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3820"/>
  <bookViews>
    <workbookView xWindow="120" yWindow="105" windowWidth="14175" windowHeight="7365"/>
  </bookViews>
  <sheets>
    <sheet name="Hoja1" sheetId="1" r:id="rId1"/>
  </sheets>
  <externalReferences>
    <externalReference r:id="rId2"/>
  </externalReferences>
  <definedNames>
    <definedName name="_xlnm._FilterDatabase" localSheetId="0" hidden="1">Hoja1!$A$1:$AE$602</definedName>
  </definedNames>
  <calcPr calcId="145621"/>
  <webPublishing codePage="1251"/>
</workbook>
</file>

<file path=xl/calcChain.xml><?xml version="1.0" encoding="utf-8"?>
<calcChain xmlns="http://schemas.openxmlformats.org/spreadsheetml/2006/main">
  <c r="W452" i="1" l="1"/>
  <c r="W426" i="1" l="1"/>
  <c r="W44" i="1"/>
  <c r="K48" i="1"/>
  <c r="N48" i="1" s="1"/>
  <c r="O48" i="1" s="1"/>
  <c r="R48" i="1"/>
  <c r="K49" i="1"/>
  <c r="N49" i="1" s="1"/>
  <c r="O49" i="1" s="1"/>
  <c r="R49" i="1"/>
  <c r="W6" i="1" l="1"/>
  <c r="W600" i="1"/>
  <c r="W598" i="1"/>
  <c r="W596" i="1"/>
  <c r="W594" i="1"/>
  <c r="W590" i="1"/>
  <c r="W587" i="1"/>
  <c r="W586" i="1"/>
  <c r="W585" i="1"/>
  <c r="W583" i="1"/>
  <c r="W582" i="1"/>
  <c r="W581" i="1"/>
  <c r="W575" i="1"/>
  <c r="W574" i="1"/>
  <c r="W570" i="1"/>
  <c r="W569" i="1"/>
  <c r="W567" i="1"/>
  <c r="W565" i="1"/>
  <c r="W562" i="1"/>
  <c r="W554" i="1"/>
  <c r="W546" i="1"/>
  <c r="W542" i="1"/>
  <c r="W541" i="1"/>
  <c r="W540" i="1"/>
  <c r="W533" i="1"/>
  <c r="W532" i="1"/>
  <c r="W528" i="1"/>
  <c r="W525" i="1"/>
  <c r="W515" i="1"/>
  <c r="W514" i="1"/>
  <c r="W512" i="1"/>
  <c r="W511" i="1"/>
  <c r="W505" i="1"/>
  <c r="W502" i="1"/>
  <c r="W499" i="1"/>
  <c r="W498" i="1"/>
  <c r="W495" i="1"/>
  <c r="W487" i="1"/>
  <c r="W474" i="1"/>
  <c r="W456" i="1"/>
  <c r="W453" i="1"/>
  <c r="W448" i="1"/>
  <c r="W446" i="1"/>
  <c r="W443" i="1"/>
  <c r="W438" i="1"/>
  <c r="W436" i="1"/>
  <c r="W415" i="1"/>
  <c r="W413" i="1"/>
  <c r="W408" i="1"/>
  <c r="W401" i="1"/>
  <c r="W396" i="1"/>
  <c r="W395" i="1"/>
  <c r="W387" i="1"/>
  <c r="W382" i="1"/>
  <c r="W377" i="1"/>
  <c r="W374" i="1"/>
  <c r="W372" i="1"/>
  <c r="W367" i="1"/>
  <c r="W363" i="1"/>
  <c r="W358" i="1"/>
  <c r="W351" i="1"/>
  <c r="W341" i="1"/>
  <c r="W335" i="1"/>
  <c r="W333" i="1"/>
  <c r="W331" i="1"/>
  <c r="W330" i="1"/>
  <c r="W328" i="1"/>
  <c r="W326" i="1"/>
  <c r="W324" i="1"/>
  <c r="W312" i="1"/>
  <c r="W310" i="1"/>
  <c r="W307" i="1"/>
  <c r="W305" i="1"/>
  <c r="W296" i="1"/>
  <c r="W293" i="1"/>
  <c r="W287" i="1"/>
  <c r="W284" i="1"/>
  <c r="W282" i="1"/>
  <c r="W273" i="1"/>
  <c r="W262" i="1"/>
  <c r="W258" i="1"/>
  <c r="W256" i="1"/>
  <c r="W252" i="1"/>
  <c r="W251" i="1"/>
  <c r="W248" i="1"/>
  <c r="W247" i="1"/>
  <c r="W245" i="1"/>
  <c r="W242" i="1"/>
  <c r="W239" i="1"/>
  <c r="W238" i="1"/>
  <c r="W236" i="1"/>
  <c r="W231" i="1"/>
  <c r="W225" i="1"/>
  <c r="W221" i="1"/>
  <c r="W219" i="1"/>
  <c r="W213" i="1"/>
  <c r="W206" i="1"/>
  <c r="W205" i="1"/>
  <c r="W204" i="1"/>
  <c r="W203" i="1"/>
  <c r="W201" i="1"/>
  <c r="W200" i="1"/>
  <c r="W193" i="1"/>
  <c r="W185" i="1"/>
  <c r="W181" i="1"/>
  <c r="W178" i="1"/>
  <c r="W177" i="1"/>
  <c r="W174" i="1"/>
  <c r="W172" i="1"/>
  <c r="W168" i="1"/>
  <c r="W165" i="1"/>
  <c r="W160" i="1"/>
  <c r="W157" i="1"/>
  <c r="W154" i="1"/>
  <c r="W152" i="1"/>
  <c r="W147" i="1"/>
  <c r="W145" i="1"/>
  <c r="W140" i="1"/>
  <c r="W138" i="1"/>
  <c r="W133" i="1"/>
  <c r="W130" i="1"/>
  <c r="W126" i="1"/>
  <c r="W123" i="1"/>
  <c r="W121" i="1"/>
  <c r="W120" i="1"/>
  <c r="W118" i="1"/>
  <c r="W112" i="1"/>
  <c r="W111" i="1"/>
  <c r="W108" i="1"/>
  <c r="W100" i="1"/>
  <c r="W98" i="1"/>
  <c r="W97" i="1"/>
  <c r="W96" i="1"/>
  <c r="W91" i="1"/>
  <c r="W89" i="1"/>
  <c r="W83" i="1"/>
  <c r="W80" i="1"/>
  <c r="W78" i="1"/>
  <c r="W69" i="1"/>
  <c r="W66" i="1"/>
  <c r="W59" i="1"/>
  <c r="W57" i="1"/>
  <c r="W56" i="1"/>
  <c r="W47" i="1"/>
  <c r="W38" i="1"/>
  <c r="W37" i="1"/>
  <c r="W25" i="1"/>
  <c r="W24" i="1"/>
  <c r="W21" i="1"/>
  <c r="W15" i="1"/>
  <c r="W7" i="1"/>
  <c r="N576" i="1" l="1"/>
  <c r="O576" i="1" s="1"/>
  <c r="N571" i="1"/>
  <c r="O571" i="1" s="1"/>
  <c r="N568" i="1"/>
  <c r="O568" i="1" s="1"/>
  <c r="N544" i="1"/>
  <c r="O544" i="1" s="1"/>
  <c r="N563" i="1"/>
  <c r="O563" i="1" s="1"/>
  <c r="N556" i="1"/>
  <c r="O556" i="1" s="1"/>
  <c r="N566" i="1"/>
  <c r="O566" i="1" s="1"/>
  <c r="N389" i="1"/>
  <c r="O389" i="1" s="1"/>
  <c r="N459" i="1"/>
  <c r="O459" i="1" s="1"/>
  <c r="N74" i="1"/>
  <c r="O74" i="1" s="1"/>
  <c r="N379" i="1"/>
  <c r="O379" i="1" s="1"/>
  <c r="N404" i="1"/>
  <c r="O404" i="1" s="1"/>
  <c r="N387" i="1"/>
  <c r="O387" i="1" s="1"/>
  <c r="N401" i="1"/>
  <c r="O401" i="1" s="1"/>
  <c r="N412" i="1"/>
  <c r="O412" i="1" s="1"/>
  <c r="N482" i="1"/>
  <c r="O482" i="1" s="1"/>
  <c r="N376" i="1"/>
  <c r="O376" i="1" s="1"/>
  <c r="N373" i="1"/>
  <c r="O373" i="1" s="1"/>
  <c r="N342" i="1"/>
  <c r="O342" i="1" s="1"/>
  <c r="N254" i="1"/>
  <c r="O254" i="1" s="1"/>
  <c r="N315" i="1"/>
  <c r="O315" i="1" s="1"/>
  <c r="N308" i="1"/>
  <c r="O308" i="1" s="1"/>
  <c r="N244" i="1"/>
  <c r="O244" i="1" s="1"/>
  <c r="N47" i="1"/>
  <c r="O47" i="1" s="1"/>
  <c r="N229" i="1"/>
  <c r="O229" i="1" s="1"/>
  <c r="N232" i="1"/>
  <c r="O232" i="1" s="1"/>
  <c r="N238" i="1"/>
  <c r="O238" i="1" s="1"/>
  <c r="N222" i="1"/>
  <c r="O222" i="1" s="1"/>
  <c r="N203" i="1"/>
  <c r="O203" i="1" s="1"/>
  <c r="N214" i="1"/>
  <c r="O214" i="1" s="1"/>
  <c r="N154" i="1"/>
  <c r="O154" i="1" s="1"/>
  <c r="N149" i="1"/>
  <c r="O149" i="1" s="1"/>
  <c r="N189" i="1"/>
  <c r="O189" i="1" s="1"/>
  <c r="N180" i="1"/>
  <c r="O180" i="1" s="1"/>
  <c r="N176" i="1"/>
  <c r="O176" i="1" s="1"/>
  <c r="N157" i="1"/>
  <c r="O157" i="1" s="1"/>
  <c r="N158" i="1"/>
  <c r="O158" i="1" s="1"/>
  <c r="N162" i="1"/>
  <c r="O162" i="1" s="1"/>
  <c r="N146" i="1"/>
  <c r="O146" i="1" s="1"/>
  <c r="N173" i="1"/>
  <c r="O173" i="1" s="1"/>
  <c r="N169" i="1"/>
  <c r="O169" i="1" s="1"/>
  <c r="N183" i="1"/>
  <c r="O183" i="1" s="1"/>
  <c r="N67" i="1"/>
  <c r="O67" i="1" s="1"/>
  <c r="O16" i="1"/>
  <c r="K253" i="1"/>
  <c r="L253" i="1" s="1"/>
  <c r="N253" i="1" s="1"/>
  <c r="O253" i="1" s="1"/>
  <c r="K187" i="1"/>
  <c r="L187" i="1" s="1"/>
  <c r="N187" i="1" s="1"/>
  <c r="O187" i="1" s="1"/>
  <c r="K204" i="1"/>
  <c r="L204" i="1" s="1"/>
  <c r="N204" i="1" s="1"/>
  <c r="O204" i="1" s="1"/>
  <c r="P204" i="1" s="1"/>
  <c r="K452" i="1"/>
  <c r="M452" i="1" s="1"/>
  <c r="N452" i="1" s="1"/>
  <c r="O452" i="1" s="1"/>
  <c r="K83" i="1"/>
  <c r="M83" i="1" s="1"/>
  <c r="N83" i="1" s="1"/>
  <c r="O83" i="1" s="1"/>
  <c r="K96" i="1"/>
  <c r="M96" i="1" s="1"/>
  <c r="N96" i="1" s="1"/>
  <c r="O96" i="1" s="1"/>
  <c r="K582" i="1"/>
  <c r="M582" i="1" s="1"/>
  <c r="N582" i="1" s="1"/>
  <c r="O582" i="1" s="1"/>
  <c r="P582" i="1" s="1"/>
  <c r="K200" i="1"/>
  <c r="M200" i="1" s="1"/>
  <c r="N200" i="1" s="1"/>
  <c r="O200" i="1" s="1"/>
  <c r="K540" i="1"/>
  <c r="M540" i="1" s="1"/>
  <c r="N540" i="1" s="1"/>
  <c r="O540" i="1" s="1"/>
  <c r="K78" i="1"/>
  <c r="O78" i="1" s="1"/>
  <c r="K498" i="1"/>
  <c r="O498" i="1" s="1"/>
  <c r="K140" i="1"/>
  <c r="O140" i="1" s="1"/>
  <c r="K126" i="1"/>
  <c r="O126" i="1" s="1"/>
  <c r="K66" i="1"/>
  <c r="O66" i="1" s="1"/>
  <c r="K565" i="1"/>
  <c r="O565" i="1" s="1"/>
  <c r="K133" i="1"/>
  <c r="O133" i="1" s="1"/>
  <c r="K585" i="1"/>
  <c r="M585" i="1" s="1"/>
  <c r="N585" i="1" s="1"/>
  <c r="O585" i="1" s="1"/>
  <c r="K408" i="1"/>
  <c r="M408" i="1" s="1"/>
  <c r="N408" i="1" s="1"/>
  <c r="O408" i="1" s="1"/>
  <c r="K367" i="1"/>
  <c r="M367" i="1" s="1"/>
  <c r="N367" i="1" s="1"/>
  <c r="O367" i="1" s="1"/>
  <c r="K282" i="1"/>
  <c r="N282" i="1" s="1"/>
  <c r="O282" i="1" s="1"/>
  <c r="K281" i="1"/>
  <c r="O281" i="1" s="1"/>
  <c r="K145" i="1"/>
  <c r="O145" i="1" s="1"/>
  <c r="K341" i="1"/>
  <c r="O341" i="1" s="1"/>
  <c r="K38" i="1"/>
  <c r="O38" i="1" s="1"/>
  <c r="P38" i="1" s="1"/>
  <c r="K273" i="1"/>
  <c r="M273" i="1" s="1"/>
  <c r="N273" i="1" s="1"/>
  <c r="O273" i="1" s="1"/>
  <c r="K407" i="1"/>
  <c r="O407" i="1" s="1"/>
  <c r="K497" i="1"/>
  <c r="O497" i="1" s="1"/>
  <c r="K91" i="1"/>
  <c r="O91" i="1" s="1"/>
  <c r="K366" i="1"/>
  <c r="O366" i="1" s="1"/>
  <c r="K256" i="1"/>
  <c r="O256" i="1" s="1"/>
  <c r="K65" i="1"/>
  <c r="O65" i="1" s="1"/>
  <c r="K69" i="1"/>
  <c r="O69" i="1" s="1"/>
  <c r="K335" i="1"/>
  <c r="O335" i="1" s="1"/>
  <c r="K139" i="1"/>
  <c r="O139" i="1" s="1"/>
  <c r="K487" i="1"/>
  <c r="O487" i="1" s="1"/>
  <c r="K132" i="1"/>
  <c r="O132" i="1" s="1"/>
  <c r="K68" i="1"/>
  <c r="O68" i="1" s="1"/>
  <c r="K193" i="1"/>
  <c r="N193" i="1" s="1"/>
  <c r="O193" i="1" s="1"/>
  <c r="K539" i="1"/>
  <c r="N539" i="1" s="1"/>
  <c r="O539" i="1" s="1"/>
  <c r="K538" i="1"/>
  <c r="N538" i="1" s="1"/>
  <c r="O538" i="1" s="1"/>
  <c r="K554" i="1"/>
  <c r="N554" i="1" s="1"/>
  <c r="O554" i="1" s="1"/>
  <c r="K486" i="1"/>
  <c r="N486" i="1" s="1"/>
  <c r="O486" i="1" s="1"/>
  <c r="K236" i="1"/>
  <c r="N236" i="1" s="1"/>
  <c r="O236" i="1" s="1"/>
  <c r="K192" i="1"/>
  <c r="N192" i="1" s="1"/>
  <c r="O192" i="1" s="1"/>
  <c r="K120" i="1"/>
  <c r="N120" i="1" s="1"/>
  <c r="O120" i="1" s="1"/>
  <c r="K89" i="1"/>
  <c r="M89" i="1" s="1"/>
  <c r="N89" i="1" s="1"/>
  <c r="O89" i="1" s="1"/>
  <c r="K436" i="1"/>
  <c r="N436" i="1" s="1"/>
  <c r="O436" i="1" s="1"/>
  <c r="K340" i="1"/>
  <c r="N340" i="1" s="1"/>
  <c r="O340" i="1" s="1"/>
  <c r="K528" i="1"/>
  <c r="N528" i="1" s="1"/>
  <c r="O528" i="1" s="1"/>
  <c r="K119" i="1"/>
  <c r="N119" i="1" s="1"/>
  <c r="O119" i="1" s="1"/>
  <c r="K280" i="1"/>
  <c r="N280" i="1" s="1"/>
  <c r="O280" i="1" s="1"/>
  <c r="K596" i="1"/>
  <c r="N596" i="1" s="1"/>
  <c r="O596" i="1" s="1"/>
  <c r="K395" i="1"/>
  <c r="N395" i="1" s="1"/>
  <c r="O395" i="1" s="1"/>
  <c r="K272" i="1"/>
  <c r="N272" i="1" s="1"/>
  <c r="O272" i="1" s="1"/>
  <c r="K21" i="1"/>
  <c r="N21" i="1" s="1"/>
  <c r="O21" i="1" s="1"/>
  <c r="K77" i="1"/>
  <c r="N77" i="1" s="1"/>
  <c r="O77" i="1" s="1"/>
  <c r="K435" i="1"/>
  <c r="N435" i="1" s="1"/>
  <c r="O435" i="1" s="1"/>
  <c r="K279" i="1"/>
  <c r="N279" i="1" s="1"/>
  <c r="O279" i="1" s="1"/>
  <c r="K165" i="1"/>
  <c r="N165" i="1" s="1"/>
  <c r="O165" i="1" s="1"/>
  <c r="K95" i="1"/>
  <c r="N95" i="1" s="1"/>
  <c r="O95" i="1" s="1"/>
  <c r="K94" i="1"/>
  <c r="N94" i="1" s="1"/>
  <c r="O94" i="1" s="1"/>
  <c r="K93" i="1"/>
  <c r="N93" i="1" s="1"/>
  <c r="O93" i="1" s="1"/>
  <c r="K76" i="1"/>
  <c r="N76" i="1" s="1"/>
  <c r="O76" i="1" s="1"/>
  <c r="K351" i="1"/>
  <c r="N351" i="1" s="1"/>
  <c r="O351" i="1" s="1"/>
  <c r="K339" i="1"/>
  <c r="N339" i="1" s="1"/>
  <c r="O339" i="1" s="1"/>
  <c r="K213" i="1"/>
  <c r="N213" i="1" s="1"/>
  <c r="O213" i="1" s="1"/>
  <c r="K164" i="1"/>
  <c r="N164" i="1" s="1"/>
  <c r="O164" i="1" s="1"/>
  <c r="K45" i="1"/>
  <c r="N45" i="1" s="1"/>
  <c r="O45" i="1" s="1"/>
  <c r="K138" i="1"/>
  <c r="N138" i="1" s="1"/>
  <c r="O138" i="1" s="1"/>
  <c r="K137" i="1"/>
  <c r="N137" i="1" s="1"/>
  <c r="O137" i="1" s="1"/>
  <c r="K144" i="1"/>
  <c r="N144" i="1" s="1"/>
  <c r="O144" i="1" s="1"/>
  <c r="K212" i="1"/>
  <c r="N212" i="1" s="1"/>
  <c r="O212" i="1" s="1"/>
  <c r="K6" i="1"/>
  <c r="N6" i="1" s="1"/>
  <c r="O6" i="1" s="1"/>
  <c r="K235" i="1"/>
  <c r="N235" i="1" s="1"/>
  <c r="O235" i="1" s="1"/>
  <c r="K199" i="1"/>
  <c r="N199" i="1" s="1"/>
  <c r="O199" i="1" s="1"/>
  <c r="K136" i="1"/>
  <c r="N136" i="1" s="1"/>
  <c r="O136" i="1" s="1"/>
  <c r="K525" i="1"/>
  <c r="N525" i="1" s="1"/>
  <c r="O525" i="1" s="1"/>
  <c r="K474" i="1"/>
  <c r="N474" i="1" s="1"/>
  <c r="O474" i="1" s="1"/>
  <c r="K473" i="1"/>
  <c r="N473" i="1" s="1"/>
  <c r="O473" i="1" s="1"/>
  <c r="K472" i="1"/>
  <c r="N472" i="1" s="1"/>
  <c r="O472" i="1" s="1"/>
  <c r="K471" i="1"/>
  <c r="N471" i="1" s="1"/>
  <c r="O471" i="1" s="1"/>
  <c r="K426" i="1"/>
  <c r="N426" i="1" s="1"/>
  <c r="O426" i="1" s="1"/>
  <c r="K425" i="1"/>
  <c r="N425" i="1" s="1"/>
  <c r="O425" i="1" s="1"/>
  <c r="K219" i="1"/>
  <c r="N219" i="1" s="1"/>
  <c r="O219" i="1" s="1"/>
  <c r="K108" i="1"/>
  <c r="N108" i="1" s="1"/>
  <c r="O108" i="1" s="1"/>
  <c r="K107" i="1"/>
  <c r="N107" i="1" s="1"/>
  <c r="O107" i="1" s="1"/>
  <c r="K88" i="1"/>
  <c r="N88" i="1" s="1"/>
  <c r="O88" i="1" s="1"/>
  <c r="K5" i="1"/>
  <c r="N5" i="1" s="1"/>
  <c r="O5" i="1" s="1"/>
  <c r="K485" i="1"/>
  <c r="M485" i="1" s="1"/>
  <c r="N485" i="1" s="1"/>
  <c r="O485" i="1" s="1"/>
  <c r="K484" i="1"/>
  <c r="M484" i="1" s="1"/>
  <c r="N484" i="1" s="1"/>
  <c r="O484" i="1" s="1"/>
  <c r="K87" i="1"/>
  <c r="M87" i="1" s="1"/>
  <c r="N87" i="1" s="1"/>
  <c r="O87" i="1" s="1"/>
  <c r="K86" i="1"/>
  <c r="M86" i="1" s="1"/>
  <c r="N86" i="1" s="1"/>
  <c r="O86" i="1" s="1"/>
  <c r="K350" i="1"/>
  <c r="O350" i="1" s="1"/>
  <c r="K541" i="1"/>
  <c r="O541" i="1" s="1"/>
  <c r="P541" i="1" s="1"/>
  <c r="K434" i="1"/>
  <c r="O434" i="1" s="1"/>
  <c r="K252" i="1"/>
  <c r="O252" i="1" s="1"/>
  <c r="P252" i="1" s="1"/>
  <c r="K206" i="1"/>
  <c r="O206" i="1" s="1"/>
  <c r="P206" i="1" s="1"/>
  <c r="K178" i="1"/>
  <c r="O178" i="1" s="1"/>
  <c r="P178" i="1" s="1"/>
  <c r="K112" i="1"/>
  <c r="O112" i="1" s="1"/>
  <c r="P112" i="1" s="1"/>
  <c r="K57" i="1"/>
  <c r="O57" i="1" s="1"/>
  <c r="P57" i="1" s="1"/>
  <c r="K59" i="1"/>
  <c r="O59" i="1" s="1"/>
  <c r="K92" i="1"/>
  <c r="O92" i="1" s="1"/>
  <c r="K234" i="1"/>
  <c r="M234" i="1" s="1"/>
  <c r="N234" i="1" s="1"/>
  <c r="O234" i="1" s="1"/>
  <c r="K37" i="1"/>
  <c r="M37" i="1" s="1"/>
  <c r="N37" i="1" s="1"/>
  <c r="O37" i="1" s="1"/>
  <c r="K36" i="1"/>
  <c r="M36" i="1" s="1"/>
  <c r="N36" i="1" s="1"/>
  <c r="O36" i="1" s="1"/>
  <c r="K470" i="1"/>
  <c r="M470" i="1" s="1"/>
  <c r="N470" i="1" s="1"/>
  <c r="O470" i="1" s="1"/>
  <c r="K553" i="1"/>
  <c r="M553" i="1" s="1"/>
  <c r="N553" i="1" s="1"/>
  <c r="O553" i="1" s="1"/>
  <c r="K198" i="1"/>
  <c r="N198" i="1" s="1"/>
  <c r="O198" i="1" s="1"/>
  <c r="K197" i="1"/>
  <c r="N197" i="1" s="1"/>
  <c r="O197" i="1" s="1"/>
  <c r="K196" i="1"/>
  <c r="N196" i="1" s="1"/>
  <c r="O196" i="1" s="1"/>
  <c r="K163" i="1"/>
  <c r="N163" i="1" s="1"/>
  <c r="O163" i="1" s="1"/>
  <c r="K382" i="1"/>
  <c r="N382" i="1" s="1"/>
  <c r="O382" i="1" s="1"/>
  <c r="K469" i="1"/>
  <c r="O469" i="1" s="1"/>
  <c r="K307" i="1"/>
  <c r="O307" i="1" s="1"/>
  <c r="K205" i="1"/>
  <c r="O205" i="1" s="1"/>
  <c r="P205" i="1" s="1"/>
  <c r="K552" i="1"/>
  <c r="O552" i="1" s="1"/>
  <c r="K468" i="1"/>
  <c r="O468" i="1" s="1"/>
  <c r="K296" i="1"/>
  <c r="O296" i="1" s="1"/>
  <c r="K121" i="1"/>
  <c r="O121" i="1" s="1"/>
  <c r="P121" i="1" s="1"/>
  <c r="K583" i="1"/>
  <c r="O583" i="1" s="1"/>
  <c r="P583" i="1" s="1"/>
  <c r="K374" i="1"/>
  <c r="O374" i="1" s="1"/>
  <c r="P374" i="1" s="1"/>
  <c r="K152" i="1"/>
  <c r="O152" i="1" s="1"/>
  <c r="K495" i="1"/>
  <c r="N495" i="1" s="1"/>
  <c r="O495" i="1" s="1"/>
  <c r="K494" i="1"/>
  <c r="N494" i="1" s="1"/>
  <c r="O494" i="1" s="1"/>
  <c r="K493" i="1"/>
  <c r="N493" i="1" s="1"/>
  <c r="O493" i="1" s="1"/>
  <c r="K524" i="1"/>
  <c r="O524" i="1" s="1"/>
  <c r="K532" i="1"/>
  <c r="O532" i="1" s="1"/>
  <c r="K372" i="1"/>
  <c r="O372" i="1" s="1"/>
  <c r="K371" i="1"/>
  <c r="O371" i="1" s="1"/>
  <c r="K106" i="1"/>
  <c r="O106" i="1" s="1"/>
  <c r="K569" i="1"/>
  <c r="N569" i="1" s="1"/>
  <c r="O569" i="1" s="1"/>
  <c r="P569" i="1" s="1"/>
  <c r="K98" i="1"/>
  <c r="N98" i="1" s="1"/>
  <c r="O98" i="1" s="1"/>
  <c r="P98" i="1" s="1"/>
  <c r="K492" i="1"/>
  <c r="M492" i="1" s="1"/>
  <c r="N492" i="1" s="1"/>
  <c r="O492" i="1" s="1"/>
  <c r="K499" i="1"/>
  <c r="M499" i="1" s="1"/>
  <c r="N499" i="1" s="1"/>
  <c r="O499" i="1" s="1"/>
  <c r="P499" i="1" s="1"/>
  <c r="K191" i="1"/>
  <c r="M191" i="1" s="1"/>
  <c r="N191" i="1" s="1"/>
  <c r="O191" i="1" s="1"/>
  <c r="K515" i="1"/>
  <c r="M515" i="1" s="1"/>
  <c r="N515" i="1" s="1"/>
  <c r="O515" i="1" s="1"/>
  <c r="P515" i="1" s="1"/>
  <c r="K511" i="1"/>
  <c r="M511" i="1" s="1"/>
  <c r="N511" i="1" s="1"/>
  <c r="O511" i="1" s="1"/>
  <c r="K211" i="1"/>
  <c r="M211" i="1" s="1"/>
  <c r="N211" i="1" s="1"/>
  <c r="O211" i="1" s="1"/>
  <c r="K394" i="1"/>
  <c r="N394" i="1" s="1"/>
  <c r="O394" i="1" s="1"/>
  <c r="K251" i="1"/>
  <c r="N251" i="1" s="1"/>
  <c r="O251" i="1" s="1"/>
  <c r="K393" i="1"/>
  <c r="N393" i="1" s="1"/>
  <c r="O393" i="1" s="1"/>
  <c r="K168" i="1"/>
  <c r="M168" i="1" s="1"/>
  <c r="N168" i="1" s="1"/>
  <c r="O168" i="1" s="1"/>
  <c r="K167" i="1"/>
  <c r="M167" i="1" s="1"/>
  <c r="N167" i="1" s="1"/>
  <c r="O167" i="1" s="1"/>
  <c r="K456" i="1"/>
  <c r="M456" i="1" s="1"/>
  <c r="N456" i="1" s="1"/>
  <c r="O456" i="1" s="1"/>
  <c r="K287" i="1"/>
  <c r="M287" i="1" s="1"/>
  <c r="N287" i="1" s="1"/>
  <c r="O287" i="1" s="1"/>
  <c r="K181" i="1"/>
  <c r="M181" i="1" s="1"/>
  <c r="N181" i="1" s="1"/>
  <c r="O181" i="1" s="1"/>
  <c r="K125" i="1"/>
  <c r="M125" i="1" s="1"/>
  <c r="N125" i="1" s="1"/>
  <c r="O125" i="1" s="1"/>
  <c r="K491" i="1"/>
  <c r="N491" i="1" s="1"/>
  <c r="O491" i="1" s="1"/>
  <c r="K328" i="1"/>
  <c r="N328" i="1" s="1"/>
  <c r="O328" i="1" s="1"/>
  <c r="K147" i="1"/>
  <c r="N147" i="1" s="1"/>
  <c r="O147" i="1" s="1"/>
  <c r="P147" i="1" s="1"/>
  <c r="K574" i="1"/>
  <c r="M574" i="1" s="1"/>
  <c r="N574" i="1" s="1"/>
  <c r="O574" i="1" s="1"/>
  <c r="K546" i="1"/>
  <c r="M546" i="1" s="1"/>
  <c r="N546" i="1" s="1"/>
  <c r="O546" i="1" s="1"/>
  <c r="K64" i="1"/>
  <c r="M64" i="1" s="1"/>
  <c r="N64" i="1" s="1"/>
  <c r="O64" i="1" s="1"/>
  <c r="K598" i="1"/>
  <c r="N598" i="1" s="1"/>
  <c r="O598" i="1" s="1"/>
  <c r="K586" i="1"/>
  <c r="N586" i="1" s="1"/>
  <c r="O586" i="1" s="1"/>
  <c r="P586" i="1" s="1"/>
  <c r="K531" i="1"/>
  <c r="M531" i="1" s="1"/>
  <c r="N531" i="1" s="1"/>
  <c r="O531" i="1" s="1"/>
  <c r="K35" i="1"/>
  <c r="N35" i="1" s="1"/>
  <c r="O35" i="1" s="1"/>
  <c r="K370" i="1"/>
  <c r="N370" i="1" s="1"/>
  <c r="O370" i="1" s="1"/>
  <c r="K118" i="1"/>
  <c r="M118" i="1" s="1"/>
  <c r="N118" i="1" s="1"/>
  <c r="O118" i="1" s="1"/>
  <c r="K595" i="1"/>
  <c r="N595" i="1" s="1"/>
  <c r="O595" i="1" s="1"/>
  <c r="K594" i="1"/>
  <c r="N594" i="1" s="1"/>
  <c r="O594" i="1" s="1"/>
  <c r="K413" i="1"/>
  <c r="M413" i="1" s="1"/>
  <c r="N413" i="1" s="1"/>
  <c r="O413" i="1" s="1"/>
  <c r="K111" i="1"/>
  <c r="M111" i="1" s="1"/>
  <c r="N111" i="1" s="1"/>
  <c r="O111" i="1" s="1"/>
  <c r="K433" i="1"/>
  <c r="N433" i="1" s="1"/>
  <c r="O433" i="1" s="1"/>
  <c r="K255" i="1"/>
  <c r="N255" i="1" s="1"/>
  <c r="O255" i="1" s="1"/>
  <c r="K151" i="1"/>
  <c r="M151" i="1" s="1"/>
  <c r="N151" i="1" s="1"/>
  <c r="O151" i="1" s="1"/>
  <c r="K218" i="1"/>
  <c r="M218" i="1" s="1"/>
  <c r="N218" i="1" s="1"/>
  <c r="O218" i="1" s="1"/>
  <c r="K467" i="1"/>
  <c r="N467" i="1" s="1"/>
  <c r="O467" i="1" s="1"/>
  <c r="K172" i="1"/>
  <c r="M172" i="1" s="1"/>
  <c r="N172" i="1" s="1"/>
  <c r="O172" i="1" s="1"/>
  <c r="K587" i="1"/>
  <c r="M587" i="1" s="1"/>
  <c r="N587" i="1" s="1"/>
  <c r="O587" i="1" s="1"/>
  <c r="P587" i="1" s="1"/>
  <c r="K567" i="1"/>
  <c r="M567" i="1" s="1"/>
  <c r="N567" i="1" s="1"/>
  <c r="O567" i="1" s="1"/>
  <c r="P567" i="1" s="1"/>
  <c r="K150" i="1"/>
  <c r="M150" i="1" s="1"/>
  <c r="N150" i="1" s="1"/>
  <c r="O150" i="1" s="1"/>
  <c r="K483" i="1"/>
  <c r="M483" i="1" s="1"/>
  <c r="N483" i="1" s="1"/>
  <c r="O483" i="1" s="1"/>
  <c r="K392" i="1"/>
  <c r="M392" i="1" s="1"/>
  <c r="N392" i="1" s="1"/>
  <c r="O392" i="1" s="1"/>
  <c r="K248" i="1"/>
  <c r="M248" i="1" s="1"/>
  <c r="N248" i="1" s="1"/>
  <c r="O248" i="1" s="1"/>
  <c r="P248" i="1" s="1"/>
  <c r="K466" i="1"/>
  <c r="N466" i="1" s="1"/>
  <c r="O466" i="1" s="1"/>
  <c r="K562" i="1"/>
  <c r="M562" i="1" s="1"/>
  <c r="N562" i="1" s="1"/>
  <c r="O562" i="1" s="1"/>
  <c r="K58" i="1"/>
  <c r="M58" i="1" s="1"/>
  <c r="N58" i="1" s="1"/>
  <c r="O58" i="1" s="1"/>
  <c r="K545" i="1"/>
  <c r="M545" i="1" s="1"/>
  <c r="N545" i="1" s="1"/>
  <c r="O545" i="1" s="1"/>
  <c r="K250" i="1"/>
  <c r="M250" i="1" s="1"/>
  <c r="N250" i="1" s="1"/>
  <c r="O250" i="1" s="1"/>
  <c r="K171" i="1"/>
  <c r="M171" i="1" s="1"/>
  <c r="N171" i="1" s="1"/>
  <c r="O171" i="1" s="1"/>
  <c r="K271" i="1"/>
  <c r="M271" i="1" s="1"/>
  <c r="N271" i="1" s="1"/>
  <c r="O271" i="1" s="1"/>
  <c r="K245" i="1"/>
  <c r="M245" i="1" s="1"/>
  <c r="N245" i="1" s="1"/>
  <c r="O245" i="1" s="1"/>
  <c r="K523" i="1"/>
  <c r="M523" i="1" s="1"/>
  <c r="N523" i="1" s="1"/>
  <c r="O523" i="1" s="1"/>
  <c r="K135" i="1"/>
  <c r="N135" i="1" s="1"/>
  <c r="O135" i="1" s="1"/>
  <c r="K278" i="1"/>
  <c r="N278" i="1" s="1"/>
  <c r="O278" i="1" s="1"/>
  <c r="K432" i="1"/>
  <c r="N432" i="1" s="1"/>
  <c r="O432" i="1" s="1"/>
  <c r="K510" i="1"/>
  <c r="N510" i="1" s="1"/>
  <c r="O510" i="1" s="1"/>
  <c r="K530" i="1"/>
  <c r="N530" i="1" s="1"/>
  <c r="O530" i="1" s="1"/>
  <c r="K406" i="1"/>
  <c r="N406" i="1" s="1"/>
  <c r="O406" i="1" s="1"/>
  <c r="K242" i="1"/>
  <c r="M242" i="1" s="1"/>
  <c r="N242" i="1" s="1"/>
  <c r="O242" i="1" s="1"/>
  <c r="K381" i="1"/>
  <c r="M381" i="1" s="1"/>
  <c r="N381" i="1" s="1"/>
  <c r="O381" i="1" s="1"/>
  <c r="K380" i="1"/>
  <c r="N380" i="1" s="1"/>
  <c r="O380" i="1" s="1"/>
  <c r="K210" i="1"/>
  <c r="M210" i="1" s="1"/>
  <c r="N210" i="1" s="1"/>
  <c r="O210" i="1" s="1"/>
  <c r="K537" i="1"/>
  <c r="M537" i="1" s="1"/>
  <c r="N537" i="1" s="1"/>
  <c r="O537" i="1" s="1"/>
  <c r="K209" i="1"/>
  <c r="M209" i="1" s="1"/>
  <c r="N209" i="1" s="1"/>
  <c r="O209" i="1" s="1"/>
  <c r="K44" i="1"/>
  <c r="N44" i="1" s="1"/>
  <c r="O44" i="1" s="1"/>
  <c r="K42" i="1"/>
  <c r="N42" i="1" s="1"/>
  <c r="O42" i="1" s="1"/>
  <c r="K231" i="1"/>
  <c r="O231" i="1" s="1"/>
  <c r="K334" i="1"/>
  <c r="O334" i="1" s="1"/>
  <c r="K310" i="1"/>
  <c r="O310" i="1" s="1"/>
  <c r="K174" i="1"/>
  <c r="O174" i="1" s="1"/>
  <c r="P174" i="1" s="1"/>
  <c r="K391" i="1"/>
  <c r="O391" i="1" s="1"/>
  <c r="K75" i="1"/>
  <c r="O75" i="1" s="1"/>
  <c r="K465" i="1"/>
  <c r="O465" i="1" s="1"/>
  <c r="K312" i="1"/>
  <c r="O312" i="1" s="1"/>
  <c r="K306" i="1"/>
  <c r="O306" i="1" s="1"/>
  <c r="K117" i="1"/>
  <c r="O117" i="1" s="1"/>
  <c r="K551" i="1"/>
  <c r="O551" i="1" s="1"/>
  <c r="K527" i="1"/>
  <c r="O527" i="1" s="1"/>
  <c r="K134" i="1"/>
  <c r="O134" i="1" s="1"/>
  <c r="K490" i="1"/>
  <c r="O490" i="1" s="1"/>
  <c r="K241" i="1"/>
  <c r="O241" i="1" s="1"/>
  <c r="K561" i="1"/>
  <c r="O561" i="1" s="1"/>
  <c r="K177" i="1"/>
  <c r="O177" i="1" s="1"/>
  <c r="K330" i="1"/>
  <c r="O330" i="1" s="1"/>
  <c r="K208" i="1"/>
  <c r="O208" i="1" s="1"/>
  <c r="K329" i="1"/>
  <c r="O329" i="1" s="1"/>
  <c r="K131" i="1"/>
  <c r="O131" i="1" s="1"/>
  <c r="K63" i="1"/>
  <c r="O63" i="1" s="1"/>
  <c r="K230" i="1"/>
  <c r="O230" i="1" s="1"/>
  <c r="K581" i="1"/>
  <c r="O581" i="1" s="1"/>
  <c r="K580" i="1"/>
  <c r="O580" i="1" s="1"/>
  <c r="K324" i="1"/>
  <c r="O324" i="1" s="1"/>
  <c r="K20" i="1"/>
  <c r="O20" i="1" s="1"/>
  <c r="K573" i="1"/>
  <c r="O573" i="1" s="1"/>
  <c r="K262" i="1"/>
  <c r="O262" i="1" s="1"/>
  <c r="K19" i="1"/>
  <c r="O19" i="1" s="1"/>
  <c r="K343" i="1"/>
  <c r="O343" i="1" s="1"/>
  <c r="P343" i="1" s="1"/>
  <c r="K560" i="1"/>
  <c r="O560" i="1" s="1"/>
  <c r="K496" i="1"/>
  <c r="O496" i="1" s="1"/>
  <c r="K600" i="1"/>
  <c r="O600" i="1" s="1"/>
  <c r="K331" i="1"/>
  <c r="O331" i="1" s="1"/>
  <c r="P331" i="1" s="1"/>
  <c r="K326" i="1"/>
  <c r="O326" i="1" s="1"/>
  <c r="K221" i="1"/>
  <c r="O221" i="1" s="1"/>
  <c r="K105" i="1"/>
  <c r="O105" i="1" s="1"/>
  <c r="K489" i="1"/>
  <c r="O489" i="1" s="1"/>
  <c r="K116" i="1"/>
  <c r="O116" i="1" s="1"/>
  <c r="K170" i="1"/>
  <c r="O170" i="1" s="1"/>
  <c r="K509" i="1"/>
  <c r="O509" i="1" s="1"/>
  <c r="K270" i="1"/>
  <c r="O270" i="1" s="1"/>
  <c r="K522" i="1"/>
  <c r="O522" i="1" s="1"/>
  <c r="K464" i="1"/>
  <c r="O464" i="1" s="1"/>
  <c r="K390" i="1"/>
  <c r="O390" i="1" s="1"/>
  <c r="K240" i="1"/>
  <c r="O240" i="1" s="1"/>
  <c r="K18" i="1"/>
  <c r="O18" i="1" s="1"/>
  <c r="K415" i="1"/>
  <c r="O415" i="1" s="1"/>
  <c r="K277" i="1"/>
  <c r="O277" i="1" s="1"/>
  <c r="K323" i="1"/>
  <c r="O323" i="1" s="1"/>
  <c r="K502" i="1"/>
  <c r="O502" i="1" s="1"/>
  <c r="K305" i="1"/>
  <c r="O305" i="1" s="1"/>
  <c r="K160" i="1"/>
  <c r="O160" i="1" s="1"/>
  <c r="K304" i="1"/>
  <c r="O304" i="1" s="1"/>
  <c r="K463" i="1"/>
  <c r="O463" i="1" s="1"/>
  <c r="K303" i="1"/>
  <c r="O303" i="1" s="1"/>
  <c r="K15" i="1"/>
  <c r="O15" i="1" s="1"/>
  <c r="K34" i="1"/>
  <c r="O34" i="1" s="1"/>
  <c r="K302" i="1"/>
  <c r="O302" i="1" s="1"/>
  <c r="K33" i="1"/>
  <c r="O33" i="1" s="1"/>
  <c r="K14" i="1"/>
  <c r="O14" i="1" s="1"/>
  <c r="K301" i="1"/>
  <c r="O301" i="1" s="1"/>
  <c r="K32" i="1"/>
  <c r="O32" i="1" s="1"/>
  <c r="K13" i="1"/>
  <c r="O13" i="1" s="1"/>
  <c r="K349" i="1"/>
  <c r="O349" i="1" s="1"/>
  <c r="K300" i="1"/>
  <c r="O300" i="1" s="1"/>
  <c r="K12" i="1"/>
  <c r="O12" i="1" s="1"/>
  <c r="K11" i="1"/>
  <c r="O11" i="1" s="1"/>
  <c r="K348" i="1"/>
  <c r="O348" i="1" s="1"/>
  <c r="K299" i="1"/>
  <c r="O299" i="1" s="1"/>
  <c r="K347" i="1"/>
  <c r="O347" i="1" s="1"/>
  <c r="K298" i="1"/>
  <c r="O298" i="1" s="1"/>
  <c r="K31" i="1"/>
  <c r="O31" i="1" s="1"/>
  <c r="K10" i="1"/>
  <c r="O10" i="1" s="1"/>
  <c r="K346" i="1"/>
  <c r="O346" i="1" s="1"/>
  <c r="K297" i="1"/>
  <c r="O297" i="1" s="1"/>
  <c r="K9" i="1"/>
  <c r="O9" i="1" s="1"/>
  <c r="K322" i="1"/>
  <c r="O322" i="1" s="1"/>
  <c r="K321" i="1"/>
  <c r="O321" i="1" s="1"/>
  <c r="K320" i="1"/>
  <c r="O320" i="1" s="1"/>
  <c r="K501" i="1"/>
  <c r="O501" i="1" s="1"/>
  <c r="K319" i="1"/>
  <c r="O319" i="1" s="1"/>
  <c r="K318" i="1"/>
  <c r="O318" i="1" s="1"/>
  <c r="K317" i="1"/>
  <c r="O317" i="1" s="1"/>
  <c r="K316" i="1"/>
  <c r="O316" i="1" s="1"/>
  <c r="K249" i="1"/>
  <c r="O249" i="1" s="1"/>
  <c r="K4" i="1"/>
  <c r="O4" i="1" s="1"/>
  <c r="K462" i="1"/>
  <c r="O462" i="1" s="1"/>
  <c r="K431" i="1"/>
  <c r="O431" i="1" s="1"/>
  <c r="K269" i="1"/>
  <c r="O269" i="1" s="1"/>
  <c r="K30" i="1"/>
  <c r="O30" i="1" s="1"/>
  <c r="K29" i="1"/>
  <c r="O29" i="1" s="1"/>
  <c r="K28" i="1"/>
  <c r="O28" i="1" s="1"/>
  <c r="K27" i="1"/>
  <c r="O27" i="1" s="1"/>
  <c r="K26" i="1"/>
  <c r="O26" i="1" s="1"/>
  <c r="K268" i="1"/>
  <c r="O268" i="1" s="1"/>
  <c r="K143" i="1"/>
  <c r="O143" i="1" s="1"/>
  <c r="K142" i="1"/>
  <c r="O142" i="1" s="1"/>
  <c r="K424" i="1"/>
  <c r="M424" i="1" s="1"/>
  <c r="N424" i="1" s="1"/>
  <c r="O424" i="1" s="1"/>
  <c r="K358" i="1"/>
  <c r="M358" i="1" s="1"/>
  <c r="N358" i="1" s="1"/>
  <c r="O358" i="1" s="1"/>
  <c r="K357" i="1"/>
  <c r="M357" i="1" s="1"/>
  <c r="N357" i="1" s="1"/>
  <c r="O357" i="1" s="1"/>
  <c r="K446" i="1"/>
  <c r="M446" i="1" s="1"/>
  <c r="N446" i="1" s="1"/>
  <c r="O446" i="1" s="1"/>
  <c r="K443" i="1"/>
  <c r="M443" i="1" s="1"/>
  <c r="N443" i="1" s="1"/>
  <c r="O443" i="1" s="1"/>
  <c r="K423" i="1"/>
  <c r="M423" i="1" s="1"/>
  <c r="N423" i="1" s="1"/>
  <c r="O423" i="1" s="1"/>
  <c r="K225" i="1"/>
  <c r="M225" i="1" s="1"/>
  <c r="N225" i="1" s="1"/>
  <c r="O225" i="1" s="1"/>
  <c r="K445" i="1"/>
  <c r="M445" i="1" s="1"/>
  <c r="N445" i="1" s="1"/>
  <c r="O445" i="1" s="1"/>
  <c r="K442" i="1"/>
  <c r="M442" i="1" s="1"/>
  <c r="N442" i="1" s="1"/>
  <c r="O442" i="1" s="1"/>
  <c r="K438" i="1"/>
  <c r="M438" i="1" s="1"/>
  <c r="N438" i="1" s="1"/>
  <c r="O438" i="1" s="1"/>
  <c r="K422" i="1"/>
  <c r="M422" i="1" s="1"/>
  <c r="N422" i="1" s="1"/>
  <c r="O422" i="1" s="1"/>
  <c r="K356" i="1"/>
  <c r="M356" i="1" s="1"/>
  <c r="N356" i="1" s="1"/>
  <c r="O356" i="1" s="1"/>
  <c r="K355" i="1"/>
  <c r="M355" i="1" s="1"/>
  <c r="N355" i="1" s="1"/>
  <c r="O355" i="1" s="1"/>
  <c r="K309" i="1"/>
  <c r="M309" i="1" s="1"/>
  <c r="N309" i="1" s="1"/>
  <c r="O309" i="1" s="1"/>
  <c r="K354" i="1"/>
  <c r="M354" i="1" s="1"/>
  <c r="N354" i="1" s="1"/>
  <c r="O354" i="1" s="1"/>
  <c r="K353" i="1"/>
  <c r="M353" i="1" s="1"/>
  <c r="N353" i="1" s="1"/>
  <c r="O353" i="1" s="1"/>
  <c r="K166" i="1"/>
  <c r="O166" i="1" s="1"/>
  <c r="K124" i="1"/>
  <c r="O124" i="1" s="1"/>
  <c r="K56" i="1"/>
  <c r="O56" i="1" s="1"/>
  <c r="K130" i="1"/>
  <c r="O130" i="1" s="1"/>
  <c r="K461" i="1"/>
  <c r="O461" i="1" s="1"/>
  <c r="K129" i="1"/>
  <c r="O129" i="1" s="1"/>
  <c r="K128" i="1"/>
  <c r="O128" i="1" s="1"/>
  <c r="K127" i="1"/>
  <c r="O127" i="1" s="1"/>
  <c r="K448" i="1"/>
  <c r="O448" i="1" s="1"/>
  <c r="K258" i="1"/>
  <c r="O258" i="1" s="1"/>
  <c r="K104" i="1"/>
  <c r="O104" i="1" s="1"/>
  <c r="K405" i="1"/>
  <c r="M405" i="1" s="1"/>
  <c r="N405" i="1" s="1"/>
  <c r="O405" i="1" s="1"/>
  <c r="K190" i="1"/>
  <c r="O190" i="1" s="1"/>
  <c r="K295" i="1"/>
  <c r="M295" i="1" s="1"/>
  <c r="N295" i="1" s="1"/>
  <c r="O295" i="1" s="1"/>
  <c r="K430" i="1"/>
  <c r="O430" i="1" s="1"/>
  <c r="K159" i="1"/>
  <c r="O159" i="1" s="1"/>
  <c r="K572" i="1"/>
  <c r="O572" i="1" s="1"/>
  <c r="K564" i="1"/>
  <c r="O564" i="1" s="1"/>
  <c r="K512" i="1"/>
  <c r="O512" i="1" s="1"/>
  <c r="P512" i="1" s="1"/>
  <c r="K508" i="1"/>
  <c r="O508" i="1" s="1"/>
  <c r="K338" i="1"/>
  <c r="O338" i="1" s="1"/>
  <c r="K325" i="1"/>
  <c r="O325" i="1" s="1"/>
  <c r="K201" i="1"/>
  <c r="O201" i="1" s="1"/>
  <c r="P201" i="1" s="1"/>
  <c r="K345" i="1"/>
  <c r="O345" i="1" s="1"/>
  <c r="K224" i="1"/>
  <c r="O224" i="1" s="1"/>
  <c r="K223" i="1"/>
  <c r="O223" i="1" s="1"/>
  <c r="K185" i="1"/>
  <c r="O185" i="1" s="1"/>
  <c r="K550" i="1"/>
  <c r="O550" i="1" s="1"/>
  <c r="K549" i="1"/>
  <c r="O549" i="1" s="1"/>
  <c r="K455" i="1"/>
  <c r="O455" i="1" s="1"/>
  <c r="K184" i="1"/>
  <c r="O184" i="1" s="1"/>
  <c r="K233" i="1"/>
  <c r="O233" i="1" s="1"/>
  <c r="K536" i="1"/>
  <c r="O536" i="1" s="1"/>
  <c r="K363" i="1"/>
  <c r="O363" i="1" s="1"/>
  <c r="K444" i="1"/>
  <c r="M444" i="1" s="1"/>
  <c r="N444" i="1" s="1"/>
  <c r="O444" i="1" s="1"/>
  <c r="K267" i="1"/>
  <c r="O267" i="1" s="1"/>
  <c r="K377" i="1"/>
  <c r="N377" i="1" s="1"/>
  <c r="O377" i="1" s="1"/>
  <c r="K579" i="1"/>
  <c r="N579" i="1" s="1"/>
  <c r="O579" i="1" s="1"/>
  <c r="K8" i="1"/>
  <c r="N8" i="1" s="1"/>
  <c r="O8" i="1" s="1"/>
  <c r="K266" i="1"/>
  <c r="N266" i="1" s="1"/>
  <c r="O266" i="1" s="1"/>
  <c r="K55" i="1"/>
  <c r="N55" i="1" s="1"/>
  <c r="O55" i="1" s="1"/>
  <c r="K207" i="1"/>
  <c r="N207" i="1" s="1"/>
  <c r="O207" i="1" s="1"/>
  <c r="K293" i="1"/>
  <c r="N293" i="1" s="1"/>
  <c r="O293" i="1" s="1"/>
  <c r="K220" i="1"/>
  <c r="N220" i="1" s="1"/>
  <c r="O220" i="1" s="1"/>
  <c r="K54" i="1"/>
  <c r="N54" i="1" s="1"/>
  <c r="O54" i="1" s="1"/>
  <c r="K276" i="1"/>
  <c r="N276" i="1" s="1"/>
  <c r="O276" i="1" s="1"/>
  <c r="K292" i="1"/>
  <c r="N292" i="1" s="1"/>
  <c r="O292" i="1" s="1"/>
  <c r="K53" i="1"/>
  <c r="N53" i="1" s="1"/>
  <c r="O53" i="1" s="1"/>
  <c r="K291" i="1"/>
  <c r="N291" i="1" s="1"/>
  <c r="O291" i="1" s="1"/>
  <c r="K52" i="1"/>
  <c r="N52" i="1" s="1"/>
  <c r="O52" i="1" s="1"/>
  <c r="K265" i="1"/>
  <c r="N265" i="1" s="1"/>
  <c r="O265" i="1" s="1"/>
  <c r="K290" i="1"/>
  <c r="N290" i="1" s="1"/>
  <c r="O290" i="1" s="1"/>
  <c r="K289" i="1"/>
  <c r="N289" i="1" s="1"/>
  <c r="O289" i="1" s="1"/>
  <c r="K115" i="1"/>
  <c r="N115" i="1" s="1"/>
  <c r="O115" i="1" s="1"/>
  <c r="K51" i="1"/>
  <c r="N51" i="1" s="1"/>
  <c r="O51" i="1" s="1"/>
  <c r="K50" i="1"/>
  <c r="N50" i="1" s="1"/>
  <c r="O50" i="1" s="1"/>
  <c r="K288" i="1"/>
  <c r="N288" i="1" s="1"/>
  <c r="O288" i="1" s="1"/>
  <c r="K559" i="1"/>
  <c r="N559" i="1" s="1"/>
  <c r="O559" i="1" s="1"/>
  <c r="K114" i="1"/>
  <c r="N114" i="1" s="1"/>
  <c r="O114" i="1" s="1"/>
  <c r="K217" i="1"/>
  <c r="N217" i="1" s="1"/>
  <c r="O217" i="1" s="1"/>
  <c r="K216" i="1"/>
  <c r="N216" i="1" s="1"/>
  <c r="O216" i="1" s="1"/>
  <c r="K558" i="1"/>
  <c r="N558" i="1" s="1"/>
  <c r="O558" i="1" s="1"/>
  <c r="K557" i="1"/>
  <c r="N557" i="1" s="1"/>
  <c r="O557" i="1" s="1"/>
  <c r="K141" i="1"/>
  <c r="O141" i="1" s="1"/>
  <c r="K215" i="1"/>
  <c r="O215" i="1" s="1"/>
  <c r="K548" i="1"/>
  <c r="O548" i="1" s="1"/>
  <c r="K352" i="1"/>
  <c r="O352" i="1" s="1"/>
  <c r="K521" i="1"/>
  <c r="O521" i="1" s="1"/>
  <c r="K80" i="1"/>
  <c r="O80" i="1" s="1"/>
  <c r="K17" i="1"/>
  <c r="O17" i="1" s="1"/>
  <c r="K460" i="1"/>
  <c r="O460" i="1" s="1"/>
  <c r="K24" i="1"/>
  <c r="O24" i="1" s="1"/>
  <c r="K23" i="1"/>
  <c r="O23" i="1" s="1"/>
  <c r="K22" i="1"/>
  <c r="O22" i="1" s="1"/>
  <c r="K520" i="1"/>
  <c r="M520" i="1" s="1"/>
  <c r="N520" i="1" s="1"/>
  <c r="O520" i="1" s="1"/>
  <c r="K578" i="1"/>
  <c r="M578" i="1" s="1"/>
  <c r="N578" i="1" s="1"/>
  <c r="O578" i="1" s="1"/>
  <c r="K577" i="1"/>
  <c r="M577" i="1" s="1"/>
  <c r="N577" i="1" s="1"/>
  <c r="O577" i="1" s="1"/>
  <c r="K378" i="1"/>
  <c r="O378" i="1" s="1"/>
  <c r="K41" i="1"/>
  <c r="O41" i="1" s="1"/>
  <c r="K40" i="1"/>
  <c r="O40" i="1" s="1"/>
  <c r="K39" i="1"/>
  <c r="O39" i="1" s="1"/>
  <c r="K103" i="1"/>
  <c r="O103" i="1" s="1"/>
  <c r="K362" i="1"/>
  <c r="O362" i="1" s="1"/>
  <c r="K195" i="1"/>
  <c r="O195" i="1" s="1"/>
  <c r="K369" i="1"/>
  <c r="O369" i="1" s="1"/>
  <c r="K175" i="1"/>
  <c r="O175" i="1" s="1"/>
  <c r="K285" i="1"/>
  <c r="L285" i="1" s="1"/>
  <c r="N285" i="1" s="1"/>
  <c r="O285" i="1" s="1"/>
  <c r="K226" i="1"/>
  <c r="L226" i="1" s="1"/>
  <c r="N226" i="1" s="1"/>
  <c r="O226" i="1" s="1"/>
  <c r="K481" i="1"/>
  <c r="L481" i="1" s="1"/>
  <c r="M481" i="1" s="1"/>
  <c r="N481" i="1" s="1"/>
  <c r="O481" i="1" s="1"/>
  <c r="K123" i="1"/>
  <c r="L123" i="1" s="1"/>
  <c r="N123" i="1" s="1"/>
  <c r="O123" i="1" s="1"/>
  <c r="K109" i="1"/>
  <c r="L109" i="1" s="1"/>
  <c r="N109" i="1" s="1"/>
  <c r="O109" i="1" s="1"/>
  <c r="K535" i="1"/>
  <c r="L535" i="1" s="1"/>
  <c r="N535" i="1" s="1"/>
  <c r="O535" i="1" s="1"/>
  <c r="K388" i="1"/>
  <c r="L388" i="1" s="1"/>
  <c r="N388" i="1" s="1"/>
  <c r="O388" i="1" s="1"/>
  <c r="K397" i="1"/>
  <c r="L397" i="1" s="1"/>
  <c r="N397" i="1" s="1"/>
  <c r="O397" i="1" s="1"/>
  <c r="P397" i="1" s="1"/>
  <c r="K396" i="1"/>
  <c r="L396" i="1" s="1"/>
  <c r="N396" i="1" s="1"/>
  <c r="O396" i="1" s="1"/>
  <c r="P396" i="1" s="1"/>
  <c r="K429" i="1"/>
  <c r="L429" i="1" s="1"/>
  <c r="N429" i="1" s="1"/>
  <c r="O429" i="1" s="1"/>
  <c r="K274" i="1"/>
  <c r="L274" i="1" s="1"/>
  <c r="N274" i="1" s="1"/>
  <c r="O274" i="1" s="1"/>
  <c r="K275" i="1"/>
  <c r="L275" i="1" s="1"/>
  <c r="N275" i="1" s="1"/>
  <c r="O275" i="1" s="1"/>
  <c r="K418" i="1"/>
  <c r="L418" i="1" s="1"/>
  <c r="N418" i="1" s="1"/>
  <c r="O418" i="1" s="1"/>
  <c r="K261" i="1"/>
  <c r="L261" i="1" s="1"/>
  <c r="N261" i="1" s="1"/>
  <c r="O261" i="1" s="1"/>
  <c r="K284" i="1"/>
  <c r="L284" i="1" s="1"/>
  <c r="N284" i="1" s="1"/>
  <c r="O284" i="1" s="1"/>
  <c r="K533" i="1"/>
  <c r="L533" i="1" s="1"/>
  <c r="N533" i="1" s="1"/>
  <c r="O533" i="1" s="1"/>
  <c r="P533" i="1" s="1"/>
  <c r="K437" i="1"/>
  <c r="L437" i="1" s="1"/>
  <c r="N437" i="1" s="1"/>
  <c r="O437" i="1" s="1"/>
  <c r="K420" i="1"/>
  <c r="L420" i="1" s="1"/>
  <c r="N420" i="1" s="1"/>
  <c r="O420" i="1" s="1"/>
  <c r="K263" i="1"/>
  <c r="L263" i="1" s="1"/>
  <c r="N263" i="1" s="1"/>
  <c r="O263" i="1" s="1"/>
  <c r="K458" i="1"/>
  <c r="L458" i="1" s="1"/>
  <c r="N458" i="1" s="1"/>
  <c r="O458" i="1" s="1"/>
  <c r="K283" i="1"/>
  <c r="L283" i="1" s="1"/>
  <c r="N283" i="1" s="1"/>
  <c r="O283" i="1" s="1"/>
  <c r="K264" i="1"/>
  <c r="L264" i="1" s="1"/>
  <c r="N264" i="1" s="1"/>
  <c r="O264" i="1" s="1"/>
  <c r="K451" i="1"/>
  <c r="L451" i="1" s="1"/>
  <c r="N451" i="1" s="1"/>
  <c r="O451" i="1" s="1"/>
  <c r="K447" i="1"/>
  <c r="L447" i="1" s="1"/>
  <c r="N447" i="1" s="1"/>
  <c r="O447" i="1" s="1"/>
  <c r="K479" i="1"/>
  <c r="L479" i="1" s="1"/>
  <c r="N479" i="1" s="1"/>
  <c r="O479" i="1" s="1"/>
  <c r="K428" i="1"/>
  <c r="L428" i="1" s="1"/>
  <c r="N428" i="1" s="1"/>
  <c r="O428" i="1" s="1"/>
  <c r="K529" i="1"/>
  <c r="L529" i="1" s="1"/>
  <c r="N529" i="1" s="1"/>
  <c r="O529" i="1" s="1"/>
  <c r="K439" i="1"/>
  <c r="L439" i="1" s="1"/>
  <c r="N439" i="1" s="1"/>
  <c r="O439" i="1" s="1"/>
  <c r="K73" i="1"/>
  <c r="L73" i="1" s="1"/>
  <c r="N73" i="1" s="1"/>
  <c r="O73" i="1" s="1"/>
  <c r="K403" i="1"/>
  <c r="L403" i="1" s="1"/>
  <c r="N403" i="1" s="1"/>
  <c r="O403" i="1" s="1"/>
  <c r="K421" i="1"/>
  <c r="L421" i="1" s="1"/>
  <c r="N421" i="1" s="1"/>
  <c r="O421" i="1" s="1"/>
  <c r="K477" i="1"/>
  <c r="L477" i="1" s="1"/>
  <c r="N477" i="1" s="1"/>
  <c r="O477" i="1" s="1"/>
  <c r="K414" i="1"/>
  <c r="L414" i="1" s="1"/>
  <c r="N414" i="1" s="1"/>
  <c r="O414" i="1" s="1"/>
  <c r="K441" i="1"/>
  <c r="L441" i="1" s="1"/>
  <c r="N441" i="1" s="1"/>
  <c r="O441" i="1" s="1"/>
  <c r="K257" i="1"/>
  <c r="L257" i="1" s="1"/>
  <c r="N257" i="1" s="1"/>
  <c r="O257" i="1" s="1"/>
  <c r="K43" i="1"/>
  <c r="L43" i="1" s="1"/>
  <c r="N43" i="1" s="1"/>
  <c r="O43" i="1" s="1"/>
  <c r="K518" i="1"/>
  <c r="L518" i="1" s="1"/>
  <c r="N518" i="1" s="1"/>
  <c r="O518" i="1" s="1"/>
  <c r="K457" i="1"/>
  <c r="L457" i="1" s="1"/>
  <c r="N457" i="1" s="1"/>
  <c r="O457" i="1" s="1"/>
  <c r="K148" i="1"/>
  <c r="L148" i="1" s="1"/>
  <c r="N148" i="1" s="1"/>
  <c r="O148" i="1" s="1"/>
  <c r="K72" i="1"/>
  <c r="L72" i="1" s="1"/>
  <c r="N72" i="1" s="1"/>
  <c r="O72" i="1" s="1"/>
  <c r="K519" i="1"/>
  <c r="L519" i="1" s="1"/>
  <c r="N519" i="1" s="1"/>
  <c r="O519" i="1" s="1"/>
  <c r="K85" i="1"/>
  <c r="L85" i="1" s="1"/>
  <c r="N85" i="1" s="1"/>
  <c r="O85" i="1" s="1"/>
  <c r="K62" i="1"/>
  <c r="L62" i="1" s="1"/>
  <c r="N62" i="1" s="1"/>
  <c r="O62" i="1" s="1"/>
  <c r="K70" i="1"/>
  <c r="L70" i="1" s="1"/>
  <c r="N70" i="1" s="1"/>
  <c r="O70" i="1" s="1"/>
  <c r="K360" i="1"/>
  <c r="L360" i="1" s="1"/>
  <c r="N360" i="1" s="1"/>
  <c r="O360" i="1" s="1"/>
  <c r="K227" i="1"/>
  <c r="L227" i="1" s="1"/>
  <c r="N227" i="1" s="1"/>
  <c r="O227" i="1" s="1"/>
  <c r="K71" i="1"/>
  <c r="L71" i="1" s="1"/>
  <c r="N71" i="1" s="1"/>
  <c r="O71" i="1" s="1"/>
  <c r="K61" i="1"/>
  <c r="L61" i="1" s="1"/>
  <c r="N61" i="1" s="1"/>
  <c r="O61" i="1" s="1"/>
  <c r="K478" i="1"/>
  <c r="L478" i="1" s="1"/>
  <c r="N478" i="1" s="1"/>
  <c r="O478" i="1" s="1"/>
  <c r="K480" i="1"/>
  <c r="L480" i="1" s="1"/>
  <c r="N480" i="1" s="1"/>
  <c r="O480" i="1" s="1"/>
  <c r="K593" i="1"/>
  <c r="L593" i="1" s="1"/>
  <c r="M593" i="1" s="1"/>
  <c r="N593" i="1" s="1"/>
  <c r="O593" i="1" s="1"/>
  <c r="K506" i="1"/>
  <c r="L506" i="1" s="1"/>
  <c r="N506" i="1" s="1"/>
  <c r="O506" i="1" s="1"/>
  <c r="K368" i="1"/>
  <c r="L368" i="1" s="1"/>
  <c r="N368" i="1" s="1"/>
  <c r="O368" i="1" s="1"/>
  <c r="K327" i="1"/>
  <c r="O327" i="1" s="1"/>
  <c r="K79" i="1"/>
  <c r="O79" i="1" s="1"/>
  <c r="K156" i="1"/>
  <c r="L156" i="1" s="1"/>
  <c r="M156" i="1" s="1"/>
  <c r="N156" i="1" s="1"/>
  <c r="O156" i="1" s="1"/>
  <c r="K547" i="1"/>
  <c r="O547" i="1" s="1"/>
  <c r="K504" i="1"/>
  <c r="O504" i="1" s="1"/>
  <c r="K344" i="1"/>
  <c r="O344" i="1" s="1"/>
  <c r="K194" i="1"/>
  <c r="O194" i="1" s="1"/>
  <c r="K514" i="1"/>
  <c r="L514" i="1" s="1"/>
  <c r="N514" i="1" s="1"/>
  <c r="O514" i="1" s="1"/>
  <c r="K513" i="1"/>
  <c r="L513" i="1" s="1"/>
  <c r="N513" i="1" s="1"/>
  <c r="O513" i="1" s="1"/>
  <c r="K186" i="1"/>
  <c r="L186" i="1" s="1"/>
  <c r="N186" i="1" s="1"/>
  <c r="O186" i="1" s="1"/>
  <c r="K113" i="1"/>
  <c r="L113" i="1" s="1"/>
  <c r="N113" i="1" s="1"/>
  <c r="O113" i="1" s="1"/>
  <c r="K361" i="1"/>
  <c r="O361" i="1" s="1"/>
  <c r="K90" i="1"/>
  <c r="L90" i="1" s="1"/>
  <c r="N90" i="1" s="1"/>
  <c r="O90" i="1" s="1"/>
  <c r="K454" i="1"/>
  <c r="L454" i="1" s="1"/>
  <c r="N454" i="1" s="1"/>
  <c r="O454" i="1" s="1"/>
  <c r="K453" i="1"/>
  <c r="L453" i="1" s="1"/>
  <c r="N453" i="1" s="1"/>
  <c r="O453" i="1" s="1"/>
  <c r="P453" i="1" s="1"/>
  <c r="K440" i="1"/>
  <c r="L440" i="1" s="1"/>
  <c r="N440" i="1" s="1"/>
  <c r="O440" i="1" s="1"/>
  <c r="K419" i="1"/>
  <c r="L419" i="1" s="1"/>
  <c r="N419" i="1" s="1"/>
  <c r="O419" i="1" s="1"/>
  <c r="K385" i="1"/>
  <c r="O385" i="1" s="1"/>
  <c r="K188" i="1"/>
  <c r="L188" i="1" s="1"/>
  <c r="N188" i="1" s="1"/>
  <c r="O188" i="1" s="1"/>
  <c r="K507" i="1"/>
  <c r="L507" i="1" s="1"/>
  <c r="N507" i="1" s="1"/>
  <c r="O507" i="1" s="1"/>
  <c r="K110" i="1"/>
  <c r="L110" i="1" s="1"/>
  <c r="N110" i="1" s="1"/>
  <c r="O110" i="1" s="1"/>
  <c r="K383" i="1"/>
  <c r="L383" i="1" s="1"/>
  <c r="N383" i="1" s="1"/>
  <c r="O383" i="1" s="1"/>
  <c r="K409" i="1"/>
  <c r="L409" i="1" s="1"/>
  <c r="N409" i="1" s="1"/>
  <c r="O409" i="1" s="1"/>
  <c r="K386" i="1"/>
  <c r="L386" i="1" s="1"/>
  <c r="N386" i="1" s="1"/>
  <c r="O386" i="1" s="1"/>
  <c r="K411" i="1"/>
  <c r="L411" i="1" s="1"/>
  <c r="N411" i="1" s="1"/>
  <c r="O411" i="1" s="1"/>
  <c r="K384" i="1"/>
  <c r="L384" i="1" s="1"/>
  <c r="N384" i="1" s="1"/>
  <c r="O384" i="1" s="1"/>
  <c r="K410" i="1"/>
  <c r="L410" i="1" s="1"/>
  <c r="N410" i="1" s="1"/>
  <c r="O410" i="1" s="1"/>
  <c r="K102" i="1"/>
  <c r="L102" i="1" s="1"/>
  <c r="N102" i="1" s="1"/>
  <c r="O102" i="1" s="1"/>
  <c r="K101" i="1"/>
  <c r="L101" i="1" s="1"/>
  <c r="N101" i="1" s="1"/>
  <c r="O101" i="1" s="1"/>
  <c r="K592" i="1"/>
  <c r="O592" i="1" s="1"/>
  <c r="K333" i="1"/>
  <c r="O333" i="1" s="1"/>
  <c r="K100" i="1"/>
  <c r="O100" i="1" s="1"/>
  <c r="K179" i="1"/>
  <c r="O179" i="1" s="1"/>
  <c r="K3" i="1"/>
  <c r="O3" i="1" s="1"/>
  <c r="K7" i="1"/>
  <c r="O7" i="1" s="1"/>
  <c r="P7" i="1" s="1"/>
  <c r="K99" i="1"/>
  <c r="O99" i="1" s="1"/>
  <c r="K332" i="1"/>
  <c r="O332" i="1" s="1"/>
  <c r="K247" i="1"/>
  <c r="O247" i="1" s="1"/>
  <c r="K239" i="1"/>
  <c r="O239" i="1" s="1"/>
  <c r="P239" i="1" s="1"/>
  <c r="K591" i="1"/>
  <c r="O591" i="1" s="1"/>
  <c r="K575" i="1"/>
  <c r="O575" i="1" s="1"/>
  <c r="P575" i="1" s="1"/>
  <c r="K526" i="1"/>
  <c r="O526" i="1" s="1"/>
  <c r="K97" i="1"/>
  <c r="O97" i="1" s="1"/>
  <c r="P97" i="1" s="1"/>
  <c r="K246" i="1"/>
  <c r="O246" i="1" s="1"/>
  <c r="K503" i="1"/>
  <c r="O503" i="1" s="1"/>
  <c r="K500" i="1"/>
  <c r="O500" i="1" s="1"/>
  <c r="K337" i="1"/>
  <c r="O337" i="1" s="1"/>
  <c r="K311" i="1"/>
  <c r="O311" i="1" s="1"/>
  <c r="K534" i="1"/>
  <c r="O534" i="1" s="1"/>
  <c r="K82" i="1"/>
  <c r="O82" i="1" s="1"/>
  <c r="K517" i="1"/>
  <c r="O517" i="1" s="1"/>
  <c r="K488" i="1"/>
  <c r="O488" i="1" s="1"/>
  <c r="K476" i="1"/>
  <c r="O476" i="1" s="1"/>
  <c r="K475" i="1"/>
  <c r="O475" i="1" s="1"/>
  <c r="K122" i="1"/>
  <c r="O122" i="1" s="1"/>
  <c r="K228" i="1"/>
  <c r="O228" i="1" s="1"/>
  <c r="K427" i="1"/>
  <c r="O427" i="1" s="1"/>
  <c r="K81" i="1"/>
  <c r="O81" i="1" s="1"/>
  <c r="K2" i="1"/>
  <c r="O2" i="1" s="1"/>
  <c r="K417" i="1"/>
  <c r="O417" i="1" s="1"/>
  <c r="K375" i="1"/>
  <c r="O375" i="1" s="1"/>
  <c r="K402" i="1"/>
  <c r="L402" i="1" s="1"/>
  <c r="N402" i="1" s="1"/>
  <c r="O402" i="1" s="1"/>
  <c r="K153" i="1"/>
  <c r="L153" i="1" s="1"/>
  <c r="N153" i="1" s="1"/>
  <c r="O153" i="1" s="1"/>
  <c r="P154" i="1" s="1"/>
  <c r="K260" i="1"/>
  <c r="O260" i="1" s="1"/>
  <c r="K182" i="1"/>
  <c r="O182" i="1" s="1"/>
  <c r="K259" i="1"/>
  <c r="O259" i="1" s="1"/>
  <c r="K84" i="1"/>
  <c r="O84" i="1" s="1"/>
  <c r="K599" i="1"/>
  <c r="O599" i="1" s="1"/>
  <c r="K450" i="1"/>
  <c r="O450" i="1" s="1"/>
  <c r="K570" i="1"/>
  <c r="O570" i="1" s="1"/>
  <c r="P570" i="1" s="1"/>
  <c r="K584" i="1"/>
  <c r="O584" i="1" s="1"/>
  <c r="K543" i="1"/>
  <c r="O543" i="1" s="1"/>
  <c r="K336" i="1"/>
  <c r="O336" i="1" s="1"/>
  <c r="K237" i="1"/>
  <c r="O237" i="1" s="1"/>
  <c r="P238" i="1" s="1"/>
  <c r="K202" i="1"/>
  <c r="O202" i="1" s="1"/>
  <c r="P203" i="1" s="1"/>
  <c r="K155" i="1"/>
  <c r="O155" i="1" s="1"/>
  <c r="K161" i="1"/>
  <c r="O161" i="1" s="1"/>
  <c r="K400" i="1"/>
  <c r="O400" i="1" s="1"/>
  <c r="K243" i="1"/>
  <c r="O243" i="1" s="1"/>
  <c r="K60" i="1"/>
  <c r="O60" i="1" s="1"/>
  <c r="K542" i="1"/>
  <c r="O542" i="1" s="1"/>
  <c r="P542" i="1" s="1"/>
  <c r="K399" i="1"/>
  <c r="O399" i="1" s="1"/>
  <c r="K359" i="1"/>
  <c r="O359" i="1" s="1"/>
  <c r="K449" i="1"/>
  <c r="O449" i="1" s="1"/>
  <c r="K286" i="1"/>
  <c r="O286" i="1" s="1"/>
  <c r="K364" i="1"/>
  <c r="L364" i="1" s="1"/>
  <c r="N364" i="1" s="1"/>
  <c r="O364" i="1" s="1"/>
  <c r="K365" i="1"/>
  <c r="L365" i="1" s="1"/>
  <c r="N365" i="1" s="1"/>
  <c r="O365" i="1" s="1"/>
  <c r="K590" i="1"/>
  <c r="O590" i="1" s="1"/>
  <c r="K597" i="1"/>
  <c r="O597" i="1" s="1"/>
  <c r="K46" i="1"/>
  <c r="O46" i="1" s="1"/>
  <c r="P47" i="1" s="1"/>
  <c r="K25" i="1"/>
  <c r="O25" i="1" s="1"/>
  <c r="P25" i="1" s="1"/>
  <c r="K589" i="1"/>
  <c r="O589" i="1" s="1"/>
  <c r="K416" i="1"/>
  <c r="O416" i="1" s="1"/>
  <c r="K588" i="1"/>
  <c r="O588" i="1" s="1"/>
  <c r="K294" i="1"/>
  <c r="O294" i="1" s="1"/>
  <c r="K555" i="1"/>
  <c r="O555" i="1" s="1"/>
  <c r="K398" i="1"/>
  <c r="O398" i="1" s="1"/>
  <c r="K314" i="1"/>
  <c r="O314" i="1" s="1"/>
  <c r="K313" i="1"/>
  <c r="O313" i="1" s="1"/>
  <c r="K505" i="1"/>
  <c r="L505" i="1" s="1"/>
  <c r="N505" i="1" s="1"/>
  <c r="O505" i="1" s="1"/>
  <c r="K516" i="1"/>
  <c r="O516" i="1" s="1"/>
  <c r="R452" i="1"/>
  <c r="R83" i="1"/>
  <c r="R96" i="1"/>
  <c r="R592" i="1"/>
  <c r="R582" i="1"/>
  <c r="S582" i="1" s="1"/>
  <c r="U582" i="1" s="1"/>
  <c r="R200" i="1"/>
  <c r="R540" i="1"/>
  <c r="R78" i="1"/>
  <c r="R498" i="1"/>
  <c r="R140" i="1"/>
  <c r="R126" i="1"/>
  <c r="R66" i="1"/>
  <c r="R565" i="1"/>
  <c r="R133" i="1"/>
  <c r="R585" i="1"/>
  <c r="R408" i="1"/>
  <c r="R367" i="1"/>
  <c r="R333" i="1"/>
  <c r="R100" i="1"/>
  <c r="R179" i="1"/>
  <c r="R3" i="1"/>
  <c r="R7" i="1"/>
  <c r="S7" i="1" s="1"/>
  <c r="U7" i="1" s="1"/>
  <c r="R99" i="1"/>
  <c r="R332" i="1"/>
  <c r="R247" i="1"/>
  <c r="R239" i="1"/>
  <c r="S239" i="1" s="1"/>
  <c r="U239" i="1" s="1"/>
  <c r="R591" i="1"/>
  <c r="R575" i="1"/>
  <c r="S575" i="1" s="1"/>
  <c r="U575" i="1" s="1"/>
  <c r="R526" i="1"/>
  <c r="R97" i="1"/>
  <c r="S97" i="1" s="1"/>
  <c r="U97" i="1" s="1"/>
  <c r="R246" i="1"/>
  <c r="R503" i="1"/>
  <c r="R500" i="1"/>
  <c r="R337" i="1"/>
  <c r="R282" i="1"/>
  <c r="R281" i="1"/>
  <c r="R145" i="1"/>
  <c r="R327" i="1"/>
  <c r="R341" i="1"/>
  <c r="R38" i="1"/>
  <c r="S38" i="1" s="1"/>
  <c r="U38" i="1" s="1"/>
  <c r="R273" i="1"/>
  <c r="R481" i="1"/>
  <c r="R407" i="1"/>
  <c r="R497" i="1"/>
  <c r="R91" i="1"/>
  <c r="R311" i="1"/>
  <c r="R366" i="1"/>
  <c r="R256" i="1"/>
  <c r="R65" i="1"/>
  <c r="R69" i="1"/>
  <c r="R335" i="1"/>
  <c r="R139" i="1"/>
  <c r="R487" i="1"/>
  <c r="R132" i="1"/>
  <c r="R68" i="1"/>
  <c r="R193" i="1"/>
  <c r="R539" i="1"/>
  <c r="R188" i="1"/>
  <c r="R538" i="1"/>
  <c r="R554" i="1"/>
  <c r="R486" i="1"/>
  <c r="R236" i="1"/>
  <c r="R192" i="1"/>
  <c r="R507" i="1"/>
  <c r="R110" i="1"/>
  <c r="R120" i="1"/>
  <c r="R89" i="1"/>
  <c r="R436" i="1"/>
  <c r="R340" i="1"/>
  <c r="R528" i="1"/>
  <c r="R119" i="1"/>
  <c r="R280" i="1"/>
  <c r="R596" i="1"/>
  <c r="R395" i="1"/>
  <c r="R272" i="1"/>
  <c r="R21" i="1"/>
  <c r="R77" i="1"/>
  <c r="R435" i="1"/>
  <c r="R279" i="1"/>
  <c r="R165" i="1"/>
  <c r="R95" i="1"/>
  <c r="R94" i="1"/>
  <c r="R93" i="1"/>
  <c r="R76" i="1"/>
  <c r="R351" i="1"/>
  <c r="R339" i="1"/>
  <c r="R213" i="1"/>
  <c r="R164" i="1"/>
  <c r="R45" i="1"/>
  <c r="R138" i="1"/>
  <c r="R137" i="1"/>
  <c r="R144" i="1"/>
  <c r="R212" i="1"/>
  <c r="R6" i="1"/>
  <c r="R235" i="1"/>
  <c r="R199" i="1"/>
  <c r="R136" i="1"/>
  <c r="R514" i="1"/>
  <c r="R513" i="1"/>
  <c r="R186" i="1"/>
  <c r="R113" i="1"/>
  <c r="R525" i="1"/>
  <c r="R474" i="1"/>
  <c r="R473" i="1"/>
  <c r="R472" i="1"/>
  <c r="R471" i="1"/>
  <c r="R426" i="1"/>
  <c r="R425" i="1"/>
  <c r="R219" i="1"/>
  <c r="R108" i="1"/>
  <c r="R107" i="1"/>
  <c r="R88" i="1"/>
  <c r="R5" i="1"/>
  <c r="R485" i="1"/>
  <c r="R484" i="1"/>
  <c r="R87" i="1"/>
  <c r="R86" i="1"/>
  <c r="R350" i="1"/>
  <c r="R79" i="1"/>
  <c r="R541" i="1"/>
  <c r="S541" i="1" s="1"/>
  <c r="U541" i="1" s="1"/>
  <c r="R434" i="1"/>
  <c r="R252" i="1"/>
  <c r="S252" i="1" s="1"/>
  <c r="U252" i="1" s="1"/>
  <c r="R206" i="1"/>
  <c r="S206" i="1" s="1"/>
  <c r="U206" i="1" s="1"/>
  <c r="R178" i="1"/>
  <c r="S178" i="1" s="1"/>
  <c r="U178" i="1" s="1"/>
  <c r="R112" i="1"/>
  <c r="S112" i="1" s="1"/>
  <c r="U112" i="1" s="1"/>
  <c r="R57" i="1"/>
  <c r="S57" i="1" s="1"/>
  <c r="U57" i="1" s="1"/>
  <c r="R59" i="1"/>
  <c r="R92" i="1"/>
  <c r="R364" i="1"/>
  <c r="R365" i="1"/>
  <c r="R234" i="1"/>
  <c r="R37" i="1"/>
  <c r="R36" i="1"/>
  <c r="R470" i="1"/>
  <c r="R553" i="1"/>
  <c r="R198" i="1"/>
  <c r="R197" i="1"/>
  <c r="R196" i="1"/>
  <c r="R163" i="1"/>
  <c r="R382" i="1"/>
  <c r="R534" i="1"/>
  <c r="R82" i="1"/>
  <c r="R517" i="1"/>
  <c r="R488" i="1"/>
  <c r="R476" i="1"/>
  <c r="R475" i="1"/>
  <c r="R122" i="1"/>
  <c r="R228" i="1"/>
  <c r="R427" i="1"/>
  <c r="R81" i="1"/>
  <c r="R2" i="1"/>
  <c r="R417" i="1"/>
  <c r="R469" i="1"/>
  <c r="R307" i="1"/>
  <c r="R205" i="1"/>
  <c r="S205" i="1" s="1"/>
  <c r="U205" i="1" s="1"/>
  <c r="R552" i="1"/>
  <c r="R468" i="1"/>
  <c r="R296" i="1"/>
  <c r="R375" i="1"/>
  <c r="R361" i="1"/>
  <c r="R121" i="1"/>
  <c r="S121" i="1" s="1"/>
  <c r="U121" i="1" s="1"/>
  <c r="R583" i="1"/>
  <c r="S583" i="1" s="1"/>
  <c r="U583" i="1" s="1"/>
  <c r="R374" i="1"/>
  <c r="R152" i="1"/>
  <c r="R383" i="1"/>
  <c r="R409" i="1"/>
  <c r="R386" i="1"/>
  <c r="R411" i="1"/>
  <c r="R384" i="1"/>
  <c r="R410" i="1"/>
  <c r="R495" i="1"/>
  <c r="R43" i="1"/>
  <c r="R148" i="1"/>
  <c r="R285" i="1"/>
  <c r="R226" i="1"/>
  <c r="R494" i="1"/>
  <c r="R493" i="1"/>
  <c r="R524" i="1"/>
  <c r="R532" i="1"/>
  <c r="R372" i="1"/>
  <c r="R371" i="1"/>
  <c r="R106" i="1"/>
  <c r="R569" i="1"/>
  <c r="R98" i="1"/>
  <c r="S98" i="1" s="1"/>
  <c r="U98" i="1" s="1"/>
  <c r="R492" i="1"/>
  <c r="R499" i="1"/>
  <c r="S499" i="1" s="1"/>
  <c r="U499" i="1" s="1"/>
  <c r="R191" i="1"/>
  <c r="R515" i="1"/>
  <c r="S515" i="1" s="1"/>
  <c r="U515" i="1" s="1"/>
  <c r="R511" i="1"/>
  <c r="R123" i="1"/>
  <c r="R211" i="1"/>
  <c r="R394" i="1"/>
  <c r="R251" i="1"/>
  <c r="R393" i="1"/>
  <c r="R168" i="1"/>
  <c r="R72" i="1"/>
  <c r="R167" i="1"/>
  <c r="R456" i="1"/>
  <c r="R287" i="1"/>
  <c r="R181" i="1"/>
  <c r="R125" i="1"/>
  <c r="R491" i="1"/>
  <c r="R328" i="1"/>
  <c r="R147" i="1"/>
  <c r="R574" i="1"/>
  <c r="R546" i="1"/>
  <c r="R64" i="1"/>
  <c r="R519" i="1"/>
  <c r="R85" i="1"/>
  <c r="R62" i="1"/>
  <c r="R70" i="1"/>
  <c r="R360" i="1"/>
  <c r="R227" i="1"/>
  <c r="R71" i="1"/>
  <c r="R61" i="1"/>
  <c r="R598" i="1"/>
  <c r="R586" i="1"/>
  <c r="S586" i="1" s="1"/>
  <c r="U586" i="1" s="1"/>
  <c r="R531" i="1"/>
  <c r="R35" i="1"/>
  <c r="R370" i="1"/>
  <c r="R118" i="1"/>
  <c r="R595" i="1"/>
  <c r="R594" i="1"/>
  <c r="R413" i="1"/>
  <c r="R111" i="1"/>
  <c r="R433" i="1"/>
  <c r="R255" i="1"/>
  <c r="R151" i="1"/>
  <c r="R218" i="1"/>
  <c r="R467" i="1"/>
  <c r="R172" i="1"/>
  <c r="R478" i="1"/>
  <c r="R480" i="1"/>
  <c r="R587" i="1"/>
  <c r="S587" i="1" s="1"/>
  <c r="U587" i="1" s="1"/>
  <c r="R567" i="1"/>
  <c r="R150" i="1"/>
  <c r="R90" i="1"/>
  <c r="R483" i="1"/>
  <c r="R392" i="1"/>
  <c r="R248" i="1"/>
  <c r="S248" i="1" s="1"/>
  <c r="U248" i="1" s="1"/>
  <c r="R466" i="1"/>
  <c r="R593" i="1"/>
  <c r="R562" i="1"/>
  <c r="R58" i="1"/>
  <c r="R156" i="1"/>
  <c r="R545" i="1"/>
  <c r="R250" i="1"/>
  <c r="R171" i="1"/>
  <c r="R271" i="1"/>
  <c r="R245" i="1"/>
  <c r="R523" i="1"/>
  <c r="R135" i="1"/>
  <c r="R278" i="1"/>
  <c r="R432" i="1"/>
  <c r="R506" i="1"/>
  <c r="R368" i="1"/>
  <c r="R510" i="1"/>
  <c r="R530" i="1"/>
  <c r="R406" i="1"/>
  <c r="R242" i="1"/>
  <c r="R381" i="1"/>
  <c r="R380" i="1"/>
  <c r="R109" i="1"/>
  <c r="R210" i="1"/>
  <c r="R537" i="1"/>
  <c r="R209" i="1"/>
  <c r="R44" i="1"/>
  <c r="R42" i="1"/>
  <c r="R231" i="1"/>
  <c r="R402" i="1"/>
  <c r="R334" i="1"/>
  <c r="R310" i="1"/>
  <c r="R174" i="1"/>
  <c r="R391" i="1"/>
  <c r="R75" i="1"/>
  <c r="R590" i="1"/>
  <c r="R465" i="1"/>
  <c r="R312" i="1"/>
  <c r="S312" i="1" s="1"/>
  <c r="U312" i="1" s="1"/>
  <c r="R306" i="1"/>
  <c r="R597" i="1"/>
  <c r="R117" i="1"/>
  <c r="R551" i="1"/>
  <c r="R527" i="1"/>
  <c r="R134" i="1"/>
  <c r="R490" i="1"/>
  <c r="R241" i="1"/>
  <c r="R561" i="1"/>
  <c r="R177" i="1"/>
  <c r="R330" i="1"/>
  <c r="R208" i="1"/>
  <c r="R329" i="1"/>
  <c r="R131" i="1"/>
  <c r="R63" i="1"/>
  <c r="R230" i="1"/>
  <c r="R581" i="1"/>
  <c r="R580" i="1"/>
  <c r="R324" i="1"/>
  <c r="R20" i="1"/>
  <c r="R573" i="1"/>
  <c r="R262" i="1"/>
  <c r="R19" i="1"/>
  <c r="R46" i="1"/>
  <c r="R25" i="1"/>
  <c r="S25" i="1" s="1"/>
  <c r="U25" i="1" s="1"/>
  <c r="R589" i="1"/>
  <c r="R416" i="1"/>
  <c r="R343" i="1"/>
  <c r="R588" i="1"/>
  <c r="R560" i="1"/>
  <c r="R496" i="1"/>
  <c r="R600" i="1"/>
  <c r="R294" i="1"/>
  <c r="R555" i="1"/>
  <c r="R331" i="1"/>
  <c r="S331" i="1" s="1"/>
  <c r="U331" i="1" s="1"/>
  <c r="R326" i="1"/>
  <c r="R221" i="1"/>
  <c r="R105" i="1"/>
  <c r="R489" i="1"/>
  <c r="R116" i="1"/>
  <c r="R170" i="1"/>
  <c r="R509" i="1"/>
  <c r="R270" i="1"/>
  <c r="R522" i="1"/>
  <c r="R464" i="1"/>
  <c r="R390" i="1"/>
  <c r="R240" i="1"/>
  <c r="R18" i="1"/>
  <c r="R415" i="1"/>
  <c r="R277" i="1"/>
  <c r="R323" i="1"/>
  <c r="R502" i="1"/>
  <c r="R305" i="1"/>
  <c r="R160" i="1"/>
  <c r="R304" i="1"/>
  <c r="R463" i="1"/>
  <c r="R303" i="1"/>
  <c r="R15" i="1"/>
  <c r="R34" i="1"/>
  <c r="R302" i="1"/>
  <c r="R33" i="1"/>
  <c r="R14" i="1"/>
  <c r="R301" i="1"/>
  <c r="R32" i="1"/>
  <c r="R13" i="1"/>
  <c r="R349" i="1"/>
  <c r="R300" i="1"/>
  <c r="R12" i="1"/>
  <c r="R11" i="1"/>
  <c r="R348" i="1"/>
  <c r="R299" i="1"/>
  <c r="R347" i="1"/>
  <c r="R298" i="1"/>
  <c r="R31" i="1"/>
  <c r="R10" i="1"/>
  <c r="R346" i="1"/>
  <c r="R297" i="1"/>
  <c r="R9" i="1"/>
  <c r="R322" i="1"/>
  <c r="R398" i="1"/>
  <c r="R314" i="1"/>
  <c r="R321" i="1"/>
  <c r="R313" i="1"/>
  <c r="R320" i="1"/>
  <c r="R501" i="1"/>
  <c r="R319" i="1"/>
  <c r="R318" i="1"/>
  <c r="R317" i="1"/>
  <c r="R316" i="1"/>
  <c r="R249" i="1"/>
  <c r="R4" i="1"/>
  <c r="R462" i="1"/>
  <c r="R431" i="1"/>
  <c r="R269" i="1"/>
  <c r="R30" i="1"/>
  <c r="R29" i="1"/>
  <c r="R28" i="1"/>
  <c r="R27" i="1"/>
  <c r="R26" i="1"/>
  <c r="R268" i="1"/>
  <c r="R143" i="1"/>
  <c r="R142" i="1"/>
  <c r="R424" i="1"/>
  <c r="R358" i="1"/>
  <c r="R535" i="1"/>
  <c r="R388" i="1"/>
  <c r="R357" i="1"/>
  <c r="R397" i="1"/>
  <c r="S397" i="1" s="1"/>
  <c r="U397" i="1" s="1"/>
  <c r="R396" i="1"/>
  <c r="S396" i="1" s="1"/>
  <c r="U396" i="1" s="1"/>
  <c r="R429" i="1"/>
  <c r="R274" i="1"/>
  <c r="R275" i="1"/>
  <c r="R446" i="1"/>
  <c r="R443" i="1"/>
  <c r="R423" i="1"/>
  <c r="R225" i="1"/>
  <c r="R418" i="1"/>
  <c r="R261" i="1"/>
  <c r="R284" i="1"/>
  <c r="R533" i="1"/>
  <c r="S533" i="1" s="1"/>
  <c r="U533" i="1" s="1"/>
  <c r="R437" i="1"/>
  <c r="R420" i="1"/>
  <c r="R263" i="1"/>
  <c r="R458" i="1"/>
  <c r="R283" i="1"/>
  <c r="R264" i="1"/>
  <c r="R445" i="1"/>
  <c r="R442" i="1"/>
  <c r="R438" i="1"/>
  <c r="R422" i="1"/>
  <c r="R356" i="1"/>
  <c r="R451" i="1"/>
  <c r="R447" i="1"/>
  <c r="R479" i="1"/>
  <c r="R428" i="1"/>
  <c r="R454" i="1"/>
  <c r="R453" i="1"/>
  <c r="S453" i="1" s="1"/>
  <c r="U453" i="1" s="1"/>
  <c r="R440" i="1"/>
  <c r="R419" i="1"/>
  <c r="R355" i="1"/>
  <c r="R309" i="1"/>
  <c r="R354" i="1"/>
  <c r="R353" i="1"/>
  <c r="R529" i="1"/>
  <c r="R439" i="1"/>
  <c r="R73" i="1"/>
  <c r="R403" i="1"/>
  <c r="R421" i="1"/>
  <c r="R477" i="1"/>
  <c r="R253" i="1"/>
  <c r="R414" i="1"/>
  <c r="R441" i="1"/>
  <c r="R257" i="1"/>
  <c r="R166" i="1"/>
  <c r="R124" i="1"/>
  <c r="R56" i="1"/>
  <c r="R130" i="1"/>
  <c r="R461" i="1"/>
  <c r="R129" i="1"/>
  <c r="R128" i="1"/>
  <c r="R127" i="1"/>
  <c r="R448" i="1"/>
  <c r="R258" i="1"/>
  <c r="R104" i="1"/>
  <c r="R405" i="1"/>
  <c r="R190" i="1"/>
  <c r="R204" i="1"/>
  <c r="S204" i="1" s="1"/>
  <c r="U204" i="1" s="1"/>
  <c r="R187" i="1"/>
  <c r="R505" i="1"/>
  <c r="R295" i="1"/>
  <c r="R430" i="1"/>
  <c r="R159" i="1"/>
  <c r="R572" i="1"/>
  <c r="R564" i="1"/>
  <c r="R512" i="1"/>
  <c r="S512" i="1" s="1"/>
  <c r="U512" i="1" s="1"/>
  <c r="R508" i="1"/>
  <c r="R338" i="1"/>
  <c r="R325" i="1"/>
  <c r="R201" i="1"/>
  <c r="S201" i="1" s="1"/>
  <c r="U201" i="1" s="1"/>
  <c r="R345" i="1"/>
  <c r="R224" i="1"/>
  <c r="R223" i="1"/>
  <c r="R185" i="1"/>
  <c r="R550" i="1"/>
  <c r="R549" i="1"/>
  <c r="R455" i="1"/>
  <c r="R184" i="1"/>
  <c r="R233" i="1"/>
  <c r="R536" i="1"/>
  <c r="R363" i="1"/>
  <c r="R518" i="1"/>
  <c r="R457" i="1"/>
  <c r="R444" i="1"/>
  <c r="R153" i="1"/>
  <c r="R267" i="1"/>
  <c r="R385" i="1"/>
  <c r="R102" i="1"/>
  <c r="R101" i="1"/>
  <c r="R377" i="1"/>
  <c r="R579" i="1"/>
  <c r="R8" i="1"/>
  <c r="R266" i="1"/>
  <c r="R55" i="1"/>
  <c r="R207" i="1"/>
  <c r="R293" i="1"/>
  <c r="R220" i="1"/>
  <c r="R54" i="1"/>
  <c r="R276" i="1"/>
  <c r="R292" i="1"/>
  <c r="R53" i="1"/>
  <c r="R291" i="1"/>
  <c r="R52" i="1"/>
  <c r="R265" i="1"/>
  <c r="R290" i="1"/>
  <c r="R289" i="1"/>
  <c r="R115" i="1"/>
  <c r="R51" i="1"/>
  <c r="R50" i="1"/>
  <c r="R288" i="1"/>
  <c r="R559" i="1"/>
  <c r="R114" i="1"/>
  <c r="R217" i="1"/>
  <c r="R216" i="1"/>
  <c r="R558" i="1"/>
  <c r="R557" i="1"/>
  <c r="R141" i="1"/>
  <c r="R215" i="1"/>
  <c r="R548" i="1"/>
  <c r="R352" i="1"/>
  <c r="R521" i="1"/>
  <c r="R80" i="1"/>
  <c r="R17" i="1"/>
  <c r="R547" i="1"/>
  <c r="R504" i="1"/>
  <c r="R344" i="1"/>
  <c r="R194" i="1"/>
  <c r="R260" i="1"/>
  <c r="R182" i="1"/>
  <c r="R259" i="1"/>
  <c r="R84" i="1"/>
  <c r="R599" i="1"/>
  <c r="R450" i="1"/>
  <c r="R570" i="1"/>
  <c r="S570" i="1" s="1"/>
  <c r="U570" i="1" s="1"/>
  <c r="R584" i="1"/>
  <c r="R543" i="1"/>
  <c r="R336" i="1"/>
  <c r="R237" i="1"/>
  <c r="R202" i="1"/>
  <c r="R155" i="1"/>
  <c r="R161" i="1"/>
  <c r="R400" i="1"/>
  <c r="R243" i="1"/>
  <c r="R60" i="1"/>
  <c r="R542" i="1"/>
  <c r="S542" i="1" s="1"/>
  <c r="U542" i="1" s="1"/>
  <c r="R399" i="1"/>
  <c r="R460" i="1"/>
  <c r="R24" i="1"/>
  <c r="R23" i="1"/>
  <c r="R22" i="1"/>
  <c r="R520" i="1"/>
  <c r="R578" i="1"/>
  <c r="R577" i="1"/>
  <c r="R576" i="1"/>
  <c r="R571" i="1"/>
  <c r="R568" i="1"/>
  <c r="R544" i="1"/>
  <c r="R563" i="1"/>
  <c r="R556" i="1"/>
  <c r="R566" i="1"/>
  <c r="R389" i="1"/>
  <c r="R459" i="1"/>
  <c r="R74" i="1"/>
  <c r="R379" i="1"/>
  <c r="R404" i="1"/>
  <c r="R387" i="1"/>
  <c r="R401" i="1"/>
  <c r="R412" i="1"/>
  <c r="R482" i="1"/>
  <c r="R376" i="1"/>
  <c r="R373" i="1"/>
  <c r="R342" i="1"/>
  <c r="R254" i="1"/>
  <c r="R315" i="1"/>
  <c r="R308" i="1"/>
  <c r="R244" i="1"/>
  <c r="R47" i="1"/>
  <c r="R229" i="1"/>
  <c r="R232" i="1"/>
  <c r="R238" i="1"/>
  <c r="R222" i="1"/>
  <c r="R203" i="1"/>
  <c r="R214" i="1"/>
  <c r="R154" i="1"/>
  <c r="R149" i="1"/>
  <c r="R189" i="1"/>
  <c r="R180" i="1"/>
  <c r="R176" i="1"/>
  <c r="R157" i="1"/>
  <c r="R158" i="1"/>
  <c r="R162" i="1"/>
  <c r="R146" i="1"/>
  <c r="R173" i="1"/>
  <c r="R169" i="1"/>
  <c r="R183" i="1"/>
  <c r="R67" i="1"/>
  <c r="R16" i="1"/>
  <c r="R378" i="1"/>
  <c r="R41" i="1"/>
  <c r="R40" i="1"/>
  <c r="R39" i="1"/>
  <c r="R359" i="1"/>
  <c r="R449" i="1"/>
  <c r="R286" i="1"/>
  <c r="R103" i="1"/>
  <c r="R516" i="1"/>
  <c r="R362" i="1"/>
  <c r="R195" i="1"/>
  <c r="R369" i="1"/>
  <c r="R175" i="1"/>
  <c r="S80" i="1" l="1"/>
  <c r="U80" i="1" s="1"/>
  <c r="P45" i="1"/>
  <c r="S45" i="1"/>
  <c r="U45" i="1" s="1"/>
  <c r="S47" i="1"/>
  <c r="U47" i="1" s="1"/>
  <c r="S305" i="1"/>
  <c r="U305" i="1" s="1"/>
  <c r="S157" i="1"/>
  <c r="U157" i="1" s="1"/>
  <c r="U44" i="1"/>
  <c r="S203" i="1"/>
  <c r="U203" i="1" s="1"/>
  <c r="S581" i="1"/>
  <c r="U581" i="1" s="1"/>
  <c r="S567" i="1"/>
  <c r="U567" i="1" s="1"/>
  <c r="S569" i="1"/>
  <c r="U569" i="1" s="1"/>
  <c r="S374" i="1"/>
  <c r="U374" i="1" s="1"/>
  <c r="S343" i="1"/>
  <c r="U343" i="1" s="1"/>
  <c r="S245" i="1"/>
  <c r="U245" i="1" s="1"/>
  <c r="S172" i="1"/>
  <c r="U172" i="1" s="1"/>
  <c r="S387" i="1"/>
  <c r="U387" i="1" s="1"/>
  <c r="S238" i="1"/>
  <c r="U238" i="1" s="1"/>
  <c r="S377" i="1"/>
  <c r="U377" i="1" s="1"/>
  <c r="S185" i="1"/>
  <c r="U185" i="1" s="1"/>
  <c r="S324" i="1"/>
  <c r="U324" i="1" s="1"/>
  <c r="S174" i="1"/>
  <c r="U174" i="1" s="1"/>
  <c r="S231" i="1"/>
  <c r="U231" i="1" s="1"/>
  <c r="S574" i="1"/>
  <c r="U574" i="1" s="1"/>
  <c r="S219" i="1"/>
  <c r="U219" i="1" s="1"/>
  <c r="S565" i="1"/>
  <c r="U565" i="1" s="1"/>
  <c r="S474" i="1"/>
  <c r="U474" i="1" s="1"/>
  <c r="S225" i="1"/>
  <c r="U225" i="1" s="1"/>
  <c r="S546" i="1"/>
  <c r="U546" i="1" s="1"/>
  <c r="S487" i="1"/>
  <c r="U487" i="1" s="1"/>
  <c r="S236" i="1"/>
  <c r="U236" i="1" s="1"/>
  <c r="S69" i="1"/>
  <c r="U69" i="1" s="1"/>
  <c r="S401" i="1"/>
  <c r="U401" i="1" s="1"/>
  <c r="S154" i="1"/>
  <c r="U154" i="1" s="1"/>
  <c r="S395" i="1"/>
  <c r="U395" i="1" s="1"/>
  <c r="S160" i="1"/>
  <c r="U160" i="1" s="1"/>
  <c r="S562" i="1"/>
  <c r="U562" i="1" s="1"/>
  <c r="S177" i="1"/>
  <c r="U177" i="1" s="1"/>
  <c r="S310" i="1"/>
  <c r="U310" i="1" s="1"/>
  <c r="S413" i="1"/>
  <c r="U413" i="1" s="1"/>
  <c r="S147" i="1"/>
  <c r="U147" i="1" s="1"/>
  <c r="S181" i="1"/>
  <c r="U181" i="1" s="1"/>
  <c r="S152" i="1"/>
  <c r="U152" i="1" s="1"/>
  <c r="S382" i="1"/>
  <c r="U382" i="1" s="1"/>
  <c r="S193" i="1"/>
  <c r="U193" i="1" s="1"/>
  <c r="S165" i="1"/>
  <c r="U165" i="1" s="1"/>
  <c r="S21" i="1"/>
  <c r="U21" i="1" s="1"/>
  <c r="S256" i="1"/>
  <c r="U256" i="1" s="1"/>
  <c r="S408" i="1"/>
  <c r="U408" i="1" s="1"/>
  <c r="S78" i="1"/>
  <c r="U78" i="1" s="1"/>
  <c r="S594" i="1"/>
  <c r="U594" i="1" s="1"/>
  <c r="S328" i="1"/>
  <c r="U328" i="1" s="1"/>
  <c r="S59" i="1"/>
  <c r="U59" i="1" s="1"/>
  <c r="P505" i="1"/>
  <c r="P495" i="1"/>
  <c r="P514" i="1"/>
  <c r="P554" i="1"/>
  <c r="P293" i="1"/>
  <c r="S333" i="1"/>
  <c r="U333" i="1" s="1"/>
  <c r="S438" i="1"/>
  <c r="U438" i="1" s="1"/>
  <c r="S351" i="1"/>
  <c r="U351" i="1" s="1"/>
  <c r="S505" i="1"/>
  <c r="U505" i="1" s="1"/>
  <c r="S130" i="1"/>
  <c r="U130" i="1" s="1"/>
  <c r="S221" i="1"/>
  <c r="U221" i="1" s="1"/>
  <c r="S168" i="1"/>
  <c r="U168" i="1" s="1"/>
  <c r="S532" i="1"/>
  <c r="U532" i="1" s="1"/>
  <c r="S585" i="1"/>
  <c r="U585" i="1" s="1"/>
  <c r="P474" i="1"/>
  <c r="P377" i="1"/>
  <c r="P448" i="1"/>
  <c r="P326" i="1"/>
  <c r="P413" i="1"/>
  <c r="P598" i="1"/>
  <c r="P181" i="1"/>
  <c r="P307" i="1"/>
  <c r="P256" i="1"/>
  <c r="S525" i="1"/>
  <c r="U525" i="1" s="1"/>
  <c r="S89" i="1"/>
  <c r="U89" i="1" s="1"/>
  <c r="P590" i="1"/>
  <c r="P502" i="1"/>
  <c r="P581" i="1"/>
  <c r="P296" i="1"/>
  <c r="S415" i="1"/>
  <c r="U415" i="1" s="1"/>
  <c r="S287" i="1"/>
  <c r="U287" i="1" s="1"/>
  <c r="S100" i="1"/>
  <c r="U100" i="1" s="1"/>
  <c r="S126" i="1"/>
  <c r="U126" i="1" s="1"/>
  <c r="P387" i="1"/>
  <c r="S326" i="1"/>
  <c r="U326" i="1" s="1"/>
  <c r="S600" i="1"/>
  <c r="U600" i="1" s="1"/>
  <c r="S140" i="1"/>
  <c r="U140" i="1" s="1"/>
  <c r="P436" i="1"/>
  <c r="S446" i="1"/>
  <c r="U446" i="1" s="1"/>
  <c r="S335" i="1"/>
  <c r="U335" i="1" s="1"/>
  <c r="S358" i="1"/>
  <c r="U358" i="1" s="1"/>
  <c r="S502" i="1"/>
  <c r="U502" i="1" s="1"/>
  <c r="S456" i="1"/>
  <c r="U456" i="1" s="1"/>
  <c r="S123" i="1"/>
  <c r="U123" i="1" s="1"/>
  <c r="S296" i="1"/>
  <c r="U296" i="1" s="1"/>
  <c r="S307" i="1"/>
  <c r="U307" i="1" s="1"/>
  <c r="S514" i="1"/>
  <c r="U514" i="1" s="1"/>
  <c r="S6" i="1"/>
  <c r="U6" i="1" s="1"/>
  <c r="S138" i="1"/>
  <c r="U138" i="1" s="1"/>
  <c r="S528" i="1"/>
  <c r="U528" i="1" s="1"/>
  <c r="S120" i="1"/>
  <c r="U120" i="1" s="1"/>
  <c r="S133" i="1"/>
  <c r="U133" i="1" s="1"/>
  <c r="S200" i="1"/>
  <c r="U200" i="1" s="1"/>
  <c r="S83" i="1"/>
  <c r="U83" i="1" s="1"/>
  <c r="S24" i="1"/>
  <c r="U24" i="1" s="1"/>
  <c r="S554" i="1"/>
  <c r="U554" i="1" s="1"/>
  <c r="S293" i="1"/>
  <c r="U293" i="1" s="1"/>
  <c r="S258" i="1"/>
  <c r="U258" i="1" s="1"/>
  <c r="S273" i="1"/>
  <c r="U273" i="1" s="1"/>
  <c r="S284" i="1"/>
  <c r="U284" i="1" s="1"/>
  <c r="S282" i="1"/>
  <c r="U282" i="1" s="1"/>
  <c r="S37" i="1"/>
  <c r="U37" i="1" s="1"/>
  <c r="S426" i="1"/>
  <c r="U426" i="1" s="1"/>
  <c r="S330" i="1"/>
  <c r="U330" i="1" s="1"/>
  <c r="S111" i="1"/>
  <c r="U111" i="1" s="1"/>
  <c r="S251" i="1"/>
  <c r="U251" i="1" s="1"/>
  <c r="S511" i="1"/>
  <c r="U511" i="1" s="1"/>
  <c r="S436" i="1"/>
  <c r="U436" i="1" s="1"/>
  <c r="S540" i="1"/>
  <c r="U540" i="1" s="1"/>
  <c r="S118" i="1"/>
  <c r="U118" i="1" s="1"/>
  <c r="S596" i="1"/>
  <c r="U596" i="1" s="1"/>
  <c r="S91" i="1"/>
  <c r="U91" i="1" s="1"/>
  <c r="S145" i="1"/>
  <c r="U145" i="1" s="1"/>
  <c r="S247" i="1"/>
  <c r="U247" i="1" s="1"/>
  <c r="S367" i="1"/>
  <c r="U367" i="1" s="1"/>
  <c r="S498" i="1"/>
  <c r="U498" i="1" s="1"/>
  <c r="S452" i="1"/>
  <c r="U452" i="1" s="1"/>
  <c r="S213" i="1"/>
  <c r="U213" i="1" s="1"/>
  <c r="S341" i="1"/>
  <c r="U341" i="1" s="1"/>
  <c r="S96" i="1"/>
  <c r="U96" i="1" s="1"/>
  <c r="S66" i="1"/>
  <c r="U66" i="1" s="1"/>
  <c r="S56" i="1"/>
  <c r="U56" i="1" s="1"/>
  <c r="S108" i="1"/>
  <c r="U108" i="1" s="1"/>
  <c r="S363" i="1"/>
  <c r="U363" i="1" s="1"/>
  <c r="S448" i="1"/>
  <c r="U448" i="1" s="1"/>
  <c r="S443" i="1"/>
  <c r="U443" i="1" s="1"/>
  <c r="S15" i="1"/>
  <c r="U15" i="1" s="1"/>
  <c r="S262" i="1"/>
  <c r="U262" i="1" s="1"/>
  <c r="S590" i="1"/>
  <c r="U590" i="1" s="1"/>
  <c r="S242" i="1"/>
  <c r="U242" i="1" s="1"/>
  <c r="S598" i="1"/>
  <c r="U598" i="1" s="1"/>
  <c r="S372" i="1"/>
  <c r="U372" i="1" s="1"/>
  <c r="S495" i="1"/>
  <c r="U495" i="1" s="1"/>
  <c r="P258" i="1"/>
  <c r="P221" i="1"/>
  <c r="P177" i="1"/>
  <c r="P242" i="1"/>
  <c r="P312" i="1"/>
  <c r="P193" i="1"/>
  <c r="P408" i="1"/>
  <c r="P333" i="1"/>
  <c r="P157" i="1"/>
  <c r="P446" i="1"/>
  <c r="P310" i="1"/>
  <c r="P562" i="1"/>
  <c r="P172" i="1"/>
  <c r="P594" i="1"/>
  <c r="P328" i="1"/>
  <c r="P287" i="1"/>
  <c r="P511" i="1"/>
  <c r="P528" i="1"/>
  <c r="P335" i="1"/>
  <c r="P585" i="1"/>
  <c r="P443" i="1"/>
  <c r="P168" i="1"/>
  <c r="P213" i="1"/>
  <c r="P324" i="1"/>
  <c r="P401" i="1"/>
  <c r="P247" i="1"/>
  <c r="P351" i="1"/>
  <c r="P273" i="1"/>
  <c r="P284" i="1"/>
  <c r="P282" i="1"/>
  <c r="P185" i="1"/>
  <c r="P225" i="1"/>
  <c r="P160" i="1"/>
  <c r="P395" i="1"/>
  <c r="P600" i="1"/>
  <c r="P330" i="1"/>
  <c r="P546" i="1"/>
  <c r="P456" i="1"/>
  <c r="P251" i="1"/>
  <c r="P372" i="1"/>
  <c r="P382" i="1"/>
  <c r="P219" i="1"/>
  <c r="P596" i="1"/>
  <c r="P200" i="1"/>
  <c r="P452" i="1"/>
  <c r="P525" i="1"/>
  <c r="P426" i="1"/>
  <c r="P540" i="1"/>
  <c r="P363" i="1"/>
  <c r="P438" i="1"/>
  <c r="P358" i="1"/>
  <c r="P305" i="1"/>
  <c r="P415" i="1"/>
  <c r="P262" i="1"/>
  <c r="P231" i="1"/>
  <c r="P245" i="1"/>
  <c r="P574" i="1"/>
  <c r="P532" i="1"/>
  <c r="P165" i="1"/>
  <c r="P236" i="1"/>
  <c r="P487" i="1"/>
  <c r="P341" i="1"/>
  <c r="P367" i="1"/>
  <c r="P565" i="1"/>
  <c r="P498" i="1"/>
  <c r="P66" i="1"/>
  <c r="P152" i="1"/>
  <c r="P89" i="1"/>
  <c r="P145" i="1"/>
  <c r="P78" i="1"/>
  <c r="P123" i="1"/>
  <c r="P59" i="1"/>
  <c r="P118" i="1"/>
  <c r="P100" i="1"/>
  <c r="P96" i="1"/>
  <c r="P130" i="1"/>
  <c r="P6" i="1"/>
  <c r="P138" i="1"/>
  <c r="P120" i="1"/>
  <c r="P126" i="1"/>
  <c r="P83" i="1"/>
  <c r="P37" i="1"/>
  <c r="P80" i="1"/>
  <c r="P15" i="1"/>
  <c r="P69" i="1"/>
  <c r="P56" i="1"/>
  <c r="P91" i="1"/>
  <c r="P108" i="1"/>
  <c r="P133" i="1"/>
  <c r="P140" i="1"/>
  <c r="P24" i="1"/>
  <c r="P111" i="1"/>
  <c r="P21" i="1"/>
  <c r="O601" i="1"/>
  <c r="O603" i="1" s="1"/>
  <c r="O604" i="1" s="1"/>
  <c r="R601" i="1"/>
</calcChain>
</file>

<file path=xl/sharedStrings.xml><?xml version="1.0" encoding="utf-8"?>
<sst xmlns="http://schemas.openxmlformats.org/spreadsheetml/2006/main" count="5432" uniqueCount="4085">
  <si>
    <t>Código</t>
  </si>
  <si>
    <t>Descripción</t>
  </si>
  <si>
    <t>Fecha</t>
  </si>
  <si>
    <t>Factura</t>
  </si>
  <si>
    <t>Cuenta</t>
  </si>
  <si>
    <t>Razón Social</t>
  </si>
  <si>
    <t>Lista</t>
  </si>
  <si>
    <t>Cantidad</t>
  </si>
  <si>
    <t>Mot.NC</t>
  </si>
  <si>
    <t>Motivo NC</t>
  </si>
  <si>
    <t xml:space="preserve">          Q20</t>
  </si>
  <si>
    <t>**FLEXITABLA SETX3 26X36CM</t>
  </si>
  <si>
    <t>FB5100040538</t>
  </si>
  <si>
    <t>077985</t>
  </si>
  <si>
    <t>BDS - 3481 CECILIA NUÑEZ</t>
  </si>
  <si>
    <t>5</t>
  </si>
  <si>
    <t>30</t>
  </si>
  <si>
    <t>REC. DE PRECIO</t>
  </si>
  <si>
    <t xml:space="preserve">          Q20</t>
  </si>
  <si>
    <t>**FLEXITABLA SETX3 26X36CM</t>
  </si>
  <si>
    <t>FB5100040750</t>
  </si>
  <si>
    <t>078261</t>
  </si>
  <si>
    <t>BDS - 3540 MARIANA BEHERENS</t>
  </si>
  <si>
    <t>5</t>
  </si>
  <si>
    <t xml:space="preserve">         Q056</t>
  </si>
  <si>
    <t>**SR. DISPENSER</t>
  </si>
  <si>
    <t>FB5100040545</t>
  </si>
  <si>
    <t>077971</t>
  </si>
  <si>
    <t>BDS - 3489 FLORENCIA GONZALO</t>
  </si>
  <si>
    <t>5</t>
  </si>
  <si>
    <t xml:space="preserve">         Q056</t>
  </si>
  <si>
    <t>**SR. DISPENSER</t>
  </si>
  <si>
    <t>FB5100040748</t>
  </si>
  <si>
    <t>078259</t>
  </si>
  <si>
    <t>BDS - 3538 GISELA REINO</t>
  </si>
  <si>
    <t>5</t>
  </si>
  <si>
    <t xml:space="preserve">         Q069</t>
  </si>
  <si>
    <t>**ESCURRIDIZO</t>
  </si>
  <si>
    <t>FB5100040854</t>
  </si>
  <si>
    <t>070605</t>
  </si>
  <si>
    <t>BDS - 2183/2206/2351/3560 PAULA CANEVA</t>
  </si>
  <si>
    <t>5</t>
  </si>
  <si>
    <t xml:space="preserve">        CHU53</t>
  </si>
  <si>
    <t>+**ALM. LOVE 30X30CM POLIESTER V.SILICONADO</t>
  </si>
  <si>
    <t>FB5100040401</t>
  </si>
  <si>
    <t>077795</t>
  </si>
  <si>
    <t>BDS - 3460 MARIANO FABRE</t>
  </si>
  <si>
    <t>5</t>
  </si>
  <si>
    <t xml:space="preserve">        CHUR5</t>
  </si>
  <si>
    <t>**CHUR5 ANTIMANCHA 1,45X1.90 MT</t>
  </si>
  <si>
    <t>FB5100040661</t>
  </si>
  <si>
    <t>078181</t>
  </si>
  <si>
    <t>BDS - 3518 JIMENA COESTA</t>
  </si>
  <si>
    <t>5</t>
  </si>
  <si>
    <t xml:space="preserve">        CHUR5</t>
  </si>
  <si>
    <t>**CHUR5 ANTIMANCHA 1,45X1.90 MT</t>
  </si>
  <si>
    <t>FB5100040805</t>
  </si>
  <si>
    <t>077664</t>
  </si>
  <si>
    <t>BDS - 3430 IRIS BONGIOVANNI</t>
  </si>
  <si>
    <t>5</t>
  </si>
  <si>
    <t xml:space="preserve">        CHUR9</t>
  </si>
  <si>
    <t>**//CHUR9 ANTIMANCHA 1,45X1.90 MT</t>
  </si>
  <si>
    <t>FB5100040748</t>
  </si>
  <si>
    <t>078259</t>
  </si>
  <si>
    <t>BDS - 3538 GISELA REINO</t>
  </si>
  <si>
    <t>5</t>
  </si>
  <si>
    <t xml:space="preserve">        NGC01</t>
  </si>
  <si>
    <t>**//L. PASTEL MUG 325ML 4 COL. SURT</t>
  </si>
  <si>
    <t>FB5100040397</t>
  </si>
  <si>
    <t>060486</t>
  </si>
  <si>
    <t>BDD - 242/1157/3385/3454/3511 ADRIANA ABBAS</t>
  </si>
  <si>
    <t>5</t>
  </si>
  <si>
    <t xml:space="preserve">        NGC01</t>
  </si>
  <si>
    <t>**//L. PASTEL MUG 325ML 4 COL. SURT</t>
  </si>
  <si>
    <t>FB5100040397</t>
  </si>
  <si>
    <t>060486</t>
  </si>
  <si>
    <t>BDD - 242/1157/3385/3454/3511 ADRIANA ABBAS</t>
  </si>
  <si>
    <t>5</t>
  </si>
  <si>
    <t xml:space="preserve">        NGC01</t>
  </si>
  <si>
    <t>**//L. PASTEL MUG 325ML 4 COL. SURT</t>
  </si>
  <si>
    <t>FB5100040397</t>
  </si>
  <si>
    <t>060486</t>
  </si>
  <si>
    <t>BDD - 242/1157/3385/3454/3511 ADRIANA ABBAS</t>
  </si>
  <si>
    <t>5</t>
  </si>
  <si>
    <t xml:space="preserve">        NGC01</t>
  </si>
  <si>
    <t>**//L. PASTEL MUG 325ML 4 COL. SURT</t>
  </si>
  <si>
    <t>FB5100040801</t>
  </si>
  <si>
    <t>060839</t>
  </si>
  <si>
    <t>BDD - 317/1132/3398 STELLA RIMAULO</t>
  </si>
  <si>
    <t>5</t>
  </si>
  <si>
    <t>30</t>
  </si>
  <si>
    <t>REC. DE PRECIO</t>
  </si>
  <si>
    <t xml:space="preserve">       900001</t>
  </si>
  <si>
    <t>DESCUENTO SOLO IMPORTADOS</t>
  </si>
  <si>
    <t>CB5100006330</t>
  </si>
  <si>
    <t>077707</t>
  </si>
  <si>
    <t>BDS - 3438 AGUSTINA MACHADO</t>
  </si>
  <si>
    <t>5</t>
  </si>
  <si>
    <t>30</t>
  </si>
  <si>
    <t>REC. DE PRECIO</t>
  </si>
  <si>
    <t xml:space="preserve">       900001</t>
  </si>
  <si>
    <t>DESCUENTO SOLO IMPORTADOS</t>
  </si>
  <si>
    <t>CB5100006334</t>
  </si>
  <si>
    <t>077778</t>
  </si>
  <si>
    <t>BDS - 3443/3444 FLORENCIA DONATTI</t>
  </si>
  <si>
    <t>5</t>
  </si>
  <si>
    <t>30</t>
  </si>
  <si>
    <t>REC. DE PRECIO</t>
  </si>
  <si>
    <t xml:space="preserve">       900001</t>
  </si>
  <si>
    <t>DESCUENTO SOLO IMPORTADOS</t>
  </si>
  <si>
    <t>CB5100006341</t>
  </si>
  <si>
    <t>077978</t>
  </si>
  <si>
    <t>BDS - 3484/3828 MARIA GENTILE</t>
  </si>
  <si>
    <t>5</t>
  </si>
  <si>
    <t>30</t>
  </si>
  <si>
    <t>REC. DE PRECIO</t>
  </si>
  <si>
    <t xml:space="preserve">       900001</t>
  </si>
  <si>
    <t>DESCUENTO SOLO IMPORTADOS</t>
  </si>
  <si>
    <t>CB5100006342</t>
  </si>
  <si>
    <t>077969</t>
  </si>
  <si>
    <t>BDS - 3472 MARIANELLA LEIVA</t>
  </si>
  <si>
    <t>5</t>
  </si>
  <si>
    <t>30</t>
  </si>
  <si>
    <t>REC. DE PRECIO</t>
  </si>
  <si>
    <t xml:space="preserve">       900001</t>
  </si>
  <si>
    <t>DESCUENTO SOLO IMPORTADOS</t>
  </si>
  <si>
    <t>CB5100006343</t>
  </si>
  <si>
    <t>077970</t>
  </si>
  <si>
    <t>BDS - 3473 SOL GONZALEZ</t>
  </si>
  <si>
    <t>5</t>
  </si>
  <si>
    <t>30</t>
  </si>
  <si>
    <t>REC. DE PRECIO</t>
  </si>
  <si>
    <t xml:space="preserve">       900001</t>
  </si>
  <si>
    <t>DESCUENTO SOLO IMPORTADOS</t>
  </si>
  <si>
    <t>CB5100006344</t>
  </si>
  <si>
    <t>066763</t>
  </si>
  <si>
    <t>BDS - 1581/2397/2462/2705/3474 MARIANELA TRIAY</t>
  </si>
  <si>
    <t>5</t>
  </si>
  <si>
    <t>30</t>
  </si>
  <si>
    <t>REC. DE PRECIO</t>
  </si>
  <si>
    <t xml:space="preserve">       900001</t>
  </si>
  <si>
    <t>DESCUENTO SOLO IMPORTADOS</t>
  </si>
  <si>
    <t>CB5100006345</t>
  </si>
  <si>
    <t>074885</t>
  </si>
  <si>
    <t>BDS - 2746/2890/3476 AYELEN GOMEZ</t>
  </si>
  <si>
    <t>5</t>
  </si>
  <si>
    <t>30</t>
  </si>
  <si>
    <t>REC. DE PRECIO</t>
  </si>
  <si>
    <t xml:space="preserve">       900001</t>
  </si>
  <si>
    <t>DESCUENTO SOLO IMPORTADOS</t>
  </si>
  <si>
    <t>CB5100006346</t>
  </si>
  <si>
    <t>060254</t>
  </si>
  <si>
    <t>BDS - 220/2148/2477/2885/3477 MARINA RATTO</t>
  </si>
  <si>
    <t>5</t>
  </si>
  <si>
    <t>30</t>
  </si>
  <si>
    <t>REC. DE PRECIO</t>
  </si>
  <si>
    <t xml:space="preserve">       900001</t>
  </si>
  <si>
    <t>DESCUENTO SOLO IMPORTADOS</t>
  </si>
  <si>
    <t>CB5100006347</t>
  </si>
  <si>
    <t>070606</t>
  </si>
  <si>
    <t>BDS - 2186/2729/3071/3478/3706 MICAELA SILVA ZARATE</t>
  </si>
  <si>
    <t>5</t>
  </si>
  <si>
    <t>30</t>
  </si>
  <si>
    <t>REC. DE PRECIO</t>
  </si>
  <si>
    <t xml:space="preserve">       900001</t>
  </si>
  <si>
    <t>DESCUENTO SOLO IMPORTADOS</t>
  </si>
  <si>
    <t>CB5100006348</t>
  </si>
  <si>
    <t>077985</t>
  </si>
  <si>
    <t>BDS - 3481 CECILIA NUÑEZ</t>
  </si>
  <si>
    <t>5</t>
  </si>
  <si>
    <t>30</t>
  </si>
  <si>
    <t>REC. DE PRECIO</t>
  </si>
  <si>
    <t xml:space="preserve">       900001</t>
  </si>
  <si>
    <t>DESCUENTO SOLO IMPORTADOS</t>
  </si>
  <si>
    <t>CB5100006349</t>
  </si>
  <si>
    <t>077987</t>
  </si>
  <si>
    <t>BDS - 3483 MICAELA PESCE</t>
  </si>
  <si>
    <t>5</t>
  </si>
  <si>
    <t>30</t>
  </si>
  <si>
    <t>REC. DE PRECIO</t>
  </si>
  <si>
    <t xml:space="preserve">       900001</t>
  </si>
  <si>
    <t>DESCUENTO SOLO IMPORTADOS</t>
  </si>
  <si>
    <t>CB5100006350</t>
  </si>
  <si>
    <t>077988</t>
  </si>
  <si>
    <t>BDS - 3485 MARIA LUCIA VIOLINI</t>
  </si>
  <si>
    <t>5</t>
  </si>
  <si>
    <t>30</t>
  </si>
  <si>
    <t>REC. DE PRECIO</t>
  </si>
  <si>
    <t xml:space="preserve">       900001</t>
  </si>
  <si>
    <t>DESCUENTO SOLO IMPORTADOS</t>
  </si>
  <si>
    <t>CB5100006351</t>
  </si>
  <si>
    <t>067720</t>
  </si>
  <si>
    <t>BDS - 1701/2164/3486 MARIA FLORENCIA LOPEZ</t>
  </si>
  <si>
    <t>5</t>
  </si>
  <si>
    <t>30</t>
  </si>
  <si>
    <t>REC. DE PRECIO</t>
  </si>
  <si>
    <t xml:space="preserve">       900001</t>
  </si>
  <si>
    <t>DESCUENTO SOLO IMPORTADOS</t>
  </si>
  <si>
    <t>CB5100006352</t>
  </si>
  <si>
    <t>070208</t>
  </si>
  <si>
    <t>BDS - 2129/2498/2516/2621/2700/2944/3250/3284/3349/3487 JESSICA CHUSIT</t>
  </si>
  <si>
    <t>5</t>
  </si>
  <si>
    <t>30</t>
  </si>
  <si>
    <t>REC. DE PRECIO</t>
  </si>
  <si>
    <t xml:space="preserve">       900001</t>
  </si>
  <si>
    <t>DESCUENTO SOLO IMPORTADOS</t>
  </si>
  <si>
    <t>CB5100006354</t>
  </si>
  <si>
    <t>078017</t>
  </si>
  <si>
    <t>BDS - 3499/3563/3777 ALDANA FRUSCELLA</t>
  </si>
  <si>
    <t>5</t>
  </si>
  <si>
    <t>30</t>
  </si>
  <si>
    <t>REC. DE PRECIO</t>
  </si>
  <si>
    <t xml:space="preserve">       900001</t>
  </si>
  <si>
    <t>DESCUENTO SOLO IMPORTADOS</t>
  </si>
  <si>
    <t>CB5100006355</t>
  </si>
  <si>
    <t>075096</t>
  </si>
  <si>
    <t>BDS - 2804/3500 CAROLINA BRITO</t>
  </si>
  <si>
    <t>5</t>
  </si>
  <si>
    <t>30</t>
  </si>
  <si>
    <t>REC. DE PRECIO</t>
  </si>
  <si>
    <t xml:space="preserve">       900001</t>
  </si>
  <si>
    <t>DESCUENTO SOLO IMPORTADOS</t>
  </si>
  <si>
    <t>CB5100006357</t>
  </si>
  <si>
    <t>071627</t>
  </si>
  <si>
    <t>BDS - 2348/3503/3505 ROCIO PERSICO</t>
  </si>
  <si>
    <t>5</t>
  </si>
  <si>
    <t>30</t>
  </si>
  <si>
    <t>REC. DE PRECIO</t>
  </si>
  <si>
    <t xml:space="preserve">       900001</t>
  </si>
  <si>
    <t>DESCUENTO SOLO IMPORTADOS</t>
  </si>
  <si>
    <t>CB5100006358</t>
  </si>
  <si>
    <t>078117</t>
  </si>
  <si>
    <t>BDS - 3505 YAMILA SEGUEL</t>
  </si>
  <si>
    <t>5</t>
  </si>
  <si>
    <t>30</t>
  </si>
  <si>
    <t>REC. DE PRECIO</t>
  </si>
  <si>
    <t xml:space="preserve">       900001</t>
  </si>
  <si>
    <t>DESCUENTO SOLO IMPORTADOS</t>
  </si>
  <si>
    <t>CB5100006359</t>
  </si>
  <si>
    <t>076975</t>
  </si>
  <si>
    <t>BDS - 3273/3510 YAMILA PEDRAZA</t>
  </si>
  <si>
    <t>8</t>
  </si>
  <si>
    <t>30</t>
  </si>
  <si>
    <t>REC. DE PRECIO</t>
  </si>
  <si>
    <t xml:space="preserve">       900001</t>
  </si>
  <si>
    <t>DESCUENTO SOLO IMPORTADOS</t>
  </si>
  <si>
    <t>CB5100006360</t>
  </si>
  <si>
    <t>075933</t>
  </si>
  <si>
    <t>BDS - 3045/3108/3502 YAMILA SANCHEZ</t>
  </si>
  <si>
    <t>5</t>
  </si>
  <si>
    <t>30</t>
  </si>
  <si>
    <t>REC. DE PRECIO</t>
  </si>
  <si>
    <t xml:space="preserve">       900001</t>
  </si>
  <si>
    <t>DESCUENTO SOLO IMPORTADOS</t>
  </si>
  <si>
    <t>CB5100006361</t>
  </si>
  <si>
    <t>060486</t>
  </si>
  <si>
    <t>BDD - 242/1157/3385/3454/3511 ADRIANA ABBAS</t>
  </si>
  <si>
    <t>5</t>
  </si>
  <si>
    <t>30</t>
  </si>
  <si>
    <t>REC. DE PRECIO</t>
  </si>
  <si>
    <t xml:space="preserve">       900001</t>
  </si>
  <si>
    <t>DESCUENTO SOLO IMPORTADOS</t>
  </si>
  <si>
    <t>CB5100006362</t>
  </si>
  <si>
    <t>078124</t>
  </si>
  <si>
    <t>BDS - 3512/3643 MARISOL PORTALUPPI</t>
  </si>
  <si>
    <t>5</t>
  </si>
  <si>
    <t>30</t>
  </si>
  <si>
    <t>REC. DE PRECIO</t>
  </si>
  <si>
    <t xml:space="preserve">       900001</t>
  </si>
  <si>
    <t>DESCUENTO SOLO IMPORTADOS</t>
  </si>
  <si>
    <t>CB5100006365</t>
  </si>
  <si>
    <t>078186</t>
  </si>
  <si>
    <t>BDS - 3524/3821 SILVIA REYNOSO</t>
  </si>
  <si>
    <t>5</t>
  </si>
  <si>
    <t>30</t>
  </si>
  <si>
    <t>REC. DE PRECIO</t>
  </si>
  <si>
    <t xml:space="preserve">       900001</t>
  </si>
  <si>
    <t>DESCUENTO SOLO IMPORTADOS</t>
  </si>
  <si>
    <t>CB5100006366</t>
  </si>
  <si>
    <t>078188</t>
  </si>
  <si>
    <t>BDS - 3527 JOSEFINA ALVAREZ</t>
  </si>
  <si>
    <t>5</t>
  </si>
  <si>
    <t>30</t>
  </si>
  <si>
    <t>REC. DE PRECIO</t>
  </si>
  <si>
    <t xml:space="preserve">       900001</t>
  </si>
  <si>
    <t>DESCUENTO SOLO IMPORTADOS</t>
  </si>
  <si>
    <t>CB5100006367</t>
  </si>
  <si>
    <t>075571</t>
  </si>
  <si>
    <t>BDS - 2948/3336/3411 PAOLA ZADRA</t>
  </si>
  <si>
    <t>5</t>
  </si>
  <si>
    <t>30</t>
  </si>
  <si>
    <t>REC. DE PRECIO</t>
  </si>
  <si>
    <t xml:space="preserve">       900001</t>
  </si>
  <si>
    <t>DESCUENTO SOLO IMPORTADOS</t>
  </si>
  <si>
    <t>CB5100006369</t>
  </si>
  <si>
    <t>078256</t>
  </si>
  <si>
    <t>BDS - 3535 PALOMA GIMENEZ</t>
  </si>
  <si>
    <t>5</t>
  </si>
  <si>
    <t>30</t>
  </si>
  <si>
    <t>REC. DE PRECIO</t>
  </si>
  <si>
    <t xml:space="preserve">       900001</t>
  </si>
  <si>
    <t>DESCUENTO SOLO IMPORTADOS</t>
  </si>
  <si>
    <t>CB5100006370</t>
  </si>
  <si>
    <t>078262</t>
  </si>
  <si>
    <t>BDS - 3541/3565/3699 CAROLINA DEL PRADO</t>
  </si>
  <si>
    <t>5</t>
  </si>
  <si>
    <t>30</t>
  </si>
  <si>
    <t>REC. DE PRECIO</t>
  </si>
  <si>
    <t xml:space="preserve">       900001</t>
  </si>
  <si>
    <t>DESCUENTO SOLO IMPORTADOS</t>
  </si>
  <si>
    <t>CB5100006371</t>
  </si>
  <si>
    <t>078263</t>
  </si>
  <si>
    <t>BDS - 3542/3663 ROCIO BARRIONUEVO</t>
  </si>
  <si>
    <t>5</t>
  </si>
  <si>
    <t>30</t>
  </si>
  <si>
    <t>REC. DE PRECIO</t>
  </si>
  <si>
    <t xml:space="preserve">       900001</t>
  </si>
  <si>
    <t>DESCUENTO SOLO IMPORTADOS</t>
  </si>
  <si>
    <t>CB5100006372</t>
  </si>
  <si>
    <t>078291</t>
  </si>
  <si>
    <t>BDS - 3543 CECILIA ANTA</t>
  </si>
  <si>
    <t>5</t>
  </si>
  <si>
    <t>30</t>
  </si>
  <si>
    <t>REC. DE PRECIO</t>
  </si>
  <si>
    <t xml:space="preserve">       900001</t>
  </si>
  <si>
    <t>DESCUENTO SOLO IMPORTADOS</t>
  </si>
  <si>
    <t>CB5100006373</t>
  </si>
  <si>
    <t>075927</t>
  </si>
  <si>
    <t>BDS - 3039/3546 ELIANA GODOY</t>
  </si>
  <si>
    <t>5</t>
  </si>
  <si>
    <t>30</t>
  </si>
  <si>
    <t>REC. DE PRECIO</t>
  </si>
  <si>
    <t xml:space="preserve">       900001</t>
  </si>
  <si>
    <t>DESCUENTO SOLO IMPORTADOS</t>
  </si>
  <si>
    <t>CB5100006374</t>
  </si>
  <si>
    <t>070135</t>
  </si>
  <si>
    <t>BDS - 2103/3550 MARIA VICTORIA BLANCO</t>
  </si>
  <si>
    <t>5</t>
  </si>
  <si>
    <t>30</t>
  </si>
  <si>
    <t>REC. DE PRECIO</t>
  </si>
  <si>
    <t xml:space="preserve">       900001</t>
  </si>
  <si>
    <t>DESCUENTO SOLO IMPORTADOS</t>
  </si>
  <si>
    <t>CB5100006375</t>
  </si>
  <si>
    <t>062710</t>
  </si>
  <si>
    <t>BDD - 694/2864/2905/3305/3551 SANDRA ALVAREZ</t>
  </si>
  <si>
    <t>5</t>
  </si>
  <si>
    <t>30</t>
  </si>
  <si>
    <t>REC. DE PRECIO</t>
  </si>
  <si>
    <t xml:space="preserve">       900001</t>
  </si>
  <si>
    <t>DESCUENTO SOLO IMPORTADOS</t>
  </si>
  <si>
    <t>CB5100006377</t>
  </si>
  <si>
    <t>072717</t>
  </si>
  <si>
    <t>BDS - 2449/3386 BARBARA GERSKOVICH</t>
  </si>
  <si>
    <t>8</t>
  </si>
  <si>
    <t>30</t>
  </si>
  <si>
    <t>REC. DE PRECIO</t>
  </si>
  <si>
    <t xml:space="preserve">       900001</t>
  </si>
  <si>
    <t>DESCUENTO SOLO IMPORTADOS</t>
  </si>
  <si>
    <t>CB5100006378</t>
  </si>
  <si>
    <t>060839</t>
  </si>
  <si>
    <t>BDD - 317/1132/3398 STELLA RIMAULO</t>
  </si>
  <si>
    <t>5</t>
  </si>
  <si>
    <t>30</t>
  </si>
  <si>
    <t>REC. DE PRECIO</t>
  </si>
  <si>
    <t xml:space="preserve">       900001</t>
  </si>
  <si>
    <t>DESCUENTO SOLO IMPORTADOS</t>
  </si>
  <si>
    <t>CB5100006379</t>
  </si>
  <si>
    <t>077778</t>
  </si>
  <si>
    <t>BDS - 3443/3444 FLORENCIA DONATTI</t>
  </si>
  <si>
    <t>5</t>
  </si>
  <si>
    <t>30</t>
  </si>
  <si>
    <t>REC. DE PRECIO</t>
  </si>
  <si>
    <t xml:space="preserve">       900001</t>
  </si>
  <si>
    <t>DESCUENTO SOLO IMPORTADOS</t>
  </si>
  <si>
    <t>CB5100006380</t>
  </si>
  <si>
    <t>077979</t>
  </si>
  <si>
    <t>BDS - 3501/3812 YANINA FILIPPONE</t>
  </si>
  <si>
    <t>5</t>
  </si>
  <si>
    <t>30</t>
  </si>
  <si>
    <t>REC. DE PRECIO</t>
  </si>
  <si>
    <t xml:space="preserve">       900001</t>
  </si>
  <si>
    <t>DESCUENTO SOLO IMPORTADOS</t>
  </si>
  <si>
    <t>CB5100006381</t>
  </si>
  <si>
    <t>064950</t>
  </si>
  <si>
    <t>BDS - 1123/1427/1593/2054/3480 ANABELLA LUCORRATOLO</t>
  </si>
  <si>
    <t>5</t>
  </si>
  <si>
    <t>30</t>
  </si>
  <si>
    <t>REC. DE PRECIO</t>
  </si>
  <si>
    <t xml:space="preserve">       900001</t>
  </si>
  <si>
    <t>DESCUENTO SOLO IMPORTADOS</t>
  </si>
  <si>
    <t>CB5100006388</t>
  </si>
  <si>
    <t>078417</t>
  </si>
  <si>
    <t>BDS - 3562 MARTINA BAILO</t>
  </si>
  <si>
    <t>5</t>
  </si>
  <si>
    <t>30</t>
  </si>
  <si>
    <t>REC. DE PRECIO</t>
  </si>
  <si>
    <t xml:space="preserve">       900001</t>
  </si>
  <si>
    <t>DESCUENTO SOLO IMPORTADOS</t>
  </si>
  <si>
    <t>CB5100006389</t>
  </si>
  <si>
    <t>078017</t>
  </si>
  <si>
    <t>BDS - 3499/3563/3777 ALDANA FRUSCELLA</t>
  </si>
  <si>
    <t>5</t>
  </si>
  <si>
    <t>30</t>
  </si>
  <si>
    <t>REC. DE PRECIO</t>
  </si>
  <si>
    <t xml:space="preserve">       900001</t>
  </si>
  <si>
    <t>DESCUENTO SOLO IMPORTADOS</t>
  </si>
  <si>
    <t>CB5100006390</t>
  </si>
  <si>
    <t>078262</t>
  </si>
  <si>
    <t>BDS - 3541/3565/3699 CAROLINA DEL PRADO</t>
  </si>
  <si>
    <t>5</t>
  </si>
  <si>
    <t>30</t>
  </si>
  <si>
    <t>REC. DE PRECIO</t>
  </si>
  <si>
    <t xml:space="preserve">       900001</t>
  </si>
  <si>
    <t>DESCUENTO SOLO IMPORTADOS</t>
  </si>
  <si>
    <t>CB5100006391</t>
  </si>
  <si>
    <t>062948</t>
  </si>
  <si>
    <t>BDS - 3365/3374/3568 // (TN) 6131 - MARIELA MENDEZ</t>
  </si>
  <si>
    <t>5</t>
  </si>
  <si>
    <t>30</t>
  </si>
  <si>
    <t>REC. DE PRECIO</t>
  </si>
  <si>
    <t xml:space="preserve">       900001</t>
  </si>
  <si>
    <t>DESCUENTO SOLO IMPORTADOS</t>
  </si>
  <si>
    <t>CB5100006392</t>
  </si>
  <si>
    <t>078419</t>
  </si>
  <si>
    <t>BDS - 3569/3685/3686/3831/3835/3841 ELIZABETH TAÑO MEZA</t>
  </si>
  <si>
    <t>5</t>
  </si>
  <si>
    <t>30</t>
  </si>
  <si>
    <t>REC. DE PRECIO</t>
  </si>
  <si>
    <t xml:space="preserve">       900001</t>
  </si>
  <si>
    <t>DESCUENTO SOLO IMPORTADOS</t>
  </si>
  <si>
    <t>CB5100006393</t>
  </si>
  <si>
    <t>071894</t>
  </si>
  <si>
    <t>BDS - 2369/2762/3572/3747/3767 DIAMELA VARELA</t>
  </si>
  <si>
    <t>8</t>
  </si>
  <si>
    <t>30</t>
  </si>
  <si>
    <t>REC. DE PRECIO</t>
  </si>
  <si>
    <t xml:space="preserve">       900001</t>
  </si>
  <si>
    <t>DESCUENTO SOLO IMPORTADOS</t>
  </si>
  <si>
    <t>CB5100006394</t>
  </si>
  <si>
    <t>077056</t>
  </si>
  <si>
    <t>BDS - 3297/3579/3784 MACARENA BRUNA</t>
  </si>
  <si>
    <t>5</t>
  </si>
  <si>
    <t>30</t>
  </si>
  <si>
    <t>REC. DE PRECIO</t>
  </si>
  <si>
    <t xml:space="preserve">       BA7794</t>
  </si>
  <si>
    <t>COPETINERO BAMBOO BCO ALARGADO 5X30X12.5CM</t>
  </si>
  <si>
    <t>FB5100040926</t>
  </si>
  <si>
    <t>077056</t>
  </si>
  <si>
    <t>BDS - 3297/3579/3784 MACARENA BRUNA</t>
  </si>
  <si>
    <t>5</t>
  </si>
  <si>
    <t>30</t>
  </si>
  <si>
    <t>REC. DE PRECIO</t>
  </si>
  <si>
    <t xml:space="preserve">       BA7797</t>
  </si>
  <si>
    <t xml:space="preserve">+BOWL BAMBOO BCO 6X15CM </t>
  </si>
  <si>
    <t>FB5100040926</t>
  </si>
  <si>
    <t>077056</t>
  </si>
  <si>
    <t>BDS - 3297/3579/3784 MACARENA BRUNA</t>
  </si>
  <si>
    <t>5</t>
  </si>
  <si>
    <t>30</t>
  </si>
  <si>
    <t>REC. DE PRECIO</t>
  </si>
  <si>
    <t xml:space="preserve">       BA7831</t>
  </si>
  <si>
    <t>BOWL BAMBOO NGRO 6X12CM</t>
  </si>
  <si>
    <t>FB5100040854</t>
  </si>
  <si>
    <t>070605</t>
  </si>
  <si>
    <t>BDS - 2183/2206/2351/3560 PAULA CANEVA</t>
  </si>
  <si>
    <t>5</t>
  </si>
  <si>
    <t xml:space="preserve">       CHU376</t>
  </si>
  <si>
    <t>+**ALM. VIVE RIE AMA 25X55CM POLIESTER V.SILICONADO</t>
  </si>
  <si>
    <t>FB5100040329</t>
  </si>
  <si>
    <t>077710</t>
  </si>
  <si>
    <t>BDS - 3445 CAROLINA CASAZZA</t>
  </si>
  <si>
    <t>5</t>
  </si>
  <si>
    <t xml:space="preserve">       CHU383</t>
  </si>
  <si>
    <t>**ALM. FELICIDAD 25X55CM POLIESTER V.SILICONADO</t>
  </si>
  <si>
    <t>FB5100040329</t>
  </si>
  <si>
    <t>077710</t>
  </si>
  <si>
    <t>BDS - 3445 CAROLINA CASAZZA</t>
  </si>
  <si>
    <t>5</t>
  </si>
  <si>
    <t xml:space="preserve">       CHU388</t>
  </si>
  <si>
    <t>**ALM. SMILE 25X55CM POLIESTER V.SILICONADO</t>
  </si>
  <si>
    <t>FB5100040329</t>
  </si>
  <si>
    <t>077710</t>
  </si>
  <si>
    <t>BDS - 3445 CAROLINA CASAZZA</t>
  </si>
  <si>
    <t>5</t>
  </si>
  <si>
    <t xml:space="preserve">       CHU390</t>
  </si>
  <si>
    <t>+**ALM. HOME 25X55CM POLIESTER V.SILICONADO</t>
  </si>
  <si>
    <t>FB5100040809</t>
  </si>
  <si>
    <t>077979</t>
  </si>
  <si>
    <t>BDS - 3501/3812 YANINA FILIPPONE</t>
  </si>
  <si>
    <t>5</t>
  </si>
  <si>
    <t>30</t>
  </si>
  <si>
    <t>REC. DE PRECIO</t>
  </si>
  <si>
    <t xml:space="preserve">       CHUC19</t>
  </si>
  <si>
    <t>**MANTEL CIRCULAR  ANTIMANCHA 1,40 MT</t>
  </si>
  <si>
    <t>FB5100040786</t>
  </si>
  <si>
    <t>070135</t>
  </si>
  <si>
    <t>BDS - 2103/3550 MARIA VICTORIA BLANCO</t>
  </si>
  <si>
    <t>5</t>
  </si>
  <si>
    <t>30</t>
  </si>
  <si>
    <t>REC. DE PRECIO</t>
  </si>
  <si>
    <t xml:space="preserve">       CHUC26</t>
  </si>
  <si>
    <t>**//MANTEL CIRCULAR  ANTIMANCHA 1,40 MT</t>
  </si>
  <si>
    <t>FB5100040874</t>
  </si>
  <si>
    <t>073708</t>
  </si>
  <si>
    <t>BDS - 2569/2728/2945/3085/3564 ANABELLA LONGO</t>
  </si>
  <si>
    <t>5</t>
  </si>
  <si>
    <t xml:space="preserve">       CHUC32</t>
  </si>
  <si>
    <t>**//MANTEL CIRCULAR  ANTIMANCHA 1,40 MT</t>
  </si>
  <si>
    <t>FB5100040375</t>
  </si>
  <si>
    <t>077774</t>
  </si>
  <si>
    <t>BDS - 3440/3475 MALVINA GIUNCHETTI</t>
  </si>
  <si>
    <t>5</t>
  </si>
  <si>
    <t xml:space="preserve">       CHUC32</t>
  </si>
  <si>
    <t>**//MANTEL CIRCULAR  ANTIMANCHA 1,40 MT</t>
  </si>
  <si>
    <t>FB5100040640</t>
  </si>
  <si>
    <t>078124</t>
  </si>
  <si>
    <t>BDS - 3512/3643 MARISOL PORTALUPPI</t>
  </si>
  <si>
    <t>5</t>
  </si>
  <si>
    <t>30</t>
  </si>
  <si>
    <t>REC. DE PRECIO</t>
  </si>
  <si>
    <t xml:space="preserve">       CHUC33</t>
  </si>
  <si>
    <t>**//MANTEL CIRCULAR  ANTIMANCHA 1,40 MT</t>
  </si>
  <si>
    <t>FB5100040786</t>
  </si>
  <si>
    <t>070135</t>
  </si>
  <si>
    <t>BDS - 2103/3550 MARIA VICTORIA BLANCO</t>
  </si>
  <si>
    <t>5</t>
  </si>
  <si>
    <t>30</t>
  </si>
  <si>
    <t>REC. DE PRECIO</t>
  </si>
  <si>
    <t xml:space="preserve">       CHUR14</t>
  </si>
  <si>
    <t>**CHUR14  ANTIMANCHA  1,45X1.90MT</t>
  </si>
  <si>
    <t>FB5100040535</t>
  </si>
  <si>
    <t>074885</t>
  </si>
  <si>
    <t>BDS - 2746/2890/3476 AYELEN GOMEZ</t>
  </si>
  <si>
    <t>5</t>
  </si>
  <si>
    <t>30</t>
  </si>
  <si>
    <t>REC. DE PRECIO</t>
  </si>
  <si>
    <t xml:space="preserve">       CHUR14</t>
  </si>
  <si>
    <t>**CHUR14  ANTIMANCHA  1,45X1.90MT</t>
  </si>
  <si>
    <t>FB5100040537</t>
  </si>
  <si>
    <t>070606</t>
  </si>
  <si>
    <t>BDS - 2186/2729/3071/3478/3706 MICAELA SILVA ZARATE</t>
  </si>
  <si>
    <t>5</t>
  </si>
  <si>
    <t>30</t>
  </si>
  <si>
    <t>REC. DE PRECIO</t>
  </si>
  <si>
    <t xml:space="preserve">       CHUR14</t>
  </si>
  <si>
    <t>**CHUR14  ANTIMANCHA  1,45X1.90MT</t>
  </si>
  <si>
    <t>FB5100040569</t>
  </si>
  <si>
    <t>075096</t>
  </si>
  <si>
    <t>BDS - 2804/3500 CAROLINA BRITO</t>
  </si>
  <si>
    <t>5</t>
  </si>
  <si>
    <t>30</t>
  </si>
  <si>
    <t>REC. DE PRECIO</t>
  </si>
  <si>
    <t xml:space="preserve">       CHUR14</t>
  </si>
  <si>
    <t>**CHUR14  ANTIMANCHA  1,45X1.90MT</t>
  </si>
  <si>
    <t>FB5100040631</t>
  </si>
  <si>
    <t>078117</t>
  </si>
  <si>
    <t>BDS - 3505 YAMILA SEGUEL</t>
  </si>
  <si>
    <t>5</t>
  </si>
  <si>
    <t>30</t>
  </si>
  <si>
    <t>REC. DE PRECIO</t>
  </si>
  <si>
    <t xml:space="preserve">       CHUR14</t>
  </si>
  <si>
    <t>**CHUR14  ANTIMANCHA  1,45X1.90MT</t>
  </si>
  <si>
    <t>FB5100040742</t>
  </si>
  <si>
    <t>059060</t>
  </si>
  <si>
    <t>BDS - 3534 // AR9256733614 - CLARA</t>
  </si>
  <si>
    <t>5</t>
  </si>
  <si>
    <t xml:space="preserve">       CHUR14</t>
  </si>
  <si>
    <t>**CHUR14  ANTIMANCHA  1,45X1.90MT</t>
  </si>
  <si>
    <t>FB5100040877</t>
  </si>
  <si>
    <t>062948</t>
  </si>
  <si>
    <t>BDS - 3365/3374/3568 // (TN) 6131 - MARIELA MENDEZ</t>
  </si>
  <si>
    <t>5</t>
  </si>
  <si>
    <t>30</t>
  </si>
  <si>
    <t>REC. DE PRECIO</t>
  </si>
  <si>
    <t xml:space="preserve">       CHUR14</t>
  </si>
  <si>
    <t>**CHUR14  ANTIMANCHA  1,45X1.90MT</t>
  </si>
  <si>
    <t>FB5100040920</t>
  </si>
  <si>
    <t>078440</t>
  </si>
  <si>
    <t>BDS - 3573 PAMELA PERUYERA</t>
  </si>
  <si>
    <t>5</t>
  </si>
  <si>
    <t xml:space="preserve">       CHUR14</t>
  </si>
  <si>
    <t>**CHUR14  ANTIMANCHA  1,45X1.90MT</t>
  </si>
  <si>
    <t>FB5100040924</t>
  </si>
  <si>
    <t>070326</t>
  </si>
  <si>
    <t>BDS - 2147/2165/2867/3469/3577 ANA SANS</t>
  </si>
  <si>
    <t>8</t>
  </si>
  <si>
    <t xml:space="preserve">       CHUR19</t>
  </si>
  <si>
    <t>**//CHUR19 ANTIMANCHA 1,45X1.90 MT</t>
  </si>
  <si>
    <t>FB5100040805</t>
  </si>
  <si>
    <t>077664</t>
  </si>
  <si>
    <t>BDS - 3430 IRIS BONGIOVANNI</t>
  </si>
  <si>
    <t>5</t>
  </si>
  <si>
    <t xml:space="preserve">       CHUR19</t>
  </si>
  <si>
    <t>**//CHUR19 ANTIMANCHA 1,45X1.90 MT</t>
  </si>
  <si>
    <t>FB5100040956</t>
  </si>
  <si>
    <t>064179</t>
  </si>
  <si>
    <t>BDS - 942/2538/3246/3582/3636 MARIA CECILIA LODOLI</t>
  </si>
  <si>
    <t>5</t>
  </si>
  <si>
    <t xml:space="preserve">       CHUR26</t>
  </si>
  <si>
    <t>**//CHUR26  ANTIMANCHA 1,45X1.90 MTRS</t>
  </si>
  <si>
    <t>FB5100040386</t>
  </si>
  <si>
    <t>077781</t>
  </si>
  <si>
    <t>BDS - 3450 LAURA GIUMELLI</t>
  </si>
  <si>
    <t>5</t>
  </si>
  <si>
    <t xml:space="preserve">       CHUR27</t>
  </si>
  <si>
    <t>**CHUR27MANTEL TROPICAL RECT.  ANTIMANCHA 1,45X1.90 MT</t>
  </si>
  <si>
    <t>FB5100040681</t>
  </si>
  <si>
    <t>076588</t>
  </si>
  <si>
    <t>BDS - 3198/3309 MELANIE SCENNA</t>
  </si>
  <si>
    <t>5</t>
  </si>
  <si>
    <t xml:space="preserve">       CHUR30</t>
  </si>
  <si>
    <t>**//CHUR30  ANTIMANCHA  1,45X1.90MT</t>
  </si>
  <si>
    <t>FB5100040525</t>
  </si>
  <si>
    <t>077978</t>
  </si>
  <si>
    <t>BDS - 3484/3828 MARIA GENTILE</t>
  </si>
  <si>
    <t>5</t>
  </si>
  <si>
    <t>30</t>
  </si>
  <si>
    <t>REC. DE PRECIO</t>
  </si>
  <si>
    <t xml:space="preserve">       CHUR30</t>
  </si>
  <si>
    <t>**//CHUR30  ANTIMANCHA  1,45X1.90MT</t>
  </si>
  <si>
    <t>FB5100040681</t>
  </si>
  <si>
    <t>076588</t>
  </si>
  <si>
    <t>BDS - 3198/3309 MELANIE SCENNA</t>
  </si>
  <si>
    <t>5</t>
  </si>
  <si>
    <t xml:space="preserve">       Q10170</t>
  </si>
  <si>
    <t>**POTE BASIC 600ML 14X9,3X7,4 CM</t>
  </si>
  <si>
    <t>FB5100040545</t>
  </si>
  <si>
    <t>077971</t>
  </si>
  <si>
    <t>BDS - 3489 FLORENCIA GONZALO</t>
  </si>
  <si>
    <t>5</t>
  </si>
  <si>
    <t xml:space="preserve">       Q10837</t>
  </si>
  <si>
    <t>+**//DISPENSER R-J BASIC 600ML 12 X10,5X18CM COLORES SURT.</t>
  </si>
  <si>
    <t>FB5100040746</t>
  </si>
  <si>
    <t>078257</t>
  </si>
  <si>
    <t>BDS - 3536 FLORENCIA ALMIRON</t>
  </si>
  <si>
    <t>5</t>
  </si>
  <si>
    <t xml:space="preserve">       Q10837</t>
  </si>
  <si>
    <t>+**//DISPENSER R-J BASIC 600ML 12 X10,5X18CM COLORES SURT.</t>
  </si>
  <si>
    <t>FB5100040785</t>
  </si>
  <si>
    <t>078296</t>
  </si>
  <si>
    <t>BDS - 3549 LAURA PEREYRA</t>
  </si>
  <si>
    <t>5</t>
  </si>
  <si>
    <t xml:space="preserve">       Q10840</t>
  </si>
  <si>
    <t>**//ESCURRIDOR DE CUBIERTOS OVAL BASIC</t>
  </si>
  <si>
    <t>FB5100040869</t>
  </si>
  <si>
    <t>077661</t>
  </si>
  <si>
    <t>BDS - 3429/3561 AGUSTINA RAMPOLDI</t>
  </si>
  <si>
    <t>5</t>
  </si>
  <si>
    <t xml:space="preserve">       Q17008</t>
  </si>
  <si>
    <t>+**//DISPENSER SINGLE 500ML COLOR SURT.</t>
  </si>
  <si>
    <t>FB5100040328</t>
  </si>
  <si>
    <t>077707</t>
  </si>
  <si>
    <t>BDS - 3438 AGUSTINA MACHADO</t>
  </si>
  <si>
    <t>5</t>
  </si>
  <si>
    <t>30</t>
  </si>
  <si>
    <t>REC. DE PRECIO</t>
  </si>
  <si>
    <t xml:space="preserve">       Q17008</t>
  </si>
  <si>
    <t>+**//DISPENSER SINGLE 500ML COLOR SURT.</t>
  </si>
  <si>
    <t>FB5100040382</t>
  </si>
  <si>
    <t>077779</t>
  </si>
  <si>
    <t>BDS - 3446 IGNACIO ARCIPRETE</t>
  </si>
  <si>
    <t>5</t>
  </si>
  <si>
    <t xml:space="preserve">       Q17008</t>
  </si>
  <si>
    <t>+**//DISPENSER SINGLE 500ML COLOR SURT.</t>
  </si>
  <si>
    <t>FB5100040854</t>
  </si>
  <si>
    <t>070605</t>
  </si>
  <si>
    <t>BDS - 2183/2206/2351/3560 PAULA CANEVA</t>
  </si>
  <si>
    <t>5</t>
  </si>
  <si>
    <t xml:space="preserve">       SILCGT</t>
  </si>
  <si>
    <t xml:space="preserve">**COLGANTE DE METAL MULTIUSO 25X6CM </t>
  </si>
  <si>
    <t>FB5100040747</t>
  </si>
  <si>
    <t>078258</t>
  </si>
  <si>
    <t>BDS - 3537 MARIA SEGURA</t>
  </si>
  <si>
    <t>5</t>
  </si>
  <si>
    <t xml:space="preserve">       SILCGT</t>
  </si>
  <si>
    <t xml:space="preserve">**COLGANTE DE METAL MULTIUSO 25X6CM </t>
  </si>
  <si>
    <t>FB5100040869</t>
  </si>
  <si>
    <t>077661</t>
  </si>
  <si>
    <t>BDS - 3429/3561 AGUSTINA RAMPOLDI</t>
  </si>
  <si>
    <t>5</t>
  </si>
  <si>
    <t xml:space="preserve">       SILCOL</t>
  </si>
  <si>
    <t>**COLADOR PLEGABLE 23CM</t>
  </si>
  <si>
    <t>FB5100040568</t>
  </si>
  <si>
    <t>078017</t>
  </si>
  <si>
    <t>BDS - 3499/3563/3777 ALDANA FRUSCELLA</t>
  </si>
  <si>
    <t>5</t>
  </si>
  <si>
    <t>30</t>
  </si>
  <si>
    <t>REC. DE PRECIO</t>
  </si>
  <si>
    <t xml:space="preserve">       SILPIN</t>
  </si>
  <si>
    <t>**//PINCEL (1 SOLO CUERPO) 20CM</t>
  </si>
  <si>
    <t>FB5100040530</t>
  </si>
  <si>
    <t>063471</t>
  </si>
  <si>
    <t>BDD - 801/1077/3471 YANINA STALDEKER</t>
  </si>
  <si>
    <t>5</t>
  </si>
  <si>
    <t xml:space="preserve">      BP01001</t>
  </si>
  <si>
    <t>**BOWL  BLANCO 400CC</t>
  </si>
  <si>
    <t>FB5100040873</t>
  </si>
  <si>
    <t>078017</t>
  </si>
  <si>
    <t>BDS - 3499/3563/3777 ALDANA FRUSCELLA</t>
  </si>
  <si>
    <t>5</t>
  </si>
  <si>
    <t>30</t>
  </si>
  <si>
    <t>REC. DE PRECIO</t>
  </si>
  <si>
    <t xml:space="preserve">      BP01002</t>
  </si>
  <si>
    <t xml:space="preserve">**BOWL NEGRO 400CC </t>
  </si>
  <si>
    <t>FB5100040873</t>
  </si>
  <si>
    <t>078017</t>
  </si>
  <si>
    <t>BDS - 3499/3563/3777 ALDANA FRUSCELLA</t>
  </si>
  <si>
    <t>5</t>
  </si>
  <si>
    <t>30</t>
  </si>
  <si>
    <t>REC. DE PRECIO</t>
  </si>
  <si>
    <t xml:space="preserve">      BP02001</t>
  </si>
  <si>
    <t>**BOWL BLANCO 2.5LTS</t>
  </si>
  <si>
    <t>FB5100040568</t>
  </si>
  <si>
    <t>078017</t>
  </si>
  <si>
    <t>BDS - 3499/3563/3777 ALDANA FRUSCELLA</t>
  </si>
  <si>
    <t>5</t>
  </si>
  <si>
    <t>30</t>
  </si>
  <si>
    <t>REC. DE PRECIO</t>
  </si>
  <si>
    <t xml:space="preserve">      BP02002</t>
  </si>
  <si>
    <t xml:space="preserve">**//BOWL NEGRO 2.5LTS </t>
  </si>
  <si>
    <t>FB5100040568</t>
  </si>
  <si>
    <t>078017</t>
  </si>
  <si>
    <t>BDS - 3499/3563/3777 ALDANA FRUSCELLA</t>
  </si>
  <si>
    <t>5</t>
  </si>
  <si>
    <t>30</t>
  </si>
  <si>
    <t>REC. DE PRECIO</t>
  </si>
  <si>
    <t xml:space="preserve">      BP02019</t>
  </si>
  <si>
    <t>**BOWL MENTA 2.5LTS</t>
  </si>
  <si>
    <t>FB5100040470</t>
  </si>
  <si>
    <t>075565</t>
  </si>
  <si>
    <t>BDS - 2943/3464 CLARA TORRES</t>
  </si>
  <si>
    <t>5</t>
  </si>
  <si>
    <t xml:space="preserve">      BP08002</t>
  </si>
  <si>
    <t xml:space="preserve">**CUCHARA NEGRO P/SERVIR </t>
  </si>
  <si>
    <t>FB5100040385</t>
  </si>
  <si>
    <t>066050</t>
  </si>
  <si>
    <t>BDS - 1348/1367/2576/2674/3451 MARIA BELEN PEREZ</t>
  </si>
  <si>
    <t>5</t>
  </si>
  <si>
    <t xml:space="preserve">      BP08002</t>
  </si>
  <si>
    <t xml:space="preserve">**CUCHARA NEGRO P/SERVIR </t>
  </si>
  <si>
    <t>FB5100040873</t>
  </si>
  <si>
    <t>078017</t>
  </si>
  <si>
    <t>BDS - 3499/3563/3777 ALDANA FRUSCELLA</t>
  </si>
  <si>
    <t>5</t>
  </si>
  <si>
    <t>30</t>
  </si>
  <si>
    <t>REC. DE PRECIO</t>
  </si>
  <si>
    <t xml:space="preserve">      BP09002</t>
  </si>
  <si>
    <t>**SERVISPAGUETTI NEGRO</t>
  </si>
  <si>
    <t>FB5100040385</t>
  </si>
  <si>
    <t>066050</t>
  </si>
  <si>
    <t>BDS - 1348/1367/2576/2674/3451 MARIA BELEN PEREZ</t>
  </si>
  <si>
    <t>5</t>
  </si>
  <si>
    <t xml:space="preserve">      BP09018</t>
  </si>
  <si>
    <t>**SERVISPAGUETTI ROSA</t>
  </si>
  <si>
    <t>FB5100040662</t>
  </si>
  <si>
    <t>078182</t>
  </si>
  <si>
    <t>BDS - 3520 ALEJANDRA DOMINGUEZ</t>
  </si>
  <si>
    <t>5</t>
  </si>
  <si>
    <t xml:space="preserve">      BP10002</t>
  </si>
  <si>
    <t>**ESPUMADERA NEGRO</t>
  </si>
  <si>
    <t>FB5100040385</t>
  </si>
  <si>
    <t>066050</t>
  </si>
  <si>
    <t>BDS - 1348/1367/2576/2674/3451 MARIA BELEN PEREZ</t>
  </si>
  <si>
    <t>5</t>
  </si>
  <si>
    <t xml:space="preserve">      BP11002</t>
  </si>
  <si>
    <t xml:space="preserve">**ESPATULA NEGRO PLANA RANURADA </t>
  </si>
  <si>
    <t>FB5100040385</t>
  </si>
  <si>
    <t>066050</t>
  </si>
  <si>
    <t>BDS - 1348/1367/2576/2674/3451 MARIA BELEN PEREZ</t>
  </si>
  <si>
    <t>5</t>
  </si>
  <si>
    <t xml:space="preserve">      BP11002</t>
  </si>
  <si>
    <t xml:space="preserve">**ESPATULA NEGRO PLANA RANURADA </t>
  </si>
  <si>
    <t>FB5100040470</t>
  </si>
  <si>
    <t>075565</t>
  </si>
  <si>
    <t>BDS - 2943/3464 CLARA TORRES</t>
  </si>
  <si>
    <t>5</t>
  </si>
  <si>
    <t xml:space="preserve">      BP11018</t>
  </si>
  <si>
    <t xml:space="preserve">**ESPATULA ROSA PLANA RANURADA </t>
  </si>
  <si>
    <t>FB5100040662</t>
  </si>
  <si>
    <t>078182</t>
  </si>
  <si>
    <t>BDS - 3520 ALEJANDRA DOMINGUEZ</t>
  </si>
  <si>
    <t>5</t>
  </si>
  <si>
    <t xml:space="preserve">      BP12018</t>
  </si>
  <si>
    <t xml:space="preserve">**ESPATULA ROSA RANURADA </t>
  </si>
  <si>
    <t>FB5100040662</t>
  </si>
  <si>
    <t>078182</t>
  </si>
  <si>
    <t>BDS - 3520 ALEJANDRA DOMINGUEZ</t>
  </si>
  <si>
    <t>5</t>
  </si>
  <si>
    <t xml:space="preserve">      BP14018</t>
  </si>
  <si>
    <t>**ESPATULA PORCIONERA ROSA 30CM</t>
  </si>
  <si>
    <t>FB5100040676</t>
  </si>
  <si>
    <t>076851</t>
  </si>
  <si>
    <t>BDS - 3257 BETIANA CABRERA</t>
  </si>
  <si>
    <t>5</t>
  </si>
  <si>
    <t xml:space="preserve">      BP15002</t>
  </si>
  <si>
    <t>**CUCHARA NEGRA</t>
  </si>
  <si>
    <t>FB5100040385</t>
  </si>
  <si>
    <t>066050</t>
  </si>
  <si>
    <t>BDS - 1348/1367/2576/2674/3451 MARIA BELEN PEREZ</t>
  </si>
  <si>
    <t>5</t>
  </si>
  <si>
    <t xml:space="preserve">      BP15018</t>
  </si>
  <si>
    <t>**CUCHARA ROSA</t>
  </si>
  <si>
    <t>FB5100040662</t>
  </si>
  <si>
    <t>078182</t>
  </si>
  <si>
    <t>BDS - 3520 ALEJANDRA DOMINGUEZ</t>
  </si>
  <si>
    <t>5</t>
  </si>
  <si>
    <t xml:space="preserve">      BP16002</t>
  </si>
  <si>
    <t>**CUCHARON NEGRO</t>
  </si>
  <si>
    <t>FB5100040385</t>
  </si>
  <si>
    <t>066050</t>
  </si>
  <si>
    <t>BDS - 1348/1367/2576/2674/3451 MARIA BELEN PEREZ</t>
  </si>
  <si>
    <t>5</t>
  </si>
  <si>
    <t xml:space="preserve">      BP16018</t>
  </si>
  <si>
    <t>**CUCHARON ROSA</t>
  </si>
  <si>
    <t>FB5100040662</t>
  </si>
  <si>
    <t>078182</t>
  </si>
  <si>
    <t>BDS - 3520 ALEJANDRA DOMINGUEZ</t>
  </si>
  <si>
    <t>5</t>
  </si>
  <si>
    <t xml:space="preserve">      BP17001</t>
  </si>
  <si>
    <t>**PISAPAPA BLANCO 28.5CM</t>
  </si>
  <si>
    <t>FB5100040678</t>
  </si>
  <si>
    <t>076983</t>
  </si>
  <si>
    <t>BDS - 3282/3425 GABRIELA ACOSTA</t>
  </si>
  <si>
    <t>5</t>
  </si>
  <si>
    <t xml:space="preserve">      BP17002</t>
  </si>
  <si>
    <t>**PISAPAPA NEGRO 28.5CM</t>
  </si>
  <si>
    <t>FB5100040385</t>
  </si>
  <si>
    <t>066050</t>
  </si>
  <si>
    <t>BDS - 1348/1367/2576/2674/3451 MARIA BELEN PEREZ</t>
  </si>
  <si>
    <t>5</t>
  </si>
  <si>
    <t xml:space="preserve">      BP17003</t>
  </si>
  <si>
    <t>**PISAPAPA ROJO 28.5CM</t>
  </si>
  <si>
    <t>FB5100040637</t>
  </si>
  <si>
    <t>068496</t>
  </si>
  <si>
    <t>BDS - 1865/3506 CAMILA SILVA</t>
  </si>
  <si>
    <t>5</t>
  </si>
  <si>
    <t xml:space="preserve">      BP18018</t>
  </si>
  <si>
    <t>**CUCHILLO ROSA P/ ANTIADHERENTE</t>
  </si>
  <si>
    <t>FB5100040662</t>
  </si>
  <si>
    <t>078182</t>
  </si>
  <si>
    <t>BDS - 3520 ALEJANDRA DOMINGUEZ</t>
  </si>
  <si>
    <t>5</t>
  </si>
  <si>
    <t xml:space="preserve">      BP24018</t>
  </si>
  <si>
    <t>**VASO ROSA FACETADO Y EXPRIMIDOR 400CC</t>
  </si>
  <si>
    <t>FB5100040567</t>
  </si>
  <si>
    <t>078015</t>
  </si>
  <si>
    <t>BDS - 3496 CECILIA PERTICARO</t>
  </si>
  <si>
    <t>5</t>
  </si>
  <si>
    <t xml:space="preserve">      BP26002</t>
  </si>
  <si>
    <t xml:space="preserve">+**//BOWL NEGRO 1.5LTS </t>
  </si>
  <si>
    <t>FB5100040385</t>
  </si>
  <si>
    <t>066050</t>
  </si>
  <si>
    <t>BDS - 1348/1367/2576/2674/3451 MARIA BELEN PEREZ</t>
  </si>
  <si>
    <t>5</t>
  </si>
  <si>
    <t xml:space="preserve">      BP27101</t>
  </si>
  <si>
    <t>**JARRA MEDIDORA TRANSPARENTE 750CC</t>
  </si>
  <si>
    <t>FB5100040676</t>
  </si>
  <si>
    <t>076851</t>
  </si>
  <si>
    <t>BDS - 3257 BETIANA CABRERA</t>
  </si>
  <si>
    <t>5</t>
  </si>
  <si>
    <t xml:space="preserve">      BP32001</t>
  </si>
  <si>
    <t xml:space="preserve">**//CUCHARITAS BLANCO </t>
  </si>
  <si>
    <t>FB5100040327</t>
  </si>
  <si>
    <t>077706</t>
  </si>
  <si>
    <t>BDS - 3436 ALEJANDRA ALVAREZ</t>
  </si>
  <si>
    <t>5</t>
  </si>
  <si>
    <t xml:space="preserve">      BP32001</t>
  </si>
  <si>
    <t xml:space="preserve">**//CUCHARITAS BLANCO </t>
  </si>
  <si>
    <t>FB5100040926</t>
  </si>
  <si>
    <t>077056</t>
  </si>
  <si>
    <t>BDS - 3297/3579/3784 MACARENA BRUNA</t>
  </si>
  <si>
    <t>5</t>
  </si>
  <si>
    <t>30</t>
  </si>
  <si>
    <t>REC. DE PRECIO</t>
  </si>
  <si>
    <t xml:space="preserve">      BP32018</t>
  </si>
  <si>
    <t>**CUCHARITAS ROSA</t>
  </si>
  <si>
    <t>FB5100040753</t>
  </si>
  <si>
    <t>078263</t>
  </si>
  <si>
    <t>BDS - 3542/3663 ROCIO BARRIONUEVO</t>
  </si>
  <si>
    <t>5</t>
  </si>
  <si>
    <t>30</t>
  </si>
  <si>
    <t>REC. DE PRECIO</t>
  </si>
  <si>
    <t xml:space="preserve">      BP35019</t>
  </si>
  <si>
    <t xml:space="preserve">**TUPPER 400CC MENTA C/TAPA </t>
  </si>
  <si>
    <t>FB5100040401</t>
  </si>
  <si>
    <t>077795</t>
  </si>
  <si>
    <t>BDS - 3460 MARIANO FABRE</t>
  </si>
  <si>
    <t>5</t>
  </si>
  <si>
    <t xml:space="preserve">      BP49005</t>
  </si>
  <si>
    <t xml:space="preserve">**TAZA PLATO TURQUESA Y CUCHARA </t>
  </si>
  <si>
    <t>FB5100040401</t>
  </si>
  <si>
    <t>077795</t>
  </si>
  <si>
    <t>BDS - 3460 MARIANO FABRE</t>
  </si>
  <si>
    <t>5</t>
  </si>
  <si>
    <t xml:space="preserve">      CHUCOCA</t>
  </si>
  <si>
    <t>+**CORTINA CACTUS POLIESTER 100% 180X180</t>
  </si>
  <si>
    <t>FB5100040787</t>
  </si>
  <si>
    <t>062710</t>
  </si>
  <si>
    <t>BDD - 694/2864/2905/3305/3551 SANDRA ALVAREZ</t>
  </si>
  <si>
    <t>5</t>
  </si>
  <si>
    <t>30</t>
  </si>
  <si>
    <t>REC. DE PRECIO</t>
  </si>
  <si>
    <t xml:space="preserve">      CL53BCO</t>
  </si>
  <si>
    <t>+**//SET X 3 BCO. LOVE</t>
  </si>
  <si>
    <t>FB5100040676</t>
  </si>
  <si>
    <t>076851</t>
  </si>
  <si>
    <t>BDS - 3257 BETIANA CABRERA</t>
  </si>
  <si>
    <t>5</t>
  </si>
  <si>
    <t xml:space="preserve">      M119AF3</t>
  </si>
  <si>
    <t>+**58006 MUG IRISH COFFEE DISP 3PC 261ML</t>
  </si>
  <si>
    <t>FB5100040544</t>
  </si>
  <si>
    <t>070208</t>
  </si>
  <si>
    <t>BDS - 2129/2498/2516/2621/2700/2944/3250/3284/3349/3487 JESSICA CHUSIT</t>
  </si>
  <si>
    <t>5</t>
  </si>
  <si>
    <t>30</t>
  </si>
  <si>
    <t>REC. DE PRECIO</t>
  </si>
  <si>
    <t xml:space="preserve">      ML61713</t>
  </si>
  <si>
    <t>TAZA ROMA BLANCO 1PC 275ML</t>
  </si>
  <si>
    <t>FB5100040850</t>
  </si>
  <si>
    <t>078308</t>
  </si>
  <si>
    <t>BDS - 3387/3433/3525 ROCIO ROMANO</t>
  </si>
  <si>
    <t>5</t>
  </si>
  <si>
    <t xml:space="preserve">      ML88640</t>
  </si>
  <si>
    <t>**ML 6PC VASO BELLIZE ROCKS AZUL GNL 315ML CISPER</t>
  </si>
  <si>
    <t>FB5100040809</t>
  </si>
  <si>
    <t>077979</t>
  </si>
  <si>
    <t>BDS - 3501/3812 YANINA FILIPPONE</t>
  </si>
  <si>
    <t>5</t>
  </si>
  <si>
    <t>30</t>
  </si>
  <si>
    <t>REC. DE PRECIO</t>
  </si>
  <si>
    <t xml:space="preserve">      ML88640</t>
  </si>
  <si>
    <t>**ML 6PC VASO BELLIZE ROCKS AZUL GNL 315ML CISPER</t>
  </si>
  <si>
    <t>FB5100040854</t>
  </si>
  <si>
    <t>070605</t>
  </si>
  <si>
    <t>BDS - 2183/2206/2351/3560 PAULA CANEVA</t>
  </si>
  <si>
    <t>5</t>
  </si>
  <si>
    <t xml:space="preserve">      MU14003</t>
  </si>
  <si>
    <t>**SICILIA TABLA PARAISO 29 X 19 CM PINTADO A MANO</t>
  </si>
  <si>
    <t>FB5100040748</t>
  </si>
  <si>
    <t>078259</t>
  </si>
  <si>
    <t>BDS - 3538 GISELA REINO</t>
  </si>
  <si>
    <t>5</t>
  </si>
  <si>
    <t xml:space="preserve">      MU14005</t>
  </si>
  <si>
    <t>**SICILIA TABLA XL 47 X 14 CM  PINTADO A MANO</t>
  </si>
  <si>
    <t>FB5100040847</t>
  </si>
  <si>
    <t>078390</t>
  </si>
  <si>
    <t>BDS - 3559 SILVIA MERCADO</t>
  </si>
  <si>
    <t>5</t>
  </si>
  <si>
    <t xml:space="preserve">      MU14006</t>
  </si>
  <si>
    <t>+**SICILIA CUENCO 9,8 CM PINTADO A MANO</t>
  </si>
  <si>
    <t>FB5100040633</t>
  </si>
  <si>
    <t>076975</t>
  </si>
  <si>
    <t>BDS - 3273/3510 YAMILA PEDRAZA</t>
  </si>
  <si>
    <t>8</t>
  </si>
  <si>
    <t>30</t>
  </si>
  <si>
    <t>REC. DE PRECIO</t>
  </si>
  <si>
    <t xml:space="preserve">      MU15003</t>
  </si>
  <si>
    <t>+**MAGALI TABLA PARAISO 29 X 19 CM PINTADO A MANO</t>
  </si>
  <si>
    <t>FB5100040525</t>
  </si>
  <si>
    <t>077978</t>
  </si>
  <si>
    <t>BDS - 3484/3828 MARIA GENTILE</t>
  </si>
  <si>
    <t>5</t>
  </si>
  <si>
    <t>30</t>
  </si>
  <si>
    <t>REC. DE PRECIO</t>
  </si>
  <si>
    <t xml:space="preserve">      MU17003</t>
  </si>
  <si>
    <t>**VERONA TABLA PARAISO 29 X 19 CM PINTADO A MANO</t>
  </si>
  <si>
    <t>FB5100040813</t>
  </si>
  <si>
    <t>078016</t>
  </si>
  <si>
    <t>BDS - 3495 CHIARINA SCHIAVI</t>
  </si>
  <si>
    <t>5</t>
  </si>
  <si>
    <t xml:space="preserve">      MU17005</t>
  </si>
  <si>
    <t>+**VERONA TABLA XL 47 X 14 CM PINTADO A MANO</t>
  </si>
  <si>
    <t>FB5100040869</t>
  </si>
  <si>
    <t>077661</t>
  </si>
  <si>
    <t>BDS - 3429/3561 AGUSTINA RAMPOLDI</t>
  </si>
  <si>
    <t>5</t>
  </si>
  <si>
    <t xml:space="preserve">      MU17006</t>
  </si>
  <si>
    <t>**VERONA CUENCO 9,8 CM PINTADO A MANO</t>
  </si>
  <si>
    <t>FB5100040869</t>
  </si>
  <si>
    <t>077661</t>
  </si>
  <si>
    <t>BDS - 3429/3561 AGUSTINA RAMPOLDI</t>
  </si>
  <si>
    <t>5</t>
  </si>
  <si>
    <t xml:space="preserve">      MU18001</t>
  </si>
  <si>
    <t>+**RITA MATE PERA C/BOMBILLA PINTADO A MANO</t>
  </si>
  <si>
    <t>FB5100040525</t>
  </si>
  <si>
    <t>077978</t>
  </si>
  <si>
    <t>BDS - 3484/3828 MARIA GENTILE</t>
  </si>
  <si>
    <t>5</t>
  </si>
  <si>
    <t>30</t>
  </si>
  <si>
    <t>REC. DE PRECIO</t>
  </si>
  <si>
    <t xml:space="preserve">      MU18003</t>
  </si>
  <si>
    <t>**RITA TABLA PARAISO 29 X 19 CM PINTADO A MANO</t>
  </si>
  <si>
    <t>FB5100040630</t>
  </si>
  <si>
    <t>071627</t>
  </si>
  <si>
    <t>BDS - 2348/3503/3505 ROCIO PERSICO</t>
  </si>
  <si>
    <t>5</t>
  </si>
  <si>
    <t>30</t>
  </si>
  <si>
    <t>REC. DE PRECIO</t>
  </si>
  <si>
    <t xml:space="preserve">      MU18004</t>
  </si>
  <si>
    <t>+**RITA TABLA BUDINERA 38 CM X 16,5 CM PINTADO A MANO</t>
  </si>
  <si>
    <t>FB5100040630</t>
  </si>
  <si>
    <t>071627</t>
  </si>
  <si>
    <t>BDS - 2348/3503/3505 ROCIO PERSICO</t>
  </si>
  <si>
    <t>5</t>
  </si>
  <si>
    <t>30</t>
  </si>
  <si>
    <t>REC. DE PRECIO</t>
  </si>
  <si>
    <t xml:space="preserve">      RAMOBCO</t>
  </si>
  <si>
    <t>+**RAMO DE FLORES BLANCO 26 CM DE TALLO Y 16CMDIAM</t>
  </si>
  <si>
    <t>FB5100040746</t>
  </si>
  <si>
    <t>078257</t>
  </si>
  <si>
    <t>BDS - 3536 FLORENCIA ALMIRON</t>
  </si>
  <si>
    <t>5</t>
  </si>
  <si>
    <t xml:space="preserve">      SC12005</t>
  </si>
  <si>
    <t xml:space="preserve">**COBRE MATE BOCON CERAMICA C/ BOMBILLA </t>
  </si>
  <si>
    <t>FB5100040546</t>
  </si>
  <si>
    <t>077990</t>
  </si>
  <si>
    <t>BDS - 3490 MAGALI OLITE</t>
  </si>
  <si>
    <t>5</t>
  </si>
  <si>
    <t xml:space="preserve">      SILORG7</t>
  </si>
  <si>
    <t>**//ORGANIZADOR DE PLATOS</t>
  </si>
  <si>
    <t>FB5100040670</t>
  </si>
  <si>
    <t>078189</t>
  </si>
  <si>
    <t>BDS - 3528 NOELIA OLIVA</t>
  </si>
  <si>
    <t>5</t>
  </si>
  <si>
    <t xml:space="preserve">      SILORG7</t>
  </si>
  <si>
    <t>**//ORGANIZADOR DE PLATOS</t>
  </si>
  <si>
    <t>FB5100040742</t>
  </si>
  <si>
    <t>059060</t>
  </si>
  <si>
    <t>BDS - 3534 // AR9256733614 - CLARA</t>
  </si>
  <si>
    <t>5</t>
  </si>
  <si>
    <t xml:space="preserve">      SILORG7</t>
  </si>
  <si>
    <t>**//ORGANIZADOR DE PLATOS</t>
  </si>
  <si>
    <t>FB5100040788</t>
  </si>
  <si>
    <t>078297</t>
  </si>
  <si>
    <t>BDS - 3553 MARIA FLORENCIA CABALLERO</t>
  </si>
  <si>
    <t>5</t>
  </si>
  <si>
    <t xml:space="preserve">      SILORG7</t>
  </si>
  <si>
    <t>**//ORGANIZADOR DE PLATOS</t>
  </si>
  <si>
    <t>FB5100040789</t>
  </si>
  <si>
    <t>078298</t>
  </si>
  <si>
    <t>BDS - 3554 ANDREA ROLDAN</t>
  </si>
  <si>
    <t>5</t>
  </si>
  <si>
    <t xml:space="preserve">      SILORG8</t>
  </si>
  <si>
    <t>**ORGANIZADOR DE UTENSILLOS</t>
  </si>
  <si>
    <t>FB5100040876</t>
  </si>
  <si>
    <t>078262</t>
  </si>
  <si>
    <t>BDS - 3541/3565/3699 CAROLINA DEL PRADO</t>
  </si>
  <si>
    <t>5</t>
  </si>
  <si>
    <t>30</t>
  </si>
  <si>
    <t>REC. DE PRECIO</t>
  </si>
  <si>
    <t xml:space="preserve">      SILORG8</t>
  </si>
  <si>
    <t>**ORGANIZADOR DE UTENSILLOS</t>
  </si>
  <si>
    <t>FB5100040919</t>
  </si>
  <si>
    <t>071894</t>
  </si>
  <si>
    <t>BDS - 2369/2762/3572/3747/3767 DIAMELA VARELA</t>
  </si>
  <si>
    <t>8</t>
  </si>
  <si>
    <t>30</t>
  </si>
  <si>
    <t>REC. DE PRECIO</t>
  </si>
  <si>
    <t xml:space="preserve">      SILTAPR</t>
  </si>
  <si>
    <t>**//TAPAS REDONDAS X6 TRANSPARENTE19X19,14X14CM,13X13CM,10X10CM, 8.5X8.5CM,6X6</t>
  </si>
  <si>
    <t>FB5100040536</t>
  </si>
  <si>
    <t>060254</t>
  </si>
  <si>
    <t>BDS - 220/2148/2477/2885/3477 MARINA RATTO</t>
  </si>
  <si>
    <t>5</t>
  </si>
  <si>
    <t>30</t>
  </si>
  <si>
    <t>REC. DE PRECIO</t>
  </si>
  <si>
    <t xml:space="preserve">      SILTAPR</t>
  </si>
  <si>
    <t>**//TAPAS REDONDAS X6 TRANSPARENTE19X19,14X14CM,13X13CM,10X10CM, 8.5X8.5CM,6X6</t>
  </si>
  <si>
    <t>FB5100040797</t>
  </si>
  <si>
    <t>077234</t>
  </si>
  <si>
    <t>BDS - 3328 EUGENIA VERRASTRO</t>
  </si>
  <si>
    <t>5</t>
  </si>
  <si>
    <t xml:space="preserve">      TW32823</t>
  </si>
  <si>
    <t xml:space="preserve">CHOPP PILSENER DISP 6PC COLOR 300ML CISPER </t>
  </si>
  <si>
    <t>FB5100040663</t>
  </si>
  <si>
    <t>078183</t>
  </si>
  <si>
    <t>BDS - 3521 MARIA ANA KAUFFMAN</t>
  </si>
  <si>
    <t>5</t>
  </si>
  <si>
    <t xml:space="preserve">      TW73623</t>
  </si>
  <si>
    <t xml:space="preserve">**COMPOTERA FIESTA 6PC 270CC DISP COLOR CISPER </t>
  </si>
  <si>
    <t>FB5100040785</t>
  </si>
  <si>
    <t>078296</t>
  </si>
  <si>
    <t>BDS - 3549 LAURA PEREYRA</t>
  </si>
  <si>
    <t>5</t>
  </si>
  <si>
    <t xml:space="preserve">      TW88423</t>
  </si>
  <si>
    <t xml:space="preserve">+**VASO BELLIZE CRISTAL ROCKS 6P 315ML DISP COLOR CISPER </t>
  </si>
  <si>
    <t>FB5100040541</t>
  </si>
  <si>
    <t>077988</t>
  </si>
  <si>
    <t>BDS - 3485 MARIA LUCIA VIOLINI</t>
  </si>
  <si>
    <t>5</t>
  </si>
  <si>
    <t>30</t>
  </si>
  <si>
    <t>REC. DE PRECIO</t>
  </si>
  <si>
    <t xml:space="preserve">      TW88423</t>
  </si>
  <si>
    <t xml:space="preserve">+**VASO BELLIZE CRISTAL ROCKS 6P 315ML DISP COLOR CISPER </t>
  </si>
  <si>
    <t>FB5100040564</t>
  </si>
  <si>
    <t>078012</t>
  </si>
  <si>
    <t>BDS - 3492 VALENTINA RODRIGUEZ</t>
  </si>
  <si>
    <t>5</t>
  </si>
  <si>
    <t xml:space="preserve">     02AL7770</t>
  </si>
  <si>
    <t>+**ALM. BEIGE PANA 36X36 C/RELLENO</t>
  </si>
  <si>
    <t>FB5100040541</t>
  </si>
  <si>
    <t>077988</t>
  </si>
  <si>
    <t>BDS - 3485 MARIA LUCIA VIOLINI</t>
  </si>
  <si>
    <t>5</t>
  </si>
  <si>
    <t>30</t>
  </si>
  <si>
    <t>REC. DE PRECIO</t>
  </si>
  <si>
    <t xml:space="preserve">     42BA1018</t>
  </si>
  <si>
    <t>TABLA DE PICAR VERTEDORA VERDE 26.5X18CM</t>
  </si>
  <si>
    <t>FB5100040800</t>
  </si>
  <si>
    <t>072717</t>
  </si>
  <si>
    <t>BDS - 2449/3386 BARBARA GERSKOVICH</t>
  </si>
  <si>
    <t>8</t>
  </si>
  <si>
    <t>30</t>
  </si>
  <si>
    <t>REC. DE PRECIO</t>
  </si>
  <si>
    <t xml:space="preserve">     CHUIN03C</t>
  </si>
  <si>
    <t xml:space="preserve">+**IND.CUERINA 32.5CM DIAM </t>
  </si>
  <si>
    <t>FB5100040401</t>
  </si>
  <si>
    <t>077795</t>
  </si>
  <si>
    <t>BDS - 3460 MARIANO FABRE</t>
  </si>
  <si>
    <t>5</t>
  </si>
  <si>
    <t xml:space="preserve">     CHUIN03C</t>
  </si>
  <si>
    <t xml:space="preserve">+**IND.CUERINA 32.5CM DIAM </t>
  </si>
  <si>
    <t>FB5100040677</t>
  </si>
  <si>
    <t>076059</t>
  </si>
  <si>
    <t>BDS - 3094/3281 YAMILA MURINEDDU</t>
  </si>
  <si>
    <t>5</t>
  </si>
  <si>
    <t xml:space="preserve">     CHUIN03C</t>
  </si>
  <si>
    <t xml:space="preserve">+**IND.CUERINA 32.5CM DIAM </t>
  </si>
  <si>
    <t>FB5100040803</t>
  </si>
  <si>
    <t>078309</t>
  </si>
  <si>
    <t>BDS - 3418 VALENTINA SUPPO</t>
  </si>
  <si>
    <t>5</t>
  </si>
  <si>
    <t xml:space="preserve">     CHUIN05C</t>
  </si>
  <si>
    <t xml:space="preserve">+**////IND.CUERINA 32.5CM DIAM </t>
  </si>
  <si>
    <t>FB5100040474</t>
  </si>
  <si>
    <t>077880</t>
  </si>
  <si>
    <t>BDS - 3468 GISELA MARIOTTI</t>
  </si>
  <si>
    <t>5</t>
  </si>
  <si>
    <t xml:space="preserve">     CHUIN06C</t>
  </si>
  <si>
    <t xml:space="preserve">+**IND.CUERINA 32.5CM DIAM </t>
  </si>
  <si>
    <t>FB5100040474</t>
  </si>
  <si>
    <t>077880</t>
  </si>
  <si>
    <t>BDS - 3468 GISELA MARIOTTI</t>
  </si>
  <si>
    <t>5</t>
  </si>
  <si>
    <t xml:space="preserve">     CHUIN08C</t>
  </si>
  <si>
    <t xml:space="preserve">**IND.CUERINA 32.5CM DIAM </t>
  </si>
  <si>
    <t>FB5100040474</t>
  </si>
  <si>
    <t>077880</t>
  </si>
  <si>
    <t>BDS - 3468 GISELA MARIOTTI</t>
  </si>
  <si>
    <t>5</t>
  </si>
  <si>
    <t xml:space="preserve">     CHUIN08C</t>
  </si>
  <si>
    <t xml:space="preserve">**IND.CUERINA 32.5CM DIAM </t>
  </si>
  <si>
    <t>FB5100040809</t>
  </si>
  <si>
    <t>077979</t>
  </si>
  <si>
    <t>BDS - 3501/3812 YANINA FILIPPONE</t>
  </si>
  <si>
    <t>5</t>
  </si>
  <si>
    <t>30</t>
  </si>
  <si>
    <t>REC. DE PRECIO</t>
  </si>
  <si>
    <t xml:space="preserve">     CHUIN09C</t>
  </si>
  <si>
    <t xml:space="preserve">+**IND.CUERINA 32.5CM DIAM </t>
  </si>
  <si>
    <t>FB5100040474</t>
  </si>
  <si>
    <t>077880</t>
  </si>
  <si>
    <t>BDS - 3468 GISELA MARIOTTI</t>
  </si>
  <si>
    <t>5</t>
  </si>
  <si>
    <t xml:space="preserve">     CHUIN31R</t>
  </si>
  <si>
    <t>+**IND.CUERINA DIAMANTE GRIS 44X30CM</t>
  </si>
  <si>
    <t>FB5100040385</t>
  </si>
  <si>
    <t>066050</t>
  </si>
  <si>
    <t>BDS - 1348/1367/2576/2674/3451 MARIA BELEN PEREZ</t>
  </si>
  <si>
    <t>5</t>
  </si>
  <si>
    <t xml:space="preserve">     CHUIN36R</t>
  </si>
  <si>
    <t>**//IND.CUERINA ENJOY 44X30CM</t>
  </si>
  <si>
    <t>FB5100040473</t>
  </si>
  <si>
    <t>077879</t>
  </si>
  <si>
    <t>BDS - 3467 MARISA ZABALETA</t>
  </si>
  <si>
    <t>5</t>
  </si>
  <si>
    <t xml:space="preserve">     FLBCOGDE</t>
  </si>
  <si>
    <t>**FLORES BLANCAS GRANDES TELA 50CM DE TALLO Y 26CM DIAM</t>
  </si>
  <si>
    <t>FB5100040534</t>
  </si>
  <si>
    <t>077774</t>
  </si>
  <si>
    <t>BDS - 3440/3475 MALVINA GIUNCHETTI</t>
  </si>
  <si>
    <t>5</t>
  </si>
  <si>
    <t xml:space="preserve">     ML285586</t>
  </si>
  <si>
    <t>**TAZA DE TE CON PLATO ESPARTA CRUDO 100ML</t>
  </si>
  <si>
    <t>FB5100040677</t>
  </si>
  <si>
    <t>076059</t>
  </si>
  <si>
    <t>BDS - 3094/3281 YAMILA MURINEDDU</t>
  </si>
  <si>
    <t>5</t>
  </si>
  <si>
    <t xml:space="preserve">     ML285586</t>
  </si>
  <si>
    <t>**TAZA DE TE CON PLATO ESPARTA CRUDO 100ML</t>
  </si>
  <si>
    <t>FB5100040802</t>
  </si>
  <si>
    <t>078308</t>
  </si>
  <si>
    <t>BDS - 3387/3433/3525 ROCIO ROMANO</t>
  </si>
  <si>
    <t>5</t>
  </si>
  <si>
    <t xml:space="preserve">     ML285586</t>
  </si>
  <si>
    <t>**TAZA DE TE CON PLATO ESPARTA CRUDO 100ML</t>
  </si>
  <si>
    <t>FB5100040804</t>
  </si>
  <si>
    <t>076983</t>
  </si>
  <si>
    <t>BDS - 3282/3425 GABRIELA ACOSTA</t>
  </si>
  <si>
    <t>5</t>
  </si>
  <si>
    <t xml:space="preserve">     ML285589</t>
  </si>
  <si>
    <t>**BOWL  ESPARTA CRUDO 12.5CM 250ML</t>
  </si>
  <si>
    <t>FB5100040680</t>
  </si>
  <si>
    <t>075571</t>
  </si>
  <si>
    <t>BDS - 2948/3336/3411 PAOLA ZADRA</t>
  </si>
  <si>
    <t>5</t>
  </si>
  <si>
    <t>30</t>
  </si>
  <si>
    <t>REC. DE PRECIO</t>
  </si>
  <si>
    <t xml:space="preserve">     ML285589</t>
  </si>
  <si>
    <t>**BOWL  ESPARTA CRUDO 12.5CM 250ML</t>
  </si>
  <si>
    <t>FB5100040779</t>
  </si>
  <si>
    <t>078291</t>
  </si>
  <si>
    <t>BDS - 3543 CECILIA ANTA</t>
  </si>
  <si>
    <t>5</t>
  </si>
  <si>
    <t>30</t>
  </si>
  <si>
    <t>REC. DE PRECIO</t>
  </si>
  <si>
    <t xml:space="preserve">     ML285589</t>
  </si>
  <si>
    <t>**BOWL  ESPARTA CRUDO 12.5CM 250ML</t>
  </si>
  <si>
    <t>FB5100040796</t>
  </si>
  <si>
    <t>077157</t>
  </si>
  <si>
    <t>BDS - 3317/3330/3399 LAURA ELIASCHEV</t>
  </si>
  <si>
    <t>5</t>
  </si>
  <si>
    <t xml:space="preserve">     ML285589</t>
  </si>
  <si>
    <t>**BOWL  ESPARTA CRUDO 12.5CM 250ML</t>
  </si>
  <si>
    <t>FB5100040800</t>
  </si>
  <si>
    <t>072717</t>
  </si>
  <si>
    <t>BDS - 2449/3386 BARBARA GERSKOVICH</t>
  </si>
  <si>
    <t>8</t>
  </si>
  <si>
    <t>30</t>
  </si>
  <si>
    <t>REC. DE PRECIO</t>
  </si>
  <si>
    <t xml:space="preserve">     ML285589</t>
  </si>
  <si>
    <t>**BOWL  ESPARTA CRUDO 12.5CM 250ML</t>
  </si>
  <si>
    <t>FB5100040808</t>
  </si>
  <si>
    <t>077778</t>
  </si>
  <si>
    <t>BDS - 3443/3444 FLORENCIA DONATTI</t>
  </si>
  <si>
    <t>5</t>
  </si>
  <si>
    <t>30</t>
  </si>
  <si>
    <t>REC. DE PRECIO</t>
  </si>
  <si>
    <t xml:space="preserve">     ML285589</t>
  </si>
  <si>
    <t>**BOWL  ESPARTA CRUDO 12.5CM 250ML</t>
  </si>
  <si>
    <t>FB5100040802</t>
  </si>
  <si>
    <t>078308</t>
  </si>
  <si>
    <t>BDS - 3387/3433/3525 ROCIO ROMANO</t>
  </si>
  <si>
    <t>5</t>
  </si>
  <si>
    <t xml:space="preserve">     ML285589</t>
  </si>
  <si>
    <t>**BOWL  ESPARTA CRUDO 12.5CM 250ML</t>
  </si>
  <si>
    <t>FB5100040842</t>
  </si>
  <si>
    <t>078126</t>
  </si>
  <si>
    <t>BDS - 3514 MARCELA IOFFREDI</t>
  </si>
  <si>
    <t>5</t>
  </si>
  <si>
    <t xml:space="preserve">     ML285713</t>
  </si>
  <si>
    <t>TAZA ROMA CRUDO 1PC 275ML</t>
  </si>
  <si>
    <t>FB5100040747</t>
  </si>
  <si>
    <t>078258</t>
  </si>
  <si>
    <t>BDS - 3537 MARIA SEGURA</t>
  </si>
  <si>
    <t>5</t>
  </si>
  <si>
    <t xml:space="preserve">     ML323713</t>
  </si>
  <si>
    <t>TAZA ROMA AZUL NAVY 1PC 275ML</t>
  </si>
  <si>
    <t>FB5100040747</t>
  </si>
  <si>
    <t>078258</t>
  </si>
  <si>
    <t>BDS - 3537 MARIA SEGURA</t>
  </si>
  <si>
    <t>5</t>
  </si>
  <si>
    <t xml:space="preserve">     ML342713</t>
  </si>
  <si>
    <t>TAZA ROMA AZUL POPPY 1PC 275ML</t>
  </si>
  <si>
    <t>FB5100040666</t>
  </si>
  <si>
    <t>078186</t>
  </si>
  <si>
    <t>BDS - 3524/3821 SILVIA REYNOSO</t>
  </si>
  <si>
    <t>5</t>
  </si>
  <si>
    <t>30</t>
  </si>
  <si>
    <t>REC. DE PRECIO</t>
  </si>
  <si>
    <t xml:space="preserve">     ML342713</t>
  </si>
  <si>
    <t>TAZA ROMA AZUL POPPY 1PC 275ML</t>
  </si>
  <si>
    <t>FB5100040747</t>
  </si>
  <si>
    <t>078258</t>
  </si>
  <si>
    <t>BDS - 3537 MARIA SEGURA</t>
  </si>
  <si>
    <t>5</t>
  </si>
  <si>
    <t xml:space="preserve">     ML378472</t>
  </si>
  <si>
    <t>**PLATO 1PC PLAYO PARTHENON ROSA 26CM</t>
  </si>
  <si>
    <t>FB5100040796</t>
  </si>
  <si>
    <t>077157</t>
  </si>
  <si>
    <t>BDS - 3317/3330/3399 LAURA ELIASCHEV</t>
  </si>
  <si>
    <t>5</t>
  </si>
  <si>
    <t xml:space="preserve">     ML378472</t>
  </si>
  <si>
    <t>**PLATO 1PC PLAYO PARTHENON ROSA 26CM</t>
  </si>
  <si>
    <t>FB5100040802</t>
  </si>
  <si>
    <t>078308</t>
  </si>
  <si>
    <t>BDS - 3387/3433/3525 ROCIO ROMANO</t>
  </si>
  <si>
    <t>5</t>
  </si>
  <si>
    <t xml:space="preserve">     ML378472</t>
  </si>
  <si>
    <t>**PLATO 1PC PLAYO PARTHENON ROSA 26CM</t>
  </si>
  <si>
    <t>FB5100040806</t>
  </si>
  <si>
    <t>077797</t>
  </si>
  <si>
    <t>BDS - 3437 MARIA FLORENCIA MADDALONI</t>
  </si>
  <si>
    <t>5</t>
  </si>
  <si>
    <t xml:space="preserve">     ML378472</t>
  </si>
  <si>
    <t>**PLATO 1PC PLAYO PARTHENON ROSA 26CM</t>
  </si>
  <si>
    <t>FB5100040813</t>
  </si>
  <si>
    <t>078016</t>
  </si>
  <si>
    <t>BDS - 3495 CHIARINA SCHIAVI</t>
  </si>
  <si>
    <t>5</t>
  </si>
  <si>
    <t xml:space="preserve">     ML378473</t>
  </si>
  <si>
    <t>**PLATO HONDO PARTHENON ROSA 22CM</t>
  </si>
  <si>
    <t>FB5100040797</t>
  </si>
  <si>
    <t>077234</t>
  </si>
  <si>
    <t>BDS - 3328 EUGENIA VERRASTRO</t>
  </si>
  <si>
    <t>5</t>
  </si>
  <si>
    <t xml:space="preserve">     ML378582</t>
  </si>
  <si>
    <t>**PLATO PLAYO ESPARTA ROSA  26CM</t>
  </si>
  <si>
    <t>FB5100040779</t>
  </si>
  <si>
    <t>078291</t>
  </si>
  <si>
    <t>BDS - 3543 CECILIA ANTA</t>
  </si>
  <si>
    <t>5</t>
  </si>
  <si>
    <t>30</t>
  </si>
  <si>
    <t>REC. DE PRECIO</t>
  </si>
  <si>
    <t xml:space="preserve">     ML378582</t>
  </si>
  <si>
    <t>**PLATO PLAYO ESPARTA ROSA  26CM</t>
  </si>
  <si>
    <t>FB5100040803</t>
  </si>
  <si>
    <t>078309</t>
  </si>
  <si>
    <t>BDS - 3418 VALENTINA SUPPO</t>
  </si>
  <si>
    <t>5</t>
  </si>
  <si>
    <t xml:space="preserve">     ML378582</t>
  </si>
  <si>
    <t>**PLATO PLAYO ESPARTA ROSA  26CM</t>
  </si>
  <si>
    <t>FB5100040805</t>
  </si>
  <si>
    <t>077664</t>
  </si>
  <si>
    <t>BDS - 3430 IRIS BONGIOVANNI</t>
  </si>
  <si>
    <t>5</t>
  </si>
  <si>
    <t xml:space="preserve">     ML378713</t>
  </si>
  <si>
    <t>TAZA ROMA ROSA 1PC 275ML</t>
  </si>
  <si>
    <t>FB5100040747</t>
  </si>
  <si>
    <t>078258</t>
  </si>
  <si>
    <t>BDS - 3537 MARIA SEGURA</t>
  </si>
  <si>
    <t>5</t>
  </si>
  <si>
    <t xml:space="preserve">     ML378713</t>
  </si>
  <si>
    <t>TAZA ROMA ROSA 1PC 275ML</t>
  </si>
  <si>
    <t>FB5100040796</t>
  </si>
  <si>
    <t>077157</t>
  </si>
  <si>
    <t>BDS - 3317/3330/3399 LAURA ELIASCHEV</t>
  </si>
  <si>
    <t>5</t>
  </si>
  <si>
    <t xml:space="preserve">     ML378713</t>
  </si>
  <si>
    <t>TAZA ROMA ROSA 1PC 275ML</t>
  </si>
  <si>
    <t>FB5100040799</t>
  </si>
  <si>
    <t>078308</t>
  </si>
  <si>
    <t>BDS - 3387/3433/3525 ROCIO ROMANO</t>
  </si>
  <si>
    <t>5</t>
  </si>
  <si>
    <t xml:space="preserve">     ML378713</t>
  </si>
  <si>
    <t>TAZA ROMA ROSA 1PC 275ML</t>
  </si>
  <si>
    <t>FB5100040802</t>
  </si>
  <si>
    <t>078308</t>
  </si>
  <si>
    <t>BDS - 3387/3433/3525 ROCIO ROMANO</t>
  </si>
  <si>
    <t>5</t>
  </si>
  <si>
    <t xml:space="preserve">     ML378713</t>
  </si>
  <si>
    <t>TAZA ROMA ROSA 1PC 275ML</t>
  </si>
  <si>
    <t>FB5100040850</t>
  </si>
  <si>
    <t>078308</t>
  </si>
  <si>
    <t>BDS - 3387/3433/3525 ROCIO ROMANO</t>
  </si>
  <si>
    <t>5</t>
  </si>
  <si>
    <t xml:space="preserve">     ML393582</t>
  </si>
  <si>
    <t>**PLATO PLAYO ESPARTA VERDE 26CM</t>
  </si>
  <si>
    <t>FB5100040676</t>
  </si>
  <si>
    <t>076851</t>
  </si>
  <si>
    <t>BDS - 3257 BETIANA CABRERA</t>
  </si>
  <si>
    <t>5</t>
  </si>
  <si>
    <t xml:space="preserve">     ML393582</t>
  </si>
  <si>
    <t>**PLATO PLAYO ESPARTA VERDE 26CM</t>
  </si>
  <si>
    <t>FB5100040679</t>
  </si>
  <si>
    <t>077157</t>
  </si>
  <si>
    <t>BDS - 3317/3330/3399 LAURA ELIASCHEV</t>
  </si>
  <si>
    <t>5</t>
  </si>
  <si>
    <t xml:space="preserve">     ML393582</t>
  </si>
  <si>
    <t>**PLATO PLAYO ESPARTA VERDE 26CM</t>
  </si>
  <si>
    <t>FB5100040809</t>
  </si>
  <si>
    <t>077979</t>
  </si>
  <si>
    <t>BDS - 3501/3812 YANINA FILIPPONE</t>
  </si>
  <si>
    <t>5</t>
  </si>
  <si>
    <t>30</t>
  </si>
  <si>
    <t>REC. DE PRECIO</t>
  </si>
  <si>
    <t xml:space="preserve">     ML393583</t>
  </si>
  <si>
    <t>**PLATO HONDO ESPARTA VERDE 22CM</t>
  </si>
  <si>
    <t>FB5100040676</t>
  </si>
  <si>
    <t>076851</t>
  </si>
  <si>
    <t>BDS - 3257 BETIANA CABRERA</t>
  </si>
  <si>
    <t>5</t>
  </si>
  <si>
    <t xml:space="preserve">     ML393584</t>
  </si>
  <si>
    <t>**PLATO POSTRE ESPARTA VERDE 20.5CM</t>
  </si>
  <si>
    <t>FB5100040796</t>
  </si>
  <si>
    <t>077157</t>
  </si>
  <si>
    <t>BDS - 3317/3330/3399 LAURA ELIASCHEV</t>
  </si>
  <si>
    <t>5</t>
  </si>
  <si>
    <t xml:space="preserve">     ML393584</t>
  </si>
  <si>
    <t>**PLATO POSTRE ESPARTA VERDE 20.5CM</t>
  </si>
  <si>
    <t>FB5100040799</t>
  </si>
  <si>
    <t>078308</t>
  </si>
  <si>
    <t>BDS - 3387/3433/3525 ROCIO ROMANO</t>
  </si>
  <si>
    <t>5</t>
  </si>
  <si>
    <t xml:space="preserve">     ML393584</t>
  </si>
  <si>
    <t>**PLATO POSTRE ESPARTA VERDE 20.5CM</t>
  </si>
  <si>
    <t>FB5100040843</t>
  </si>
  <si>
    <t>078129</t>
  </si>
  <si>
    <t>BDS - 3516 VERONICA PEREZ</t>
  </si>
  <si>
    <t>5</t>
  </si>
  <si>
    <t xml:space="preserve">     ML393589</t>
  </si>
  <si>
    <t>**BOWL ESPARTA VERDE  12.5CM / 250ML</t>
  </si>
  <si>
    <t>FB5100040679</t>
  </si>
  <si>
    <t>077157</t>
  </si>
  <si>
    <t>BDS - 3317/3330/3399 LAURA ELIASCHEV</t>
  </si>
  <si>
    <t>5</t>
  </si>
  <si>
    <t xml:space="preserve">     ML393589</t>
  </si>
  <si>
    <t>**BOWL ESPARTA VERDE  12.5CM / 250ML</t>
  </si>
  <si>
    <t>FB5100040681</t>
  </si>
  <si>
    <t>076588</t>
  </si>
  <si>
    <t>BDS - 3198/3309 MELANIE SCENNA</t>
  </si>
  <si>
    <t>5</t>
  </si>
  <si>
    <t xml:space="preserve">     ML393589</t>
  </si>
  <si>
    <t>**BOWL ESPARTA VERDE  12.5CM / 250ML</t>
  </si>
  <si>
    <t>FB5100040796</t>
  </si>
  <si>
    <t>077157</t>
  </si>
  <si>
    <t>BDS - 3317/3330/3399 LAURA ELIASCHEV</t>
  </si>
  <si>
    <t>5</t>
  </si>
  <si>
    <t xml:space="preserve">     ML393713</t>
  </si>
  <si>
    <t>TAZA ROMA VERDE 1PC 275ML</t>
  </si>
  <si>
    <t>FB5100040630</t>
  </si>
  <si>
    <t>071627</t>
  </si>
  <si>
    <t>BDS - 2348/3503/3505 ROCIO PERSICO</t>
  </si>
  <si>
    <t>5</t>
  </si>
  <si>
    <t>30</t>
  </si>
  <si>
    <t>REC. DE PRECIO</t>
  </si>
  <si>
    <t xml:space="preserve">     ML393713</t>
  </si>
  <si>
    <t>TAZA ROMA VERDE 1PC 275ML</t>
  </si>
  <si>
    <t>FB5100040796</t>
  </si>
  <si>
    <t>077157</t>
  </si>
  <si>
    <t>BDS - 3317/3330/3399 LAURA ELIASCHEV</t>
  </si>
  <si>
    <t>5</t>
  </si>
  <si>
    <t xml:space="preserve">     ML393713</t>
  </si>
  <si>
    <t>TAZA ROMA VERDE 1PC 275ML</t>
  </si>
  <si>
    <t>FB5100040802</t>
  </si>
  <si>
    <t>078308</t>
  </si>
  <si>
    <t>BDS - 3387/3433/3525 ROCIO ROMANO</t>
  </si>
  <si>
    <t>5</t>
  </si>
  <si>
    <t xml:space="preserve">     ML393713</t>
  </si>
  <si>
    <t>TAZA ROMA VERDE 1PC 275ML</t>
  </si>
  <si>
    <t>FB5100040850</t>
  </si>
  <si>
    <t>078308</t>
  </si>
  <si>
    <t>BDS - 3387/3433/3525 ROCIO ROMANO</t>
  </si>
  <si>
    <t>5</t>
  </si>
  <si>
    <t xml:space="preserve">     ML410473</t>
  </si>
  <si>
    <t>**PLATO HONDO PARTHENON MOSTAZA  22CM</t>
  </si>
  <si>
    <t>FB5100040678</t>
  </si>
  <si>
    <t>076983</t>
  </si>
  <si>
    <t>BDS - 3282/3425 GABRIELA ACOSTA</t>
  </si>
  <si>
    <t>5</t>
  </si>
  <si>
    <t xml:space="preserve">     ML410474</t>
  </si>
  <si>
    <t>**PLATO POSTRE PARTHENON MOSTAZA  20.5CM</t>
  </si>
  <si>
    <t>FB5100040678</t>
  </si>
  <si>
    <t>076983</t>
  </si>
  <si>
    <t>BDS - 3282/3425 GABRIELA ACOSTA</t>
  </si>
  <si>
    <t>5</t>
  </si>
  <si>
    <t xml:space="preserve">     ML410573</t>
  </si>
  <si>
    <t>**PLATO HONDO OLIMPIA MOSTAZA 22CM</t>
  </si>
  <si>
    <t>FB5100040797</t>
  </si>
  <si>
    <t>077234</t>
  </si>
  <si>
    <t>BDS - 3328 EUGENIA VERRASTRO</t>
  </si>
  <si>
    <t>5</t>
  </si>
  <si>
    <t xml:space="preserve">     ML410573</t>
  </si>
  <si>
    <t>**PLATO HONDO OLIMPIA MOSTAZA 22CM</t>
  </si>
  <si>
    <t>FB5100040807</t>
  </si>
  <si>
    <t>066119</t>
  </si>
  <si>
    <t>BDS - 1379/1560/3122/3435 SUSI ZARATE VEGA</t>
  </si>
  <si>
    <t>5</t>
  </si>
  <si>
    <t xml:space="preserve">     ML410573</t>
  </si>
  <si>
    <t>**PLATO HONDO OLIMPIA MOSTAZA 22CM</t>
  </si>
  <si>
    <t>FB5100040844</t>
  </si>
  <si>
    <t>066119</t>
  </si>
  <si>
    <t>BDS - 1379/1560/3122/3435 SUSI ZARATE VEGA</t>
  </si>
  <si>
    <t>5</t>
  </si>
  <si>
    <t xml:space="preserve">     ML416713</t>
  </si>
  <si>
    <t>TAZA ROMA ROJO 1PC 275ML</t>
  </si>
  <si>
    <t>FB5100040747</t>
  </si>
  <si>
    <t>078258</t>
  </si>
  <si>
    <t>BDS - 3537 MARIA SEGURA</t>
  </si>
  <si>
    <t>5</t>
  </si>
  <si>
    <t xml:space="preserve">     ML446575</t>
  </si>
  <si>
    <t>**TAZA DE CAFÉ CON PLATO OLIMPIA GRIS  50ML</t>
  </si>
  <si>
    <t>FB5100040811</t>
  </si>
  <si>
    <t>064950</t>
  </si>
  <si>
    <t>BDS - 1123/1427/1593/2054/3480 ANABELLA LUCORRATOLO</t>
  </si>
  <si>
    <t>5</t>
  </si>
  <si>
    <t>30</t>
  </si>
  <si>
    <t>REC. DE PRECIO</t>
  </si>
  <si>
    <t xml:space="preserve">     ML446575</t>
  </si>
  <si>
    <t>**TAZA DE CAFÉ CON PLATO OLIMPIA GRIS  50ML</t>
  </si>
  <si>
    <t>FB5100040847</t>
  </si>
  <si>
    <t>078390</t>
  </si>
  <si>
    <t>BDS - 3559 SILVIA MERCADO</t>
  </si>
  <si>
    <t>5</t>
  </si>
  <si>
    <t xml:space="preserve">     ML446713</t>
  </si>
  <si>
    <t>TAZA ROMA GRIS CLARO 1PC 275ML</t>
  </si>
  <si>
    <t>FB5100040747</t>
  </si>
  <si>
    <t>078258</t>
  </si>
  <si>
    <t>BDS - 3537 MARIA SEGURA</t>
  </si>
  <si>
    <t>5</t>
  </si>
  <si>
    <t xml:space="preserve">     ML446713</t>
  </si>
  <si>
    <t>TAZA ROMA GRIS CLARO 1PC 275ML</t>
  </si>
  <si>
    <t>FB5100040796</t>
  </si>
  <si>
    <t>077157</t>
  </si>
  <si>
    <t>BDS - 3317/3330/3399 LAURA ELIASCHEV</t>
  </si>
  <si>
    <t>5</t>
  </si>
  <si>
    <t xml:space="preserve">     MS101098</t>
  </si>
  <si>
    <t>**CUCHARITA 1PC RED DE MADERA 13 CM</t>
  </si>
  <si>
    <t>FB5100040530</t>
  </si>
  <si>
    <t>063471</t>
  </si>
  <si>
    <t>BDD - 801/1077/3471 YANINA STALDEKER</t>
  </si>
  <si>
    <t>5</t>
  </si>
  <si>
    <t xml:space="preserve">     MS101100</t>
  </si>
  <si>
    <t>**CUCHILLO 1PC PARA UNTAR DE MADERA 16 CM</t>
  </si>
  <si>
    <t>FB5100040530</t>
  </si>
  <si>
    <t>063471</t>
  </si>
  <si>
    <t>BDD - 801/1077/3471 YANINA STALDEKER</t>
  </si>
  <si>
    <t>5</t>
  </si>
  <si>
    <t xml:space="preserve">     MS101335</t>
  </si>
  <si>
    <t>**CUCHARITA 1PC PARA YERBA 16 CM</t>
  </si>
  <si>
    <t>FB5100040676</t>
  </si>
  <si>
    <t>076851</t>
  </si>
  <si>
    <t>BDS - 3257 BETIANA CABRERA</t>
  </si>
  <si>
    <t>5</t>
  </si>
  <si>
    <t xml:space="preserve">     MS101788</t>
  </si>
  <si>
    <t>**ESPUMADERA GRAY GRANITE 35CM</t>
  </si>
  <si>
    <t>FB5100040366</t>
  </si>
  <si>
    <t>077744</t>
  </si>
  <si>
    <t>BDS - 3441 SOL MOSQUERA</t>
  </si>
  <si>
    <t>5</t>
  </si>
  <si>
    <t xml:space="preserve">     MS101789</t>
  </si>
  <si>
    <t>**CUCHARA PARA SPAGUETTI GRAY GRANITE 33,5CM</t>
  </si>
  <si>
    <t>FB5100040366</t>
  </si>
  <si>
    <t>077744</t>
  </si>
  <si>
    <t>BDS - 3441 SOL MOSQUERA</t>
  </si>
  <si>
    <t>5</t>
  </si>
  <si>
    <t xml:space="preserve">     MS101790</t>
  </si>
  <si>
    <t>**ESPUMADERA GRAY GRANITE 35,5CM</t>
  </si>
  <si>
    <t>FB5100040366</t>
  </si>
  <si>
    <t>077744</t>
  </si>
  <si>
    <t>BDS - 3441 SOL MOSQUERA</t>
  </si>
  <si>
    <t>5</t>
  </si>
  <si>
    <t xml:space="preserve">     MS101791</t>
  </si>
  <si>
    <t>**CUCHARA GRAY GRANITE 33,5CM</t>
  </si>
  <si>
    <t>FB5100040366</t>
  </si>
  <si>
    <t>077744</t>
  </si>
  <si>
    <t>BDS - 3441 SOL MOSQUERA</t>
  </si>
  <si>
    <t>5</t>
  </si>
  <si>
    <t xml:space="preserve">     MS101792</t>
  </si>
  <si>
    <t>**CUCHARON GRAY GRANITE 32CM</t>
  </si>
  <si>
    <t>FB5100040366</t>
  </si>
  <si>
    <t>077744</t>
  </si>
  <si>
    <t>BDS - 3441 SOL MOSQUERA</t>
  </si>
  <si>
    <t>5</t>
  </si>
  <si>
    <t xml:space="preserve">     MS101899</t>
  </si>
  <si>
    <t>**CUCHARA DE MADERA 26CM</t>
  </si>
  <si>
    <t>FB5100040676</t>
  </si>
  <si>
    <t>076851</t>
  </si>
  <si>
    <t>BDS - 3257 BETIANA CABRERA</t>
  </si>
  <si>
    <t>5</t>
  </si>
  <si>
    <t xml:space="preserve">     MS101903</t>
  </si>
  <si>
    <t>**CUCHARA DE BAMBOO 34CM</t>
  </si>
  <si>
    <t>FB5100040797</t>
  </si>
  <si>
    <t>077234</t>
  </si>
  <si>
    <t>BDS - 3328 EUGENIA VERRASTRO</t>
  </si>
  <si>
    <t>5</t>
  </si>
  <si>
    <t xml:space="preserve">     MS101903</t>
  </si>
  <si>
    <t>**CUCHARA DE BAMBOO 34CM</t>
  </si>
  <si>
    <t>FB5100040809</t>
  </si>
  <si>
    <t>077979</t>
  </si>
  <si>
    <t>BDS - 3501/3812 YANINA FILIPPONE</t>
  </si>
  <si>
    <t>5</t>
  </si>
  <si>
    <t>30</t>
  </si>
  <si>
    <t>REC. DE PRECIO</t>
  </si>
  <si>
    <t xml:space="preserve">     MS101989</t>
  </si>
  <si>
    <t>+**COLADOR C/ ASAS BLACK 20CM</t>
  </si>
  <si>
    <t>FB5100040330</t>
  </si>
  <si>
    <t>076450</t>
  </si>
  <si>
    <t>BDS - 3174/3448 CONSTANZA ROCCA</t>
  </si>
  <si>
    <t>5</t>
  </si>
  <si>
    <t xml:space="preserve">     MS101989</t>
  </si>
  <si>
    <t>+**COLADOR C/ ASAS BLACK 20CM</t>
  </si>
  <si>
    <t>FB5100040643</t>
  </si>
  <si>
    <t>078130</t>
  </si>
  <si>
    <t>BDS - 3517 SABRINA CANO</t>
  </si>
  <si>
    <t>5</t>
  </si>
  <si>
    <t xml:space="preserve">     MS101994</t>
  </si>
  <si>
    <t>**CUCHARA PARA HELADO DE ACERO BLACK 20X4CM</t>
  </si>
  <si>
    <t>FB5100040669</t>
  </si>
  <si>
    <t>078188</t>
  </si>
  <si>
    <t>BDS - 3527 JOSEFINA ALVAREZ</t>
  </si>
  <si>
    <t>5</t>
  </si>
  <si>
    <t>30</t>
  </si>
  <si>
    <t>REC. DE PRECIO</t>
  </si>
  <si>
    <t xml:space="preserve">     MS101995</t>
  </si>
  <si>
    <t>**PELA PAPAS ARCO DE ACERO BLACK 18X5CM</t>
  </si>
  <si>
    <t>FB5100040669</t>
  </si>
  <si>
    <t>078188</t>
  </si>
  <si>
    <t>BDS - 3527 JOSEFINA ALVAREZ</t>
  </si>
  <si>
    <t>5</t>
  </si>
  <si>
    <t>30</t>
  </si>
  <si>
    <t>REC. DE PRECIO</t>
  </si>
  <si>
    <t xml:space="preserve">     MS101998</t>
  </si>
  <si>
    <t>**PALA PARA TORTA DE ACERO BLACK 26X5CM</t>
  </si>
  <si>
    <t>FB5100040669</t>
  </si>
  <si>
    <t>078188</t>
  </si>
  <si>
    <t>BDS - 3527 JOSEFINA ALVAREZ</t>
  </si>
  <si>
    <t>5</t>
  </si>
  <si>
    <t>30</t>
  </si>
  <si>
    <t>REC. DE PRECIO</t>
  </si>
  <si>
    <t xml:space="preserve">     MS101999</t>
  </si>
  <si>
    <t>**COLADOR C/ MANGO DE ACERO BLACK 26X9CM</t>
  </si>
  <si>
    <t>FB5100040669</t>
  </si>
  <si>
    <t>078188</t>
  </si>
  <si>
    <t>BDS - 3527 JOSEFINA ALVAREZ</t>
  </si>
  <si>
    <t>5</t>
  </si>
  <si>
    <t>30</t>
  </si>
  <si>
    <t>REC. DE PRECIO</t>
  </si>
  <si>
    <t xml:space="preserve">     MS101A18</t>
  </si>
  <si>
    <t>**ESPATULA DE SILICONA SIMIL MARMOL 30X9CM</t>
  </si>
  <si>
    <t>FB5100040784</t>
  </si>
  <si>
    <t>078295</t>
  </si>
  <si>
    <t>BDS - 3548 EMILCE BENEDETTI</t>
  </si>
  <si>
    <t>5</t>
  </si>
  <si>
    <t xml:space="preserve">     MS101A21</t>
  </si>
  <si>
    <t>**ESPATULA DE SILICONA MANGO DE MADERA SIMIL MARMOL 31X6CM</t>
  </si>
  <si>
    <t>FB5100040669</t>
  </si>
  <si>
    <t>078188</t>
  </si>
  <si>
    <t>BDS - 3527 JOSEFINA ALVAREZ</t>
  </si>
  <si>
    <t>5</t>
  </si>
  <si>
    <t>30</t>
  </si>
  <si>
    <t>REC. DE PRECIO</t>
  </si>
  <si>
    <t xml:space="preserve">     MS101A22</t>
  </si>
  <si>
    <t>**CUCHARA SILICONA MANGO MADERA</t>
  </si>
  <si>
    <t>FB5100040669</t>
  </si>
  <si>
    <t>078188</t>
  </si>
  <si>
    <t>BDS - 3527 JOSEFINA ALVAREZ</t>
  </si>
  <si>
    <t>5</t>
  </si>
  <si>
    <t>30</t>
  </si>
  <si>
    <t>REC. DE PRECIO</t>
  </si>
  <si>
    <t xml:space="preserve">     MS101A23</t>
  </si>
  <si>
    <t>**CUCHARA PASTA DE SILICONA MANGO DE MADERA SIMIL MARMOL 31X6CM</t>
  </si>
  <si>
    <t>FB5100040669</t>
  </si>
  <si>
    <t>078188</t>
  </si>
  <si>
    <t>BDS - 3527 JOSEFINA ALVAREZ</t>
  </si>
  <si>
    <t>5</t>
  </si>
  <si>
    <t>30</t>
  </si>
  <si>
    <t>REC. DE PRECIO</t>
  </si>
  <si>
    <t xml:space="preserve">     MS101A25</t>
  </si>
  <si>
    <t>**ESPATULA ACANALADA DE SILICONA ANGO DE MADERA SIMIL MARMOL 31X8CM</t>
  </si>
  <si>
    <t>FB5100040669</t>
  </si>
  <si>
    <t>078188</t>
  </si>
  <si>
    <t>BDS - 3527 JOSEFINA ALVAREZ</t>
  </si>
  <si>
    <t>5</t>
  </si>
  <si>
    <t>30</t>
  </si>
  <si>
    <t>REC. DE PRECIO</t>
  </si>
  <si>
    <t xml:space="preserve">     MS101A26</t>
  </si>
  <si>
    <t>**ESPATULA DE SILICONA MANGO DE MADERA SIMIL MARMOL 31X8CM</t>
  </si>
  <si>
    <t>FB5100040786</t>
  </si>
  <si>
    <t>070135</t>
  </si>
  <si>
    <t>BDS - 2103/3550 MARIA VICTORIA BLANCO</t>
  </si>
  <si>
    <t>5</t>
  </si>
  <si>
    <t>30</t>
  </si>
  <si>
    <t>REC. DE PRECIO</t>
  </si>
  <si>
    <t xml:space="preserve">     MS101A28</t>
  </si>
  <si>
    <t>**CUCHARON DE SILICONA MANGO DE MADERA SIMIL MARMOL 31X7CM</t>
  </si>
  <si>
    <t>FB5100040669</t>
  </si>
  <si>
    <t>078188</t>
  </si>
  <si>
    <t>BDS - 3527 JOSEFINA ALVAREZ</t>
  </si>
  <si>
    <t>5</t>
  </si>
  <si>
    <t>30</t>
  </si>
  <si>
    <t>REC. DE PRECIO</t>
  </si>
  <si>
    <t xml:space="preserve">     MS101A47</t>
  </si>
  <si>
    <t>**CUCHARA PARA PASTA DE SILICONA CREAM MANGO DE MADERA 31 CM</t>
  </si>
  <si>
    <t>FB5100040327</t>
  </si>
  <si>
    <t>077706</t>
  </si>
  <si>
    <t>BDS - 3436 ALEJANDRA ALVAREZ</t>
  </si>
  <si>
    <t>5</t>
  </si>
  <si>
    <t xml:space="preserve">     MS101A47</t>
  </si>
  <si>
    <t>**CUCHARA PARA PASTA DE SILICONA CREAM MANGO DE MADERA 31 CM</t>
  </si>
  <si>
    <t>FB5100040664</t>
  </si>
  <si>
    <t>078184</t>
  </si>
  <si>
    <t>BDS - 3522 DAIANA FERNANDEZ</t>
  </si>
  <si>
    <t>5</t>
  </si>
  <si>
    <t xml:space="preserve">     MS101A47</t>
  </si>
  <si>
    <t>**CUCHARA PARA PASTA DE SILICONA CREAM MANGO DE MADERA 31 CM</t>
  </si>
  <si>
    <t>FB5100040746</t>
  </si>
  <si>
    <t>078257</t>
  </si>
  <si>
    <t>BDS - 3536 FLORENCIA ALMIRON</t>
  </si>
  <si>
    <t>5</t>
  </si>
  <si>
    <t xml:space="preserve">     MS101A48</t>
  </si>
  <si>
    <t>**CUCHARA DE SILICONA CREAM MANGO DE MADERA 31 CM</t>
  </si>
  <si>
    <t>FB5100040327</t>
  </si>
  <si>
    <t>077706</t>
  </si>
  <si>
    <t>BDS - 3436 ALEJANDRA ALVAREZ</t>
  </si>
  <si>
    <t>5</t>
  </si>
  <si>
    <t xml:space="preserve">     MS101A49</t>
  </si>
  <si>
    <t>**CUCHARA OVAL DE SILICONA CREAM MANGO DE MADERA 31 CM</t>
  </si>
  <si>
    <t>FB5100040366</t>
  </si>
  <si>
    <t>077744</t>
  </si>
  <si>
    <t>BDS - 3441 SOL MOSQUERA</t>
  </si>
  <si>
    <t>5</t>
  </si>
  <si>
    <t xml:space="preserve">     MS101A49</t>
  </si>
  <si>
    <t>**CUCHARA OVAL DE SILICONA CREAM MANGO DE MADERA 31 CM</t>
  </si>
  <si>
    <t>FB5100040664</t>
  </si>
  <si>
    <t>078184</t>
  </si>
  <si>
    <t>BDS - 3522 DAIANA FERNANDEZ</t>
  </si>
  <si>
    <t>5</t>
  </si>
  <si>
    <t xml:space="preserve">     MS101A49</t>
  </si>
  <si>
    <t>**CUCHARA OVAL DE SILICONA CREAM MANGO DE MADERA 31 CM</t>
  </si>
  <si>
    <t>FB5100040746</t>
  </si>
  <si>
    <t>078257</t>
  </si>
  <si>
    <t>BDS - 3536 FLORENCIA ALMIRON</t>
  </si>
  <si>
    <t>5</t>
  </si>
  <si>
    <t xml:space="preserve">     MS101A50</t>
  </si>
  <si>
    <t>**ESPATULA ACANALADA DE SILICONA CREAM MANGO DE MADERA 32 CM</t>
  </si>
  <si>
    <t>FB5100040664</t>
  </si>
  <si>
    <t>078184</t>
  </si>
  <si>
    <t>BDS - 3522 DAIANA FERNANDEZ</t>
  </si>
  <si>
    <t>5</t>
  </si>
  <si>
    <t xml:space="preserve">     MS101A50</t>
  </si>
  <si>
    <t>**ESPATULA ACANALADA DE SILICONA CREAM MANGO DE MADERA 32 CM</t>
  </si>
  <si>
    <t>FB5100040746</t>
  </si>
  <si>
    <t>078257</t>
  </si>
  <si>
    <t>BDS - 3536 FLORENCIA ALMIRON</t>
  </si>
  <si>
    <t>5</t>
  </si>
  <si>
    <t xml:space="preserve">     MS101A51</t>
  </si>
  <si>
    <t>**ESPATULA DE SILICONA CREAM MANGO DE MADERA 32 CM</t>
  </si>
  <si>
    <t>FB5100040327</t>
  </si>
  <si>
    <t>077706</t>
  </si>
  <si>
    <t>BDS - 3436 ALEJANDRA ALVAREZ</t>
  </si>
  <si>
    <t>5</t>
  </si>
  <si>
    <t xml:space="preserve">     MS101A52</t>
  </si>
  <si>
    <t>**CUCHARON DE SILICONA CREAM MANGO DE MADERA 31 CM</t>
  </si>
  <si>
    <t>FB5100040327</t>
  </si>
  <si>
    <t>077706</t>
  </si>
  <si>
    <t>BDS - 3436 ALEJANDRA ALVAREZ</t>
  </si>
  <si>
    <t>5</t>
  </si>
  <si>
    <t xml:space="preserve">     MS101A52</t>
  </si>
  <si>
    <t>**CUCHARON DE SILICONA CREAM MANGO DE MADERA 31 CM</t>
  </si>
  <si>
    <t>FB5100040664</t>
  </si>
  <si>
    <t>078184</t>
  </si>
  <si>
    <t>BDS - 3522 DAIANA FERNANDEZ</t>
  </si>
  <si>
    <t>5</t>
  </si>
  <si>
    <t xml:space="preserve">     MS101A52</t>
  </si>
  <si>
    <t>**CUCHARON DE SILICONA CREAM MANGO DE MADERA 31 CM</t>
  </si>
  <si>
    <t>FB5100040746</t>
  </si>
  <si>
    <t>078257</t>
  </si>
  <si>
    <t>BDS - 3536 FLORENCIA ALMIRON</t>
  </si>
  <si>
    <t>5</t>
  </si>
  <si>
    <t xml:space="preserve">     MS101A53</t>
  </si>
  <si>
    <t>**PINCEL DE SILICONA CREAM MANGO DE MADERA 27 CM</t>
  </si>
  <si>
    <t>FB5100040327</t>
  </si>
  <si>
    <t>077706</t>
  </si>
  <si>
    <t>BDS - 3436 ALEJANDRA ALVAREZ</t>
  </si>
  <si>
    <t>5</t>
  </si>
  <si>
    <t xml:space="preserve">     MS101A53</t>
  </si>
  <si>
    <t>**PINCEL DE SILICONA CREAM MANGO DE MADERA 27 CM</t>
  </si>
  <si>
    <t>FB5100040366</t>
  </si>
  <si>
    <t>077744</t>
  </si>
  <si>
    <t>BDS - 3441 SOL MOSQUERA</t>
  </si>
  <si>
    <t>5</t>
  </si>
  <si>
    <t xml:space="preserve">     MS101A53</t>
  </si>
  <si>
    <t>**PINCEL DE SILICONA CREAM MANGO DE MADERA 27 CM</t>
  </si>
  <si>
    <t>FB5100040664</t>
  </si>
  <si>
    <t>078184</t>
  </si>
  <si>
    <t>BDS - 3522 DAIANA FERNANDEZ</t>
  </si>
  <si>
    <t>5</t>
  </si>
  <si>
    <t xml:space="preserve">     MS101A55</t>
  </si>
  <si>
    <t>**ESPATULA REPOSTERA CURVA DE SILICONA CREAM MANGO DE MADERA 32 CM</t>
  </si>
  <si>
    <t>FB5100040327</t>
  </si>
  <si>
    <t>077706</t>
  </si>
  <si>
    <t>BDS - 3436 ALEJANDRA ALVAREZ</t>
  </si>
  <si>
    <t>5</t>
  </si>
  <si>
    <t xml:space="preserve">     MS101A55</t>
  </si>
  <si>
    <t>**ESPATULA REPOSTERA CURVA DE SILICONA CREAM MANGO DE MADERA 32 CM</t>
  </si>
  <si>
    <t>FB5100040366</t>
  </si>
  <si>
    <t>077744</t>
  </si>
  <si>
    <t>BDS - 3441 SOL MOSQUERA</t>
  </si>
  <si>
    <t>5</t>
  </si>
  <si>
    <t xml:space="preserve">     MS101A57</t>
  </si>
  <si>
    <t>**ESPATULA REPOSTERA CURVA DE SILICONA CREAM MANGO DE MADERA PLANO 34 CM</t>
  </si>
  <si>
    <t>FB5100040664</t>
  </si>
  <si>
    <t>078184</t>
  </si>
  <si>
    <t>BDS - 3522 DAIANA FERNANDEZ</t>
  </si>
  <si>
    <t>5</t>
  </si>
  <si>
    <t xml:space="preserve">     MS101A58</t>
  </si>
  <si>
    <t>**CUCHARA REPOSTERA DE SILICONA CREAM MANGO DE MADERA PLANO 30 CM</t>
  </si>
  <si>
    <t>FB5100040366</t>
  </si>
  <si>
    <t>077744</t>
  </si>
  <si>
    <t>BDS - 3441 SOL MOSQUERA</t>
  </si>
  <si>
    <t>5</t>
  </si>
  <si>
    <t xml:space="preserve">     MS101A62</t>
  </si>
  <si>
    <t>+**BATIDOR DE SILICONA CREAM MANGO DE MADERA 23 CM</t>
  </si>
  <si>
    <t>FB5100040327</t>
  </si>
  <si>
    <t>077706</t>
  </si>
  <si>
    <t>BDS - 3436 ALEJANDRA ALVAREZ</t>
  </si>
  <si>
    <t>5</t>
  </si>
  <si>
    <t xml:space="preserve">     MS101A62</t>
  </si>
  <si>
    <t>+**BATIDOR DE SILICONA CREAM MANGO DE MADERA 23 CM</t>
  </si>
  <si>
    <t>FB5100040664</t>
  </si>
  <si>
    <t>078184</t>
  </si>
  <si>
    <t>BDS - 3522 DAIANA FERNANDEZ</t>
  </si>
  <si>
    <t>5</t>
  </si>
  <si>
    <t xml:space="preserve">     MS101A62</t>
  </si>
  <si>
    <t>+**BATIDOR DE SILICONA CREAM MANGO DE MADERA 23 CM</t>
  </si>
  <si>
    <t>FB5100040809</t>
  </si>
  <si>
    <t>077979</t>
  </si>
  <si>
    <t>BDS - 3501/3812 YANINA FILIPPONE</t>
  </si>
  <si>
    <t>5</t>
  </si>
  <si>
    <t>30</t>
  </si>
  <si>
    <t>REC. DE PRECIO</t>
  </si>
  <si>
    <t xml:space="preserve">     MS101A62</t>
  </si>
  <si>
    <t>+**BATIDOR DE SILICONA CREAM MANGO DE MADERA 23 CM</t>
  </si>
  <si>
    <t>CB5100006382</t>
  </si>
  <si>
    <t>078184</t>
  </si>
  <si>
    <t>BDS - 3522 DAIANA FERNANDEZ</t>
  </si>
  <si>
    <t>5</t>
  </si>
  <si>
    <t>08</t>
  </si>
  <si>
    <t>SIN STOCK</t>
  </si>
  <si>
    <t xml:space="preserve">     MS101A63</t>
  </si>
  <si>
    <t>+**BATIDOR DE SILICONA CREAM MANGO DE MADERA 28 CM</t>
  </si>
  <si>
    <t>FB5100040536</t>
  </si>
  <si>
    <t>060254</t>
  </si>
  <si>
    <t>BDS - 220/2148/2477/2885/3477 MARINA RATTO</t>
  </si>
  <si>
    <t>5</t>
  </si>
  <si>
    <t>30</t>
  </si>
  <si>
    <t>REC. DE PRECIO</t>
  </si>
  <si>
    <t xml:space="preserve">     MS101A63</t>
  </si>
  <si>
    <t>+**BATIDOR DE SILICONA CREAM MANGO DE MADERA 28 CM</t>
  </si>
  <si>
    <t>FB5100040832</t>
  </si>
  <si>
    <t>078184</t>
  </si>
  <si>
    <t>BDS - 3522 DAIANA FERNANDEZ</t>
  </si>
  <si>
    <t>5</t>
  </si>
  <si>
    <t>08</t>
  </si>
  <si>
    <t>SIN STOCK</t>
  </si>
  <si>
    <t xml:space="preserve">     MS101A64</t>
  </si>
  <si>
    <t>**PINZA DE ACERO PUNTA NEGRA 23 CM</t>
  </si>
  <si>
    <t>FB5100040784</t>
  </si>
  <si>
    <t>078295</t>
  </si>
  <si>
    <t>BDS - 3548 EMILCE BENEDETTI</t>
  </si>
  <si>
    <t>5</t>
  </si>
  <si>
    <t xml:space="preserve">     MS101A74</t>
  </si>
  <si>
    <t>**BATIDOR BRIGHT BLACK 25 CM</t>
  </si>
  <si>
    <t>FB5100040669</t>
  </si>
  <si>
    <t>078188</t>
  </si>
  <si>
    <t>BDS - 3527 JOSEFINA ALVAREZ</t>
  </si>
  <si>
    <t>5</t>
  </si>
  <si>
    <t>30</t>
  </si>
  <si>
    <t>REC. DE PRECIO</t>
  </si>
  <si>
    <t xml:space="preserve">     MS107196</t>
  </si>
  <si>
    <t>+**ACEITERA DE VIDRIO Y ACERO 250ML</t>
  </si>
  <si>
    <t>FB5100040678</t>
  </si>
  <si>
    <t>076983</t>
  </si>
  <si>
    <t>BDS - 3282/3425 GABRIELA ACOSTA</t>
  </si>
  <si>
    <t>5</t>
  </si>
  <si>
    <t xml:space="preserve">     MS107196</t>
  </si>
  <si>
    <t>+**ACEITERA DE VIDRIO Y ACERO 250ML</t>
  </si>
  <si>
    <t>FB5100040804</t>
  </si>
  <si>
    <t>076983</t>
  </si>
  <si>
    <t>BDS - 3282/3425 GABRIELA ACOSTA</t>
  </si>
  <si>
    <t>5</t>
  </si>
  <si>
    <t xml:space="preserve">     MS107213</t>
  </si>
  <si>
    <t>**SALERO BOMBEEF ACETADO DE VIDRIO Y ACERO 7X3.5CM</t>
  </si>
  <si>
    <t>FB5100040328</t>
  </si>
  <si>
    <t>077707</t>
  </si>
  <si>
    <t>BDS - 3438 AGUSTINA MACHADO</t>
  </si>
  <si>
    <t>5</t>
  </si>
  <si>
    <t>30</t>
  </si>
  <si>
    <t>REC. DE PRECIO</t>
  </si>
  <si>
    <t xml:space="preserve">     MS107213</t>
  </si>
  <si>
    <t>**SALERO BOMBEEF ACETADO DE VIDRIO Y ACERO 7X3.5CM</t>
  </si>
  <si>
    <t>FB5100040638</t>
  </si>
  <si>
    <t>078121</t>
  </si>
  <si>
    <t>BDS - 3509 FLORENCIA GOMEZ</t>
  </si>
  <si>
    <t>5</t>
  </si>
  <si>
    <t xml:space="preserve">     MS110253</t>
  </si>
  <si>
    <t>**MANOPLA SILICONA MÁRMOL 20CM</t>
  </si>
  <si>
    <t>FB5100040811</t>
  </si>
  <si>
    <t>064950</t>
  </si>
  <si>
    <t>BDS - 1123/1427/1593/2054/3480 ANABELLA LUCORRATOLO</t>
  </si>
  <si>
    <t>5</t>
  </si>
  <si>
    <t>30</t>
  </si>
  <si>
    <t>REC. DE PRECIO</t>
  </si>
  <si>
    <t xml:space="preserve">     MS113002</t>
  </si>
  <si>
    <t>+**TABLA DE BAMBOO RECTANGULAR RAYADA 20X30CM</t>
  </si>
  <si>
    <t>FB5100040809</t>
  </si>
  <si>
    <t>077979</t>
  </si>
  <si>
    <t>BDS - 3501/3812 YANINA FILIPPONE</t>
  </si>
  <si>
    <t>5</t>
  </si>
  <si>
    <t>30</t>
  </si>
  <si>
    <t>REC. DE PRECIO</t>
  </si>
  <si>
    <t xml:space="preserve">     MS113002</t>
  </si>
  <si>
    <t>+**TABLA DE BAMBOO RECTANGULAR RAYADA 20X30CM</t>
  </si>
  <si>
    <t>FB5100040854</t>
  </si>
  <si>
    <t>070605</t>
  </si>
  <si>
    <t>BDS - 2183/2206/2351/3560 PAULA CANEVA</t>
  </si>
  <si>
    <t>5</t>
  </si>
  <si>
    <t xml:space="preserve">     MS113735</t>
  </si>
  <si>
    <t>+**MORTERO DE BAMBOO RAYADO 10X7CM</t>
  </si>
  <si>
    <t>FB5100040676</t>
  </si>
  <si>
    <t>076851</t>
  </si>
  <si>
    <t>BDS - 3257 BETIANA CABRERA</t>
  </si>
  <si>
    <t>5</t>
  </si>
  <si>
    <t xml:space="preserve">     MS113918</t>
  </si>
  <si>
    <t>+**BANDEJA DE PIEDRA LAJA NEGRA RECT 25 X 15 CM</t>
  </si>
  <si>
    <t>FB5100040788</t>
  </si>
  <si>
    <t>078297</t>
  </si>
  <si>
    <t>BDS - 3553 MARIA FLORENCIA CABALLERO</t>
  </si>
  <si>
    <t>5</t>
  </si>
  <si>
    <t xml:space="preserve">     MS114229</t>
  </si>
  <si>
    <t>+**INFUSOR DE TE OVAL 4.5 CM</t>
  </si>
  <si>
    <t>FB5100040531</t>
  </si>
  <si>
    <t>077969</t>
  </si>
  <si>
    <t>BDS - 3472 MARIANELLA LEIVA</t>
  </si>
  <si>
    <t>5</t>
  </si>
  <si>
    <t>30</t>
  </si>
  <si>
    <t>REC. DE PRECIO</t>
  </si>
  <si>
    <t xml:space="preserve">     MS114247</t>
  </si>
  <si>
    <t>+**INFUSOR DE TE ACERO Y SILICONA CON APOYA 4.5 CM</t>
  </si>
  <si>
    <t>FB5100040470</t>
  </si>
  <si>
    <t>075565</t>
  </si>
  <si>
    <t>BDS - 2943/3464 CLARA TORRES</t>
  </si>
  <si>
    <t>5</t>
  </si>
  <si>
    <t xml:space="preserve">     MS114247</t>
  </si>
  <si>
    <t>+**INFUSOR DE TE ACERO Y SILICONA CON APOYA 4.5 CM</t>
  </si>
  <si>
    <t>FB5100040780</t>
  </si>
  <si>
    <t>078292</t>
  </si>
  <si>
    <t>BDS - 3544 DANNAE AGOSTINA LAZARTE</t>
  </si>
  <si>
    <t>5</t>
  </si>
  <si>
    <t xml:space="preserve">     MS115246</t>
  </si>
  <si>
    <t>**INDIVIDUAL RANGPUR GOLD 38CM</t>
  </si>
  <si>
    <t>FB5100040401</t>
  </si>
  <si>
    <t>077795</t>
  </si>
  <si>
    <t>BDS - 3460 MARIANO FABRE</t>
  </si>
  <si>
    <t>5</t>
  </si>
  <si>
    <t xml:space="preserve">     MS115246</t>
  </si>
  <si>
    <t>**INDIVIDUAL RANGPUR GOLD 38CM</t>
  </si>
  <si>
    <t>FB5100040637</t>
  </si>
  <si>
    <t>068496</t>
  </si>
  <si>
    <t>BDS - 1865/3506 CAMILA SILVA</t>
  </si>
  <si>
    <t>5</t>
  </si>
  <si>
    <t xml:space="preserve">     MS115246</t>
  </si>
  <si>
    <t>**INDIVIDUAL RANGPUR GOLD 38CM</t>
  </si>
  <si>
    <t>FB5100040670</t>
  </si>
  <si>
    <t>078189</t>
  </si>
  <si>
    <t>BDS - 3528 NOELIA OLIVA</t>
  </si>
  <si>
    <t>5</t>
  </si>
  <si>
    <t xml:space="preserve">     MS115252</t>
  </si>
  <si>
    <t>**INDIVIDUAL DE PVC DORADO REDONDO HOJAS 38CM</t>
  </si>
  <si>
    <t>FB5100040703</t>
  </si>
  <si>
    <t>078221</t>
  </si>
  <si>
    <t>BDS - 3531 JULIETA LESCANO</t>
  </si>
  <si>
    <t>5</t>
  </si>
  <si>
    <t xml:space="preserve">     MS115259</t>
  </si>
  <si>
    <t>**INDIVIDUAL DE PAPEL DHAKA REDONDO CREMA 37CM</t>
  </si>
  <si>
    <t>FB5100040873</t>
  </si>
  <si>
    <t>078017</t>
  </si>
  <si>
    <t>BDS - 3499/3563/3777 ALDANA FRUSCELLA</t>
  </si>
  <si>
    <t>5</t>
  </si>
  <si>
    <t>30</t>
  </si>
  <si>
    <t>REC. DE PRECIO</t>
  </si>
  <si>
    <t xml:space="preserve">     MS115285</t>
  </si>
  <si>
    <t>**INDIVIDUAL KHULNA GRAFITO 38CM</t>
  </si>
  <si>
    <t>FB5100040663</t>
  </si>
  <si>
    <t>078183</t>
  </si>
  <si>
    <t>BDS - 3521 MARIA ANA KAUFFMAN</t>
  </si>
  <si>
    <t>5</t>
  </si>
  <si>
    <t xml:space="preserve">     MS115310</t>
  </si>
  <si>
    <t>**INDIVIDUAL REDONDO DE ALGODÓN PLATA38CM</t>
  </si>
  <si>
    <t>FB5100040956</t>
  </si>
  <si>
    <t>064179</t>
  </si>
  <si>
    <t>BDS - 942/2538/3246/3582/3636 MARIA CECILIA LODOLI</t>
  </si>
  <si>
    <t>5</t>
  </si>
  <si>
    <t xml:space="preserve">     MS115318</t>
  </si>
  <si>
    <t>**INDIVIDUAL DE PAPEL DHAKA REDONDO NEGRO 37CM</t>
  </si>
  <si>
    <t>FB5100040781</t>
  </si>
  <si>
    <t>078293</t>
  </si>
  <si>
    <t>BDS - 3545 GABRIELA CARDOZO</t>
  </si>
  <si>
    <t>5</t>
  </si>
  <si>
    <t xml:space="preserve">     MS115318</t>
  </si>
  <si>
    <t>**INDIVIDUAL DE PAPEL DHAKA REDONDO NEGRO 37CM</t>
  </si>
  <si>
    <t>FB5100040873</t>
  </si>
  <si>
    <t>078017</t>
  </si>
  <si>
    <t>BDS - 3499/3563/3777 ALDANA FRUSCELLA</t>
  </si>
  <si>
    <t>5</t>
  </si>
  <si>
    <t>30</t>
  </si>
  <si>
    <t>REC. DE PRECIO</t>
  </si>
  <si>
    <t xml:space="preserve">     MS115322</t>
  </si>
  <si>
    <t>**INDIVIDUAL BARISAL AZUL 37CM</t>
  </si>
  <si>
    <t>FB5100040925</t>
  </si>
  <si>
    <t>078443</t>
  </si>
  <si>
    <t>BDS - 3578 ADRIANA FELITTI</t>
  </si>
  <si>
    <t>5</t>
  </si>
  <si>
    <t xml:space="preserve">     MS115323</t>
  </si>
  <si>
    <t>+**INDIVIDUAL BARISAL BEIGE 37CM</t>
  </si>
  <si>
    <t>FB5100040745</t>
  </si>
  <si>
    <t>078256</t>
  </si>
  <si>
    <t>BDS - 3535 PALOMA GIMENEZ</t>
  </si>
  <si>
    <t>5</t>
  </si>
  <si>
    <t>30</t>
  </si>
  <si>
    <t>REC. DE PRECIO</t>
  </si>
  <si>
    <t xml:space="preserve">     MS115325</t>
  </si>
  <si>
    <t>**INDIVIDUAL RANGPUR BLANCO 38CM</t>
  </si>
  <si>
    <t>FB5100040796</t>
  </si>
  <si>
    <t>077157</t>
  </si>
  <si>
    <t>BDS - 3317/3330/3399 LAURA ELIASCHEV</t>
  </si>
  <si>
    <t>5</t>
  </si>
  <si>
    <t xml:space="preserve">     MS115325</t>
  </si>
  <si>
    <t>**INDIVIDUAL RANGPUR BLANCO 38CM</t>
  </si>
  <si>
    <t>FB5100040925</t>
  </si>
  <si>
    <t>078443</t>
  </si>
  <si>
    <t>BDS - 3578 ADRIANA FELITTI</t>
  </si>
  <si>
    <t>5</t>
  </si>
  <si>
    <t xml:space="preserve">     MS115329</t>
  </si>
  <si>
    <t>**INDIVIDUAL RANGPUR GRAFITO 38CM</t>
  </si>
  <si>
    <t>FB5100040358</t>
  </si>
  <si>
    <t>075733</t>
  </si>
  <si>
    <t>BDS - 3005/3182/3456 NOELIA ALDANA RITACCO</t>
  </si>
  <si>
    <t>5</t>
  </si>
  <si>
    <t xml:space="preserve">     MS115336</t>
  </si>
  <si>
    <t>**INDIVIDUAL KHULNA NEGRO 38CM</t>
  </si>
  <si>
    <t>FB5100040639</t>
  </si>
  <si>
    <t>060486</t>
  </si>
  <si>
    <t>BDD - 242/1157/3385/3454/3511 ADRIANA ABBAS</t>
  </si>
  <si>
    <t>5</t>
  </si>
  <si>
    <t>30</t>
  </si>
  <si>
    <t>REC. DE PRECIO</t>
  </si>
  <si>
    <t xml:space="preserve">     MS117711</t>
  </si>
  <si>
    <t>**FRASCO DOS POSIC VIDRIO TAPA COBRE 1200ML</t>
  </si>
  <si>
    <t>FB5100040328</t>
  </si>
  <si>
    <t>077707</t>
  </si>
  <si>
    <t>BDS - 3438 AGUSTINA MACHADO</t>
  </si>
  <si>
    <t>5</t>
  </si>
  <si>
    <t>30</t>
  </si>
  <si>
    <t>REC. DE PRECIO</t>
  </si>
  <si>
    <t xml:space="preserve">     MS117711</t>
  </si>
  <si>
    <t>**FRASCO DOS POSIC VIDRIO TAPA COBRE 1200ML</t>
  </si>
  <si>
    <t>FB5100040681</t>
  </si>
  <si>
    <t>076588</t>
  </si>
  <si>
    <t>BDS - 3198/3309 MELANIE SCENNA</t>
  </si>
  <si>
    <t>5</t>
  </si>
  <si>
    <t xml:space="preserve">     MS117711</t>
  </si>
  <si>
    <t>**FRASCO DOS POSIC VIDRIO TAPA COBRE 1200ML</t>
  </si>
  <si>
    <t>FB5100040919</t>
  </si>
  <si>
    <t>071894</t>
  </si>
  <si>
    <t>BDS - 2369/2762/3572/3747/3767 DIAMELA VARELA</t>
  </si>
  <si>
    <t>8</t>
  </si>
  <si>
    <t>30</t>
  </si>
  <si>
    <t>REC. DE PRECIO</t>
  </si>
  <si>
    <t xml:space="preserve">     MS117A54</t>
  </si>
  <si>
    <t>**FRASCO CUADRADO DE VIDRIO LINEA BHOPAL COBRE 10X15,3CM - 0,55L</t>
  </si>
  <si>
    <t>FB5100040328</t>
  </si>
  <si>
    <t>077707</t>
  </si>
  <si>
    <t>BDS - 3438 AGUSTINA MACHADO</t>
  </si>
  <si>
    <t>5</t>
  </si>
  <si>
    <t>30</t>
  </si>
  <si>
    <t>REC. DE PRECIO</t>
  </si>
  <si>
    <t xml:space="preserve">     MS119606</t>
  </si>
  <si>
    <t>+**COLADOR BLACK ASAS DE MADERA DIAM 21.5CM</t>
  </si>
  <si>
    <t>FB5100040669</t>
  </si>
  <si>
    <t>078188</t>
  </si>
  <si>
    <t>BDS - 3527 JOSEFINA ALVAREZ</t>
  </si>
  <si>
    <t>5</t>
  </si>
  <si>
    <t>30</t>
  </si>
  <si>
    <t>REC. DE PRECIO</t>
  </si>
  <si>
    <t xml:space="preserve">     MS119622</t>
  </si>
  <si>
    <t>**COLADOR DE ACERO DORADO CON MANGO S</t>
  </si>
  <si>
    <t>FB5100040926</t>
  </si>
  <si>
    <t>077056</t>
  </si>
  <si>
    <t>BDS - 3297/3579/3784 MACARENA BRUNA</t>
  </si>
  <si>
    <t>5</t>
  </si>
  <si>
    <t>30</t>
  </si>
  <si>
    <t>REC. DE PRECIO</t>
  </si>
  <si>
    <t xml:space="preserve">     MS119626</t>
  </si>
  <si>
    <t xml:space="preserve">**COLADOR DE ACERO DORADO CON MANIJAS 19X6CM </t>
  </si>
  <si>
    <t>FB5100040926</t>
  </si>
  <si>
    <t>077056</t>
  </si>
  <si>
    <t>BDS - 3297/3579/3784 MACARENA BRUNA</t>
  </si>
  <si>
    <t>5</t>
  </si>
  <si>
    <t>30</t>
  </si>
  <si>
    <t>REC. DE PRECIO</t>
  </si>
  <si>
    <t xml:space="preserve">     MS119637</t>
  </si>
  <si>
    <t>+**WOK ANTIADHERENTE LINEA GRANITE 26CM</t>
  </si>
  <si>
    <t>FB5100040634</t>
  </si>
  <si>
    <t>075933</t>
  </si>
  <si>
    <t>BDS - 3045/3108/3502 YAMILA SANCHEZ</t>
  </si>
  <si>
    <t>5</t>
  </si>
  <si>
    <t>30</t>
  </si>
  <si>
    <t>REC. DE PRECIO</t>
  </si>
  <si>
    <t xml:space="preserve">     MS126622</t>
  </si>
  <si>
    <t>+**BOTELLA DE VIDRIO ENJOY LIFE 400ML</t>
  </si>
  <si>
    <t>FB5100040375</t>
  </si>
  <si>
    <t>077774</t>
  </si>
  <si>
    <t>BDS - 3440/3475 MALVINA GIUNCHETTI</t>
  </si>
  <si>
    <t>5</t>
  </si>
  <si>
    <t xml:space="preserve">     MS126622</t>
  </si>
  <si>
    <t>+**BOTELLA DE VIDRIO ENJOY LIFE 400ML</t>
  </si>
  <si>
    <t>FB5100040477</t>
  </si>
  <si>
    <t>077882</t>
  </si>
  <si>
    <t>BDS - 3470 MARISA RUIVAL</t>
  </si>
  <si>
    <t>5</t>
  </si>
  <si>
    <t xml:space="preserve">     MS126622</t>
  </si>
  <si>
    <t>+**BOTELLA DE VIDRIO ENJOY LIFE 400ML</t>
  </si>
  <si>
    <t>FB5100040672</t>
  </si>
  <si>
    <t>078191</t>
  </si>
  <si>
    <t>BDS - 3530 NESTOR SCHAAB</t>
  </si>
  <si>
    <t>5</t>
  </si>
  <si>
    <t xml:space="preserve">     MS126815</t>
  </si>
  <si>
    <t>+**BOTELLA DE VIDRIO CON TAPA DE ACERO MY BOTTLE FUNDA GRIS 400ML</t>
  </si>
  <si>
    <t>FB5100040567</t>
  </si>
  <si>
    <t>078015</t>
  </si>
  <si>
    <t>BDS - 3496 CECILIA PERTICARO</t>
  </si>
  <si>
    <t>5</t>
  </si>
  <si>
    <t xml:space="preserve">     MS126822</t>
  </si>
  <si>
    <t>**BOTELLA DE VIDRIO CON TAPA DE ACERO FOR YOU FUNDA AZUL 400ML</t>
  </si>
  <si>
    <t>FB5100040672</t>
  </si>
  <si>
    <t>078191</t>
  </si>
  <si>
    <t>BDS - 3530 NESTOR SCHAAB</t>
  </si>
  <si>
    <t>5</t>
  </si>
  <si>
    <t xml:space="preserve">     MS129528</t>
  </si>
  <si>
    <t>**MOLDE P/ BUDIN GRAY GRANIT 31X15X7CM</t>
  </si>
  <si>
    <t>FB5100040538</t>
  </si>
  <si>
    <t>077985</t>
  </si>
  <si>
    <t>BDS - 3481 CECILIA NUÑEZ</t>
  </si>
  <si>
    <t>5</t>
  </si>
  <si>
    <t>30</t>
  </si>
  <si>
    <t>REC. DE PRECIO</t>
  </si>
  <si>
    <t xml:space="preserve">     MS129530</t>
  </si>
  <si>
    <t>+**MOLDE P/ TARTA GRAY GRANIT REDONDO 29X4CM</t>
  </si>
  <si>
    <t>FB5100040873</t>
  </si>
  <si>
    <t>078017</t>
  </si>
  <si>
    <t>BDS - 3499/3563/3777 ALDANA FRUSCELLA</t>
  </si>
  <si>
    <t>5</t>
  </si>
  <si>
    <t>30</t>
  </si>
  <si>
    <t>REC. DE PRECIO</t>
  </si>
  <si>
    <t xml:space="preserve">     MS502018</t>
  </si>
  <si>
    <t>+**ACEITERA CONICA C/ VISOR DE VIDRIO Y ACERO 165ML</t>
  </si>
  <si>
    <t>FB5100040638</t>
  </si>
  <si>
    <t>078121</t>
  </si>
  <si>
    <t>BDS - 3509 FLORENCIA GOMEZ</t>
  </si>
  <si>
    <t>5</t>
  </si>
  <si>
    <t xml:space="preserve">     MS502018</t>
  </si>
  <si>
    <t>+**ACEITERA CONICA C/ VISOR DE VIDRIO Y ACERO 165ML</t>
  </si>
  <si>
    <t>FB5100040780</t>
  </si>
  <si>
    <t>078292</t>
  </si>
  <si>
    <t>BDS - 3544 DANNAE AGOSTINA LAZARTE</t>
  </si>
  <si>
    <t>5</t>
  </si>
  <si>
    <t xml:space="preserve">     MS502021</t>
  </si>
  <si>
    <t>+**ACEITERA  VINAGRERA DE VIDRIO CON ATOMIZADOR 125ML</t>
  </si>
  <si>
    <t>FB5100040469</t>
  </si>
  <si>
    <t>060900</t>
  </si>
  <si>
    <t>BDS - 375/476/3463 CESAR MATIAS CARDOZO</t>
  </si>
  <si>
    <t>5</t>
  </si>
  <si>
    <t xml:space="preserve">     MS502021</t>
  </si>
  <si>
    <t>+**ACEITERA  VINAGRERA DE VIDRIO CON ATOMIZADOR 125ML</t>
  </si>
  <si>
    <t>FB5100040845</t>
  </si>
  <si>
    <t>077199</t>
  </si>
  <si>
    <t>BDS - 3338/3350/3557 NICOLE CRISCI</t>
  </si>
  <si>
    <t>5</t>
  </si>
  <si>
    <t xml:space="preserve">     MS502021</t>
  </si>
  <si>
    <t>+**ACEITERA  VINAGRERA DE VIDRIO CON ATOMIZADOR 125ML</t>
  </si>
  <si>
    <t>FB5100040869</t>
  </si>
  <si>
    <t>077661</t>
  </si>
  <si>
    <t>BDS - 3429/3561 AGUSTINA RAMPOLDI</t>
  </si>
  <si>
    <t>5</t>
  </si>
  <si>
    <t xml:space="preserve">     MS502022</t>
  </si>
  <si>
    <t>+**ACEITERA DE VIDRIO TAPA NEGRA Y ACERO 200 ML</t>
  </si>
  <si>
    <t>FB5100040470</t>
  </si>
  <si>
    <t>075565</t>
  </si>
  <si>
    <t>BDS - 2943/3464 CLARA TORRES</t>
  </si>
  <si>
    <t>5</t>
  </si>
  <si>
    <t xml:space="preserve">     MS504001</t>
  </si>
  <si>
    <t>**INDIVIDUAL SIINGAPUR DORADO CLARO 38 CM</t>
  </si>
  <si>
    <t>FB5100040957</t>
  </si>
  <si>
    <t>078473</t>
  </si>
  <si>
    <t>BDS - 3583 MARIA SOL PAVON</t>
  </si>
  <si>
    <t>5</t>
  </si>
  <si>
    <t xml:space="preserve">     MS504005</t>
  </si>
  <si>
    <t>**INDIVIDUAL KAMPOT 38CM</t>
  </si>
  <si>
    <t>FB5100040665</t>
  </si>
  <si>
    <t>078185</t>
  </si>
  <si>
    <t>BDS - 3523 VERONICA SANTACREU</t>
  </si>
  <si>
    <t>5</t>
  </si>
  <si>
    <t xml:space="preserve">     MS504005</t>
  </si>
  <si>
    <t>**INDIVIDUAL KAMPOT 38CM</t>
  </si>
  <si>
    <t>FB5100040673</t>
  </si>
  <si>
    <t>078192</t>
  </si>
  <si>
    <t>BDS - 3526 ANABELLA VITOLA</t>
  </si>
  <si>
    <t>5</t>
  </si>
  <si>
    <t xml:space="preserve">     MS504026</t>
  </si>
  <si>
    <t>**INDIVIDUAL ESTAMPADO PLEIKU BLANCO 38CM</t>
  </si>
  <si>
    <t>FB5100040809</t>
  </si>
  <si>
    <t>077979</t>
  </si>
  <si>
    <t>BDS - 3501/3812 YANINA FILIPPONE</t>
  </si>
  <si>
    <t>5</t>
  </si>
  <si>
    <t>30</t>
  </si>
  <si>
    <t>REC. DE PRECIO</t>
  </si>
  <si>
    <t xml:space="preserve">     MS504045</t>
  </si>
  <si>
    <t>**INDIVIDUAL PATTANI BEIGE 38 CM</t>
  </si>
  <si>
    <t>FB5100040925</t>
  </si>
  <si>
    <t>078443</t>
  </si>
  <si>
    <t>BDS - 3578 ADRIANA FELITTI</t>
  </si>
  <si>
    <t>5</t>
  </si>
  <si>
    <t xml:space="preserve">     MS510092</t>
  </si>
  <si>
    <t>**MUG TRAMADO AQUAMARINE DEGRADÉ 440 ML</t>
  </si>
  <si>
    <t>FB5100040808</t>
  </si>
  <si>
    <t>077778</t>
  </si>
  <si>
    <t>BDS - 3443/3444 FLORENCIA DONATTI</t>
  </si>
  <si>
    <t>5</t>
  </si>
  <si>
    <t>30</t>
  </si>
  <si>
    <t>REC. DE PRECIO</t>
  </si>
  <si>
    <t xml:space="preserve">     MS510092</t>
  </si>
  <si>
    <t>**MUG TRAMADO AQUAMARINE DEGRADÉ 440 ML</t>
  </si>
  <si>
    <t>FB5100040811</t>
  </si>
  <si>
    <t>064950</t>
  </si>
  <si>
    <t>BDS - 1123/1427/1593/2054/3480 ANABELLA LUCORRATOLO</t>
  </si>
  <si>
    <t>5</t>
  </si>
  <si>
    <t>30</t>
  </si>
  <si>
    <t>REC. DE PRECIO</t>
  </si>
  <si>
    <t xml:space="preserve">     MS510094</t>
  </si>
  <si>
    <t>+**MUG TRAMADO BOMBE GRIS 520ML</t>
  </si>
  <si>
    <t>FB5100040532</t>
  </si>
  <si>
    <t>077970</t>
  </si>
  <si>
    <t>BDS - 3473 SOL GONZALEZ</t>
  </si>
  <si>
    <t>5</t>
  </si>
  <si>
    <t>30</t>
  </si>
  <si>
    <t>REC. DE PRECIO</t>
  </si>
  <si>
    <t xml:space="preserve">     MS510094</t>
  </si>
  <si>
    <t>+**MUG TRAMADO BOMBE GRIS 520ML</t>
  </si>
  <si>
    <t>FB5100040666</t>
  </si>
  <si>
    <t>078186</t>
  </si>
  <si>
    <t>BDS - 3524/3821 SILVIA REYNOSO</t>
  </si>
  <si>
    <t>5</t>
  </si>
  <si>
    <t>30</t>
  </si>
  <si>
    <t>REC. DE PRECIO</t>
  </si>
  <si>
    <t xml:space="preserve">     MS510099</t>
  </si>
  <si>
    <t>+**TAZA Y PLATO ALESSIA CREAM BORDE DORADO 200 ML</t>
  </si>
  <si>
    <t>FB5100040740</t>
  </si>
  <si>
    <t>078255</t>
  </si>
  <si>
    <t>BDS - 3533 CONSTANZA GAMBACCINI</t>
  </si>
  <si>
    <t>5</t>
  </si>
  <si>
    <t xml:space="preserve">     PAN73900</t>
  </si>
  <si>
    <t>+**BA6248 CEREZA SARTÉN FRANCESA N20 CM ANTIADHERENTE</t>
  </si>
  <si>
    <t>FB5100040800</t>
  </si>
  <si>
    <t>072717</t>
  </si>
  <si>
    <t>BDS - 2449/3386 BARBARA GERSKOVICH</t>
  </si>
  <si>
    <t>8</t>
  </si>
  <si>
    <t>30</t>
  </si>
  <si>
    <t>REC. DE PRECIO</t>
  </si>
  <si>
    <t xml:space="preserve">     RAMOROSA</t>
  </si>
  <si>
    <t>**RAMO DE FLORES ROSA 26 CM DE TALLO Y 16CMDIAM</t>
  </si>
  <si>
    <t>FB5100040634</t>
  </si>
  <si>
    <t>075933</t>
  </si>
  <si>
    <t>BDS - 3045/3108/3502 YAMILA SANCHEZ</t>
  </si>
  <si>
    <t>5</t>
  </si>
  <si>
    <t>30</t>
  </si>
  <si>
    <t>REC. DE PRECIO</t>
  </si>
  <si>
    <t xml:space="preserve">    019BA3015</t>
  </si>
  <si>
    <t>**SECAPLATOS PANAL  MOTIV.SIN ELECCION 193 30.5X0.4X20.5CM</t>
  </si>
  <si>
    <t>FB5100040397</t>
  </si>
  <si>
    <t>060486</t>
  </si>
  <si>
    <t>BDD - 242/1157/3385/3454/3511 ADRIANA ABBAS</t>
  </si>
  <si>
    <t>5</t>
  </si>
  <si>
    <t xml:space="preserve">    019BA3015</t>
  </si>
  <si>
    <t>**SECAPLATOS PANAL  MOTIV.SIN ELECCION 193 30.5X0.4X20.5CM</t>
  </si>
  <si>
    <t>CB5100006353</t>
  </si>
  <si>
    <t>060486</t>
  </si>
  <si>
    <t>BDD - 242/1157/3385/3454/3511 ADRIANA ABBAS</t>
  </si>
  <si>
    <t>5</t>
  </si>
  <si>
    <t>03</t>
  </si>
  <si>
    <t>NO LO QUIERE</t>
  </si>
  <si>
    <t xml:space="preserve">    019BO5572</t>
  </si>
  <si>
    <t xml:space="preserve">BOT. MILK 1L SILICONA </t>
  </si>
  <si>
    <t>FB5100040567</t>
  </si>
  <si>
    <t>078015</t>
  </si>
  <si>
    <t>BDS - 3496 CECILIA PERTICARO</t>
  </si>
  <si>
    <t>5</t>
  </si>
  <si>
    <t xml:space="preserve">    019BO5572</t>
  </si>
  <si>
    <t xml:space="preserve">BOT. MILK 1L SILICONA </t>
  </si>
  <si>
    <t>FB5100040847</t>
  </si>
  <si>
    <t>078390</t>
  </si>
  <si>
    <t>BDS - 3559 SILVIA MERCADO</t>
  </si>
  <si>
    <t>5</t>
  </si>
  <si>
    <t xml:space="preserve">    019BO5574</t>
  </si>
  <si>
    <t xml:space="preserve">//BOT. ACQUA 1L SILICONA </t>
  </si>
  <si>
    <t>FB5100040567</t>
  </si>
  <si>
    <t>078015</t>
  </si>
  <si>
    <t>BDS - 3496 CECILIA PERTICARO</t>
  </si>
  <si>
    <t>5</t>
  </si>
  <si>
    <t xml:space="preserve">    021CX6929</t>
  </si>
  <si>
    <t>**CAJA ALHAJERA 3DIV. COPA 17X10X16,5CM</t>
  </si>
  <si>
    <t>FB5100040402</t>
  </si>
  <si>
    <t>077796</t>
  </si>
  <si>
    <t>BDS - 3461 STELLA MARIS LEPORINO</t>
  </si>
  <si>
    <t>5</t>
  </si>
  <si>
    <t xml:space="preserve">    043BA6140</t>
  </si>
  <si>
    <t>+**PANELUX CACEROLA 20 CM - ANTIADHERENTE NEGRO ESP 1MM</t>
  </si>
  <si>
    <t>FB5100040801</t>
  </si>
  <si>
    <t>060839</t>
  </si>
  <si>
    <t>BDD - 317/1132/3398 STELLA RIMAULO</t>
  </si>
  <si>
    <t>5</t>
  </si>
  <si>
    <t>30</t>
  </si>
  <si>
    <t>REC. DE PRECIO</t>
  </si>
  <si>
    <t xml:space="preserve">    043BA6146</t>
  </si>
  <si>
    <t>PANELUX HERVIDOR DE LECHE 16CM - ANTIADHERENTE NEGRO ESP 1MM</t>
  </si>
  <si>
    <t>FB5100040801</t>
  </si>
  <si>
    <t>060839</t>
  </si>
  <si>
    <t>BDD - 317/1132/3398 STELLA RIMAULO</t>
  </si>
  <si>
    <t>5</t>
  </si>
  <si>
    <t>30</t>
  </si>
  <si>
    <t>REC. DE PRECIO</t>
  </si>
  <si>
    <t xml:space="preserve">    046AB6648</t>
  </si>
  <si>
    <t>+/SET DE BAÑO 3PC 1DISP. + 1 PORTACEPILLOS + JABONERA POLI PASTEL</t>
  </si>
  <si>
    <t>FB5100040638</t>
  </si>
  <si>
    <t>078121</t>
  </si>
  <si>
    <t>BDS - 3509 FLORENCIA GOMEZ</t>
  </si>
  <si>
    <t>5</t>
  </si>
  <si>
    <t xml:space="preserve">    046AB6649</t>
  </si>
  <si>
    <t>+**/JABONERA BAÑO POLI. PASTEL</t>
  </si>
  <si>
    <t>FB5100040800</t>
  </si>
  <si>
    <t>072717</t>
  </si>
  <si>
    <t>BDS - 2449/3386 BARBARA GERSKOVICH</t>
  </si>
  <si>
    <t>8</t>
  </si>
  <si>
    <t>30</t>
  </si>
  <si>
    <t>REC. DE PRECIO</t>
  </si>
  <si>
    <t xml:space="preserve">    046AB6993</t>
  </si>
  <si>
    <t>+**JABONERA DE PL. 3COL SURT 10,3X7,8CM</t>
  </si>
  <si>
    <t>FB5100040842</t>
  </si>
  <si>
    <t>078126</t>
  </si>
  <si>
    <t>BDS - 3514 MARCELA IOFFREDI</t>
  </si>
  <si>
    <t>5</t>
  </si>
  <si>
    <t xml:space="preserve">    046AB7302</t>
  </si>
  <si>
    <t>+**JABONERA GRIS POLI. 17X6CM</t>
  </si>
  <si>
    <t>FB5100040788</t>
  </si>
  <si>
    <t>078297</t>
  </si>
  <si>
    <t>BDS - 3553 MARIA FLORENCIA CABALLERO</t>
  </si>
  <si>
    <t>5</t>
  </si>
  <si>
    <t xml:space="preserve">    046AB7304</t>
  </si>
  <si>
    <t>**PORTACEPILLOS GRIS POLI. 2DIV 10*6 CMS</t>
  </si>
  <si>
    <t>FB5100040750</t>
  </si>
  <si>
    <t>078261</t>
  </si>
  <si>
    <t>BDS - 3540 MARIANA BEHERENS</t>
  </si>
  <si>
    <t>5</t>
  </si>
  <si>
    <t xml:space="preserve">    046AB7314</t>
  </si>
  <si>
    <t>+**PORTACEPILLOS MARRON POLI. 10X11,5CM</t>
  </si>
  <si>
    <t>FB5100040788</t>
  </si>
  <si>
    <t>078297</t>
  </si>
  <si>
    <t>BDS - 3553 MARIA FLORENCIA CABALLERO</t>
  </si>
  <si>
    <t>5</t>
  </si>
  <si>
    <t xml:space="preserve">    046AB7326</t>
  </si>
  <si>
    <t>+**/DISPENSER DE JABON POLIRESINA 19X7CM</t>
  </si>
  <si>
    <t>FB5100040797</t>
  </si>
  <si>
    <t>077234</t>
  </si>
  <si>
    <t>BDS - 3328 EUGENIA VERRASTRO</t>
  </si>
  <si>
    <t>5</t>
  </si>
  <si>
    <t xml:space="preserve">    046AB7330</t>
  </si>
  <si>
    <t>+**DISPENSER NEGRO 17,5X6,8CM</t>
  </si>
  <si>
    <t>FB5100040678</t>
  </si>
  <si>
    <t>076983</t>
  </si>
  <si>
    <t>BDS - 3282/3425 GABRIELA ACOSTA</t>
  </si>
  <si>
    <t>5</t>
  </si>
  <si>
    <t xml:space="preserve">    046AB8215</t>
  </si>
  <si>
    <t>+**/SET DE BAÑO PASTEL 4PC DISPENSER + JABONERA + 2 PORTA CEPILLOS POLI.</t>
  </si>
  <si>
    <t>FB5100040469</t>
  </si>
  <si>
    <t>060900</t>
  </si>
  <si>
    <t>BDS - 375/476/3463 CESAR MATIAS CARDOZO</t>
  </si>
  <si>
    <t>5</t>
  </si>
  <si>
    <t xml:space="preserve">    046BA4749</t>
  </si>
  <si>
    <t>CUBETERA 5COL.SURT 25X12CM</t>
  </si>
  <si>
    <t>FB5100040854</t>
  </si>
  <si>
    <t>070605</t>
  </si>
  <si>
    <t>BDS - 2183/2206/2351/3560 PAULA CANEVA</t>
  </si>
  <si>
    <t>5</t>
  </si>
  <si>
    <t xml:space="preserve">    046BA4753</t>
  </si>
  <si>
    <t>TAMIZ 4 COL.SURT 10X10CM</t>
  </si>
  <si>
    <t>FB5100040640</t>
  </si>
  <si>
    <t>078124</t>
  </si>
  <si>
    <t>BDS - 3512/3643 MARISOL PORTALUPPI</t>
  </si>
  <si>
    <t>5</t>
  </si>
  <si>
    <t>30</t>
  </si>
  <si>
    <t>REC. DE PRECIO</t>
  </si>
  <si>
    <t xml:space="preserve">    046BA4753</t>
  </si>
  <si>
    <t>TAMIZ 4 COL.SURT 10X10CM</t>
  </si>
  <si>
    <t>FB5100040676</t>
  </si>
  <si>
    <t>076851</t>
  </si>
  <si>
    <t>BDS - 3257 BETIANA CABRERA</t>
  </si>
  <si>
    <t>5</t>
  </si>
  <si>
    <t xml:space="preserve">    046BA4757</t>
  </si>
  <si>
    <t>+INFUSOR DIAM 4,5CM</t>
  </si>
  <si>
    <t>FB5100040531</t>
  </si>
  <si>
    <t>077969</t>
  </si>
  <si>
    <t>BDS - 3472 MARIANELLA LEIVA</t>
  </si>
  <si>
    <t>5</t>
  </si>
  <si>
    <t>30</t>
  </si>
  <si>
    <t>REC. DE PRECIO</t>
  </si>
  <si>
    <t xml:space="preserve">    046BA4757</t>
  </si>
  <si>
    <t>+INFUSOR DIAM 4,5CM</t>
  </si>
  <si>
    <t>FB5100040643</t>
  </si>
  <si>
    <t>078130</t>
  </si>
  <si>
    <t>BDS - 3517 SABRINA CANO</t>
  </si>
  <si>
    <t>5</t>
  </si>
  <si>
    <t xml:space="preserve">    046BA4757</t>
  </si>
  <si>
    <t>+INFUSOR DIAM 4,5CM</t>
  </si>
  <si>
    <t>FB5100040877</t>
  </si>
  <si>
    <t>062948</t>
  </si>
  <si>
    <t>BDS - 3365/3374/3568 // (TN) 6131 - MARIELA MENDEZ</t>
  </si>
  <si>
    <t>5</t>
  </si>
  <si>
    <t>30</t>
  </si>
  <si>
    <t>REC. DE PRECIO</t>
  </si>
  <si>
    <t xml:space="preserve">    046BA4817</t>
  </si>
  <si>
    <t>JERINGA TORTA 4 COL.SURT 15CM</t>
  </si>
  <si>
    <t>FB5100040537</t>
  </si>
  <si>
    <t>070606</t>
  </si>
  <si>
    <t>BDS - 2186/2729/3071/3478/3706 MICAELA SILVA ZARATE</t>
  </si>
  <si>
    <t>5</t>
  </si>
  <si>
    <t>30</t>
  </si>
  <si>
    <t>REC. DE PRECIO</t>
  </si>
  <si>
    <t xml:space="preserve">    046BA4824</t>
  </si>
  <si>
    <t>BATIDOR SEMIAUTOMATICO 2COL.SURT 34CM</t>
  </si>
  <si>
    <t>FB5100040373</t>
  </si>
  <si>
    <t>077773</t>
  </si>
  <si>
    <t>BDS - 3439 MARIELA NUNEZ</t>
  </si>
  <si>
    <t>5</t>
  </si>
  <si>
    <t xml:space="preserve">    046BA4829</t>
  </si>
  <si>
    <t>/MOLDE BUDINERA RECT. 37X13X6CM</t>
  </si>
  <si>
    <t>FB5100040873</t>
  </si>
  <si>
    <t>078017</t>
  </si>
  <si>
    <t>BDS - 3499/3563/3777 ALDANA FRUSCELLA</t>
  </si>
  <si>
    <t>5</t>
  </si>
  <si>
    <t>30</t>
  </si>
  <si>
    <t>REC. DE PRECIO</t>
  </si>
  <si>
    <t xml:space="preserve">    046BA4965</t>
  </si>
  <si>
    <t>MANGA C/ 6PCS PICOS TORTA 19X12CM BLT</t>
  </si>
  <si>
    <t>FB5100040951</t>
  </si>
  <si>
    <t>078444</t>
  </si>
  <si>
    <t>BDS - 3580 MARCELA MOREIRA</t>
  </si>
  <si>
    <t>5</t>
  </si>
  <si>
    <t xml:space="preserve">    046BA6335</t>
  </si>
  <si>
    <t>**PLATO DE VIDRIO  LINEAS 31CM</t>
  </si>
  <si>
    <t>FB5100040809</t>
  </si>
  <si>
    <t>077979</t>
  </si>
  <si>
    <t>BDS - 3501/3812 YANINA FILIPPONE</t>
  </si>
  <si>
    <t>5</t>
  </si>
  <si>
    <t>30</t>
  </si>
  <si>
    <t>REC. DE PRECIO</t>
  </si>
  <si>
    <t xml:space="preserve">    046BA6427</t>
  </si>
  <si>
    <t>TORTERO 22X22CM</t>
  </si>
  <si>
    <t>FB5100040642</t>
  </si>
  <si>
    <t>078128</t>
  </si>
  <si>
    <t>BDS - 3515 MELINA PUCHETA</t>
  </si>
  <si>
    <t>5</t>
  </si>
  <si>
    <t>30</t>
  </si>
  <si>
    <t>REC. DE PRECIO</t>
  </si>
  <si>
    <t xml:space="preserve">    046BA6430</t>
  </si>
  <si>
    <t>FRASCO VIDRIO 16CM</t>
  </si>
  <si>
    <t>FB5100040811</t>
  </si>
  <si>
    <t>064950</t>
  </si>
  <si>
    <t>BDS - 1123/1427/1593/2054/3480 ANABELLA LUCORRATOLO</t>
  </si>
  <si>
    <t>5</t>
  </si>
  <si>
    <t>30</t>
  </si>
  <si>
    <t>REC. DE PRECIO</t>
  </si>
  <si>
    <t xml:space="preserve">    046BA6432</t>
  </si>
  <si>
    <t>+//FRASCO VIDRIO 23CM</t>
  </si>
  <si>
    <t>FB5100040779</t>
  </si>
  <si>
    <t>078291</t>
  </si>
  <si>
    <t>BDS - 3543 CECILIA ANTA</t>
  </si>
  <si>
    <t>5</t>
  </si>
  <si>
    <t>30</t>
  </si>
  <si>
    <t>REC. DE PRECIO</t>
  </si>
  <si>
    <t xml:space="preserve">    046BA6675</t>
  </si>
  <si>
    <t>** ALFOMBRA ENTRADA RECT 11 MOTIVOS SURTIDOS 40X60CM</t>
  </si>
  <si>
    <t>FB5100040396</t>
  </si>
  <si>
    <t>077791</t>
  </si>
  <si>
    <t>BDS - 3453 LORENA BANDERALI</t>
  </si>
  <si>
    <t>5</t>
  </si>
  <si>
    <t xml:space="preserve">    046BA6691</t>
  </si>
  <si>
    <t>/////ALFOMBRA ENTRADA "WELCOME" 45X75CM</t>
  </si>
  <si>
    <t>FB5100040543</t>
  </si>
  <si>
    <t>067720</t>
  </si>
  <si>
    <t>BDS - 1701/2164/3486 MARIA FLORENCIA LOPEZ</t>
  </si>
  <si>
    <t>5</t>
  </si>
  <si>
    <t>30</t>
  </si>
  <si>
    <t>REC. DE PRECIO</t>
  </si>
  <si>
    <t xml:space="preserve">    046BA6693</t>
  </si>
  <si>
    <t>ALFOMBRA ENTRADA "WELCOME"45X75CM</t>
  </si>
  <si>
    <t>FB5100040872</t>
  </si>
  <si>
    <t>078417</t>
  </si>
  <si>
    <t>BDS - 3562 MARTINA BAILO</t>
  </si>
  <si>
    <t>5</t>
  </si>
  <si>
    <t>30</t>
  </si>
  <si>
    <t>REC. DE PRECIO</t>
  </si>
  <si>
    <t xml:space="preserve">    046BA6693</t>
  </si>
  <si>
    <t>ALFOMBRA ENTRADA "WELCOME"45X75CM</t>
  </si>
  <si>
    <t>FB5100040923</t>
  </si>
  <si>
    <t>078442</t>
  </si>
  <si>
    <t>BDS - 3576 ANA GONZALEZ</t>
  </si>
  <si>
    <t>5</t>
  </si>
  <si>
    <t xml:space="preserve">    046BA6706</t>
  </si>
  <si>
    <t>**TORTERO DE VIDRIO 11,5X13CM</t>
  </si>
  <si>
    <t>FB5100040779</t>
  </si>
  <si>
    <t>078291</t>
  </si>
  <si>
    <t>BDS - 3543 CECILIA ANTA</t>
  </si>
  <si>
    <t>5</t>
  </si>
  <si>
    <t>30</t>
  </si>
  <si>
    <t>REC. DE PRECIO</t>
  </si>
  <si>
    <t xml:space="preserve">    046BA6731</t>
  </si>
  <si>
    <t>**TORTERO DE VIDRIO 15X20X18CM</t>
  </si>
  <si>
    <t>FB5100040779</t>
  </si>
  <si>
    <t>078291</t>
  </si>
  <si>
    <t>BDS - 3543 CECILIA ANTA</t>
  </si>
  <si>
    <t>5</t>
  </si>
  <si>
    <t>30</t>
  </si>
  <si>
    <t>REC. DE PRECIO</t>
  </si>
  <si>
    <t xml:space="preserve">    046BA7021</t>
  </si>
  <si>
    <t>+TETERA DE VIDRIO 600ML // 11,5X18CM</t>
  </si>
  <si>
    <t>FB5100040531</t>
  </si>
  <si>
    <t>077969</t>
  </si>
  <si>
    <t>BDS - 3472 MARIANELLA LEIVA</t>
  </si>
  <si>
    <t>5</t>
  </si>
  <si>
    <t>30</t>
  </si>
  <si>
    <t>REC. DE PRECIO</t>
  </si>
  <si>
    <t xml:space="preserve">    046BA7022</t>
  </si>
  <si>
    <t>**CENTRO DE MESA DE VIDRIO DIAM 19CM</t>
  </si>
  <si>
    <t>FB5100040810</t>
  </si>
  <si>
    <t>077979</t>
  </si>
  <si>
    <t>BDS - 3501/3812 YANINA FILIPPONE</t>
  </si>
  <si>
    <t>8</t>
  </si>
  <si>
    <t xml:space="preserve">    046BA7383</t>
  </si>
  <si>
    <t>RALLADOR DE MANO GRUESO 20CM</t>
  </si>
  <si>
    <t>FB5100040568</t>
  </si>
  <si>
    <t>078017</t>
  </si>
  <si>
    <t>BDS - 3499/3563/3777 ALDANA FRUSCELLA</t>
  </si>
  <si>
    <t>5</t>
  </si>
  <si>
    <t>30</t>
  </si>
  <si>
    <t>REC. DE PRECIO</t>
  </si>
  <si>
    <t xml:space="preserve">    046BA7389</t>
  </si>
  <si>
    <t>RALLADOR DE MANO 4 LADOS 20CM 3 COL SURT</t>
  </si>
  <si>
    <t>FB5100040543</t>
  </si>
  <si>
    <t>067720</t>
  </si>
  <si>
    <t>BDS - 1701/2164/3486 MARIA FLORENCIA LOPEZ</t>
  </si>
  <si>
    <t>5</t>
  </si>
  <si>
    <t>30</t>
  </si>
  <si>
    <t>REC. DE PRECIO</t>
  </si>
  <si>
    <t xml:space="preserve">    046BA7442</t>
  </si>
  <si>
    <t>**/FRASCO DE VIDRIO 31CM // 10CM DIAM</t>
  </si>
  <si>
    <t>FB5100040680</t>
  </si>
  <si>
    <t>075571</t>
  </si>
  <si>
    <t>BDS - 2948/3336/3411 PAOLA ZADRA</t>
  </si>
  <si>
    <t>5</t>
  </si>
  <si>
    <t>30</t>
  </si>
  <si>
    <t>REC. DE PRECIO</t>
  </si>
  <si>
    <t xml:space="preserve">    046BA7903</t>
  </si>
  <si>
    <t>**CENTRIFUGA
 DE PLASTICO PP, COLOR BLANCO 24*18CMS</t>
  </si>
  <si>
    <t>FB5100040797</t>
  </si>
  <si>
    <t>077234</t>
  </si>
  <si>
    <t>BDS - 3328 EUGENIA VERRASTRO</t>
  </si>
  <si>
    <t>5</t>
  </si>
  <si>
    <t xml:space="preserve">    046BA8038</t>
  </si>
  <si>
    <t>+CAFETERA
 EMBOLO 600ML M1</t>
  </si>
  <si>
    <t>FB5100040402</t>
  </si>
  <si>
    <t>077796</t>
  </si>
  <si>
    <t>BDS - 3461 STELLA MARIS LEPORINO</t>
  </si>
  <si>
    <t>5</t>
  </si>
  <si>
    <t xml:space="preserve">    046BA8049</t>
  </si>
  <si>
    <t>+CAFETERA 
EMBOLO 1000ML M3</t>
  </si>
  <si>
    <t>FB5100040782</t>
  </si>
  <si>
    <t>075927</t>
  </si>
  <si>
    <t>BDS - 3039/3546 ELIANA GODOY</t>
  </si>
  <si>
    <t>5</t>
  </si>
  <si>
    <t>30</t>
  </si>
  <si>
    <t>REC. DE PRECIO</t>
  </si>
  <si>
    <t xml:space="preserve">    046BA8096</t>
  </si>
  <si>
    <t>**ESCURRIDOR ACC. INOX Y SILICONA 45X23CM</t>
  </si>
  <si>
    <t>FB5100040951</t>
  </si>
  <si>
    <t>078444</t>
  </si>
  <si>
    <t>BDS - 3580 MARCELA MOREIRA</t>
  </si>
  <si>
    <t>5</t>
  </si>
  <si>
    <t xml:space="preserve">    046BA8096</t>
  </si>
  <si>
    <t>**ESCURRIDOR ACC. INOX Y SILICONA 45X23CM</t>
  </si>
  <si>
    <t>FB5100040952</t>
  </si>
  <si>
    <t>078468</t>
  </si>
  <si>
    <t>BDS - 3581 BARBARA ADAN</t>
  </si>
  <si>
    <t>5</t>
  </si>
  <si>
    <t xml:space="preserve">    046BA8161</t>
  </si>
  <si>
    <t>/COLADOR DIAM 20CMX8CM ALTO</t>
  </si>
  <si>
    <t>FB5100040470</t>
  </si>
  <si>
    <t>075565</t>
  </si>
  <si>
    <t>BDS - 2943/3464 CLARA TORRES</t>
  </si>
  <si>
    <t>5</t>
  </si>
  <si>
    <t xml:space="preserve">    046BA8168</t>
  </si>
  <si>
    <t xml:space="preserve">**SARTEN CERAM. 26CM S/TAPA ANTIADHERENTE </t>
  </si>
  <si>
    <t>FB5100040751</t>
  </si>
  <si>
    <t>078261</t>
  </si>
  <si>
    <t>BDS - 3540 MARIANA BEHERENS</t>
  </si>
  <si>
    <t>8</t>
  </si>
  <si>
    <t xml:space="preserve">    046BA8187</t>
  </si>
  <si>
    <t>**CUCHILLO DE CERAMICA 1PC 20CM MANGO NEGRO</t>
  </si>
  <si>
    <t>FB5100040366</t>
  </si>
  <si>
    <t>077744</t>
  </si>
  <si>
    <t>BDS - 3441 SOL MOSQUERA</t>
  </si>
  <si>
    <t>5</t>
  </si>
  <si>
    <t xml:space="preserve">    046BA8195</t>
  </si>
  <si>
    <t>AZUCARERO DE VIDRIO Y AC. INOX 10CM</t>
  </si>
  <si>
    <t>FB5100040842</t>
  </si>
  <si>
    <t>078126</t>
  </si>
  <si>
    <t>BDS - 3514 MARCELA IOFFREDI</t>
  </si>
  <si>
    <t>5</t>
  </si>
  <si>
    <t xml:space="preserve">    046BA8264</t>
  </si>
  <si>
    <t>**INDIVIDUAL REDONDO YUTE  HOJA DE MAIZ  30CM</t>
  </si>
  <si>
    <t>FB5100040921</t>
  </si>
  <si>
    <t>078441</t>
  </si>
  <si>
    <t>BDS - 3574 CONSTANZA CAMPOS</t>
  </si>
  <si>
    <t>5</t>
  </si>
  <si>
    <t xml:space="preserve">    046BA8264</t>
  </si>
  <si>
    <t>**INDIVIDUAL REDONDO YUTE  HOJA DE MAIZ  30CM</t>
  </si>
  <si>
    <t>FB5100040957</t>
  </si>
  <si>
    <t>078473</t>
  </si>
  <si>
    <t>BDS - 3583 MARIA SOL PAVON</t>
  </si>
  <si>
    <t>5</t>
  </si>
  <si>
    <t xml:space="preserve">    046BO7484</t>
  </si>
  <si>
    <t>+**FRASCO DIFUSOR AROMATICO 4COL SURT 10CM</t>
  </si>
  <si>
    <t>FB5100040375</t>
  </si>
  <si>
    <t>077774</t>
  </si>
  <si>
    <t>BDS - 3440/3475 MALVINA GIUNCHETTI</t>
  </si>
  <si>
    <t>5</t>
  </si>
  <si>
    <t xml:space="preserve">    046BO7484</t>
  </si>
  <si>
    <t>+**FRASCO DIFUSOR AROMATICO 4COL SURT 10CM</t>
  </si>
  <si>
    <t>FB5100040808</t>
  </si>
  <si>
    <t>077778</t>
  </si>
  <si>
    <t>BDS - 3443/3444 FLORENCIA DONATTI</t>
  </si>
  <si>
    <t>5</t>
  </si>
  <si>
    <t>30</t>
  </si>
  <si>
    <t>REC. DE PRECIO</t>
  </si>
  <si>
    <t xml:space="preserve">    046BO7485</t>
  </si>
  <si>
    <t>**FRASCO DIFUSOR AROMATICO 2COL SURT 11X6CM</t>
  </si>
  <si>
    <t>FB5100040634</t>
  </si>
  <si>
    <t>075933</t>
  </si>
  <si>
    <t>BDS - 3045/3108/3502 YAMILA SANCHEZ</t>
  </si>
  <si>
    <t>5</t>
  </si>
  <si>
    <t>30</t>
  </si>
  <si>
    <t>REC. DE PRECIO</t>
  </si>
  <si>
    <t xml:space="preserve">    046BO7485</t>
  </si>
  <si>
    <t>**FRASCO DIFUSOR AROMATICO 2COL SURT 11X6CM</t>
  </si>
  <si>
    <t>FB5100040748</t>
  </si>
  <si>
    <t>078259</t>
  </si>
  <si>
    <t>BDS - 3538 GISELA REINO</t>
  </si>
  <si>
    <t>5</t>
  </si>
  <si>
    <t xml:space="preserve">    046BO7485</t>
  </si>
  <si>
    <t>**FRASCO DIFUSOR AROMATICO 2COL SURT 11X6CM</t>
  </si>
  <si>
    <t>FB5100040808</t>
  </si>
  <si>
    <t>077778</t>
  </si>
  <si>
    <t>BDS - 3443/3444 FLORENCIA DONATTI</t>
  </si>
  <si>
    <t>5</t>
  </si>
  <si>
    <t>30</t>
  </si>
  <si>
    <t>REC. DE PRECIO</t>
  </si>
  <si>
    <t xml:space="preserve">    046BO7486</t>
  </si>
  <si>
    <t>+**FRASCO DIFUSOR AROMATICO 3 COL SURT 6,5X14CM</t>
  </si>
  <si>
    <t>FB5100040375</t>
  </si>
  <si>
    <t>077774</t>
  </si>
  <si>
    <t>BDS - 3440/3475 MALVINA GIUNCHETTI</t>
  </si>
  <si>
    <t>5</t>
  </si>
  <si>
    <t xml:space="preserve">    046BO7486</t>
  </si>
  <si>
    <t>+**FRASCO DIFUSOR AROMATICO 3 COL SURT 6,5X14CM</t>
  </si>
  <si>
    <t>FB5100040386</t>
  </si>
  <si>
    <t>077781</t>
  </si>
  <si>
    <t>BDS - 3450 LAURA GIUMELLI</t>
  </si>
  <si>
    <t>5</t>
  </si>
  <si>
    <t xml:space="preserve">    046BO7486</t>
  </si>
  <si>
    <t>+**FRASCO DIFUSOR AROMATICO 3 COL SURT 6,5X14CM</t>
  </si>
  <si>
    <t>FB5100040854</t>
  </si>
  <si>
    <t>070605</t>
  </si>
  <si>
    <t>BDS - 2183/2206/2351/3560 PAULA CANEVA</t>
  </si>
  <si>
    <t>5</t>
  </si>
  <si>
    <t xml:space="preserve">    046BR5392</t>
  </si>
  <si>
    <t>BROCHES P BOLSA BLISTER SET 5PC 4COL. SURT 11CM BR5393</t>
  </si>
  <si>
    <t>FB5100040375</t>
  </si>
  <si>
    <t>077774</t>
  </si>
  <si>
    <t>BDS - 3440/3475 MALVINA GIUNCHETTI</t>
  </si>
  <si>
    <t>5</t>
  </si>
  <si>
    <t xml:space="preserve">    046BR5392</t>
  </si>
  <si>
    <t>BROCHES P BOLSA BLISTER SET 5PC 4COL. SURT 11CM BR5393</t>
  </si>
  <si>
    <t>FB5100040877</t>
  </si>
  <si>
    <t>062948</t>
  </si>
  <si>
    <t>BDS - 3365/3374/3568 // (TN) 6131 - MARIELA MENDEZ</t>
  </si>
  <si>
    <t>5</t>
  </si>
  <si>
    <t>30</t>
  </si>
  <si>
    <t>REC. DE PRECIO</t>
  </si>
  <si>
    <t xml:space="preserve">    046BR5392</t>
  </si>
  <si>
    <t>BROCHES P BOLSA BLISTER SET 5PC 4COL. SURT 11CM BR5393</t>
  </si>
  <si>
    <t>FB5100040919</t>
  </si>
  <si>
    <t>071894</t>
  </si>
  <si>
    <t>BDS - 2369/2762/3572/3747/3767 DIAMELA VARELA</t>
  </si>
  <si>
    <t>8</t>
  </si>
  <si>
    <t>30</t>
  </si>
  <si>
    <t>REC. DE PRECIO</t>
  </si>
  <si>
    <t xml:space="preserve">    046CU7004</t>
  </si>
  <si>
    <t>**CUBIERTERO DE MADERA LISO 4DIV 33X25CM</t>
  </si>
  <si>
    <t>FB5100040533</t>
  </si>
  <si>
    <t>066763</t>
  </si>
  <si>
    <t>BDS - 1581/2397/2462/2705/3474 MARIANELA TRIAY</t>
  </si>
  <si>
    <t>5</t>
  </si>
  <si>
    <t>30</t>
  </si>
  <si>
    <t>REC. DE PRECIO</t>
  </si>
  <si>
    <t xml:space="preserve">    046CU7004</t>
  </si>
  <si>
    <t>**CUBIERTERO DE MADERA LISO 4DIV 33X25CM</t>
  </si>
  <si>
    <t>FB5100040671</t>
  </si>
  <si>
    <t>078190</t>
  </si>
  <si>
    <t>BDS - 3529 MARIA TRONCHA</t>
  </si>
  <si>
    <t>5</t>
  </si>
  <si>
    <t xml:space="preserve">    046CX5812</t>
  </si>
  <si>
    <t>**CAJA DE TE MADERA 3DIV LEYENDA "THÉ" 24X9X7CM</t>
  </si>
  <si>
    <t>FB5100040780</t>
  </si>
  <si>
    <t>078292</t>
  </si>
  <si>
    <t>BDS - 3544 DANNAE AGOSTINA LAZARTE</t>
  </si>
  <si>
    <t>5</t>
  </si>
  <si>
    <t xml:space="preserve">    046CX5819</t>
  </si>
  <si>
    <t>CAJA DE TE MADERA 9DIV LEYENDA "THÉ" 24XX24X7CM</t>
  </si>
  <si>
    <t>FB5100040473</t>
  </si>
  <si>
    <t>077879</t>
  </si>
  <si>
    <t>BDS - 3467 MARISA ZABALETA</t>
  </si>
  <si>
    <t>5</t>
  </si>
  <si>
    <t xml:space="preserve">    046CX7200</t>
  </si>
  <si>
    <t>+/CAJA DE TE MAD. 6DIV CEL. 24X17CM CX7001</t>
  </si>
  <si>
    <t>FB5100040540</t>
  </si>
  <si>
    <t>077987</t>
  </si>
  <si>
    <t>BDS - 3483 MICAELA PESCE</t>
  </si>
  <si>
    <t>5</t>
  </si>
  <si>
    <t>30</t>
  </si>
  <si>
    <t>REC. DE PRECIO</t>
  </si>
  <si>
    <t xml:space="preserve">    046CX7200</t>
  </si>
  <si>
    <t>+/CAJA DE TE MAD. 6DIV CEL. 24X17CM CX7001</t>
  </si>
  <si>
    <t>FB5100040661</t>
  </si>
  <si>
    <t>078181</t>
  </si>
  <si>
    <t>BDS - 3518 JIMENA COESTA</t>
  </si>
  <si>
    <t>5</t>
  </si>
  <si>
    <t xml:space="preserve">    046CX7200</t>
  </si>
  <si>
    <t>+/CAJA DE TE MAD. 6DIV CEL. 24X17CM CX7001</t>
  </si>
  <si>
    <t>FB5100040813</t>
  </si>
  <si>
    <t>078016</t>
  </si>
  <si>
    <t>BDS - 3495 CHIARINA SCHIAVI</t>
  </si>
  <si>
    <t>5</t>
  </si>
  <si>
    <t xml:space="preserve">    046DE7521</t>
  </si>
  <si>
    <t>MACET. CERAMICA REGADERA 12X9,5CM</t>
  </si>
  <si>
    <t>FB5100040534</t>
  </si>
  <si>
    <t>077774</t>
  </si>
  <si>
    <t>BDS - 3440/3475 MALVINA GIUNCHETTI</t>
  </si>
  <si>
    <t>5</t>
  </si>
  <si>
    <t xml:space="preserve">    046DE7872</t>
  </si>
  <si>
    <t>**BUDA PLATEADO PIEDRA 7X10CM</t>
  </si>
  <si>
    <t>FB5100040808</t>
  </si>
  <si>
    <t>077778</t>
  </si>
  <si>
    <t>BDS - 3443/3444 FLORENCIA DONATTI</t>
  </si>
  <si>
    <t>5</t>
  </si>
  <si>
    <t>30</t>
  </si>
  <si>
    <t>REC. DE PRECIO</t>
  </si>
  <si>
    <t xml:space="preserve">    046FL7017</t>
  </si>
  <si>
    <t>PLANTA ARTIFICIAL MACET CERAMICA 15X8,5X16CM</t>
  </si>
  <si>
    <t>FB5100040534</t>
  </si>
  <si>
    <t>077774</t>
  </si>
  <si>
    <t>BDS - 3440/3475 MALVINA GIUNCHETTI</t>
  </si>
  <si>
    <t>5</t>
  </si>
  <si>
    <t xml:space="preserve">    046JA7228</t>
  </si>
  <si>
    <t>**FLORERO DE VIDRIO VERDE AZULADO 17CM // 9CM DIAM</t>
  </si>
  <si>
    <t>FB5100040811</t>
  </si>
  <si>
    <t>064950</t>
  </si>
  <si>
    <t>BDS - 1123/1427/1593/2054/3480 ANABELLA LUCORRATOLO</t>
  </si>
  <si>
    <t>5</t>
  </si>
  <si>
    <t>30</t>
  </si>
  <si>
    <t>REC. DE PRECIO</t>
  </si>
  <si>
    <t xml:space="preserve">    046JA7245</t>
  </si>
  <si>
    <t>**FLORERO DE VIDRIO VIOLETA 17CM // 9CM DIAM</t>
  </si>
  <si>
    <t>FB5100040643</t>
  </si>
  <si>
    <t>078130</t>
  </si>
  <si>
    <t>BDS - 3517 SABRINA CANO</t>
  </si>
  <si>
    <t>5</t>
  </si>
  <si>
    <t xml:space="preserve">    046JA7245</t>
  </si>
  <si>
    <t>**FLORERO DE VIDRIO VIOLETA 17CM // 9CM DIAM</t>
  </si>
  <si>
    <t>FB5100040811</t>
  </si>
  <si>
    <t>064950</t>
  </si>
  <si>
    <t>BDS - 1123/1427/1593/2054/3480 ANABELLA LUCORRATOLO</t>
  </si>
  <si>
    <t>5</t>
  </si>
  <si>
    <t>30</t>
  </si>
  <si>
    <t>REC. DE PRECIO</t>
  </si>
  <si>
    <t xml:space="preserve">    046LI6696</t>
  </si>
  <si>
    <t>/LIMPIEZA SECADOR DE VIDRIOS 4 COLORES SURT 29X3X30CM</t>
  </si>
  <si>
    <t>FB5100040567</t>
  </si>
  <si>
    <t>078015</t>
  </si>
  <si>
    <t>BDS - 3496 CECILIA PERTICARO</t>
  </si>
  <si>
    <t>5</t>
  </si>
  <si>
    <t xml:space="preserve">    046LI6698</t>
  </si>
  <si>
    <t>**LIMPIEZA SET 1PC BALDE + TRAPEADOR 27X31,5 // 95CM</t>
  </si>
  <si>
    <t>FB5100040472</t>
  </si>
  <si>
    <t>077878</t>
  </si>
  <si>
    <t>BDS - 3466 ALDANA BANEGA</t>
  </si>
  <si>
    <t>5</t>
  </si>
  <si>
    <t xml:space="preserve">    046LI7986</t>
  </si>
  <si>
    <t>2 REPUESTOS MOPA + CABEZAL DE MOPA</t>
  </si>
  <si>
    <t>FB5100040788</t>
  </si>
  <si>
    <t>078297</t>
  </si>
  <si>
    <t>BDS - 3553 MARIA FLORENCIA CABALLERO</t>
  </si>
  <si>
    <t>5</t>
  </si>
  <si>
    <t xml:space="preserve">    046LI7986</t>
  </si>
  <si>
    <t>2 REPUESTOS MOPA + CABEZAL DE MOPA</t>
  </si>
  <si>
    <t>FB5100040846</t>
  </si>
  <si>
    <t>060572</t>
  </si>
  <si>
    <t>BDD - 268/733/1810/2077/3558 MARIELA AZURMENDI</t>
  </si>
  <si>
    <t>5</t>
  </si>
  <si>
    <t xml:space="preserve">    046ME7897</t>
  </si>
  <si>
    <t>MESA PLEGABLE
 PARA COMP. MAD. MDF Y METAL 5 MOD. 59X39X23CM</t>
  </si>
  <si>
    <t>FB5100040541</t>
  </si>
  <si>
    <t>077988</t>
  </si>
  <si>
    <t>BDS - 3485 MARIA LUCIA VIOLINI</t>
  </si>
  <si>
    <t>5</t>
  </si>
  <si>
    <t>30</t>
  </si>
  <si>
    <t>REC. DE PRECIO</t>
  </si>
  <si>
    <t xml:space="preserve">    046ME7897</t>
  </si>
  <si>
    <t>MESA PLEGABLE
 PARA COMP. MAD. MDF Y METAL 5 MOD. 59X39X23CM</t>
  </si>
  <si>
    <t>FB5100040783</t>
  </si>
  <si>
    <t>078294</t>
  </si>
  <si>
    <t>BDS - 3547 LUCIANA MONTES</t>
  </si>
  <si>
    <t>5</t>
  </si>
  <si>
    <t xml:space="preserve">    046PR6831</t>
  </si>
  <si>
    <t>PORTARRETR, PL PASTEL 13X18CM</t>
  </si>
  <si>
    <t>FB5100040780</t>
  </si>
  <si>
    <t>078292</t>
  </si>
  <si>
    <t>BDS - 3544 DANNAE AGOSTINA LAZARTE</t>
  </si>
  <si>
    <t>5</t>
  </si>
  <si>
    <t xml:space="preserve">    046RE6395</t>
  </si>
  <si>
    <t>**REL. PARED DISCO VINILO VIDRIO TEMPLADO 30CM</t>
  </si>
  <si>
    <t>FB5100040400</t>
  </si>
  <si>
    <t>077794</t>
  </si>
  <si>
    <t>BDS - 3458 MATHIAS SCHAFER</t>
  </si>
  <si>
    <t>5</t>
  </si>
  <si>
    <t xml:space="preserve">    046RE7627</t>
  </si>
  <si>
    <t>**REL. PARED FDO BLANCO NUM GRANDES MCO BCO 30CM DIAM</t>
  </si>
  <si>
    <t>FB5100040878</t>
  </si>
  <si>
    <t>078419</t>
  </si>
  <si>
    <t>BDS - 3569/3685/3686/3831/3835/3841 ELIZABETH TAÑO MEZA</t>
  </si>
  <si>
    <t>5</t>
  </si>
  <si>
    <t>30</t>
  </si>
  <si>
    <t>REC. DE PRECIO</t>
  </si>
  <si>
    <t xml:space="preserve">    062AL8078</t>
  </si>
  <si>
    <t>+**ALM. 45X45 CAFES Y LEGUMBRESES  CON RELLENO</t>
  </si>
  <si>
    <t>FB5100040401</t>
  </si>
  <si>
    <t>077795</t>
  </si>
  <si>
    <t>BDS - 3460 MARIANO FABRE</t>
  </si>
  <si>
    <t>5</t>
  </si>
  <si>
    <t xml:space="preserve">    062AL8219</t>
  </si>
  <si>
    <t>**TRAPOS DE PISO CON LEYENDA 57X47CM SURTIDOS</t>
  </si>
  <si>
    <t>FB5100040750</t>
  </si>
  <si>
    <t>078261</t>
  </si>
  <si>
    <t>BDS - 3540 MARIANA BEHERENS</t>
  </si>
  <si>
    <t>5</t>
  </si>
  <si>
    <t xml:space="preserve">    062AL8219</t>
  </si>
  <si>
    <t>**TRAPOS DE PISO CON LEYENDA 57X47CM SURTIDOS</t>
  </si>
  <si>
    <t>FB5100040750</t>
  </si>
  <si>
    <t>078261</t>
  </si>
  <si>
    <t>BDS - 3540 MARIANA BEHERENS</t>
  </si>
  <si>
    <t>5</t>
  </si>
  <si>
    <t xml:space="preserve">    062AL8219</t>
  </si>
  <si>
    <t>**TRAPOS DE PISO CON LEYENDA 57X47CM SURTIDOS</t>
  </si>
  <si>
    <t>FB5100040842</t>
  </si>
  <si>
    <t>078126</t>
  </si>
  <si>
    <t>BDS - 3514 MARCELA IOFFREDI</t>
  </si>
  <si>
    <t>5</t>
  </si>
  <si>
    <t xml:space="preserve">    062AL8219</t>
  </si>
  <si>
    <t>**TRAPOS DE PISO CON LEYENDA 57X47CM SURTIDOS</t>
  </si>
  <si>
    <t>FB5100040854</t>
  </si>
  <si>
    <t>070605</t>
  </si>
  <si>
    <t>BDS - 2183/2206/2351/3560 PAULA CANEVA</t>
  </si>
  <si>
    <t>5</t>
  </si>
  <si>
    <t xml:space="preserve">    076DE3560</t>
  </si>
  <si>
    <t>** VERDURA ART. CEBOLLA BLANCA 10CM</t>
  </si>
  <si>
    <t>FB5100040780</t>
  </si>
  <si>
    <t>078292</t>
  </si>
  <si>
    <t>BDS - 3544 DANNAE AGOSTINA LAZARTE</t>
  </si>
  <si>
    <t>5</t>
  </si>
  <si>
    <t xml:space="preserve">    076DE3572</t>
  </si>
  <si>
    <t>** VERDURA ART. AJO 6,5CM</t>
  </si>
  <si>
    <t>FB5100040780</t>
  </si>
  <si>
    <t>078292</t>
  </si>
  <si>
    <t>BDS - 3544 DANNAE AGOSTINA LAZARTE</t>
  </si>
  <si>
    <t>5</t>
  </si>
  <si>
    <t xml:space="preserve">    078IM2488</t>
  </si>
  <si>
    <t xml:space="preserve">** 7 BOTONES IMANES </t>
  </si>
  <si>
    <t>FB5100040634</t>
  </si>
  <si>
    <t>075933</t>
  </si>
  <si>
    <t>BDS - 3045/3108/3502 YAMILA SANCHEZ</t>
  </si>
  <si>
    <t>5</t>
  </si>
  <si>
    <t>30</t>
  </si>
  <si>
    <t>REC. DE PRECIO</t>
  </si>
  <si>
    <t xml:space="preserve">    078IM2488</t>
  </si>
  <si>
    <t xml:space="preserve">** 7 BOTONES IMANES </t>
  </si>
  <si>
    <t>FB5100040661</t>
  </si>
  <si>
    <t>078181</t>
  </si>
  <si>
    <t>BDS - 3518 JIMENA COESTA</t>
  </si>
  <si>
    <t>5</t>
  </si>
  <si>
    <t xml:space="preserve">    083BA7699</t>
  </si>
  <si>
    <t>**ESCURRIDOR DE PL. CELESTE-GRIS 43X32X12CM</t>
  </si>
  <si>
    <t>FB5100040543</t>
  </si>
  <si>
    <t>067720</t>
  </si>
  <si>
    <t>BDS - 1701/2164/3486 MARIA FLORENCIA LOPEZ</t>
  </si>
  <si>
    <t>5</t>
  </si>
  <si>
    <t>30</t>
  </si>
  <si>
    <t>REC. DE PRECIO</t>
  </si>
  <si>
    <t xml:space="preserve">    083BA7704</t>
  </si>
  <si>
    <t>**ESCURRIDOR DE PL. NEGRO 42X25X4CM</t>
  </si>
  <si>
    <t>FB5100040562</t>
  </si>
  <si>
    <t>060486</t>
  </si>
  <si>
    <t>BDD - 242/1157/3385/3454/3511 ADRIANA ABBAS</t>
  </si>
  <si>
    <t>5</t>
  </si>
  <si>
    <t>03</t>
  </si>
  <si>
    <t>NO LO QUIERE</t>
  </si>
  <si>
    <t xml:space="preserve">    084BA3462</t>
  </si>
  <si>
    <t>** FRUTERA ACERO INOX.HINDU 24.5 CM</t>
  </si>
  <si>
    <t>FB5100040780</t>
  </si>
  <si>
    <t>078292</t>
  </si>
  <si>
    <t>BDS - 3544 DANNAE AGOSTINA LAZARTE</t>
  </si>
  <si>
    <t>5</t>
  </si>
  <si>
    <t xml:space="preserve">    100BA4018</t>
  </si>
  <si>
    <t>** TUPPER VERDE C/TAPA DE VENTILACION 0,55 L. 13X9X6,5CM</t>
  </si>
  <si>
    <t>FB5100040782</t>
  </si>
  <si>
    <t>075927</t>
  </si>
  <si>
    <t>BDS - 3039/3546 ELIANA GODOY</t>
  </si>
  <si>
    <t>5</t>
  </si>
  <si>
    <t>30</t>
  </si>
  <si>
    <t>REC. DE PRECIO</t>
  </si>
  <si>
    <t xml:space="preserve">    100BA4018</t>
  </si>
  <si>
    <t>** TUPPER VERDE C/TAPA DE VENTILACION 0,55 L. 13X9X6,5CM</t>
  </si>
  <si>
    <t>FB5100040787</t>
  </si>
  <si>
    <t>062710</t>
  </si>
  <si>
    <t>BDD - 694/2864/2905/3305/3551 SANDRA ALVAREZ</t>
  </si>
  <si>
    <t>5</t>
  </si>
  <si>
    <t>30</t>
  </si>
  <si>
    <t>REC. DE PRECIO</t>
  </si>
  <si>
    <t xml:space="preserve">    100BA4020</t>
  </si>
  <si>
    <t>** TUPPER VERDE C/ TAPA DE VENTILACION 0,82 L. 13X9,9CM</t>
  </si>
  <si>
    <t>FB5100040782</t>
  </si>
  <si>
    <t>075927</t>
  </si>
  <si>
    <t>BDS - 3039/3546 ELIANA GODOY</t>
  </si>
  <si>
    <t>5</t>
  </si>
  <si>
    <t>30</t>
  </si>
  <si>
    <t>REC. DE PRECIO</t>
  </si>
  <si>
    <t xml:space="preserve">    100BA4020</t>
  </si>
  <si>
    <t>** TUPPER VERDE C/ TAPA DE VENTILACION 0,82 L. 13X9,9CM</t>
  </si>
  <si>
    <t>FB5100040787</t>
  </si>
  <si>
    <t>062710</t>
  </si>
  <si>
    <t>BDD - 694/2864/2905/3305/3551 SANDRA ALVAREZ</t>
  </si>
  <si>
    <t>5</t>
  </si>
  <si>
    <t>30</t>
  </si>
  <si>
    <t>REC. DE PRECIO</t>
  </si>
  <si>
    <t xml:space="preserve">    100BA4023</t>
  </si>
  <si>
    <t>** TUPPER VERDE C/TAPA DE VENTILACION 0,28 L. 7.3X5X10.2CM</t>
  </si>
  <si>
    <t>FB5100040782</t>
  </si>
  <si>
    <t>075927</t>
  </si>
  <si>
    <t>BDS - 3039/3546 ELIANA GODOY</t>
  </si>
  <si>
    <t>5</t>
  </si>
  <si>
    <t>30</t>
  </si>
  <si>
    <t>REC. DE PRECIO</t>
  </si>
  <si>
    <t xml:space="preserve">    100BA4023</t>
  </si>
  <si>
    <t>** TUPPER VERDE C/TAPA DE VENTILACION 0,28 L. 7.3X5X10.2CM</t>
  </si>
  <si>
    <t>FB5100040787</t>
  </si>
  <si>
    <t>062710</t>
  </si>
  <si>
    <t>BDD - 694/2864/2905/3305/3551 SANDRA ALVAREZ</t>
  </si>
  <si>
    <t>5</t>
  </si>
  <si>
    <t>30</t>
  </si>
  <si>
    <t>REC. DE PRECIO</t>
  </si>
  <si>
    <t xml:space="preserve">    CARRA3010</t>
  </si>
  <si>
    <t>**TABLA MARMOL CARRARA 30*10 CM</t>
  </si>
  <si>
    <t>FB5100040543</t>
  </si>
  <si>
    <t>067720</t>
  </si>
  <si>
    <t>BDS - 1701/2164/3486 MARIA FLORENCIA LOPEZ</t>
  </si>
  <si>
    <t>5</t>
  </si>
  <si>
    <t>30</t>
  </si>
  <si>
    <t>REC. DE PRECIO</t>
  </si>
  <si>
    <t xml:space="preserve">    CARRA3010</t>
  </si>
  <si>
    <t>**TABLA MARMOL CARRARA 30*10 CM</t>
  </si>
  <si>
    <t>FB5100040752</t>
  </si>
  <si>
    <t>078262</t>
  </si>
  <si>
    <t>BDS - 3541/3565/3699 CAROLINA DEL PRADO</t>
  </si>
  <si>
    <t>5</t>
  </si>
  <si>
    <t>30</t>
  </si>
  <si>
    <t>REC. DE PRECIO</t>
  </si>
  <si>
    <t xml:space="preserve">    CARRA3030</t>
  </si>
  <si>
    <t>**MESA ARRIME TAPA MÁRMOL CARRARA 30X30X60CM</t>
  </si>
  <si>
    <t>FB5100040918</t>
  </si>
  <si>
    <t>078439</t>
  </si>
  <si>
    <t>BDS - 3571 CRISTINA RAMIREZ</t>
  </si>
  <si>
    <t>5</t>
  </si>
  <si>
    <t xml:space="preserve">    CARRA4030</t>
  </si>
  <si>
    <t>**MESA ARRIME CARRARA 40X30X60CM</t>
  </si>
  <si>
    <t>FB5100040471</t>
  </si>
  <si>
    <t>077877</t>
  </si>
  <si>
    <t>BDS - 3465 JUAN CRESPI</t>
  </si>
  <si>
    <t>5</t>
  </si>
  <si>
    <t xml:space="preserve">    CHUCOMIAU</t>
  </si>
  <si>
    <t>+**CORTINA MIAU POLIESTER 100% 180X180CM</t>
  </si>
  <si>
    <t>FB5100040748</t>
  </si>
  <si>
    <t>078259</t>
  </si>
  <si>
    <t>BDS - 3538 GISELA REINO</t>
  </si>
  <si>
    <t>5</t>
  </si>
  <si>
    <t xml:space="preserve">    CHUCUAD14</t>
  </si>
  <si>
    <t>**CHUCUAD14 ANTIMANCHA 1.20X1.20 M</t>
  </si>
  <si>
    <t>FB5100040753</t>
  </si>
  <si>
    <t>078263</t>
  </si>
  <si>
    <t>BDS - 3542/3663 ROCIO BARRIONUEVO</t>
  </si>
  <si>
    <t>5</t>
  </si>
  <si>
    <t>30</t>
  </si>
  <si>
    <t>REC. DE PRECIO</t>
  </si>
  <si>
    <t xml:space="preserve">    CHUIN177C</t>
  </si>
  <si>
    <t>**IND. CUERINA MARMOL MANTEL 32.5CM DIAM</t>
  </si>
  <si>
    <t>FB5100040663</t>
  </si>
  <si>
    <t>078183</t>
  </si>
  <si>
    <t>BDS - 3521 MARIA ANA KAUFFMAN</t>
  </si>
  <si>
    <t>5</t>
  </si>
  <si>
    <t xml:space="preserve">    CHUIN177C</t>
  </si>
  <si>
    <t>**IND. CUERINA MARMOL MANTEL 32.5CM DIAM</t>
  </si>
  <si>
    <t>FB5100040809</t>
  </si>
  <si>
    <t>077979</t>
  </si>
  <si>
    <t>BDS - 3501/3812 YANINA FILIPPONE</t>
  </si>
  <si>
    <t>5</t>
  </si>
  <si>
    <t>30</t>
  </si>
  <si>
    <t>REC. DE PRECIO</t>
  </si>
  <si>
    <t xml:space="preserve">    CHUIN177C</t>
  </si>
  <si>
    <t>**IND. CUERINA MARMOL MANTEL 32.5CM DIAM</t>
  </si>
  <si>
    <t>FB5100040869</t>
  </si>
  <si>
    <t>077661</t>
  </si>
  <si>
    <t>BDS - 3429/3561 AGUSTINA RAMPOLDI</t>
  </si>
  <si>
    <t>5</t>
  </si>
  <si>
    <t xml:space="preserve">    CHUIN177R</t>
  </si>
  <si>
    <t>+**IND.CUERINA MARMOL MANTEL 44X30CM</t>
  </si>
  <si>
    <t>FB5100040565</t>
  </si>
  <si>
    <t>078013</t>
  </si>
  <si>
    <t>BDS - 3493 ROCIO MUJICA</t>
  </si>
  <si>
    <t>5</t>
  </si>
  <si>
    <t xml:space="preserve">    CHUIN177R</t>
  </si>
  <si>
    <t>+**IND.CUERINA MARMOL MANTEL 44X30CM</t>
  </si>
  <si>
    <t>FB5100040665</t>
  </si>
  <si>
    <t>078185</t>
  </si>
  <si>
    <t>BDS - 3523 VERONICA SANTACREU</t>
  </si>
  <si>
    <t>5</t>
  </si>
  <si>
    <t xml:space="preserve">    CHUIN194R</t>
  </si>
  <si>
    <t>**IND. CUERINA HOME 44X30CM</t>
  </si>
  <si>
    <t>FB5100040809</t>
  </si>
  <si>
    <t>077979</t>
  </si>
  <si>
    <t>BDS - 3501/3812 YANINA FILIPPONE</t>
  </si>
  <si>
    <t>5</t>
  </si>
  <si>
    <t>30</t>
  </si>
  <si>
    <t>REC. DE PRECIO</t>
  </si>
  <si>
    <t xml:space="preserve">    CHUPACK02</t>
  </si>
  <si>
    <t>**SETX2 PAÑO DE MICROFIBRA ESTAMPADO 35X45CM</t>
  </si>
  <si>
    <t>FB5100040796</t>
  </si>
  <si>
    <t>077157</t>
  </si>
  <si>
    <t>BDS - 3317/3330/3399 LAURA ELIASCHEV</t>
  </si>
  <si>
    <t>5</t>
  </si>
  <si>
    <t xml:space="preserve">    CHUPACK05</t>
  </si>
  <si>
    <t>**SETX2 PAÑO DE MICROFIBRA ESTAMPADO 35X45CM</t>
  </si>
  <si>
    <t>FB5100040330</t>
  </si>
  <si>
    <t>076450</t>
  </si>
  <si>
    <t>BDS - 3174/3448 CONSTANZA ROCCA</t>
  </si>
  <si>
    <t>5</t>
  </si>
  <si>
    <t xml:space="preserve">    CHUPACK06</t>
  </si>
  <si>
    <t>**SETX2 PAÑO DE MICROFIBRA ESTAMPADO 35X45CM</t>
  </si>
  <si>
    <t>FB5100040384</t>
  </si>
  <si>
    <t>077780</t>
  </si>
  <si>
    <t>BDS - 3449 LUCRECIA NEERGAARD</t>
  </si>
  <si>
    <t>5</t>
  </si>
  <si>
    <t xml:space="preserve">    CHUPACK06</t>
  </si>
  <si>
    <t>**SETX2 PAÑO DE MICROFIBRA ESTAMPADO 35X45CM</t>
  </si>
  <si>
    <t>FB5100040797</t>
  </si>
  <si>
    <t>077234</t>
  </si>
  <si>
    <t>BDS - 3328 EUGENIA VERRASTRO</t>
  </si>
  <si>
    <t>5</t>
  </si>
  <si>
    <t xml:space="preserve">    CHUPACK08</t>
  </si>
  <si>
    <t>**SETX2 PAÑO DE MICROFIBRA ESTAMPADO 35X45CM</t>
  </si>
  <si>
    <t>FB5100040634</t>
  </si>
  <si>
    <t>075933</t>
  </si>
  <si>
    <t>BDS - 3045/3108/3502 YAMILA SANCHEZ</t>
  </si>
  <si>
    <t>5</t>
  </si>
  <si>
    <t>30</t>
  </si>
  <si>
    <t>REC. DE PRECIO</t>
  </si>
  <si>
    <t xml:space="preserve">    CHUPACK09</t>
  </si>
  <si>
    <t>**SETX2 PAÑO DE MICROFIBRA ESTAMPADO 35X45CM</t>
  </si>
  <si>
    <t>FB5100040472</t>
  </si>
  <si>
    <t>077878</t>
  </si>
  <si>
    <t>BDS - 3466 ALDANA BANEGA</t>
  </si>
  <si>
    <t>5</t>
  </si>
  <si>
    <t xml:space="preserve">    CHUPACK09</t>
  </si>
  <si>
    <t>**SETX2 PAÑO DE MICROFIBRA ESTAMPADO 35X45CM</t>
  </si>
  <si>
    <t>FB5100040779</t>
  </si>
  <si>
    <t>078291</t>
  </si>
  <si>
    <t>BDS - 3543 CECILIA ANTA</t>
  </si>
  <si>
    <t>5</t>
  </si>
  <si>
    <t>30</t>
  </si>
  <si>
    <t>REC. DE PRECIO</t>
  </si>
  <si>
    <t xml:space="preserve">    CHUPACK10</t>
  </si>
  <si>
    <t>**SETX2 PAÑO DE MICROFIBRA ESTAMPADO 35X45CM</t>
  </si>
  <si>
    <t>FB5100040779</t>
  </si>
  <si>
    <t>078291</t>
  </si>
  <si>
    <t>BDS - 3543 CECILIA ANTA</t>
  </si>
  <si>
    <t>5</t>
  </si>
  <si>
    <t>30</t>
  </si>
  <si>
    <t>REC. DE PRECIO</t>
  </si>
  <si>
    <t xml:space="preserve">    CHUPACK13</t>
  </si>
  <si>
    <t>**SETX2 PAÑO DE MICROFIBRA ESTAMPADO 35X45CM</t>
  </si>
  <si>
    <t>FB5100040780</t>
  </si>
  <si>
    <t>078292</t>
  </si>
  <si>
    <t>BDS - 3544 DANNAE AGOSTINA LAZARTE</t>
  </si>
  <si>
    <t>5</t>
  </si>
  <si>
    <t xml:space="preserve">    CHUPACK13</t>
  </si>
  <si>
    <t>**SETX2 PAÑO DE MICROFIBRA ESTAMPADO 35X45CM</t>
  </si>
  <si>
    <t>FB5100040854</t>
  </si>
  <si>
    <t>070605</t>
  </si>
  <si>
    <t>BDS - 2183/2206/2351/3560 PAULA CANEVA</t>
  </si>
  <si>
    <t>5</t>
  </si>
  <si>
    <t xml:space="preserve">    CHUPACK19</t>
  </si>
  <si>
    <t>**SETX2 PAÑO DE MICROFIBRA ESTAMPADO 35X45CM</t>
  </si>
  <si>
    <t>FB5100040384</t>
  </si>
  <si>
    <t>077780</t>
  </si>
  <si>
    <t>BDS - 3449 LUCRECIA NEERGAARD</t>
  </si>
  <si>
    <t>5</t>
  </si>
  <si>
    <t xml:space="preserve">    CHUPACK19</t>
  </si>
  <si>
    <t>**SETX2 PAÑO DE MICROFIBRA ESTAMPADO 35X45CM</t>
  </si>
  <si>
    <t>FB5100040847</t>
  </si>
  <si>
    <t>078390</t>
  </si>
  <si>
    <t>BDS - 3559 SILVIA MERCADO</t>
  </si>
  <si>
    <t>5</t>
  </si>
  <si>
    <t xml:space="preserve">    DIM1401AQ</t>
  </si>
  <si>
    <t>+**BOWL ZOE AQUA 7.5CM X 15CM DIAM</t>
  </si>
  <si>
    <t>FB5100040801</t>
  </si>
  <si>
    <t>060839</t>
  </si>
  <si>
    <t>BDD - 317/1132/3398 STELLA RIMAULO</t>
  </si>
  <si>
    <t>5</t>
  </si>
  <si>
    <t>30</t>
  </si>
  <si>
    <t>REC. DE PRECIO</t>
  </si>
  <si>
    <t xml:space="preserve">    DIM2001RJ</t>
  </si>
  <si>
    <t>**ESPATULA CHICA MIA ROJA 26X6CM RESISTE HASTA 260ºC</t>
  </si>
  <si>
    <t>FB5100040535</t>
  </si>
  <si>
    <t>074885</t>
  </si>
  <si>
    <t>BDS - 2746/2890/3476 AYELEN GOMEZ</t>
  </si>
  <si>
    <t>5</t>
  </si>
  <si>
    <t>30</t>
  </si>
  <si>
    <t>REC. DE PRECIO</t>
  </si>
  <si>
    <t xml:space="preserve">    DIM2002AZ</t>
  </si>
  <si>
    <t>**CUCHARA DE FIDEOS AZUL MIA 29X6CM</t>
  </si>
  <si>
    <t>FB5100040545</t>
  </si>
  <si>
    <t>077971</t>
  </si>
  <si>
    <t>BDS - 3489 FLORENCIA GONZALO</t>
  </si>
  <si>
    <t>5</t>
  </si>
  <si>
    <t xml:space="preserve">    DIM2004AZ</t>
  </si>
  <si>
    <t>**CUCHARON AZUL MIA 23X10CM</t>
  </si>
  <si>
    <t>FB5100040545</t>
  </si>
  <si>
    <t>077971</t>
  </si>
  <si>
    <t>BDS - 3489 FLORENCIA GONZALO</t>
  </si>
  <si>
    <t>5</t>
  </si>
  <si>
    <t xml:space="preserve">    DIM2005AZ</t>
  </si>
  <si>
    <t>**CUCHARA CALADA MIA AZUL P COLGAR 29X10CM RESISTE HASTA 260ºC</t>
  </si>
  <si>
    <t>FB5100040545</t>
  </si>
  <si>
    <t>077971</t>
  </si>
  <si>
    <t>BDS - 3489 FLORENCIA GONZALO</t>
  </si>
  <si>
    <t>5</t>
  </si>
  <si>
    <t xml:space="preserve">    MLRI67021</t>
  </si>
  <si>
    <t xml:space="preserve">RIGOLLEAU 1PC TAZON AMANECER 370ML </t>
  </si>
  <si>
    <t>FB5100040869</t>
  </si>
  <si>
    <t>077661</t>
  </si>
  <si>
    <t>BDS - 3429/3561 AGUSTINA RAMPOLDI</t>
  </si>
  <si>
    <t>5</t>
  </si>
  <si>
    <t xml:space="preserve">    MLRI67537</t>
  </si>
  <si>
    <t>RIGOLLEAU ENSALADERA PRIMAVERA CHICA GNL 1000ML X 1PC</t>
  </si>
  <si>
    <t>FB5100040809</t>
  </si>
  <si>
    <t>077979</t>
  </si>
  <si>
    <t>BDS - 3501/3812 YANINA FILIPPONE</t>
  </si>
  <si>
    <t>5</t>
  </si>
  <si>
    <t>30</t>
  </si>
  <si>
    <t>REC. DE PRECIO</t>
  </si>
  <si>
    <t xml:space="preserve">    MLRI67550</t>
  </si>
  <si>
    <t>RIGOLLEAU BOWL APILABLE CHICO 1100ML GNL X 1PC</t>
  </si>
  <si>
    <t>FB5100040366</t>
  </si>
  <si>
    <t>077744</t>
  </si>
  <si>
    <t>BDS - 3441 SOL MOSQUERA</t>
  </si>
  <si>
    <t>5</t>
  </si>
  <si>
    <t xml:space="preserve">    MLRI67551</t>
  </si>
  <si>
    <t>RIGOLLEAU BOWL APILABLE MEDIANO 1700ML GNL X 1PC</t>
  </si>
  <si>
    <t>FB5100040366</t>
  </si>
  <si>
    <t>077744</t>
  </si>
  <si>
    <t>BDS - 3441 SOL MOSQUERA</t>
  </si>
  <si>
    <t>5</t>
  </si>
  <si>
    <t xml:space="preserve">    MLRI67551</t>
  </si>
  <si>
    <t>RIGOLLEAU BOWL APILABLE MEDIANO 1700ML GNL X 1PC</t>
  </si>
  <si>
    <t>FB5100040633</t>
  </si>
  <si>
    <t>076975</t>
  </si>
  <si>
    <t>BDS - 3273/3510 YAMILA PEDRAZA</t>
  </si>
  <si>
    <t>8</t>
  </si>
  <si>
    <t>30</t>
  </si>
  <si>
    <t>REC. DE PRECIO</t>
  </si>
  <si>
    <t xml:space="preserve">    MLTW73630</t>
  </si>
  <si>
    <t xml:space="preserve">**COMPOTERA FIESTA 6PC 270CC GNL CISPER </t>
  </si>
  <si>
    <t>FB5100040749</t>
  </si>
  <si>
    <t>078260</t>
  </si>
  <si>
    <t>BDS - 3539 CATERINA VANNI</t>
  </si>
  <si>
    <t>5</t>
  </si>
  <si>
    <t xml:space="preserve">    MLTW83140</t>
  </si>
  <si>
    <t>**VASO 6PC BELLIZE CITRICS ROCKS 315 ML GNL</t>
  </si>
  <si>
    <t>FB5100040749</t>
  </si>
  <si>
    <t>078260</t>
  </si>
  <si>
    <t>BDS - 3539 CATERINA VANNI</t>
  </si>
  <si>
    <t>5</t>
  </si>
  <si>
    <t xml:space="preserve">    MOPANUEVA</t>
  </si>
  <si>
    <t>LAMPAZO CON BALDE - MUÑOZ</t>
  </si>
  <si>
    <t>FB5100040398</t>
  </si>
  <si>
    <t>077792</t>
  </si>
  <si>
    <t>BDS - 3455 NORA AYALA</t>
  </si>
  <si>
    <t>5</t>
  </si>
  <si>
    <t xml:space="preserve">    NEWARRIME</t>
  </si>
  <si>
    <t>**NUEVA MESA DE ARRIME 60 CM</t>
  </si>
  <si>
    <t>FB5100040374</t>
  </si>
  <si>
    <t>077773</t>
  </si>
  <si>
    <t>BDS - 3439 MARIELA NUNEZ</t>
  </si>
  <si>
    <t>8</t>
  </si>
  <si>
    <t xml:space="preserve">    NEWARRIME</t>
  </si>
  <si>
    <t>**NUEVA MESA DE ARRIME 60 CM</t>
  </si>
  <si>
    <t>FB5100040383</t>
  </si>
  <si>
    <t>070733</t>
  </si>
  <si>
    <t>BDS - 2117/3447 MARTA OCARIZ</t>
  </si>
  <si>
    <t>8</t>
  </si>
  <si>
    <t xml:space="preserve">    NEWARRIME</t>
  </si>
  <si>
    <t>**NUEVA MESA DE ARRIME 60 CM</t>
  </si>
  <si>
    <t>FB5100040475</t>
  </si>
  <si>
    <t>070326</t>
  </si>
  <si>
    <t>BDS - 2147/2165/2867/3469/3577 ANA SANS</t>
  </si>
  <si>
    <t>8</t>
  </si>
  <si>
    <t xml:space="preserve">    NEWARRIME</t>
  </si>
  <si>
    <t>**NUEVA MESA DE ARRIME 60 CM</t>
  </si>
  <si>
    <t>FB5100040539</t>
  </si>
  <si>
    <t>077986</t>
  </si>
  <si>
    <t>BDS - 3482 STELLA AMAYA</t>
  </si>
  <si>
    <t>8</t>
  </si>
  <si>
    <t xml:space="preserve">    NEWARRIME</t>
  </si>
  <si>
    <t>**NUEVA MESA DE ARRIME 60 CM</t>
  </si>
  <si>
    <t>FB5100040566</t>
  </si>
  <si>
    <t>078014</t>
  </si>
  <si>
    <t>BDS - 3494 INES GIMENEZ</t>
  </si>
  <si>
    <t>8</t>
  </si>
  <si>
    <t xml:space="preserve">    NEWARRIME</t>
  </si>
  <si>
    <t>**NUEVA MESA DE ARRIME 60 CM</t>
  </si>
  <si>
    <t>FB5100040660</t>
  </si>
  <si>
    <t>060930</t>
  </si>
  <si>
    <t>BDS - (22)/3081/3519 CYNTHIA LORENZO</t>
  </si>
  <si>
    <t>8</t>
  </si>
  <si>
    <t xml:space="preserve">    NEWARRIME</t>
  </si>
  <si>
    <t>**NUEVA MESA DE ARRIME 60 CM</t>
  </si>
  <si>
    <t>FB5100040798</t>
  </si>
  <si>
    <t>077234</t>
  </si>
  <si>
    <t>BDS - 3328 EUGENIA VERRASTRO</t>
  </si>
  <si>
    <t>8</t>
  </si>
  <si>
    <t xml:space="preserve">    NEWARRIME</t>
  </si>
  <si>
    <t>**NUEVA MESA DE ARRIME 60 CM</t>
  </si>
  <si>
    <t>FB5100040855</t>
  </si>
  <si>
    <t>078395</t>
  </si>
  <si>
    <t>BDS - 3566 MARIA LUZ CLARIA</t>
  </si>
  <si>
    <t>8</t>
  </si>
  <si>
    <t xml:space="preserve">    Q17013NEG</t>
  </si>
  <si>
    <t>+**//ESCURRIDOR DE PLATOS NEGRO CON BANDEJA SINGLE 42,2X17,4X9,4 CM</t>
  </si>
  <si>
    <t>FB5100040382</t>
  </si>
  <si>
    <t>077779</t>
  </si>
  <si>
    <t>BDS - 3446 IGNACIO ARCIPRETE</t>
  </si>
  <si>
    <t>5</t>
  </si>
  <si>
    <t xml:space="preserve">    RAMOBEIGE</t>
  </si>
  <si>
    <t>**RAMO DE FLORES BEIGE 26 CM DE TALLO Y 16CMDIAM</t>
  </si>
  <si>
    <t>FB5100040746</t>
  </si>
  <si>
    <t>078257</t>
  </si>
  <si>
    <t>BDS - 3536 FLORENCIA ALMIRON</t>
  </si>
  <si>
    <t>5</t>
  </si>
  <si>
    <t xml:space="preserve">    RI68600PK</t>
  </si>
  <si>
    <t>+RIGOLLEAU VASO ORLY 370ML DISP 6PC</t>
  </si>
  <si>
    <t>FB5100040386</t>
  </si>
  <si>
    <t>077781</t>
  </si>
  <si>
    <t>BDS - 3450 LAURA GIUMELLI</t>
  </si>
  <si>
    <t>5</t>
  </si>
  <si>
    <t xml:space="preserve">    RI68675PK</t>
  </si>
  <si>
    <t>+RIGOLLEAU VASO JERICO TRAGO LARGO 350ML DISP X 6PC DISC.</t>
  </si>
  <si>
    <t>FB5100040386</t>
  </si>
  <si>
    <t>077781</t>
  </si>
  <si>
    <t>BDS - 3450 LAURA GIUMELLI</t>
  </si>
  <si>
    <t>5</t>
  </si>
  <si>
    <t xml:space="preserve">    RI68946PK</t>
  </si>
  <si>
    <t>+RIGOLLEAU VASO PINTA DISP 4PC 540ML</t>
  </si>
  <si>
    <t>FB5100040779</t>
  </si>
  <si>
    <t>078291</t>
  </si>
  <si>
    <t>BDS - 3543 CECILIA ANTA</t>
  </si>
  <si>
    <t>5</t>
  </si>
  <si>
    <t>30</t>
  </si>
  <si>
    <t>REC. DE PRECIO</t>
  </si>
  <si>
    <t xml:space="preserve">    RI69255PK</t>
  </si>
  <si>
    <t>+RIGOLLEAU VASO NOA COOL 400ML FLINT DISP 6PC</t>
  </si>
  <si>
    <t>FB5100040779</t>
  </si>
  <si>
    <t>078291</t>
  </si>
  <si>
    <t>BDS - 3543 CECILIA ANTA</t>
  </si>
  <si>
    <t>5</t>
  </si>
  <si>
    <t>30</t>
  </si>
  <si>
    <t>REC. DE PRECIO</t>
  </si>
  <si>
    <t xml:space="preserve">   019BA86032</t>
  </si>
  <si>
    <t>**CUBIERTO PARA ENSALADERA 3 COL. SURT</t>
  </si>
  <si>
    <t>FB5100040330</t>
  </si>
  <si>
    <t>076450</t>
  </si>
  <si>
    <t>BDS - 3174/3448 CONSTANZA ROCCA</t>
  </si>
  <si>
    <t>5</t>
  </si>
  <si>
    <t xml:space="preserve">   019BA87503</t>
  </si>
  <si>
    <t>**UNTADOR PASTEL NEW 1PC  14,5 CM</t>
  </si>
  <si>
    <t>FB5100040386</t>
  </si>
  <si>
    <t>077781</t>
  </si>
  <si>
    <t>BDS - 3450 LAURA GIUMELLI</t>
  </si>
  <si>
    <t>5</t>
  </si>
  <si>
    <t xml:space="preserve">   019BA87503</t>
  </si>
  <si>
    <t>**UNTADOR PASTEL NEW 1PC  14,5 CM</t>
  </si>
  <si>
    <t>FB5100040401</t>
  </si>
  <si>
    <t>077795</t>
  </si>
  <si>
    <t>BDS - 3460 MARIANO FABRE</t>
  </si>
  <si>
    <t>5</t>
  </si>
  <si>
    <t xml:space="preserve">   019BA87503</t>
  </si>
  <si>
    <t>**UNTADOR PASTEL NEW 1PC  14,5 CM</t>
  </si>
  <si>
    <t>FB5100040401</t>
  </si>
  <si>
    <t>077795</t>
  </si>
  <si>
    <t>BDS - 3460 MARIANO FABRE</t>
  </si>
  <si>
    <t>5</t>
  </si>
  <si>
    <t xml:space="preserve">   019BA87503</t>
  </si>
  <si>
    <t>**UNTADOR PASTEL NEW 1PC  14,5 CM</t>
  </si>
  <si>
    <t>FB5100040568</t>
  </si>
  <si>
    <t>078017</t>
  </si>
  <si>
    <t>BDS - 3499/3563/3777 ALDANA FRUSCELLA</t>
  </si>
  <si>
    <t>5</t>
  </si>
  <si>
    <t>30</t>
  </si>
  <si>
    <t>REC. DE PRECIO</t>
  </si>
  <si>
    <t xml:space="preserve">   019BA87503</t>
  </si>
  <si>
    <t>**UNTADOR PASTEL NEW 1PC  14,5 CM</t>
  </si>
  <si>
    <t>FB5100040796</t>
  </si>
  <si>
    <t>077157</t>
  </si>
  <si>
    <t>BDS - 3317/3330/3399 LAURA ELIASCHEV</t>
  </si>
  <si>
    <t>5</t>
  </si>
  <si>
    <t xml:space="preserve">   019BA87503</t>
  </si>
  <si>
    <t>**UNTADOR PASTEL NEW 1PC  14,5 CM</t>
  </si>
  <si>
    <t>FB5100040796</t>
  </si>
  <si>
    <t>077157</t>
  </si>
  <si>
    <t>BDS - 3317/3330/3399 LAURA ELIASCHEV</t>
  </si>
  <si>
    <t>5</t>
  </si>
  <si>
    <t xml:space="preserve">   019BA87503</t>
  </si>
  <si>
    <t>**UNTADOR PASTEL NEW 1PC  14,5 CM</t>
  </si>
  <si>
    <t>FB5100040809</t>
  </si>
  <si>
    <t>077979</t>
  </si>
  <si>
    <t>BDS - 3501/3812 YANINA FILIPPONE</t>
  </si>
  <si>
    <t>5</t>
  </si>
  <si>
    <t>30</t>
  </si>
  <si>
    <t>REC. DE PRECIO</t>
  </si>
  <si>
    <t xml:space="preserve">   019BA87503</t>
  </si>
  <si>
    <t>**UNTADOR PASTEL NEW 1PC  14,5 CM</t>
  </si>
  <si>
    <t>FB5100040809</t>
  </si>
  <si>
    <t>077979</t>
  </si>
  <si>
    <t>BDS - 3501/3812 YANINA FILIPPONE</t>
  </si>
  <si>
    <t>5</t>
  </si>
  <si>
    <t>30</t>
  </si>
  <si>
    <t>REC. DE PRECIO</t>
  </si>
  <si>
    <t xml:space="preserve">   019BA87503</t>
  </si>
  <si>
    <t>**UNTADOR PASTEL NEW 1PC  14,5 CM</t>
  </si>
  <si>
    <t>FB5100040809</t>
  </si>
  <si>
    <t>077979</t>
  </si>
  <si>
    <t>BDS - 3501/3812 YANINA FILIPPONE</t>
  </si>
  <si>
    <t>5</t>
  </si>
  <si>
    <t>30</t>
  </si>
  <si>
    <t>REC. DE PRECIO</t>
  </si>
  <si>
    <t xml:space="preserve">   019BA87503</t>
  </si>
  <si>
    <t>**UNTADOR PASTEL NEW 1PC  14,5 CM</t>
  </si>
  <si>
    <t>FB5100040809</t>
  </si>
  <si>
    <t>077979</t>
  </si>
  <si>
    <t>BDS - 3501/3812 YANINA FILIPPONE</t>
  </si>
  <si>
    <t>5</t>
  </si>
  <si>
    <t>30</t>
  </si>
  <si>
    <t>REC. DE PRECIO</t>
  </si>
  <si>
    <t xml:space="preserve">   019BA87503</t>
  </si>
  <si>
    <t>**UNTADOR PASTEL NEW 1PC  14,5 CM</t>
  </si>
  <si>
    <t>FB5100040854</t>
  </si>
  <si>
    <t>070605</t>
  </si>
  <si>
    <t>BDS - 2183/2206/2351/3560 PAULA CANEVA</t>
  </si>
  <si>
    <t>5</t>
  </si>
  <si>
    <t xml:space="preserve">   019BA87506</t>
  </si>
  <si>
    <t xml:space="preserve">**VASO TERMICO 400 ML COLOIRES PASTELES </t>
  </si>
  <si>
    <t>FB5100040470</t>
  </si>
  <si>
    <t>075565</t>
  </si>
  <si>
    <t>BDS - 2943/3464 CLARA TORRES</t>
  </si>
  <si>
    <t>5</t>
  </si>
  <si>
    <t xml:space="preserve">   019BA87506</t>
  </si>
  <si>
    <t xml:space="preserve">**VASO TERMICO 400 ML COLOIRES PASTELES </t>
  </si>
  <si>
    <t>FB5100040541</t>
  </si>
  <si>
    <t>077988</t>
  </si>
  <si>
    <t>BDS - 3485 MARIA LUCIA VIOLINI</t>
  </si>
  <si>
    <t>5</t>
  </si>
  <si>
    <t>30</t>
  </si>
  <si>
    <t>REC. DE PRECIO</t>
  </si>
  <si>
    <t xml:space="preserve">   019BA87506</t>
  </si>
  <si>
    <t xml:space="preserve">**VASO TERMICO 400 ML COLOIRES PASTELES </t>
  </si>
  <si>
    <t>FB5100040790</t>
  </si>
  <si>
    <t>078299</t>
  </si>
  <si>
    <t>BDS - 3555 CANDELA MONTEVERDE</t>
  </si>
  <si>
    <t>5</t>
  </si>
  <si>
    <t xml:space="preserve">   019BA87506</t>
  </si>
  <si>
    <t xml:space="preserve">**VASO TERMICO 400 ML COLOIRES PASTELES </t>
  </si>
  <si>
    <t>FB5100040790</t>
  </si>
  <si>
    <t>078299</t>
  </si>
  <si>
    <t>BDS - 3555 CANDELA MONTEVERDE</t>
  </si>
  <si>
    <t>5</t>
  </si>
  <si>
    <t xml:space="preserve">   019BA87516</t>
  </si>
  <si>
    <t>**HOMBRECITO C VIRULANA COLORES PASTEL</t>
  </si>
  <si>
    <t>FB5100040469</t>
  </si>
  <si>
    <t>060900</t>
  </si>
  <si>
    <t>BDS - 375/476/3463 CESAR MATIAS CARDOZO</t>
  </si>
  <si>
    <t>5</t>
  </si>
  <si>
    <t xml:space="preserve">   019BA87517</t>
  </si>
  <si>
    <t>** HOMBRECITO ESPATULA COLORES PASTEL</t>
  </si>
  <si>
    <t>FB5100040545</t>
  </si>
  <si>
    <t>077971</t>
  </si>
  <si>
    <t>BDS - 3489 FLORENCIA GONZALO</t>
  </si>
  <si>
    <t>5</t>
  </si>
  <si>
    <t xml:space="preserve">   019BA87517</t>
  </si>
  <si>
    <t>** HOMBRECITO ESPATULA COLORES PASTEL</t>
  </si>
  <si>
    <t>FB5100040633</t>
  </si>
  <si>
    <t>076975</t>
  </si>
  <si>
    <t>BDS - 3273/3510 YAMILA PEDRAZA</t>
  </si>
  <si>
    <t>8</t>
  </si>
  <si>
    <t>30</t>
  </si>
  <si>
    <t>REC. DE PRECIO</t>
  </si>
  <si>
    <t xml:space="preserve">   019BA87519</t>
  </si>
  <si>
    <t>**SECAPLATOS PASTEL PANAL  MOTIV.SIN ELECCION 193 30.5X0.4X20.5CM</t>
  </si>
  <si>
    <t>FB5100040330</t>
  </si>
  <si>
    <t>076450</t>
  </si>
  <si>
    <t>BDS - 3174/3448 CONSTANZA ROCCA</t>
  </si>
  <si>
    <t>5</t>
  </si>
  <si>
    <t xml:space="preserve">   019BA87522</t>
  </si>
  <si>
    <t>**SEGURO P PUERTA SIL 1PC COLORES PASTEL</t>
  </si>
  <si>
    <t>FB5100040567</t>
  </si>
  <si>
    <t>078015</t>
  </si>
  <si>
    <t>BDS - 3496 CECILIA PERTICARO</t>
  </si>
  <si>
    <t>5</t>
  </si>
  <si>
    <t xml:space="preserve">   019BA87535</t>
  </si>
  <si>
    <t>**TAPA CONDIMENTOS PASTEL PARA FRASCO MERMELADA</t>
  </si>
  <si>
    <t>FB5100040530</t>
  </si>
  <si>
    <t>063471</t>
  </si>
  <si>
    <t>BDD - 801/1077/3471 YANINA STALDEKER</t>
  </si>
  <si>
    <t>5</t>
  </si>
  <si>
    <t xml:space="preserve">   019BA87552</t>
  </si>
  <si>
    <t>**SOPORTE MANITO PASTEL 1PC COLORES SURT.</t>
  </si>
  <si>
    <t>FB5100040469</t>
  </si>
  <si>
    <t>060900</t>
  </si>
  <si>
    <t>BDS - 375/476/3463 CESAR MATIAS CARDOZO</t>
  </si>
  <si>
    <t>5</t>
  </si>
  <si>
    <t xml:space="preserve">   019BA87552</t>
  </si>
  <si>
    <t>**SOPORTE MANITO PASTEL 1PC COLORES SURT.</t>
  </si>
  <si>
    <t>FB5100040469</t>
  </si>
  <si>
    <t>060900</t>
  </si>
  <si>
    <t>BDS - 375/476/3463 CESAR MATIAS CARDOZO</t>
  </si>
  <si>
    <t>5</t>
  </si>
  <si>
    <t xml:space="preserve">   019BA87553</t>
  </si>
  <si>
    <t>**TAPON BAÑERA  PASTEL 1PC COLORES SURTIDOS</t>
  </si>
  <si>
    <t>FB5100040397</t>
  </si>
  <si>
    <t>060486</t>
  </si>
  <si>
    <t>BDD - 242/1157/3385/3454/3511 ADRIANA ABBAS</t>
  </si>
  <si>
    <t>5</t>
  </si>
  <si>
    <t xml:space="preserve">   019BA87553</t>
  </si>
  <si>
    <t>**TAPON BAÑERA  PASTEL 1PC COLORES SURTIDOS</t>
  </si>
  <si>
    <t>FB5100040535</t>
  </si>
  <si>
    <t>074885</t>
  </si>
  <si>
    <t>BDS - 2746/2890/3476 AYELEN GOMEZ</t>
  </si>
  <si>
    <t>5</t>
  </si>
  <si>
    <t>30</t>
  </si>
  <si>
    <t>REC. DE PRECIO</t>
  </si>
  <si>
    <t xml:space="preserve">   019BA87553</t>
  </si>
  <si>
    <t>**TAPON BAÑERA  PASTEL 1PC COLORES SURTIDOS</t>
  </si>
  <si>
    <t>FB5100040567</t>
  </si>
  <si>
    <t>078015</t>
  </si>
  <si>
    <t>BDS - 3496 CECILIA PERTICARO</t>
  </si>
  <si>
    <t>5</t>
  </si>
  <si>
    <t xml:space="preserve">   019BA87553</t>
  </si>
  <si>
    <t>**TAPON BAÑERA  PASTEL 1PC COLORES SURTIDOS</t>
  </si>
  <si>
    <t>FB5100040742</t>
  </si>
  <si>
    <t>059060</t>
  </si>
  <si>
    <t>BDS - 3534 // AR9256733614 - CLARA</t>
  </si>
  <si>
    <t>5</t>
  </si>
  <si>
    <t xml:space="preserve">   019BA87553</t>
  </si>
  <si>
    <t>**TAPON BAÑERA  PASTEL 1PC COLORES SURTIDOS</t>
  </si>
  <si>
    <t>FB5100040746</t>
  </si>
  <si>
    <t>078257</t>
  </si>
  <si>
    <t>BDS - 3536 FLORENCIA ALMIRON</t>
  </si>
  <si>
    <t>5</t>
  </si>
  <si>
    <t xml:space="preserve">   019BA87553</t>
  </si>
  <si>
    <t>**TAPON BAÑERA  PASTEL 1PC COLORES SURTIDOS</t>
  </si>
  <si>
    <t>FB5100040808</t>
  </si>
  <si>
    <t>077778</t>
  </si>
  <si>
    <t>BDS - 3443/3444 FLORENCIA DONATTI</t>
  </si>
  <si>
    <t>5</t>
  </si>
  <si>
    <t>30</t>
  </si>
  <si>
    <t>REC. DE PRECIO</t>
  </si>
  <si>
    <t xml:space="preserve">   019BA87554</t>
  </si>
  <si>
    <t>**TAPON REJILLA PASTEL 1PC COLORES SURTIDOS</t>
  </si>
  <si>
    <t>FB5100040398</t>
  </si>
  <si>
    <t>077792</t>
  </si>
  <si>
    <t>BDS - 3455 NORA AYALA</t>
  </si>
  <si>
    <t>5</t>
  </si>
  <si>
    <t xml:space="preserve">   019BA87554</t>
  </si>
  <si>
    <t>**TAPON REJILLA PASTEL 1PC COLORES SURTIDOS</t>
  </si>
  <si>
    <t>FB5100040398</t>
  </si>
  <si>
    <t>077792</t>
  </si>
  <si>
    <t>BDS - 3455 NORA AYALA</t>
  </si>
  <si>
    <t>5</t>
  </si>
  <si>
    <t xml:space="preserve">   019BA87554</t>
  </si>
  <si>
    <t>**TAPON REJILLA PASTEL 1PC COLORES SURTIDOS</t>
  </si>
  <si>
    <t>FB5100040398</t>
  </si>
  <si>
    <t>077792</t>
  </si>
  <si>
    <t>BDS - 3455 NORA AYALA</t>
  </si>
  <si>
    <t>5</t>
  </si>
  <si>
    <t xml:space="preserve">   019BA87554</t>
  </si>
  <si>
    <t>**TAPON REJILLA PASTEL 1PC COLORES SURTIDOS</t>
  </si>
  <si>
    <t>FB5100040535</t>
  </si>
  <si>
    <t>074885</t>
  </si>
  <si>
    <t>BDS - 2746/2890/3476 AYELEN GOMEZ</t>
  </si>
  <si>
    <t>5</t>
  </si>
  <si>
    <t>30</t>
  </si>
  <si>
    <t>REC. DE PRECIO</t>
  </si>
  <si>
    <t xml:space="preserve">   019BA87554</t>
  </si>
  <si>
    <t>**TAPON REJILLA PASTEL 1PC COLORES SURTIDOS</t>
  </si>
  <si>
    <t>FB5100040678</t>
  </si>
  <si>
    <t>076983</t>
  </si>
  <si>
    <t>BDS - 3282/3425 GABRIELA ACOSTA</t>
  </si>
  <si>
    <t>5</t>
  </si>
  <si>
    <t xml:space="preserve">   019BA87554</t>
  </si>
  <si>
    <t>**TAPON REJILLA PASTEL 1PC COLORES SURTIDOS</t>
  </si>
  <si>
    <t>FB5100040797</t>
  </si>
  <si>
    <t>077234</t>
  </si>
  <si>
    <t>BDS - 3328 EUGENIA VERRASTRO</t>
  </si>
  <si>
    <t>5</t>
  </si>
  <si>
    <t xml:space="preserve">   019BA87554</t>
  </si>
  <si>
    <t>**TAPON REJILLA PASTEL 1PC COLORES SURTIDOS</t>
  </si>
  <si>
    <t>FB5100040808</t>
  </si>
  <si>
    <t>077778</t>
  </si>
  <si>
    <t>BDS - 3443/3444 FLORENCIA DONATTI</t>
  </si>
  <si>
    <t>5</t>
  </si>
  <si>
    <t>30</t>
  </si>
  <si>
    <t>REC. DE PRECIO</t>
  </si>
  <si>
    <t xml:space="preserve">   019BA88510</t>
  </si>
  <si>
    <t>**MANTEQUERA PASTEL 15X7CM</t>
  </si>
  <si>
    <t>FB5100040328</t>
  </si>
  <si>
    <t>077707</t>
  </si>
  <si>
    <t>BDS - 3438 AGUSTINA MACHADO</t>
  </si>
  <si>
    <t>5</t>
  </si>
  <si>
    <t>30</t>
  </si>
  <si>
    <t>REC. DE PRECIO</t>
  </si>
  <si>
    <t xml:space="preserve">   019BA88510</t>
  </si>
  <si>
    <t>**MANTEQUERA PASTEL 15X7CM</t>
  </si>
  <si>
    <t>FB5100040676</t>
  </si>
  <si>
    <t>076851</t>
  </si>
  <si>
    <t>BDS - 3257 BETIANA CABRERA</t>
  </si>
  <si>
    <t>5</t>
  </si>
  <si>
    <t xml:space="preserve">   019BA88511</t>
  </si>
  <si>
    <t>**BANDEJA BACHA 23X41CM COLORES SURT.</t>
  </si>
  <si>
    <t>FB5100040812</t>
  </si>
  <si>
    <t>064950</t>
  </si>
  <si>
    <t>BDS - 1123/1427/1593/2054/3480 ANABELLA LUCORRATOLO</t>
  </si>
  <si>
    <t>8</t>
  </si>
  <si>
    <t xml:space="preserve">   019BA88511</t>
  </si>
  <si>
    <t>**BANDEJA BACHA 23X41CM COLORES SURT.</t>
  </si>
  <si>
    <t>FB5100040953</t>
  </si>
  <si>
    <t>078468</t>
  </si>
  <si>
    <t>BDS - 3581 BARBARA ADAN</t>
  </si>
  <si>
    <t>8</t>
  </si>
  <si>
    <t xml:space="preserve">   019BA88522</t>
  </si>
  <si>
    <t>**CUCHILLO PARA VEGETALES 30.5CM</t>
  </si>
  <si>
    <t>FB5100040678</t>
  </si>
  <si>
    <t>076983</t>
  </si>
  <si>
    <t>BDS - 3282/3425 GABRIELA ACOSTA</t>
  </si>
  <si>
    <t>5</t>
  </si>
  <si>
    <t xml:space="preserve">   019BA88525</t>
  </si>
  <si>
    <t xml:space="preserve">**QUESERA  PASTEL  19,5 X10X13,5CM </t>
  </si>
  <si>
    <t>FA5100054198</t>
  </si>
  <si>
    <t>077870</t>
  </si>
  <si>
    <t>BDS - 3462 EDUARDO GOWLAND</t>
  </si>
  <si>
    <t>8</t>
  </si>
  <si>
    <t xml:space="preserve">   019BA88540</t>
  </si>
  <si>
    <t>**CUCHARA MEDIDORA PASTEL APILABLE 7,5CM X 6,3CM 100CC A 250CC</t>
  </si>
  <si>
    <t>FB5100040845</t>
  </si>
  <si>
    <t>077199</t>
  </si>
  <si>
    <t>BDS - 3338/3350/3557 NICOLE CRISCI</t>
  </si>
  <si>
    <t>5</t>
  </si>
  <si>
    <t xml:space="preserve">   019BA88545</t>
  </si>
  <si>
    <t xml:space="preserve">+** BODEGA SETX3 ESTANTE CLASICO 12 X34.5X30CM </t>
  </si>
  <si>
    <t>FB5100040742</t>
  </si>
  <si>
    <t>059060</t>
  </si>
  <si>
    <t>BDS - 3534 // AR9256733614 - CLARA</t>
  </si>
  <si>
    <t>5</t>
  </si>
  <si>
    <t xml:space="preserve">   019BA89029</t>
  </si>
  <si>
    <t>**ORGANIZADOR DE ZAPATOS  21X17CM</t>
  </si>
  <si>
    <t>FB5100040797</t>
  </si>
  <si>
    <t>077234</t>
  </si>
  <si>
    <t>BDS - 3328 EUGENIA VERRASTRO</t>
  </si>
  <si>
    <t>5</t>
  </si>
  <si>
    <t xml:space="preserve">   0607PLA204</t>
  </si>
  <si>
    <t>CUBIERTERO 31.5X24.5X4.5CM</t>
  </si>
  <si>
    <t>FB5100040386</t>
  </si>
  <si>
    <t>077781</t>
  </si>
  <si>
    <t>BDS - 3450 LAURA GIUMELLI</t>
  </si>
  <si>
    <t>5</t>
  </si>
  <si>
    <t xml:space="preserve">   061CPP0441</t>
  </si>
  <si>
    <t xml:space="preserve">+**MARFIL X 24 KIT CAJA BLT. </t>
  </si>
  <si>
    <t>FA5100054198</t>
  </si>
  <si>
    <t>077870</t>
  </si>
  <si>
    <t>BDS - 3462 EDUARDO GOWLAND</t>
  </si>
  <si>
    <t>8</t>
  </si>
  <si>
    <t xml:space="preserve">   607PLA0001</t>
  </si>
  <si>
    <t>+**CESTO PEDAL 22L TERRA</t>
  </si>
  <si>
    <t>FB5100040402</t>
  </si>
  <si>
    <t>077796</t>
  </si>
  <si>
    <t>BDS - 3461 STELLA MARIS LEPORINO</t>
  </si>
  <si>
    <t>5</t>
  </si>
  <si>
    <t xml:space="preserve">   607PLA0001</t>
  </si>
  <si>
    <t>+**CESTO PEDAL 22L TERRA</t>
  </si>
  <si>
    <t>FB5100040788</t>
  </si>
  <si>
    <t>078297</t>
  </si>
  <si>
    <t>BDS - 3553 MARIA FLORENCIA CABALLERO</t>
  </si>
  <si>
    <t>5</t>
  </si>
  <si>
    <t xml:space="preserve">   607PLA3001</t>
  </si>
  <si>
    <t>**BOWL 950CC COLORES SURTIDOS</t>
  </si>
  <si>
    <t>FB5100040542</t>
  </si>
  <si>
    <t>077988</t>
  </si>
  <si>
    <t>BDS - 3485 MARIA LUCIA VIOLINI</t>
  </si>
  <si>
    <t>8</t>
  </si>
  <si>
    <t xml:space="preserve">   607PLA3001</t>
  </si>
  <si>
    <t>**BOWL 950CC COLORES SURTIDOS</t>
  </si>
  <si>
    <t>FB5100040633</t>
  </si>
  <si>
    <t>076975</t>
  </si>
  <si>
    <t>BDS - 3273/3510 YAMILA PEDRAZA</t>
  </si>
  <si>
    <t>8</t>
  </si>
  <si>
    <t>30</t>
  </si>
  <si>
    <t>REC. DE PRECIO</t>
  </si>
  <si>
    <t xml:space="preserve">   607PLA5225</t>
  </si>
  <si>
    <t>**TABLA DE PICAR VERT BL 20X28CM</t>
  </si>
  <si>
    <t>FB5100040779</t>
  </si>
  <si>
    <t>078291</t>
  </si>
  <si>
    <t>BDS - 3543 CECILIA ANTA</t>
  </si>
  <si>
    <t>5</t>
  </si>
  <si>
    <t>30</t>
  </si>
  <si>
    <t>REC. DE PRECIO</t>
  </si>
  <si>
    <t xml:space="preserve">   607PLA5225</t>
  </si>
  <si>
    <t>**TABLA DE PICAR VERT BL 20X28CM</t>
  </si>
  <si>
    <t>FB5100040869</t>
  </si>
  <si>
    <t>077661</t>
  </si>
  <si>
    <t>BDS - 3429/3561 AGUSTINA RAMPOLDI</t>
  </si>
  <si>
    <t>5</t>
  </si>
  <si>
    <t xml:space="preserve">   607PLA5246</t>
  </si>
  <si>
    <t>**ORGANIZADOR 2,3L 15X7.5X13CM</t>
  </si>
  <si>
    <t>FB5100040847</t>
  </si>
  <si>
    <t>078390</t>
  </si>
  <si>
    <t>BDS - 3559 SILVIA MERCADO</t>
  </si>
  <si>
    <t>5</t>
  </si>
  <si>
    <t xml:space="preserve">   607PLA6003</t>
  </si>
  <si>
    <t>+**CESTO PEDAL 12L TERRA</t>
  </si>
  <si>
    <t>FB5100040541</t>
  </si>
  <si>
    <t>077988</t>
  </si>
  <si>
    <t>BDS - 3485 MARIA LUCIA VIOLINI</t>
  </si>
  <si>
    <t>5</t>
  </si>
  <si>
    <t>30</t>
  </si>
  <si>
    <t>REC. DE PRECIO</t>
  </si>
  <si>
    <t xml:space="preserve">   607PLA6335</t>
  </si>
  <si>
    <t>**ENSALADERA BEIGE FACETADA 2,8L 20.5X10.5CM</t>
  </si>
  <si>
    <t>FB5100040847</t>
  </si>
  <si>
    <t>078390</t>
  </si>
  <si>
    <t>BDS - 3559 SILVIA MERCADO</t>
  </si>
  <si>
    <t>5</t>
  </si>
  <si>
    <t xml:space="preserve">   607PLA6380</t>
  </si>
  <si>
    <t>+**//PLATO PLAYO ROSA 20CM</t>
  </si>
  <si>
    <t>FB5100040541</t>
  </si>
  <si>
    <t>077988</t>
  </si>
  <si>
    <t>BDS - 3485 MARIA LUCIA VIOLINI</t>
  </si>
  <si>
    <t>5</t>
  </si>
  <si>
    <t>30</t>
  </si>
  <si>
    <t>REC. DE PRECIO</t>
  </si>
  <si>
    <t xml:space="preserve">   BA5914VELA</t>
  </si>
  <si>
    <t xml:space="preserve">+**VELA SOJA AROMA SURTIDOS 14X10 CM </t>
  </si>
  <si>
    <t>FB5100040381</t>
  </si>
  <si>
    <t>077778</t>
  </si>
  <si>
    <t>BDS - 3443/3444 FLORENCIA DONATTI</t>
  </si>
  <si>
    <t>5</t>
  </si>
  <si>
    <t>30</t>
  </si>
  <si>
    <t>REC. DE PRECIO</t>
  </si>
  <si>
    <t xml:space="preserve">   BA5914VELA</t>
  </si>
  <si>
    <t xml:space="preserve">+**VELA SOJA AROMA SURTIDOS 14X10 CM </t>
  </si>
  <si>
    <t>FB5100040477</t>
  </si>
  <si>
    <t>077882</t>
  </si>
  <si>
    <t>BDS - 3470 MARISA RUIVAL</t>
  </si>
  <si>
    <t>5</t>
  </si>
  <si>
    <t xml:space="preserve">   BA5914VELA</t>
  </si>
  <si>
    <t xml:space="preserve">+**VELA SOJA AROMA SURTIDOS 14X10 CM </t>
  </si>
  <si>
    <t>FB5100040779</t>
  </si>
  <si>
    <t>078291</t>
  </si>
  <si>
    <t>BDS - 3543 CECILIA ANTA</t>
  </si>
  <si>
    <t>5</t>
  </si>
  <si>
    <t>30</t>
  </si>
  <si>
    <t>REC. DE PRECIO</t>
  </si>
  <si>
    <t xml:space="preserve">   BA6340VELA</t>
  </si>
  <si>
    <t xml:space="preserve">**GARDENIA JAZMIN VELA SOJA AROMA 8X8 CM </t>
  </si>
  <si>
    <t>FB5100040510</t>
  </si>
  <si>
    <t>070194</t>
  </si>
  <si>
    <t>BDS - 2262/2299/3497 - (TN) 12518 - 11612 - BELEN SERRA</t>
  </si>
  <si>
    <t>5</t>
  </si>
  <si>
    <t xml:space="preserve">   BA6340VELA</t>
  </si>
  <si>
    <t xml:space="preserve">**GARDENIA JAZMIN VELA SOJA AROMA 8X8 CM </t>
  </si>
  <si>
    <t>FB5100040740</t>
  </si>
  <si>
    <t>078255</t>
  </si>
  <si>
    <t>BDS - 3533 CONSTANZA GAMBACCINI</t>
  </si>
  <si>
    <t>5</t>
  </si>
  <si>
    <t xml:space="preserve">   BA8098VELA</t>
  </si>
  <si>
    <t xml:space="preserve">+**GARDENIA VELA SOJA AROMA GARDENIA  12X10 CM </t>
  </si>
  <si>
    <t>FB5100040381</t>
  </si>
  <si>
    <t>077778</t>
  </si>
  <si>
    <t>BDS - 3443/3444 FLORENCIA DONATTI</t>
  </si>
  <si>
    <t>5</t>
  </si>
  <si>
    <t>30</t>
  </si>
  <si>
    <t>REC. DE PRECIO</t>
  </si>
  <si>
    <t xml:space="preserve">   BA8098VELA</t>
  </si>
  <si>
    <t xml:space="preserve">+**GARDENIA VELA SOJA AROMA GARDENIA  12X10 CM </t>
  </si>
  <si>
    <t>FB5100040375</t>
  </si>
  <si>
    <t>077774</t>
  </si>
  <si>
    <t>BDS - 3440/3475 MALVINA GIUNCHETTI</t>
  </si>
  <si>
    <t>5</t>
  </si>
  <si>
    <t xml:space="preserve">   BA8098VELA</t>
  </si>
  <si>
    <t xml:space="preserve">+**GARDENIA VELA SOJA AROMA GARDENIA  12X10 CM </t>
  </si>
  <si>
    <t>FB5100040680</t>
  </si>
  <si>
    <t>075571</t>
  </si>
  <si>
    <t>BDS - 2948/3336/3411 PAOLA ZADRA</t>
  </si>
  <si>
    <t>5</t>
  </si>
  <si>
    <t>30</t>
  </si>
  <si>
    <t>REC. DE PRECIO</t>
  </si>
  <si>
    <t xml:space="preserve">   BA8098VELA</t>
  </si>
  <si>
    <t xml:space="preserve">+**GARDENIA VELA SOJA AROMA GARDENIA  12X10 CM </t>
  </si>
  <si>
    <t>FB5100040749</t>
  </si>
  <si>
    <t>078260</t>
  </si>
  <si>
    <t>BDS - 3539 CATERINA VANNI</t>
  </si>
  <si>
    <t>5</t>
  </si>
  <si>
    <t xml:space="preserve">   CHUMANBEIG</t>
  </si>
  <si>
    <t>**MANTEL BEIGE RECTANGULAR TELA TROPICAL PESADO 
150 X 250
CM</t>
  </si>
  <si>
    <t>FB5100040673</t>
  </si>
  <si>
    <t>078192</t>
  </si>
  <si>
    <t>BDS - 3526 ANABELLA VITOLA</t>
  </si>
  <si>
    <t>5</t>
  </si>
  <si>
    <t xml:space="preserve">   MESAARRIME</t>
  </si>
  <si>
    <t>**MESA ARRIME HOME OFFICE 
35X40X67</t>
  </si>
  <si>
    <t>FB5100040396</t>
  </si>
  <si>
    <t>077791</t>
  </si>
  <si>
    <t>BDS - 3453 LORENA BANDERALI</t>
  </si>
  <si>
    <t>5</t>
  </si>
  <si>
    <t xml:space="preserve">   MESAARRIME</t>
  </si>
  <si>
    <t>**MESA ARRIME HOME OFFICE 
35X40X67</t>
  </si>
  <si>
    <t>FB5100040781</t>
  </si>
  <si>
    <t>078293</t>
  </si>
  <si>
    <t>BDS - 3545 GABRIELA CARDOZO</t>
  </si>
  <si>
    <t>5</t>
  </si>
  <si>
    <t xml:space="preserve">   MESAARRIME</t>
  </si>
  <si>
    <t>**MESA ARRIME HOME OFFICE 
35X40X67</t>
  </si>
  <si>
    <t>FB5100040800</t>
  </si>
  <si>
    <t>072717</t>
  </si>
  <si>
    <t>BDS - 2449/3386 BARBARA GERSKOVICH</t>
  </si>
  <si>
    <t>8</t>
  </si>
  <si>
    <t>30</t>
  </si>
  <si>
    <t>REC. DE PRECIO</t>
  </si>
  <si>
    <t xml:space="preserve">   MLPO378479</t>
  </si>
  <si>
    <t>BOWL 1PC PARTHENON ROSA 15.5CM 300ML</t>
  </si>
  <si>
    <t>FB5100040779</t>
  </si>
  <si>
    <t>078291</t>
  </si>
  <si>
    <t>BDS - 3543 CECILIA ANTA</t>
  </si>
  <si>
    <t>5</t>
  </si>
  <si>
    <t>30</t>
  </si>
  <si>
    <t>REC. DE PRECIO</t>
  </si>
  <si>
    <t xml:space="preserve">   MLPO600092</t>
  </si>
  <si>
    <t xml:space="preserve">PLATO 1PC PLAYO ANDALUZIA </t>
  </si>
  <si>
    <t>FB5100040676</t>
  </si>
  <si>
    <t>076851</t>
  </si>
  <si>
    <t>BDS - 3257 BETIANA CABRERA</t>
  </si>
  <si>
    <t>5</t>
  </si>
  <si>
    <t xml:space="preserve">   NEWARRIME2</t>
  </si>
  <si>
    <t>**NUEVA MESA DE ARRIME 60X70X30CM</t>
  </si>
  <si>
    <t>FB5100040367</t>
  </si>
  <si>
    <t>077745</t>
  </si>
  <si>
    <t>BDS - 3442 AYLEN MARINOZZI</t>
  </si>
  <si>
    <t>8</t>
  </si>
  <si>
    <t xml:space="preserve">   NEWARRIME2</t>
  </si>
  <si>
    <t>**NUEVA MESA DE ARRIME 60X70X30CM</t>
  </si>
  <si>
    <t>FB5100040744</t>
  </si>
  <si>
    <t>059060</t>
  </si>
  <si>
    <t>BDS - 3534 // AR9256733614 - CLARA</t>
  </si>
  <si>
    <t>8</t>
  </si>
  <si>
    <t xml:space="preserve">   Q17013BEIG</t>
  </si>
  <si>
    <t>+**//ESCURRIDOR DE PLATOS BEIGE CON BANDEJA SINGLE 42,2X17,4X9,4 CM</t>
  </si>
  <si>
    <t>FB5100040671</t>
  </si>
  <si>
    <t>078190</t>
  </si>
  <si>
    <t>BDS - 3529 MARIA TRONCHA</t>
  </si>
  <si>
    <t>5</t>
  </si>
  <si>
    <t xml:space="preserve">   TRAPOCHICO</t>
  </si>
  <si>
    <t>TRAPO DE PISO C/ FRASES 50X60</t>
  </si>
  <si>
    <t>FB5100040530</t>
  </si>
  <si>
    <t>063471</t>
  </si>
  <si>
    <t>BDD - 801/1077/3471 YANINA STALDEKER</t>
  </si>
  <si>
    <t>5</t>
  </si>
  <si>
    <t xml:space="preserve">   TRAPOCHICO</t>
  </si>
  <si>
    <t>TRAPO DE PISO C/ FRASES 50X60</t>
  </si>
  <si>
    <t>FB5100040678</t>
  </si>
  <si>
    <t>076983</t>
  </si>
  <si>
    <t>BDS - 3282/3425 GABRIELA ACOSTA</t>
  </si>
  <si>
    <t>5</t>
  </si>
  <si>
    <t xml:space="preserve">  019BA87519F</t>
  </si>
  <si>
    <t>**POSA FUENTE PANAL PASTEL  MOTIV.SIN ELECCION 193 30.5X0.4X20.5CM</t>
  </si>
  <si>
    <t>FB5100040678</t>
  </si>
  <si>
    <t>076983</t>
  </si>
  <si>
    <t>BDS - 3282/3425 GABRIELA ACOSTA</t>
  </si>
  <si>
    <t>5</t>
  </si>
  <si>
    <t xml:space="preserve">  MATEPAMPA01</t>
  </si>
  <si>
    <t>**//MATE BLANCO BOCA ANCHA C/BOMBILLA</t>
  </si>
  <si>
    <t>FB5100040742</t>
  </si>
  <si>
    <t>059060</t>
  </si>
  <si>
    <t>BDS - 3534 // AR9256733614 - CLARA</t>
  </si>
  <si>
    <t>5</t>
  </si>
  <si>
    <t xml:space="preserve">  MATEPAMPA01</t>
  </si>
  <si>
    <t>**//MATE BLANCO BOCA ANCHA C/BOMBILLA</t>
  </si>
  <si>
    <t>FB5100040784</t>
  </si>
  <si>
    <t>078295</t>
  </si>
  <si>
    <t>BDS - 3548 EMILCE BENEDETTI</t>
  </si>
  <si>
    <t>5</t>
  </si>
  <si>
    <t xml:space="preserve">  MATEPAMPA01</t>
  </si>
  <si>
    <t>**//MATE BLANCO BOCA ANCHA C/BOMBILLA</t>
  </si>
  <si>
    <t>FB5100040785</t>
  </si>
  <si>
    <t>078296</t>
  </si>
  <si>
    <t>BDS - 3549 LAURA PEREYRA</t>
  </si>
  <si>
    <t>5</t>
  </si>
  <si>
    <t xml:space="preserve">  MATEPAMPA02</t>
  </si>
  <si>
    <t>+**MATE CORAL BOCA ANCHA C/BOMBILLA</t>
  </si>
  <si>
    <t>FB5100040641</t>
  </si>
  <si>
    <t>078125</t>
  </si>
  <si>
    <t>BDS - 3513 VICTORIA FUENTES</t>
  </si>
  <si>
    <t>5</t>
  </si>
  <si>
    <t xml:space="preserve">  MATEPAMPA03</t>
  </si>
  <si>
    <t>**MATE ROSA BOCA ANCHA C/BOMBILLA</t>
  </si>
  <si>
    <t>FB5100040399</t>
  </si>
  <si>
    <t>077793</t>
  </si>
  <si>
    <t>BDS - 3457 MARIANELA SANABRIA</t>
  </si>
  <si>
    <t>5</t>
  </si>
  <si>
    <t xml:space="preserve">  MATEPAMPA03</t>
  </si>
  <si>
    <t>**MATE ROSA BOCA ANCHA C/BOMBILLA</t>
  </si>
  <si>
    <t>FB5100040845</t>
  </si>
  <si>
    <t>077199</t>
  </si>
  <si>
    <t>BDS - 3338/3350/3557 NICOLE CRISCI</t>
  </si>
  <si>
    <t>5</t>
  </si>
  <si>
    <t xml:space="preserve">  MATEPAMPA04</t>
  </si>
  <si>
    <t>**//MATE BEIGE BOCA ANCHA C/BOMBILLA</t>
  </si>
  <si>
    <t>FB5100040922</t>
  </si>
  <si>
    <t>073990</t>
  </si>
  <si>
    <t>BDS - 2618/2626/3575 GRAVIDA SORIANO</t>
  </si>
  <si>
    <t>5</t>
  </si>
  <si>
    <t xml:space="preserve">  MATEPAMPA04</t>
  </si>
  <si>
    <t>**//MATE BEIGE BOCA ANCHA C/BOMBILLA</t>
  </si>
  <si>
    <t>FB5100040951</t>
  </si>
  <si>
    <t>078444</t>
  </si>
  <si>
    <t>BDS - 3580 MARCELA MOREIRA</t>
  </si>
  <si>
    <t>5</t>
  </si>
  <si>
    <t xml:space="preserve">  MATEPAMPA05</t>
  </si>
  <si>
    <t>**MATE NEGRO BOCA ANCHA C/BOMBILLA</t>
  </si>
  <si>
    <t>FB5100040632</t>
  </si>
  <si>
    <t>078118</t>
  </si>
  <si>
    <t>BDS - 3508/3866 IVANA SANCHEZ</t>
  </si>
  <si>
    <t>5</t>
  </si>
  <si>
    <t xml:space="preserve">  MATEPAMPA05</t>
  </si>
  <si>
    <t>**MATE NEGRO BOCA ANCHA C/BOMBILLA</t>
  </si>
  <si>
    <t>FB5100040641</t>
  </si>
  <si>
    <t>078125</t>
  </si>
  <si>
    <t>BDS - 3513 VICTORIA FUENTES</t>
  </si>
  <si>
    <t>5</t>
  </si>
  <si>
    <t xml:space="preserve">  MATEPAMPA05</t>
  </si>
  <si>
    <t>**MATE NEGRO BOCA ANCHA C/BOMBILLA</t>
  </si>
  <si>
    <t>FB5100040738</t>
  </si>
  <si>
    <t>078254</t>
  </si>
  <si>
    <t>BDS - 3532 AGUSTINA PATITUCCI</t>
  </si>
  <si>
    <t>5</t>
  </si>
  <si>
    <t xml:space="preserve">  MATEPAMPA08</t>
  </si>
  <si>
    <t xml:space="preserve">**//MATE ROJO BOCA ANCHA C/BOMBILLA </t>
  </si>
  <si>
    <t>FB5100040395</t>
  </si>
  <si>
    <t>077790</t>
  </si>
  <si>
    <t>BDS - 3459 IVANNA CARRARESI</t>
  </si>
  <si>
    <t>5</t>
  </si>
  <si>
    <t xml:space="preserve">  MATEPAMPA11</t>
  </si>
  <si>
    <t>***MATE BLANCO BOCA ANGOSTA C/BOMBILLA</t>
  </si>
  <si>
    <t>FB5100040326</t>
  </si>
  <si>
    <t>077705</t>
  </si>
  <si>
    <t>BDS - 3434 SOFIA GRUN</t>
  </si>
  <si>
    <t>5</t>
  </si>
  <si>
    <t xml:space="preserve">  MATEPAMPA11</t>
  </si>
  <si>
    <t>***MATE BLANCO BOCA ANGOSTA C/BOMBILLA</t>
  </si>
  <si>
    <t>FB5100040330</t>
  </si>
  <si>
    <t>076450</t>
  </si>
  <si>
    <t>BDS - 3174/3448 CONSTANZA ROCCA</t>
  </si>
  <si>
    <t>5</t>
  </si>
  <si>
    <t xml:space="preserve">  MATEPAMPA11</t>
  </si>
  <si>
    <t>***MATE BLANCO BOCA ANGOSTA C/BOMBILLA</t>
  </si>
  <si>
    <t>FB5100040540</t>
  </si>
  <si>
    <t>077987</t>
  </si>
  <si>
    <t>BDS - 3483 MICAELA PESCE</t>
  </si>
  <si>
    <t>5</t>
  </si>
  <si>
    <t>30</t>
  </si>
  <si>
    <t>REC. DE PRECIO</t>
  </si>
  <si>
    <t xml:space="preserve">  MATEPAMPA13</t>
  </si>
  <si>
    <t>**MATE ROSA BOCA ANGOSTA C/BOMBILLA</t>
  </si>
  <si>
    <t>FB5100040395</t>
  </si>
  <si>
    <t>077790</t>
  </si>
  <si>
    <t>BDS - 3459 IVANNA CARRARESI</t>
  </si>
  <si>
    <t>5</t>
  </si>
  <si>
    <t xml:space="preserve">  MATEPAMPA15</t>
  </si>
  <si>
    <t>+**//MATE NEGRO BOCA ANGOSTA C/BOMBILLA</t>
  </si>
  <si>
    <t>FB5100040738</t>
  </si>
  <si>
    <t>078254</t>
  </si>
  <si>
    <t>BDS - 3532 AGUSTINA PATITUCCI</t>
  </si>
  <si>
    <t>5</t>
  </si>
  <si>
    <t xml:space="preserve">  MLRI68919X6</t>
  </si>
  <si>
    <t xml:space="preserve">RIGOLLEAU 6PC VASO COPON GOURMET 450ML </t>
  </si>
  <si>
    <t>FB5100040749</t>
  </si>
  <si>
    <t>078260</t>
  </si>
  <si>
    <t>BDS - 3539 CATERINA VANNI</t>
  </si>
  <si>
    <t>5</t>
  </si>
  <si>
    <t xml:space="preserve">  MLRI68919X6</t>
  </si>
  <si>
    <t xml:space="preserve">RIGOLLEAU 6PC VASO COPON GOURMET 450ML </t>
  </si>
  <si>
    <t>FB5100040800</t>
  </si>
  <si>
    <t>072717</t>
  </si>
  <si>
    <t>BDS - 2449/3386 BARBARA GERSKOVICH</t>
  </si>
  <si>
    <t>8</t>
  </si>
  <si>
    <t>30</t>
  </si>
  <si>
    <t>REC. DE PRECIO</t>
  </si>
  <si>
    <t xml:space="preserve">  MLRI68919X6</t>
  </si>
  <si>
    <t xml:space="preserve">RIGOLLEAU 6PC VASO COPON GOURMET 450ML </t>
  </si>
  <si>
    <t>FB5100040920</t>
  </si>
  <si>
    <t>078440</t>
  </si>
  <si>
    <t>BDS - 3573 PAMELA PERUYERA</t>
  </si>
  <si>
    <t>5</t>
  </si>
  <si>
    <t xml:space="preserve">  TW83140VELA</t>
  </si>
  <si>
    <t xml:space="preserve">**VELA 100% SOJA AROMA JAZMIN BELLIZE VERDE </t>
  </si>
  <si>
    <t>FB5100040477</t>
  </si>
  <si>
    <t>077882</t>
  </si>
  <si>
    <t>BDS - 3470 MARISA RUIVAL</t>
  </si>
  <si>
    <t>5</t>
  </si>
  <si>
    <t xml:space="preserve">  TW83140VELA</t>
  </si>
  <si>
    <t xml:space="preserve">**VELA 100% SOJA AROMA JAZMIN BELLIZE VERDE </t>
  </si>
  <si>
    <t>FB5100040876</t>
  </si>
  <si>
    <t>078262</t>
  </si>
  <si>
    <t>BDS - 3541/3565/3699 CAROLINA DEL PRADO</t>
  </si>
  <si>
    <t>5</t>
  </si>
  <si>
    <t>30</t>
  </si>
  <si>
    <t>REC. DE PRECIO</t>
  </si>
  <si>
    <t xml:space="preserve">  TW88423VELA</t>
  </si>
  <si>
    <t>**VELA 100% SOJA AROMA JAZMIN BELLIZE CRISTAL</t>
  </si>
  <si>
    <t>FB5100040375</t>
  </si>
  <si>
    <t>077774</t>
  </si>
  <si>
    <t>BDS - 3440/3475 MALVINA GIUNCHETTI</t>
  </si>
  <si>
    <t>5</t>
  </si>
  <si>
    <t xml:space="preserve">  TW88423VELA</t>
  </si>
  <si>
    <t>**VELA 100% SOJA AROMA JAZMIN BELLIZE CRISTAL</t>
  </si>
  <si>
    <t>FB5100040473</t>
  </si>
  <si>
    <t>077879</t>
  </si>
  <si>
    <t>BDS - 3467 MARISA ZABALETA</t>
  </si>
  <si>
    <t>5</t>
  </si>
  <si>
    <t xml:space="preserve">  TW88423VELA</t>
  </si>
  <si>
    <t>**VELA 100% SOJA AROMA JAZMIN BELLIZE CRISTAL</t>
  </si>
  <si>
    <t>FB5100040510</t>
  </si>
  <si>
    <t>070194</t>
  </si>
  <si>
    <t>BDS - 2262/2299/3497 - (TN) 12518 - 11612 - BELEN SERRA</t>
  </si>
  <si>
    <t>5</t>
  </si>
  <si>
    <t xml:space="preserve">  TW88423VELA</t>
  </si>
  <si>
    <t>**VELA 100% SOJA AROMA JAZMIN BELLIZE CRISTAL</t>
  </si>
  <si>
    <t>FB5100040781</t>
  </si>
  <si>
    <t>078293</t>
  </si>
  <si>
    <t>BDS - 3545 GABRIELA CARDOZO</t>
  </si>
  <si>
    <t>5</t>
  </si>
  <si>
    <t xml:space="preserve">  TW88423VELA</t>
  </si>
  <si>
    <t>**VELA 100% SOJA AROMA JAZMIN BELLIZE CRISTAL</t>
  </si>
  <si>
    <t>FB5100040808</t>
  </si>
  <si>
    <t>077778</t>
  </si>
  <si>
    <t>BDS - 3443/3444 FLORENCIA DONATTI</t>
  </si>
  <si>
    <t>5</t>
  </si>
  <si>
    <t>30</t>
  </si>
  <si>
    <t>REC. DE PRECIO</t>
  </si>
  <si>
    <t xml:space="preserve"> 019BO5214NEW</t>
  </si>
  <si>
    <t>BOT. TRANSP. 1L CORCHO ECOLOGICO</t>
  </si>
  <si>
    <t>FB5100040848</t>
  </si>
  <si>
    <t>078390</t>
  </si>
  <si>
    <t>BDS - 3559 SILVIA MERCADO</t>
  </si>
  <si>
    <t>8</t>
  </si>
  <si>
    <t xml:space="preserve"> 019BO5217NEW</t>
  </si>
  <si>
    <t xml:space="preserve">BOT. H2O 1L TAPON CORCHO ECOLOGICO </t>
  </si>
  <si>
    <t>FB5100040545</t>
  </si>
  <si>
    <t>077971</t>
  </si>
  <si>
    <t>BDS - 3489 FLORENCIA GONZALO</t>
  </si>
  <si>
    <t>5</t>
  </si>
  <si>
    <t xml:space="preserve"> 090RE7053NEG</t>
  </si>
  <si>
    <t>+/REL. PARED ENGRANAJE NEGRO 40CM DIAM</t>
  </si>
  <si>
    <t>FB5100040917</t>
  </si>
  <si>
    <t>078438</t>
  </si>
  <si>
    <t>BDS - 3570 JOSE DELGADO</t>
  </si>
  <si>
    <t>5</t>
  </si>
  <si>
    <t xml:space="preserve"> CHURBEIGEBCO</t>
  </si>
  <si>
    <t>**//CHURBEIGEBCO RECTANG ANTIMANCHA 1,40X1.90MT</t>
  </si>
  <si>
    <t>FB5100040951</t>
  </si>
  <si>
    <t>078444</t>
  </si>
  <si>
    <t>BDS - 3580 MARCELA MOREIRA</t>
  </si>
  <si>
    <t>5</t>
  </si>
  <si>
    <t>0607PLA203PAS</t>
  </si>
  <si>
    <t>ORDENADOR DE MESADA POR 3 DIVISIONES PASTEL</t>
  </si>
  <si>
    <t>FB5100040398</t>
  </si>
  <si>
    <t>077792</t>
  </si>
  <si>
    <t>BDS - 3455 NORA AYALA</t>
  </si>
  <si>
    <t>5</t>
  </si>
  <si>
    <t>0607PLA204PAS</t>
  </si>
  <si>
    <t>//CUBIERTERO PASTEL 31.5X24.5X4.5CM</t>
  </si>
  <si>
    <t>FB5100040384</t>
  </si>
  <si>
    <t>077780</t>
  </si>
  <si>
    <t>BDS - 3449 LUCRECIA NEERGAARD</t>
  </si>
  <si>
    <t>5</t>
  </si>
  <si>
    <t>0607PLA204PAS</t>
  </si>
  <si>
    <t>//CUBIERTERO PASTEL 31.5X24.5X4.5CM</t>
  </si>
  <si>
    <t>FB5100040805</t>
  </si>
  <si>
    <t>077664</t>
  </si>
  <si>
    <t>BDS - 3430 IRIS BONGIOVANNI</t>
  </si>
  <si>
    <t>5</t>
  </si>
  <si>
    <t>COSTO S/IVA</t>
  </si>
  <si>
    <t>COSTO C/IVA</t>
  </si>
  <si>
    <t>POLITICA DE DTO</t>
  </si>
  <si>
    <t>COSTO - 15 Y 10</t>
  </si>
  <si>
    <t>COSTO -5 CONTADO</t>
  </si>
  <si>
    <t>COSTO - 9,09 (VENDEDORES)</t>
  </si>
  <si>
    <t>COSTO TOTAL X VENTA</t>
  </si>
  <si>
    <t>VENTA C/IVA</t>
  </si>
  <si>
    <t>VENTA TOTAL</t>
  </si>
  <si>
    <t>TIENDA NUBE</t>
  </si>
  <si>
    <t>DIFERENCIAS TN - FACTURADO</t>
  </si>
  <si>
    <t>COD. MP</t>
  </si>
  <si>
    <t>RET MP</t>
  </si>
  <si>
    <t>RET TN</t>
  </si>
  <si>
    <t>RET AFIP</t>
  </si>
  <si>
    <t>COBRADO</t>
  </si>
  <si>
    <t>DIF</t>
  </si>
  <si>
    <t>COMENTARIO</t>
  </si>
  <si>
    <t>VENTA S/IVA</t>
  </si>
  <si>
    <t>-</t>
  </si>
  <si>
    <t>MOPA A MUÑOZ</t>
  </si>
  <si>
    <t>TOTAL COSTO</t>
  </si>
  <si>
    <t>COSTO DOLCE</t>
  </si>
  <si>
    <t>TRANSFERIR A DOLCE</t>
  </si>
  <si>
    <t>COSTO DOLCE - MOPA DE JULIO</t>
  </si>
  <si>
    <t>ORDEN</t>
  </si>
  <si>
    <t>x</t>
  </si>
  <si>
    <t>FACTURADO DOBLE / NC EN SEPTIEMBRE</t>
  </si>
  <si>
    <t>CORREO</t>
  </si>
  <si>
    <t>375.54</t>
  </si>
  <si>
    <t>273.09</t>
  </si>
  <si>
    <t>405.14</t>
  </si>
  <si>
    <t>438.26</t>
  </si>
  <si>
    <t>439.86</t>
  </si>
  <si>
    <t>413.96</t>
  </si>
  <si>
    <t>378.37</t>
  </si>
  <si>
    <t>413.09</t>
  </si>
  <si>
    <t>565.09</t>
  </si>
  <si>
    <t>476.72</t>
  </si>
  <si>
    <t>451.13</t>
  </si>
  <si>
    <t>639.35</t>
  </si>
  <si>
    <t>482.09</t>
  </si>
  <si>
    <t>341.78</t>
  </si>
  <si>
    <t>363.08</t>
  </si>
  <si>
    <t>499.79</t>
  </si>
  <si>
    <t>281.76</t>
  </si>
  <si>
    <t>305.14</t>
  </si>
  <si>
    <t>TRANSFERENCIA</t>
  </si>
  <si>
    <t>TRANSFERENCIA PEDIDO TOTAL - CORREO NO CORRESPONDE</t>
  </si>
  <si>
    <t>TRANSFERENCIA Y CORREO</t>
  </si>
  <si>
    <t>DIFE X TRANSFERENCIA</t>
  </si>
  <si>
    <t>PAGO DE MAS - TAZA ROMA VERDE SIN STOCK - SE DESCUENTA EN ORDEN 3399</t>
  </si>
  <si>
    <t>DIFERENCIA X TRANSFERENCIA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</si>
</sst>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0.00"/>
  </numFmts>
  <fonts count="2" x14ac:knownFonts="1">
    <font>
      <sz val="11"/>
      <color theme="1"/>
      <name val="Calibri"/>
      <family val="2"/>
      <charset val="1"/>
      <scheme val="minor"/>
    </font>
    <font>
      <b/>
      <i/>
      <u/>
      <sz val="11"/>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5" tint="0.39997558519241921"/>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0" fillId="0" borderId="1" xfId="0" applyFont="1" applyFill="1" applyBorder="1"/>
    <xf numFmtId="164" fontId="0" fillId="0" borderId="1" xfId="0" applyNumberFormat="1" applyFont="1" applyFill="1" applyBorder="1"/>
    <xf numFmtId="165" fontId="0" fillId="0" borderId="1" xfId="0" applyNumberFormat="1" applyFont="1" applyFill="1" applyBorder="1"/>
    <xf numFmtId="0" fontId="1" fillId="0" borderId="1" xfId="0" applyFont="1" applyFill="1" applyBorder="1"/>
    <xf numFmtId="0" fontId="1" fillId="3" borderId="1" xfId="0" applyFont="1" applyFill="1" applyBorder="1"/>
    <xf numFmtId="0" fontId="1" fillId="4" borderId="1" xfId="0" applyFont="1" applyFill="1" applyBorder="1"/>
    <xf numFmtId="0" fontId="0" fillId="0" borderId="1" xfId="0" applyBorder="1"/>
    <xf numFmtId="0" fontId="0" fillId="5" borderId="1" xfId="0" applyFont="1" applyFill="1" applyBorder="1"/>
    <xf numFmtId="164" fontId="0" fillId="5" borderId="1" xfId="0" applyNumberFormat="1" applyFont="1" applyFill="1" applyBorder="1"/>
    <xf numFmtId="165" fontId="0" fillId="5" borderId="1" xfId="0" applyNumberFormat="1" applyFont="1" applyFill="1" applyBorder="1"/>
    <xf numFmtId="0" fontId="0" fillId="5" borderId="1" xfId="0" applyFill="1" applyBorder="1"/>
    <xf numFmtId="0" fontId="0" fillId="2" borderId="1" xfId="0" applyFont="1" applyFill="1" applyBorder="1"/>
    <xf numFmtId="164" fontId="0" fillId="2" borderId="1" xfId="0" applyNumberFormat="1" applyFont="1" applyFill="1" applyBorder="1"/>
    <xf numFmtId="165" fontId="0" fillId="2" borderId="1" xfId="0" applyNumberFormat="1" applyFont="1" applyFill="1" applyBorder="1"/>
    <xf numFmtId="0" fontId="0" fillId="2" borderId="1" xfId="0" applyFill="1" applyBorder="1"/>
    <xf numFmtId="0" fontId="0" fillId="2" borderId="0" xfId="0" applyFill="1"/>
    <xf numFmtId="165" fontId="0" fillId="2" borderId="1" xfId="0" applyNumberFormat="1" applyFont="1" applyFill="1" applyBorder="1" applyAlignment="1">
      <alignment horizontal="right"/>
    </xf>
    <xf numFmtId="165" fontId="0" fillId="5" borderId="1" xfId="0" applyNumberFormat="1" applyFont="1" applyFill="1" applyBorder="1" applyAlignment="1">
      <alignment horizontal="right"/>
    </xf>
    <xf numFmtId="165" fontId="0" fillId="0" borderId="1" xfId="0" applyNumberFormat="1" applyBorder="1"/>
    <xf numFmtId="0" fontId="1" fillId="0" borderId="1" xfId="0" applyFont="1" applyBorder="1"/>
    <xf numFmtId="2" fontId="1" fillId="3" borderId="1" xfId="0" applyNumberFormat="1" applyFont="1" applyFill="1" applyBorder="1"/>
    <xf numFmtId="2" fontId="0" fillId="2" borderId="1" xfId="0" applyNumberFormat="1" applyFill="1" applyBorder="1"/>
    <xf numFmtId="2" fontId="0" fillId="5" borderId="1" xfId="0" applyNumberFormat="1" applyFill="1" applyBorder="1"/>
    <xf numFmtId="4" fontId="0" fillId="0" borderId="1" xfId="0" applyNumberFormat="1" applyBorder="1"/>
    <xf numFmtId="4" fontId="0" fillId="2" borderId="1" xfId="0" applyNumberFormat="1" applyFill="1" applyBorder="1"/>
    <xf numFmtId="0" fontId="1" fillId="0" borderId="1" xfId="0" applyFont="1" applyFill="1" applyBorder="1" applyAlignment="1">
      <alignment horizontal="right"/>
    </xf>
    <xf numFmtId="0" fontId="1" fillId="2" borderId="1" xfId="0" applyFont="1" applyFill="1" applyBorder="1" applyAlignment="1">
      <alignment horizontal="right"/>
    </xf>
    <xf numFmtId="0" fontId="1" fillId="3" borderId="1" xfId="0" applyFont="1" applyFill="1" applyBorder="1" applyAlignment="1">
      <alignment horizontal="right"/>
    </xf>
    <xf numFmtId="165" fontId="0" fillId="0" borderId="1" xfId="0" applyNumberFormat="1" applyFont="1" applyFill="1" applyBorder="1" applyAlignment="1">
      <alignment horizontal="right"/>
    </xf>
    <xf numFmtId="0" fontId="0" fillId="0" borderId="1" xfId="0" applyBorder="1" applyAlignment="1">
      <alignment horizontal="right"/>
    </xf>
    <xf numFmtId="0" fontId="1" fillId="0" borderId="1" xfId="0" applyFont="1" applyBorder="1" applyAlignment="1">
      <alignment horizontal="right"/>
    </xf>
    <xf numFmtId="165" fontId="0" fillId="0" borderId="1" xfId="0" applyNumberFormat="1" applyBorder="1" applyAlignment="1">
      <alignment horizontal="right"/>
    </xf>
    <xf numFmtId="0" fontId="0" fillId="0" borderId="0" xfId="0"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tin%20Mu&#241;oz/Downloads/ventas%20(6).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ntas (6)"/>
    </sheetNames>
    <sheetDataSet>
      <sheetData sheetId="0">
        <row r="1">
          <cell r="A1" t="str">
            <v>Número de orden</v>
          </cell>
          <cell r="B1" t="str">
            <v>Email</v>
          </cell>
          <cell r="C1" t="str">
            <v>Fecha</v>
          </cell>
          <cell r="D1" t="str">
            <v>Estado de la orden</v>
          </cell>
          <cell r="E1" t="str">
            <v>Estado del pago</v>
          </cell>
          <cell r="F1" t="str">
            <v>Estado del envío</v>
          </cell>
          <cell r="G1" t="str">
            <v>Moneda</v>
          </cell>
          <cell r="H1" t="str">
            <v>Subtotal de productos</v>
          </cell>
          <cell r="I1" t="str">
            <v>Descuento</v>
          </cell>
          <cell r="J1" t="str">
            <v>Costo de envío</v>
          </cell>
          <cell r="K1" t="str">
            <v>Total</v>
          </cell>
          <cell r="L1" t="str">
            <v>Nombre del comprador</v>
          </cell>
          <cell r="M1" t="str">
            <v>DNI / CUIT</v>
          </cell>
          <cell r="N1" t="str">
            <v>Teléfono</v>
          </cell>
          <cell r="O1" t="str">
            <v>Nombre para el envío</v>
          </cell>
          <cell r="P1" t="str">
            <v>Teléfono para el envío</v>
          </cell>
          <cell r="Q1" t="str">
            <v>Dirección</v>
          </cell>
          <cell r="R1" t="str">
            <v>Número</v>
          </cell>
          <cell r="S1" t="str">
            <v>Piso</v>
          </cell>
          <cell r="T1" t="str">
            <v>Localidad</v>
          </cell>
          <cell r="U1" t="str">
            <v>Ciudad</v>
          </cell>
          <cell r="V1" t="str">
            <v>Código postal</v>
          </cell>
          <cell r="W1" t="str">
            <v>Provincia o estado</v>
          </cell>
          <cell r="X1" t="str">
            <v>País</v>
          </cell>
          <cell r="Y1" t="str">
            <v>Medio de envío</v>
          </cell>
          <cell r="Z1" t="str">
            <v>Medio de pago</v>
          </cell>
          <cell r="AA1" t="str">
            <v>Cupón de descuento</v>
          </cell>
          <cell r="AB1" t="str">
            <v>Notas del comprador</v>
          </cell>
          <cell r="AC1" t="str">
            <v>Notas del vendedor</v>
          </cell>
          <cell r="AD1" t="str">
            <v>Fecha de pago</v>
          </cell>
          <cell r="AE1" t="str">
            <v>Fecha de envío</v>
          </cell>
          <cell r="AF1" t="str">
            <v>Nombre del producto</v>
          </cell>
          <cell r="AG1" t="str">
            <v>Precio del producto</v>
          </cell>
          <cell r="AH1" t="str">
            <v>Cantidad del producto</v>
          </cell>
          <cell r="AI1" t="str">
            <v>SKU</v>
          </cell>
          <cell r="AJ1" t="str">
            <v>Canal</v>
          </cell>
          <cell r="AK1" t="str">
            <v>Código de tracking del envío</v>
          </cell>
          <cell r="AL1" t="str">
            <v>Identificador de la transacción en el medio de pago</v>
          </cell>
          <cell r="AM1" t="str">
            <v>Identificador de la orden</v>
          </cell>
          <cell r="AN1" t="str">
            <v>Producto Físico</v>
          </cell>
        </row>
        <row r="2">
          <cell r="A2">
            <v>3874</v>
          </cell>
          <cell r="B2" t="str">
            <v>camilalodorico@gmail.com</v>
          </cell>
          <cell r="C2">
            <v>44510</v>
          </cell>
          <cell r="D2" t="str">
            <v>Abierta</v>
          </cell>
          <cell r="E2" t="str">
            <v>Pendiente</v>
          </cell>
          <cell r="F2" t="str">
            <v>No está empaquetado</v>
          </cell>
          <cell r="G2" t="str">
            <v>ARS</v>
          </cell>
          <cell r="H2" t="str">
            <v>934.99</v>
          </cell>
          <cell r="I2">
            <v>0</v>
          </cell>
          <cell r="J2">
            <v>0</v>
          </cell>
          <cell r="K2" t="str">
            <v>934.99</v>
          </cell>
          <cell r="L2" t="str">
            <v>Camila Lodorico</v>
          </cell>
          <cell r="M2">
            <v>35497785</v>
          </cell>
          <cell r="N2">
            <v>541146578045</v>
          </cell>
          <cell r="O2" t="str">
            <v>Camila Lodorico</v>
          </cell>
          <cell r="P2">
            <v>541146578045</v>
          </cell>
          <cell r="Q2" t="str">
            <v>Av san martin</v>
          </cell>
          <cell r="R2">
            <v>2111</v>
          </cell>
          <cell r="U2" t="str">
            <v>Capital Federal</v>
          </cell>
          <cell r="V2">
            <v>1416</v>
          </cell>
          <cell r="W2" t="str">
            <v>Capital Federal</v>
          </cell>
          <cell r="Y2" t="str">
            <v>ENVÍO SIN CARGO (CABA, GRAN PARTE DE GBA y LA PLATA) TIEMPO: 4 a 6 DÍAS HÁBILES</v>
          </cell>
          <cell r="Z2" t="str">
            <v>TRANSFERENCIA BANCARIA</v>
          </cell>
          <cell r="AF2" t="str">
            <v>CUCHARA DE SILICONA ROSA MANGO DE MADERA 31X7CM</v>
          </cell>
          <cell r="AG2" t="str">
            <v>934.99</v>
          </cell>
          <cell r="AH2">
            <v>1</v>
          </cell>
          <cell r="AI2" t="str">
            <v>BA1201G</v>
          </cell>
          <cell r="AJ2" t="str">
            <v>Móvil</v>
          </cell>
          <cell r="AK2" t="str">
            <v/>
          </cell>
          <cell r="AM2">
            <v>498625972</v>
          </cell>
          <cell r="AN2" t="str">
            <v>Sí</v>
          </cell>
        </row>
        <row r="3">
          <cell r="A3">
            <v>3873</v>
          </cell>
          <cell r="B3" t="str">
            <v>florenciamicheff@gmail.com</v>
          </cell>
          <cell r="C3">
            <v>44509</v>
          </cell>
          <cell r="D3" t="str">
            <v>Abierta</v>
          </cell>
          <cell r="E3" t="str">
            <v>Recibido</v>
          </cell>
          <cell r="F3" t="str">
            <v>No está empaquetado</v>
          </cell>
          <cell r="G3" t="str">
            <v>ARS</v>
          </cell>
          <cell r="H3" t="str">
            <v>3369.99</v>
          </cell>
          <cell r="I3">
            <v>0</v>
          </cell>
          <cell r="J3">
            <v>0</v>
          </cell>
          <cell r="K3" t="str">
            <v>3369.99</v>
          </cell>
          <cell r="L3" t="str">
            <v>Florencia Micheff</v>
          </cell>
          <cell r="M3">
            <v>38707841</v>
          </cell>
          <cell r="N3">
            <v>5491157254891</v>
          </cell>
          <cell r="O3" t="str">
            <v>Florencia Micheff</v>
          </cell>
          <cell r="P3">
            <v>5491157254891</v>
          </cell>
          <cell r="Q3" t="str">
            <v>Bismark</v>
          </cell>
          <cell r="R3">
            <v>25</v>
          </cell>
          <cell r="S3" t="str">
            <v>2° B</v>
          </cell>
          <cell r="T3" t="str">
            <v>Villa Dominico</v>
          </cell>
          <cell r="U3" t="str">
            <v>Avellaneda</v>
          </cell>
          <cell r="V3">
            <v>1874</v>
          </cell>
          <cell r="W3" t="str">
            <v>Gran Buenos Aires</v>
          </cell>
          <cell r="Y3" t="str">
            <v>ENVÍO SIN CARGO (CABA, GRAN PARTE DE GBA y LA PLATA) TIEMPO: 4 a 6 DÍAS HÁBILES</v>
          </cell>
          <cell r="Z3" t="str">
            <v>TRANSFERENCIA BANCARIA</v>
          </cell>
          <cell r="AD3">
            <v>44509</v>
          </cell>
          <cell r="AF3" t="str">
            <v>BOWL NEGRO 2.5LTS APTO MICROONDAS Y FREEZER</v>
          </cell>
          <cell r="AG3" t="str">
            <v>611.06</v>
          </cell>
          <cell r="AH3">
            <v>1</v>
          </cell>
          <cell r="AI3" t="str">
            <v>BP02002 BIPO</v>
          </cell>
          <cell r="AJ3" t="str">
            <v>Web</v>
          </cell>
          <cell r="AK3" t="str">
            <v/>
          </cell>
          <cell r="AM3">
            <v>498237216</v>
          </cell>
          <cell r="AN3" t="str">
            <v>Sí</v>
          </cell>
        </row>
        <row r="4">
          <cell r="A4">
            <v>3873</v>
          </cell>
          <cell r="B4" t="str">
            <v>florenciamicheff@gmail.com</v>
          </cell>
          <cell r="AF4" t="str">
            <v>PORTA PASTA/CEPILLOS POLIRESINA MARRON</v>
          </cell>
          <cell r="AG4" t="str">
            <v>868.99</v>
          </cell>
          <cell r="AH4">
            <v>1</v>
          </cell>
          <cell r="AI4" t="str">
            <v>AB7313</v>
          </cell>
          <cell r="AN4" t="str">
            <v>Sí</v>
          </cell>
        </row>
        <row r="5">
          <cell r="A5">
            <v>3873</v>
          </cell>
          <cell r="B5" t="str">
            <v>florenciamicheff@gmail.com</v>
          </cell>
          <cell r="AF5" t="str">
            <v>INDIVIDUAL RECTANGULAR 44X30 CM RAYADO BEIGE</v>
          </cell>
          <cell r="AG5" t="str">
            <v>314.99</v>
          </cell>
          <cell r="AH5">
            <v>6</v>
          </cell>
          <cell r="AI5" t="str">
            <v>CHUIN196R</v>
          </cell>
          <cell r="AN5" t="str">
            <v>Sí</v>
          </cell>
        </row>
        <row r="6">
          <cell r="A6">
            <v>3872</v>
          </cell>
          <cell r="B6" t="str">
            <v>a.yanina@live.com</v>
          </cell>
          <cell r="C6">
            <v>44507</v>
          </cell>
          <cell r="D6" t="str">
            <v>Abierta</v>
          </cell>
          <cell r="E6" t="str">
            <v>Recibido</v>
          </cell>
          <cell r="F6" t="str">
            <v>Enviado</v>
          </cell>
          <cell r="G6" t="str">
            <v>ARS</v>
          </cell>
          <cell r="H6" t="str">
            <v>5269.91</v>
          </cell>
          <cell r="I6">
            <v>0</v>
          </cell>
          <cell r="J6">
            <v>0</v>
          </cell>
          <cell r="K6" t="str">
            <v>5269.91</v>
          </cell>
          <cell r="L6" t="str">
            <v>Yanina Artunduaga</v>
          </cell>
          <cell r="M6">
            <v>27349325484</v>
          </cell>
          <cell r="N6">
            <v>541131352525</v>
          </cell>
          <cell r="O6" t="str">
            <v>Yanina Artunduaga</v>
          </cell>
          <cell r="P6">
            <v>541131352525</v>
          </cell>
          <cell r="Q6" t="str">
            <v>Remedios de escalada de San Martin</v>
          </cell>
          <cell r="R6">
            <v>960</v>
          </cell>
          <cell r="S6" t="str">
            <v>7 J</v>
          </cell>
          <cell r="T6" t="str">
            <v>Caba</v>
          </cell>
          <cell r="U6" t="str">
            <v>Capital Federal</v>
          </cell>
          <cell r="V6">
            <v>1416</v>
          </cell>
          <cell r="W6" t="str">
            <v>Capital Federal</v>
          </cell>
          <cell r="Y6" t="str">
            <v>ENVÍO SIN CARGO (CABA, GRAN PARTE DE GBA y LA PLATA) TIEMPO: 4 a 6 DÍAS HÁBILES</v>
          </cell>
          <cell r="Z6" t="str">
            <v>Mercado Pago</v>
          </cell>
          <cell r="AD6">
            <v>44507</v>
          </cell>
          <cell r="AE6">
            <v>44508</v>
          </cell>
          <cell r="AF6" t="str">
            <v>KIT ASADOR 2: TABLA+ 6 TENEDORES + 6 CUCHILLOS</v>
          </cell>
          <cell r="AG6" t="str">
            <v>4335.76</v>
          </cell>
          <cell r="AH6">
            <v>1</v>
          </cell>
          <cell r="AI6" t="str">
            <v>061UMT5202</v>
          </cell>
          <cell r="AJ6" t="str">
            <v>Web</v>
          </cell>
          <cell r="AK6" t="str">
            <v>EL MIERCOLES 10-11 ENTRE 8 Y 18 HORAS!</v>
          </cell>
          <cell r="AL6">
            <v>18030865192</v>
          </cell>
          <cell r="AM6">
            <v>497552448</v>
          </cell>
          <cell r="AN6" t="str">
            <v>Sí</v>
          </cell>
        </row>
        <row r="7">
          <cell r="A7">
            <v>3872</v>
          </cell>
          <cell r="B7" t="str">
            <v>a.yanina@live.com</v>
          </cell>
          <cell r="AF7" t="str">
            <v>6 VASOS COPON GOURMET RIGOLLEAU 450 ML</v>
          </cell>
          <cell r="AG7" t="str">
            <v>934.15</v>
          </cell>
          <cell r="AH7">
            <v>1</v>
          </cell>
          <cell r="AI7" t="str">
            <v>ML68919</v>
          </cell>
          <cell r="AN7" t="str">
            <v>Sí</v>
          </cell>
        </row>
        <row r="8">
          <cell r="A8">
            <v>3871</v>
          </cell>
          <cell r="B8" t="str">
            <v>maria_v_v@live.com.ar</v>
          </cell>
          <cell r="C8">
            <v>44506</v>
          </cell>
          <cell r="D8" t="str">
            <v>Abierta</v>
          </cell>
          <cell r="E8" t="str">
            <v>Recibido</v>
          </cell>
          <cell r="F8" t="str">
            <v>Enviado</v>
          </cell>
          <cell r="G8" t="str">
            <v>ARS</v>
          </cell>
          <cell r="H8" t="str">
            <v>1830.36</v>
          </cell>
          <cell r="I8">
            <v>0</v>
          </cell>
          <cell r="J8" t="str">
            <v>240.65</v>
          </cell>
          <cell r="K8" t="str">
            <v>2071.01</v>
          </cell>
          <cell r="L8" t="str">
            <v>Maria Victoria Vilchez</v>
          </cell>
          <cell r="M8">
            <v>40545767</v>
          </cell>
          <cell r="N8">
            <v>541169730873</v>
          </cell>
          <cell r="O8" t="str">
            <v>Maria Victoria Vilchez</v>
          </cell>
          <cell r="T8" t="str">
            <v>Moron</v>
          </cell>
          <cell r="U8" t="str">
            <v>Moron</v>
          </cell>
          <cell r="V8">
            <v>1708</v>
          </cell>
          <cell r="W8" t="str">
            <v>Gran Buenos Aires</v>
          </cell>
          <cell r="Y8" t="str">
            <v>Punto de retiro</v>
          </cell>
          <cell r="Z8" t="str">
            <v>Mercado Pago</v>
          </cell>
          <cell r="AD8">
            <v>44506</v>
          </cell>
          <cell r="AE8">
            <v>44509</v>
          </cell>
          <cell r="AF8" t="str">
            <v>PALO AMASAR 30CM PINTADO A MANO</v>
          </cell>
          <cell r="AG8" t="str">
            <v>633.59</v>
          </cell>
          <cell r="AH8">
            <v>1</v>
          </cell>
          <cell r="AI8" t="str">
            <v>MU17002 MUMI MERCA SEPARADA</v>
          </cell>
          <cell r="AJ8" t="str">
            <v>Web</v>
          </cell>
          <cell r="AK8" t="str">
            <v xml:space="preserve">POR MEDIO DEL CORREO ARGENTINO Y TU CODIGO DE SEGUIMIENTO SERA 00007943043P5GCE324C501            </v>
          </cell>
          <cell r="AL8">
            <v>3550023231</v>
          </cell>
          <cell r="AM8">
            <v>496707262</v>
          </cell>
          <cell r="AN8" t="str">
            <v>Sí</v>
          </cell>
        </row>
        <row r="9">
          <cell r="A9">
            <v>3871</v>
          </cell>
          <cell r="B9" t="str">
            <v>maria_v_v@live.com.ar</v>
          </cell>
          <cell r="AF9" t="str">
            <v>INDIVIDUAL CUERINA 32.5CM DIAM</v>
          </cell>
          <cell r="AG9" t="str">
            <v>263.99</v>
          </cell>
          <cell r="AH9">
            <v>2</v>
          </cell>
          <cell r="AI9" t="str">
            <v>CHUIN08C</v>
          </cell>
          <cell r="AN9" t="str">
            <v>Sí</v>
          </cell>
        </row>
        <row r="10">
          <cell r="A10">
            <v>3871</v>
          </cell>
          <cell r="B10" t="str">
            <v>maria_v_v@live.com.ar</v>
          </cell>
          <cell r="AF10" t="str">
            <v>TABLA XL 47 X 14 CM PINTADO A MANO</v>
          </cell>
          <cell r="AG10" t="str">
            <v>668.79</v>
          </cell>
          <cell r="AH10">
            <v>1</v>
          </cell>
          <cell r="AI10" t="str">
            <v>MU17005/MERCA SEPARADA/COSTO TEORICO MAS IVA</v>
          </cell>
          <cell r="AN10" t="str">
            <v>Sí</v>
          </cell>
        </row>
        <row r="11">
          <cell r="A11">
            <v>3870</v>
          </cell>
          <cell r="B11" t="str">
            <v>vanervallejos@hotmail.com</v>
          </cell>
          <cell r="C11">
            <v>44506</v>
          </cell>
          <cell r="D11" t="str">
            <v>Abierta</v>
          </cell>
          <cell r="E11" t="str">
            <v>Recibido</v>
          </cell>
          <cell r="F11" t="str">
            <v>Enviado</v>
          </cell>
          <cell r="G11" t="str">
            <v>ARS</v>
          </cell>
          <cell r="H11" t="str">
            <v>7328.59</v>
          </cell>
          <cell r="I11">
            <v>0</v>
          </cell>
          <cell r="J11">
            <v>0</v>
          </cell>
          <cell r="K11" t="str">
            <v>7328.59</v>
          </cell>
          <cell r="L11" t="str">
            <v>Vanesa Vallejos</v>
          </cell>
          <cell r="M11">
            <v>30915797</v>
          </cell>
          <cell r="N11">
            <v>5491150456306</v>
          </cell>
          <cell r="O11" t="str">
            <v>Vanesa Vallejos</v>
          </cell>
          <cell r="P11">
            <v>5491150456306</v>
          </cell>
          <cell r="Q11">
            <v>139</v>
          </cell>
          <cell r="R11">
            <v>1055</v>
          </cell>
          <cell r="S11">
            <v>1</v>
          </cell>
          <cell r="U11" t="str">
            <v>Berazategui</v>
          </cell>
          <cell r="V11">
            <v>1884</v>
          </cell>
          <cell r="W11" t="str">
            <v>Gran Buenos Aires</v>
          </cell>
          <cell r="Y11" t="str">
            <v>ENVÍO SIN CARGO (CABA, GRAN PARTE DE GBA y LA PLATA) TIEMPO: 4 a 6 DÍAS HÁBILES</v>
          </cell>
          <cell r="Z11" t="str">
            <v>Mercado Pago</v>
          </cell>
          <cell r="AD11">
            <v>44506</v>
          </cell>
          <cell r="AE11">
            <v>44508</v>
          </cell>
          <cell r="AF11" t="str">
            <v>PALA PARA TORTA DE PORCELANA BLANCA 25X5CM</v>
          </cell>
          <cell r="AG11" t="str">
            <v>322.07</v>
          </cell>
          <cell r="AH11">
            <v>1</v>
          </cell>
          <cell r="AI11" t="str">
            <v>MS106I93</v>
          </cell>
          <cell r="AJ11" t="str">
            <v>Móvil</v>
          </cell>
          <cell r="AK11" t="str">
            <v>EL JUEVES 11-11 ENTRE 8 Y 18 HORAS!</v>
          </cell>
          <cell r="AL11">
            <v>3549377724</v>
          </cell>
          <cell r="AM11">
            <v>496648648</v>
          </cell>
          <cell r="AN11" t="str">
            <v>Sí</v>
          </cell>
        </row>
        <row r="12">
          <cell r="A12">
            <v>3870</v>
          </cell>
          <cell r="B12" t="str">
            <v>vanervallejos@hotmail.com</v>
          </cell>
          <cell r="AF12" t="str">
            <v>ALFOMBRA ENTRADA "WELCOME"45X75CM</v>
          </cell>
          <cell r="AG12" t="str">
            <v>1307.68</v>
          </cell>
          <cell r="AH12">
            <v>1</v>
          </cell>
          <cell r="AI12" t="str">
            <v>046BA6693</v>
          </cell>
          <cell r="AN12" t="str">
            <v>Sí</v>
          </cell>
        </row>
        <row r="13">
          <cell r="A13">
            <v>3870</v>
          </cell>
          <cell r="B13" t="str">
            <v>vanervallejos@hotmail.com</v>
          </cell>
          <cell r="AF13" t="str">
            <v>SET X 2 PAÑOS MICROFIBRA 35X45 PACK NRO 5</v>
          </cell>
          <cell r="AG13" t="str">
            <v>547.99</v>
          </cell>
          <cell r="AH13">
            <v>1</v>
          </cell>
          <cell r="AI13" t="str">
            <v>PACK 5</v>
          </cell>
          <cell r="AN13" t="str">
            <v>Sí</v>
          </cell>
        </row>
        <row r="14">
          <cell r="A14">
            <v>3870</v>
          </cell>
          <cell r="B14" t="str">
            <v>vanervallejos@hotmail.com</v>
          </cell>
          <cell r="AF14" t="str">
            <v>KIT NEGRO ** Set x 3 Bowls Aptos par Microondas y Freezer</v>
          </cell>
          <cell r="AG14" t="str">
            <v>1173.27</v>
          </cell>
          <cell r="AH14">
            <v>1</v>
          </cell>
          <cell r="AI14" t="str">
            <v>BP01002/26002/02002</v>
          </cell>
          <cell r="AN14" t="str">
            <v>Sí</v>
          </cell>
        </row>
        <row r="15">
          <cell r="A15">
            <v>3870</v>
          </cell>
          <cell r="B15" t="str">
            <v>vanervallejos@hotmail.com</v>
          </cell>
          <cell r="AF15" t="str">
            <v>SET x 2 CUCHARA Y TENEDOR PREMIUM BAMBOO NEGRO 30CM</v>
          </cell>
          <cell r="AG15" t="str">
            <v>1699.49</v>
          </cell>
          <cell r="AH15">
            <v>1</v>
          </cell>
          <cell r="AI15" t="str">
            <v>ba8254 CON  EL 15% AUNQUE SEA OFERTON .TOMALO EN EL COSTO</v>
          </cell>
          <cell r="AN15" t="str">
            <v>Sí</v>
          </cell>
        </row>
        <row r="16">
          <cell r="A16">
            <v>3870</v>
          </cell>
          <cell r="B16" t="str">
            <v>vanervallejos@hotmail.com</v>
          </cell>
          <cell r="AF16" t="str">
            <v>BOWL BAMBOO NEGRO OVALADO MED 13.5X30CM</v>
          </cell>
          <cell r="AG16" t="str">
            <v>2278.09</v>
          </cell>
          <cell r="AH16">
            <v>1</v>
          </cell>
          <cell r="AI16" t="str">
            <v>BA7792</v>
          </cell>
          <cell r="AN16" t="str">
            <v>Sí</v>
          </cell>
        </row>
        <row r="17">
          <cell r="A17">
            <v>3869</v>
          </cell>
          <cell r="B17" t="str">
            <v>mluk03@hotmail.com</v>
          </cell>
          <cell r="C17">
            <v>44506</v>
          </cell>
          <cell r="D17" t="str">
            <v>Abierta</v>
          </cell>
          <cell r="E17" t="str">
            <v>Recibido</v>
          </cell>
          <cell r="F17" t="str">
            <v>Enviado</v>
          </cell>
          <cell r="G17" t="str">
            <v>ARS</v>
          </cell>
          <cell r="H17" t="str">
            <v>3682.52</v>
          </cell>
          <cell r="I17">
            <v>0</v>
          </cell>
          <cell r="J17">
            <v>0</v>
          </cell>
          <cell r="K17" t="str">
            <v>3682.52</v>
          </cell>
          <cell r="L17" t="str">
            <v>Mariana Lukaszewicz</v>
          </cell>
          <cell r="M17">
            <v>36922646</v>
          </cell>
          <cell r="N17">
            <v>541134836900</v>
          </cell>
          <cell r="O17" t="str">
            <v>Mariana Lukaszewicz</v>
          </cell>
          <cell r="P17">
            <v>541134836900</v>
          </cell>
          <cell r="Q17" t="str">
            <v>Lascano</v>
          </cell>
          <cell r="R17">
            <v>3757</v>
          </cell>
          <cell r="S17" t="str">
            <v>Piso 1 dpto 3</v>
          </cell>
          <cell r="T17" t="str">
            <v>CABA</v>
          </cell>
          <cell r="U17" t="str">
            <v>Capital Federal</v>
          </cell>
          <cell r="V17">
            <v>1417</v>
          </cell>
          <cell r="W17" t="str">
            <v>Capital Federal</v>
          </cell>
          <cell r="Y17" t="str">
            <v>ENVÍO SIN CARGO (CABA, GRAN PARTE DE GBA y LA PLATA) TIEMPO: 4 a 6 DÍAS HÁBILES</v>
          </cell>
          <cell r="Z17" t="str">
            <v>Mercado Pago</v>
          </cell>
          <cell r="AC17" t="str">
            <v>el dispenser es el azul oscuro. En la foto primero a la derecha</v>
          </cell>
          <cell r="AD17">
            <v>44506</v>
          </cell>
          <cell r="AE17">
            <v>44508</v>
          </cell>
          <cell r="AF17" t="str">
            <v>SET X 2 PAÑOS MICROFIBRA 35X45 PACK NRO 19</v>
          </cell>
          <cell r="AG17" t="str">
            <v>547.99</v>
          </cell>
          <cell r="AH17">
            <v>1</v>
          </cell>
          <cell r="AI17" t="str">
            <v>CHUPACK19 MERCADERIA SEPARADA</v>
          </cell>
          <cell r="AJ17" t="str">
            <v>Web</v>
          </cell>
          <cell r="AK17" t="str">
            <v>EL JUEVES 11-11 ENTRE 8 Y 18 HORAS!</v>
          </cell>
          <cell r="AL17">
            <v>18006581014</v>
          </cell>
          <cell r="AM17">
            <v>497023592</v>
          </cell>
          <cell r="AN17" t="str">
            <v>Sí</v>
          </cell>
        </row>
        <row r="18">
          <cell r="A18">
            <v>3869</v>
          </cell>
          <cell r="B18" t="str">
            <v>mluk03@hotmail.com</v>
          </cell>
          <cell r="AF18" t="str">
            <v>HOMBRECITO CON VIRULANA COLORES PASTEL (Verde)</v>
          </cell>
          <cell r="AG18" t="str">
            <v>211.19</v>
          </cell>
          <cell r="AH18">
            <v>1</v>
          </cell>
          <cell r="AI18" t="str">
            <v>ba87516</v>
          </cell>
          <cell r="AN18" t="str">
            <v>Sí</v>
          </cell>
        </row>
        <row r="19">
          <cell r="A19">
            <v>3869</v>
          </cell>
          <cell r="B19" t="str">
            <v>mluk03@hotmail.com</v>
          </cell>
          <cell r="AF19" t="str">
            <v>SR. DISPENSER COLORES SURTIDOS (azul petroleo)</v>
          </cell>
          <cell r="AG19" t="str">
            <v>439.99</v>
          </cell>
          <cell r="AH19">
            <v>1</v>
          </cell>
          <cell r="AN19" t="str">
            <v>Sí</v>
          </cell>
        </row>
        <row r="20">
          <cell r="A20">
            <v>3869</v>
          </cell>
          <cell r="B20" t="str">
            <v>mluk03@hotmail.com</v>
          </cell>
          <cell r="AF20" t="str">
            <v>SEGURO P PUERTA SIL 1PC (Violeta)</v>
          </cell>
          <cell r="AG20" t="str">
            <v>105.6</v>
          </cell>
          <cell r="AH20">
            <v>1</v>
          </cell>
          <cell r="AI20">
            <v>87522</v>
          </cell>
          <cell r="AN20" t="str">
            <v>Sí</v>
          </cell>
        </row>
        <row r="21">
          <cell r="A21">
            <v>3869</v>
          </cell>
          <cell r="B21" t="str">
            <v>mluk03@hotmail.com</v>
          </cell>
          <cell r="AF21" t="str">
            <v>MATE PAMPA BOCA ANGOSTA CON BOMBILLA COLOR VERDE OLIVA</v>
          </cell>
          <cell r="AG21" t="str">
            <v>879.99</v>
          </cell>
          <cell r="AH21">
            <v>1</v>
          </cell>
          <cell r="AI21" t="str">
            <v>MERCA SEPA</v>
          </cell>
          <cell r="AN21" t="str">
            <v>Sí</v>
          </cell>
        </row>
        <row r="22">
          <cell r="A22">
            <v>3869</v>
          </cell>
          <cell r="B22" t="str">
            <v>mluk03@hotmail.com</v>
          </cell>
          <cell r="AF22" t="str">
            <v>CAJA DE TE MAD. 15CM 2 COL 4DIV - GRIS Y MARINO (Gris)</v>
          </cell>
          <cell r="AG22" t="str">
            <v>1497.76</v>
          </cell>
          <cell r="AH22">
            <v>1</v>
          </cell>
          <cell r="AI22" t="str">
            <v>046CX7196</v>
          </cell>
          <cell r="AN22" t="str">
            <v>Sí</v>
          </cell>
        </row>
        <row r="23">
          <cell r="A23">
            <v>3868</v>
          </cell>
          <cell r="B23" t="str">
            <v>sandra.viviana.svm@gmail.com</v>
          </cell>
          <cell r="C23">
            <v>44505</v>
          </cell>
          <cell r="D23" t="str">
            <v>Abierta</v>
          </cell>
          <cell r="E23" t="str">
            <v>Recibido</v>
          </cell>
          <cell r="F23" t="str">
            <v>Enviado</v>
          </cell>
          <cell r="G23" t="str">
            <v>ARS</v>
          </cell>
          <cell r="H23" t="str">
            <v>2199.08</v>
          </cell>
          <cell r="I23">
            <v>0</v>
          </cell>
          <cell r="J23">
            <v>0</v>
          </cell>
          <cell r="K23" t="str">
            <v>2199.08</v>
          </cell>
          <cell r="L23" t="str">
            <v>Sandra Viviana Minucci</v>
          </cell>
          <cell r="M23">
            <v>22016796</v>
          </cell>
          <cell r="N23">
            <v>5491157105234</v>
          </cell>
          <cell r="O23" t="str">
            <v>Sandra Viviana Minucci</v>
          </cell>
          <cell r="P23">
            <v>5491157105234</v>
          </cell>
          <cell r="Q23" t="str">
            <v>Cotagaita</v>
          </cell>
          <cell r="R23">
            <v>689</v>
          </cell>
          <cell r="S23" t="str">
            <v>Wilde</v>
          </cell>
          <cell r="T23" t="str">
            <v>Wilde</v>
          </cell>
          <cell r="U23" t="str">
            <v>Avellaneda</v>
          </cell>
          <cell r="V23">
            <v>1875</v>
          </cell>
          <cell r="W23" t="str">
            <v>Gran Buenos Aires</v>
          </cell>
          <cell r="Y23" t="str">
            <v>ENVÍO SIN CARGO (CABA, GRAN PARTE DE GBA y LA PLATA) TIEMPO: 4 a 6 DÍAS HÁBILES</v>
          </cell>
          <cell r="Z23" t="str">
            <v>Mercado Pago</v>
          </cell>
          <cell r="AB23" t="str">
            <v>Recibe Claudio Alejandro Giusti</v>
          </cell>
          <cell r="AD23">
            <v>44505</v>
          </cell>
          <cell r="AE23">
            <v>44508</v>
          </cell>
          <cell r="AF23" t="str">
            <v>ESTANTE METAL CHICO. (Negro)</v>
          </cell>
          <cell r="AG23" t="str">
            <v>692.98</v>
          </cell>
          <cell r="AH23">
            <v>2</v>
          </cell>
          <cell r="AI23" t="str">
            <v>SILORG1 MERCA SEPA COSTO TEORICO AS IVA</v>
          </cell>
          <cell r="AJ23" t="str">
            <v>Web</v>
          </cell>
          <cell r="AK23" t="str">
            <v>EL JUEVES 11-11 ENTRE 8 Y 18 HORAS!</v>
          </cell>
          <cell r="AL23">
            <v>17994126532</v>
          </cell>
          <cell r="AM23">
            <v>409893528</v>
          </cell>
          <cell r="AN23" t="str">
            <v>Sí</v>
          </cell>
        </row>
        <row r="24">
          <cell r="A24">
            <v>3868</v>
          </cell>
          <cell r="B24" t="str">
            <v>sandra.viviana.svm@gmail.com</v>
          </cell>
          <cell r="AF24" t="str">
            <v>SET X 3 JARRO MUG IRISH COFFEE 260 ML</v>
          </cell>
          <cell r="AG24" t="str">
            <v>813.12</v>
          </cell>
          <cell r="AH24">
            <v>1</v>
          </cell>
          <cell r="AI24" t="str">
            <v>119AF3</v>
          </cell>
          <cell r="AN24" t="str">
            <v>Sí</v>
          </cell>
        </row>
        <row r="25">
          <cell r="A25">
            <v>3867</v>
          </cell>
          <cell r="B25" t="str">
            <v>marnmartino@gmail.com</v>
          </cell>
          <cell r="C25">
            <v>44505</v>
          </cell>
          <cell r="D25" t="str">
            <v>Abierta</v>
          </cell>
          <cell r="E25" t="str">
            <v>Recibido</v>
          </cell>
          <cell r="F25" t="str">
            <v>Enviado</v>
          </cell>
          <cell r="G25" t="str">
            <v>ARS</v>
          </cell>
          <cell r="H25" t="str">
            <v>4620.92</v>
          </cell>
          <cell r="I25">
            <v>0</v>
          </cell>
          <cell r="J25">
            <v>0</v>
          </cell>
          <cell r="K25" t="str">
            <v>4620.92</v>
          </cell>
          <cell r="L25" t="str">
            <v>Marianela Martino</v>
          </cell>
          <cell r="M25">
            <v>30610160</v>
          </cell>
          <cell r="N25">
            <v>541168031140</v>
          </cell>
          <cell r="O25" t="str">
            <v>Marianela Martino</v>
          </cell>
          <cell r="P25">
            <v>541168031140</v>
          </cell>
          <cell r="Q25" t="str">
            <v>Simbron</v>
          </cell>
          <cell r="R25">
            <v>3556</v>
          </cell>
          <cell r="S25" t="str">
            <v>1D</v>
          </cell>
          <cell r="T25" t="str">
            <v>Villa del parque</v>
          </cell>
          <cell r="U25" t="str">
            <v>Capital Federal</v>
          </cell>
          <cell r="V25">
            <v>1417</v>
          </cell>
          <cell r="W25" t="str">
            <v>Capital Federal</v>
          </cell>
          <cell r="Y25" t="str">
            <v>ENVÍO SIN CARGO (CABA, GRAN PARTE DE GBA y LA PLATA) TIEMPO: 4 a 6 DÍAS HÁBILES</v>
          </cell>
          <cell r="Z25" t="str">
            <v>Mercado Pago</v>
          </cell>
          <cell r="AD25">
            <v>44505</v>
          </cell>
          <cell r="AE25">
            <v>44508</v>
          </cell>
          <cell r="AF25" t="str">
            <v>MOLDE P/PIZZA ANTIADHERENTE NEGRO 35 CM.</v>
          </cell>
          <cell r="AG25" t="str">
            <v>1348.16</v>
          </cell>
          <cell r="AH25">
            <v>1</v>
          </cell>
          <cell r="AI25" t="str">
            <v>043BA6160</v>
          </cell>
          <cell r="AJ25" t="str">
            <v>Móvil</v>
          </cell>
          <cell r="AK25" t="str">
            <v>EL MIERCOLES 10-11 ENTRE 8 Y 18 HORAS!</v>
          </cell>
          <cell r="AL25">
            <v>17983110153</v>
          </cell>
          <cell r="AM25">
            <v>496756506</v>
          </cell>
          <cell r="AN25" t="str">
            <v>Sí</v>
          </cell>
        </row>
        <row r="26">
          <cell r="A26">
            <v>3867</v>
          </cell>
          <cell r="B26" t="str">
            <v>marnmartino@gmail.com</v>
          </cell>
          <cell r="AF26" t="str">
            <v>PINZA PUNTA DE SILICONA VERDE DE ACERO INOX. 27CM</v>
          </cell>
          <cell r="AG26" t="str">
            <v>615.99</v>
          </cell>
          <cell r="AH26">
            <v>1</v>
          </cell>
          <cell r="AI26" t="str">
            <v>BA120</v>
          </cell>
          <cell r="AN26" t="str">
            <v>Sí</v>
          </cell>
        </row>
        <row r="27">
          <cell r="A27">
            <v>3867</v>
          </cell>
          <cell r="B27" t="str">
            <v>marnmartino@gmail.com</v>
          </cell>
          <cell r="AF27" t="str">
            <v>PANELUX CACEROLA 20 CM - ANTIADHERENTE NEGRO ESP 1MM</v>
          </cell>
          <cell r="AG27" t="str">
            <v>1970.32</v>
          </cell>
          <cell r="AH27">
            <v>1</v>
          </cell>
          <cell r="AI27" t="str">
            <v>043BA6140</v>
          </cell>
          <cell r="AN27" t="str">
            <v>Sí</v>
          </cell>
        </row>
        <row r="28">
          <cell r="A28">
            <v>3867</v>
          </cell>
          <cell r="B28" t="str">
            <v>marnmartino@gmail.com</v>
          </cell>
          <cell r="AF28" t="str">
            <v>TAZON AMANECER 370 CC. RIGOLLEAU</v>
          </cell>
          <cell r="AG28" t="str">
            <v>120.78</v>
          </cell>
          <cell r="AH28">
            <v>2</v>
          </cell>
          <cell r="AI28" t="str">
            <v>MLRI67021GR MERCA SEPA</v>
          </cell>
          <cell r="AN28" t="str">
            <v>Sí</v>
          </cell>
        </row>
        <row r="29">
          <cell r="A29">
            <v>3867</v>
          </cell>
          <cell r="B29" t="str">
            <v>marnmartino@gmail.com</v>
          </cell>
          <cell r="AF29" t="str">
            <v>HELADORA X 6 FORMAS</v>
          </cell>
          <cell r="AG29" t="str">
            <v>444.89</v>
          </cell>
          <cell r="AH29">
            <v>1</v>
          </cell>
          <cell r="AI29" t="str">
            <v>PLA0004 ESTAN EN SAN DIEGO</v>
          </cell>
          <cell r="AN29" t="str">
            <v>Sí</v>
          </cell>
        </row>
        <row r="30">
          <cell r="A30">
            <v>3866</v>
          </cell>
          <cell r="B30" t="str">
            <v>sanchezivana@hotmail.com</v>
          </cell>
          <cell r="C30">
            <v>44505</v>
          </cell>
          <cell r="D30" t="str">
            <v>Abierta</v>
          </cell>
          <cell r="E30" t="str">
            <v>Recibido</v>
          </cell>
          <cell r="F30" t="str">
            <v>Enviado</v>
          </cell>
          <cell r="G30" t="str">
            <v>ARS</v>
          </cell>
          <cell r="H30" t="str">
            <v>1875.93</v>
          </cell>
          <cell r="I30">
            <v>0</v>
          </cell>
          <cell r="J30">
            <v>0</v>
          </cell>
          <cell r="K30" t="str">
            <v>1875.93</v>
          </cell>
          <cell r="L30" t="str">
            <v>Ivana Sanchez</v>
          </cell>
          <cell r="M30">
            <v>35375972</v>
          </cell>
          <cell r="N30">
            <v>5491165780353</v>
          </cell>
          <cell r="O30" t="str">
            <v>Mirta Giuliano</v>
          </cell>
          <cell r="P30">
            <v>5491165780353</v>
          </cell>
          <cell r="Q30" t="str">
            <v>Pareja</v>
          </cell>
          <cell r="R30">
            <v>3176</v>
          </cell>
          <cell r="T30" t="str">
            <v>Villa Pueyrredón</v>
          </cell>
          <cell r="U30" t="str">
            <v>Capital Federal</v>
          </cell>
          <cell r="V30">
            <v>1419</v>
          </cell>
          <cell r="W30" t="str">
            <v>Capital Federal</v>
          </cell>
          <cell r="Y30" t="str">
            <v>ENVÍO SIN CARGO (CABA, GRAN PARTE DE GBA y LA PLATA) TIEMPO: 4 a 6 DÍAS HÁBILES</v>
          </cell>
          <cell r="Z30" t="str">
            <v>Mercado Pago</v>
          </cell>
          <cell r="AB30" t="str">
            <v>RALLADOR CELESTE, CUBIERTERO NEGRO</v>
          </cell>
          <cell r="AD30">
            <v>44505</v>
          </cell>
          <cell r="AE30">
            <v>44508</v>
          </cell>
          <cell r="AF30" t="str">
            <v>RALLADOR 15 X 10.5 CM - 3 COLORES (Celeste)</v>
          </cell>
          <cell r="AG30" t="str">
            <v>341.44</v>
          </cell>
          <cell r="AH30">
            <v>1</v>
          </cell>
          <cell r="AJ30" t="str">
            <v>Web</v>
          </cell>
          <cell r="AK30" t="str">
            <v>EL MIERCOLES 10-11 ENTRE 8 Y 18 HORAS!</v>
          </cell>
          <cell r="AL30">
            <v>17977062585</v>
          </cell>
          <cell r="AM30">
            <v>496697303</v>
          </cell>
          <cell r="AN30" t="str">
            <v>Sí</v>
          </cell>
        </row>
        <row r="31">
          <cell r="A31">
            <v>3866</v>
          </cell>
          <cell r="B31" t="str">
            <v>sanchezivana@hotmail.com</v>
          </cell>
          <cell r="AF31" t="str">
            <v>ESCURRIDOR DE PLATOS Y CUBIERTOS NEGRO 43X23.5X11.5CM</v>
          </cell>
          <cell r="AG31" t="str">
            <v>1534.49</v>
          </cell>
          <cell r="AH31">
            <v>1</v>
          </cell>
          <cell r="AI31" t="str">
            <v>BA7697</v>
          </cell>
          <cell r="AN31" t="str">
            <v>Sí</v>
          </cell>
        </row>
        <row r="32">
          <cell r="A32">
            <v>3865</v>
          </cell>
          <cell r="B32" t="str">
            <v>nferreyra128@gmail.com</v>
          </cell>
          <cell r="C32">
            <v>44505</v>
          </cell>
          <cell r="D32" t="str">
            <v>Abierta</v>
          </cell>
          <cell r="E32" t="str">
            <v>Recibido</v>
          </cell>
          <cell r="F32" t="str">
            <v>Enviado</v>
          </cell>
          <cell r="G32" t="str">
            <v>ARS</v>
          </cell>
          <cell r="H32" t="str">
            <v>1528.75</v>
          </cell>
          <cell r="I32">
            <v>0</v>
          </cell>
          <cell r="J32">
            <v>0</v>
          </cell>
          <cell r="K32" t="str">
            <v>1528.75</v>
          </cell>
          <cell r="L32" t="str">
            <v>Marco Nicolas Ferreyra</v>
          </cell>
          <cell r="M32">
            <v>40833876</v>
          </cell>
          <cell r="N32">
            <v>541138413014</v>
          </cell>
          <cell r="O32" t="str">
            <v>Marco Nicolas Ferreyra</v>
          </cell>
          <cell r="P32">
            <v>541138413014</v>
          </cell>
          <cell r="Q32">
            <v>836</v>
          </cell>
          <cell r="R32">
            <v>118</v>
          </cell>
          <cell r="T32" t="str">
            <v>Infico</v>
          </cell>
          <cell r="U32" t="str">
            <v>Florencio Varela</v>
          </cell>
          <cell r="V32">
            <v>1888</v>
          </cell>
          <cell r="W32" t="str">
            <v>Gran Buenos Aires</v>
          </cell>
          <cell r="Y32" t="str">
            <v>ENVÍO SIN CARGO (CABA, GRAN PARTE DE GBA y LA PLATA) TIEMPO: 4 a 6 DÍAS HÁBILES</v>
          </cell>
          <cell r="Z32" t="str">
            <v>Mercado Pago</v>
          </cell>
          <cell r="AB32" t="str">
            <v>Holiii me podran poner el batidor rosa para regalito ? Gracias</v>
          </cell>
          <cell r="AD32">
            <v>44505</v>
          </cell>
          <cell r="AE32">
            <v>44508</v>
          </cell>
          <cell r="AF32" t="str">
            <v>BATIDOR DE SILICONA ROSA MANGO DE MADERA 23CM</v>
          </cell>
          <cell r="AG32" t="str">
            <v>615.99</v>
          </cell>
          <cell r="AH32">
            <v>1</v>
          </cell>
          <cell r="AI32" t="str">
            <v>BA1201B</v>
          </cell>
          <cell r="AJ32" t="str">
            <v>Móvil</v>
          </cell>
          <cell r="AK32" t="str">
            <v>EL MIERCOLES 10-11 ENTRE 8 Y 18 HORAS!</v>
          </cell>
          <cell r="AL32">
            <v>17971488767</v>
          </cell>
          <cell r="AM32">
            <v>496620074</v>
          </cell>
          <cell r="AN32" t="str">
            <v>Sí</v>
          </cell>
        </row>
        <row r="33">
          <cell r="A33">
            <v>3865</v>
          </cell>
          <cell r="B33" t="str">
            <v>nferreyra128@gmail.com</v>
          </cell>
          <cell r="AF33" t="str">
            <v>TAZON AMANECER 370 CC. RIGOLLEAU</v>
          </cell>
          <cell r="AG33" t="str">
            <v>120.78</v>
          </cell>
          <cell r="AH33">
            <v>1</v>
          </cell>
          <cell r="AI33" t="str">
            <v>MLRI67021GR MERCA SEPA</v>
          </cell>
          <cell r="AN33" t="str">
            <v>Sí</v>
          </cell>
        </row>
        <row r="34">
          <cell r="A34">
            <v>3865</v>
          </cell>
          <cell r="B34" t="str">
            <v>nferreyra128@gmail.com</v>
          </cell>
          <cell r="AF34" t="str">
            <v>ALMOHADON CELESTE LUNARES Y VOLADO 36*36 CM C/ VELLON SILICONADO</v>
          </cell>
          <cell r="AG34" t="str">
            <v>395.99</v>
          </cell>
          <cell r="AH34">
            <v>2</v>
          </cell>
          <cell r="AI34" t="str">
            <v>AL7767</v>
          </cell>
          <cell r="AN34" t="str">
            <v>Sí</v>
          </cell>
        </row>
        <row r="35">
          <cell r="A35">
            <v>3864</v>
          </cell>
          <cell r="B35" t="str">
            <v>pameladecona@hotmail.com</v>
          </cell>
          <cell r="C35">
            <v>44504</v>
          </cell>
          <cell r="D35" t="str">
            <v>Abierta</v>
          </cell>
          <cell r="E35" t="str">
            <v>Recibido</v>
          </cell>
          <cell r="F35" t="str">
            <v>Enviado</v>
          </cell>
          <cell r="G35" t="str">
            <v>ARS</v>
          </cell>
          <cell r="H35" t="str">
            <v>15067.3</v>
          </cell>
          <cell r="I35">
            <v>0</v>
          </cell>
          <cell r="J35">
            <v>0</v>
          </cell>
          <cell r="K35" t="str">
            <v>15067.3</v>
          </cell>
          <cell r="L35" t="str">
            <v>Pamela Decona</v>
          </cell>
          <cell r="M35">
            <v>30664127</v>
          </cell>
          <cell r="N35">
            <v>541161951540</v>
          </cell>
          <cell r="O35" t="str">
            <v>Pamela Decona</v>
          </cell>
          <cell r="P35">
            <v>541161951540</v>
          </cell>
          <cell r="Q35" t="str">
            <v xml:space="preserve">Dr. Arturo Melo </v>
          </cell>
          <cell r="R35">
            <v>2989</v>
          </cell>
          <cell r="S35" t="str">
            <v>PB</v>
          </cell>
          <cell r="T35" t="str">
            <v xml:space="preserve">Lanús Oeste </v>
          </cell>
          <cell r="U35" t="str">
            <v>Lanus</v>
          </cell>
          <cell r="V35">
            <v>1824</v>
          </cell>
          <cell r="W35" t="str">
            <v>Gran Buenos Aires</v>
          </cell>
          <cell r="Y35" t="str">
            <v>ENVÍO SIN CARGO (CABA, GRAN PARTE DE GBA y LA PLATA) TIEMPO: 4 a 6 DÍAS HÁBILES</v>
          </cell>
          <cell r="Z35" t="str">
            <v>Mercado Pago</v>
          </cell>
          <cell r="AB35" t="str">
            <v xml:space="preserve">El pedido llega a mi domicio laboral, favor de no enviar ninguna factura o detalle de la compra junto con el envio. Muchas gracias </v>
          </cell>
          <cell r="AC35" t="str">
            <v>SIN FACTURA NI DETALLES DE PRODUCTOS !</v>
          </cell>
          <cell r="AD35">
            <v>44504</v>
          </cell>
          <cell r="AE35">
            <v>44510</v>
          </cell>
          <cell r="AF35" t="str">
            <v>ESPECIERO DE VIDRIO Y ACERO 11CM</v>
          </cell>
          <cell r="AG35" t="str">
            <v>563.19</v>
          </cell>
          <cell r="AH35">
            <v>2</v>
          </cell>
          <cell r="AI35" t="str">
            <v>MS107193 STOCSK EN ESTANTERIA DE UDS</v>
          </cell>
          <cell r="AJ35" t="str">
            <v>Móvil</v>
          </cell>
          <cell r="AK35" t="str">
            <v>EL JUEVES 12-11 ENTRE 8 Y 18 HORAS!</v>
          </cell>
          <cell r="AL35">
            <v>17969051539</v>
          </cell>
          <cell r="AM35">
            <v>486990118</v>
          </cell>
          <cell r="AN35" t="str">
            <v>Sí</v>
          </cell>
        </row>
        <row r="36">
          <cell r="A36">
            <v>3864</v>
          </cell>
          <cell r="B36" t="str">
            <v>pameladecona@hotmail.com</v>
          </cell>
          <cell r="AF36" t="str">
            <v>REL. PARED ENGRANAJE BLANCO 40CM DIAM</v>
          </cell>
          <cell r="AG36" t="str">
            <v>7759.83</v>
          </cell>
          <cell r="AH36">
            <v>1</v>
          </cell>
          <cell r="AI36" t="str">
            <v>090RE7053BCO</v>
          </cell>
          <cell r="AN36" t="str">
            <v>Sí</v>
          </cell>
        </row>
        <row r="37">
          <cell r="A37">
            <v>3864</v>
          </cell>
          <cell r="B37" t="str">
            <v>pameladecona@hotmail.com</v>
          </cell>
          <cell r="AF37" t="str">
            <v>BANDEJA DE PIEDRA LAJA NEGRA RECT 25 X 15 CM</v>
          </cell>
          <cell r="AG37" t="str">
            <v>561.43</v>
          </cell>
          <cell r="AH37">
            <v>1</v>
          </cell>
          <cell r="AI37">
            <v>113918</v>
          </cell>
          <cell r="AN37" t="str">
            <v>Sí</v>
          </cell>
        </row>
        <row r="38">
          <cell r="A38">
            <v>3864</v>
          </cell>
          <cell r="B38" t="str">
            <v>pameladecona@hotmail.com</v>
          </cell>
          <cell r="AF38" t="str">
            <v>TABLA MÁRMOL CARRARA 30x10 CM (Blanco)</v>
          </cell>
          <cell r="AG38" t="str">
            <v>2076.79</v>
          </cell>
          <cell r="AH38">
            <v>1</v>
          </cell>
          <cell r="AI38" t="str">
            <v>CARRA 3010. MERCA SEPARADA</v>
          </cell>
          <cell r="AN38" t="str">
            <v>Sí</v>
          </cell>
        </row>
        <row r="39">
          <cell r="A39">
            <v>3864</v>
          </cell>
          <cell r="B39" t="str">
            <v>pameladecona@hotmail.com</v>
          </cell>
          <cell r="AF39" t="str">
            <v>SET DE BAÑO BLANCO 4PC DISPENSER JABONERA 2 PORTA CEPILLOS</v>
          </cell>
          <cell r="AG39" t="str">
            <v>3542.87</v>
          </cell>
          <cell r="AH39">
            <v>1</v>
          </cell>
          <cell r="AI39" t="str">
            <v>046AB8213</v>
          </cell>
          <cell r="AN39" t="str">
            <v>Sí</v>
          </cell>
        </row>
        <row r="40">
          <cell r="A40">
            <v>3863</v>
          </cell>
          <cell r="B40" t="str">
            <v>lilianamarodriguez@yahoo.com</v>
          </cell>
          <cell r="C40">
            <v>44504</v>
          </cell>
          <cell r="D40" t="str">
            <v>Abierta</v>
          </cell>
          <cell r="E40" t="str">
            <v>Recibido</v>
          </cell>
          <cell r="F40" t="str">
            <v>Enviado</v>
          </cell>
          <cell r="G40" t="str">
            <v>ARS</v>
          </cell>
          <cell r="H40" t="str">
            <v>1288.32</v>
          </cell>
          <cell r="I40">
            <v>0</v>
          </cell>
          <cell r="J40">
            <v>0</v>
          </cell>
          <cell r="K40" t="str">
            <v>1288.32</v>
          </cell>
          <cell r="L40" t="str">
            <v>Liliana Mabel Rodriguez</v>
          </cell>
          <cell r="M40">
            <v>17984157</v>
          </cell>
          <cell r="N40">
            <v>541156594249</v>
          </cell>
          <cell r="O40" t="str">
            <v>Liliana Mabel Rodriguez</v>
          </cell>
          <cell r="P40">
            <v>541156594249</v>
          </cell>
          <cell r="Q40" t="str">
            <v>25 De Mayo</v>
          </cell>
          <cell r="R40">
            <v>1894</v>
          </cell>
          <cell r="U40" t="str">
            <v>Tigre</v>
          </cell>
          <cell r="V40">
            <v>1648</v>
          </cell>
          <cell r="W40" t="str">
            <v>Gran Buenos Aires</v>
          </cell>
          <cell r="Y40" t="str">
            <v>ENVÍO SIN CARGO (CABA, GRAN PARTE DE GBA y LA PLATA) TIEMPO: 4 a 6 DÍAS HÁBILES</v>
          </cell>
          <cell r="Z40" t="str">
            <v>Mercado Pago</v>
          </cell>
          <cell r="AD40">
            <v>44504</v>
          </cell>
          <cell r="AE40">
            <v>44508</v>
          </cell>
          <cell r="AF40" t="str">
            <v>CAFETERA EMBOLO 600ML M1</v>
          </cell>
          <cell r="AG40" t="str">
            <v>1288.32</v>
          </cell>
          <cell r="AH40">
            <v>1</v>
          </cell>
          <cell r="AI40" t="str">
            <v>BA8038</v>
          </cell>
          <cell r="AJ40" t="str">
            <v>Móvil</v>
          </cell>
          <cell r="AK40" t="str">
            <v>EL JUEVES 11-11 ENTRE 8 Y 18 HORAS!</v>
          </cell>
          <cell r="AL40">
            <v>17957708124</v>
          </cell>
          <cell r="AM40">
            <v>496063550</v>
          </cell>
          <cell r="AN40" t="str">
            <v>Sí</v>
          </cell>
        </row>
        <row r="41">
          <cell r="A41">
            <v>3862</v>
          </cell>
          <cell r="B41" t="str">
            <v>macarenacroci@gmail.com</v>
          </cell>
          <cell r="C41">
            <v>44504</v>
          </cell>
          <cell r="D41" t="str">
            <v>Abierta</v>
          </cell>
          <cell r="E41" t="str">
            <v>Recibido</v>
          </cell>
          <cell r="F41" t="str">
            <v>Enviado</v>
          </cell>
          <cell r="G41" t="str">
            <v>ARS</v>
          </cell>
          <cell r="H41" t="str">
            <v>1968.53</v>
          </cell>
          <cell r="I41">
            <v>0</v>
          </cell>
          <cell r="J41">
            <v>0</v>
          </cell>
          <cell r="K41" t="str">
            <v>1968.53</v>
          </cell>
          <cell r="L41" t="str">
            <v>Macarena Croci</v>
          </cell>
          <cell r="M41">
            <v>37932219</v>
          </cell>
          <cell r="N41">
            <v>541149159945</v>
          </cell>
          <cell r="O41" t="str">
            <v>Macarena Croci</v>
          </cell>
          <cell r="P41">
            <v>541149159945</v>
          </cell>
          <cell r="Q41" t="str">
            <v>Juan B Ambrosetti</v>
          </cell>
          <cell r="R41">
            <v>289</v>
          </cell>
          <cell r="S41" t="str">
            <v>1B</v>
          </cell>
          <cell r="U41" t="str">
            <v>Capital Federal</v>
          </cell>
          <cell r="V41">
            <v>1405</v>
          </cell>
          <cell r="W41" t="str">
            <v>Capital Federal</v>
          </cell>
          <cell r="Y41" t="str">
            <v>ENVÍO SIN CARGO (CABA, GRAN PARTE DE GBA y LA PLATA) TIEMPO: 4 a 6 DÍAS HÁBILES</v>
          </cell>
          <cell r="Z41" t="str">
            <v>Mercado Pago</v>
          </cell>
          <cell r="AD41">
            <v>44504</v>
          </cell>
          <cell r="AE41">
            <v>44508</v>
          </cell>
          <cell r="AF41" t="str">
            <v>TABLA XL 47 X 14 CM PINTADO A MANO</v>
          </cell>
          <cell r="AG41" t="str">
            <v>668.79</v>
          </cell>
          <cell r="AH41">
            <v>1</v>
          </cell>
          <cell r="AI41" t="str">
            <v>MU16005/MERCA SEPARADA/COSTO TEORICO MAS IVA</v>
          </cell>
          <cell r="AJ41" t="str">
            <v>Web</v>
          </cell>
          <cell r="AK41" t="str">
            <v>EL MIERCOLES 10-11 ENTRE 8 Y 18 HORAS!</v>
          </cell>
          <cell r="AL41">
            <v>17947797828</v>
          </cell>
          <cell r="AM41">
            <v>495681523</v>
          </cell>
          <cell r="AN41" t="str">
            <v>Sí</v>
          </cell>
        </row>
        <row r="42">
          <cell r="A42">
            <v>3862</v>
          </cell>
          <cell r="B42" t="str">
            <v>macarenacroci@gmail.com</v>
          </cell>
          <cell r="AF42" t="str">
            <v>ENSALADERA DE VIDRIO GALAXIA 1650 ML 21,5 X 9 CM RIGOLLEAU</v>
          </cell>
          <cell r="AG42" t="str">
            <v>186.55</v>
          </cell>
          <cell r="AH42">
            <v>1</v>
          </cell>
          <cell r="AI42" t="str">
            <v>ML67646 MERCADERIA SEPARADA</v>
          </cell>
          <cell r="AN42" t="str">
            <v>Sí</v>
          </cell>
        </row>
        <row r="43">
          <cell r="A43">
            <v>3862</v>
          </cell>
          <cell r="B43" t="str">
            <v>macarenacroci@gmail.com</v>
          </cell>
          <cell r="AF43" t="str">
            <v>BOWL DE CERAMICA 20 CM DIAM X 8 CM ALTO</v>
          </cell>
          <cell r="AG43" t="str">
            <v>483.99</v>
          </cell>
          <cell r="AH43">
            <v>1</v>
          </cell>
          <cell r="AI43" t="str">
            <v>MS106M53 MERCA SEPARADA</v>
          </cell>
          <cell r="AN43" t="str">
            <v>Sí</v>
          </cell>
        </row>
        <row r="44">
          <cell r="A44">
            <v>3862</v>
          </cell>
          <cell r="B44" t="str">
            <v>macarenacroci@gmail.com</v>
          </cell>
          <cell r="AF44" t="str">
            <v>TRAPO DE PISO CON FRASE MEDIA STANTARD 50 X 60 CM</v>
          </cell>
          <cell r="AG44" t="str">
            <v>228.8</v>
          </cell>
          <cell r="AH44">
            <v>1</v>
          </cell>
          <cell r="AI44" t="str">
            <v>AL8219</v>
          </cell>
          <cell r="AN44" t="str">
            <v>Sí</v>
          </cell>
        </row>
        <row r="45">
          <cell r="A45">
            <v>3862</v>
          </cell>
          <cell r="B45" t="str">
            <v>macarenacroci@gmail.com</v>
          </cell>
          <cell r="AF45" t="str">
            <v>TABLA DE PICAR VERTEDORA VERDE 26.5X18CM</v>
          </cell>
          <cell r="AG45" t="str">
            <v>400.4</v>
          </cell>
          <cell r="AH45">
            <v>1</v>
          </cell>
          <cell r="AI45" t="str">
            <v>42BA1018</v>
          </cell>
          <cell r="AN45" t="str">
            <v>Sí</v>
          </cell>
        </row>
        <row r="46">
          <cell r="A46">
            <v>3861</v>
          </cell>
          <cell r="B46" t="str">
            <v>agusaguilera95@gmail.com</v>
          </cell>
          <cell r="C46">
            <v>44503</v>
          </cell>
          <cell r="D46" t="str">
            <v>Abierta</v>
          </cell>
          <cell r="E46" t="str">
            <v>Recibido</v>
          </cell>
          <cell r="F46" t="str">
            <v>Enviado</v>
          </cell>
          <cell r="G46" t="str">
            <v>ARS</v>
          </cell>
          <cell r="H46" t="str">
            <v>3633.91</v>
          </cell>
          <cell r="I46">
            <v>0</v>
          </cell>
          <cell r="J46">
            <v>0</v>
          </cell>
          <cell r="K46" t="str">
            <v>3633.91</v>
          </cell>
          <cell r="L46" t="str">
            <v>Agustina Aguilera</v>
          </cell>
          <cell r="M46">
            <v>13798764</v>
          </cell>
          <cell r="N46">
            <v>541130791157</v>
          </cell>
          <cell r="O46" t="str">
            <v>Agustina aguilera</v>
          </cell>
          <cell r="P46">
            <v>541130791157</v>
          </cell>
          <cell r="Q46" t="str">
            <v>Garibaldi</v>
          </cell>
          <cell r="R46">
            <v>448</v>
          </cell>
          <cell r="S46">
            <v>2</v>
          </cell>
          <cell r="T46" t="str">
            <v>SAN ISIDRO</v>
          </cell>
          <cell r="U46" t="str">
            <v>San Isidro</v>
          </cell>
          <cell r="V46">
            <v>1642</v>
          </cell>
          <cell r="W46" t="str">
            <v>Gran Buenos Aires</v>
          </cell>
          <cell r="Y46" t="str">
            <v>ENVÍO SIN CARGO (CABA, GRAN PARTE DE GBA y LA PLATA) TIEMPO: 4 a 6 DÍAS HÁBILES</v>
          </cell>
          <cell r="Z46" t="str">
            <v>Mercado Pago</v>
          </cell>
          <cell r="AD46">
            <v>44503</v>
          </cell>
          <cell r="AE46">
            <v>44505</v>
          </cell>
          <cell r="AF46" t="str">
            <v>BOWL ROSA 2.5LTS</v>
          </cell>
          <cell r="AG46" t="str">
            <v>488.85</v>
          </cell>
          <cell r="AH46">
            <v>1</v>
          </cell>
          <cell r="AI46" t="str">
            <v>BP02018 BIPO</v>
          </cell>
          <cell r="AJ46" t="str">
            <v>Web</v>
          </cell>
          <cell r="AK46" t="str">
            <v>EL MARTES 09-11 ENTRE 8 Y 18 HORAS!</v>
          </cell>
          <cell r="AL46">
            <v>17947718802</v>
          </cell>
          <cell r="AM46">
            <v>495694325</v>
          </cell>
          <cell r="AN46" t="str">
            <v>Sí</v>
          </cell>
        </row>
        <row r="47">
          <cell r="A47">
            <v>3861</v>
          </cell>
          <cell r="B47" t="str">
            <v>agusaguilera95@gmail.com</v>
          </cell>
          <cell r="AF47" t="str">
            <v>ENSALADERA DE VIDRIO PRIMAVERA 1000ML. 17 X 7 XM RIGOLLEAU</v>
          </cell>
          <cell r="AG47" t="str">
            <v>177.75</v>
          </cell>
          <cell r="AH47">
            <v>1</v>
          </cell>
          <cell r="AI47" t="str">
            <v>ML67537 MERCA SEPARDAD</v>
          </cell>
          <cell r="AN47" t="str">
            <v>Sí</v>
          </cell>
        </row>
        <row r="48">
          <cell r="A48">
            <v>3861</v>
          </cell>
          <cell r="B48" t="str">
            <v>agusaguilera95@gmail.com</v>
          </cell>
          <cell r="AF48" t="str">
            <v>CESTO PEDAL 12 LTS. BEIGE</v>
          </cell>
          <cell r="AG48" t="str">
            <v>607.19</v>
          </cell>
          <cell r="AH48">
            <v>1</v>
          </cell>
          <cell r="AI48" t="str">
            <v>pla6003. COSTO ..COSTO TEORICO MAS IVA MERCA SEPARADA</v>
          </cell>
          <cell r="AN48" t="str">
            <v>Sí</v>
          </cell>
        </row>
        <row r="49">
          <cell r="A49">
            <v>3861</v>
          </cell>
          <cell r="B49" t="str">
            <v>agusaguilera95@gmail.com</v>
          </cell>
          <cell r="AF49" t="str">
            <v>SET X 3 TABLA PASTEL 24.5CMX22CM</v>
          </cell>
          <cell r="AG49" t="str">
            <v>1434.39</v>
          </cell>
          <cell r="AH49">
            <v>1</v>
          </cell>
          <cell r="AI49" t="str">
            <v>BA88546/MERCA SEPARADA/COSTO TEORICO MAS IVA</v>
          </cell>
          <cell r="AN49" t="str">
            <v>Sí</v>
          </cell>
        </row>
        <row r="50">
          <cell r="A50">
            <v>3861</v>
          </cell>
          <cell r="B50" t="str">
            <v>agusaguilera95@gmail.com</v>
          </cell>
          <cell r="AF50" t="str">
            <v>MUG COLOR PASTEL 325 CC CERAMICA (VERDE AQUA)</v>
          </cell>
          <cell r="AG50" t="str">
            <v>369.59</v>
          </cell>
          <cell r="AH50">
            <v>1</v>
          </cell>
          <cell r="AN50" t="str">
            <v>Sí</v>
          </cell>
        </row>
        <row r="51">
          <cell r="A51">
            <v>3861</v>
          </cell>
          <cell r="B51" t="str">
            <v>agusaguilera95@gmail.com</v>
          </cell>
          <cell r="AF51" t="str">
            <v>MUG COLOR PASTEL 325 CC CERAMICA (Celeste)</v>
          </cell>
          <cell r="AG51" t="str">
            <v>369.59</v>
          </cell>
          <cell r="AH51">
            <v>1</v>
          </cell>
          <cell r="AN51" t="str">
            <v>Sí</v>
          </cell>
        </row>
        <row r="52">
          <cell r="A52">
            <v>3861</v>
          </cell>
          <cell r="B52" t="str">
            <v>agusaguilera95@gmail.com</v>
          </cell>
          <cell r="AF52" t="str">
            <v>ENSALADERA DE VIDRIO GALAXIA 1650 ML 21,5 X 9 CM RIGOLLEAU</v>
          </cell>
          <cell r="AG52" t="str">
            <v>186.55</v>
          </cell>
          <cell r="AH52">
            <v>1</v>
          </cell>
          <cell r="AI52" t="str">
            <v>ML67646 MERCADERIA SEPARADA</v>
          </cell>
          <cell r="AN52" t="str">
            <v>Sí</v>
          </cell>
        </row>
        <row r="53">
          <cell r="A53">
            <v>3860</v>
          </cell>
          <cell r="B53" t="str">
            <v>jime.per@hotmail.com</v>
          </cell>
          <cell r="C53">
            <v>44503</v>
          </cell>
          <cell r="D53" t="str">
            <v>Abierta</v>
          </cell>
          <cell r="E53" t="str">
            <v>Recibido</v>
          </cell>
          <cell r="F53" t="str">
            <v>Enviado</v>
          </cell>
          <cell r="G53" t="str">
            <v>ARS</v>
          </cell>
          <cell r="H53">
            <v>2400</v>
          </cell>
          <cell r="I53">
            <v>0</v>
          </cell>
          <cell r="J53" t="str">
            <v>413.96</v>
          </cell>
          <cell r="K53" t="str">
            <v>2813.96</v>
          </cell>
          <cell r="L53" t="str">
            <v>Jimena Peralta</v>
          </cell>
          <cell r="M53">
            <v>41643214</v>
          </cell>
          <cell r="N53">
            <v>542615706043</v>
          </cell>
          <cell r="O53" t="str">
            <v>Jimena Peralta</v>
          </cell>
          <cell r="P53">
            <v>542615706043</v>
          </cell>
          <cell r="Q53" t="str">
            <v>O higgins</v>
          </cell>
          <cell r="R53">
            <v>440</v>
          </cell>
          <cell r="T53" t="str">
            <v>Bancario</v>
          </cell>
          <cell r="U53" t="str">
            <v>Godoy Cruz</v>
          </cell>
          <cell r="V53">
            <v>5501</v>
          </cell>
          <cell r="W53" t="str">
            <v>Mendoza</v>
          </cell>
          <cell r="Y53" t="str">
            <v>Correo Argentino - Envio a domicilio</v>
          </cell>
          <cell r="Z53" t="str">
            <v>Mercado Pago</v>
          </cell>
          <cell r="AC53" t="str">
            <v>VASO TERMICO FAJA ROSA DE REGALO</v>
          </cell>
          <cell r="AD53">
            <v>44503</v>
          </cell>
          <cell r="AE53">
            <v>44505</v>
          </cell>
          <cell r="AF53" t="str">
            <v>SET 3 PIEZAS: BALDE CENTRIFUGADOR + PALO EXTENSIBLE CON MOPA + 1 REPUESTO DE MOPA (Azul)</v>
          </cell>
          <cell r="AG53">
            <v>2400</v>
          </cell>
          <cell r="AH53">
            <v>1</v>
          </cell>
          <cell r="AJ53" t="str">
            <v>Web</v>
          </cell>
          <cell r="AK53" t="str">
            <v xml:space="preserve">POR MEDIO DEL CORREO ARGENTINO Y TU CODIGO DE SEGUIMIENTO SERA 00007943041GL0A1P4C1301            </v>
          </cell>
          <cell r="AL53">
            <v>17947520183</v>
          </cell>
          <cell r="AM53">
            <v>495649212</v>
          </cell>
          <cell r="AN53" t="str">
            <v>Sí</v>
          </cell>
        </row>
        <row r="54">
          <cell r="A54">
            <v>3859</v>
          </cell>
          <cell r="B54" t="str">
            <v>omacini@agro.uba.ar</v>
          </cell>
          <cell r="C54">
            <v>44503</v>
          </cell>
          <cell r="D54" t="str">
            <v>Abierta</v>
          </cell>
          <cell r="E54" t="str">
            <v>Recibido</v>
          </cell>
          <cell r="F54" t="str">
            <v>Enviado</v>
          </cell>
          <cell r="G54" t="str">
            <v>ARS</v>
          </cell>
          <cell r="H54" t="str">
            <v>2219.97</v>
          </cell>
          <cell r="I54">
            <v>0</v>
          </cell>
          <cell r="J54">
            <v>0</v>
          </cell>
          <cell r="K54" t="str">
            <v>2219.97</v>
          </cell>
          <cell r="L54" t="str">
            <v>Marina Omacini</v>
          </cell>
          <cell r="M54">
            <v>18311432</v>
          </cell>
          <cell r="N54">
            <v>541164249542</v>
          </cell>
          <cell r="O54" t="str">
            <v>Marina Omacini</v>
          </cell>
          <cell r="P54">
            <v>541164249542</v>
          </cell>
          <cell r="Q54" t="str">
            <v>Felipe Vallese</v>
          </cell>
          <cell r="R54">
            <v>2763</v>
          </cell>
          <cell r="S54" t="str">
            <v>C</v>
          </cell>
          <cell r="T54" t="str">
            <v>Flores</v>
          </cell>
          <cell r="U54" t="str">
            <v>Capital Federal</v>
          </cell>
          <cell r="V54">
            <v>1406</v>
          </cell>
          <cell r="W54" t="str">
            <v>Capital Federal</v>
          </cell>
          <cell r="Y54" t="str">
            <v>ENVÍO SIN CARGO (CABA, GRAN PARTE DE GBA y LA PLATA) TIEMPO: 4 a 6 DÍAS HÁBILES</v>
          </cell>
          <cell r="Z54" t="str">
            <v>Mercado Pago</v>
          </cell>
          <cell r="AC54" t="str">
            <v>05-11 MANDAR FACTURA X MAIL</v>
          </cell>
          <cell r="AD54">
            <v>44503</v>
          </cell>
          <cell r="AE54">
            <v>44505</v>
          </cell>
          <cell r="AF54" t="str">
            <v>STARBOX 18L TAPA TRASNPARENTE 38X22X30 CM</v>
          </cell>
          <cell r="AG54" t="str">
            <v>739.99</v>
          </cell>
          <cell r="AH54">
            <v>3</v>
          </cell>
          <cell r="AI54" t="str">
            <v>PLA7012. MERCA SERPARDA</v>
          </cell>
          <cell r="AJ54" t="str">
            <v>Móvil</v>
          </cell>
          <cell r="AK54" t="str">
            <v>EL LUNES 08-11 ENTRE 8 Y 18 HORAS!</v>
          </cell>
          <cell r="AL54">
            <v>3530737683</v>
          </cell>
          <cell r="AM54">
            <v>495684872</v>
          </cell>
          <cell r="AN54" t="str">
            <v>Sí</v>
          </cell>
        </row>
        <row r="55">
          <cell r="A55">
            <v>3858</v>
          </cell>
          <cell r="B55" t="str">
            <v>cabrerajuan06@hotmail.com</v>
          </cell>
          <cell r="C55">
            <v>44503</v>
          </cell>
          <cell r="D55" t="str">
            <v>Abierta</v>
          </cell>
          <cell r="E55" t="str">
            <v>Recibido</v>
          </cell>
          <cell r="F55" t="str">
            <v>Enviado</v>
          </cell>
          <cell r="G55" t="str">
            <v>ARS</v>
          </cell>
          <cell r="H55" t="str">
            <v>3521.05</v>
          </cell>
          <cell r="I55">
            <v>0</v>
          </cell>
          <cell r="J55">
            <v>0</v>
          </cell>
          <cell r="K55" t="str">
            <v>3521.05</v>
          </cell>
          <cell r="L55" t="str">
            <v>Lucia Sanchez</v>
          </cell>
          <cell r="M55">
            <v>36274858</v>
          </cell>
          <cell r="N55">
            <v>541162314889</v>
          </cell>
          <cell r="O55" t="str">
            <v>Lucia Sanchez</v>
          </cell>
          <cell r="P55">
            <v>541162314889</v>
          </cell>
          <cell r="Q55" t="str">
            <v>Barrientos</v>
          </cell>
          <cell r="R55">
            <v>3562</v>
          </cell>
          <cell r="U55" t="str">
            <v>González catan</v>
          </cell>
          <cell r="V55">
            <v>1759</v>
          </cell>
          <cell r="W55" t="str">
            <v>Gran Buenos Aires</v>
          </cell>
          <cell r="Y55" t="str">
            <v>ENVÍO SIN CARGO (CABA, GRAN PARTE DE GBA y LA PLATA) TIEMPO: 4 a 6 DÍAS HÁBILES</v>
          </cell>
          <cell r="Z55" t="str">
            <v>Mercado Pago</v>
          </cell>
          <cell r="AD55">
            <v>44503</v>
          </cell>
          <cell r="AE55">
            <v>44508</v>
          </cell>
          <cell r="AF55" t="str">
            <v>FANAL DE MADERA GRIS CLARO C /PORTAVELA VIDRIO 6X6X6CM</v>
          </cell>
          <cell r="AG55" t="str">
            <v>360.79</v>
          </cell>
          <cell r="AH55">
            <v>1</v>
          </cell>
          <cell r="AI55" t="str">
            <v>FA7406</v>
          </cell>
          <cell r="AJ55" t="str">
            <v>Móvil</v>
          </cell>
          <cell r="AK55" t="str">
            <v>EL MIERCOLES 10-11 ENTRE 8 Y 18 HORAS!</v>
          </cell>
          <cell r="AL55">
            <v>17946482583</v>
          </cell>
          <cell r="AM55">
            <v>473666020</v>
          </cell>
          <cell r="AN55" t="str">
            <v>Sí</v>
          </cell>
        </row>
        <row r="56">
          <cell r="A56">
            <v>3858</v>
          </cell>
          <cell r="B56" t="str">
            <v>cabrerajuan06@hotmail.com</v>
          </cell>
          <cell r="AF56" t="str">
            <v>CUPCAKE DE CERAMICA C/TAPA 17 CM X 12 CM (Amarillo)</v>
          </cell>
          <cell r="AG56" t="str">
            <v>1231.99</v>
          </cell>
          <cell r="AH56">
            <v>1</v>
          </cell>
          <cell r="AN56" t="str">
            <v>Sí</v>
          </cell>
        </row>
        <row r="57">
          <cell r="A57">
            <v>3858</v>
          </cell>
          <cell r="B57" t="str">
            <v>cabrerajuan06@hotmail.com</v>
          </cell>
          <cell r="AF57" t="str">
            <v>CUBIERTERO DE MADERA 14X12CM DOS DISEÑOS (TENEROR Y CUCHARA)</v>
          </cell>
          <cell r="AG57" t="str">
            <v>1306.79</v>
          </cell>
          <cell r="AH57">
            <v>1</v>
          </cell>
          <cell r="AN57" t="str">
            <v>Sí</v>
          </cell>
        </row>
        <row r="58">
          <cell r="A58">
            <v>3858</v>
          </cell>
          <cell r="B58" t="str">
            <v>cabrerajuan06@hotmail.com</v>
          </cell>
          <cell r="AF58" t="str">
            <v>PORTARRETRATO 10 X 15 MARCO GRIS CON MOÑO</v>
          </cell>
          <cell r="AG58" t="str">
            <v>351.99</v>
          </cell>
          <cell r="AH58">
            <v>1</v>
          </cell>
          <cell r="AI58" t="str">
            <v>PR4700</v>
          </cell>
          <cell r="AN58" t="str">
            <v>Sí</v>
          </cell>
        </row>
        <row r="59">
          <cell r="A59">
            <v>3858</v>
          </cell>
          <cell r="B59" t="str">
            <v>cabrerajuan06@hotmail.com</v>
          </cell>
          <cell r="AF59" t="str">
            <v>FRASCO DIFUSOR AROMATICO 2COL SURT 11X6CM (Rosa)</v>
          </cell>
          <cell r="AG59" t="str">
            <v>269.49</v>
          </cell>
          <cell r="AH59">
            <v>1</v>
          </cell>
          <cell r="AI59" t="str">
            <v>BO7485</v>
          </cell>
          <cell r="AN59" t="str">
            <v>Sí</v>
          </cell>
        </row>
        <row r="60">
          <cell r="A60">
            <v>3857</v>
          </cell>
          <cell r="B60" t="str">
            <v>nataliamendezc97@gmail.com</v>
          </cell>
          <cell r="C60">
            <v>44503</v>
          </cell>
          <cell r="D60" t="str">
            <v>Abierta</v>
          </cell>
          <cell r="E60" t="str">
            <v>Recibido</v>
          </cell>
          <cell r="F60" t="str">
            <v>Enviado</v>
          </cell>
          <cell r="G60" t="str">
            <v>ARS</v>
          </cell>
          <cell r="H60" t="str">
            <v>1528.87</v>
          </cell>
          <cell r="I60">
            <v>0</v>
          </cell>
          <cell r="J60">
            <v>0</v>
          </cell>
          <cell r="K60" t="str">
            <v>1528.87</v>
          </cell>
          <cell r="L60" t="str">
            <v>Natalia Magali Mendez Cabrera</v>
          </cell>
          <cell r="M60">
            <v>40241535</v>
          </cell>
          <cell r="N60">
            <v>541144110654</v>
          </cell>
          <cell r="O60" t="str">
            <v>Natalia Magali Mendez Cabrera</v>
          </cell>
          <cell r="P60">
            <v>541144110654</v>
          </cell>
          <cell r="Q60" t="str">
            <v>Av Boyaca</v>
          </cell>
          <cell r="R60">
            <v>358</v>
          </cell>
          <cell r="S60" t="str">
            <v>1 D</v>
          </cell>
          <cell r="T60" t="str">
            <v>CABA</v>
          </cell>
          <cell r="U60" t="str">
            <v>Capital Federal</v>
          </cell>
          <cell r="V60">
            <v>1406</v>
          </cell>
          <cell r="W60" t="str">
            <v>Capital Federal</v>
          </cell>
          <cell r="Y60" t="str">
            <v>ENVÍO SIN CARGO (CABA, GRAN PARTE DE GBA y LA PLATA) TIEMPO: 4 a 6 DÍAS HÁBILES</v>
          </cell>
          <cell r="Z60" t="str">
            <v>Mercado Pago</v>
          </cell>
          <cell r="AC60" t="str">
            <v>AGREGAR DE REGALO UN VASO TERMICO CON FAJA VIOLETA ENVIAR  A PARTIR DEL LUNES 8/11 Y SI ES POSIBLE ENTRE LA MAÑANA Y MEDIODIA</v>
          </cell>
          <cell r="AD60">
            <v>44503</v>
          </cell>
          <cell r="AE60">
            <v>44505</v>
          </cell>
          <cell r="AF60" t="str">
            <v>UNTADOR PASTEL 14.5 CM (Verde)</v>
          </cell>
          <cell r="AG60" t="str">
            <v>45.81</v>
          </cell>
          <cell r="AH60">
            <v>1</v>
          </cell>
          <cell r="AI60" t="str">
            <v>019BA87503 MERCA SEPA</v>
          </cell>
          <cell r="AJ60" t="str">
            <v>Web</v>
          </cell>
          <cell r="AK60" t="str">
            <v>EL LUNES 08-11 ENTRE 8 Y 18 HORAS!</v>
          </cell>
          <cell r="AL60">
            <v>17943946225</v>
          </cell>
          <cell r="AM60">
            <v>494338821</v>
          </cell>
          <cell r="AN60" t="str">
            <v>Sí</v>
          </cell>
        </row>
        <row r="61">
          <cell r="A61">
            <v>3857</v>
          </cell>
          <cell r="B61" t="str">
            <v>nataliamendezc97@gmail.com</v>
          </cell>
          <cell r="AF61" t="str">
            <v>JABONERA PASTEL DE SIL. COL SURT 09X13.5X0.5CM (Púrpura)</v>
          </cell>
          <cell r="AG61" t="str">
            <v>230.55</v>
          </cell>
          <cell r="AH61">
            <v>1</v>
          </cell>
          <cell r="AI61" t="str">
            <v>019BA87543</v>
          </cell>
          <cell r="AN61" t="str">
            <v>Sí</v>
          </cell>
        </row>
        <row r="62">
          <cell r="A62">
            <v>3857</v>
          </cell>
          <cell r="B62" t="str">
            <v>nataliamendezc97@gmail.com</v>
          </cell>
          <cell r="AF62" t="str">
            <v>ORDENADOR DE MESADA CON 3 DIVISIONES COLOR PASTEL (Beige)</v>
          </cell>
          <cell r="AG62" t="str">
            <v>234.96</v>
          </cell>
          <cell r="AH62">
            <v>1</v>
          </cell>
          <cell r="AI62" t="str">
            <v>0607PLA203PAS</v>
          </cell>
          <cell r="AN62" t="str">
            <v>Sí</v>
          </cell>
        </row>
        <row r="63">
          <cell r="A63">
            <v>3857</v>
          </cell>
          <cell r="B63" t="str">
            <v>nataliamendezc97@gmail.com</v>
          </cell>
          <cell r="AF63" t="str">
            <v>TAPON BAÑERA PASTEL 1PC (Celeste)</v>
          </cell>
          <cell r="AG63" t="str">
            <v>79.19</v>
          </cell>
          <cell r="AH63">
            <v>1</v>
          </cell>
          <cell r="AI63" t="str">
            <v>019BA87553</v>
          </cell>
          <cell r="AN63" t="str">
            <v>Sí</v>
          </cell>
        </row>
        <row r="64">
          <cell r="A64">
            <v>3857</v>
          </cell>
          <cell r="B64" t="str">
            <v>nataliamendezc97@gmail.com</v>
          </cell>
          <cell r="AF64" t="str">
            <v>TAPON BAÑERA PASTEL 1PC (Violeta)</v>
          </cell>
          <cell r="AG64" t="str">
            <v>79.19</v>
          </cell>
          <cell r="AH64">
            <v>1</v>
          </cell>
          <cell r="AI64" t="str">
            <v>019BA87553</v>
          </cell>
          <cell r="AN64" t="str">
            <v>Sí</v>
          </cell>
        </row>
        <row r="65">
          <cell r="A65">
            <v>3857</v>
          </cell>
          <cell r="B65" t="str">
            <v>nataliamendezc97@gmail.com</v>
          </cell>
          <cell r="AF65" t="str">
            <v>TAPON REJILLA 1PC COLORES PASTEL (Violeta)</v>
          </cell>
          <cell r="AG65" t="str">
            <v>79.19</v>
          </cell>
          <cell r="AH65">
            <v>1</v>
          </cell>
          <cell r="AI65" t="str">
            <v>019BA87554</v>
          </cell>
          <cell r="AN65" t="str">
            <v>Sí</v>
          </cell>
        </row>
        <row r="66">
          <cell r="A66">
            <v>3857</v>
          </cell>
          <cell r="B66" t="str">
            <v>nataliamendezc97@gmail.com</v>
          </cell>
          <cell r="AF66" t="str">
            <v>BOWL GRANDE CLASICO 18,5 DIAM X 7,5 CM (Negro)</v>
          </cell>
          <cell r="AG66" t="str">
            <v>231.99</v>
          </cell>
          <cell r="AH66">
            <v>1</v>
          </cell>
          <cell r="AI66" t="str">
            <v>BA86079 COSTO TEORICO</v>
          </cell>
          <cell r="AN66" t="str">
            <v>Sí</v>
          </cell>
        </row>
        <row r="67">
          <cell r="A67">
            <v>3857</v>
          </cell>
          <cell r="B67" t="str">
            <v>nataliamendezc97@gmail.com</v>
          </cell>
          <cell r="AF67" t="str">
            <v>SET X 2 PAÑOS MICROFIBRA 35X45 PACK NRO 9</v>
          </cell>
          <cell r="AG67" t="str">
            <v>547.99</v>
          </cell>
          <cell r="AH67">
            <v>1</v>
          </cell>
          <cell r="AI67" t="str">
            <v>PACK 9</v>
          </cell>
          <cell r="AN67" t="str">
            <v>Sí</v>
          </cell>
        </row>
        <row r="68">
          <cell r="A68">
            <v>3856</v>
          </cell>
          <cell r="B68" t="str">
            <v>stefy-one@hotmail.com</v>
          </cell>
          <cell r="C68">
            <v>44503</v>
          </cell>
          <cell r="D68" t="str">
            <v>Abierta</v>
          </cell>
          <cell r="E68" t="str">
            <v>Recibido</v>
          </cell>
          <cell r="F68" t="str">
            <v>Enviado</v>
          </cell>
          <cell r="G68" t="str">
            <v>ARS</v>
          </cell>
          <cell r="H68" t="str">
            <v>6811.08</v>
          </cell>
          <cell r="I68">
            <v>0</v>
          </cell>
          <cell r="J68">
            <v>0</v>
          </cell>
          <cell r="K68" t="str">
            <v>6811.08</v>
          </cell>
          <cell r="L68" t="str">
            <v>Flavia Olmedo</v>
          </cell>
          <cell r="M68">
            <v>35676936</v>
          </cell>
          <cell r="N68">
            <v>543544576572</v>
          </cell>
          <cell r="O68" t="str">
            <v>Flavia Olmedo</v>
          </cell>
          <cell r="P68">
            <v>543544576572</v>
          </cell>
          <cell r="Q68" t="str">
            <v xml:space="preserve">Rivadavia </v>
          </cell>
          <cell r="R68">
            <v>131</v>
          </cell>
          <cell r="U68" t="str">
            <v xml:space="preserve">Monte Grande </v>
          </cell>
          <cell r="V68">
            <v>1842</v>
          </cell>
          <cell r="W68" t="str">
            <v>Gran Buenos Aires</v>
          </cell>
          <cell r="Y68" t="str">
            <v>ENVÍO SIN CARGO (CABA, GRAN PARTE DE GBA y LA PLATA) TIEMPO: 4 a 6 DÍAS HÁBILES</v>
          </cell>
          <cell r="Z68" t="str">
            <v>Mercado Pago</v>
          </cell>
          <cell r="AD68">
            <v>44503</v>
          </cell>
          <cell r="AE68">
            <v>44505</v>
          </cell>
          <cell r="AF68" t="str">
            <v>POSA VASO YUTE HOJA DE MAIZ 10,5 CM</v>
          </cell>
          <cell r="AG68" t="str">
            <v>351.99</v>
          </cell>
          <cell r="AH68">
            <v>6</v>
          </cell>
          <cell r="AI68" t="str">
            <v>BA8261</v>
          </cell>
          <cell r="AJ68" t="str">
            <v>Móvil</v>
          </cell>
          <cell r="AK68" t="str">
            <v>EL LUNES 08-11 ENTRE 8 Y 18 HORAS!</v>
          </cell>
          <cell r="AL68">
            <v>3528821140</v>
          </cell>
          <cell r="AM68">
            <v>494128523</v>
          </cell>
          <cell r="AN68" t="str">
            <v>Sí</v>
          </cell>
        </row>
        <row r="69">
          <cell r="A69">
            <v>3856</v>
          </cell>
          <cell r="B69" t="str">
            <v>stefy-one@hotmail.com</v>
          </cell>
          <cell r="AF69" t="str">
            <v>INDIVIDUAL YUTE HOJA DE MAIZ 30 CM</v>
          </cell>
          <cell r="AG69" t="str">
            <v>783.19</v>
          </cell>
          <cell r="AH69">
            <v>6</v>
          </cell>
          <cell r="AI69" t="str">
            <v>BA8264</v>
          </cell>
          <cell r="AN69" t="str">
            <v>Sí</v>
          </cell>
        </row>
        <row r="70">
          <cell r="A70">
            <v>3855</v>
          </cell>
          <cell r="B70" t="str">
            <v>lucrefurlan@hotmail.com</v>
          </cell>
          <cell r="C70">
            <v>44503</v>
          </cell>
          <cell r="D70" t="str">
            <v>Abierta</v>
          </cell>
          <cell r="E70" t="str">
            <v>Recibido</v>
          </cell>
          <cell r="F70" t="str">
            <v>Enviado</v>
          </cell>
          <cell r="G70" t="str">
            <v>ARS</v>
          </cell>
          <cell r="H70" t="str">
            <v>1821.58</v>
          </cell>
          <cell r="I70">
            <v>0</v>
          </cell>
          <cell r="J70" t="str">
            <v>281.76</v>
          </cell>
          <cell r="K70" t="str">
            <v>2103.34</v>
          </cell>
          <cell r="L70" t="str">
            <v>Maria Lucrecia Furlan</v>
          </cell>
          <cell r="M70">
            <v>30265724</v>
          </cell>
          <cell r="N70">
            <v>543584180121</v>
          </cell>
          <cell r="O70" t="str">
            <v>Maria Lucrecia Furlan</v>
          </cell>
          <cell r="T70" t="str">
            <v>Villa Maria</v>
          </cell>
          <cell r="U70" t="str">
            <v>General San Martin</v>
          </cell>
          <cell r="V70">
            <v>5900</v>
          </cell>
          <cell r="W70" t="str">
            <v>Córdoba</v>
          </cell>
          <cell r="Y70" t="str">
            <v>Punto de retiro</v>
          </cell>
          <cell r="Z70" t="str">
            <v>Mercado Pago</v>
          </cell>
          <cell r="AB70" t="str">
            <v>el mate es para regalo! gracias</v>
          </cell>
          <cell r="AD70">
            <v>44503</v>
          </cell>
          <cell r="AE70">
            <v>44505</v>
          </cell>
          <cell r="AF70" t="str">
            <v>MATE PAMPA BOCA ANCHA CON BOMBILLA COLOR VERDE OLIVA</v>
          </cell>
          <cell r="AG70" t="str">
            <v>879.99</v>
          </cell>
          <cell r="AH70">
            <v>1</v>
          </cell>
          <cell r="AI70" t="str">
            <v>MERCA SEPA</v>
          </cell>
          <cell r="AJ70" t="str">
            <v>Web</v>
          </cell>
          <cell r="AK70" t="str">
            <v xml:space="preserve">POR MEDIO DEL CORREO ARGENTINO Y TU CODIGO DE SEGUIMIENTO SERA 00007943041GIP02M111701            </v>
          </cell>
          <cell r="AL70">
            <v>17938775699</v>
          </cell>
          <cell r="AM70">
            <v>494905532</v>
          </cell>
          <cell r="AN70" t="str">
            <v>Sí</v>
          </cell>
        </row>
        <row r="71">
          <cell r="A71">
            <v>3855</v>
          </cell>
          <cell r="B71" t="str">
            <v>lucrefurlan@hotmail.com</v>
          </cell>
          <cell r="AF71" t="str">
            <v>DISPENSER POLIRESINA + MADERA 17 X 7 CM</v>
          </cell>
          <cell r="AG71" t="str">
            <v>941.59</v>
          </cell>
          <cell r="AH71">
            <v>1</v>
          </cell>
          <cell r="AI71" t="str">
            <v>AB7322</v>
          </cell>
          <cell r="AN71" t="str">
            <v>Sí</v>
          </cell>
        </row>
        <row r="72">
          <cell r="A72">
            <v>3854</v>
          </cell>
          <cell r="B72" t="str">
            <v>betinaruggero@gmail.com</v>
          </cell>
          <cell r="C72">
            <v>44503</v>
          </cell>
          <cell r="D72" t="str">
            <v>Abierta</v>
          </cell>
          <cell r="E72" t="str">
            <v>Recibido</v>
          </cell>
          <cell r="F72" t="str">
            <v>Enviado</v>
          </cell>
          <cell r="G72" t="str">
            <v>ARS</v>
          </cell>
          <cell r="H72" t="str">
            <v>1548.79</v>
          </cell>
          <cell r="I72">
            <v>0</v>
          </cell>
          <cell r="J72">
            <v>0</v>
          </cell>
          <cell r="K72" t="str">
            <v>1548.79</v>
          </cell>
          <cell r="L72" t="str">
            <v>Beatriz Ruggero</v>
          </cell>
          <cell r="M72">
            <v>13264512</v>
          </cell>
          <cell r="N72">
            <v>541136341570</v>
          </cell>
          <cell r="O72" t="str">
            <v>Lorenzo Jacob</v>
          </cell>
          <cell r="T72" t="str">
            <v>Almagro / Balvanera / Constitución / Palermo / Recoleta</v>
          </cell>
          <cell r="U72" t="str">
            <v>Capital Federal</v>
          </cell>
          <cell r="V72">
            <v>1180</v>
          </cell>
          <cell r="W72" t="str">
            <v>Capital Federal</v>
          </cell>
          <cell r="Y72" t="str">
            <v>Retiras en SHOWROOM ( CON CITA PREVIA)</v>
          </cell>
          <cell r="Z72" t="str">
            <v>Mercado Pago</v>
          </cell>
          <cell r="AC72" t="str">
            <v>04-11 CAMBIA X CHUR14 para ciernes 5/11</v>
          </cell>
          <cell r="AD72">
            <v>44503</v>
          </cell>
          <cell r="AE72">
            <v>44505</v>
          </cell>
          <cell r="AF72" t="str">
            <v>MANTEL ANTIMANCHA RAYAS GRIS Y BLANCO 1.40 X 1.85</v>
          </cell>
          <cell r="AG72" t="str">
            <v>1548.79</v>
          </cell>
          <cell r="AH72">
            <v>1</v>
          </cell>
          <cell r="AI72" t="str">
            <v>CHURGRISBCO MERCASEPA</v>
          </cell>
          <cell r="AJ72" t="str">
            <v>Web</v>
          </cell>
          <cell r="AK72" t="str">
            <v/>
          </cell>
          <cell r="AL72">
            <v>3526387137</v>
          </cell>
          <cell r="AM72">
            <v>495364877</v>
          </cell>
          <cell r="AN72" t="str">
            <v>Sí</v>
          </cell>
        </row>
        <row r="73">
          <cell r="A73">
            <v>3853</v>
          </cell>
          <cell r="B73" t="str">
            <v>mechidileo@hotmail.com</v>
          </cell>
          <cell r="C73">
            <v>44502</v>
          </cell>
          <cell r="D73" t="str">
            <v>Abierta</v>
          </cell>
          <cell r="E73" t="str">
            <v>Recibido</v>
          </cell>
          <cell r="F73" t="str">
            <v>Enviado</v>
          </cell>
          <cell r="G73" t="str">
            <v>ARS</v>
          </cell>
          <cell r="H73" t="str">
            <v>3054.91</v>
          </cell>
          <cell r="I73">
            <v>0</v>
          </cell>
          <cell r="J73">
            <v>0</v>
          </cell>
          <cell r="K73" t="str">
            <v>3054.91</v>
          </cell>
          <cell r="L73" t="str">
            <v>María Mercedes Dileo</v>
          </cell>
          <cell r="M73">
            <v>35701677</v>
          </cell>
          <cell r="N73">
            <v>541165696461</v>
          </cell>
          <cell r="O73" t="str">
            <v>María Mercedes Dileo</v>
          </cell>
          <cell r="P73">
            <v>541165696461</v>
          </cell>
          <cell r="Q73" t="str">
            <v xml:space="preserve">Bonpland </v>
          </cell>
          <cell r="R73">
            <v>2189</v>
          </cell>
          <cell r="S73" t="str">
            <v>5 C</v>
          </cell>
          <cell r="T73" t="str">
            <v>Palermo</v>
          </cell>
          <cell r="U73" t="str">
            <v>Capital Federal</v>
          </cell>
          <cell r="V73">
            <v>1425</v>
          </cell>
          <cell r="W73" t="str">
            <v>Capital Federal</v>
          </cell>
          <cell r="Y73" t="str">
            <v>ENVÍO SIN CARGO (CABA, GRAN PARTE DE GBA y LA PLATA) TIEMPO: 4 a 6 DÍAS HÁBILES</v>
          </cell>
          <cell r="Z73" t="str">
            <v>Mercado Pago</v>
          </cell>
          <cell r="AD73">
            <v>44502</v>
          </cell>
          <cell r="AE73">
            <v>44505</v>
          </cell>
          <cell r="AF73" t="str">
            <v>/FRASCO OVAL DE VIDRIO LINEA GUNA COBRE 13,3X10X14CM 1L</v>
          </cell>
          <cell r="AG73" t="str">
            <v>739.19</v>
          </cell>
          <cell r="AH73">
            <v>2</v>
          </cell>
          <cell r="AI73" t="str">
            <v>117A42</v>
          </cell>
          <cell r="AJ73" t="str">
            <v>Móvil</v>
          </cell>
          <cell r="AK73" t="str">
            <v>EL LUNES 08-11 ENTRE 8 Y  18 HORAS!</v>
          </cell>
          <cell r="AL73">
            <v>17923770525</v>
          </cell>
          <cell r="AM73">
            <v>492770593</v>
          </cell>
          <cell r="AN73" t="str">
            <v>Sí</v>
          </cell>
        </row>
        <row r="74">
          <cell r="A74">
            <v>3853</v>
          </cell>
          <cell r="B74" t="str">
            <v>mechidileo@hotmail.com</v>
          </cell>
          <cell r="AF74" t="str">
            <v>ENSALADERA APILABLE 2900 ML RIGOLLEAU 11 X 22 CM</v>
          </cell>
          <cell r="AG74" t="str">
            <v>321.19</v>
          </cell>
          <cell r="AH74">
            <v>2</v>
          </cell>
          <cell r="AI74" t="str">
            <v>ML67552</v>
          </cell>
          <cell r="AN74" t="str">
            <v>Sí</v>
          </cell>
        </row>
        <row r="75">
          <cell r="A75">
            <v>3853</v>
          </cell>
          <cell r="B75" t="str">
            <v>mechidileo@hotmail.com</v>
          </cell>
          <cell r="AF75" t="str">
            <v>6 VASOS COPON GOURMET RIGOLLEAU 450 ML</v>
          </cell>
          <cell r="AG75" t="str">
            <v>934.15</v>
          </cell>
          <cell r="AH75">
            <v>1</v>
          </cell>
          <cell r="AI75" t="str">
            <v>ML68919</v>
          </cell>
          <cell r="AN75" t="str">
            <v>Sí</v>
          </cell>
        </row>
        <row r="76">
          <cell r="A76">
            <v>3852</v>
          </cell>
          <cell r="B76" t="str">
            <v>lorenabsanabria@outlook.com</v>
          </cell>
          <cell r="C76">
            <v>44502</v>
          </cell>
          <cell r="D76" t="str">
            <v>Abierta</v>
          </cell>
          <cell r="E76" t="str">
            <v>Recibido</v>
          </cell>
          <cell r="F76" t="str">
            <v>Enviado</v>
          </cell>
          <cell r="G76" t="str">
            <v>ARS</v>
          </cell>
          <cell r="H76" t="str">
            <v>1025.18</v>
          </cell>
          <cell r="I76">
            <v>0</v>
          </cell>
          <cell r="J76">
            <v>0</v>
          </cell>
          <cell r="K76" t="str">
            <v>1025.18</v>
          </cell>
          <cell r="L76" t="str">
            <v>Lorena Sanabria</v>
          </cell>
          <cell r="M76">
            <v>37620213</v>
          </cell>
          <cell r="N76">
            <v>541130121522</v>
          </cell>
          <cell r="O76" t="str">
            <v>Lorena Sanabria</v>
          </cell>
          <cell r="P76">
            <v>541130121522</v>
          </cell>
          <cell r="Q76" t="str">
            <v>Alvarez Prado</v>
          </cell>
          <cell r="R76">
            <v>2839</v>
          </cell>
          <cell r="T76" t="str">
            <v>Villa Tesei</v>
          </cell>
          <cell r="U76" t="str">
            <v>Hurlingham</v>
          </cell>
          <cell r="V76">
            <v>1686</v>
          </cell>
          <cell r="W76" t="str">
            <v>Gran Buenos Aires</v>
          </cell>
          <cell r="Y76" t="str">
            <v>ENVÍO SIN CARGO (CABA, GRAN PARTE DE GBA y LA PLATA) TIEMPO: 4 a 6 DÍAS HÁBILES</v>
          </cell>
          <cell r="Z76" t="str">
            <v>Mercado Pago</v>
          </cell>
          <cell r="AB76" t="str">
            <v xml:space="preserve">Dirección: Es entre Perez Galdos y Malaspina. Hay una palmera en la vereda. </v>
          </cell>
          <cell r="AD76">
            <v>44502</v>
          </cell>
          <cell r="AE76">
            <v>44505</v>
          </cell>
          <cell r="AF76" t="str">
            <v>BUDINERA SILICONA GRIS 26X14X 6 CM</v>
          </cell>
          <cell r="AG76" t="str">
            <v>805.19</v>
          </cell>
          <cell r="AH76">
            <v>1</v>
          </cell>
          <cell r="AI76" t="str">
            <v>MS133014</v>
          </cell>
          <cell r="AJ76" t="str">
            <v>Móvil</v>
          </cell>
          <cell r="AK76" t="str">
            <v>EL MARTES 09-11 ENTRE 8 Y 18 HORAS!</v>
          </cell>
          <cell r="AL76">
            <v>17923590274</v>
          </cell>
          <cell r="AM76">
            <v>494065041</v>
          </cell>
          <cell r="AN76" t="str">
            <v>Sí</v>
          </cell>
        </row>
        <row r="77">
          <cell r="A77">
            <v>3852</v>
          </cell>
          <cell r="B77" t="str">
            <v>lorenabsanabria@outlook.com</v>
          </cell>
          <cell r="AF77" t="str">
            <v>PINCEL DE SILICONA 20 CM (Rosa)</v>
          </cell>
          <cell r="AG77" t="str">
            <v>219.99</v>
          </cell>
          <cell r="AH77">
            <v>1</v>
          </cell>
          <cell r="AI77" t="str">
            <v>SILPIN MERCA SEPARADA COSTO TEORICO MAS IVA</v>
          </cell>
          <cell r="AN77" t="str">
            <v>Sí</v>
          </cell>
        </row>
        <row r="78">
          <cell r="A78">
            <v>3851</v>
          </cell>
          <cell r="B78" t="str">
            <v>eri_zabala@icloud.com</v>
          </cell>
          <cell r="C78">
            <v>44502</v>
          </cell>
          <cell r="D78" t="str">
            <v>Abierta</v>
          </cell>
          <cell r="E78" t="str">
            <v>Recibido</v>
          </cell>
          <cell r="F78" t="str">
            <v>Enviado</v>
          </cell>
          <cell r="G78" t="str">
            <v>ARS</v>
          </cell>
          <cell r="H78" t="str">
            <v>2817.3</v>
          </cell>
          <cell r="I78">
            <v>0</v>
          </cell>
          <cell r="J78">
            <v>0</v>
          </cell>
          <cell r="K78" t="str">
            <v>2817.3</v>
          </cell>
          <cell r="L78" t="str">
            <v>Erika Zabala</v>
          </cell>
          <cell r="M78">
            <v>38390786</v>
          </cell>
          <cell r="N78">
            <v>5491170096823</v>
          </cell>
          <cell r="O78" t="str">
            <v>Erika Zabala</v>
          </cell>
          <cell r="P78">
            <v>5491170096823</v>
          </cell>
          <cell r="Q78" t="str">
            <v>Moron</v>
          </cell>
          <cell r="R78">
            <v>934</v>
          </cell>
          <cell r="T78" t="str">
            <v xml:space="preserve">Pasó del rey </v>
          </cell>
          <cell r="U78" t="str">
            <v xml:space="preserve">Pasó del rey </v>
          </cell>
          <cell r="V78">
            <v>1742</v>
          </cell>
          <cell r="W78" t="str">
            <v>Gran Buenos Aires</v>
          </cell>
          <cell r="Y78" t="str">
            <v>ENVÍO SIN CARGO (CABA, GRAN PARTE DE GBA y LA PLATA) TIEMPO: 4 a 6 DÍAS HÁBILES</v>
          </cell>
          <cell r="Z78" t="str">
            <v>Mercado Pago</v>
          </cell>
          <cell r="AD78">
            <v>44502</v>
          </cell>
          <cell r="AE78">
            <v>44505</v>
          </cell>
          <cell r="AF78" t="str">
            <v>FUENTE PARA HORNO OVAL CHAMPAGNE 31 X 19 X 4 CM</v>
          </cell>
          <cell r="AG78" t="str">
            <v>806.07</v>
          </cell>
          <cell r="AH78">
            <v>1</v>
          </cell>
          <cell r="AI78" t="str">
            <v>ms133001 NERCA SEPA</v>
          </cell>
          <cell r="AJ78" t="str">
            <v>Móvil</v>
          </cell>
          <cell r="AK78" t="str">
            <v>EL MARTES 09-11 ENTRE 8 Y 18 HORAS!</v>
          </cell>
          <cell r="AL78">
            <v>17923436356</v>
          </cell>
          <cell r="AM78">
            <v>495019535</v>
          </cell>
          <cell r="AN78" t="str">
            <v>Sí</v>
          </cell>
        </row>
        <row r="79">
          <cell r="A79">
            <v>3851</v>
          </cell>
          <cell r="B79" t="str">
            <v>eri_zabala@icloud.com</v>
          </cell>
          <cell r="AF79" t="str">
            <v>BOWL GRANDE CLASICO 18,5 DIAM X 7,5 CM (Blanco)</v>
          </cell>
          <cell r="AG79" t="str">
            <v>231.99</v>
          </cell>
          <cell r="AH79">
            <v>1</v>
          </cell>
          <cell r="AI79" t="str">
            <v>BA86079 COSTO TEORICO</v>
          </cell>
          <cell r="AN79" t="str">
            <v>Sí</v>
          </cell>
        </row>
        <row r="80">
          <cell r="A80">
            <v>3851</v>
          </cell>
          <cell r="B80" t="str">
            <v>eri_zabala@icloud.com</v>
          </cell>
          <cell r="AF80" t="str">
            <v>KIT NEGRO ** Set x 3 Bowls Aptos par Microondas y Freezer</v>
          </cell>
          <cell r="AG80" t="str">
            <v>1173.27</v>
          </cell>
          <cell r="AH80">
            <v>1</v>
          </cell>
          <cell r="AI80" t="str">
            <v>BP01002/26002/02002</v>
          </cell>
          <cell r="AN80" t="str">
            <v>Sí</v>
          </cell>
        </row>
        <row r="81">
          <cell r="A81">
            <v>3851</v>
          </cell>
          <cell r="B81" t="str">
            <v>eri_zabala@icloud.com</v>
          </cell>
          <cell r="AF81" t="str">
            <v>BOWL GRANDE CLASICO 18,5 DIAM X 7,5 CM (Negro)</v>
          </cell>
          <cell r="AG81" t="str">
            <v>231.99</v>
          </cell>
          <cell r="AH81">
            <v>1</v>
          </cell>
          <cell r="AI81" t="str">
            <v>BA86079 COSTO TEORICO</v>
          </cell>
          <cell r="AN81" t="str">
            <v>Sí</v>
          </cell>
        </row>
        <row r="82">
          <cell r="A82">
            <v>3851</v>
          </cell>
          <cell r="B82" t="str">
            <v>eri_zabala@icloud.com</v>
          </cell>
          <cell r="AF82" t="str">
            <v>ENSALADERA DE VIDRIO AMBAR 1750 ML. 23 CM X 6,5 CM RIGOLLEAU LINEA ANTILLAS</v>
          </cell>
          <cell r="AG82" t="str">
            <v>186.99</v>
          </cell>
          <cell r="AH82">
            <v>2</v>
          </cell>
          <cell r="AI82" t="str">
            <v>MLRI37508. CON EL 10%</v>
          </cell>
          <cell r="AN82" t="str">
            <v>Sí</v>
          </cell>
        </row>
        <row r="83">
          <cell r="A83">
            <v>3850</v>
          </cell>
          <cell r="B83" t="str">
            <v>ventinapm@hotmail.com</v>
          </cell>
          <cell r="C83">
            <v>44502</v>
          </cell>
          <cell r="D83" t="str">
            <v>Abierta</v>
          </cell>
          <cell r="E83" t="str">
            <v>Recibido</v>
          </cell>
          <cell r="F83" t="str">
            <v>Enviado</v>
          </cell>
          <cell r="G83" t="str">
            <v>ARS</v>
          </cell>
          <cell r="H83" t="str">
            <v>7740.87</v>
          </cell>
          <cell r="I83">
            <v>0</v>
          </cell>
          <cell r="J83">
            <v>0</v>
          </cell>
          <cell r="K83" t="str">
            <v>7740.87</v>
          </cell>
          <cell r="L83" t="str">
            <v>Valentina Pujol Morini</v>
          </cell>
          <cell r="M83">
            <v>39832053</v>
          </cell>
          <cell r="N83">
            <v>541140643362</v>
          </cell>
          <cell r="O83" t="str">
            <v>Valentina Pujol Morini</v>
          </cell>
          <cell r="P83">
            <v>541140643362</v>
          </cell>
          <cell r="Q83" t="str">
            <v>Avellaneda</v>
          </cell>
          <cell r="R83">
            <v>208</v>
          </cell>
          <cell r="T83" t="str">
            <v>Bernal</v>
          </cell>
          <cell r="U83" t="str">
            <v xml:space="preserve">Quilmes </v>
          </cell>
          <cell r="V83">
            <v>1876</v>
          </cell>
          <cell r="W83" t="str">
            <v>Gran Buenos Aires</v>
          </cell>
          <cell r="Y83" t="str">
            <v>ENVÍO SIN CARGO (CABA, GRAN PARTE DE GBA y LA PLATA) TIEMPO: 4 a 6 DÍAS HÁBILES</v>
          </cell>
          <cell r="Z83" t="str">
            <v>Mercado Pago</v>
          </cell>
          <cell r="AD83">
            <v>44502</v>
          </cell>
          <cell r="AE83">
            <v>44505</v>
          </cell>
          <cell r="AF83" t="str">
            <v>STARBOX 18L TAPA COLOR38X22X30 CM (Gris)</v>
          </cell>
          <cell r="AG83" t="str">
            <v>871.99</v>
          </cell>
          <cell r="AH83">
            <v>1</v>
          </cell>
          <cell r="AI83" t="str">
            <v>PLA7005NEW MESA SEPA</v>
          </cell>
          <cell r="AJ83" t="str">
            <v>Web</v>
          </cell>
          <cell r="AK83" t="str">
            <v>EL LUNES 08-11 ENTRE 8 Y  18 HORAS!</v>
          </cell>
          <cell r="AL83">
            <v>3523754130</v>
          </cell>
          <cell r="AM83">
            <v>494634792</v>
          </cell>
          <cell r="AN83" t="str">
            <v>Sí</v>
          </cell>
        </row>
        <row r="84">
          <cell r="A84">
            <v>3850</v>
          </cell>
          <cell r="B84" t="str">
            <v>ventinapm@hotmail.com</v>
          </cell>
          <cell r="AF84" t="str">
            <v>DISPENSER 600ML 12 X10,5X18CM COLORES SURT. (Blanco)</v>
          </cell>
          <cell r="AG84" t="str">
            <v>622.15</v>
          </cell>
          <cell r="AH84">
            <v>1</v>
          </cell>
          <cell r="AI84" t="str">
            <v>Q10837 QUO MERCA SEPA/COSTO TEORICO MAS IVA</v>
          </cell>
          <cell r="AN84" t="str">
            <v>Sí</v>
          </cell>
        </row>
        <row r="85">
          <cell r="A85">
            <v>3850</v>
          </cell>
          <cell r="B85" t="str">
            <v>ventinapm@hotmail.com</v>
          </cell>
          <cell r="AF85" t="str">
            <v>ESPATULA REPOSTERA CURVA DE SILICONA CREAM</v>
          </cell>
          <cell r="AG85" t="str">
            <v>563.19</v>
          </cell>
          <cell r="AH85">
            <v>1</v>
          </cell>
          <cell r="AI85" t="str">
            <v>MS101A61</v>
          </cell>
          <cell r="AN85" t="str">
            <v>Sí</v>
          </cell>
        </row>
        <row r="86">
          <cell r="A86">
            <v>3850</v>
          </cell>
          <cell r="B86" t="str">
            <v>ventinapm@hotmail.com</v>
          </cell>
          <cell r="AF86" t="str">
            <v>STARBOX 30L TAPA COLOR 43X257X35 CM (Gris)</v>
          </cell>
          <cell r="AG86" t="str">
            <v>1166.99</v>
          </cell>
          <cell r="AH86">
            <v>1</v>
          </cell>
          <cell r="AI86" t="str">
            <v>PLA5002NEW MERCA SEPA</v>
          </cell>
          <cell r="AN86" t="str">
            <v>Sí</v>
          </cell>
        </row>
        <row r="87">
          <cell r="A87">
            <v>3850</v>
          </cell>
          <cell r="B87" t="str">
            <v>ventinapm@hotmail.com</v>
          </cell>
          <cell r="AF87" t="str">
            <v>MATE PAMPA BOCA ANCHA CON BOMBILLA COLOR VERDE OLIVA</v>
          </cell>
          <cell r="AG87" t="str">
            <v>879.99</v>
          </cell>
          <cell r="AH87">
            <v>1</v>
          </cell>
          <cell r="AI87" t="str">
            <v>MERCA SEPA</v>
          </cell>
          <cell r="AN87" t="str">
            <v>Sí</v>
          </cell>
        </row>
        <row r="88">
          <cell r="A88">
            <v>3850</v>
          </cell>
          <cell r="B88" t="str">
            <v>ventinapm@hotmail.com</v>
          </cell>
          <cell r="AF88" t="str">
            <v>PORTA CEPILLO POLIRESINA</v>
          </cell>
          <cell r="AG88" t="str">
            <v>966.89</v>
          </cell>
          <cell r="AH88">
            <v>1</v>
          </cell>
          <cell r="AI88" t="str">
            <v>AB7303</v>
          </cell>
          <cell r="AN88" t="str">
            <v>Sí</v>
          </cell>
        </row>
        <row r="89">
          <cell r="A89">
            <v>3850</v>
          </cell>
          <cell r="B89" t="str">
            <v>ventinapm@hotmail.com</v>
          </cell>
          <cell r="AF89" t="str">
            <v>JABONERA POLIRESINA NEGRO</v>
          </cell>
          <cell r="AG89" t="str">
            <v>1073.59</v>
          </cell>
          <cell r="AH89">
            <v>1</v>
          </cell>
          <cell r="AI89" t="str">
            <v>046AB6652</v>
          </cell>
          <cell r="AN89" t="str">
            <v>Sí</v>
          </cell>
        </row>
        <row r="90">
          <cell r="A90">
            <v>3850</v>
          </cell>
          <cell r="B90" t="str">
            <v>ventinapm@hotmail.com</v>
          </cell>
          <cell r="AF90" t="str">
            <v>CUBETERA DIFERENTES DISENOS Y COLORES 25 X 12 CM (ROSA CORAZON)</v>
          </cell>
          <cell r="AG90" t="str">
            <v>522.49</v>
          </cell>
          <cell r="AH90">
            <v>1</v>
          </cell>
          <cell r="AI90" t="str">
            <v>BA4749 MERCA SEPARADA</v>
          </cell>
          <cell r="AN90" t="str">
            <v>Sí</v>
          </cell>
        </row>
        <row r="91">
          <cell r="A91">
            <v>3850</v>
          </cell>
          <cell r="B91" t="str">
            <v>ventinapm@hotmail.com</v>
          </cell>
          <cell r="AF91" t="str">
            <v>JABONERA BLANCA POLIRESINA</v>
          </cell>
          <cell r="AG91" t="str">
            <v>1073.59</v>
          </cell>
          <cell r="AH91">
            <v>1</v>
          </cell>
          <cell r="AI91" t="str">
            <v>AB7300</v>
          </cell>
          <cell r="AN91" t="str">
            <v>Sí</v>
          </cell>
        </row>
        <row r="92">
          <cell r="A92">
            <v>3849</v>
          </cell>
          <cell r="B92" t="str">
            <v>carobece2014@gmail.com</v>
          </cell>
          <cell r="C92">
            <v>44502</v>
          </cell>
          <cell r="D92" t="str">
            <v>Abierta</v>
          </cell>
          <cell r="E92" t="str">
            <v>Recibido</v>
          </cell>
          <cell r="F92" t="str">
            <v>Enviado</v>
          </cell>
          <cell r="G92" t="str">
            <v>ARS</v>
          </cell>
          <cell r="H92" t="str">
            <v>2139.48</v>
          </cell>
          <cell r="I92">
            <v>0</v>
          </cell>
          <cell r="J92">
            <v>0</v>
          </cell>
          <cell r="K92" t="str">
            <v>2139.48</v>
          </cell>
          <cell r="L92" t="str">
            <v>Carolina Becerra</v>
          </cell>
          <cell r="M92">
            <v>41916984</v>
          </cell>
          <cell r="N92">
            <v>541164305273</v>
          </cell>
          <cell r="O92" t="str">
            <v>Celeste Dacuy</v>
          </cell>
          <cell r="T92" t="str">
            <v>Constitución / Floresta / Mataderos / Monserrat / Monte Castro / Villa del Parque / Villa Santa Rita / Vélez Sarsfield / Villa Luro / Parque Avellaneda / Versalles</v>
          </cell>
          <cell r="U92" t="str">
            <v>Capital Federal</v>
          </cell>
          <cell r="V92">
            <v>1407</v>
          </cell>
          <cell r="W92" t="str">
            <v>Capital Federal</v>
          </cell>
          <cell r="Y92" t="str">
            <v>Retiras en SHOWROOM ( CON CITA PREVIA)</v>
          </cell>
          <cell r="Z92" t="str">
            <v>Mercado Pago</v>
          </cell>
          <cell r="AC92" t="str">
            <v>RETIRA POR BOLIVIA EL DIA SABADO 06/11</v>
          </cell>
          <cell r="AD92">
            <v>44502</v>
          </cell>
          <cell r="AE92">
            <v>44506</v>
          </cell>
          <cell r="AF92" t="str">
            <v>WOK ANTIADHERENTE LINEA GRANITE 30CM</v>
          </cell>
          <cell r="AG92" t="str">
            <v>1391.49</v>
          </cell>
          <cell r="AH92">
            <v>1</v>
          </cell>
          <cell r="AI92" t="str">
            <v>MS119636</v>
          </cell>
          <cell r="AJ92" t="str">
            <v>Móvil</v>
          </cell>
          <cell r="AK92" t="str">
            <v/>
          </cell>
          <cell r="AL92">
            <v>3523582396</v>
          </cell>
          <cell r="AM92">
            <v>495038066</v>
          </cell>
          <cell r="AN92" t="str">
            <v>Sí</v>
          </cell>
        </row>
        <row r="93">
          <cell r="A93">
            <v>3849</v>
          </cell>
          <cell r="B93" t="str">
            <v>carobece2014@gmail.com</v>
          </cell>
          <cell r="AF93" t="str">
            <v>CUCHARA ACANALADA DE SILICONA ROSA MANGO DE MADERA 31X7CM</v>
          </cell>
          <cell r="AG93" t="str">
            <v>747.99</v>
          </cell>
          <cell r="AH93">
            <v>1</v>
          </cell>
          <cell r="AI93" t="str">
            <v>BA1201E</v>
          </cell>
          <cell r="AN93" t="str">
            <v>Sí</v>
          </cell>
        </row>
        <row r="94">
          <cell r="A94">
            <v>3848</v>
          </cell>
          <cell r="B94" t="str">
            <v>alexia.minas@gmail.com</v>
          </cell>
          <cell r="C94">
            <v>44502</v>
          </cell>
          <cell r="D94" t="str">
            <v>Abierta</v>
          </cell>
          <cell r="E94" t="str">
            <v>Recibido</v>
          </cell>
          <cell r="F94" t="str">
            <v>Enviado</v>
          </cell>
          <cell r="G94" t="str">
            <v>ARS</v>
          </cell>
          <cell r="H94" t="str">
            <v>6474.96</v>
          </cell>
          <cell r="I94">
            <v>0</v>
          </cell>
          <cell r="J94">
            <v>0</v>
          </cell>
          <cell r="K94" t="str">
            <v>6474.96</v>
          </cell>
          <cell r="L94" t="str">
            <v>Lucas Chervin</v>
          </cell>
          <cell r="M94">
            <v>33850348</v>
          </cell>
          <cell r="N94">
            <v>541165985008</v>
          </cell>
          <cell r="O94" t="str">
            <v>Lucas Chervin</v>
          </cell>
          <cell r="T94" t="str">
            <v>Constitución / Floresta / Mataderos / Monserrat / Monte Castro / Villa del Parque / Villa Santa Rita / Vélez Sarsfield / Villa Luro / Parque Avellaneda / Versalles</v>
          </cell>
          <cell r="U94" t="str">
            <v>Capital Federal</v>
          </cell>
          <cell r="V94">
            <v>1407</v>
          </cell>
          <cell r="W94" t="str">
            <v>Capital Federal</v>
          </cell>
          <cell r="Y94" t="str">
            <v>Retiras en SHOWROOM ( CON CITA PREVIA)</v>
          </cell>
          <cell r="Z94" t="str">
            <v>Mercado Pago</v>
          </cell>
          <cell r="AD94">
            <v>44502</v>
          </cell>
          <cell r="AE94">
            <v>44506</v>
          </cell>
          <cell r="AF94" t="str">
            <v>KIT BLANCO ** Set x 3 Bowls Aptos par Microondas y Freezer</v>
          </cell>
          <cell r="AG94" t="str">
            <v>1173.27</v>
          </cell>
          <cell r="AH94">
            <v>1</v>
          </cell>
          <cell r="AI94" t="str">
            <v>BA01001/26001/02001</v>
          </cell>
          <cell r="AJ94" t="str">
            <v>Web</v>
          </cell>
          <cell r="AK94" t="str">
            <v/>
          </cell>
          <cell r="AL94">
            <v>17922025874</v>
          </cell>
          <cell r="AM94">
            <v>495030652</v>
          </cell>
          <cell r="AN94" t="str">
            <v>Sí</v>
          </cell>
        </row>
        <row r="95">
          <cell r="A95">
            <v>3848</v>
          </cell>
          <cell r="B95" t="str">
            <v>alexia.minas@gmail.com</v>
          </cell>
          <cell r="AF95" t="str">
            <v>HERMETICO ROSA 21.5X7X15.5CM 1,5 LTS.</v>
          </cell>
          <cell r="AG95" t="str">
            <v>595.75</v>
          </cell>
          <cell r="AH95">
            <v>1</v>
          </cell>
          <cell r="AI95">
            <v>68018</v>
          </cell>
          <cell r="AN95" t="str">
            <v>Sí</v>
          </cell>
        </row>
        <row r="96">
          <cell r="A96">
            <v>3848</v>
          </cell>
          <cell r="B96" t="str">
            <v>alexia.minas@gmail.com</v>
          </cell>
          <cell r="AF96" t="str">
            <v>TAPON PARA BOTELLA TOMATE 4 CM DIAM</v>
          </cell>
          <cell r="AG96" t="str">
            <v>72.15</v>
          </cell>
          <cell r="AH96">
            <v>2</v>
          </cell>
          <cell r="AI96" t="str">
            <v>019BA87512</v>
          </cell>
          <cell r="AN96" t="str">
            <v>Sí</v>
          </cell>
        </row>
        <row r="97">
          <cell r="A97">
            <v>3848</v>
          </cell>
          <cell r="B97" t="str">
            <v>alexia.minas@gmail.com</v>
          </cell>
          <cell r="AF97" t="str">
            <v>CUCHARA MEDIDORA PASTEL APILABLE (Rosa)</v>
          </cell>
          <cell r="AG97" t="str">
            <v>540.31</v>
          </cell>
          <cell r="AH97">
            <v>1</v>
          </cell>
          <cell r="AI97" t="str">
            <v>019BA88540</v>
          </cell>
          <cell r="AN97" t="str">
            <v>Sí</v>
          </cell>
        </row>
        <row r="98">
          <cell r="A98">
            <v>3848</v>
          </cell>
          <cell r="B98" t="str">
            <v>alexia.minas@gmail.com</v>
          </cell>
          <cell r="AF98" t="str">
            <v>PINCEL DE SILICONA 20 CM (Rojo)</v>
          </cell>
          <cell r="AG98" t="str">
            <v>219.99</v>
          </cell>
          <cell r="AH98">
            <v>1</v>
          </cell>
          <cell r="AI98" t="str">
            <v>SILPIN MERCA SEPARADA COSTO TEORICO MAS IVA</v>
          </cell>
          <cell r="AN98" t="str">
            <v>Sí</v>
          </cell>
        </row>
        <row r="99">
          <cell r="A99">
            <v>3848</v>
          </cell>
          <cell r="B99" t="str">
            <v>alexia.minas@gmail.com</v>
          </cell>
          <cell r="AF99" t="str">
            <v>6 VASOS COPON GOURMET RIGOLLEAU 450 ML</v>
          </cell>
          <cell r="AG99" t="str">
            <v>934.15</v>
          </cell>
          <cell r="AH99">
            <v>1</v>
          </cell>
          <cell r="AI99" t="str">
            <v>ML68919</v>
          </cell>
          <cell r="AN99" t="str">
            <v>Sí</v>
          </cell>
        </row>
        <row r="100">
          <cell r="A100">
            <v>3848</v>
          </cell>
          <cell r="B100" t="str">
            <v>alexia.minas@gmail.com</v>
          </cell>
          <cell r="AF100" t="str">
            <v>6 COPAS VINO MALBEC 450ML</v>
          </cell>
          <cell r="AG100" t="str">
            <v>2867.19</v>
          </cell>
          <cell r="AH100">
            <v>1</v>
          </cell>
          <cell r="AI100" t="str">
            <v>COPA1</v>
          </cell>
          <cell r="AN100" t="str">
            <v>Sí</v>
          </cell>
        </row>
        <row r="101">
          <cell r="A101">
            <v>3847</v>
          </cell>
          <cell r="B101" t="str">
            <v>veritosalvarezza@gmail.com</v>
          </cell>
          <cell r="C101">
            <v>44502</v>
          </cell>
          <cell r="D101" t="str">
            <v>Abierta</v>
          </cell>
          <cell r="E101" t="str">
            <v>Recibido</v>
          </cell>
          <cell r="F101" t="str">
            <v>Enviado</v>
          </cell>
          <cell r="G101" t="str">
            <v>ARS</v>
          </cell>
          <cell r="H101" t="str">
            <v>1328.77</v>
          </cell>
          <cell r="I101">
            <v>0</v>
          </cell>
          <cell r="J101">
            <v>0</v>
          </cell>
          <cell r="K101" t="str">
            <v>1328.77</v>
          </cell>
          <cell r="L101" t="str">
            <v>María Verónica Salvarezza</v>
          </cell>
          <cell r="M101">
            <v>33023797</v>
          </cell>
          <cell r="N101">
            <v>5491157018947</v>
          </cell>
          <cell r="O101" t="str">
            <v>María Verónica Salvarezza</v>
          </cell>
          <cell r="P101">
            <v>5491157018947</v>
          </cell>
          <cell r="Q101" t="str">
            <v>Zelada</v>
          </cell>
          <cell r="R101">
            <v>4541</v>
          </cell>
          <cell r="U101" t="str">
            <v>Capital Federal</v>
          </cell>
          <cell r="V101">
            <v>1407</v>
          </cell>
          <cell r="W101" t="str">
            <v>Capital Federal</v>
          </cell>
          <cell r="Y101" t="str">
            <v>ENVÍO SIN CARGO (CABA, GRAN PARTE DE GBA y LA PLATA) TIEMPO: 4 a 6 DÍAS HÁBILES</v>
          </cell>
          <cell r="Z101" t="str">
            <v>Mercado Pago</v>
          </cell>
          <cell r="AD101">
            <v>44502</v>
          </cell>
          <cell r="AE101">
            <v>44505</v>
          </cell>
          <cell r="AF101" t="str">
            <v>VELA 100 % SOJA CON ESENCIAS - DIFERENTES AROMAS 8x8 CM (VAINILLA)</v>
          </cell>
          <cell r="AG101" t="str">
            <v>527.99</v>
          </cell>
          <cell r="AH101">
            <v>1</v>
          </cell>
          <cell r="AI101" t="str">
            <v>BA6340VELA MERCA SEPARADA COSTO TEORICO MAS IVA</v>
          </cell>
          <cell r="AJ101" t="str">
            <v>Web</v>
          </cell>
          <cell r="AK101" t="str">
            <v>EL LUNES 08-11 ENTRE 8 Y  18 HORAS!</v>
          </cell>
          <cell r="AL101">
            <v>17920400860</v>
          </cell>
          <cell r="AM101">
            <v>495003259</v>
          </cell>
          <cell r="AN101" t="str">
            <v>Sí</v>
          </cell>
        </row>
        <row r="102">
          <cell r="A102">
            <v>3847</v>
          </cell>
          <cell r="B102" t="str">
            <v>veritosalvarezza@gmail.com</v>
          </cell>
          <cell r="AF102" t="str">
            <v>VELA 100 % SOJA AROMA JAZMIN GARDENIA</v>
          </cell>
          <cell r="AG102" t="str">
            <v>483.99</v>
          </cell>
          <cell r="AH102">
            <v>1</v>
          </cell>
          <cell r="AI102" t="str">
            <v>TW73630VELA  MERCA SEPARADA</v>
          </cell>
          <cell r="AN102" t="str">
            <v>Sí</v>
          </cell>
        </row>
        <row r="103">
          <cell r="A103">
            <v>3847</v>
          </cell>
          <cell r="B103" t="str">
            <v>veritosalvarezza@gmail.com</v>
          </cell>
          <cell r="AF103" t="str">
            <v>VELA 100% SOJA AROMA JAZMIN</v>
          </cell>
          <cell r="AG103" t="str">
            <v>316.79</v>
          </cell>
          <cell r="AH103">
            <v>1</v>
          </cell>
          <cell r="AI103" t="str">
            <v>TW7375VELA MERCA SEPARADA</v>
          </cell>
          <cell r="AN103" t="str">
            <v>Sí</v>
          </cell>
        </row>
        <row r="104">
          <cell r="A104">
            <v>3846</v>
          </cell>
          <cell r="B104" t="str">
            <v>lilianamarodriguez@yahoo.com</v>
          </cell>
          <cell r="C104">
            <v>44502</v>
          </cell>
          <cell r="D104" t="str">
            <v>Abierta</v>
          </cell>
          <cell r="E104" t="str">
            <v>Recibido</v>
          </cell>
          <cell r="F104" t="str">
            <v>Enviado</v>
          </cell>
          <cell r="G104" t="str">
            <v>ARS</v>
          </cell>
          <cell r="H104" t="str">
            <v>3684.35</v>
          </cell>
          <cell r="I104">
            <v>0</v>
          </cell>
          <cell r="J104">
            <v>0</v>
          </cell>
          <cell r="K104" t="str">
            <v>3684.35</v>
          </cell>
          <cell r="L104" t="str">
            <v>Liliana Mabel Rodriguez</v>
          </cell>
          <cell r="M104">
            <v>17984157</v>
          </cell>
          <cell r="N104">
            <v>541156594249</v>
          </cell>
          <cell r="O104" t="str">
            <v>Liliana Mabel Rodriguez</v>
          </cell>
          <cell r="P104">
            <v>541156594249</v>
          </cell>
          <cell r="Q104" t="str">
            <v>25 De Mayo</v>
          </cell>
          <cell r="R104">
            <v>1894</v>
          </cell>
          <cell r="U104" t="str">
            <v>Tigre</v>
          </cell>
          <cell r="V104">
            <v>1648</v>
          </cell>
          <cell r="W104" t="str">
            <v>Gran Buenos Aires</v>
          </cell>
          <cell r="Y104" t="str">
            <v>ENVÍO SIN CARGO (CABA, GRAN PARTE DE GBA y LA PLATA) TIEMPO: 4 a 6 DÍAS HÁBILES</v>
          </cell>
          <cell r="Z104" t="str">
            <v>Mercado Pago</v>
          </cell>
          <cell r="AD104">
            <v>44502</v>
          </cell>
          <cell r="AE104">
            <v>44505</v>
          </cell>
          <cell r="AF104" t="str">
            <v>MACETA DE CERAMICA REGADERA 12X9.5CM</v>
          </cell>
          <cell r="AG104" t="str">
            <v>359.92</v>
          </cell>
          <cell r="AH104">
            <v>1</v>
          </cell>
          <cell r="AI104" t="str">
            <v>DE7521</v>
          </cell>
          <cell r="AJ104" t="str">
            <v>Móvil</v>
          </cell>
          <cell r="AK104" t="str">
            <v>EL MARTES 09-11 ENTRE 8 Y 18 HORAS!</v>
          </cell>
          <cell r="AL104">
            <v>17919855143</v>
          </cell>
          <cell r="AM104">
            <v>494984723</v>
          </cell>
          <cell r="AN104" t="str">
            <v>Sí</v>
          </cell>
        </row>
        <row r="105">
          <cell r="A105">
            <v>3846</v>
          </cell>
          <cell r="B105" t="str">
            <v>lilianamarodriguez@yahoo.com</v>
          </cell>
          <cell r="AF105" t="str">
            <v>STARBOX 12L TAPA TRASNPARENTE 38X15X30 CM</v>
          </cell>
          <cell r="AG105" t="str">
            <v>618.99</v>
          </cell>
          <cell r="AH105">
            <v>2</v>
          </cell>
          <cell r="AI105" t="str">
            <v>PLA6015 MERCA SEPA</v>
          </cell>
          <cell r="AN105" t="str">
            <v>Sí</v>
          </cell>
        </row>
        <row r="106">
          <cell r="A106">
            <v>3846</v>
          </cell>
          <cell r="B106" t="str">
            <v>lilianamarodriguez@yahoo.com</v>
          </cell>
          <cell r="AF106" t="str">
            <v>SET X 3 BOWL DE VIDRIO</v>
          </cell>
          <cell r="AG106" t="str">
            <v>828.07</v>
          </cell>
          <cell r="AH106">
            <v>1</v>
          </cell>
          <cell r="AI106" t="str">
            <v>087588F3 MERCA SEPARADA</v>
          </cell>
          <cell r="AN106" t="str">
            <v>Sí</v>
          </cell>
        </row>
        <row r="107">
          <cell r="A107">
            <v>3846</v>
          </cell>
          <cell r="B107" t="str">
            <v>lilianamarodriguez@yahoo.com</v>
          </cell>
          <cell r="AF107" t="str">
            <v>PINZA DE ACERO PUNTA NEGRA 36 CM</v>
          </cell>
          <cell r="AG107" t="str">
            <v>695.19</v>
          </cell>
          <cell r="AH107">
            <v>1</v>
          </cell>
          <cell r="AI107" t="str">
            <v>MS101A66 MERCA SEPA</v>
          </cell>
          <cell r="AN107" t="str">
            <v>Sí</v>
          </cell>
        </row>
        <row r="108">
          <cell r="A108">
            <v>3846</v>
          </cell>
          <cell r="B108" t="str">
            <v>lilianamarodriguez@yahoo.com</v>
          </cell>
          <cell r="AF108" t="str">
            <v>ESPATULA REPOSTERA CURVA DE SILICONA CREAM</v>
          </cell>
          <cell r="AG108" t="str">
            <v>563.19</v>
          </cell>
          <cell r="AH108">
            <v>1</v>
          </cell>
          <cell r="AI108" t="str">
            <v>MS101A61</v>
          </cell>
          <cell r="AN108" t="str">
            <v>Sí</v>
          </cell>
        </row>
        <row r="109">
          <cell r="A109">
            <v>3845</v>
          </cell>
          <cell r="B109" t="str">
            <v>naataaliamartinez@gmail.com</v>
          </cell>
          <cell r="C109">
            <v>44502</v>
          </cell>
          <cell r="D109" t="str">
            <v>Abierta</v>
          </cell>
          <cell r="E109" t="str">
            <v>Recibido</v>
          </cell>
          <cell r="F109" t="str">
            <v>Enviado</v>
          </cell>
          <cell r="G109" t="str">
            <v>ARS</v>
          </cell>
          <cell r="H109" t="str">
            <v>2822.97</v>
          </cell>
          <cell r="I109">
            <v>0</v>
          </cell>
          <cell r="J109">
            <v>0</v>
          </cell>
          <cell r="K109" t="str">
            <v>2822.97</v>
          </cell>
          <cell r="L109" t="str">
            <v>Adrian Martinez</v>
          </cell>
          <cell r="M109">
            <v>40549183</v>
          </cell>
          <cell r="N109">
            <v>541140621900</v>
          </cell>
          <cell r="O109" t="str">
            <v>Adrian Martinez</v>
          </cell>
          <cell r="P109">
            <v>541140621900</v>
          </cell>
          <cell r="Q109" t="str">
            <v xml:space="preserve">Urquiza - Esquina San Mauro - Es Una Farmacia </v>
          </cell>
          <cell r="R109">
            <v>1802</v>
          </cell>
          <cell r="T109" t="str">
            <v>QUILMES OESTE</v>
          </cell>
          <cell r="U109" t="str">
            <v>Quilmes</v>
          </cell>
          <cell r="V109">
            <v>1878</v>
          </cell>
          <cell r="W109" t="str">
            <v>Gran Buenos Aires</v>
          </cell>
          <cell r="Y109" t="str">
            <v>ENVÍO SIN CARGO (CABA, GRAN PARTE DE GBA y LA PLATA) TIEMPO: 4 a 6 DÍAS HÁBILES</v>
          </cell>
          <cell r="Z109" t="str">
            <v>Mercado Pago</v>
          </cell>
          <cell r="AB109" t="str">
            <v xml:space="preserve">DIRECCION ES EN UNA ESQUINA , UNA FARMACIA - SE ENTREGA A NOMBRE DE ADRIAN MARTINEZ </v>
          </cell>
          <cell r="AD109">
            <v>44502</v>
          </cell>
          <cell r="AE109">
            <v>44505</v>
          </cell>
          <cell r="AF109" t="str">
            <v>STARBOX 10L TAPA TRANSPARENTE33X20X26 CM</v>
          </cell>
          <cell r="AG109" t="str">
            <v>572.99</v>
          </cell>
          <cell r="AH109">
            <v>1</v>
          </cell>
          <cell r="AI109" t="str">
            <v>607PLA3004 MERCA SEPA</v>
          </cell>
          <cell r="AJ109" t="str">
            <v>Web</v>
          </cell>
          <cell r="AK109" t="str">
            <v>EL LUNES 08-11 ENTRE 8 Y  18 HORAS!</v>
          </cell>
          <cell r="AL109">
            <v>17917703372</v>
          </cell>
          <cell r="AM109">
            <v>494810400</v>
          </cell>
          <cell r="AN109" t="str">
            <v>Sí</v>
          </cell>
        </row>
        <row r="110">
          <cell r="A110">
            <v>3845</v>
          </cell>
          <cell r="B110" t="str">
            <v>naataaliamartinez@gmail.com</v>
          </cell>
          <cell r="AF110" t="str">
            <v>STARBOX 23.5L TAPA TRANSPARENTE 43X20X34,5 CM</v>
          </cell>
          <cell r="AG110" t="str">
            <v>1124.99</v>
          </cell>
          <cell r="AH110">
            <v>2</v>
          </cell>
          <cell r="AI110" t="str">
            <v>607PLA4005 MERCA SEPA</v>
          </cell>
          <cell r="AN110" t="str">
            <v>Sí</v>
          </cell>
        </row>
        <row r="111">
          <cell r="A111">
            <v>3844</v>
          </cell>
          <cell r="B111" t="str">
            <v>guibardas@hotmail.com</v>
          </cell>
          <cell r="C111">
            <v>44502</v>
          </cell>
          <cell r="D111" t="str">
            <v>Abierta</v>
          </cell>
          <cell r="E111" t="str">
            <v>Recibido</v>
          </cell>
          <cell r="F111" t="str">
            <v>Enviado</v>
          </cell>
          <cell r="G111" t="str">
            <v>ARS</v>
          </cell>
          <cell r="H111" t="str">
            <v>6195.16</v>
          </cell>
          <cell r="I111">
            <v>0</v>
          </cell>
          <cell r="J111" t="str">
            <v>413.96</v>
          </cell>
          <cell r="K111" t="str">
            <v>6609.12</v>
          </cell>
          <cell r="L111" t="str">
            <v>María Guillermina Ruiz</v>
          </cell>
          <cell r="M111">
            <v>22507079</v>
          </cell>
          <cell r="N111">
            <v>542994576676</v>
          </cell>
          <cell r="O111" t="str">
            <v>María Guillermina Ruiz</v>
          </cell>
          <cell r="P111">
            <v>542994576676</v>
          </cell>
          <cell r="Q111" t="str">
            <v xml:space="preserve">La Pampa </v>
          </cell>
          <cell r="R111">
            <v>1471</v>
          </cell>
          <cell r="S111" t="str">
            <v>Casa 16</v>
          </cell>
          <cell r="T111" t="str">
            <v xml:space="preserve">Barrio Villa Luisa </v>
          </cell>
          <cell r="U111" t="str">
            <v xml:space="preserve">Neuquén </v>
          </cell>
          <cell r="V111">
            <v>8300</v>
          </cell>
          <cell r="W111" t="str">
            <v>Neuquén</v>
          </cell>
          <cell r="Y111" t="str">
            <v>Correo Argentino - Envio a domicilio</v>
          </cell>
          <cell r="Z111" t="str">
            <v>Mercado Pago</v>
          </cell>
          <cell r="AD111">
            <v>44502</v>
          </cell>
          <cell r="AE111">
            <v>44505</v>
          </cell>
          <cell r="AF111" t="str">
            <v>MANTEL ANTIMANCHA RAYAS NEGRO Y BLANCO 1.40 X 1.85</v>
          </cell>
          <cell r="AG111" t="str">
            <v>1548.79</v>
          </cell>
          <cell r="AH111">
            <v>1</v>
          </cell>
          <cell r="AI111" t="str">
            <v>CHURNEGROBCO MERCA SEPA</v>
          </cell>
          <cell r="AJ111" t="str">
            <v>Web</v>
          </cell>
          <cell r="AK111" t="str">
            <v xml:space="preserve">POR MEDIO DEL CORREO ARGENTINO Y TU CODIGO DE SEGUIMIENTO SERA 00007943041A4373CL01201            </v>
          </cell>
          <cell r="AL111">
            <v>17914181931</v>
          </cell>
          <cell r="AM111">
            <v>482746188</v>
          </cell>
          <cell r="AN111" t="str">
            <v>Sí</v>
          </cell>
        </row>
        <row r="112">
          <cell r="A112">
            <v>3844</v>
          </cell>
          <cell r="B112" t="str">
            <v>guibardas@hotmail.com</v>
          </cell>
          <cell r="AF112" t="str">
            <v>MANTEL RECTANGULAR ANTIMANCHA 1.40x 1.85 mtrs</v>
          </cell>
          <cell r="AG112" t="str">
            <v>1548.79</v>
          </cell>
          <cell r="AH112">
            <v>1</v>
          </cell>
          <cell r="AI112" t="str">
            <v>CHUR27</v>
          </cell>
          <cell r="AN112" t="str">
            <v>Sí</v>
          </cell>
        </row>
        <row r="113">
          <cell r="A113">
            <v>3844</v>
          </cell>
          <cell r="B113" t="str">
            <v>guibardas@hotmail.com</v>
          </cell>
          <cell r="AF113" t="str">
            <v>MANTEL RECTANGULAR ANTIMANCHA 1.40x1.85 mtrs</v>
          </cell>
          <cell r="AG113" t="str">
            <v>1548.79</v>
          </cell>
          <cell r="AH113">
            <v>2</v>
          </cell>
          <cell r="AI113" t="str">
            <v>CHUR14 MERCA SEPA</v>
          </cell>
          <cell r="AN113" t="str">
            <v>Sí</v>
          </cell>
        </row>
        <row r="114">
          <cell r="A114">
            <v>3843</v>
          </cell>
          <cell r="B114" t="str">
            <v>luccella.87@gmail.com</v>
          </cell>
          <cell r="C114">
            <v>44502</v>
          </cell>
          <cell r="D114" t="str">
            <v>Abierta</v>
          </cell>
          <cell r="E114" t="str">
            <v>Recibido</v>
          </cell>
          <cell r="F114" t="str">
            <v>Listo para enviar</v>
          </cell>
          <cell r="G114" t="str">
            <v>ARS</v>
          </cell>
          <cell r="H114" t="str">
            <v>14840.67</v>
          </cell>
          <cell r="I114">
            <v>0</v>
          </cell>
          <cell r="J114">
            <v>0</v>
          </cell>
          <cell r="K114" t="str">
            <v>14840.67</v>
          </cell>
          <cell r="L114" t="str">
            <v>Lucia Cella</v>
          </cell>
          <cell r="M114">
            <v>33502325</v>
          </cell>
          <cell r="N114">
            <v>5491139112013</v>
          </cell>
          <cell r="O114" t="str">
            <v>Lucia cella</v>
          </cell>
          <cell r="T114" t="str">
            <v>Agronomía / Floresta / Monte Castro / Villa del Parque / Villa Santa Rita / Villa Real / Villa Pueyrredón / Villa Devoto</v>
          </cell>
          <cell r="U114" t="str">
            <v>Capital Federal</v>
          </cell>
          <cell r="V114">
            <v>1419</v>
          </cell>
          <cell r="W114" t="str">
            <v>Capital Federal</v>
          </cell>
          <cell r="Y114" t="str">
            <v>Retiras en SHOWROOM ( CON CITA PREVIA)</v>
          </cell>
          <cell r="Z114" t="str">
            <v>Mercado Pago</v>
          </cell>
          <cell r="AC114" t="str">
            <v>PARA SABADO 06-11 ENVIAR A  PAYSANDU 546 - TIMBRE 401 CABALLITO</v>
          </cell>
          <cell r="AD114">
            <v>44502</v>
          </cell>
          <cell r="AF114" t="str">
            <v>CUCHARA DE SILICONA MANGO DE MADERA SIMIL MARMOL 31X6CM</v>
          </cell>
          <cell r="AG114" t="str">
            <v>761.19</v>
          </cell>
          <cell r="AH114">
            <v>1</v>
          </cell>
          <cell r="AI114" t="str">
            <v>101A27</v>
          </cell>
          <cell r="AJ114" t="str">
            <v>Web</v>
          </cell>
          <cell r="AK114" t="str">
            <v/>
          </cell>
          <cell r="AL114">
            <v>17912353618</v>
          </cell>
          <cell r="AM114">
            <v>494792905</v>
          </cell>
          <cell r="AN114" t="str">
            <v>Sí</v>
          </cell>
        </row>
        <row r="115">
          <cell r="A115">
            <v>3843</v>
          </cell>
          <cell r="B115" t="str">
            <v>luccella.87@gmail.com</v>
          </cell>
          <cell r="AF115" t="str">
            <v>ESPUMADERA SILICONA SIMIL MARMOL</v>
          </cell>
          <cell r="AG115" t="str">
            <v>765.59</v>
          </cell>
          <cell r="AH115">
            <v>1</v>
          </cell>
          <cell r="AI115" t="str">
            <v>101A16</v>
          </cell>
          <cell r="AN115" t="str">
            <v>Sí</v>
          </cell>
        </row>
        <row r="116">
          <cell r="A116">
            <v>3843</v>
          </cell>
          <cell r="B116" t="str">
            <v>luccella.87@gmail.com</v>
          </cell>
          <cell r="AF116" t="str">
            <v>CUCHARON DE SILICONA MANGO DE MADERA SIMIL MARMOL 31X7CM</v>
          </cell>
          <cell r="AG116" t="str">
            <v>761.19</v>
          </cell>
          <cell r="AH116">
            <v>1</v>
          </cell>
          <cell r="AI116" t="str">
            <v>MS101A28</v>
          </cell>
          <cell r="AN116" t="str">
            <v>Sí</v>
          </cell>
        </row>
        <row r="117">
          <cell r="A117">
            <v>3843</v>
          </cell>
          <cell r="B117" t="str">
            <v>luccella.87@gmail.com</v>
          </cell>
          <cell r="AF117" t="str">
            <v>ESPATULA DE SILICONA MANGO DE MADERA SIMIL MARMOL 31X8CM</v>
          </cell>
          <cell r="AG117" t="str">
            <v>761.19</v>
          </cell>
          <cell r="AH117">
            <v>1</v>
          </cell>
          <cell r="AI117" t="str">
            <v>MS101A26</v>
          </cell>
          <cell r="AN117" t="str">
            <v>Sí</v>
          </cell>
        </row>
        <row r="118">
          <cell r="A118">
            <v>3843</v>
          </cell>
          <cell r="B118" t="str">
            <v>luccella.87@gmail.com</v>
          </cell>
          <cell r="AF118" t="str">
            <v>ESPATULA DE SILICONA MANGO DE MADERA SIMIL MARMOL 31X6CM</v>
          </cell>
          <cell r="AG118" t="str">
            <v>761.19</v>
          </cell>
          <cell r="AH118">
            <v>1</v>
          </cell>
          <cell r="AI118" t="str">
            <v>MS101A21</v>
          </cell>
          <cell r="AN118" t="str">
            <v>Sí</v>
          </cell>
        </row>
        <row r="119">
          <cell r="A119">
            <v>3843</v>
          </cell>
          <cell r="B119" t="str">
            <v>luccella.87@gmail.com</v>
          </cell>
          <cell r="AF119" t="str">
            <v>ESTANTE METAL CHICO. (Negro)</v>
          </cell>
          <cell r="AG119" t="str">
            <v>692.98</v>
          </cell>
          <cell r="AH119">
            <v>1</v>
          </cell>
          <cell r="AI119" t="str">
            <v>SILORG1 MERCA SEPA COSTO TEORICO AS IVA</v>
          </cell>
          <cell r="AN119" t="str">
            <v>Sí</v>
          </cell>
        </row>
        <row r="120">
          <cell r="A120">
            <v>3843</v>
          </cell>
          <cell r="B120" t="str">
            <v>luccella.87@gmail.com</v>
          </cell>
          <cell r="AF120" t="str">
            <v>ESTANTE METAL GRANDE (Negro)</v>
          </cell>
          <cell r="AG120" t="str">
            <v>881.99</v>
          </cell>
          <cell r="AH120">
            <v>1</v>
          </cell>
          <cell r="AI120" t="str">
            <v>SILORG2 MERCA SEPA COSTO TEOR MAS IVA</v>
          </cell>
          <cell r="AN120" t="str">
            <v>Sí</v>
          </cell>
        </row>
        <row r="121">
          <cell r="A121">
            <v>3843</v>
          </cell>
          <cell r="B121" t="str">
            <v>luccella.87@gmail.com</v>
          </cell>
          <cell r="AF121" t="str">
            <v>ORGANIZADOR DE UTENSILLOS</v>
          </cell>
          <cell r="AG121" t="str">
            <v>1363.99</v>
          </cell>
          <cell r="AH121">
            <v>1</v>
          </cell>
          <cell r="AI121" t="str">
            <v>SILORG8</v>
          </cell>
          <cell r="AN121" t="str">
            <v>Sí</v>
          </cell>
        </row>
        <row r="122">
          <cell r="A122">
            <v>3843</v>
          </cell>
          <cell r="B122" t="str">
            <v>luccella.87@gmail.com</v>
          </cell>
          <cell r="AF122" t="str">
            <v>ORGANIZADOR DE PLATOS METAL BLANCO 11,5 X12X14 CM</v>
          </cell>
          <cell r="AG122" t="str">
            <v>1406.89</v>
          </cell>
          <cell r="AH122">
            <v>1</v>
          </cell>
          <cell r="AI122" t="str">
            <v>SILORG7 MERCA SEPARADA</v>
          </cell>
          <cell r="AN122" t="str">
            <v>Sí</v>
          </cell>
        </row>
        <row r="123">
          <cell r="A123">
            <v>3843</v>
          </cell>
          <cell r="B123" t="str">
            <v>luccella.87@gmail.com</v>
          </cell>
          <cell r="AF123" t="str">
            <v>CUBIERTERO DE MADERA LISO 4DIV 33X25CM</v>
          </cell>
          <cell r="AG123">
            <v>2376</v>
          </cell>
          <cell r="AH123">
            <v>1</v>
          </cell>
          <cell r="AI123" t="str">
            <v>046CU7004</v>
          </cell>
          <cell r="AN123" t="str">
            <v>Sí</v>
          </cell>
        </row>
        <row r="124">
          <cell r="A124">
            <v>3843</v>
          </cell>
          <cell r="B124" t="str">
            <v>luccella.87@gmail.com</v>
          </cell>
          <cell r="AF124" t="str">
            <v>TOALLERO NORDICO DUBLIN 100x40x19 CM</v>
          </cell>
          <cell r="AG124">
            <v>2750</v>
          </cell>
          <cell r="AH124">
            <v>1</v>
          </cell>
          <cell r="AI124" t="str">
            <v>JPY40X100</v>
          </cell>
          <cell r="AN124" t="str">
            <v>Sí</v>
          </cell>
        </row>
        <row r="125">
          <cell r="A125">
            <v>3843</v>
          </cell>
          <cell r="B125" t="str">
            <v>luccella.87@gmail.com</v>
          </cell>
          <cell r="AF125" t="str">
            <v>TRAPO DE PISO CON FRASE MEDIA STANTARD 50 X 60 CM HAPPY</v>
          </cell>
          <cell r="AG125" t="str">
            <v>466.39</v>
          </cell>
          <cell r="AH125">
            <v>1</v>
          </cell>
          <cell r="AI125" t="str">
            <v>HAPPY CHICO BCO</v>
          </cell>
          <cell r="AN125" t="str">
            <v>Sí</v>
          </cell>
        </row>
        <row r="126">
          <cell r="A126">
            <v>3843</v>
          </cell>
          <cell r="B126" t="str">
            <v>luccella.87@gmail.com</v>
          </cell>
          <cell r="AF126" t="str">
            <v>ALFOMBRA PARA BAÑO 78X35CM - COLOR A ELECCION (Crema)</v>
          </cell>
          <cell r="AG126" t="str">
            <v>1092.08</v>
          </cell>
          <cell r="AH126">
            <v>1</v>
          </cell>
          <cell r="AN126" t="str">
            <v>Sí</v>
          </cell>
        </row>
        <row r="127">
          <cell r="A127">
            <v>3842</v>
          </cell>
          <cell r="B127" t="str">
            <v>camila.notarfrancesco@hotmail.com</v>
          </cell>
          <cell r="C127">
            <v>44502</v>
          </cell>
          <cell r="D127" t="str">
            <v>Abierta</v>
          </cell>
          <cell r="E127" t="str">
            <v>Recibido</v>
          </cell>
          <cell r="F127" t="str">
            <v>Listo para enviar</v>
          </cell>
          <cell r="G127" t="str">
            <v>ARS</v>
          </cell>
          <cell r="H127" t="str">
            <v>1548.79</v>
          </cell>
          <cell r="I127">
            <v>0</v>
          </cell>
          <cell r="J127">
            <v>0</v>
          </cell>
          <cell r="K127" t="str">
            <v>1548.79</v>
          </cell>
          <cell r="L127" t="str">
            <v>Camila Notarfrancesco</v>
          </cell>
          <cell r="M127">
            <v>39466523</v>
          </cell>
          <cell r="N127">
            <v>541160992286</v>
          </cell>
          <cell r="O127" t="str">
            <v>Camila Notarfrancesco</v>
          </cell>
          <cell r="T127" t="str">
            <v>Caballito / Chacarita / Flores / Floresta / Mataderos / Monserrat / Monte Castro / Paternal / Villa del Parque / Villa Santa Rita / Villa Luro / Villa General Mitre / Palermo / San Nicolás / Retiro / Villa Crespo</v>
          </cell>
          <cell r="U127" t="str">
            <v>Capital Federal</v>
          </cell>
          <cell r="V127">
            <v>1416</v>
          </cell>
          <cell r="W127" t="str">
            <v>Capital Federal</v>
          </cell>
          <cell r="Y127" t="str">
            <v>Retiras en SHOWROOM ( CON CITA PREVIA)</v>
          </cell>
          <cell r="Z127" t="str">
            <v>Mercado Pago</v>
          </cell>
          <cell r="AD127">
            <v>44502</v>
          </cell>
          <cell r="AF127" t="str">
            <v>MANTEL ANTIMANCHA RAYAS BEIGE Y BLANCO 1.40 X 1.85</v>
          </cell>
          <cell r="AG127" t="str">
            <v>1548.79</v>
          </cell>
          <cell r="AH127">
            <v>1</v>
          </cell>
          <cell r="AI127" t="str">
            <v>CHURBEIGEBCO MERCA SEPA</v>
          </cell>
          <cell r="AJ127" t="str">
            <v>Móvil</v>
          </cell>
          <cell r="AK127" t="str">
            <v/>
          </cell>
          <cell r="AL127">
            <v>3520219217</v>
          </cell>
          <cell r="AM127">
            <v>494512247</v>
          </cell>
          <cell r="AN127" t="str">
            <v>Sí</v>
          </cell>
        </row>
        <row r="128">
          <cell r="A128">
            <v>3841</v>
          </cell>
          <cell r="B128" t="str">
            <v>tm.eliizabeth@gmail.com</v>
          </cell>
          <cell r="C128">
            <v>44501</v>
          </cell>
          <cell r="D128" t="str">
            <v>Abierta</v>
          </cell>
          <cell r="E128" t="str">
            <v>Recibido</v>
          </cell>
          <cell r="F128" t="str">
            <v>Enviado</v>
          </cell>
          <cell r="G128" t="str">
            <v>ARS</v>
          </cell>
          <cell r="H128" t="str">
            <v>747.99</v>
          </cell>
          <cell r="I128">
            <v>0</v>
          </cell>
          <cell r="J128">
            <v>0</v>
          </cell>
          <cell r="K128" t="str">
            <v>747.99</v>
          </cell>
          <cell r="L128" t="str">
            <v>Elizabeth Taño Meza</v>
          </cell>
          <cell r="M128">
            <v>35267994</v>
          </cell>
          <cell r="N128">
            <v>541135625204</v>
          </cell>
          <cell r="O128" t="str">
            <v>Elizabeth Taño Meza</v>
          </cell>
          <cell r="P128">
            <v>541135625204</v>
          </cell>
          <cell r="Q128" t="str">
            <v>Santiago del Estero</v>
          </cell>
          <cell r="R128">
            <v>1509</v>
          </cell>
          <cell r="T128" t="str">
            <v>Zapiola</v>
          </cell>
          <cell r="U128" t="str">
            <v>Paso del rey</v>
          </cell>
          <cell r="V128">
            <v>1742</v>
          </cell>
          <cell r="W128" t="str">
            <v>Gran Buenos Aires</v>
          </cell>
          <cell r="Y128" t="str">
            <v>ENVÍO SIN CARGO (CABA, GRAN PARTE DE GBA y LA PLATA) TIEMPO: 4 a 6 DÍAS HÁBILES</v>
          </cell>
          <cell r="Z128" t="str">
            <v>Mercado Pago</v>
          </cell>
          <cell r="AD128">
            <v>44501</v>
          </cell>
          <cell r="AE128">
            <v>44502</v>
          </cell>
          <cell r="AF128" t="str">
            <v>SET X 3 YERBERO/AZUCARERA Y MATE. BLANCO DISEÑO LO MEJOR</v>
          </cell>
          <cell r="AG128">
            <v>660</v>
          </cell>
          <cell r="AH128">
            <v>1</v>
          </cell>
          <cell r="AI128" t="str">
            <v>CL54BCO</v>
          </cell>
          <cell r="AJ128" t="str">
            <v>Móvil</v>
          </cell>
          <cell r="AK128" t="str">
            <v>EL JUEVES 04-11 ENTRE 8 Y 18 HORAS!</v>
          </cell>
          <cell r="AL128">
            <v>17905313273</v>
          </cell>
          <cell r="AM128">
            <v>494573843</v>
          </cell>
          <cell r="AN128" t="str">
            <v>Sí</v>
          </cell>
        </row>
        <row r="129">
          <cell r="A129">
            <v>3841</v>
          </cell>
          <cell r="B129" t="str">
            <v>tm.eliizabeth@gmail.com</v>
          </cell>
          <cell r="AF129" t="str">
            <v>VASO MUG ECO CON TAPA TERMICA 450CC (Negro)</v>
          </cell>
          <cell r="AG129" t="str">
            <v>87.99</v>
          </cell>
          <cell r="AH129">
            <v>1</v>
          </cell>
          <cell r="AI129" t="str">
            <v>Q659 QUO MERCA SEPARADA/COSTO TEORICO MAS IVA</v>
          </cell>
          <cell r="AN129" t="str">
            <v>Sí</v>
          </cell>
        </row>
        <row r="130">
          <cell r="A130">
            <v>3840</v>
          </cell>
          <cell r="B130" t="str">
            <v>macarenaalmiron@hotmail.com</v>
          </cell>
          <cell r="C130">
            <v>44501</v>
          </cell>
          <cell r="D130" t="str">
            <v>Abierta</v>
          </cell>
          <cell r="E130" t="str">
            <v>Recibido</v>
          </cell>
          <cell r="F130" t="str">
            <v>Enviado</v>
          </cell>
          <cell r="G130" t="str">
            <v>ARS</v>
          </cell>
          <cell r="H130" t="str">
            <v>1548.79</v>
          </cell>
          <cell r="I130">
            <v>0</v>
          </cell>
          <cell r="J130">
            <v>0</v>
          </cell>
          <cell r="K130" t="str">
            <v>1548.79</v>
          </cell>
          <cell r="L130" t="str">
            <v>Johanna Macarena Almiron</v>
          </cell>
          <cell r="M130">
            <v>38124629</v>
          </cell>
          <cell r="N130">
            <v>541150154205</v>
          </cell>
          <cell r="O130" t="str">
            <v>Johanna Macarena almiron</v>
          </cell>
          <cell r="P130">
            <v>541150154205</v>
          </cell>
          <cell r="Q130" t="str">
            <v>Simon De Iriondo</v>
          </cell>
          <cell r="R130">
            <v>3340</v>
          </cell>
          <cell r="T130" t="str">
            <v>victoria</v>
          </cell>
          <cell r="U130" t="str">
            <v>San Fernando</v>
          </cell>
          <cell r="V130">
            <v>1646</v>
          </cell>
          <cell r="W130" t="str">
            <v>Gran Buenos Aires</v>
          </cell>
          <cell r="Y130" t="str">
            <v>ENVÍO SIN CARGO (CABA, GRAN PARTE DE GBA y LA PLATA) TIEMPO: 4 a 6 DÍAS HÁBILES</v>
          </cell>
          <cell r="Z130" t="str">
            <v>Mercado Pago</v>
          </cell>
          <cell r="AC130" t="str">
            <v>SABADO 6-11 CAMBIA X CHURGRISBCONEW</v>
          </cell>
          <cell r="AD130">
            <v>44501</v>
          </cell>
          <cell r="AE130">
            <v>44505</v>
          </cell>
          <cell r="AF130" t="str">
            <v>MANTEL ANTIMANCHA RAYAS GRIS Y BLANCO 1.40 X 1.85</v>
          </cell>
          <cell r="AG130" t="str">
            <v>1548.79</v>
          </cell>
          <cell r="AH130">
            <v>1</v>
          </cell>
          <cell r="AI130" t="str">
            <v>CHURGRISBCO MERCASEPA</v>
          </cell>
          <cell r="AJ130" t="str">
            <v>Web</v>
          </cell>
          <cell r="AK130" t="str">
            <v>EL SABADO 06-11 ENTRE 8 Y 13 HORAS!</v>
          </cell>
          <cell r="AL130">
            <v>17898733869</v>
          </cell>
          <cell r="AM130">
            <v>494425242</v>
          </cell>
          <cell r="AN130" t="str">
            <v>Sí</v>
          </cell>
        </row>
        <row r="131">
          <cell r="A131">
            <v>3839</v>
          </cell>
          <cell r="B131" t="str">
            <v>paula.gonzalez94@live.com</v>
          </cell>
          <cell r="C131">
            <v>44501</v>
          </cell>
          <cell r="D131" t="str">
            <v>Abierta</v>
          </cell>
          <cell r="E131" t="str">
            <v>Recibido</v>
          </cell>
          <cell r="F131" t="str">
            <v>Listo para enviar</v>
          </cell>
          <cell r="G131" t="str">
            <v>ARS</v>
          </cell>
          <cell r="H131" t="str">
            <v>3097.17</v>
          </cell>
          <cell r="I131">
            <v>0</v>
          </cell>
          <cell r="J131">
            <v>0</v>
          </cell>
          <cell r="K131" t="str">
            <v>3097.17</v>
          </cell>
          <cell r="L131" t="str">
            <v>Paula Gonzalez</v>
          </cell>
          <cell r="M131">
            <v>38614494</v>
          </cell>
          <cell r="N131">
            <v>541133676769</v>
          </cell>
          <cell r="O131" t="str">
            <v>Paula Gonzalez</v>
          </cell>
          <cell r="T131" t="str">
            <v>Balvanera</v>
          </cell>
          <cell r="U131" t="str">
            <v>Capital Federal</v>
          </cell>
          <cell r="V131">
            <v>1211</v>
          </cell>
          <cell r="W131" t="str">
            <v>Capital Federal</v>
          </cell>
          <cell r="Y131" t="str">
            <v>Retiras en SHOWROOM ( CON CITA PREVIA)</v>
          </cell>
          <cell r="Z131" t="str">
            <v>Mercado Pago</v>
          </cell>
          <cell r="AD131">
            <v>44501</v>
          </cell>
          <cell r="AF131" t="str">
            <v>HOME SPRAY LINEA FLORES 250 ML</v>
          </cell>
          <cell r="AG131" t="str">
            <v>615.12</v>
          </cell>
          <cell r="AH131">
            <v>1</v>
          </cell>
          <cell r="AI131" t="str">
            <v>LUFLORES - COSTO + 85</v>
          </cell>
          <cell r="AJ131" t="str">
            <v>Web</v>
          </cell>
          <cell r="AK131" t="str">
            <v/>
          </cell>
          <cell r="AL131">
            <v>17898546458</v>
          </cell>
          <cell r="AM131">
            <v>494407526</v>
          </cell>
          <cell r="AN131" t="str">
            <v>Sí</v>
          </cell>
        </row>
        <row r="132">
          <cell r="A132">
            <v>3839</v>
          </cell>
          <cell r="B132" t="str">
            <v>paula.gonzalez94@live.com</v>
          </cell>
          <cell r="AF132" t="str">
            <v>DISPENSER SINGLE 500ML COLOR SURT (Beige)</v>
          </cell>
          <cell r="AG132" t="str">
            <v>624.79</v>
          </cell>
          <cell r="AH132">
            <v>1</v>
          </cell>
          <cell r="AI132" t="str">
            <v>Q17008 QUO MERCA SEPARADA COSTO TEORICO MAS IVA</v>
          </cell>
          <cell r="AN132" t="str">
            <v>Sí</v>
          </cell>
        </row>
        <row r="133">
          <cell r="A133">
            <v>3839</v>
          </cell>
          <cell r="B133" t="str">
            <v>paula.gonzalez94@live.com</v>
          </cell>
          <cell r="AF133" t="str">
            <v>TABLA DE BAMBOO RECTANGULAR RAYADA 24X34CM</v>
          </cell>
          <cell r="AG133" t="str">
            <v>923.11</v>
          </cell>
          <cell r="AH133">
            <v>1</v>
          </cell>
          <cell r="AI133" t="str">
            <v>MS113006</v>
          </cell>
          <cell r="AN133" t="str">
            <v>Sí</v>
          </cell>
        </row>
        <row r="134">
          <cell r="A134">
            <v>3839</v>
          </cell>
          <cell r="B134" t="str">
            <v>paula.gonzalez94@live.com</v>
          </cell>
          <cell r="AF134" t="str">
            <v>6 VASOS COPON GOURMET RIGOLLEAU 450 ML</v>
          </cell>
          <cell r="AG134" t="str">
            <v>934.15</v>
          </cell>
          <cell r="AH134">
            <v>1</v>
          </cell>
          <cell r="AI134" t="str">
            <v>ML68919</v>
          </cell>
          <cell r="AN134" t="str">
            <v>Sí</v>
          </cell>
        </row>
        <row r="135">
          <cell r="A135">
            <v>3838</v>
          </cell>
          <cell r="B135" t="str">
            <v>sil.moroni@icloud.com</v>
          </cell>
          <cell r="C135">
            <v>44501</v>
          </cell>
          <cell r="D135" t="str">
            <v>Abierta</v>
          </cell>
          <cell r="E135" t="str">
            <v>Recibido</v>
          </cell>
          <cell r="F135" t="str">
            <v>Enviado</v>
          </cell>
          <cell r="G135" t="str">
            <v>ARS</v>
          </cell>
          <cell r="H135" t="str">
            <v>2727.33</v>
          </cell>
          <cell r="I135">
            <v>0</v>
          </cell>
          <cell r="J135">
            <v>0</v>
          </cell>
          <cell r="K135" t="str">
            <v>2727.33</v>
          </cell>
          <cell r="L135" t="str">
            <v>Elsa Tacconi</v>
          </cell>
          <cell r="M135">
            <v>14932248</v>
          </cell>
          <cell r="N135">
            <v>5491123304624</v>
          </cell>
          <cell r="O135" t="str">
            <v>Elsa Tacconi</v>
          </cell>
          <cell r="P135">
            <v>5491123304624</v>
          </cell>
          <cell r="Q135" t="str">
            <v xml:space="preserve">Azara </v>
          </cell>
          <cell r="R135">
            <v>65</v>
          </cell>
          <cell r="S135">
            <v>0.25</v>
          </cell>
          <cell r="U135" t="str">
            <v>Capital Federal</v>
          </cell>
          <cell r="V135">
            <v>1267</v>
          </cell>
          <cell r="W135" t="str">
            <v>Capital Federal</v>
          </cell>
          <cell r="Y135" t="str">
            <v>ENVÍO SIN CARGO (CABA, GRAN PARTE DE GBA y LA PLATA) TIEMPO: 4 a 6 DÍAS HÁBILES</v>
          </cell>
          <cell r="Z135" t="str">
            <v>Mercado Pago</v>
          </cell>
          <cell r="AB135" t="str">
            <v>Avisar cuando es el dia de entrega</v>
          </cell>
          <cell r="AD135">
            <v>44501</v>
          </cell>
          <cell r="AE135">
            <v>44504</v>
          </cell>
          <cell r="AF135" t="str">
            <v>MOLDE P/ TARTA GRAY GRANIT REDONDO 29X4CM</v>
          </cell>
          <cell r="AG135" t="str">
            <v>900.24</v>
          </cell>
          <cell r="AH135">
            <v>1</v>
          </cell>
          <cell r="AI135" t="str">
            <v>S129530</v>
          </cell>
          <cell r="AJ135" t="str">
            <v>Móvil</v>
          </cell>
          <cell r="AK135" t="str">
            <v>EL VIERNES 05-11 ENTRE 8 Y 18 HORAS!</v>
          </cell>
          <cell r="AL135">
            <v>17898196694</v>
          </cell>
          <cell r="AM135">
            <v>494399291</v>
          </cell>
          <cell r="AN135" t="str">
            <v>Sí</v>
          </cell>
        </row>
        <row r="136">
          <cell r="A136">
            <v>3838</v>
          </cell>
          <cell r="B136" t="str">
            <v>sil.moroni@icloud.com</v>
          </cell>
          <cell r="AF136" t="str">
            <v>FUENTE DE VIDRIO CON TAPA PARA HORNO 2750CC 1375CC 33.9*19CM DIAM</v>
          </cell>
          <cell r="AG136" t="str">
            <v>1827.09</v>
          </cell>
          <cell r="AH136">
            <v>1</v>
          </cell>
          <cell r="AI136" t="str">
            <v>PA59010</v>
          </cell>
          <cell r="AN136" t="str">
            <v>Sí</v>
          </cell>
        </row>
        <row r="137">
          <cell r="A137">
            <v>3837</v>
          </cell>
          <cell r="B137" t="str">
            <v>vanuvernieri@gmail.com</v>
          </cell>
          <cell r="C137">
            <v>44501</v>
          </cell>
          <cell r="D137" t="str">
            <v>Abierta</v>
          </cell>
          <cell r="E137" t="str">
            <v>Recibido</v>
          </cell>
          <cell r="F137" t="str">
            <v>Enviado</v>
          </cell>
          <cell r="G137" t="str">
            <v>ARS</v>
          </cell>
          <cell r="H137" t="str">
            <v>1897.23</v>
          </cell>
          <cell r="I137">
            <v>0</v>
          </cell>
          <cell r="J137">
            <v>0</v>
          </cell>
          <cell r="K137" t="str">
            <v>1897.23</v>
          </cell>
          <cell r="L137" t="str">
            <v>Vanesa Vernieri</v>
          </cell>
          <cell r="M137">
            <v>27156263</v>
          </cell>
          <cell r="N137">
            <v>541151388858</v>
          </cell>
          <cell r="O137" t="str">
            <v>Vanesa vernieri</v>
          </cell>
          <cell r="P137">
            <v>541151388858</v>
          </cell>
          <cell r="Q137" t="str">
            <v>Maipu</v>
          </cell>
          <cell r="R137">
            <v>3265</v>
          </cell>
          <cell r="U137" t="str">
            <v>Villa Ballester</v>
          </cell>
          <cell r="V137">
            <v>1653</v>
          </cell>
          <cell r="W137" t="str">
            <v>Gran Buenos Aires</v>
          </cell>
          <cell r="Y137" t="str">
            <v>ENVÍO SIN CARGO (CABA, GRAN PARTE DE GBA y LA PLATA) TIEMPO: 4 a 6 DÍAS HÁBILES</v>
          </cell>
          <cell r="Z137" t="str">
            <v>Mercado Pago</v>
          </cell>
          <cell r="AC137" t="str">
            <v>ENVIAR LUNES MIERCOLES O VIERNES QUE ESTA EN EL DOMICILIO MARTES Y JUEVES NO</v>
          </cell>
          <cell r="AD137">
            <v>44501</v>
          </cell>
          <cell r="AE137">
            <v>44503</v>
          </cell>
          <cell r="AF137" t="str">
            <v>SECADOR DE VIDRIOS 4 COLORES 29 X 3 X 30 CM (Amarillo)</v>
          </cell>
          <cell r="AG137" t="str">
            <v>416.24</v>
          </cell>
          <cell r="AH137">
            <v>1</v>
          </cell>
          <cell r="AJ137" t="str">
            <v>Móvil</v>
          </cell>
          <cell r="AK137" t="str">
            <v>EL VIERNES 05-11 ENTRE 8 Y 18 HORAS!</v>
          </cell>
          <cell r="AL137">
            <v>17894260383</v>
          </cell>
          <cell r="AM137">
            <v>494308026</v>
          </cell>
          <cell r="AN137" t="str">
            <v>Sí</v>
          </cell>
        </row>
        <row r="138">
          <cell r="A138">
            <v>3837</v>
          </cell>
          <cell r="B138" t="str">
            <v>vanuvernieri@gmail.com</v>
          </cell>
          <cell r="AF138" t="str">
            <v>MANTEL BEIGE RECTANGULAR TELA TROPICAL PESADO 150 X 250 CM</v>
          </cell>
          <cell r="AG138" t="str">
            <v>1480.99</v>
          </cell>
          <cell r="AH138">
            <v>1</v>
          </cell>
          <cell r="AI138" t="str">
            <v>HUMANBEIG</v>
          </cell>
          <cell r="AN138" t="str">
            <v>Sí</v>
          </cell>
        </row>
        <row r="139">
          <cell r="A139">
            <v>3836</v>
          </cell>
          <cell r="B139" t="str">
            <v>cami.lares@hotmail.com</v>
          </cell>
          <cell r="C139">
            <v>44501</v>
          </cell>
          <cell r="D139" t="str">
            <v>Abierta</v>
          </cell>
          <cell r="E139" t="str">
            <v>Recibido</v>
          </cell>
          <cell r="F139" t="str">
            <v>Enviado</v>
          </cell>
          <cell r="G139" t="str">
            <v>ARS</v>
          </cell>
          <cell r="H139" t="str">
            <v>2170.05</v>
          </cell>
          <cell r="I139">
            <v>0</v>
          </cell>
          <cell r="J139">
            <v>0</v>
          </cell>
          <cell r="K139" t="str">
            <v>2170.05</v>
          </cell>
          <cell r="L139" t="str">
            <v>Camila Lares</v>
          </cell>
          <cell r="M139">
            <v>39169012</v>
          </cell>
          <cell r="N139">
            <v>541130846690</v>
          </cell>
          <cell r="O139" t="str">
            <v>Camila Lares</v>
          </cell>
          <cell r="P139">
            <v>541130846690</v>
          </cell>
          <cell r="Q139" t="str">
            <v>Vito Dumas</v>
          </cell>
          <cell r="R139">
            <v>238</v>
          </cell>
          <cell r="S139">
            <v>3</v>
          </cell>
          <cell r="U139" t="str">
            <v>Tigre</v>
          </cell>
          <cell r="V139">
            <v>1648</v>
          </cell>
          <cell r="W139" t="str">
            <v>Gran Buenos Aires</v>
          </cell>
          <cell r="Y139" t="str">
            <v>ENVÍO SIN CARGO (CABA, GRAN PARTE DE GBA y LA PLATA) TIEMPO: 4 a 6 DÍAS HÁBILES</v>
          </cell>
          <cell r="Z139" t="str">
            <v>Mercado Pago</v>
          </cell>
          <cell r="AB139" t="str">
            <v xml:space="preserve">Por favor llamar por teléfono cuando esté el pedido en la puerta porque no funciona el timbre. Muchas gracias. </v>
          </cell>
          <cell r="AD139">
            <v>44501</v>
          </cell>
          <cell r="AE139">
            <v>44503</v>
          </cell>
          <cell r="AF139" t="str">
            <v>PELAPAPAS DE ACERO GRIS BRILLANTE</v>
          </cell>
          <cell r="AG139" t="str">
            <v>806.07</v>
          </cell>
          <cell r="AH139">
            <v>1</v>
          </cell>
          <cell r="AI139" t="str">
            <v>101A41</v>
          </cell>
          <cell r="AJ139" t="str">
            <v>Móvil</v>
          </cell>
          <cell r="AK139" t="str">
            <v>EL VIERNES 05-11 ENTRE 8 Y 18 HORAS!</v>
          </cell>
          <cell r="AL139">
            <v>17888564620</v>
          </cell>
          <cell r="AM139">
            <v>494058411</v>
          </cell>
          <cell r="AN139" t="str">
            <v>Sí</v>
          </cell>
        </row>
        <row r="140">
          <cell r="A140">
            <v>3836</v>
          </cell>
          <cell r="B140" t="str">
            <v>cami.lares@hotmail.com</v>
          </cell>
          <cell r="AF140" t="str">
            <v>ESPATULA REPOSTERA CURVA DE SILICONA VERDE MANGO DE MADERA 34X6CM</v>
          </cell>
          <cell r="AG140" t="str">
            <v>747.99</v>
          </cell>
          <cell r="AH140">
            <v>1</v>
          </cell>
          <cell r="AI140" t="str">
            <v>BA1202K</v>
          </cell>
          <cell r="AN140" t="str">
            <v>Sí</v>
          </cell>
        </row>
        <row r="141">
          <cell r="A141">
            <v>3836</v>
          </cell>
          <cell r="B141" t="str">
            <v>cami.lares@hotmail.com</v>
          </cell>
          <cell r="AF141" t="str">
            <v>BATIDOR DE SILICONA VERDE MANGO DE MADERA 23CM</v>
          </cell>
          <cell r="AG141" t="str">
            <v>615.99</v>
          </cell>
          <cell r="AH141">
            <v>1</v>
          </cell>
          <cell r="AI141" t="str">
            <v>BA1202B</v>
          </cell>
          <cell r="AN141" t="str">
            <v>Sí</v>
          </cell>
        </row>
        <row r="142">
          <cell r="A142">
            <v>3835</v>
          </cell>
          <cell r="B142" t="str">
            <v>tm.eliizabeth@gmail.com</v>
          </cell>
          <cell r="C142">
            <v>44501</v>
          </cell>
          <cell r="D142" t="str">
            <v>Abierta</v>
          </cell>
          <cell r="E142" t="str">
            <v>Recibido</v>
          </cell>
          <cell r="F142" t="str">
            <v>Enviado</v>
          </cell>
          <cell r="G142" t="str">
            <v>ARS</v>
          </cell>
          <cell r="H142" t="str">
            <v>690.78</v>
          </cell>
          <cell r="I142">
            <v>0</v>
          </cell>
          <cell r="J142">
            <v>0</v>
          </cell>
          <cell r="K142" t="str">
            <v>690.78</v>
          </cell>
          <cell r="L142" t="str">
            <v>Elizabeth Taño Meza</v>
          </cell>
          <cell r="M142">
            <v>35267994</v>
          </cell>
          <cell r="N142">
            <v>541135625204</v>
          </cell>
          <cell r="O142" t="str">
            <v>Elizabeth Taño Meza</v>
          </cell>
          <cell r="P142">
            <v>541135625204</v>
          </cell>
          <cell r="Q142" t="str">
            <v>Santiago del Estero</v>
          </cell>
          <cell r="R142">
            <v>1509</v>
          </cell>
          <cell r="T142" t="str">
            <v>Zapiola</v>
          </cell>
          <cell r="U142" t="str">
            <v>Paso del rey</v>
          </cell>
          <cell r="V142">
            <v>1742</v>
          </cell>
          <cell r="W142" t="str">
            <v>Gran Buenos Aires</v>
          </cell>
          <cell r="Y142" t="str">
            <v>ENVÍO SIN CARGO (CABA, GRAN PARTE DE GBA y LA PLATA) TIEMPO: 4 a 6 DÍAS HÁBILES</v>
          </cell>
          <cell r="Z142" t="str">
            <v>Mercado Pago</v>
          </cell>
          <cell r="AD142">
            <v>44501</v>
          </cell>
          <cell r="AE142">
            <v>44502</v>
          </cell>
          <cell r="AF142" t="str">
            <v>SET X 6 CUCHARA MESA MADERA "DI SOLLE"</v>
          </cell>
          <cell r="AG142" t="str">
            <v>602.79</v>
          </cell>
          <cell r="AH142">
            <v>1</v>
          </cell>
          <cell r="AI142" t="str">
            <v>061CMT0379</v>
          </cell>
          <cell r="AJ142" t="str">
            <v>Móvil</v>
          </cell>
          <cell r="AK142" t="str">
            <v>EL JUEVES 04-11 ENTRE 8 Y 18 HORAS!</v>
          </cell>
          <cell r="AL142">
            <v>17888138924</v>
          </cell>
          <cell r="AM142">
            <v>494162447</v>
          </cell>
          <cell r="AN142" t="str">
            <v>Sí</v>
          </cell>
        </row>
        <row r="143">
          <cell r="A143">
            <v>3835</v>
          </cell>
          <cell r="B143" t="str">
            <v>tm.eliizabeth@gmail.com</v>
          </cell>
          <cell r="AF143" t="str">
            <v>VASO MUG ECO CON TAPA TERMICA 450CC (VERDE AQUA)</v>
          </cell>
          <cell r="AG143" t="str">
            <v>87.99</v>
          </cell>
          <cell r="AH143">
            <v>1</v>
          </cell>
          <cell r="AI143" t="str">
            <v>Q659 QUO MERCA SEPARADA/COSTO TEORICO MAS IVA</v>
          </cell>
          <cell r="AN143" t="str">
            <v>Sí</v>
          </cell>
        </row>
        <row r="144">
          <cell r="A144">
            <v>3834</v>
          </cell>
          <cell r="B144" t="str">
            <v>flor.coluccio@hotmail.com</v>
          </cell>
          <cell r="C144">
            <v>44501</v>
          </cell>
          <cell r="D144" t="str">
            <v>Abierta</v>
          </cell>
          <cell r="E144" t="str">
            <v>Recibido</v>
          </cell>
          <cell r="F144" t="str">
            <v>Enviado</v>
          </cell>
          <cell r="G144" t="str">
            <v>ARS</v>
          </cell>
          <cell r="H144" t="str">
            <v>4661.08</v>
          </cell>
          <cell r="I144">
            <v>0</v>
          </cell>
          <cell r="J144">
            <v>0</v>
          </cell>
          <cell r="K144" t="str">
            <v>4661.08</v>
          </cell>
          <cell r="L144" t="str">
            <v>Florencia Coluccio</v>
          </cell>
          <cell r="M144">
            <v>35361625</v>
          </cell>
          <cell r="N144">
            <v>541138235743</v>
          </cell>
          <cell r="O144" t="str">
            <v>Florencia Coluccio</v>
          </cell>
          <cell r="P144">
            <v>541138235743</v>
          </cell>
          <cell r="Q144" t="str">
            <v>Juan José Castaños</v>
          </cell>
          <cell r="R144">
            <v>1011</v>
          </cell>
          <cell r="U144" t="str">
            <v>Capital Federal</v>
          </cell>
          <cell r="V144">
            <v>1708</v>
          </cell>
          <cell r="W144" t="str">
            <v>Gran Buenos Aires</v>
          </cell>
          <cell r="Y144" t="str">
            <v>ENVÍO SIN CARGO (CABA, GRAN PARTE DE GBA y LA PLATA) TIEMPO: 4 a 6 DÍAS HÁBILES</v>
          </cell>
          <cell r="Z144" t="str">
            <v>Mercado Pago</v>
          </cell>
          <cell r="AD144">
            <v>44501</v>
          </cell>
          <cell r="AE144">
            <v>44503</v>
          </cell>
          <cell r="AF144" t="str">
            <v>SET X 2 PAÑOS MICROFIBRA 35X45 PACK NRO 19</v>
          </cell>
          <cell r="AG144" t="str">
            <v>547.99</v>
          </cell>
          <cell r="AH144">
            <v>1</v>
          </cell>
          <cell r="AI144" t="str">
            <v>CHUPACK19 MERCADERIA SEPARADA</v>
          </cell>
          <cell r="AJ144" t="str">
            <v>Móvil</v>
          </cell>
          <cell r="AK144" t="str">
            <v>EL VIERNES 05-11 ENTRE 8 Y 18 HORAS!</v>
          </cell>
          <cell r="AL144">
            <v>3512937833</v>
          </cell>
          <cell r="AM144">
            <v>492436323</v>
          </cell>
          <cell r="AN144" t="str">
            <v>Sí</v>
          </cell>
        </row>
        <row r="145">
          <cell r="A145">
            <v>3834</v>
          </cell>
          <cell r="B145" t="str">
            <v>flor.coluccio@hotmail.com</v>
          </cell>
          <cell r="AF145" t="str">
            <v>HERVIDOR AZUL 14 CM ANTIADHERENTE PANELUX</v>
          </cell>
          <cell r="AG145" t="str">
            <v>1538.23</v>
          </cell>
          <cell r="AH145">
            <v>1</v>
          </cell>
          <cell r="AI145" t="str">
            <v>PAN73863 MERCA SEPA</v>
          </cell>
          <cell r="AN145" t="str">
            <v>Sí</v>
          </cell>
        </row>
        <row r="146">
          <cell r="A146">
            <v>3834</v>
          </cell>
          <cell r="B146" t="str">
            <v>flor.coluccio@hotmail.com</v>
          </cell>
          <cell r="AF146" t="str">
            <v>BROCHES PARA BOLSA FLUO BLISTER SET X 5PC COL.SURT. 11CM</v>
          </cell>
          <cell r="AG146" t="str">
            <v>193.6</v>
          </cell>
          <cell r="AH146">
            <v>1</v>
          </cell>
          <cell r="AI146" t="str">
            <v>046BR5392</v>
          </cell>
          <cell r="AN146" t="str">
            <v>Sí</v>
          </cell>
        </row>
        <row r="147">
          <cell r="A147">
            <v>3834</v>
          </cell>
          <cell r="B147" t="str">
            <v>flor.coluccio@hotmail.com</v>
          </cell>
          <cell r="AF147" t="str">
            <v>PLANTAS ARTIFICIALES EN VASIJA DE VIDRIO (1 UNIDAD) MOTIVOS SURTIDOS 6X10CM</v>
          </cell>
          <cell r="AG147">
            <v>660</v>
          </cell>
          <cell r="AH147">
            <v>1</v>
          </cell>
          <cell r="AI147" t="str">
            <v>046FL6724</v>
          </cell>
          <cell r="AN147" t="str">
            <v>Sí</v>
          </cell>
        </row>
        <row r="148">
          <cell r="A148">
            <v>3834</v>
          </cell>
          <cell r="B148" t="str">
            <v>flor.coluccio@hotmail.com</v>
          </cell>
          <cell r="AF148" t="str">
            <v>KIT AQUA ** Set x 3 Bowls Aptos par Microondas y Freezer</v>
          </cell>
          <cell r="AG148" t="str">
            <v>1173.27</v>
          </cell>
          <cell r="AH148">
            <v>1</v>
          </cell>
          <cell r="AI148" t="str">
            <v>BP01019/26019/02019</v>
          </cell>
          <cell r="AN148" t="str">
            <v>Sí</v>
          </cell>
        </row>
        <row r="149">
          <cell r="A149">
            <v>3834</v>
          </cell>
          <cell r="B149" t="str">
            <v>flor.coluccio@hotmail.com</v>
          </cell>
          <cell r="AF149" t="str">
            <v>SET X 2 PAÑOS MICROFIBRA 35X45 PACK NRO 17</v>
          </cell>
          <cell r="AG149" t="str">
            <v>547.99</v>
          </cell>
          <cell r="AH149">
            <v>1</v>
          </cell>
          <cell r="AI149" t="str">
            <v>CHUPACK17 MERCADERIA SEPARADA</v>
          </cell>
          <cell r="AN149" t="str">
            <v>Sí</v>
          </cell>
        </row>
        <row r="150">
          <cell r="A150">
            <v>3833</v>
          </cell>
          <cell r="B150" t="str">
            <v>fiammalelu113@gmail.com</v>
          </cell>
          <cell r="C150">
            <v>44501</v>
          </cell>
          <cell r="D150" t="str">
            <v>Abierta</v>
          </cell>
          <cell r="E150" t="str">
            <v>Recibido</v>
          </cell>
          <cell r="F150" t="str">
            <v>Enviado</v>
          </cell>
          <cell r="G150" t="str">
            <v>ARS</v>
          </cell>
          <cell r="H150" t="str">
            <v>2389.53</v>
          </cell>
          <cell r="I150">
            <v>0</v>
          </cell>
          <cell r="J150">
            <v>0</v>
          </cell>
          <cell r="K150" t="str">
            <v>2389.53</v>
          </cell>
          <cell r="L150" t="str">
            <v>Fiamma Lelú</v>
          </cell>
          <cell r="M150">
            <v>43056946</v>
          </cell>
          <cell r="N150">
            <v>542983409428</v>
          </cell>
          <cell r="O150" t="str">
            <v>Fiamma Lelú</v>
          </cell>
          <cell r="P150">
            <v>542983409428</v>
          </cell>
          <cell r="Q150">
            <v>54</v>
          </cell>
          <cell r="R150">
            <v>782</v>
          </cell>
          <cell r="S150" t="str">
            <v>5B</v>
          </cell>
          <cell r="U150" t="str">
            <v>La Plata</v>
          </cell>
          <cell r="V150">
            <v>1900</v>
          </cell>
          <cell r="W150" t="str">
            <v>Buenos Aires</v>
          </cell>
          <cell r="Y150" t="str">
            <v>ENVÍO SIN CARGO (CABA, GRAN PARTE DE GBA y LA PLATA) TIEMPO: 4 a 6 DÍAS HÁBILES</v>
          </cell>
          <cell r="Z150" t="str">
            <v>TRANSFERENCIA BANCARIA</v>
          </cell>
          <cell r="AB150" t="str">
            <v>1900 - La Plata</v>
          </cell>
          <cell r="AD150">
            <v>44501</v>
          </cell>
          <cell r="AE150">
            <v>44502</v>
          </cell>
          <cell r="AF150" t="str">
            <v>MOLDE SILICONA PARA TORTA 23X23CM</v>
          </cell>
          <cell r="AG150" t="str">
            <v>783.2</v>
          </cell>
          <cell r="AH150">
            <v>1</v>
          </cell>
          <cell r="AI150" t="str">
            <v>SILBIZ2</v>
          </cell>
          <cell r="AJ150" t="str">
            <v>Móvil</v>
          </cell>
          <cell r="AK150" t="str">
            <v>EL JUEVES 04-11 ENTRE 8 Y 18 HORAS!</v>
          </cell>
          <cell r="AM150">
            <v>494059227</v>
          </cell>
          <cell r="AN150" t="str">
            <v>Sí</v>
          </cell>
        </row>
        <row r="151">
          <cell r="A151">
            <v>3833</v>
          </cell>
          <cell r="B151" t="str">
            <v>fiammalelu113@gmail.com</v>
          </cell>
          <cell r="AF151" t="str">
            <v>TAZON AMANECER 370 CC. RIGOLLEAU</v>
          </cell>
          <cell r="AG151" t="str">
            <v>120.78</v>
          </cell>
          <cell r="AH151">
            <v>4</v>
          </cell>
          <cell r="AI151" t="str">
            <v>MLRI67021GR MERCA SEPA</v>
          </cell>
          <cell r="AN151" t="str">
            <v>Sí</v>
          </cell>
        </row>
        <row r="152">
          <cell r="A152">
            <v>3833</v>
          </cell>
          <cell r="B152" t="str">
            <v>fiammalelu113@gmail.com</v>
          </cell>
          <cell r="AF152" t="str">
            <v>MATE MADERATE MADERA Y SILICONA CON BOMBILLA (Verde)</v>
          </cell>
          <cell r="AG152" t="str">
            <v>527.99</v>
          </cell>
          <cell r="AH152">
            <v>1</v>
          </cell>
          <cell r="AI152" t="str">
            <v>Q632 QUO /MERCA SEPARADA/COSTO TEORICO MAS IVA</v>
          </cell>
          <cell r="AN152" t="str">
            <v>Sí</v>
          </cell>
        </row>
        <row r="153">
          <cell r="A153">
            <v>3833</v>
          </cell>
          <cell r="B153" t="str">
            <v>fiammalelu113@gmail.com</v>
          </cell>
          <cell r="AF153" t="str">
            <v>4 BALON CERVEZA NORUEGA 420ML DISPLAY RIGOLLEAU</v>
          </cell>
          <cell r="AG153" t="str">
            <v>595.22</v>
          </cell>
          <cell r="AH153">
            <v>1</v>
          </cell>
          <cell r="AI153" t="str">
            <v>RI68971PK</v>
          </cell>
          <cell r="AN153" t="str">
            <v>Sí</v>
          </cell>
        </row>
        <row r="154">
          <cell r="A154">
            <v>3832</v>
          </cell>
          <cell r="B154" t="str">
            <v>mel_1706@hotmail.com</v>
          </cell>
          <cell r="C154">
            <v>44501</v>
          </cell>
          <cell r="D154" t="str">
            <v>Abierta</v>
          </cell>
          <cell r="E154" t="str">
            <v>Recibido</v>
          </cell>
          <cell r="F154" t="str">
            <v>Enviado</v>
          </cell>
          <cell r="G154" t="str">
            <v>ARS</v>
          </cell>
          <cell r="H154" t="str">
            <v>3484.75</v>
          </cell>
          <cell r="I154">
            <v>0</v>
          </cell>
          <cell r="J154">
            <v>0</v>
          </cell>
          <cell r="K154" t="str">
            <v>3484.75</v>
          </cell>
          <cell r="L154" t="str">
            <v>Melisa Keegan</v>
          </cell>
          <cell r="M154">
            <v>34497819</v>
          </cell>
          <cell r="N154">
            <v>541150353129</v>
          </cell>
          <cell r="O154" t="str">
            <v>Melisa Keegan</v>
          </cell>
          <cell r="P154">
            <v>541150353129</v>
          </cell>
          <cell r="Q154" t="str">
            <v>Arismendi</v>
          </cell>
          <cell r="R154">
            <v>2656</v>
          </cell>
          <cell r="S154" t="str">
            <v>Piso 2 Dpto D</v>
          </cell>
          <cell r="U154" t="str">
            <v>Capital Federal</v>
          </cell>
          <cell r="V154">
            <v>1427</v>
          </cell>
          <cell r="W154" t="str">
            <v>Capital Federal</v>
          </cell>
          <cell r="Y154" t="str">
            <v>ENVÍO SIN CARGO (CABA, GRAN PARTE DE GBA y LA PLATA) TIEMPO: 4 a 6 DÍAS HÁBILES</v>
          </cell>
          <cell r="Z154" t="str">
            <v>Mercado Pago</v>
          </cell>
          <cell r="AD154">
            <v>44501</v>
          </cell>
          <cell r="AE154">
            <v>44502</v>
          </cell>
          <cell r="AF154" t="str">
            <v>MANTEL RECTANGULAR ANTIMANCHA 1.40x1.85 mtrs</v>
          </cell>
          <cell r="AG154" t="str">
            <v>1548.79</v>
          </cell>
          <cell r="AH154">
            <v>1</v>
          </cell>
          <cell r="AI154" t="str">
            <v>CHUR14 MERCA SEPA</v>
          </cell>
          <cell r="AJ154" t="str">
            <v>Móvil</v>
          </cell>
          <cell r="AK154" t="str">
            <v>EL JUEVES 04-11 ENTRE 8 Y 18 HORAS!</v>
          </cell>
          <cell r="AL154">
            <v>17885328474</v>
          </cell>
          <cell r="AM154">
            <v>494050205</v>
          </cell>
          <cell r="AN154" t="str">
            <v>Sí</v>
          </cell>
        </row>
        <row r="155">
          <cell r="A155">
            <v>3832</v>
          </cell>
          <cell r="B155" t="str">
            <v>mel_1706@hotmail.com</v>
          </cell>
          <cell r="AF155" t="str">
            <v>INDIVIDUAL RANGPUR GRIS 38CM</v>
          </cell>
          <cell r="AG155" t="str">
            <v>483.99</v>
          </cell>
          <cell r="AH155">
            <v>4</v>
          </cell>
          <cell r="AI155" t="str">
            <v>MS115247</v>
          </cell>
          <cell r="AN155" t="str">
            <v>Sí</v>
          </cell>
        </row>
        <row r="156">
          <cell r="A156">
            <v>3831</v>
          </cell>
          <cell r="B156" t="str">
            <v>tm.eliizabeth@gmail.com</v>
          </cell>
          <cell r="C156">
            <v>44501</v>
          </cell>
          <cell r="D156" t="str">
            <v>Abierta</v>
          </cell>
          <cell r="E156" t="str">
            <v>Recibido</v>
          </cell>
          <cell r="F156" t="str">
            <v>Enviado</v>
          </cell>
          <cell r="G156" t="str">
            <v>ARS</v>
          </cell>
          <cell r="H156" t="str">
            <v>967.98</v>
          </cell>
          <cell r="I156">
            <v>0</v>
          </cell>
          <cell r="J156">
            <v>0</v>
          </cell>
          <cell r="K156" t="str">
            <v>967.98</v>
          </cell>
          <cell r="L156" t="str">
            <v>Elizabeth Taño Meza</v>
          </cell>
          <cell r="M156">
            <v>35267994</v>
          </cell>
          <cell r="N156">
            <v>541135625204</v>
          </cell>
          <cell r="O156" t="str">
            <v>Elizabeth Taño Meza</v>
          </cell>
          <cell r="P156">
            <v>541135625204</v>
          </cell>
          <cell r="Q156" t="str">
            <v>Santiago del Estero</v>
          </cell>
          <cell r="R156">
            <v>1509</v>
          </cell>
          <cell r="T156" t="str">
            <v>Zapiola</v>
          </cell>
          <cell r="U156" t="str">
            <v>Paso del rey</v>
          </cell>
          <cell r="V156">
            <v>1742</v>
          </cell>
          <cell r="W156" t="str">
            <v>Gran Buenos Aires</v>
          </cell>
          <cell r="Y156" t="str">
            <v>ENVÍO SIN CARGO (CABA, GRAN PARTE DE GBA y LA PLATA) TIEMPO: 4 a 6 DÍAS HÁBILES</v>
          </cell>
          <cell r="Z156" t="str">
            <v>Mercado Pago</v>
          </cell>
          <cell r="AD156">
            <v>44501</v>
          </cell>
          <cell r="AE156">
            <v>44502</v>
          </cell>
          <cell r="AF156" t="str">
            <v>VASO MUG ECO CON TAPA TERMICA 450CC (Rosa)</v>
          </cell>
          <cell r="AG156" t="str">
            <v>87.99</v>
          </cell>
          <cell r="AH156">
            <v>1</v>
          </cell>
          <cell r="AI156" t="str">
            <v>Q659 QUO MERCA SEPARADA/COSTO TEORICO MAS IVA</v>
          </cell>
          <cell r="AJ156" t="str">
            <v>Móvil</v>
          </cell>
          <cell r="AK156" t="str">
            <v>EL JUEVES 04-11 ENTRE 8 Y 18 HORAS!</v>
          </cell>
          <cell r="AL156">
            <v>17885322135</v>
          </cell>
          <cell r="AM156">
            <v>490158078</v>
          </cell>
          <cell r="AN156" t="str">
            <v>Sí</v>
          </cell>
        </row>
        <row r="157">
          <cell r="A157">
            <v>3831</v>
          </cell>
          <cell r="B157" t="str">
            <v>tm.eliizabeth@gmail.com</v>
          </cell>
          <cell r="AF157" t="str">
            <v>MATE PAMPA BOCA ANCHA CON BOMBILLA COLOR ROSA</v>
          </cell>
          <cell r="AG157" t="str">
            <v>879.99</v>
          </cell>
          <cell r="AH157">
            <v>1</v>
          </cell>
          <cell r="AI157" t="str">
            <v>MATE PAMPA02. MERCA SEPARADA</v>
          </cell>
          <cell r="AN157" t="str">
            <v>Sí</v>
          </cell>
        </row>
        <row r="158">
          <cell r="A158">
            <v>3830</v>
          </cell>
          <cell r="B158" t="str">
            <v>sara_romero_04@hotmail.com</v>
          </cell>
          <cell r="C158">
            <v>44501</v>
          </cell>
          <cell r="D158" t="str">
            <v>Abierta</v>
          </cell>
          <cell r="E158" t="str">
            <v>Recibido</v>
          </cell>
          <cell r="F158" t="str">
            <v>Enviado</v>
          </cell>
          <cell r="G158" t="str">
            <v>ARS</v>
          </cell>
          <cell r="H158" t="str">
            <v>1548.79</v>
          </cell>
          <cell r="I158">
            <v>0</v>
          </cell>
          <cell r="J158">
            <v>0</v>
          </cell>
          <cell r="K158" t="str">
            <v>1548.79</v>
          </cell>
          <cell r="L158" t="str">
            <v>Sara Romero</v>
          </cell>
          <cell r="M158">
            <v>37699668</v>
          </cell>
          <cell r="N158">
            <v>541135906200</v>
          </cell>
          <cell r="O158" t="str">
            <v>Sara Romero</v>
          </cell>
          <cell r="P158">
            <v>541135906200</v>
          </cell>
          <cell r="Q158" t="str">
            <v>Thames</v>
          </cell>
          <cell r="R158">
            <v>372</v>
          </cell>
          <cell r="S158" t="str">
            <v>AVISAR POR TELEFONO</v>
          </cell>
          <cell r="T158" t="str">
            <v>Ciudad Autónoma de Buenos Aires</v>
          </cell>
          <cell r="U158" t="str">
            <v>Capital Federal</v>
          </cell>
          <cell r="V158">
            <v>1414</v>
          </cell>
          <cell r="W158" t="str">
            <v>Capital Federal</v>
          </cell>
          <cell r="Y158" t="str">
            <v>ENVÍO SIN CARGO (CABA, GRAN PARTE DE GBA y LA PLATA) TIEMPO: 4 a 6 DÍAS HÁBILES</v>
          </cell>
          <cell r="Z158" t="str">
            <v>Mercado Pago</v>
          </cell>
          <cell r="AB158" t="str">
            <v>Avisar por telefono- no funciona el timbre</v>
          </cell>
          <cell r="AD158">
            <v>44501</v>
          </cell>
          <cell r="AE158">
            <v>44502</v>
          </cell>
          <cell r="AF158" t="str">
            <v>MANTEL RECTANGULAR ANTIMANCHA 1.40x1.85 mtrs</v>
          </cell>
          <cell r="AG158" t="str">
            <v>1548.79</v>
          </cell>
          <cell r="AH158">
            <v>1</v>
          </cell>
          <cell r="AI158" t="str">
            <v>CHUR14 MERCA SEPA</v>
          </cell>
          <cell r="AJ158" t="str">
            <v>Web</v>
          </cell>
          <cell r="AK158" t="str">
            <v>EL JUEVES 04-11 ENTRE 8 Y 18 HORAS!</v>
          </cell>
          <cell r="AL158">
            <v>17885252144</v>
          </cell>
          <cell r="AM158">
            <v>494052239</v>
          </cell>
          <cell r="AN158" t="str">
            <v>Sí</v>
          </cell>
        </row>
        <row r="159">
          <cell r="A159">
            <v>3829</v>
          </cell>
          <cell r="B159" t="str">
            <v>rosembergsamanta@gmail.com</v>
          </cell>
          <cell r="C159">
            <v>44501</v>
          </cell>
          <cell r="D159" t="str">
            <v>Abierta</v>
          </cell>
          <cell r="E159" t="str">
            <v>Recibido</v>
          </cell>
          <cell r="F159" t="str">
            <v>Enviado</v>
          </cell>
          <cell r="G159" t="str">
            <v>ARS</v>
          </cell>
          <cell r="H159" t="str">
            <v>2903.94</v>
          </cell>
          <cell r="I159">
            <v>0</v>
          </cell>
          <cell r="J159">
            <v>0</v>
          </cell>
          <cell r="K159" t="str">
            <v>2903.94</v>
          </cell>
          <cell r="L159" t="str">
            <v>Samanta Rosemberg</v>
          </cell>
          <cell r="M159">
            <v>38066896</v>
          </cell>
          <cell r="N159">
            <v>5491163571005</v>
          </cell>
          <cell r="O159" t="str">
            <v>Samanta Rosemberg</v>
          </cell>
          <cell r="P159">
            <v>1163571005</v>
          </cell>
          <cell r="Q159" t="str">
            <v xml:space="preserve">Argañaraz </v>
          </cell>
          <cell r="R159">
            <v>19</v>
          </cell>
          <cell r="S159">
            <v>604</v>
          </cell>
          <cell r="T159" t="str">
            <v>Villa crespo</v>
          </cell>
          <cell r="U159" t="str">
            <v>Capital Federal</v>
          </cell>
          <cell r="V159">
            <v>1414</v>
          </cell>
          <cell r="W159" t="str">
            <v>Capital Federal</v>
          </cell>
          <cell r="Y159" t="str">
            <v>ENVÍO SIN CARGO (CABA, GRAN PARTE DE GBA y LA PLATA) TIEMPO: 4 a 6 DÍAS HÁBILES</v>
          </cell>
          <cell r="Z159" t="str">
            <v>Mercado Pago</v>
          </cell>
          <cell r="AB159" t="str">
            <v xml:space="preserve">El código postal es 1414 pero se me auto completa y no me deja cambiarlo </v>
          </cell>
          <cell r="AD159">
            <v>44501</v>
          </cell>
          <cell r="AE159">
            <v>44502</v>
          </cell>
          <cell r="AF159" t="str">
            <v>INDIVIDUAL ESTAMPADO HA LONG BLANCO 38 CM</v>
          </cell>
          <cell r="AG159" t="str">
            <v>483.99</v>
          </cell>
          <cell r="AH159">
            <v>6</v>
          </cell>
          <cell r="AI159" t="str">
            <v>MS504028</v>
          </cell>
          <cell r="AJ159" t="str">
            <v>Móvil</v>
          </cell>
          <cell r="AK159" t="str">
            <v>EL JUEVES 04-11 ENTRE 8 Y 18 HORAS!</v>
          </cell>
          <cell r="AL159">
            <v>3512394975</v>
          </cell>
          <cell r="AM159">
            <v>488940920</v>
          </cell>
          <cell r="AN159" t="str">
            <v>Sí</v>
          </cell>
        </row>
        <row r="160">
          <cell r="A160">
            <v>3828</v>
          </cell>
          <cell r="B160" t="str">
            <v>marianoegentile@yahoo.com.ar</v>
          </cell>
          <cell r="C160">
            <v>44500</v>
          </cell>
          <cell r="D160" t="str">
            <v>Abierta</v>
          </cell>
          <cell r="E160" t="str">
            <v>Recibido</v>
          </cell>
          <cell r="F160" t="str">
            <v>Listo para enviar</v>
          </cell>
          <cell r="G160" t="str">
            <v>ARS</v>
          </cell>
          <cell r="H160" t="str">
            <v>3091.17</v>
          </cell>
          <cell r="I160">
            <v>0</v>
          </cell>
          <cell r="J160">
            <v>0</v>
          </cell>
          <cell r="K160" t="str">
            <v>3091.17</v>
          </cell>
          <cell r="L160" t="str">
            <v>María Noé Gentile</v>
          </cell>
          <cell r="M160">
            <v>31587019</v>
          </cell>
          <cell r="N160">
            <v>541157332014</v>
          </cell>
          <cell r="O160" t="str">
            <v>María Noé Gentile</v>
          </cell>
          <cell r="T160" t="str">
            <v>Ciudadela</v>
          </cell>
          <cell r="U160" t="str">
            <v>Tres de Febrero</v>
          </cell>
          <cell r="V160">
            <v>1702</v>
          </cell>
          <cell r="W160" t="str">
            <v>Gran Buenos Aires</v>
          </cell>
          <cell r="Y160" t="str">
            <v>Retiras en SHOWROOM ( CON CITA PREVIA)</v>
          </cell>
          <cell r="Z160" t="str">
            <v>Mercado Pago</v>
          </cell>
          <cell r="AB160" t="str">
            <v>Hola!Colores disponibles de budineras.Gracias!</v>
          </cell>
          <cell r="AD160">
            <v>44500</v>
          </cell>
          <cell r="AF160" t="str">
            <v>SET X 2 PAÑOS MICROFIBRA 35X45 PACK NRO 19</v>
          </cell>
          <cell r="AG160" t="str">
            <v>547.99</v>
          </cell>
          <cell r="AH160">
            <v>1</v>
          </cell>
          <cell r="AI160" t="str">
            <v>CHUPACK19 MERCADERIA SEPARADA</v>
          </cell>
          <cell r="AJ160" t="str">
            <v>Móvil</v>
          </cell>
          <cell r="AK160" t="str">
            <v/>
          </cell>
          <cell r="AL160">
            <v>17885115538</v>
          </cell>
          <cell r="AM160">
            <v>494039744</v>
          </cell>
          <cell r="AN160" t="str">
            <v>Sí</v>
          </cell>
        </row>
        <row r="161">
          <cell r="A161">
            <v>3828</v>
          </cell>
          <cell r="B161" t="str">
            <v>marianoegentile@yahoo.com.ar</v>
          </cell>
          <cell r="AF161" t="str">
            <v>INDIVIDUAL DE YUTE KAMPOT 38CM</v>
          </cell>
          <cell r="AG161" t="str">
            <v>879.99</v>
          </cell>
          <cell r="AH161">
            <v>2</v>
          </cell>
          <cell r="AI161" t="str">
            <v>MS504005 MERCA SEPA</v>
          </cell>
          <cell r="AN161" t="str">
            <v>Sí</v>
          </cell>
        </row>
        <row r="162">
          <cell r="A162">
            <v>3828</v>
          </cell>
          <cell r="B162" t="str">
            <v>marianoegentile@yahoo.com.ar</v>
          </cell>
          <cell r="AF162" t="str">
            <v>MOLDE DE SILICONA PARA BUDIN 21X10CM</v>
          </cell>
          <cell r="AG162" t="str">
            <v>783.2</v>
          </cell>
          <cell r="AH162">
            <v>1</v>
          </cell>
          <cell r="AI162" t="str">
            <v>SILBUD3</v>
          </cell>
          <cell r="AN162" t="str">
            <v>Sí</v>
          </cell>
        </row>
        <row r="163">
          <cell r="A163">
            <v>3827</v>
          </cell>
          <cell r="B163" t="str">
            <v>camila.regueiro@hotmail.com</v>
          </cell>
          <cell r="C163">
            <v>44500</v>
          </cell>
          <cell r="D163" t="str">
            <v>Abierta</v>
          </cell>
          <cell r="E163" t="str">
            <v>Recibido</v>
          </cell>
          <cell r="F163" t="str">
            <v>Enviado</v>
          </cell>
          <cell r="G163" t="str">
            <v>ARS</v>
          </cell>
          <cell r="H163" t="str">
            <v>879.99</v>
          </cell>
          <cell r="I163">
            <v>0</v>
          </cell>
          <cell r="J163">
            <v>0</v>
          </cell>
          <cell r="K163" t="str">
            <v>879.99</v>
          </cell>
          <cell r="L163" t="str">
            <v>Camila Belén Regueiro Pschepiurca</v>
          </cell>
          <cell r="M163">
            <v>42101961</v>
          </cell>
          <cell r="N163">
            <v>541136902334</v>
          </cell>
          <cell r="O163" t="str">
            <v>Camila Belén Regueiro Pschepiurca</v>
          </cell>
          <cell r="P163">
            <v>541136902334</v>
          </cell>
          <cell r="Q163" t="str">
            <v>Virrey Liniers</v>
          </cell>
          <cell r="R163">
            <v>495</v>
          </cell>
          <cell r="S163" t="str">
            <v>B</v>
          </cell>
          <cell r="T163" t="str">
            <v>Almagro</v>
          </cell>
          <cell r="U163" t="str">
            <v>Capital Federal</v>
          </cell>
          <cell r="V163">
            <v>1174</v>
          </cell>
          <cell r="W163" t="str">
            <v>Capital Federal</v>
          </cell>
          <cell r="Y163" t="str">
            <v>ENVÍO SIN CARGO (CABA, GRAN PARTE DE GBA y LA PLATA) TIEMPO: 4 a 6 DÍAS HÁBILES</v>
          </cell>
          <cell r="Z163" t="str">
            <v>Mercado Pago</v>
          </cell>
          <cell r="AD163">
            <v>44500</v>
          </cell>
          <cell r="AE163">
            <v>44502</v>
          </cell>
          <cell r="AF163" t="str">
            <v>MATE PAMPA BOCA ANGOSTA CON BOMBILLA COLOR BLANCO</v>
          </cell>
          <cell r="AG163" t="str">
            <v>879.99</v>
          </cell>
          <cell r="AH163">
            <v>1</v>
          </cell>
          <cell r="AI163" t="str">
            <v>MERCA SEPA</v>
          </cell>
          <cell r="AJ163" t="str">
            <v>Web</v>
          </cell>
          <cell r="AK163" t="str">
            <v>EL JUEVES 04-11 ENTRE 8 Y 18 HORAS!</v>
          </cell>
          <cell r="AL163">
            <v>17884748664</v>
          </cell>
          <cell r="AM163">
            <v>492567899</v>
          </cell>
          <cell r="AN163" t="str">
            <v>Sí</v>
          </cell>
        </row>
        <row r="164">
          <cell r="A164">
            <v>3826</v>
          </cell>
          <cell r="B164" t="str">
            <v>maiivargas2110@gmail.com</v>
          </cell>
          <cell r="C164">
            <v>44499</v>
          </cell>
          <cell r="D164" t="str">
            <v>Abierta</v>
          </cell>
          <cell r="E164" t="str">
            <v>Recibido</v>
          </cell>
          <cell r="F164" t="str">
            <v>Enviado</v>
          </cell>
          <cell r="G164" t="str">
            <v>ARS</v>
          </cell>
          <cell r="H164" t="str">
            <v>1935.99</v>
          </cell>
          <cell r="I164">
            <v>0</v>
          </cell>
          <cell r="J164" t="str">
            <v>415.83</v>
          </cell>
          <cell r="K164" t="str">
            <v>2351.82</v>
          </cell>
          <cell r="L164" t="str">
            <v>Mayra Vargas</v>
          </cell>
          <cell r="M164">
            <v>40750333</v>
          </cell>
          <cell r="N164">
            <v>5493885911779</v>
          </cell>
          <cell r="O164" t="str">
            <v>Mayra Vargas</v>
          </cell>
          <cell r="P164">
            <v>5493885911779</v>
          </cell>
          <cell r="Q164" t="str">
            <v xml:space="preserve">Guemes </v>
          </cell>
          <cell r="R164">
            <v>934</v>
          </cell>
          <cell r="S164">
            <v>4</v>
          </cell>
          <cell r="T164" t="str">
            <v>B</v>
          </cell>
          <cell r="U164" t="str">
            <v xml:space="preserve">San Salvador </v>
          </cell>
          <cell r="V164">
            <v>4600</v>
          </cell>
          <cell r="W164" t="str">
            <v>Jujuy</v>
          </cell>
          <cell r="Y164" t="str">
            <v>Correo Argentino - Envio a domicilio</v>
          </cell>
          <cell r="Z164" t="str">
            <v>Mercado Pago</v>
          </cell>
          <cell r="AD164">
            <v>44499</v>
          </cell>
          <cell r="AE164">
            <v>44503</v>
          </cell>
          <cell r="AF164" t="str">
            <v>MANTEL RECTANGULAR ANTIMANCHA 1.40x1.85 mtrs</v>
          </cell>
          <cell r="AG164" t="str">
            <v>1935.99</v>
          </cell>
          <cell r="AH164">
            <v>1</v>
          </cell>
          <cell r="AI164" t="str">
            <v>CHUR14 MERCA SEPA</v>
          </cell>
          <cell r="AJ164" t="str">
            <v>Móvil</v>
          </cell>
          <cell r="AK164" t="str">
            <v xml:space="preserve">POR MEDIO DEL CORREO ARGENTINO Y TU CODIGO DE SEGUIMIENTO SERA POR MEDIO DEL CORREO ARGENTINO Y TU CODIGO DE SEGUIMIENTO SERA POR MEDIO DEL CORREO ARGENTINO Y TU CODIGO DE SEGUIMIENTO SERA 000079430437A5M3PAA1701            </v>
          </cell>
          <cell r="AL164">
            <v>17850421265</v>
          </cell>
          <cell r="AM164">
            <v>493436486</v>
          </cell>
          <cell r="AN164" t="str">
            <v>Sí</v>
          </cell>
        </row>
        <row r="165">
          <cell r="A165">
            <v>3825</v>
          </cell>
          <cell r="B165" t="str">
            <v>costi_balan@hotmail.com</v>
          </cell>
          <cell r="C165">
            <v>44498</v>
          </cell>
          <cell r="D165" t="str">
            <v>Abierta</v>
          </cell>
          <cell r="E165" t="str">
            <v>Recibido</v>
          </cell>
          <cell r="F165" t="str">
            <v>Enviado</v>
          </cell>
          <cell r="G165" t="str">
            <v>ARS</v>
          </cell>
          <cell r="H165" t="str">
            <v>10229.9</v>
          </cell>
          <cell r="I165">
            <v>0</v>
          </cell>
          <cell r="J165" t="str">
            <v>482.09</v>
          </cell>
          <cell r="K165" t="str">
            <v>10711.99</v>
          </cell>
          <cell r="L165" t="str">
            <v>Constanza Balan</v>
          </cell>
          <cell r="M165">
            <v>39254286</v>
          </cell>
          <cell r="N165">
            <v>543412714581</v>
          </cell>
          <cell r="O165" t="str">
            <v>Constanza Balan</v>
          </cell>
          <cell r="P165">
            <v>543412714581</v>
          </cell>
          <cell r="Q165" t="str">
            <v>Av. De la costa estanislao lopez</v>
          </cell>
          <cell r="R165">
            <v>2671</v>
          </cell>
          <cell r="S165" t="str">
            <v>9A1</v>
          </cell>
          <cell r="U165" t="str">
            <v>Rosario</v>
          </cell>
          <cell r="V165">
            <v>2000</v>
          </cell>
          <cell r="W165" t="str">
            <v>Santa Fe</v>
          </cell>
          <cell r="Y165" t="str">
            <v>Correo Argentino - Envio a domicilio</v>
          </cell>
          <cell r="Z165" t="str">
            <v>Mercado Pago</v>
          </cell>
          <cell r="AD165">
            <v>44498</v>
          </cell>
          <cell r="AE165">
            <v>44502</v>
          </cell>
          <cell r="AF165" t="str">
            <v>INDIVIDUAL ESTAMPADO PLEIKU BLANCO 38 CM</v>
          </cell>
          <cell r="AG165" t="str">
            <v>604.99</v>
          </cell>
          <cell r="AH165">
            <v>6</v>
          </cell>
          <cell r="AI165" t="str">
            <v>MS504026</v>
          </cell>
          <cell r="AJ165" t="str">
            <v>Móvil</v>
          </cell>
          <cell r="AK165" t="str">
            <v xml:space="preserve">POR MEDIO DEL CORREO ARGENTINO Y TU CODIGO DE SEGUIMIENTO SERA 0000794304036GP39L11501            </v>
          </cell>
          <cell r="AL165">
            <v>17838444002</v>
          </cell>
          <cell r="AM165">
            <v>493248777</v>
          </cell>
          <cell r="AN165" t="str">
            <v>Sí</v>
          </cell>
        </row>
        <row r="166">
          <cell r="A166">
            <v>3825</v>
          </cell>
          <cell r="B166" t="str">
            <v>costi_balan@hotmail.com</v>
          </cell>
          <cell r="AF166" t="str">
            <v>TAZA Y PLATO ALESSIA CREAM BORDE DORADO 200 ML</v>
          </cell>
          <cell r="AG166" t="str">
            <v>1649.99</v>
          </cell>
          <cell r="AH166">
            <v>4</v>
          </cell>
          <cell r="AI166" t="str">
            <v>MS510099 MERCA SEPARADA</v>
          </cell>
          <cell r="AN166" t="str">
            <v>Sí</v>
          </cell>
        </row>
        <row r="167">
          <cell r="A167">
            <v>3824</v>
          </cell>
          <cell r="B167" t="str">
            <v>agusbarth84@hotmail.com</v>
          </cell>
          <cell r="C167">
            <v>44498</v>
          </cell>
          <cell r="D167" t="str">
            <v>Abierta</v>
          </cell>
          <cell r="E167" t="str">
            <v>Recibido</v>
          </cell>
          <cell r="F167" t="str">
            <v>Enviado</v>
          </cell>
          <cell r="G167" t="str">
            <v>ARS</v>
          </cell>
          <cell r="H167">
            <v>2400</v>
          </cell>
          <cell r="I167">
            <v>0</v>
          </cell>
          <cell r="J167">
            <v>0</v>
          </cell>
          <cell r="K167">
            <v>2400</v>
          </cell>
          <cell r="L167" t="str">
            <v>Barthes Agustina</v>
          </cell>
          <cell r="M167">
            <v>30924031</v>
          </cell>
          <cell r="N167">
            <v>541159555566</v>
          </cell>
          <cell r="O167" t="str">
            <v>Barthes Agustina</v>
          </cell>
          <cell r="P167">
            <v>541159555566</v>
          </cell>
          <cell r="Q167" t="str">
            <v xml:space="preserve">Tres Sargentos </v>
          </cell>
          <cell r="R167">
            <v>2264</v>
          </cell>
          <cell r="U167" t="str">
            <v xml:space="preserve">Jose C paz </v>
          </cell>
          <cell r="V167">
            <v>1665</v>
          </cell>
          <cell r="W167" t="str">
            <v>Gran Buenos Aires</v>
          </cell>
          <cell r="Y167" t="str">
            <v>ENVÍO SIN CARGO (CABA, GRAN PARTE DE GBA y LA PLATA) TIEMPO: 4 a 6 DÍAS HÁBILES</v>
          </cell>
          <cell r="Z167" t="str">
            <v>Mercado Pago</v>
          </cell>
          <cell r="AB167" t="str">
            <v xml:space="preserve">Hola. No tengo timbre. </v>
          </cell>
          <cell r="AC167" t="str">
            <v xml:space="preserve">ENVIAR DIA SABADO QUE ESTA EN LA CASA </v>
          </cell>
          <cell r="AD167">
            <v>44498</v>
          </cell>
          <cell r="AE167">
            <v>44502</v>
          </cell>
          <cell r="AF167" t="str">
            <v>SET 3 PIEZAS: BALDE CENTRIFUGADOR + PALO EXTENSIBLE CON MOPA + 1 REPUESTO DE MOPA (Azul)</v>
          </cell>
          <cell r="AG167">
            <v>2400</v>
          </cell>
          <cell r="AH167">
            <v>1</v>
          </cell>
          <cell r="AJ167" t="str">
            <v>Móvil</v>
          </cell>
          <cell r="AK167" t="str">
            <v>EL VIERENS 05-11 ENTRE 8 Y 1230 HS !</v>
          </cell>
          <cell r="AL167">
            <v>17831252287</v>
          </cell>
          <cell r="AM167">
            <v>481500501</v>
          </cell>
          <cell r="AN167" t="str">
            <v>Sí</v>
          </cell>
        </row>
        <row r="168">
          <cell r="A168">
            <v>3823</v>
          </cell>
          <cell r="B168" t="str">
            <v>mdadiego@hotmail.com</v>
          </cell>
          <cell r="C168">
            <v>44497</v>
          </cell>
          <cell r="D168" t="str">
            <v>Abierta</v>
          </cell>
          <cell r="E168" t="str">
            <v>Recibido</v>
          </cell>
          <cell r="F168" t="str">
            <v>Enviado</v>
          </cell>
          <cell r="G168" t="str">
            <v>ARS</v>
          </cell>
          <cell r="H168" t="str">
            <v>1935.99</v>
          </cell>
          <cell r="I168">
            <v>0</v>
          </cell>
          <cell r="J168">
            <v>0</v>
          </cell>
          <cell r="K168" t="str">
            <v>1935.99</v>
          </cell>
          <cell r="L168" t="str">
            <v>Claudio Valenzago</v>
          </cell>
          <cell r="M168">
            <v>21653564</v>
          </cell>
          <cell r="N168">
            <v>542215456937</v>
          </cell>
          <cell r="O168" t="str">
            <v>Claudio Valenzago</v>
          </cell>
          <cell r="P168">
            <v>542215456937</v>
          </cell>
          <cell r="Q168" t="str">
            <v>3 Entre 531 Y 532</v>
          </cell>
          <cell r="R168">
            <v>14</v>
          </cell>
          <cell r="T168" t="str">
            <v>Tolosa</v>
          </cell>
          <cell r="U168" t="str">
            <v>La Plata</v>
          </cell>
          <cell r="V168">
            <v>1900</v>
          </cell>
          <cell r="W168" t="str">
            <v>Buenos Aires</v>
          </cell>
          <cell r="Y168" t="str">
            <v>ENVÍO SIN CARGO (CABA, GRAN PARTE DE GBA y LA PLATA) TIEMPO: 4 a 6 DÍAS HÁBILES</v>
          </cell>
          <cell r="Z168" t="str">
            <v>Mercado Pago</v>
          </cell>
          <cell r="AB168" t="str">
            <v>Lugar de entrega calle 3 n°14entre 531 y 532. Tolosa</v>
          </cell>
          <cell r="AC168" t="str">
            <v>ENVIAR TAPON DE LA MOPA QUE NO LE LLEGO EN EL PEDIDO ANTERIOR</v>
          </cell>
          <cell r="AD168">
            <v>44497</v>
          </cell>
          <cell r="AE168">
            <v>44497</v>
          </cell>
          <cell r="AF168" t="str">
            <v>MANTEL ANTIMANCHA RAYAS BEIGE Y BLANCO 1.40 X 1.85</v>
          </cell>
          <cell r="AG168" t="str">
            <v>1935.99</v>
          </cell>
          <cell r="AH168">
            <v>1</v>
          </cell>
          <cell r="AI168" t="str">
            <v>CHURBEIGEBCO MERCA SEPA</v>
          </cell>
          <cell r="AJ168" t="str">
            <v>Móvil</v>
          </cell>
          <cell r="AK168" t="str">
            <v>EL LUNES 01-11 ENTRE 8 Y 18 HORAS!</v>
          </cell>
          <cell r="AL168">
            <v>17811062277</v>
          </cell>
          <cell r="AM168">
            <v>492734738</v>
          </cell>
          <cell r="AN168" t="str">
            <v>Sí</v>
          </cell>
        </row>
        <row r="169">
          <cell r="A169">
            <v>3822</v>
          </cell>
          <cell r="B169" t="str">
            <v>karlasancheslb@gmail.com</v>
          </cell>
          <cell r="C169">
            <v>44496</v>
          </cell>
          <cell r="D169" t="str">
            <v>Abierta</v>
          </cell>
          <cell r="E169" t="str">
            <v>Recibido</v>
          </cell>
          <cell r="F169" t="str">
            <v>Enviado</v>
          </cell>
          <cell r="G169" t="str">
            <v>ARS</v>
          </cell>
          <cell r="H169" t="str">
            <v>1935.99</v>
          </cell>
          <cell r="I169">
            <v>0</v>
          </cell>
          <cell r="J169" t="str">
            <v>415.83</v>
          </cell>
          <cell r="K169" t="str">
            <v>2351.82</v>
          </cell>
          <cell r="L169" t="str">
            <v>Karla Sanches</v>
          </cell>
          <cell r="M169">
            <v>41958951</v>
          </cell>
          <cell r="N169">
            <v>542966707309</v>
          </cell>
          <cell r="O169" t="str">
            <v>Karla Sanches</v>
          </cell>
          <cell r="P169">
            <v>542966707309</v>
          </cell>
          <cell r="Q169" t="str">
            <v>Marcelino Lopez</v>
          </cell>
          <cell r="R169">
            <v>668</v>
          </cell>
          <cell r="U169" t="str">
            <v>Río Gallegos</v>
          </cell>
          <cell r="V169">
            <v>9400</v>
          </cell>
          <cell r="W169" t="str">
            <v>Santa Cruz</v>
          </cell>
          <cell r="Y169" t="str">
            <v>Correo Argentino - Envio a domicilio</v>
          </cell>
          <cell r="Z169" t="str">
            <v>Mercado Pago</v>
          </cell>
          <cell r="AD169">
            <v>44496</v>
          </cell>
          <cell r="AE169">
            <v>44501</v>
          </cell>
          <cell r="AF169" t="str">
            <v>MANTEL RECTANGULAR ANTIMANCHA 1.40x1.85 mtrs</v>
          </cell>
          <cell r="AG169" t="str">
            <v>1935.99</v>
          </cell>
          <cell r="AH169">
            <v>1</v>
          </cell>
          <cell r="AI169" t="str">
            <v>CHUR14 MERCA SEPA</v>
          </cell>
          <cell r="AJ169" t="str">
            <v>Móvil</v>
          </cell>
          <cell r="AK169" t="str">
            <v>SU CODIGO DE SEGUIMIENTO DEL CORREO ARGENTINO ES 00007943045APEP3XLC1601 . MUCHAS GRACIAS!</v>
          </cell>
          <cell r="AL169">
            <v>3489296176</v>
          </cell>
          <cell r="AM169">
            <v>492475013</v>
          </cell>
          <cell r="AN169" t="str">
            <v>Sí</v>
          </cell>
        </row>
        <row r="170">
          <cell r="A170">
            <v>3821</v>
          </cell>
          <cell r="B170" t="str">
            <v>nicolealistereynoso@gmail.com</v>
          </cell>
          <cell r="C170">
            <v>44495</v>
          </cell>
          <cell r="D170" t="str">
            <v>Abierta</v>
          </cell>
          <cell r="E170" t="str">
            <v>Recibido</v>
          </cell>
          <cell r="F170" t="str">
            <v>Enviado</v>
          </cell>
          <cell r="G170" t="str">
            <v>ARS</v>
          </cell>
          <cell r="H170" t="str">
            <v>626.99</v>
          </cell>
          <cell r="I170">
            <v>0</v>
          </cell>
          <cell r="J170">
            <v>0</v>
          </cell>
          <cell r="K170" t="str">
            <v>626.99</v>
          </cell>
          <cell r="L170" t="str">
            <v>Silvia Reynoso</v>
          </cell>
          <cell r="M170">
            <v>17806007</v>
          </cell>
          <cell r="N170">
            <v>541157979123</v>
          </cell>
          <cell r="O170" t="str">
            <v>Silvia Reynoso</v>
          </cell>
          <cell r="P170">
            <v>541157979123</v>
          </cell>
          <cell r="Q170">
            <v>29</v>
          </cell>
          <cell r="R170">
            <v>5362</v>
          </cell>
          <cell r="U170" t="str">
            <v>Berazategui</v>
          </cell>
          <cell r="V170">
            <v>1884</v>
          </cell>
          <cell r="W170" t="str">
            <v>Gran Buenos Aires</v>
          </cell>
          <cell r="Y170" t="str">
            <v>ENVÍO SIN CARGO (CABA, GRAN PARTE DE GBA y LA PLATA) TIEMPO: 4 a 6 DÍAS HÁBILES</v>
          </cell>
          <cell r="Z170" t="str">
            <v>Mercado Pago</v>
          </cell>
          <cell r="AD170">
            <v>44495</v>
          </cell>
          <cell r="AE170">
            <v>44497</v>
          </cell>
          <cell r="AF170" t="str">
            <v>AUTOMATE PASTEL SERIGRAFIADO CON BOMBILLA 500CC COLORS. SURT (Violeta)</v>
          </cell>
          <cell r="AG170" t="str">
            <v>626.99</v>
          </cell>
          <cell r="AH170">
            <v>1</v>
          </cell>
          <cell r="AI170" t="str">
            <v>Q668 QUO MERCA SEPARADA/PCIO LISTA -25</v>
          </cell>
          <cell r="AJ170" t="str">
            <v>Web</v>
          </cell>
          <cell r="AK170" t="str">
            <v>EL LUNES 01-11 ENTRE 8 Y 18 HORAS!</v>
          </cell>
          <cell r="AL170">
            <v>17770720020</v>
          </cell>
          <cell r="AM170">
            <v>491560783</v>
          </cell>
          <cell r="AN170" t="str">
            <v>Sí</v>
          </cell>
        </row>
        <row r="171">
          <cell r="A171">
            <v>3820</v>
          </cell>
          <cell r="B171" t="str">
            <v>leivap_cecilia@hotmail.com</v>
          </cell>
          <cell r="C171">
            <v>44494</v>
          </cell>
          <cell r="D171" t="str">
            <v>Abierta</v>
          </cell>
          <cell r="E171" t="str">
            <v>Recibido</v>
          </cell>
          <cell r="F171" t="str">
            <v>Enviado</v>
          </cell>
          <cell r="G171" t="str">
            <v>ARS</v>
          </cell>
          <cell r="H171" t="str">
            <v>5759.87</v>
          </cell>
          <cell r="I171">
            <v>0</v>
          </cell>
          <cell r="J171" t="str">
            <v>496.24</v>
          </cell>
          <cell r="K171" t="str">
            <v>6256.11</v>
          </cell>
          <cell r="L171" t="str">
            <v>Maaria Cecilia Pirotto</v>
          </cell>
          <cell r="M171">
            <v>27895198</v>
          </cell>
          <cell r="N171">
            <v>543468516136</v>
          </cell>
          <cell r="O171" t="str">
            <v>Maaria Cecilia pirotto</v>
          </cell>
          <cell r="P171">
            <v>543468516136</v>
          </cell>
          <cell r="Q171" t="str">
            <v xml:space="preserve">San Martin </v>
          </cell>
          <cell r="R171">
            <v>77</v>
          </cell>
          <cell r="U171" t="str">
            <v xml:space="preserve">Corral De Bustos </v>
          </cell>
          <cell r="V171">
            <v>2645</v>
          </cell>
          <cell r="W171" t="str">
            <v>Córdoba</v>
          </cell>
          <cell r="Y171" t="str">
            <v>Correo Argentino - Envio a domicilio</v>
          </cell>
          <cell r="Z171" t="str">
            <v>Mercado Pago</v>
          </cell>
          <cell r="AD171">
            <v>44494</v>
          </cell>
          <cell r="AE171">
            <v>44497</v>
          </cell>
          <cell r="AF171" t="str">
            <v>MANTEL MOSTAZA RECTANGULAR TELA TROPICAL PESADO 150 X 250 CM</v>
          </cell>
          <cell r="AG171" t="str">
            <v>1799.99</v>
          </cell>
          <cell r="AH171">
            <v>1</v>
          </cell>
          <cell r="AI171" t="str">
            <v>CHUMANMOS MERCA SEPA</v>
          </cell>
          <cell r="AJ171" t="str">
            <v>Web</v>
          </cell>
          <cell r="AK171" t="str">
            <v xml:space="preserve">POR MEDIO DEL CORREO ARGENTINO Y TU CODIGO DE SEGUIMIENTO SERA 00007943043A2922LI90501            </v>
          </cell>
          <cell r="AL171">
            <v>17761762553</v>
          </cell>
          <cell r="AM171">
            <v>490794676</v>
          </cell>
          <cell r="AN171" t="str">
            <v>Sí</v>
          </cell>
        </row>
        <row r="172">
          <cell r="A172">
            <v>3820</v>
          </cell>
          <cell r="B172" t="str">
            <v>leivap_cecilia@hotmail.com</v>
          </cell>
          <cell r="AF172" t="str">
            <v>INDIVIDUAL DE CUERINA 32.5CM DIAM</v>
          </cell>
          <cell r="AG172" t="str">
            <v>329.99</v>
          </cell>
          <cell r="AH172">
            <v>12</v>
          </cell>
          <cell r="AI172" t="str">
            <v>CHUIN03C</v>
          </cell>
          <cell r="AN172" t="str">
            <v>Sí</v>
          </cell>
        </row>
        <row r="173">
          <cell r="A173">
            <v>3819</v>
          </cell>
          <cell r="B173" t="str">
            <v>mirtanoem_paz@yahoo.com.ar</v>
          </cell>
          <cell r="C173">
            <v>44494</v>
          </cell>
          <cell r="D173" t="str">
            <v>Abierta</v>
          </cell>
          <cell r="E173" t="str">
            <v>Recibido</v>
          </cell>
          <cell r="F173" t="str">
            <v>Enviado</v>
          </cell>
          <cell r="G173" t="str">
            <v>ARS</v>
          </cell>
          <cell r="H173" t="str">
            <v>6019.2</v>
          </cell>
          <cell r="I173">
            <v>0</v>
          </cell>
          <cell r="J173" t="str">
            <v>899.71</v>
          </cell>
          <cell r="K173" t="str">
            <v>6918.91</v>
          </cell>
          <cell r="L173" t="str">
            <v>Mirta Paz</v>
          </cell>
          <cell r="M173">
            <v>16999123</v>
          </cell>
          <cell r="N173">
            <v>543751600941</v>
          </cell>
          <cell r="O173" t="str">
            <v>Mirta PAZ</v>
          </cell>
          <cell r="T173" t="str">
            <v>Eldorado</v>
          </cell>
          <cell r="U173" t="str">
            <v>El Dorado</v>
          </cell>
          <cell r="V173">
            <v>3380</v>
          </cell>
          <cell r="W173" t="str">
            <v>Misiones</v>
          </cell>
          <cell r="Y173" t="str">
            <v>Punto de retiro</v>
          </cell>
          <cell r="Z173" t="str">
            <v>Mercado Pago</v>
          </cell>
          <cell r="AB173" t="str">
            <v>7 PLATOS COLOR MOSTAZA PLAYO PARTHENON DE 26 CM. Y TRES INDIVIDUALES A RAYAS BLANCO Y NEGRO</v>
          </cell>
          <cell r="AC173" t="str">
            <v>02-11 cambia x 410572 mismo precio</v>
          </cell>
          <cell r="AD173">
            <v>44494</v>
          </cell>
          <cell r="AE173">
            <v>44497</v>
          </cell>
          <cell r="AF173" t="str">
            <v>INDIVIDUAL RECTANGULAR 44X30 CM RAYADO NEGRO</v>
          </cell>
          <cell r="AG173" t="str">
            <v>314.99</v>
          </cell>
          <cell r="AH173">
            <v>3</v>
          </cell>
          <cell r="AI173" t="str">
            <v>CHUIN195R MERCA SEPA</v>
          </cell>
          <cell r="AJ173" t="str">
            <v>Web</v>
          </cell>
          <cell r="AK173" t="str">
            <v xml:space="preserve">POR MEDIO DEL CORREO ARGENTINO Y TU CODIGO DE SEGUIMIENTO SERA 000079430460XT225I9A501            </v>
          </cell>
          <cell r="AL173">
            <v>17759871219</v>
          </cell>
          <cell r="AM173">
            <v>479403240</v>
          </cell>
          <cell r="AN173" t="str">
            <v>Sí</v>
          </cell>
        </row>
        <row r="174">
          <cell r="A174">
            <v>3819</v>
          </cell>
          <cell r="B174" t="str">
            <v>mirtanoem_paz@yahoo.com.ar</v>
          </cell>
          <cell r="AF174" t="str">
            <v>PLATO PLAYO CERAMICA MOSTAZA 26 CM PARTHENON</v>
          </cell>
          <cell r="AG174" t="str">
            <v>724.89</v>
          </cell>
          <cell r="AH174">
            <v>7</v>
          </cell>
          <cell r="AI174" t="str">
            <v>PO410472. POR UNIDAD MERCA SEPARADA</v>
          </cell>
          <cell r="AN174" t="str">
            <v>Sí</v>
          </cell>
        </row>
        <row r="175">
          <cell r="A175">
            <v>3818</v>
          </cell>
          <cell r="B175" t="str">
            <v>nferreyra128@gmail.com</v>
          </cell>
          <cell r="C175">
            <v>44494</v>
          </cell>
          <cell r="D175" t="str">
            <v>Abierta</v>
          </cell>
          <cell r="E175" t="str">
            <v>Recibido</v>
          </cell>
          <cell r="F175" t="str">
            <v>Enviado</v>
          </cell>
          <cell r="G175" t="str">
            <v>ARS</v>
          </cell>
          <cell r="H175" t="str">
            <v>2951.85</v>
          </cell>
          <cell r="I175">
            <v>0</v>
          </cell>
          <cell r="J175">
            <v>0</v>
          </cell>
          <cell r="K175" t="str">
            <v>2951.85</v>
          </cell>
          <cell r="L175" t="str">
            <v>Marco Nicolas Ferreyra</v>
          </cell>
          <cell r="M175">
            <v>40833876</v>
          </cell>
          <cell r="N175">
            <v>541138413014</v>
          </cell>
          <cell r="O175" t="str">
            <v>Marco Nicolas Ferreyra</v>
          </cell>
          <cell r="P175">
            <v>541138413014</v>
          </cell>
          <cell r="Q175">
            <v>836</v>
          </cell>
          <cell r="R175">
            <v>118</v>
          </cell>
          <cell r="T175" t="str">
            <v>Infico</v>
          </cell>
          <cell r="U175" t="str">
            <v>Florencio Varela</v>
          </cell>
          <cell r="V175">
            <v>1888</v>
          </cell>
          <cell r="W175" t="str">
            <v>Gran Buenos Aires</v>
          </cell>
          <cell r="Y175" t="str">
            <v>ENVÍO SIN CARGO (CABA, GRAN PARTE DE GBA y LA PLATA) TIEMPO: 4 a 6 DÍAS HÁBILES</v>
          </cell>
          <cell r="Z175" t="str">
            <v>Mercado Pago</v>
          </cell>
          <cell r="AD175">
            <v>44494</v>
          </cell>
          <cell r="AE175">
            <v>44496</v>
          </cell>
          <cell r="AF175" t="str">
            <v>ENSALADERA DE VIDRIO AMBAR 1750 ML. 23 CM X 6,5 CM RIGOLLEAU LINEA ANTILLAS</v>
          </cell>
          <cell r="AG175" t="str">
            <v>186.99</v>
          </cell>
          <cell r="AH175">
            <v>1</v>
          </cell>
          <cell r="AI175" t="str">
            <v>MLRI37508. CON EL 10%</v>
          </cell>
          <cell r="AJ175" t="str">
            <v>Móvil</v>
          </cell>
          <cell r="AK175" t="str">
            <v>EL JUEVES 28-10 ENTRE 8 Y 18 HORAS!</v>
          </cell>
          <cell r="AL175">
            <v>17748819749</v>
          </cell>
          <cell r="AM175">
            <v>490556281</v>
          </cell>
          <cell r="AN175" t="str">
            <v>Sí</v>
          </cell>
        </row>
        <row r="176">
          <cell r="A176">
            <v>3818</v>
          </cell>
          <cell r="B176" t="str">
            <v>nferreyra128@gmail.com</v>
          </cell>
          <cell r="AF176" t="str">
            <v>PANELUX CACEROLA 20 CM - ANTIADHERENTE NEGRO ESP 1MM</v>
          </cell>
          <cell r="AG176" t="str">
            <v>2462.9</v>
          </cell>
          <cell r="AH176">
            <v>1</v>
          </cell>
          <cell r="AI176" t="str">
            <v>043BA6140</v>
          </cell>
          <cell r="AN176" t="str">
            <v>Sí</v>
          </cell>
        </row>
        <row r="177">
          <cell r="A177">
            <v>3818</v>
          </cell>
          <cell r="B177" t="str">
            <v>nferreyra128@gmail.com</v>
          </cell>
          <cell r="AF177" t="str">
            <v>TAZON AMANECER 370 CC. RIGOLLEAU</v>
          </cell>
          <cell r="AG177" t="str">
            <v>150.98</v>
          </cell>
          <cell r="AH177">
            <v>2</v>
          </cell>
          <cell r="AI177" t="str">
            <v>MLRI67021GR MERCA SEPA</v>
          </cell>
          <cell r="AN177" t="str">
            <v>Sí</v>
          </cell>
        </row>
        <row r="178">
          <cell r="A178">
            <v>3817</v>
          </cell>
          <cell r="B178" t="str">
            <v>giurnoantonella@gmail.com</v>
          </cell>
          <cell r="C178">
            <v>44494</v>
          </cell>
          <cell r="D178" t="str">
            <v>Abierta</v>
          </cell>
          <cell r="E178" t="str">
            <v>Recibido</v>
          </cell>
          <cell r="F178" t="str">
            <v>Enviado</v>
          </cell>
          <cell r="G178" t="str">
            <v>ARS</v>
          </cell>
          <cell r="H178" t="str">
            <v>4033.16</v>
          </cell>
          <cell r="I178">
            <v>0</v>
          </cell>
          <cell r="J178" t="str">
            <v>445.65</v>
          </cell>
          <cell r="K178" t="str">
            <v>4478.81</v>
          </cell>
          <cell r="L178" t="str">
            <v>Antonella Giurno</v>
          </cell>
          <cell r="M178">
            <v>39353371</v>
          </cell>
          <cell r="N178">
            <v>541132881123</v>
          </cell>
          <cell r="O178" t="str">
            <v>Antonella Giurno</v>
          </cell>
          <cell r="P178">
            <v>541132881123</v>
          </cell>
          <cell r="Q178" t="str">
            <v>Emilio Mitre</v>
          </cell>
          <cell r="R178">
            <v>2172</v>
          </cell>
          <cell r="S178" t="str">
            <v>Etapa 4, piso 2, dpto A</v>
          </cell>
          <cell r="T178" t="str">
            <v>Main Park</v>
          </cell>
          <cell r="U178" t="str">
            <v>Canning</v>
          </cell>
          <cell r="V178">
            <v>1804</v>
          </cell>
          <cell r="W178" t="str">
            <v>Gran Buenos Aires</v>
          </cell>
          <cell r="Y178" t="str">
            <v>Correo Argentino - Envio a domicilio</v>
          </cell>
          <cell r="Z178" t="str">
            <v>Mercado Pago</v>
          </cell>
          <cell r="AD178">
            <v>44494</v>
          </cell>
          <cell r="AE178">
            <v>44497</v>
          </cell>
          <cell r="AF178" t="str">
            <v>PANERA LIENZO Y GABARDINA RAYAS BEIGE</v>
          </cell>
          <cell r="AG178" t="str">
            <v>599.99</v>
          </cell>
          <cell r="AH178">
            <v>1</v>
          </cell>
          <cell r="AI178" t="str">
            <v>GEO NUDE</v>
          </cell>
          <cell r="AJ178" t="str">
            <v>Móvil</v>
          </cell>
          <cell r="AK178" t="str">
            <v xml:space="preserve">POR MEDIO DEL CORREO ARGENTINO Y TU CODIGO DE SEGUIMIENTO SERA 00007943046PLTE2L490501            </v>
          </cell>
          <cell r="AL178">
            <v>3474292804</v>
          </cell>
          <cell r="AM178">
            <v>481111603</v>
          </cell>
          <cell r="AN178" t="str">
            <v>Sí</v>
          </cell>
        </row>
        <row r="179">
          <cell r="A179">
            <v>3817</v>
          </cell>
          <cell r="B179" t="str">
            <v>giurnoantonella@gmail.com</v>
          </cell>
          <cell r="AF179" t="str">
            <v>CUCHARAS LARGAS 1PC PASTEL 23 CM (Rosa)</v>
          </cell>
          <cell r="AG179" t="str">
            <v>90.19</v>
          </cell>
          <cell r="AH179">
            <v>1</v>
          </cell>
          <cell r="AN179" t="str">
            <v>Sí</v>
          </cell>
        </row>
        <row r="180">
          <cell r="A180">
            <v>3817</v>
          </cell>
          <cell r="B180" t="str">
            <v>giurnoantonella@gmail.com</v>
          </cell>
          <cell r="AF180" t="str">
            <v>PINZA PUNTA DE SILICONA ROSA DE ACERO INOX. 27CM</v>
          </cell>
          <cell r="AG180" t="str">
            <v>769.99</v>
          </cell>
          <cell r="AH180">
            <v>1</v>
          </cell>
          <cell r="AI180" t="str">
            <v>BA1201C</v>
          </cell>
          <cell r="AN180" t="str">
            <v>Sí</v>
          </cell>
        </row>
        <row r="181">
          <cell r="A181">
            <v>3817</v>
          </cell>
          <cell r="B181" t="str">
            <v>giurnoantonella@gmail.com</v>
          </cell>
          <cell r="AF181" t="str">
            <v>CUCHARA COLOR ROSA</v>
          </cell>
          <cell r="AG181" t="str">
            <v>94.59</v>
          </cell>
          <cell r="AH181">
            <v>1</v>
          </cell>
          <cell r="AI181" t="str">
            <v>BP32018</v>
          </cell>
          <cell r="AN181" t="str">
            <v>Sí</v>
          </cell>
        </row>
        <row r="182">
          <cell r="A182">
            <v>3817</v>
          </cell>
          <cell r="B182" t="str">
            <v>giurnoantonella@gmail.com</v>
          </cell>
          <cell r="AF182" t="str">
            <v>SALERO RAYAS HORIZONTALES CHICAGO BLACK 50ML</v>
          </cell>
          <cell r="AG182" t="str">
            <v>402.59</v>
          </cell>
          <cell r="AH182">
            <v>2</v>
          </cell>
          <cell r="AI182">
            <v>502037</v>
          </cell>
          <cell r="AN182" t="str">
            <v>Sí</v>
          </cell>
        </row>
        <row r="183">
          <cell r="A183">
            <v>3817</v>
          </cell>
          <cell r="B183" t="str">
            <v>giurnoantonella@gmail.com</v>
          </cell>
          <cell r="AF183" t="str">
            <v>KIT ROSA ** Set x 3 Bowls Aptos par Microondas y Freezer</v>
          </cell>
          <cell r="AG183" t="str">
            <v>1117.11</v>
          </cell>
          <cell r="AH183">
            <v>1</v>
          </cell>
          <cell r="AI183" t="str">
            <v>BP01018/BP26018/BP02018</v>
          </cell>
          <cell r="AN183" t="str">
            <v>Sí</v>
          </cell>
        </row>
        <row r="184">
          <cell r="A184">
            <v>3817</v>
          </cell>
          <cell r="B184" t="str">
            <v>giurnoantonella@gmail.com</v>
          </cell>
          <cell r="AF184" t="str">
            <v>HELADORA X 6 FORMAS</v>
          </cell>
          <cell r="AG184" t="str">
            <v>556.11</v>
          </cell>
          <cell r="AH184">
            <v>1</v>
          </cell>
          <cell r="AI184" t="str">
            <v>PLA0004 ESTAN EN SAN DIEGO</v>
          </cell>
          <cell r="AN184" t="str">
            <v>Sí</v>
          </cell>
        </row>
        <row r="185">
          <cell r="A185">
            <v>3816</v>
          </cell>
          <cell r="B185" t="str">
            <v>andyrabbia@hotmail.com</v>
          </cell>
          <cell r="C185">
            <v>44493</v>
          </cell>
          <cell r="D185" t="str">
            <v>Abierta</v>
          </cell>
          <cell r="E185" t="str">
            <v>Recibido</v>
          </cell>
          <cell r="F185" t="str">
            <v>Enviado</v>
          </cell>
          <cell r="G185" t="str">
            <v>ARS</v>
          </cell>
          <cell r="H185" t="str">
            <v>1979.97</v>
          </cell>
          <cell r="I185">
            <v>0</v>
          </cell>
          <cell r="J185" t="str">
            <v>413.96</v>
          </cell>
          <cell r="K185" t="str">
            <v>2393.93</v>
          </cell>
          <cell r="L185" t="str">
            <v>Muñoz Andrea victoria</v>
          </cell>
          <cell r="M185">
            <v>23918821</v>
          </cell>
          <cell r="N185">
            <v>542996011223</v>
          </cell>
          <cell r="O185" t="str">
            <v>Muñoz Andrea victoria</v>
          </cell>
          <cell r="P185">
            <v>542996011223</v>
          </cell>
          <cell r="Q185" t="str">
            <v xml:space="preserve">Amaranto suares </v>
          </cell>
          <cell r="R185" t="str">
            <v>Casa1120</v>
          </cell>
          <cell r="T185" t="str">
            <v xml:space="preserve">Belgrano </v>
          </cell>
          <cell r="U185" t="str">
            <v xml:space="preserve">Neuquén </v>
          </cell>
          <cell r="V185">
            <v>8300</v>
          </cell>
          <cell r="W185" t="str">
            <v>Neuquén</v>
          </cell>
          <cell r="Y185" t="str">
            <v>Correo Argentino - Envio a domicilio</v>
          </cell>
          <cell r="Z185" t="str">
            <v>Mercado Pago</v>
          </cell>
          <cell r="AD185">
            <v>44493</v>
          </cell>
          <cell r="AE185">
            <v>44497</v>
          </cell>
          <cell r="AF185" t="str">
            <v>VELA 100% SOJA AROMA JAZMIN</v>
          </cell>
          <cell r="AG185" t="str">
            <v>439.99</v>
          </cell>
          <cell r="AH185">
            <v>1</v>
          </cell>
          <cell r="AI185" t="str">
            <v>TW83140VELA MERCA SEPARADA ..YO ESTOY LLEVANDO EL MARTES 31/8. 2 UNIDADES</v>
          </cell>
          <cell r="AJ185" t="str">
            <v>Móvil</v>
          </cell>
          <cell r="AK185" t="str">
            <v xml:space="preserve">POR MEDIO DEL CORREO ARGENTINO Y TU CODIGO DE SEGUIMIENTO SERA 00007943046G1P225IX0101            </v>
          </cell>
          <cell r="AL185">
            <v>17739817649</v>
          </cell>
          <cell r="AM185">
            <v>490263297</v>
          </cell>
          <cell r="AN185" t="str">
            <v>Sí</v>
          </cell>
        </row>
        <row r="186">
          <cell r="A186">
            <v>3816</v>
          </cell>
          <cell r="B186" t="str">
            <v>andyrabbia@hotmail.com</v>
          </cell>
          <cell r="AF186" t="str">
            <v>VELA SOJA C/TAPA AROMA JAZMIN GARDENIA 14X10 CM</v>
          </cell>
          <cell r="AG186" t="str">
            <v>714.99</v>
          </cell>
          <cell r="AH186">
            <v>1</v>
          </cell>
          <cell r="AI186" t="str">
            <v>BA8098VELAMERCA SEPARADA</v>
          </cell>
          <cell r="AN186" t="str">
            <v>Sí</v>
          </cell>
        </row>
        <row r="187">
          <cell r="A187">
            <v>3816</v>
          </cell>
          <cell r="B187" t="str">
            <v>andyrabbia@hotmail.com</v>
          </cell>
          <cell r="AF187" t="str">
            <v>VELA 100 % SOJA AROMA JAZMIN 10X12 CM</v>
          </cell>
          <cell r="AG187" t="str">
            <v>824.99</v>
          </cell>
          <cell r="AH187">
            <v>1</v>
          </cell>
          <cell r="AI187" t="str">
            <v>JA5064J MERCA SEPARADA</v>
          </cell>
          <cell r="AN187" t="str">
            <v>Sí</v>
          </cell>
        </row>
        <row r="188">
          <cell r="A188">
            <v>3815</v>
          </cell>
          <cell r="B188" t="str">
            <v>osvaldo.777ortiz@gmail.com</v>
          </cell>
          <cell r="C188">
            <v>44492</v>
          </cell>
          <cell r="D188" t="str">
            <v>Abierta</v>
          </cell>
          <cell r="E188" t="str">
            <v>Recibido</v>
          </cell>
          <cell r="F188" t="str">
            <v>Enviado</v>
          </cell>
          <cell r="G188" t="str">
            <v>ARS</v>
          </cell>
          <cell r="H188" t="str">
            <v>4820.17</v>
          </cell>
          <cell r="I188">
            <v>0</v>
          </cell>
          <cell r="J188">
            <v>0</v>
          </cell>
          <cell r="K188" t="str">
            <v>4820.17</v>
          </cell>
          <cell r="L188" t="str">
            <v>britez Sara</v>
          </cell>
          <cell r="M188">
            <v>94578574</v>
          </cell>
          <cell r="N188">
            <v>541131370618</v>
          </cell>
          <cell r="O188" t="str">
            <v>Britez Sara</v>
          </cell>
          <cell r="T188" t="str">
            <v>Almagro / Palermo</v>
          </cell>
          <cell r="U188" t="str">
            <v>Capital Federal</v>
          </cell>
          <cell r="V188">
            <v>1182</v>
          </cell>
          <cell r="W188" t="str">
            <v>Capital Federal</v>
          </cell>
          <cell r="Y188" t="str">
            <v>Retiras en SHOWROOM ( CON CITA PREVIA)</v>
          </cell>
          <cell r="Z188" t="str">
            <v>Mercado Pago</v>
          </cell>
          <cell r="AD188">
            <v>44494</v>
          </cell>
          <cell r="AE188">
            <v>44505</v>
          </cell>
          <cell r="AF188" t="str">
            <v>MANTEL CIRCULAR TELA ANTIMANCHA TROPICAL 1.40 M</v>
          </cell>
          <cell r="AG188" t="str">
            <v>1671.99</v>
          </cell>
          <cell r="AH188">
            <v>1</v>
          </cell>
          <cell r="AI188" t="str">
            <v>CHUC1</v>
          </cell>
          <cell r="AJ188" t="str">
            <v>Móvil</v>
          </cell>
          <cell r="AK188" t="str">
            <v/>
          </cell>
          <cell r="AL188">
            <v>17730827896</v>
          </cell>
          <cell r="AM188">
            <v>486319951</v>
          </cell>
          <cell r="AN188" t="str">
            <v>Sí</v>
          </cell>
        </row>
        <row r="189">
          <cell r="A189">
            <v>3815</v>
          </cell>
          <cell r="B189" t="str">
            <v>osvaldo.777ortiz@gmail.com</v>
          </cell>
          <cell r="AF189" t="str">
            <v>MANTEL CIRCULAR TELA ANTIMANCHA TROPICAL 1.40 M</v>
          </cell>
          <cell r="AG189" t="str">
            <v>1671.99</v>
          </cell>
          <cell r="AH189">
            <v>1</v>
          </cell>
          <cell r="AI189" t="str">
            <v>CHUC21 MERCA SEPARADA</v>
          </cell>
          <cell r="AN189" t="str">
            <v>Sí</v>
          </cell>
        </row>
        <row r="190">
          <cell r="A190">
            <v>3815</v>
          </cell>
          <cell r="B190" t="str">
            <v>osvaldo.777ortiz@gmail.com</v>
          </cell>
          <cell r="AF190" t="str">
            <v>MANTEL CUADRADO ANTIMANCHA 1.20X1.20 M</v>
          </cell>
          <cell r="AG190" t="str">
            <v>1476.19</v>
          </cell>
          <cell r="AH190">
            <v>1</v>
          </cell>
          <cell r="AI190" t="str">
            <v>CHUCUADNYBCO</v>
          </cell>
          <cell r="AN190" t="str">
            <v>Sí</v>
          </cell>
        </row>
        <row r="191">
          <cell r="A191">
            <v>3814</v>
          </cell>
          <cell r="B191" t="str">
            <v>maria.cristina.albornoz@live.com</v>
          </cell>
          <cell r="C191">
            <v>44492</v>
          </cell>
          <cell r="D191" t="str">
            <v>Abierta</v>
          </cell>
          <cell r="E191" t="str">
            <v>Recibido</v>
          </cell>
          <cell r="F191" t="str">
            <v>Enviado</v>
          </cell>
          <cell r="G191" t="str">
            <v>ARS</v>
          </cell>
          <cell r="H191" t="str">
            <v>1671.99</v>
          </cell>
          <cell r="I191">
            <v>0</v>
          </cell>
          <cell r="J191">
            <v>0</v>
          </cell>
          <cell r="K191" t="str">
            <v>1671.99</v>
          </cell>
          <cell r="L191" t="str">
            <v>María Cristina Albornoz</v>
          </cell>
          <cell r="M191">
            <v>5774828</v>
          </cell>
          <cell r="N191">
            <v>541144083977</v>
          </cell>
          <cell r="O191" t="str">
            <v>María Cristina Albornoz</v>
          </cell>
          <cell r="P191">
            <v>541144083977</v>
          </cell>
          <cell r="Q191" t="str">
            <v>Bacacay</v>
          </cell>
          <cell r="R191">
            <v>3975</v>
          </cell>
          <cell r="S191">
            <v>0.25</v>
          </cell>
          <cell r="T191" t="str">
            <v>Floresta</v>
          </cell>
          <cell r="U191" t="str">
            <v>Capital Federal</v>
          </cell>
          <cell r="V191">
            <v>1407</v>
          </cell>
          <cell r="W191" t="str">
            <v>Capital Federal</v>
          </cell>
          <cell r="Y191" t="str">
            <v>ENVÍO SIN CARGO (CABA, GRAN PARTE DE GBA y LA PLATA) TIEMPO: 4 a 6 DÍAS HÁBILES</v>
          </cell>
          <cell r="Z191" t="str">
            <v>Mercado Pago</v>
          </cell>
          <cell r="AB191" t="str">
            <v>Mantel redondo a rayas gris</v>
          </cell>
          <cell r="AD191">
            <v>44492</v>
          </cell>
          <cell r="AE191">
            <v>44495</v>
          </cell>
          <cell r="AF191" t="str">
            <v>MANTEL CIRCULAR ANTIMANCHA 1,40 MT</v>
          </cell>
          <cell r="AG191" t="str">
            <v>1671.99</v>
          </cell>
          <cell r="AH191">
            <v>1</v>
          </cell>
          <cell r="AI191" t="str">
            <v>CHUCGRISBCO</v>
          </cell>
          <cell r="AJ191" t="str">
            <v>Móvil</v>
          </cell>
          <cell r="AK191" t="str">
            <v>EL JUEVES 28-10 ENTRE 8 Y 18 HORAS!</v>
          </cell>
          <cell r="AL191">
            <v>17726067579</v>
          </cell>
          <cell r="AM191">
            <v>489996329</v>
          </cell>
          <cell r="AN191" t="str">
            <v>Sí</v>
          </cell>
        </row>
        <row r="192">
          <cell r="A192">
            <v>3813</v>
          </cell>
          <cell r="B192" t="str">
            <v>sanygil59@gmail.com</v>
          </cell>
          <cell r="C192">
            <v>44492</v>
          </cell>
          <cell r="D192" t="str">
            <v>Abierta</v>
          </cell>
          <cell r="E192" t="str">
            <v>Recibido</v>
          </cell>
          <cell r="F192" t="str">
            <v>Enviado</v>
          </cell>
          <cell r="G192" t="str">
            <v>ARS</v>
          </cell>
          <cell r="H192" t="str">
            <v>5807.97</v>
          </cell>
          <cell r="I192">
            <v>0</v>
          </cell>
          <cell r="J192" t="str">
            <v>286.74</v>
          </cell>
          <cell r="K192" t="str">
            <v>6094.71</v>
          </cell>
          <cell r="L192" t="str">
            <v>María Rosana del Valle Gil</v>
          </cell>
          <cell r="M192">
            <v>13721441</v>
          </cell>
          <cell r="N192">
            <v>542664390682</v>
          </cell>
          <cell r="O192" t="str">
            <v>María Sol Garcia Gil</v>
          </cell>
          <cell r="T192" t="str">
            <v>Quebrada del Tigre</v>
          </cell>
          <cell r="U192" t="str">
            <v>Junín</v>
          </cell>
          <cell r="V192">
            <v>5881</v>
          </cell>
          <cell r="W192" t="str">
            <v>San Luis</v>
          </cell>
          <cell r="Y192" t="str">
            <v>Punto de retiro</v>
          </cell>
          <cell r="Z192" t="str">
            <v>Mercado Pago</v>
          </cell>
          <cell r="AD192">
            <v>44492</v>
          </cell>
          <cell r="AE192">
            <v>44495</v>
          </cell>
          <cell r="AF192" t="str">
            <v>MANTEL ANTIMANCHA RAYAS BEIGE Y BLANCO 1.40 X 1.85</v>
          </cell>
          <cell r="AG192" t="str">
            <v>1935.99</v>
          </cell>
          <cell r="AH192">
            <v>1</v>
          </cell>
          <cell r="AI192" t="str">
            <v>CHURBEIGEBCO MERCA SEPA</v>
          </cell>
          <cell r="AJ192" t="str">
            <v>Móvil</v>
          </cell>
          <cell r="AK192" t="str">
            <v xml:space="preserve">POR MEDIO DEL CORREO ARGENTINO Y TU CODIGO DE SEGUIMIENTO SERA 00007943048PLTL46AAC901            </v>
          </cell>
          <cell r="AL192">
            <v>17724805103</v>
          </cell>
          <cell r="AM192">
            <v>489978204</v>
          </cell>
          <cell r="AN192" t="str">
            <v>Sí</v>
          </cell>
        </row>
        <row r="193">
          <cell r="A193">
            <v>3813</v>
          </cell>
          <cell r="B193" t="str">
            <v>sanygil59@gmail.com</v>
          </cell>
          <cell r="AF193" t="str">
            <v>MANTEL ANTIMANCHA RAYAS GRIS Y BLANCO 1.40 X 1.85</v>
          </cell>
          <cell r="AG193" t="str">
            <v>1935.99</v>
          </cell>
          <cell r="AH193">
            <v>1</v>
          </cell>
          <cell r="AI193" t="str">
            <v>CHURGRISBCO MERCASEPA</v>
          </cell>
          <cell r="AN193" t="str">
            <v>Sí</v>
          </cell>
        </row>
        <row r="194">
          <cell r="A194">
            <v>3813</v>
          </cell>
          <cell r="B194" t="str">
            <v>sanygil59@gmail.com</v>
          </cell>
          <cell r="AF194" t="str">
            <v>MANTEL ANTIMANCHA RAYAS NEGRO Y BLANCO 1.40 X 1.85</v>
          </cell>
          <cell r="AG194" t="str">
            <v>1935.99</v>
          </cell>
          <cell r="AH194">
            <v>1</v>
          </cell>
          <cell r="AI194" t="str">
            <v>CHURNEGROBCO MERCA SEPA</v>
          </cell>
          <cell r="AN194" t="str">
            <v>Sí</v>
          </cell>
        </row>
        <row r="195">
          <cell r="A195">
            <v>3812</v>
          </cell>
          <cell r="B195" t="str">
            <v>yanifili30@gmail.com</v>
          </cell>
          <cell r="C195">
            <v>44492</v>
          </cell>
          <cell r="D195" t="str">
            <v>Abierta</v>
          </cell>
          <cell r="E195" t="str">
            <v>Recibido</v>
          </cell>
          <cell r="F195" t="str">
            <v>Enviado</v>
          </cell>
          <cell r="G195" t="str">
            <v>ARS</v>
          </cell>
          <cell r="H195" t="str">
            <v>2419.96</v>
          </cell>
          <cell r="I195">
            <v>0</v>
          </cell>
          <cell r="J195">
            <v>0</v>
          </cell>
          <cell r="K195" t="str">
            <v>2419.96</v>
          </cell>
          <cell r="L195" t="str">
            <v>Filippone Yanina</v>
          </cell>
          <cell r="M195">
            <v>37114527</v>
          </cell>
          <cell r="N195">
            <v>541159375305</v>
          </cell>
          <cell r="O195" t="str">
            <v>Filippone Yanina</v>
          </cell>
          <cell r="T195" t="str">
            <v>Ramos Mejia</v>
          </cell>
          <cell r="U195" t="str">
            <v>La Matanza</v>
          </cell>
          <cell r="V195">
            <v>1704</v>
          </cell>
          <cell r="W195" t="str">
            <v>Gran Buenos Aires</v>
          </cell>
          <cell r="Y195" t="str">
            <v>Retiras en SHOWROOM ( CON CITA PREVIA)</v>
          </cell>
          <cell r="Z195" t="str">
            <v>Mercado Pago</v>
          </cell>
          <cell r="AD195">
            <v>44492</v>
          </cell>
          <cell r="AE195">
            <v>44505</v>
          </cell>
          <cell r="AF195" t="str">
            <v>INDIVIDUAL ESTAMPADO PLEIKU BLANCO 38 CM</v>
          </cell>
          <cell r="AG195" t="str">
            <v>604.99</v>
          </cell>
          <cell r="AH195">
            <v>4</v>
          </cell>
          <cell r="AI195" t="str">
            <v>MS504026</v>
          </cell>
          <cell r="AJ195" t="str">
            <v>Móvil</v>
          </cell>
          <cell r="AK195" t="str">
            <v/>
          </cell>
          <cell r="AL195">
            <v>3467790812</v>
          </cell>
          <cell r="AM195">
            <v>489947254</v>
          </cell>
          <cell r="AN195" t="str">
            <v>Sí</v>
          </cell>
        </row>
        <row r="196">
          <cell r="A196">
            <v>3811</v>
          </cell>
          <cell r="B196" t="str">
            <v>monicalavega8@gmail.com</v>
          </cell>
          <cell r="C196">
            <v>44492</v>
          </cell>
          <cell r="D196" t="str">
            <v>Abierta</v>
          </cell>
          <cell r="E196" t="str">
            <v>Recibido</v>
          </cell>
          <cell r="F196" t="str">
            <v>Enviado</v>
          </cell>
          <cell r="G196" t="str">
            <v>ARS</v>
          </cell>
          <cell r="H196" t="str">
            <v>1476.19</v>
          </cell>
          <cell r="I196">
            <v>0</v>
          </cell>
          <cell r="J196" t="str">
            <v>378.37</v>
          </cell>
          <cell r="K196" t="str">
            <v>1854.56</v>
          </cell>
          <cell r="L196" t="str">
            <v>Mónica Lucía La Vega</v>
          </cell>
          <cell r="M196">
            <v>27208677441</v>
          </cell>
          <cell r="N196">
            <v>541136126319</v>
          </cell>
          <cell r="O196" t="str">
            <v>Mónica Lucía La Vega</v>
          </cell>
          <cell r="P196">
            <v>541136126319</v>
          </cell>
          <cell r="Q196" t="str">
            <v xml:space="preserve">Cavour </v>
          </cell>
          <cell r="R196">
            <v>3630</v>
          </cell>
          <cell r="S196" t="str">
            <v xml:space="preserve">Timbre blanco </v>
          </cell>
          <cell r="T196" t="str">
            <v xml:space="preserve">Lanús oeste </v>
          </cell>
          <cell r="U196" t="str">
            <v>Bs as</v>
          </cell>
          <cell r="V196">
            <v>1824</v>
          </cell>
          <cell r="W196" t="str">
            <v>Gran Buenos Aires</v>
          </cell>
          <cell r="Y196" t="str">
            <v>Correo Argentino - Envio a domicilio</v>
          </cell>
          <cell r="Z196" t="str">
            <v>Mercado Pago</v>
          </cell>
          <cell r="AD196">
            <v>44492</v>
          </cell>
          <cell r="AE196">
            <v>44495</v>
          </cell>
          <cell r="AF196" t="str">
            <v>MANTEL CUADRADO ANTIMANCHA 1.20X1.20 M</v>
          </cell>
          <cell r="AG196" t="str">
            <v>1476.19</v>
          </cell>
          <cell r="AH196">
            <v>1</v>
          </cell>
          <cell r="AI196" t="str">
            <v>CHUCUADNYBCO</v>
          </cell>
          <cell r="AJ196" t="str">
            <v>Móvil</v>
          </cell>
          <cell r="AK196" t="str">
            <v xml:space="preserve">POR MEDIO DEL CORREO ARGENTINO Y TU CODIGO DE SEGUIMIENTO SERA 0000794304400TL4600C901            </v>
          </cell>
          <cell r="AL196">
            <v>17720535747</v>
          </cell>
          <cell r="AM196">
            <v>489548310</v>
          </cell>
          <cell r="AN196" t="str">
            <v>Sí</v>
          </cell>
        </row>
        <row r="197">
          <cell r="A197">
            <v>3810</v>
          </cell>
          <cell r="B197" t="str">
            <v>carolina.ricci@hospitalitaliano.org.ar</v>
          </cell>
          <cell r="C197">
            <v>44492</v>
          </cell>
          <cell r="D197" t="str">
            <v>Abierta</v>
          </cell>
          <cell r="E197" t="str">
            <v>Recibido</v>
          </cell>
          <cell r="F197" t="str">
            <v>Enviado</v>
          </cell>
          <cell r="G197" t="str">
            <v>ARS</v>
          </cell>
          <cell r="H197" t="str">
            <v>1935.99</v>
          </cell>
          <cell r="I197">
            <v>0</v>
          </cell>
          <cell r="J197">
            <v>0</v>
          </cell>
          <cell r="K197" t="str">
            <v>1935.99</v>
          </cell>
          <cell r="L197" t="str">
            <v>Carolina Ricci</v>
          </cell>
          <cell r="M197">
            <v>20653616</v>
          </cell>
          <cell r="N197">
            <v>541151622822</v>
          </cell>
          <cell r="O197" t="str">
            <v>Carolina Ricci</v>
          </cell>
          <cell r="P197">
            <v>541151622822</v>
          </cell>
          <cell r="Q197">
            <v>66</v>
          </cell>
          <cell r="R197">
            <v>1276</v>
          </cell>
          <cell r="S197" t="str">
            <v>Es 1276 y medio ..pb depto 5</v>
          </cell>
          <cell r="T197" t="str">
            <v>La Plata</v>
          </cell>
          <cell r="U197" t="str">
            <v>La Plata</v>
          </cell>
          <cell r="V197">
            <v>1900</v>
          </cell>
          <cell r="W197" t="str">
            <v>Buenos Aires</v>
          </cell>
          <cell r="Y197" t="str">
            <v>ENVÍO SIN CARGO (CABA, GRAN PARTE DE GBA y LA PLATA) TIEMPO: 4 a 6 DÍAS HÁBILES</v>
          </cell>
          <cell r="Z197" t="str">
            <v>Mercado Pago</v>
          </cell>
          <cell r="AB197" t="str">
            <v>El timbre no funciona y necesito q mellaeen porque lleggo a casa luego de las16 hs</v>
          </cell>
          <cell r="AD197">
            <v>44492</v>
          </cell>
          <cell r="AE197">
            <v>44495</v>
          </cell>
          <cell r="AF197" t="str">
            <v>MANTEL RECTANGULAR ANTIMANCHA 1.40x1.85 mtrs</v>
          </cell>
          <cell r="AG197" t="str">
            <v>1935.99</v>
          </cell>
          <cell r="AH197">
            <v>1</v>
          </cell>
          <cell r="AI197" t="str">
            <v>CHUR14 MERCA SEPA</v>
          </cell>
          <cell r="AJ197" t="str">
            <v>Móvil</v>
          </cell>
          <cell r="AK197" t="str">
            <v>EL JUEVES 28-10 ENTRE 8 Y 18 HORAS!</v>
          </cell>
          <cell r="AL197">
            <v>17720489468</v>
          </cell>
          <cell r="AM197">
            <v>489908605</v>
          </cell>
          <cell r="AN197" t="str">
            <v>Sí</v>
          </cell>
        </row>
        <row r="198">
          <cell r="A198">
            <v>3809</v>
          </cell>
          <cell r="B198" t="str">
            <v>monicalavega8@gimel.com.ar</v>
          </cell>
          <cell r="C198">
            <v>44491</v>
          </cell>
          <cell r="D198" t="str">
            <v>Cancelada</v>
          </cell>
          <cell r="E198" t="str">
            <v>Anulado</v>
          </cell>
          <cell r="F198" t="str">
            <v>No está empaquetado</v>
          </cell>
          <cell r="G198" t="str">
            <v>ARS</v>
          </cell>
          <cell r="H198" t="str">
            <v>1476.19</v>
          </cell>
          <cell r="I198">
            <v>0</v>
          </cell>
          <cell r="J198" t="str">
            <v>378.37</v>
          </cell>
          <cell r="K198" t="str">
            <v>1854.56</v>
          </cell>
          <cell r="L198" t="str">
            <v>Mónica Lucía La Vega</v>
          </cell>
          <cell r="M198">
            <v>27208677441</v>
          </cell>
          <cell r="N198">
            <v>541136126319</v>
          </cell>
          <cell r="O198" t="str">
            <v>Mónica Lucía La Vega</v>
          </cell>
          <cell r="P198">
            <v>541136126319</v>
          </cell>
          <cell r="Q198" t="str">
            <v xml:space="preserve">Camilo cavour </v>
          </cell>
          <cell r="R198">
            <v>3630</v>
          </cell>
          <cell r="S198" t="str">
            <v xml:space="preserve"> Timbre blanco </v>
          </cell>
          <cell r="T198" t="str">
            <v xml:space="preserve">Lanús oeste </v>
          </cell>
          <cell r="U198" t="str">
            <v xml:space="preserve">Lanús </v>
          </cell>
          <cell r="V198">
            <v>1824</v>
          </cell>
          <cell r="W198" t="str">
            <v>Gran Buenos Aires</v>
          </cell>
          <cell r="Y198" t="str">
            <v>Correo Argentino - Envio a domicilio</v>
          </cell>
          <cell r="Z198" t="str">
            <v>Mercado Pago</v>
          </cell>
          <cell r="AB198" t="str">
            <v>Que sea blanco y negro</v>
          </cell>
          <cell r="AF198" t="str">
            <v>MANTEL CUADRADO ANTIMANCHA 1.20X1.20 M</v>
          </cell>
          <cell r="AG198" t="str">
            <v>1476.19</v>
          </cell>
          <cell r="AH198">
            <v>1</v>
          </cell>
          <cell r="AI198" t="str">
            <v>CHUCUADNYBCO</v>
          </cell>
          <cell r="AJ198" t="str">
            <v>Móvil</v>
          </cell>
          <cell r="AK198" t="str">
            <v/>
          </cell>
          <cell r="AL198">
            <v>17697417488</v>
          </cell>
          <cell r="AM198">
            <v>489539116</v>
          </cell>
          <cell r="AN198" t="str">
            <v>Sí</v>
          </cell>
        </row>
        <row r="199">
          <cell r="A199">
            <v>3808</v>
          </cell>
          <cell r="B199" t="str">
            <v>leidyireneherrera06@gmail.com</v>
          </cell>
          <cell r="C199">
            <v>44490</v>
          </cell>
          <cell r="D199" t="str">
            <v>Abierta</v>
          </cell>
          <cell r="E199" t="str">
            <v>Recibido</v>
          </cell>
          <cell r="F199" t="str">
            <v>Enviado</v>
          </cell>
          <cell r="G199" t="str">
            <v>ARS</v>
          </cell>
          <cell r="H199" t="str">
            <v>11523.48</v>
          </cell>
          <cell r="I199">
            <v>0</v>
          </cell>
          <cell r="J199" t="str">
            <v>448.22</v>
          </cell>
          <cell r="K199" t="str">
            <v>11971.7</v>
          </cell>
          <cell r="L199" t="str">
            <v>Leidy Irene Herrera Beserra</v>
          </cell>
          <cell r="M199">
            <v>95668945</v>
          </cell>
          <cell r="N199">
            <v>541122924671</v>
          </cell>
          <cell r="O199" t="str">
            <v>Leidy Irene Herrera Beserra</v>
          </cell>
          <cell r="P199">
            <v>541122924671</v>
          </cell>
          <cell r="Q199" t="str">
            <v xml:space="preserve">Consejal Guillermo Patiño </v>
          </cell>
          <cell r="R199">
            <v>3195</v>
          </cell>
          <cell r="U199" t="str">
            <v>Morón</v>
          </cell>
          <cell r="V199">
            <v>1708</v>
          </cell>
          <cell r="W199" t="str">
            <v>Gran Buenos Aires</v>
          </cell>
          <cell r="Y199" t="str">
            <v>Correo Argentino - Envio a domicilio</v>
          </cell>
          <cell r="Z199" t="str">
            <v>Mercado Pago</v>
          </cell>
          <cell r="AB199" t="str">
            <v>Que los dos modelos de tazas tenga el mismo color.</v>
          </cell>
          <cell r="AD199">
            <v>44490</v>
          </cell>
          <cell r="AE199">
            <v>44494</v>
          </cell>
          <cell r="AF199" t="str">
            <v>MUG CERAMICA AQUAMARINE DEGRADÉ 440 ML</v>
          </cell>
          <cell r="AG199" t="str">
            <v>952.59</v>
          </cell>
          <cell r="AH199">
            <v>6</v>
          </cell>
          <cell r="AI199" t="str">
            <v>MS510092 MERCA SEPARADA</v>
          </cell>
          <cell r="AJ199" t="str">
            <v>Móvil</v>
          </cell>
          <cell r="AK199" t="str">
            <v xml:space="preserve">POR MEDIO DEL CORREO ARGENTINO Y TU CODIGO DE SEGUIMIENTO SERA 00007943043GAE4G11AC901            </v>
          </cell>
          <cell r="AL199">
            <v>17688759692</v>
          </cell>
          <cell r="AM199">
            <v>489330794</v>
          </cell>
          <cell r="AN199" t="str">
            <v>Sí</v>
          </cell>
        </row>
        <row r="200">
          <cell r="A200">
            <v>3808</v>
          </cell>
          <cell r="B200" t="str">
            <v>leidyireneherrera06@gmail.com</v>
          </cell>
          <cell r="AF200" t="str">
            <v>MUG CERAMICA AQUAMARINE DEGRADÉ 520 ML</v>
          </cell>
          <cell r="AG200" t="str">
            <v>967.99</v>
          </cell>
          <cell r="AH200">
            <v>6</v>
          </cell>
          <cell r="AI200" t="str">
            <v>MS510091 MERCA SEPARADA</v>
          </cell>
          <cell r="AN200" t="str">
            <v>Sí</v>
          </cell>
        </row>
        <row r="201">
          <cell r="A201">
            <v>3807</v>
          </cell>
          <cell r="B201" t="str">
            <v>sol-saez@hotmail.com</v>
          </cell>
          <cell r="C201">
            <v>44490</v>
          </cell>
          <cell r="D201" t="str">
            <v>Abierta</v>
          </cell>
          <cell r="E201" t="str">
            <v>Recibido</v>
          </cell>
          <cell r="F201" t="str">
            <v>Enviado</v>
          </cell>
          <cell r="G201" t="str">
            <v>ARS</v>
          </cell>
          <cell r="H201" t="str">
            <v>2670.36</v>
          </cell>
          <cell r="I201">
            <v>0</v>
          </cell>
          <cell r="J201">
            <v>0</v>
          </cell>
          <cell r="K201" t="str">
            <v>2670.36</v>
          </cell>
          <cell r="L201" t="str">
            <v>Saez Suttin Sol</v>
          </cell>
          <cell r="M201">
            <v>39626885</v>
          </cell>
          <cell r="N201">
            <v>541131807880</v>
          </cell>
          <cell r="O201" t="str">
            <v>Saez Suttin Sol</v>
          </cell>
          <cell r="P201">
            <v>541131807880</v>
          </cell>
          <cell r="Q201" t="str">
            <v>Villanueva</v>
          </cell>
          <cell r="R201">
            <v>1335</v>
          </cell>
          <cell r="S201">
            <v>0.41666666666666669</v>
          </cell>
          <cell r="T201" t="str">
            <v xml:space="preserve">Belgrano </v>
          </cell>
          <cell r="U201" t="str">
            <v>Capital Federal</v>
          </cell>
          <cell r="V201">
            <v>1426</v>
          </cell>
          <cell r="W201" t="str">
            <v>Capital Federal</v>
          </cell>
          <cell r="Y201" t="str">
            <v>ENVÍO SIN CARGO (CABA, GRAN PARTE DE GBA y LA PLATA) TIEMPO: 4 a 6 DÍAS HÁBILES</v>
          </cell>
          <cell r="Z201" t="str">
            <v>Mercado Pago</v>
          </cell>
          <cell r="AD201">
            <v>44490</v>
          </cell>
          <cell r="AE201">
            <v>44491</v>
          </cell>
          <cell r="AF201" t="str">
            <v>COMBO NRO 10 ** 3 FRASCOS DE VIDRIO HERMETICOS</v>
          </cell>
          <cell r="AG201" t="str">
            <v>2670.36</v>
          </cell>
          <cell r="AH201">
            <v>1</v>
          </cell>
          <cell r="AI201" t="str">
            <v>BA6430-31-32 MERCA SEPARADA</v>
          </cell>
          <cell r="AJ201" t="str">
            <v>Móvil</v>
          </cell>
          <cell r="AK201" t="str">
            <v>EL MARTES 26-10 ENTRE 8 Y 18 HORAS!</v>
          </cell>
          <cell r="AL201">
            <v>17688612092</v>
          </cell>
          <cell r="AM201">
            <v>489294957</v>
          </cell>
          <cell r="AN201" t="str">
            <v>Sí</v>
          </cell>
        </row>
        <row r="202">
          <cell r="A202">
            <v>3806</v>
          </cell>
          <cell r="B202" t="str">
            <v>yohabenitez@hotmail.com</v>
          </cell>
          <cell r="C202">
            <v>44490</v>
          </cell>
          <cell r="D202" t="str">
            <v>Abierta</v>
          </cell>
          <cell r="E202" t="str">
            <v>Recibido</v>
          </cell>
          <cell r="F202" t="str">
            <v>Enviado</v>
          </cell>
          <cell r="G202" t="str">
            <v>ARS</v>
          </cell>
          <cell r="H202" t="str">
            <v>6383.37</v>
          </cell>
          <cell r="I202">
            <v>0</v>
          </cell>
          <cell r="J202">
            <v>0</v>
          </cell>
          <cell r="K202" t="str">
            <v>6383.37</v>
          </cell>
          <cell r="L202" t="str">
            <v>Benítez Yohanna</v>
          </cell>
          <cell r="M202">
            <v>35497827</v>
          </cell>
          <cell r="N202">
            <v>541123828685</v>
          </cell>
          <cell r="O202" t="str">
            <v>Benítez Yohanna</v>
          </cell>
          <cell r="P202">
            <v>541123828685</v>
          </cell>
          <cell r="Q202" t="str">
            <v xml:space="preserve">Antonio alice </v>
          </cell>
          <cell r="R202">
            <v>185</v>
          </cell>
          <cell r="S202" t="str">
            <v>Casa</v>
          </cell>
          <cell r="T202" t="str">
            <v xml:space="preserve">Los Polvorines </v>
          </cell>
          <cell r="U202" t="str">
            <v xml:space="preserve">Malvinas Argentinas </v>
          </cell>
          <cell r="V202">
            <v>1613</v>
          </cell>
          <cell r="W202" t="str">
            <v>Gran Buenos Aires</v>
          </cell>
          <cell r="Y202" t="str">
            <v>ENVÍO SIN CARGO (CABA, GRAN PARTE DE GBA y LA PLATA) TIEMPO: 4 a 6 DÍAS HÁBILES</v>
          </cell>
          <cell r="Z202" t="str">
            <v>Mercado Pago</v>
          </cell>
          <cell r="AC202" t="str">
            <v>06/11 se le devolvió la plata dsl mantel pero hoy trasnfirió de nuevo porque se lo queda.</v>
          </cell>
          <cell r="AD202">
            <v>44490</v>
          </cell>
          <cell r="AE202">
            <v>44491</v>
          </cell>
          <cell r="AF202" t="str">
            <v>INDIVIDUAL CUERINA TE QUIERO 44X30CM</v>
          </cell>
          <cell r="AG202" t="str">
            <v>329.99</v>
          </cell>
          <cell r="AH202">
            <v>1</v>
          </cell>
          <cell r="AI202" t="str">
            <v>CHUIN193R</v>
          </cell>
          <cell r="AJ202" t="str">
            <v>Móvil</v>
          </cell>
          <cell r="AK202" t="str">
            <v>EL MARTES 26-10 ENTRE 8 Y 18 HORAS!</v>
          </cell>
          <cell r="AL202">
            <v>17687823833</v>
          </cell>
          <cell r="AM202">
            <v>488691832</v>
          </cell>
          <cell r="AN202" t="str">
            <v>Sí</v>
          </cell>
        </row>
        <row r="203">
          <cell r="A203">
            <v>3806</v>
          </cell>
          <cell r="B203" t="str">
            <v>yohabenitez@hotmail.com</v>
          </cell>
          <cell r="AF203" t="str">
            <v>MANTEL ANTIMANCHA RAYAS NEGRO Y BLANCO 1.40 X 1.85</v>
          </cell>
          <cell r="AG203" t="str">
            <v>1935.99</v>
          </cell>
          <cell r="AH203">
            <v>1</v>
          </cell>
          <cell r="AI203" t="str">
            <v>CHURNEGROBCO MERCA SEPA</v>
          </cell>
          <cell r="AN203" t="str">
            <v>Sí</v>
          </cell>
        </row>
        <row r="204">
          <cell r="A204">
            <v>3806</v>
          </cell>
          <cell r="B204" t="str">
            <v>yohabenitez@hotmail.com</v>
          </cell>
          <cell r="AF204" t="str">
            <v>PLATO PRINCIPAL NEGRO 25 CM DIAM</v>
          </cell>
          <cell r="AG204" t="str">
            <v>445.49</v>
          </cell>
          <cell r="AH204">
            <v>5</v>
          </cell>
          <cell r="AI204" t="str">
            <v>BP05002</v>
          </cell>
          <cell r="AN204" t="str">
            <v>Sí</v>
          </cell>
        </row>
        <row r="205">
          <cell r="A205">
            <v>3806</v>
          </cell>
          <cell r="B205" t="str">
            <v>yohabenitez@hotmail.com</v>
          </cell>
          <cell r="AF205" t="str">
            <v>INDIVIDUAL RECTANGULAR 44X30 CM RAYADO NEGRO</v>
          </cell>
          <cell r="AG205" t="str">
            <v>314.99</v>
          </cell>
          <cell r="AH205">
            <v>6</v>
          </cell>
          <cell r="AI205" t="str">
            <v>CHUIN195R MERCA SEPA</v>
          </cell>
          <cell r="AN205" t="str">
            <v>Sí</v>
          </cell>
        </row>
        <row r="206">
          <cell r="A206">
            <v>3805</v>
          </cell>
          <cell r="B206" t="str">
            <v>snouveliere@hotmail.com</v>
          </cell>
          <cell r="C206">
            <v>44490</v>
          </cell>
          <cell r="D206" t="str">
            <v>Abierta</v>
          </cell>
          <cell r="E206" t="str">
            <v>Recibido</v>
          </cell>
          <cell r="F206" t="str">
            <v>Enviado</v>
          </cell>
          <cell r="G206" t="str">
            <v>ARS</v>
          </cell>
          <cell r="H206" t="str">
            <v>1935.99</v>
          </cell>
          <cell r="I206">
            <v>0</v>
          </cell>
          <cell r="J206" t="str">
            <v>413.09</v>
          </cell>
          <cell r="K206" t="str">
            <v>2349.08</v>
          </cell>
          <cell r="L206" t="str">
            <v>Paula García Daroca</v>
          </cell>
          <cell r="M206">
            <v>27130804697</v>
          </cell>
          <cell r="N206">
            <v>541158891530</v>
          </cell>
          <cell r="O206" t="str">
            <v>Paula García Daroca</v>
          </cell>
          <cell r="P206">
            <v>541158891530</v>
          </cell>
          <cell r="Q206" t="str">
            <v xml:space="preserve">Tucumán </v>
          </cell>
          <cell r="R206">
            <v>278</v>
          </cell>
          <cell r="U206" t="str">
            <v xml:space="preserve">Suipacha </v>
          </cell>
          <cell r="V206">
            <v>6612</v>
          </cell>
          <cell r="W206" t="str">
            <v>Buenos Aires</v>
          </cell>
          <cell r="Y206" t="str">
            <v>Correo Argentino - Envio a domicilio</v>
          </cell>
          <cell r="Z206" t="str">
            <v>Mercado Pago</v>
          </cell>
          <cell r="AB206" t="str">
            <v>Gris y blanco 1,4 x 2 m</v>
          </cell>
          <cell r="AD206">
            <v>44490</v>
          </cell>
          <cell r="AE206">
            <v>44494</v>
          </cell>
          <cell r="AF206" t="str">
            <v>MANTEL ANTIMANCHA RAYAS GRIS Y BLANCO 1.40 X 1.85</v>
          </cell>
          <cell r="AG206" t="str">
            <v>1935.99</v>
          </cell>
          <cell r="AH206">
            <v>1</v>
          </cell>
          <cell r="AI206" t="str">
            <v>CHURGRISBCO MERCASEPA</v>
          </cell>
          <cell r="AJ206" t="str">
            <v>Móvil</v>
          </cell>
          <cell r="AK206" t="str">
            <v xml:space="preserve">POR MEDIO DEL CORREO ARGENTINO Y TU CODIGO DE SEGUIMIENTO SERA 0000794304237CI311AC301            </v>
          </cell>
          <cell r="AL206">
            <v>17681623160</v>
          </cell>
          <cell r="AM206">
            <v>489236606</v>
          </cell>
          <cell r="AN206" t="str">
            <v>Sí</v>
          </cell>
        </row>
        <row r="207">
          <cell r="A207">
            <v>3804</v>
          </cell>
          <cell r="B207" t="str">
            <v>irmasoto53@hotmail.com</v>
          </cell>
          <cell r="C207">
            <v>44490</v>
          </cell>
          <cell r="D207" t="str">
            <v>Abierta</v>
          </cell>
          <cell r="E207" t="str">
            <v>Recibido</v>
          </cell>
          <cell r="F207" t="str">
            <v>Enviado</v>
          </cell>
          <cell r="G207" t="str">
            <v>ARS</v>
          </cell>
          <cell r="H207" t="str">
            <v>1935.99</v>
          </cell>
          <cell r="I207">
            <v>0</v>
          </cell>
          <cell r="J207" t="str">
            <v>415.83</v>
          </cell>
          <cell r="K207" t="str">
            <v>2351.82</v>
          </cell>
          <cell r="L207" t="str">
            <v>Irma Soto Quintana</v>
          </cell>
          <cell r="M207">
            <v>92383954</v>
          </cell>
          <cell r="N207">
            <v>542975384357</v>
          </cell>
          <cell r="O207" t="str">
            <v>Irma Soto Quintana</v>
          </cell>
          <cell r="P207">
            <v>542975384357</v>
          </cell>
          <cell r="Q207" t="str">
            <v>Pasaje corrientes</v>
          </cell>
          <cell r="R207">
            <v>414</v>
          </cell>
          <cell r="T207" t="str">
            <v>Jose fuchs</v>
          </cell>
          <cell r="U207" t="str">
            <v>Comodoro Rivadavia</v>
          </cell>
          <cell r="V207">
            <v>9000</v>
          </cell>
          <cell r="W207" t="str">
            <v>Chubut</v>
          </cell>
          <cell r="Y207" t="str">
            <v>Correo Argentino - Envio a domicilio</v>
          </cell>
          <cell r="Z207" t="str">
            <v>Mercado Pago</v>
          </cell>
          <cell r="AB207" t="str">
            <v>Mantel cuadrado color beig y blanco de140 por dos metros</v>
          </cell>
          <cell r="AD207">
            <v>44490</v>
          </cell>
          <cell r="AE207">
            <v>44494</v>
          </cell>
          <cell r="AF207" t="str">
            <v>MANTEL ANTIMANCHA RAYAS BEIGE Y BLANCO 1.40 X 1.85</v>
          </cell>
          <cell r="AG207" t="str">
            <v>1935.99</v>
          </cell>
          <cell r="AH207">
            <v>1</v>
          </cell>
          <cell r="AI207" t="str">
            <v>CHURBEIGEBCO MERCA SEPA</v>
          </cell>
          <cell r="AJ207" t="str">
            <v>Móvil</v>
          </cell>
          <cell r="AK207" t="str">
            <v xml:space="preserve">POR MEDIO DEL CORREO ARGENTINO Y TU CODIGO DE SEGUIMIENTO SERA 00007943040PIC43CCAC901            </v>
          </cell>
          <cell r="AL207">
            <v>17678017330</v>
          </cell>
          <cell r="AM207">
            <v>489180506</v>
          </cell>
          <cell r="AN207" t="str">
            <v>Sí</v>
          </cell>
        </row>
        <row r="208">
          <cell r="A208">
            <v>3803</v>
          </cell>
          <cell r="B208" t="str">
            <v>nataliedjindjian@hotmail.com</v>
          </cell>
          <cell r="C208">
            <v>44490</v>
          </cell>
          <cell r="D208" t="str">
            <v>Abierta</v>
          </cell>
          <cell r="E208" t="str">
            <v>Recibido</v>
          </cell>
          <cell r="F208" t="str">
            <v>Enviado</v>
          </cell>
          <cell r="G208" t="str">
            <v>ARS</v>
          </cell>
          <cell r="H208" t="str">
            <v>3099.99</v>
          </cell>
          <cell r="I208">
            <v>0</v>
          </cell>
          <cell r="J208">
            <v>0</v>
          </cell>
          <cell r="K208" t="str">
            <v>3099.99</v>
          </cell>
          <cell r="L208" t="str">
            <v>Natalie Djindjian</v>
          </cell>
          <cell r="M208">
            <v>37098082</v>
          </cell>
          <cell r="N208">
            <v>5491131900052</v>
          </cell>
          <cell r="O208" t="str">
            <v>Natalie DJINDJIAN</v>
          </cell>
          <cell r="P208">
            <v>5491131900052</v>
          </cell>
          <cell r="Q208" t="str">
            <v xml:space="preserve">Libertad </v>
          </cell>
          <cell r="R208">
            <v>1832</v>
          </cell>
          <cell r="T208" t="str">
            <v>FLORIDA, VICENTE LOPEZ</v>
          </cell>
          <cell r="U208" t="str">
            <v>Buenos Aires</v>
          </cell>
          <cell r="V208">
            <v>1602</v>
          </cell>
          <cell r="W208" t="str">
            <v>Gran Buenos Aires</v>
          </cell>
          <cell r="Y208" t="str">
            <v>ENVÍO SIN CARGO (CABA, GRAN PARTE DE GBA y LA PLATA) TIEMPO: 4 a 6 DÍAS HÁBILES</v>
          </cell>
          <cell r="Z208" t="str">
            <v>Mercado Pago</v>
          </cell>
          <cell r="AD208">
            <v>44490</v>
          </cell>
          <cell r="AE208">
            <v>44491</v>
          </cell>
          <cell r="AF208" t="str">
            <v>MESA ARRIME XL HOME OFFICE 60*70*30 CM</v>
          </cell>
          <cell r="AG208" t="str">
            <v>3099.99</v>
          </cell>
          <cell r="AH208">
            <v>1</v>
          </cell>
          <cell r="AI208" t="str">
            <v>NEWARRIME2 LA TENGO YO solo hay q retocar el hierro pero esta re vendible</v>
          </cell>
          <cell r="AJ208" t="str">
            <v>Web</v>
          </cell>
          <cell r="AK208" t="str">
            <v>EL MARTES 26-10 ENTRE 8 Y 18 HORAS!</v>
          </cell>
          <cell r="AL208">
            <v>17677390862</v>
          </cell>
          <cell r="AM208">
            <v>489178143</v>
          </cell>
          <cell r="AN208" t="str">
            <v>Sí</v>
          </cell>
        </row>
        <row r="209">
          <cell r="A209">
            <v>3802</v>
          </cell>
          <cell r="B209" t="str">
            <v>gracielatiberi756@gmail.com</v>
          </cell>
          <cell r="C209">
            <v>44490</v>
          </cell>
          <cell r="D209" t="str">
            <v>Abierta</v>
          </cell>
          <cell r="E209" t="str">
            <v>Recibido</v>
          </cell>
          <cell r="F209" t="str">
            <v>Enviado</v>
          </cell>
          <cell r="G209" t="str">
            <v>ARS</v>
          </cell>
          <cell r="H209" t="str">
            <v>1935.99</v>
          </cell>
          <cell r="I209">
            <v>0</v>
          </cell>
          <cell r="J209">
            <v>0</v>
          </cell>
          <cell r="K209" t="str">
            <v>1935.99</v>
          </cell>
          <cell r="L209" t="str">
            <v>Graciela Tiberi</v>
          </cell>
          <cell r="M209">
            <v>6545255</v>
          </cell>
          <cell r="N209">
            <v>541130254769</v>
          </cell>
          <cell r="O209" t="str">
            <v>Graciela Tiberi</v>
          </cell>
          <cell r="P209">
            <v>541130254769</v>
          </cell>
          <cell r="Q209" t="str">
            <v>Belisario Roldan</v>
          </cell>
          <cell r="R209">
            <v>732</v>
          </cell>
          <cell r="T209" t="str">
            <v>Gral. Rodriguez</v>
          </cell>
          <cell r="U209" t="str">
            <v>Gral. Rodriguez</v>
          </cell>
          <cell r="V209">
            <v>1748</v>
          </cell>
          <cell r="W209" t="str">
            <v>Gran Buenos Aires</v>
          </cell>
          <cell r="Y209" t="str">
            <v>ENVÍO SIN CARGO (CABA, GRAN PARTE DE GBA y LA PLATA) TIEMPO: 4 a 6 DÍAS HÁBILES</v>
          </cell>
          <cell r="Z209" t="str">
            <v>Mercado Pago</v>
          </cell>
          <cell r="AD209">
            <v>44490</v>
          </cell>
          <cell r="AE209">
            <v>44491</v>
          </cell>
          <cell r="AF209" t="str">
            <v>MANTEL ANTIMANCHA RAYAS NEGRO Y BLANCO 1.40 X 1.85</v>
          </cell>
          <cell r="AG209" t="str">
            <v>1935.99</v>
          </cell>
          <cell r="AH209">
            <v>1</v>
          </cell>
          <cell r="AI209" t="str">
            <v>CHURNEGROBCO MERCA SEPA</v>
          </cell>
          <cell r="AJ209" t="str">
            <v>Móvil</v>
          </cell>
          <cell r="AK209" t="str">
            <v>EL MARTES 26-10 ENTRE 8 Y 18 HORAS!</v>
          </cell>
          <cell r="AL209">
            <v>17676213089</v>
          </cell>
          <cell r="AM209">
            <v>488123479</v>
          </cell>
          <cell r="AN209" t="str">
            <v>Sí</v>
          </cell>
        </row>
        <row r="210">
          <cell r="A210">
            <v>3801</v>
          </cell>
          <cell r="B210" t="str">
            <v>evelina12dl@outlook.com</v>
          </cell>
          <cell r="C210">
            <v>44490</v>
          </cell>
          <cell r="D210" t="str">
            <v>Abierta</v>
          </cell>
          <cell r="E210" t="str">
            <v>Recibido</v>
          </cell>
          <cell r="F210" t="str">
            <v>Enviado</v>
          </cell>
          <cell r="G210" t="str">
            <v>ARS</v>
          </cell>
          <cell r="H210" t="str">
            <v>1671.99</v>
          </cell>
          <cell r="I210">
            <v>1500</v>
          </cell>
          <cell r="J210" t="str">
            <v>378.37</v>
          </cell>
          <cell r="K210" t="str">
            <v>550.36</v>
          </cell>
          <cell r="L210" t="str">
            <v>Evelina De Lima</v>
          </cell>
          <cell r="M210">
            <v>34924398</v>
          </cell>
          <cell r="N210">
            <v>541168721402</v>
          </cell>
          <cell r="O210" t="str">
            <v>Evelina DE LIMA</v>
          </cell>
          <cell r="P210">
            <v>541168721402</v>
          </cell>
          <cell r="Q210" t="str">
            <v>Las Heras</v>
          </cell>
          <cell r="R210">
            <v>1443</v>
          </cell>
          <cell r="U210" t="str">
            <v>Ingeniero Maschwitz</v>
          </cell>
          <cell r="V210">
            <v>1623</v>
          </cell>
          <cell r="W210" t="str">
            <v>Gran Buenos Aires</v>
          </cell>
          <cell r="Y210" t="str">
            <v>Correo Argentino - Envio a domicilio</v>
          </cell>
          <cell r="Z210" t="str">
            <v>Mercado Pago</v>
          </cell>
          <cell r="AA210" t="str">
            <v>SOFIMACHUCA</v>
          </cell>
          <cell r="AD210">
            <v>44490</v>
          </cell>
          <cell r="AE210">
            <v>44494</v>
          </cell>
          <cell r="AF210" t="str">
            <v>MANTEL CIRCULAR ANTIMANCHA 1,40 MT</v>
          </cell>
          <cell r="AG210" t="str">
            <v>1671.99</v>
          </cell>
          <cell r="AH210">
            <v>1</v>
          </cell>
          <cell r="AI210" t="str">
            <v>CHUCGRISBCO</v>
          </cell>
          <cell r="AJ210" t="str">
            <v>Web</v>
          </cell>
          <cell r="AK210" t="str">
            <v xml:space="preserve">POR MEDIO DEL CORREO ARGENTINO Y TU CODIGO DE SEGUIMIENTO 00007943046GCCI31CAC701             SERA </v>
          </cell>
          <cell r="AL210">
            <v>17673927562</v>
          </cell>
          <cell r="AM210">
            <v>489118984</v>
          </cell>
          <cell r="AN210" t="str">
            <v>Sí</v>
          </cell>
        </row>
        <row r="211">
          <cell r="A211">
            <v>3800</v>
          </cell>
          <cell r="B211" t="str">
            <v>nataliaquilm@hotmail.com</v>
          </cell>
          <cell r="C211">
            <v>44490</v>
          </cell>
          <cell r="D211" t="str">
            <v>Abierta</v>
          </cell>
          <cell r="E211" t="str">
            <v>Recibido</v>
          </cell>
          <cell r="F211" t="str">
            <v>Enviado</v>
          </cell>
          <cell r="G211" t="str">
            <v>ARS</v>
          </cell>
          <cell r="H211" t="str">
            <v>1935.99</v>
          </cell>
          <cell r="I211">
            <v>0</v>
          </cell>
          <cell r="J211">
            <v>0</v>
          </cell>
          <cell r="K211" t="str">
            <v>1935.99</v>
          </cell>
          <cell r="L211" t="str">
            <v>Natalia Barreiro</v>
          </cell>
          <cell r="M211">
            <v>24270605</v>
          </cell>
          <cell r="N211">
            <v>541161544222</v>
          </cell>
          <cell r="O211" t="str">
            <v>Natalia Barreiro</v>
          </cell>
          <cell r="P211">
            <v>541161544222</v>
          </cell>
          <cell r="Q211" t="str">
            <v>Alicia M de Justo</v>
          </cell>
          <cell r="R211">
            <v>1750</v>
          </cell>
          <cell r="S211" t="str">
            <v>1 H</v>
          </cell>
          <cell r="T211" t="str">
            <v>Puerto Madero</v>
          </cell>
          <cell r="U211" t="str">
            <v>Capital Federal</v>
          </cell>
          <cell r="V211">
            <v>1107</v>
          </cell>
          <cell r="W211" t="str">
            <v>Capital Federal</v>
          </cell>
          <cell r="Y211" t="str">
            <v>ENVÍO SIN CARGO (CABA, GRAN PARTE DE GBA y LA PLATA) TIEMPO: 4 a 6 DÍAS HÁBILES</v>
          </cell>
          <cell r="Z211" t="str">
            <v>Mercado Pago</v>
          </cell>
          <cell r="AB211" t="str">
            <v>Ayer me dijeron q la entrega seria mañana 22 de octubre. Por favor necesito q asi sea. Es una oficina con horario de 9 a 16hs. Gracias</v>
          </cell>
          <cell r="AD211">
            <v>44490</v>
          </cell>
          <cell r="AE211">
            <v>44490</v>
          </cell>
          <cell r="AF211" t="str">
            <v>MANTEL ANTIMANCHA RAYAS GRIS Y BLANCO 1.40 X 1.85</v>
          </cell>
          <cell r="AG211" t="str">
            <v>1935.99</v>
          </cell>
          <cell r="AH211">
            <v>1</v>
          </cell>
          <cell r="AI211" t="str">
            <v>CHURGRISBCO MERCASEPA</v>
          </cell>
          <cell r="AJ211" t="str">
            <v>Móvil</v>
          </cell>
          <cell r="AK211" t="str">
            <v>EL VIERNES 22-10 ENTRE 9 Y 16 HORAS!</v>
          </cell>
          <cell r="AL211">
            <v>17673333494</v>
          </cell>
          <cell r="AM211">
            <v>489105782</v>
          </cell>
          <cell r="AN211" t="str">
            <v>Sí</v>
          </cell>
        </row>
        <row r="212">
          <cell r="A212">
            <v>3799</v>
          </cell>
          <cell r="B212" t="str">
            <v>agus.rodri.37@gmail.com</v>
          </cell>
          <cell r="C212">
            <v>44489</v>
          </cell>
          <cell r="D212" t="str">
            <v>Abierta</v>
          </cell>
          <cell r="E212" t="str">
            <v>Recibido</v>
          </cell>
          <cell r="F212" t="str">
            <v>Enviado</v>
          </cell>
          <cell r="G212" t="str">
            <v>ARS</v>
          </cell>
          <cell r="H212" t="str">
            <v>1385.97</v>
          </cell>
          <cell r="I212" t="str">
            <v>207.9</v>
          </cell>
          <cell r="J212">
            <v>0</v>
          </cell>
          <cell r="K212" t="str">
            <v>1178.07</v>
          </cell>
          <cell r="L212" t="str">
            <v>Agustina Rodriguez</v>
          </cell>
          <cell r="M212">
            <v>41779956</v>
          </cell>
          <cell r="N212">
            <v>541134005686</v>
          </cell>
          <cell r="O212" t="str">
            <v>Agustina Rodriguez</v>
          </cell>
          <cell r="P212">
            <v>541134005686</v>
          </cell>
          <cell r="Q212" t="str">
            <v>Calle rosario</v>
          </cell>
          <cell r="R212">
            <v>4588</v>
          </cell>
          <cell r="T212" t="str">
            <v>Villa Ballester</v>
          </cell>
          <cell r="U212" t="str">
            <v>San Martin</v>
          </cell>
          <cell r="V212">
            <v>1653</v>
          </cell>
          <cell r="W212" t="str">
            <v>Gran Buenos Aires</v>
          </cell>
          <cell r="Y212" t="str">
            <v>ENVÍO SIN CARGO (CABA, GRAN PARTE DE GBA y LA PLATA) TIEMPO: 4 a 6 DÍAS HÁBILES</v>
          </cell>
          <cell r="Z212" t="str">
            <v>Mercado Pago</v>
          </cell>
          <cell r="AA212" t="str">
            <v>JUEGOBIGDECO</v>
          </cell>
          <cell r="AD212">
            <v>44489</v>
          </cell>
          <cell r="AE212">
            <v>44491</v>
          </cell>
          <cell r="AF212" t="str">
            <v>MUG COLOR PASTEL 325 CC CERAMICA (VERDE AQUA)</v>
          </cell>
          <cell r="AG212" t="str">
            <v>461.99</v>
          </cell>
          <cell r="AH212">
            <v>1</v>
          </cell>
          <cell r="AJ212" t="str">
            <v>Web</v>
          </cell>
          <cell r="AK212" t="str">
            <v>EL MARTES 26-10 ENTRE 8 Y 18 HORAS!</v>
          </cell>
          <cell r="AL212">
            <v>17670283283</v>
          </cell>
          <cell r="AM212">
            <v>488859979</v>
          </cell>
          <cell r="AN212" t="str">
            <v>Sí</v>
          </cell>
        </row>
        <row r="213">
          <cell r="A213">
            <v>3799</v>
          </cell>
          <cell r="B213" t="str">
            <v>agus.rodri.37@gmail.com</v>
          </cell>
          <cell r="AF213" t="str">
            <v>MUG COLOR PASTEL 325 CC CERAMICA (Celeste)</v>
          </cell>
          <cell r="AG213" t="str">
            <v>461.99</v>
          </cell>
          <cell r="AH213">
            <v>1</v>
          </cell>
          <cell r="AN213" t="str">
            <v>Sí</v>
          </cell>
        </row>
        <row r="214">
          <cell r="A214">
            <v>3799</v>
          </cell>
          <cell r="B214" t="str">
            <v>agus.rodri.37@gmail.com</v>
          </cell>
          <cell r="AF214" t="str">
            <v>MUG COLOR PASTEL 325 CC CERAMICA (Rosa)</v>
          </cell>
          <cell r="AG214" t="str">
            <v>461.99</v>
          </cell>
          <cell r="AH214">
            <v>1</v>
          </cell>
          <cell r="AN214" t="str">
            <v>Sí</v>
          </cell>
        </row>
        <row r="215">
          <cell r="A215">
            <v>3798</v>
          </cell>
          <cell r="B215" t="str">
            <v>magui18basilisen@gmail.com</v>
          </cell>
          <cell r="C215">
            <v>44489</v>
          </cell>
          <cell r="D215" t="str">
            <v>Abierta</v>
          </cell>
          <cell r="E215" t="str">
            <v>Recibido</v>
          </cell>
          <cell r="F215" t="str">
            <v>Enviado</v>
          </cell>
          <cell r="G215" t="str">
            <v>ARS</v>
          </cell>
          <cell r="H215" t="str">
            <v>27991.46</v>
          </cell>
          <cell r="I215" t="str">
            <v>5607.44</v>
          </cell>
          <cell r="J215">
            <v>0</v>
          </cell>
          <cell r="K215" t="str">
            <v>22384.02</v>
          </cell>
          <cell r="L215" t="str">
            <v>Magali Basilisen</v>
          </cell>
          <cell r="M215">
            <v>38039630</v>
          </cell>
          <cell r="N215">
            <v>542915742776</v>
          </cell>
          <cell r="O215" t="str">
            <v>Magali Basilisen</v>
          </cell>
          <cell r="P215">
            <v>542915742776</v>
          </cell>
          <cell r="T215" t="str">
            <v>Villa Cerrito</v>
          </cell>
          <cell r="U215" t="str">
            <v>Bahia Blanca</v>
          </cell>
          <cell r="V215">
            <v>8000</v>
          </cell>
          <cell r="W215" t="str">
            <v>Buenos Aires</v>
          </cell>
          <cell r="Y215" t="str">
            <v>Retiras en SHOWROOM ( CON CITA PREVIA)</v>
          </cell>
          <cell r="Z215" t="str">
            <v>TRANSFERENCIA BANCARIA</v>
          </cell>
          <cell r="AA215" t="str">
            <v>COMPRAPORMAYOR</v>
          </cell>
          <cell r="AC215" t="str">
            <v>A ENVIAR Y PENDIENTE PAGAR ENVIO(AVISAR MONTO) ALVARADO 657 PISO2 DEPTO B CP: 8000 BAHIA BLANCA BARRIO UNIVERSITARIO correo sale 482.09</v>
          </cell>
          <cell r="AD215">
            <v>44491</v>
          </cell>
          <cell r="AE215">
            <v>44505</v>
          </cell>
          <cell r="AF215" t="str">
            <v>MESA PLEGABLE PARA PC MADERA Y METAL 59X39X23CM (Negro)</v>
          </cell>
          <cell r="AG215">
            <v>3100</v>
          </cell>
          <cell r="AH215">
            <v>1</v>
          </cell>
          <cell r="AJ215" t="str">
            <v>Web</v>
          </cell>
          <cell r="AK215" t="str">
            <v/>
          </cell>
          <cell r="AM215">
            <v>488831847</v>
          </cell>
          <cell r="AN215" t="str">
            <v>Sí</v>
          </cell>
        </row>
        <row r="216">
          <cell r="A216">
            <v>3798</v>
          </cell>
          <cell r="B216" t="str">
            <v>magui18basilisen@gmail.com</v>
          </cell>
          <cell r="AF216" t="str">
            <v>MESA PLEGABLE PARA PC MADERA Y METAL 59X39X23CM (Beige)</v>
          </cell>
          <cell r="AG216">
            <v>3100</v>
          </cell>
          <cell r="AH216">
            <v>1</v>
          </cell>
          <cell r="AI216" t="str">
            <v>ME7897</v>
          </cell>
          <cell r="AN216" t="str">
            <v>Sí</v>
          </cell>
        </row>
        <row r="217">
          <cell r="A217">
            <v>3798</v>
          </cell>
          <cell r="B217" t="str">
            <v>magui18basilisen@gmail.com</v>
          </cell>
          <cell r="AF217" t="str">
            <v>MESA PLEGABLE PARA PC MADERA Y METAL 59X39X23CM (Beige con rayas)</v>
          </cell>
          <cell r="AG217">
            <v>3100</v>
          </cell>
          <cell r="AH217">
            <v>1</v>
          </cell>
          <cell r="AN217" t="str">
            <v>Sí</v>
          </cell>
        </row>
        <row r="218">
          <cell r="A218">
            <v>3798</v>
          </cell>
          <cell r="B218" t="str">
            <v>magui18basilisen@gmail.com</v>
          </cell>
          <cell r="AF218" t="str">
            <v>VELA 100% SOJA AROMA JAZMIN</v>
          </cell>
          <cell r="AG218" t="str">
            <v>395.99</v>
          </cell>
          <cell r="AH218">
            <v>2</v>
          </cell>
          <cell r="AI218" t="str">
            <v>TW7375VELA MERCA SEPARADA</v>
          </cell>
          <cell r="AN218" t="str">
            <v>Sí</v>
          </cell>
        </row>
        <row r="219">
          <cell r="A219">
            <v>3798</v>
          </cell>
          <cell r="B219" t="str">
            <v>magui18basilisen@gmail.com</v>
          </cell>
          <cell r="AF219" t="str">
            <v>INDIVIDUAL CUERINA HOJAS 32.5 CM DIAM</v>
          </cell>
          <cell r="AG219" t="str">
            <v>329.99</v>
          </cell>
          <cell r="AH219">
            <v>4</v>
          </cell>
          <cell r="AI219" t="str">
            <v>CHUIN40C</v>
          </cell>
          <cell r="AN219" t="str">
            <v>Sí</v>
          </cell>
        </row>
        <row r="220">
          <cell r="A220">
            <v>3798</v>
          </cell>
          <cell r="B220" t="str">
            <v>magui18basilisen@gmail.com</v>
          </cell>
          <cell r="AF220" t="str">
            <v>INDIVIDUAL REDONDO 33 CM RAYADO GRIS</v>
          </cell>
          <cell r="AG220" t="str">
            <v>314.99</v>
          </cell>
          <cell r="AH220">
            <v>6</v>
          </cell>
          <cell r="AI220" t="str">
            <v>CHUIN180C MERCA SEPA</v>
          </cell>
          <cell r="AN220" t="str">
            <v>Sí</v>
          </cell>
        </row>
        <row r="221">
          <cell r="A221">
            <v>3798</v>
          </cell>
          <cell r="B221" t="str">
            <v>magui18basilisen@gmail.com</v>
          </cell>
          <cell r="AF221" t="str">
            <v>INDIVIDUAL CUERINA HOJAS 32.5CM DIAM</v>
          </cell>
          <cell r="AG221" t="str">
            <v>329.99</v>
          </cell>
          <cell r="AH221">
            <v>4</v>
          </cell>
          <cell r="AI221" t="str">
            <v>CHUIN45C</v>
          </cell>
          <cell r="AN221" t="str">
            <v>Sí</v>
          </cell>
        </row>
        <row r="222">
          <cell r="A222">
            <v>3798</v>
          </cell>
          <cell r="B222" t="str">
            <v>magui18basilisen@gmail.com</v>
          </cell>
          <cell r="AF222" t="str">
            <v>INDIVIDUAL CUERINA HOJAS 32.5CM DIAM</v>
          </cell>
          <cell r="AG222" t="str">
            <v>329.99</v>
          </cell>
          <cell r="AH222">
            <v>4</v>
          </cell>
          <cell r="AI222" t="str">
            <v>CHUIN41C</v>
          </cell>
          <cell r="AN222" t="str">
            <v>Sí</v>
          </cell>
        </row>
        <row r="223">
          <cell r="A223">
            <v>3798</v>
          </cell>
          <cell r="B223" t="str">
            <v>magui18basilisen@gmail.com</v>
          </cell>
          <cell r="AF223" t="str">
            <v>INDIVIDUAL CUERINA HOJAS 44X30 CM</v>
          </cell>
          <cell r="AG223" t="str">
            <v>329.99</v>
          </cell>
          <cell r="AH223">
            <v>6</v>
          </cell>
          <cell r="AI223" t="str">
            <v>CHUIN42R</v>
          </cell>
          <cell r="AN223" t="str">
            <v>Sí</v>
          </cell>
        </row>
        <row r="224">
          <cell r="A224">
            <v>3798</v>
          </cell>
          <cell r="B224" t="str">
            <v>magui18basilisen@gmail.com</v>
          </cell>
          <cell r="AF224" t="str">
            <v>INDIVIDUAL CUERINA HOJAS REDONDO 32.5 CM</v>
          </cell>
          <cell r="AG224" t="str">
            <v>329.99</v>
          </cell>
          <cell r="AH224">
            <v>4</v>
          </cell>
          <cell r="AI224" t="str">
            <v>CHUIN42C</v>
          </cell>
          <cell r="AN224" t="str">
            <v>Sí</v>
          </cell>
        </row>
        <row r="225">
          <cell r="A225">
            <v>3798</v>
          </cell>
          <cell r="B225" t="str">
            <v>magui18basilisen@gmail.com</v>
          </cell>
          <cell r="AF225" t="str">
            <v>INDIVIDUAL RECTANGULAR 44X30 CM RAYADO GRIS</v>
          </cell>
          <cell r="AG225" t="str">
            <v>314.99</v>
          </cell>
          <cell r="AH225">
            <v>6</v>
          </cell>
          <cell r="AI225" t="str">
            <v>CHUIN197R MERCA SEPA</v>
          </cell>
          <cell r="AN225" t="str">
            <v>Sí</v>
          </cell>
        </row>
        <row r="226">
          <cell r="A226">
            <v>3798</v>
          </cell>
          <cell r="B226" t="str">
            <v>magui18basilisen@gmail.com</v>
          </cell>
          <cell r="AF226" t="str">
            <v>INDIVIDUAL RECTANGULAR 44X30 CM RAYADO NEGRO</v>
          </cell>
          <cell r="AG226" t="str">
            <v>314.99</v>
          </cell>
          <cell r="AH226">
            <v>6</v>
          </cell>
          <cell r="AI226" t="str">
            <v>CHUIN195R MERCA SEPA</v>
          </cell>
          <cell r="AN226" t="str">
            <v>Sí</v>
          </cell>
        </row>
        <row r="227">
          <cell r="A227">
            <v>3798</v>
          </cell>
          <cell r="B227" t="str">
            <v>magui18basilisen@gmail.com</v>
          </cell>
          <cell r="AF227" t="str">
            <v>INDIVIDUAL REDONDO 33 CM RAYADO NEGRO</v>
          </cell>
          <cell r="AG227" t="str">
            <v>314.99</v>
          </cell>
          <cell r="AH227">
            <v>6</v>
          </cell>
          <cell r="AI227" t="str">
            <v>CHUIN178C MERCA SEPA</v>
          </cell>
          <cell r="AN227" t="str">
            <v>Sí</v>
          </cell>
        </row>
        <row r="228">
          <cell r="A228">
            <v>3798</v>
          </cell>
          <cell r="B228" t="str">
            <v>magui18basilisen@gmail.com</v>
          </cell>
          <cell r="AF228" t="str">
            <v>INDIVIDUAL DE PLAVINIL SIMIL MARMOL CON DORADO 32,5 CM</v>
          </cell>
          <cell r="AG228" t="str">
            <v>329.99</v>
          </cell>
          <cell r="AH228">
            <v>2</v>
          </cell>
          <cell r="AI228" t="str">
            <v>CHUIN175C</v>
          </cell>
          <cell r="AN228" t="str">
            <v>Sí</v>
          </cell>
        </row>
        <row r="229">
          <cell r="A229">
            <v>3798</v>
          </cell>
          <cell r="B229" t="str">
            <v>magui18basilisen@gmail.com</v>
          </cell>
          <cell r="AF229" t="str">
            <v>INDIVIDUAL RANGPUR GOLD 38CM</v>
          </cell>
          <cell r="AG229" t="str">
            <v>604.99</v>
          </cell>
          <cell r="AH229">
            <v>4</v>
          </cell>
          <cell r="AI229" t="str">
            <v>MS115246</v>
          </cell>
          <cell r="AN229" t="str">
            <v>Sí</v>
          </cell>
        </row>
        <row r="230">
          <cell r="A230">
            <v>3797</v>
          </cell>
          <cell r="B230" t="str">
            <v>magui18basilisen@gmail.com</v>
          </cell>
          <cell r="C230">
            <v>44489</v>
          </cell>
          <cell r="D230" t="str">
            <v>Cancelada</v>
          </cell>
          <cell r="E230" t="str">
            <v>Reembolsado</v>
          </cell>
          <cell r="F230" t="str">
            <v>No está empaquetado</v>
          </cell>
          <cell r="G230" t="str">
            <v>ARS</v>
          </cell>
          <cell r="H230" t="str">
            <v>30855.01</v>
          </cell>
          <cell r="I230" t="str">
            <v>6089.82</v>
          </cell>
          <cell r="J230" t="str">
            <v>703.29</v>
          </cell>
          <cell r="K230" t="str">
            <v>25468.48</v>
          </cell>
          <cell r="L230" t="str">
            <v>Magali Basilisen</v>
          </cell>
          <cell r="M230">
            <v>38039630</v>
          </cell>
          <cell r="N230">
            <v>542915742776</v>
          </cell>
          <cell r="O230" t="str">
            <v>Magali Basilisen</v>
          </cell>
          <cell r="P230">
            <v>542915742776</v>
          </cell>
          <cell r="Q230" t="str">
            <v xml:space="preserve">Alvarado </v>
          </cell>
          <cell r="R230">
            <v>657</v>
          </cell>
          <cell r="S230">
            <v>2</v>
          </cell>
          <cell r="U230" t="str">
            <v>Bahia Blanca</v>
          </cell>
          <cell r="V230">
            <v>8000</v>
          </cell>
          <cell r="W230" t="str">
            <v>Buenos Aires</v>
          </cell>
          <cell r="Y230" t="str">
            <v>Correo Argentino - Envio a domicilio</v>
          </cell>
          <cell r="Z230" t="str">
            <v>Mercado Pago</v>
          </cell>
          <cell r="AA230" t="str">
            <v>COMPRAPORMAYOR</v>
          </cell>
          <cell r="AF230" t="str">
            <v>MESA PLEGABLE PARA PC MADERA Y METAL 59X39X23CM (Negro)</v>
          </cell>
          <cell r="AG230" t="str">
            <v>2638.9</v>
          </cell>
          <cell r="AH230">
            <v>1</v>
          </cell>
          <cell r="AJ230" t="str">
            <v>Web</v>
          </cell>
          <cell r="AK230" t="str">
            <v/>
          </cell>
          <cell r="AL230">
            <v>17656262895</v>
          </cell>
          <cell r="AM230">
            <v>465687668</v>
          </cell>
          <cell r="AN230" t="str">
            <v>Sí</v>
          </cell>
        </row>
        <row r="231">
          <cell r="A231">
            <v>3797</v>
          </cell>
          <cell r="B231" t="str">
            <v>magui18basilisen@gmail.com</v>
          </cell>
          <cell r="AF231" t="str">
            <v>MESA PLEGABLE PARA PC MADERA Y METAL 59X39X23CM (Marrón)</v>
          </cell>
          <cell r="AG231" t="str">
            <v>2638.9</v>
          </cell>
          <cell r="AH231">
            <v>1</v>
          </cell>
          <cell r="AN231" t="str">
            <v>Sí</v>
          </cell>
        </row>
        <row r="232">
          <cell r="A232">
            <v>3797</v>
          </cell>
          <cell r="B232" t="str">
            <v>magui18basilisen@gmail.com</v>
          </cell>
          <cell r="AF232" t="str">
            <v>MESA PLEGABLE PARA PC MADERA Y METAL 59X39X23CM (Beige con rayas)</v>
          </cell>
          <cell r="AG232" t="str">
            <v>2638.9</v>
          </cell>
          <cell r="AH232">
            <v>1</v>
          </cell>
          <cell r="AN232" t="str">
            <v>Sí</v>
          </cell>
        </row>
        <row r="233">
          <cell r="A233">
            <v>3797</v>
          </cell>
          <cell r="B233" t="str">
            <v>magui18basilisen@gmail.com</v>
          </cell>
          <cell r="AF233" t="str">
            <v>MESA PLEGABLE PARA PC MADERA Y METAL 59X39X23CM (Beige)</v>
          </cell>
          <cell r="AG233" t="str">
            <v>2638.9</v>
          </cell>
          <cell r="AH233">
            <v>1</v>
          </cell>
          <cell r="AI233" t="str">
            <v>ME7897</v>
          </cell>
          <cell r="AN233" t="str">
            <v>Sí</v>
          </cell>
        </row>
        <row r="234">
          <cell r="A234">
            <v>3797</v>
          </cell>
          <cell r="B234" t="str">
            <v>magui18basilisen@gmail.com</v>
          </cell>
          <cell r="AF234" t="str">
            <v>INDIVIDUAL RECTANGULAR 44X30 CM RAYADO BEIGE</v>
          </cell>
          <cell r="AG234" t="str">
            <v>314.99</v>
          </cell>
          <cell r="AH234">
            <v>4</v>
          </cell>
          <cell r="AI234" t="str">
            <v>CHUIN196R</v>
          </cell>
          <cell r="AN234" t="str">
            <v>Sí</v>
          </cell>
        </row>
        <row r="235">
          <cell r="A235">
            <v>3797</v>
          </cell>
          <cell r="B235" t="str">
            <v>magui18basilisen@gmail.com</v>
          </cell>
          <cell r="AF235" t="str">
            <v>INDIVIDUAL RECTANGULAR 44X30 CM RAYADO GRIS</v>
          </cell>
          <cell r="AG235" t="str">
            <v>314.99</v>
          </cell>
          <cell r="AH235">
            <v>2</v>
          </cell>
          <cell r="AI235" t="str">
            <v>CHUIN197R MERCA SEPA</v>
          </cell>
          <cell r="AN235" t="str">
            <v>Sí</v>
          </cell>
        </row>
        <row r="236">
          <cell r="A236">
            <v>3797</v>
          </cell>
          <cell r="B236" t="str">
            <v>magui18basilisen@gmail.com</v>
          </cell>
          <cell r="AF236" t="str">
            <v>VASO TERMICO CON TAPA Y FAJA COLORES PASTELES (Verde)</v>
          </cell>
          <cell r="AG236" t="str">
            <v>329.99</v>
          </cell>
          <cell r="AH236">
            <v>1</v>
          </cell>
          <cell r="AI236" t="str">
            <v>BA87506 MERCA SEPA</v>
          </cell>
          <cell r="AN236" t="str">
            <v>Sí</v>
          </cell>
        </row>
        <row r="237">
          <cell r="A237">
            <v>3797</v>
          </cell>
          <cell r="B237" t="str">
            <v>magui18basilisen@gmail.com</v>
          </cell>
          <cell r="AF237" t="str">
            <v>VASO TERMICO CON TAPA Y FAJA COLORES PASTELES (Rosa)</v>
          </cell>
          <cell r="AG237" t="str">
            <v>329.99</v>
          </cell>
          <cell r="AH237">
            <v>1</v>
          </cell>
          <cell r="AI237" t="str">
            <v>BA87506 MERCA SEPA</v>
          </cell>
          <cell r="AN237" t="str">
            <v>Sí</v>
          </cell>
        </row>
        <row r="238">
          <cell r="A238">
            <v>3797</v>
          </cell>
          <cell r="B238" t="str">
            <v>magui18basilisen@gmail.com</v>
          </cell>
          <cell r="AF238" t="str">
            <v>INDIVIDUAL RECTANGULAR 44X30 CM RAYADO NEGRO</v>
          </cell>
          <cell r="AG238" t="str">
            <v>314.99</v>
          </cell>
          <cell r="AH238">
            <v>6</v>
          </cell>
          <cell r="AI238" t="str">
            <v>CHUIN195R MERCA SEPA</v>
          </cell>
          <cell r="AN238" t="str">
            <v>Sí</v>
          </cell>
        </row>
        <row r="239">
          <cell r="A239">
            <v>3797</v>
          </cell>
          <cell r="B239" t="str">
            <v>magui18basilisen@gmail.com</v>
          </cell>
          <cell r="AF239" t="str">
            <v>INDIVIDUAL REDONDO 33 CM RAYADO NEGRO</v>
          </cell>
          <cell r="AG239" t="str">
            <v>314.99</v>
          </cell>
          <cell r="AH239">
            <v>6</v>
          </cell>
          <cell r="AI239" t="str">
            <v>CHUIN178C MERCA SEPA</v>
          </cell>
          <cell r="AN239" t="str">
            <v>Sí</v>
          </cell>
        </row>
        <row r="240">
          <cell r="A240">
            <v>3797</v>
          </cell>
          <cell r="B240" t="str">
            <v>magui18basilisen@gmail.com</v>
          </cell>
          <cell r="AF240" t="str">
            <v>INDIVIDUAL CUERINA 32.5CM DIAM</v>
          </cell>
          <cell r="AG240" t="str">
            <v>329.99</v>
          </cell>
          <cell r="AH240">
            <v>2</v>
          </cell>
          <cell r="AI240" t="str">
            <v>CHUIN08C</v>
          </cell>
          <cell r="AN240" t="str">
            <v>Sí</v>
          </cell>
        </row>
        <row r="241">
          <cell r="A241">
            <v>3797</v>
          </cell>
          <cell r="B241" t="str">
            <v>magui18basilisen@gmail.com</v>
          </cell>
          <cell r="AF241" t="str">
            <v>INDIVIDUAL CUERINA 32.5CM DIAM</v>
          </cell>
          <cell r="AG241" t="str">
            <v>329.99</v>
          </cell>
          <cell r="AH241">
            <v>4</v>
          </cell>
          <cell r="AI241" t="str">
            <v>CHUIN09C</v>
          </cell>
          <cell r="AN241" t="str">
            <v>Sí</v>
          </cell>
        </row>
        <row r="242">
          <cell r="A242">
            <v>3797</v>
          </cell>
          <cell r="B242" t="str">
            <v>magui18basilisen@gmail.com</v>
          </cell>
          <cell r="AF242" t="str">
            <v>INDIVIDUAL CUERINA HOJAS 44x30 CM</v>
          </cell>
          <cell r="AG242" t="str">
            <v>329.99</v>
          </cell>
          <cell r="AH242">
            <v>3</v>
          </cell>
          <cell r="AI242" t="str">
            <v>CHUIN40R MERCA SEPA</v>
          </cell>
          <cell r="AN242" t="str">
            <v>Sí</v>
          </cell>
        </row>
        <row r="243">
          <cell r="A243">
            <v>3797</v>
          </cell>
          <cell r="B243" t="str">
            <v>magui18basilisen@gmail.com</v>
          </cell>
          <cell r="AF243" t="str">
            <v>INDIVIDUAL CUERINA HOJAS REDONDO 32.5 CM</v>
          </cell>
          <cell r="AG243" t="str">
            <v>329.99</v>
          </cell>
          <cell r="AH243">
            <v>6</v>
          </cell>
          <cell r="AI243" t="str">
            <v>CHUIN42C</v>
          </cell>
          <cell r="AN243" t="str">
            <v>Sí</v>
          </cell>
        </row>
        <row r="244">
          <cell r="A244">
            <v>3797</v>
          </cell>
          <cell r="B244" t="str">
            <v>magui18basilisen@gmail.com</v>
          </cell>
          <cell r="AF244" t="str">
            <v>INDIVIDUAL CUERINA HOJAS REDONDO 32.5 CM</v>
          </cell>
          <cell r="AG244" t="str">
            <v>329.99</v>
          </cell>
          <cell r="AH244">
            <v>4</v>
          </cell>
          <cell r="AI244" t="str">
            <v>CHUIN43C</v>
          </cell>
          <cell r="AN244" t="str">
            <v>Sí</v>
          </cell>
        </row>
        <row r="245">
          <cell r="A245">
            <v>3797</v>
          </cell>
          <cell r="B245" t="str">
            <v>magui18basilisen@gmail.com</v>
          </cell>
          <cell r="AF245" t="str">
            <v>INDIVIDUAL PLAVINIL SIMIL MARMOL CON DORADO 44X 30 CM</v>
          </cell>
          <cell r="AG245" t="str">
            <v>329.99</v>
          </cell>
          <cell r="AH245">
            <v>6</v>
          </cell>
          <cell r="AI245" t="str">
            <v>CHUIN175R</v>
          </cell>
          <cell r="AN245" t="str">
            <v>Sí</v>
          </cell>
        </row>
        <row r="246">
          <cell r="A246">
            <v>3797</v>
          </cell>
          <cell r="B246" t="str">
            <v>magui18basilisen@gmail.com</v>
          </cell>
          <cell r="AF246" t="str">
            <v>INDIVIDUAL DE PLAVINIL SIMIL MARMOL CON DORADO 32,5 CM</v>
          </cell>
          <cell r="AG246" t="str">
            <v>329.99</v>
          </cell>
          <cell r="AH246">
            <v>6</v>
          </cell>
          <cell r="AI246" t="str">
            <v>CHUIN175C</v>
          </cell>
          <cell r="AN246" t="str">
            <v>Sí</v>
          </cell>
        </row>
        <row r="247">
          <cell r="A247">
            <v>3797</v>
          </cell>
          <cell r="B247" t="str">
            <v>magui18basilisen@gmail.com</v>
          </cell>
          <cell r="AF247" t="str">
            <v>INDIVIDUAL PLAVINIL SIMIL MARMOL 32,5 CM</v>
          </cell>
          <cell r="AG247" t="str">
            <v>329.99</v>
          </cell>
          <cell r="AH247">
            <v>4</v>
          </cell>
          <cell r="AI247" t="str">
            <v>CHUIN177C MERCA SEPA</v>
          </cell>
          <cell r="AN247" t="str">
            <v>Sí</v>
          </cell>
        </row>
        <row r="248">
          <cell r="A248">
            <v>3797</v>
          </cell>
          <cell r="B248" t="str">
            <v>magui18basilisen@gmail.com</v>
          </cell>
          <cell r="AF248" t="str">
            <v>INDIVIDUAL RANGPUR GOLD 38CM</v>
          </cell>
          <cell r="AG248" t="str">
            <v>604.99</v>
          </cell>
          <cell r="AH248">
            <v>4</v>
          </cell>
          <cell r="AI248" t="str">
            <v>MS115246</v>
          </cell>
          <cell r="AN248" t="str">
            <v>Sí</v>
          </cell>
        </row>
        <row r="249">
          <cell r="A249">
            <v>3796</v>
          </cell>
          <cell r="B249" t="str">
            <v>noraindiana3@gmail.com</v>
          </cell>
          <cell r="C249">
            <v>44488</v>
          </cell>
          <cell r="D249" t="str">
            <v>Abierta</v>
          </cell>
          <cell r="E249" t="str">
            <v>Recibido</v>
          </cell>
          <cell r="F249" t="str">
            <v>Enviado</v>
          </cell>
          <cell r="G249" t="str">
            <v>ARS</v>
          </cell>
          <cell r="H249" t="str">
            <v>1935.99</v>
          </cell>
          <cell r="I249">
            <v>0</v>
          </cell>
          <cell r="J249" t="str">
            <v>413.96</v>
          </cell>
          <cell r="K249" t="str">
            <v>2349.95</v>
          </cell>
          <cell r="L249" t="str">
            <v>Roberto Alvarez</v>
          </cell>
          <cell r="N249">
            <v>542634251784</v>
          </cell>
          <cell r="O249" t="str">
            <v>Roberto Alvarez</v>
          </cell>
          <cell r="P249">
            <v>542634251784</v>
          </cell>
          <cell r="Q249" t="str">
            <v xml:space="preserve">Ruta Variante 50 Colonia Traccion </v>
          </cell>
          <cell r="R249">
            <v>8211</v>
          </cell>
          <cell r="T249" t="str">
            <v>Colonia traccion</v>
          </cell>
          <cell r="U249" t="str">
            <v xml:space="preserve">Palmira </v>
          </cell>
          <cell r="V249">
            <v>5584</v>
          </cell>
          <cell r="W249" t="str">
            <v>Mendoza</v>
          </cell>
          <cell r="Y249" t="str">
            <v>Correo Argentino - Envio a domicilio</v>
          </cell>
          <cell r="Z249" t="str">
            <v>Mercado Pago</v>
          </cell>
          <cell r="AC249" t="str">
            <v>26-10 DNI 16909996</v>
          </cell>
          <cell r="AD249">
            <v>44488</v>
          </cell>
          <cell r="AE249">
            <v>44495</v>
          </cell>
          <cell r="AF249" t="str">
            <v>MANTEL ANTIMANCHA RAYAS NEGRO Y BLANCO 1.40 X 1.85</v>
          </cell>
          <cell r="AG249" t="str">
            <v>1935.99</v>
          </cell>
          <cell r="AH249">
            <v>1</v>
          </cell>
          <cell r="AI249" t="str">
            <v>CHURNEGROBCO MERCA SEPA</v>
          </cell>
          <cell r="AJ249" t="str">
            <v>Web</v>
          </cell>
          <cell r="AK249" t="str">
            <v xml:space="preserve">POR MEDIO DEL CORREO ARGENTINO Y TU CODIGO DE SEGUIMIENTO SERA 000079430433TG6AG3XA101            </v>
          </cell>
          <cell r="AL249">
            <v>17642449681</v>
          </cell>
          <cell r="AM249">
            <v>456879636</v>
          </cell>
          <cell r="AN249" t="str">
            <v>Sí</v>
          </cell>
        </row>
        <row r="250">
          <cell r="A250">
            <v>3795</v>
          </cell>
          <cell r="B250" t="str">
            <v>lmfromanach@gmail.com</v>
          </cell>
          <cell r="C250">
            <v>44488</v>
          </cell>
          <cell r="D250" t="str">
            <v>Cancelada</v>
          </cell>
          <cell r="E250" t="str">
            <v>Anulado</v>
          </cell>
          <cell r="F250" t="str">
            <v>No está empaquetado</v>
          </cell>
          <cell r="G250" t="str">
            <v>ARS</v>
          </cell>
          <cell r="H250" t="str">
            <v>1935.99</v>
          </cell>
          <cell r="I250">
            <v>0</v>
          </cell>
          <cell r="J250">
            <v>0</v>
          </cell>
          <cell r="K250" t="str">
            <v>1935.99</v>
          </cell>
          <cell r="L250" t="str">
            <v>Luz María Fernández</v>
          </cell>
          <cell r="M250">
            <v>94350607</v>
          </cell>
          <cell r="N250">
            <v>541158845572</v>
          </cell>
          <cell r="O250" t="str">
            <v>Luz María Fernández</v>
          </cell>
          <cell r="P250">
            <v>541158845572</v>
          </cell>
          <cell r="Q250" t="str">
            <v xml:space="preserve">Montevideo </v>
          </cell>
          <cell r="R250">
            <v>858</v>
          </cell>
          <cell r="S250">
            <v>0.20833333333333334</v>
          </cell>
          <cell r="T250" t="str">
            <v xml:space="preserve">Recoleta </v>
          </cell>
          <cell r="U250" t="str">
            <v>Capital Federal</v>
          </cell>
          <cell r="V250">
            <v>1019</v>
          </cell>
          <cell r="W250" t="str">
            <v>Capital Federal</v>
          </cell>
          <cell r="Y250" t="str">
            <v>ENVÍO SIN CARGO (CABA, GRAN PARTE DE GBA y LA PLATA) TIEMPO: 4 a 6 DÍAS HÁBILES</v>
          </cell>
          <cell r="Z250" t="str">
            <v>Mercado Pago</v>
          </cell>
          <cell r="AF250" t="str">
            <v>MANTEL RECTANGULAR ANTIMANCHA 1.40x1.85 mtrs</v>
          </cell>
          <cell r="AG250" t="str">
            <v>1935.99</v>
          </cell>
          <cell r="AH250">
            <v>1</v>
          </cell>
          <cell r="AI250" t="str">
            <v>CHUR28 MERCA SEPA</v>
          </cell>
          <cell r="AJ250" t="str">
            <v>Móvil</v>
          </cell>
          <cell r="AK250" t="str">
            <v/>
          </cell>
          <cell r="AL250">
            <v>17640417400</v>
          </cell>
          <cell r="AM250">
            <v>488494300</v>
          </cell>
          <cell r="AN250" t="str">
            <v>Sí</v>
          </cell>
        </row>
        <row r="251">
          <cell r="A251">
            <v>3794</v>
          </cell>
          <cell r="B251" t="str">
            <v>msdaniela@hotmail.com.ar</v>
          </cell>
          <cell r="C251">
            <v>44488</v>
          </cell>
          <cell r="D251" t="str">
            <v>Abierta</v>
          </cell>
          <cell r="E251" t="str">
            <v>Recibido</v>
          </cell>
          <cell r="F251" t="str">
            <v>Enviado</v>
          </cell>
          <cell r="G251" t="str">
            <v>ARS</v>
          </cell>
          <cell r="H251" t="str">
            <v>659.99</v>
          </cell>
          <cell r="I251">
            <v>0</v>
          </cell>
          <cell r="J251">
            <v>0</v>
          </cell>
          <cell r="K251" t="str">
            <v>659.99</v>
          </cell>
          <cell r="L251" t="str">
            <v>Daniela Martinez</v>
          </cell>
          <cell r="M251">
            <v>36080365</v>
          </cell>
          <cell r="N251">
            <v>541167913812</v>
          </cell>
          <cell r="O251" t="str">
            <v>Daniela Martinez</v>
          </cell>
          <cell r="P251">
            <v>541167913812</v>
          </cell>
          <cell r="Q251" t="str">
            <v xml:space="preserve">Malvinas argentinas </v>
          </cell>
          <cell r="R251">
            <v>443</v>
          </cell>
          <cell r="S251">
            <v>0.125</v>
          </cell>
          <cell r="T251" t="str">
            <v>Caballito</v>
          </cell>
          <cell r="U251" t="str">
            <v>Capital Federal</v>
          </cell>
          <cell r="V251">
            <v>1406</v>
          </cell>
          <cell r="W251" t="str">
            <v>Capital Federal</v>
          </cell>
          <cell r="Y251" t="str">
            <v>ENVÍO SIN CARGO (CABA, GRAN PARTE DE GBA y LA PLATA) TIEMPO: 4 a 6 DÍAS HÁBILES</v>
          </cell>
          <cell r="Z251" t="str">
            <v>Mercado Pago</v>
          </cell>
          <cell r="AD251">
            <v>44488</v>
          </cell>
          <cell r="AE251">
            <v>44489</v>
          </cell>
          <cell r="AF251" t="str">
            <v>MATE MADERATE MADERA Y SILICONA CON BOMBILLA (VERDE AQUA)</v>
          </cell>
          <cell r="AG251" t="str">
            <v>659.99</v>
          </cell>
          <cell r="AH251">
            <v>1</v>
          </cell>
          <cell r="AI251" t="str">
            <v>Q632 QUO /MERCA SEPARADA/COSTO TEORICO MAS IVA</v>
          </cell>
          <cell r="AJ251" t="str">
            <v>Móvil</v>
          </cell>
          <cell r="AK251" t="str">
            <v>EL VIERNES 22-10 ENTRE 8 Y 18 HORAS!</v>
          </cell>
          <cell r="AL251">
            <v>3445066825</v>
          </cell>
          <cell r="AM251">
            <v>487457807</v>
          </cell>
          <cell r="AN251" t="str">
            <v>Sí</v>
          </cell>
        </row>
        <row r="252">
          <cell r="A252">
            <v>3793</v>
          </cell>
          <cell r="B252" t="str">
            <v>Florenciacampra@gmail.com</v>
          </cell>
          <cell r="C252">
            <v>44487</v>
          </cell>
          <cell r="D252" t="str">
            <v>Abierta</v>
          </cell>
          <cell r="E252" t="str">
            <v>Recibido</v>
          </cell>
          <cell r="F252" t="str">
            <v>Enviado</v>
          </cell>
          <cell r="G252" t="str">
            <v>ARS</v>
          </cell>
          <cell r="H252" t="str">
            <v>8560.07</v>
          </cell>
          <cell r="I252">
            <v>0</v>
          </cell>
          <cell r="J252" t="str">
            <v>641.65</v>
          </cell>
          <cell r="K252" t="str">
            <v>9201.72</v>
          </cell>
          <cell r="L252" t="str">
            <v>Florencia Ayelen Campra</v>
          </cell>
          <cell r="M252">
            <v>37438592</v>
          </cell>
          <cell r="N252">
            <v>543804374925</v>
          </cell>
          <cell r="O252" t="str">
            <v>Florencia Ayelen Campra</v>
          </cell>
          <cell r="P252">
            <v>543804374925</v>
          </cell>
          <cell r="Q252" t="str">
            <v>Frey justo y santa maria de oro</v>
          </cell>
          <cell r="R252">
            <v>48</v>
          </cell>
          <cell r="T252" t="str">
            <v>La Rioja</v>
          </cell>
          <cell r="U252" t="str">
            <v>La Rioja</v>
          </cell>
          <cell r="V252">
            <v>5300</v>
          </cell>
          <cell r="W252" t="str">
            <v>La Rioja</v>
          </cell>
          <cell r="Y252" t="str">
            <v>Correo Argentino - Envio a domicilio</v>
          </cell>
          <cell r="Z252" t="str">
            <v>Mercado Pago</v>
          </cell>
          <cell r="AD252">
            <v>44487</v>
          </cell>
          <cell r="AE252">
            <v>44489</v>
          </cell>
          <cell r="AF252" t="str">
            <v>PLATO POSTRE ESPARTA MOSTAZA 20.5CM</v>
          </cell>
          <cell r="AG252" t="str">
            <v>590.69</v>
          </cell>
          <cell r="AH252">
            <v>6</v>
          </cell>
          <cell r="AI252" t="str">
            <v>PO410584.  50% MERCA SEPARADA</v>
          </cell>
          <cell r="AJ252" t="str">
            <v>Móvil</v>
          </cell>
          <cell r="AK252" t="str">
            <v xml:space="preserve">POR MEDIO DEL CORREO ARGENTINO Y TU CODIGO DE SEGUIMIENTO SERA 000079430407A065PC01601            </v>
          </cell>
          <cell r="AL252">
            <v>17630174165</v>
          </cell>
          <cell r="AM252">
            <v>488114408</v>
          </cell>
          <cell r="AN252" t="str">
            <v>Sí</v>
          </cell>
        </row>
        <row r="253">
          <cell r="A253">
            <v>3793</v>
          </cell>
          <cell r="B253" t="str">
            <v>Florenciacampra@gmail.com</v>
          </cell>
          <cell r="AF253" t="str">
            <v>PLATO POSTRE CERAMICA OLIMPIA ROSA</v>
          </cell>
          <cell r="AG253" t="str">
            <v>752.39</v>
          </cell>
          <cell r="AH253">
            <v>5</v>
          </cell>
          <cell r="AI253" t="str">
            <v>PO378574 MERCA SEPARADA</v>
          </cell>
          <cell r="AN253" t="str">
            <v>Sí</v>
          </cell>
        </row>
        <row r="254">
          <cell r="A254">
            <v>3793</v>
          </cell>
          <cell r="B254" t="str">
            <v>Florenciacampra@gmail.com</v>
          </cell>
          <cell r="AF254" t="str">
            <v>PLATO DE POSTRE CERAMICA MOSTAZA 20,5 CM PARTHENON</v>
          </cell>
          <cell r="AG254" t="str">
            <v>626.99</v>
          </cell>
          <cell r="AH254">
            <v>2</v>
          </cell>
          <cell r="AI254" t="str">
            <v>PO410474 POR UNIDAD MERCA SEPARADA</v>
          </cell>
          <cell r="AN254" t="str">
            <v>Sí</v>
          </cell>
        </row>
        <row r="255">
          <cell r="A255">
            <v>3792</v>
          </cell>
          <cell r="B255" t="str">
            <v>bmarinasol@gmail.com</v>
          </cell>
          <cell r="C255">
            <v>44486</v>
          </cell>
          <cell r="D255" t="str">
            <v>Abierta</v>
          </cell>
          <cell r="E255" t="str">
            <v>Recibido</v>
          </cell>
          <cell r="F255" t="str">
            <v>Enviado</v>
          </cell>
          <cell r="G255" t="str">
            <v>ARS</v>
          </cell>
          <cell r="H255" t="str">
            <v>1638.99</v>
          </cell>
          <cell r="I255">
            <v>0</v>
          </cell>
          <cell r="J255">
            <v>0</v>
          </cell>
          <cell r="K255" t="str">
            <v>1638.99</v>
          </cell>
          <cell r="L255" t="str">
            <v>Mar Bianco</v>
          </cell>
          <cell r="M255">
            <v>38892407</v>
          </cell>
          <cell r="N255">
            <v>5491156963384</v>
          </cell>
          <cell r="O255" t="str">
            <v>Mar Bianco</v>
          </cell>
          <cell r="P255">
            <v>5491156963384</v>
          </cell>
          <cell r="Q255" t="str">
            <v>Mansilla</v>
          </cell>
          <cell r="R255">
            <v>2668</v>
          </cell>
          <cell r="T255" t="str">
            <v>Recoleta</v>
          </cell>
          <cell r="U255" t="str">
            <v>Capital Federal</v>
          </cell>
          <cell r="V255">
            <v>1425</v>
          </cell>
          <cell r="W255" t="str">
            <v>Capital Federal</v>
          </cell>
          <cell r="Y255" t="str">
            <v>ENVÍO SIN CARGO (CABA, GRAN PARTE DE GBA y LA PLATA) TIEMPO: 4 a 6 DÍAS HÁBILES</v>
          </cell>
          <cell r="Z255" t="str">
            <v>Mercado Pago</v>
          </cell>
          <cell r="AB255" t="str">
            <v>Entrega en recepción a toda hora</v>
          </cell>
          <cell r="AD255">
            <v>44486</v>
          </cell>
          <cell r="AE255">
            <v>44488</v>
          </cell>
          <cell r="AF255" t="str">
            <v>VELA 100 % SOJA CON ESENCIAS - DIFERENTES AROMAS 8x8 CM (JAZMIN-GARDENIA)</v>
          </cell>
          <cell r="AG255" t="str">
            <v>659.99</v>
          </cell>
          <cell r="AH255">
            <v>1</v>
          </cell>
          <cell r="AI255" t="str">
            <v>BA6340VELA MERCA SEPARADA COSTO TEORICO MAS IVA</v>
          </cell>
          <cell r="AJ255" t="str">
            <v>Móvil</v>
          </cell>
          <cell r="AK255" t="str">
            <v>EL MIERCOLES 20-10 ENTRE 8 Y 18 HORAS!</v>
          </cell>
          <cell r="AL255">
            <v>3434031743</v>
          </cell>
          <cell r="AM255">
            <v>487281368</v>
          </cell>
          <cell r="AN255" t="str">
            <v>Sí</v>
          </cell>
        </row>
        <row r="256">
          <cell r="A256">
            <v>3792</v>
          </cell>
          <cell r="B256" t="str">
            <v>bmarinasol@gmail.com</v>
          </cell>
          <cell r="AF256" t="str">
            <v>MATE PAMPA BOCA ANGOSTO CON BOMBILLA COLOR BORDO</v>
          </cell>
          <cell r="AG256">
            <v>979</v>
          </cell>
          <cell r="AH256">
            <v>1</v>
          </cell>
          <cell r="AI256" t="str">
            <v>MATE PAMPA 20 MERCA SEPA</v>
          </cell>
          <cell r="AN256" t="str">
            <v>Sí</v>
          </cell>
        </row>
        <row r="257">
          <cell r="A257">
            <v>3791</v>
          </cell>
          <cell r="B257" t="str">
            <v>sara_romero_04@hotmail.com</v>
          </cell>
          <cell r="C257">
            <v>44485</v>
          </cell>
          <cell r="D257" t="str">
            <v>Abierta</v>
          </cell>
          <cell r="E257" t="str">
            <v>Recibido</v>
          </cell>
          <cell r="F257" t="str">
            <v>Enviado</v>
          </cell>
          <cell r="G257" t="str">
            <v>ARS</v>
          </cell>
          <cell r="H257" t="str">
            <v>1889.94</v>
          </cell>
          <cell r="I257" t="str">
            <v>283.49</v>
          </cell>
          <cell r="J257">
            <v>0</v>
          </cell>
          <cell r="K257" t="str">
            <v>1606.45</v>
          </cell>
          <cell r="L257" t="str">
            <v>Sonia Ghida</v>
          </cell>
          <cell r="M257">
            <v>37699668</v>
          </cell>
          <cell r="N257">
            <v>541135906200</v>
          </cell>
          <cell r="O257" t="str">
            <v>Sonia Ghida</v>
          </cell>
          <cell r="P257">
            <v>541135906200</v>
          </cell>
          <cell r="Q257" t="str">
            <v>Thames</v>
          </cell>
          <cell r="R257">
            <v>372</v>
          </cell>
          <cell r="T257" t="str">
            <v>Villa Crespo</v>
          </cell>
          <cell r="U257" t="str">
            <v>Capital Federal</v>
          </cell>
          <cell r="V257">
            <v>1414</v>
          </cell>
          <cell r="W257" t="str">
            <v>Capital Federal</v>
          </cell>
          <cell r="Y257" t="str">
            <v>ENVÍO SIN CARGO (CABA, GRAN PARTE DE GBA y LA PLATA) TIEMPO: 4 a 6 DÍAS HÁBILES</v>
          </cell>
          <cell r="Z257" t="str">
            <v>Mercado Pago</v>
          </cell>
          <cell r="AA257" t="str">
            <v>SUPERMUM</v>
          </cell>
          <cell r="AD257">
            <v>44485</v>
          </cell>
          <cell r="AE257">
            <v>44488</v>
          </cell>
          <cell r="AF257" t="str">
            <v>INDIVIDUAL RECTANGULAR 44X30 CM RAYADO GRIS</v>
          </cell>
          <cell r="AG257" t="str">
            <v>314.99</v>
          </cell>
          <cell r="AH257">
            <v>6</v>
          </cell>
          <cell r="AI257" t="str">
            <v>CHUIN197R MERCA SEPA</v>
          </cell>
          <cell r="AJ257" t="str">
            <v>Web</v>
          </cell>
          <cell r="AK257" t="str">
            <v>EL MIERCOLES 20-10 ENTRE 8 Y 18 HORAS!</v>
          </cell>
          <cell r="AL257">
            <v>17595818112</v>
          </cell>
          <cell r="AM257">
            <v>485703508</v>
          </cell>
          <cell r="AN257" t="str">
            <v>Sí</v>
          </cell>
        </row>
        <row r="258">
          <cell r="A258">
            <v>3790</v>
          </cell>
          <cell r="B258" t="str">
            <v>camilalemosfigueras@gmail.com</v>
          </cell>
          <cell r="C258">
            <v>44484</v>
          </cell>
          <cell r="D258" t="str">
            <v>Abierta</v>
          </cell>
          <cell r="E258" t="str">
            <v>Recibido</v>
          </cell>
          <cell r="F258" t="str">
            <v>Enviado</v>
          </cell>
          <cell r="G258" t="str">
            <v>ARS</v>
          </cell>
          <cell r="H258" t="str">
            <v>4903.73</v>
          </cell>
          <cell r="I258">
            <v>0</v>
          </cell>
          <cell r="J258">
            <v>0</v>
          </cell>
          <cell r="K258" t="str">
            <v>4903.73</v>
          </cell>
          <cell r="L258" t="str">
            <v>Camila Lemos</v>
          </cell>
          <cell r="M258">
            <v>42565956</v>
          </cell>
          <cell r="N258">
            <v>5491155759247</v>
          </cell>
          <cell r="O258" t="str">
            <v>Camila Lemos</v>
          </cell>
          <cell r="P258">
            <v>5491155759247</v>
          </cell>
          <cell r="Q258" t="str">
            <v xml:space="preserve">Quirno </v>
          </cell>
          <cell r="R258">
            <v>322</v>
          </cell>
          <cell r="S258">
            <v>2</v>
          </cell>
          <cell r="T258" t="str">
            <v>flores</v>
          </cell>
          <cell r="U258" t="str">
            <v>Capital Federal</v>
          </cell>
          <cell r="V258">
            <v>1406</v>
          </cell>
          <cell r="W258" t="str">
            <v>Capital Federal</v>
          </cell>
          <cell r="Y258" t="str">
            <v>ENVÍO SIN CARGO (CABA, GRAN PARTE DE GBA y LA PLATA) TIEMPO: 4 a 6 DÍAS HÁBILES</v>
          </cell>
          <cell r="Z258" t="str">
            <v>Mercado Pago</v>
          </cell>
          <cell r="AD258">
            <v>44484</v>
          </cell>
          <cell r="AE258">
            <v>44488</v>
          </cell>
          <cell r="AF258" t="str">
            <v>BOWL DE CERAMICA 14 CM DIAM X 8 CM ALTO</v>
          </cell>
          <cell r="AG258" t="str">
            <v>571.99</v>
          </cell>
          <cell r="AH258">
            <v>4</v>
          </cell>
          <cell r="AI258" t="str">
            <v>MS106M51 MERCA SEPA</v>
          </cell>
          <cell r="AJ258" t="str">
            <v>Web</v>
          </cell>
          <cell r="AK258" t="str">
            <v>EL MIERCOLES 20-10 ENTRE 8 Y 18 HORAS!</v>
          </cell>
          <cell r="AL258">
            <v>17568910087</v>
          </cell>
          <cell r="AM258">
            <v>486861262</v>
          </cell>
          <cell r="AN258" t="str">
            <v>Sí</v>
          </cell>
        </row>
        <row r="259">
          <cell r="A259">
            <v>3790</v>
          </cell>
          <cell r="B259" t="str">
            <v>camilalemosfigueras@gmail.com</v>
          </cell>
          <cell r="AF259" t="str">
            <v>ENSALADERA INDIVIDUAL CERAMICA FLORENCIA GRIS E INTERIOR BLANCO 17 X 5 CM</v>
          </cell>
          <cell r="AG259" t="str">
            <v>956.99</v>
          </cell>
          <cell r="AH259">
            <v>2</v>
          </cell>
          <cell r="AI259" t="str">
            <v>MS512013. MERCA SEPARADA</v>
          </cell>
          <cell r="AN259" t="str">
            <v>Sí</v>
          </cell>
        </row>
        <row r="260">
          <cell r="A260">
            <v>3790</v>
          </cell>
          <cell r="B260" t="str">
            <v>camilalemosfigueras@gmail.com</v>
          </cell>
          <cell r="AF260" t="str">
            <v>BANDEJA DE PIEDRA LAJA NEGRA RECT 25 X 15 CM</v>
          </cell>
          <cell r="AG260" t="str">
            <v>701.79</v>
          </cell>
          <cell r="AH260">
            <v>1</v>
          </cell>
          <cell r="AI260">
            <v>113918</v>
          </cell>
          <cell r="AN260" t="str">
            <v>Sí</v>
          </cell>
        </row>
        <row r="261">
          <cell r="A261">
            <v>3789</v>
          </cell>
          <cell r="B261" t="str">
            <v>sol_capelo@hotmail.com</v>
          </cell>
          <cell r="C261">
            <v>44484</v>
          </cell>
          <cell r="D261" t="str">
            <v>Abierta</v>
          </cell>
          <cell r="E261" t="str">
            <v>Recibido</v>
          </cell>
          <cell r="F261" t="str">
            <v>Enviado</v>
          </cell>
          <cell r="G261" t="str">
            <v>ARS</v>
          </cell>
          <cell r="H261" t="str">
            <v>1671.99</v>
          </cell>
          <cell r="I261">
            <v>0</v>
          </cell>
          <cell r="J261">
            <v>0</v>
          </cell>
          <cell r="K261" t="str">
            <v>1671.99</v>
          </cell>
          <cell r="L261" t="str">
            <v>Maria Sol Capelo</v>
          </cell>
          <cell r="M261">
            <v>34058013</v>
          </cell>
          <cell r="N261">
            <v>542216393524</v>
          </cell>
          <cell r="O261" t="str">
            <v>Maria Sol Capelo</v>
          </cell>
          <cell r="P261">
            <v>1542216393524</v>
          </cell>
          <cell r="Q261">
            <v>56</v>
          </cell>
          <cell r="R261">
            <v>909</v>
          </cell>
          <cell r="S261">
            <v>8</v>
          </cell>
          <cell r="U261" t="str">
            <v xml:space="preserve">La Plata </v>
          </cell>
          <cell r="V261">
            <v>1900</v>
          </cell>
          <cell r="W261" t="str">
            <v>Buenos Aires</v>
          </cell>
          <cell r="Y261" t="str">
            <v>ENVÍO SIN CARGO (CABA, GRAN PARTE DE GBA y LA PLATA) TIEMPO: 4 a 6 DÍAS HÁBILES</v>
          </cell>
          <cell r="Z261" t="str">
            <v>Mercado Pago</v>
          </cell>
          <cell r="AB261" t="str">
            <v>Envio a La Plata calle 56 n 909 piso 8 codigo postal 1900. Recibe Graciela Vitale</v>
          </cell>
          <cell r="AC261" t="str">
            <v>10-11 CAMBIA CIRCULAR POR RECTANGULAR - ABONA DIFERENCIA X TRANSFERENCIA La dirección  es 56 n 909 Piso 8 Entre 13 y 14 TELEFONO +5492216393524</v>
          </cell>
          <cell r="AD261">
            <v>44484</v>
          </cell>
          <cell r="AE261">
            <v>44488</v>
          </cell>
          <cell r="AF261" t="str">
            <v>MANTEL CIRCULAR ANTIMANCHA 1,40 MT</v>
          </cell>
          <cell r="AG261" t="str">
            <v>1671.99</v>
          </cell>
          <cell r="AH261">
            <v>1</v>
          </cell>
          <cell r="AI261" t="str">
            <v>CHUCBEIGBCO</v>
          </cell>
          <cell r="AJ261" t="str">
            <v>Móvil</v>
          </cell>
          <cell r="AK261" t="str">
            <v>EL JUEVES 21-10 ENTRE 8 Y 18 HORAS!</v>
          </cell>
          <cell r="AL261">
            <v>3425324965</v>
          </cell>
          <cell r="AM261">
            <v>486856648</v>
          </cell>
          <cell r="AN261" t="str">
            <v>Sí</v>
          </cell>
        </row>
        <row r="262">
          <cell r="A262">
            <v>3788</v>
          </cell>
          <cell r="B262" t="str">
            <v>danielavcarifio@gmail.com</v>
          </cell>
          <cell r="C262">
            <v>44484</v>
          </cell>
          <cell r="D262" t="str">
            <v>Cancelada</v>
          </cell>
          <cell r="E262" t="str">
            <v>Pendiente</v>
          </cell>
          <cell r="F262" t="str">
            <v>No está empaquetado</v>
          </cell>
          <cell r="G262" t="str">
            <v>ARS</v>
          </cell>
          <cell r="H262" t="str">
            <v>2988.67</v>
          </cell>
          <cell r="I262">
            <v>0</v>
          </cell>
          <cell r="J262">
            <v>0</v>
          </cell>
          <cell r="K262" t="str">
            <v>2988.67</v>
          </cell>
          <cell r="L262" t="str">
            <v>Daniela Carifio</v>
          </cell>
          <cell r="M262">
            <v>31753163</v>
          </cell>
          <cell r="N262">
            <v>541168020843</v>
          </cell>
          <cell r="O262" t="str">
            <v>Matías Fernández</v>
          </cell>
          <cell r="T262" t="str">
            <v>Constitución / Floresta / Mataderos / Monserrat / Monte Castro / Villa del Parque / Villa Santa Rita / Vélez Sarsfield / Villa Luro / Parque Avellaneda / Versalles</v>
          </cell>
          <cell r="U262" t="str">
            <v>Capital Federal</v>
          </cell>
          <cell r="V262">
            <v>1407</v>
          </cell>
          <cell r="W262" t="str">
            <v>Capital Federal</v>
          </cell>
          <cell r="Y262" t="str">
            <v>Retiras en SHOWROOM ( CON CITA PREVIA)</v>
          </cell>
          <cell r="Z262" t="str">
            <v>Mercado Pago</v>
          </cell>
          <cell r="AF262" t="str">
            <v>PINCEL DE SILICONA 20 CM (Rosa)</v>
          </cell>
          <cell r="AG262" t="str">
            <v>274.99</v>
          </cell>
          <cell r="AH262">
            <v>1</v>
          </cell>
          <cell r="AI262" t="str">
            <v>SILPIN MERCA SEPARADA COSTO TEORICO MAS IVA</v>
          </cell>
          <cell r="AJ262" t="str">
            <v>Móvil</v>
          </cell>
          <cell r="AK262" t="str">
            <v/>
          </cell>
          <cell r="AL262">
            <v>17560726328</v>
          </cell>
          <cell r="AM262">
            <v>486758527</v>
          </cell>
          <cell r="AN262" t="str">
            <v>Sí</v>
          </cell>
        </row>
        <row r="263">
          <cell r="A263">
            <v>3788</v>
          </cell>
          <cell r="B263" t="str">
            <v>danielavcarifio@gmail.com</v>
          </cell>
          <cell r="AF263" t="str">
            <v>DISPENSER 600ML 12 X10,5X18CM COLORES SURT. (Blanco)</v>
          </cell>
          <cell r="AG263" t="str">
            <v>777.69</v>
          </cell>
          <cell r="AH263">
            <v>1</v>
          </cell>
          <cell r="AI263" t="str">
            <v>Q10837 QUO MERCA SEPA/COSTO TEORICO MAS IVA</v>
          </cell>
          <cell r="AN263" t="str">
            <v>Sí</v>
          </cell>
        </row>
        <row r="264">
          <cell r="A264">
            <v>3788</v>
          </cell>
          <cell r="B264" t="str">
            <v>danielavcarifio@gmail.com</v>
          </cell>
          <cell r="AF264" t="str">
            <v>MANTEL ANTIMANCHA RAYAS GRIS Y BLANCO 1.40 X 1.85</v>
          </cell>
          <cell r="AG264" t="str">
            <v>1935.99</v>
          </cell>
          <cell r="AH264">
            <v>1</v>
          </cell>
          <cell r="AI264" t="str">
            <v>CHURGRISBCO MERCASEPA</v>
          </cell>
          <cell r="AN264" t="str">
            <v>Sí</v>
          </cell>
        </row>
        <row r="265">
          <cell r="A265">
            <v>3787</v>
          </cell>
          <cell r="B265" t="str">
            <v>claudioraj2010@hotmail.com</v>
          </cell>
          <cell r="C265">
            <v>44483</v>
          </cell>
          <cell r="D265" t="str">
            <v>Abierta</v>
          </cell>
          <cell r="E265" t="str">
            <v>Recibido</v>
          </cell>
          <cell r="F265" t="str">
            <v>Enviado</v>
          </cell>
          <cell r="G265" t="str">
            <v>ARS</v>
          </cell>
          <cell r="H265" t="str">
            <v>1935.99</v>
          </cell>
          <cell r="I265">
            <v>0</v>
          </cell>
          <cell r="J265">
            <v>0</v>
          </cell>
          <cell r="K265" t="str">
            <v>1935.99</v>
          </cell>
          <cell r="L265" t="str">
            <v>Claudio Rajchnudel</v>
          </cell>
          <cell r="M265">
            <v>12011126</v>
          </cell>
          <cell r="N265">
            <v>5491155290497</v>
          </cell>
          <cell r="O265" t="str">
            <v>Claudio Rajchnudel</v>
          </cell>
          <cell r="P265">
            <v>5491155290497</v>
          </cell>
          <cell r="Q265" t="str">
            <v xml:space="preserve">Bartolomé Mitre </v>
          </cell>
          <cell r="R265">
            <v>3925</v>
          </cell>
          <cell r="S265" t="str">
            <v>13d</v>
          </cell>
          <cell r="T265" t="str">
            <v xml:space="preserve">Almagro </v>
          </cell>
          <cell r="U265" t="str">
            <v>Capital Federal</v>
          </cell>
          <cell r="V265">
            <v>1201</v>
          </cell>
          <cell r="W265" t="str">
            <v>Capital Federal</v>
          </cell>
          <cell r="Y265" t="str">
            <v>ENVÍO SIN CARGO (CABA, GRAN PARTE DE GBA y LA PLATA) TIEMPO: 4 a 6 DÍAS HÁBILES</v>
          </cell>
          <cell r="Z265" t="str">
            <v>Mercado Pago</v>
          </cell>
          <cell r="AD265">
            <v>44483</v>
          </cell>
          <cell r="AE265">
            <v>44488</v>
          </cell>
          <cell r="AF265" t="str">
            <v>MANTEL RECTANGULAR ANTIMANCHA 1.40x 1.85 mtrs</v>
          </cell>
          <cell r="AG265" t="str">
            <v>1935.99</v>
          </cell>
          <cell r="AH265">
            <v>1</v>
          </cell>
          <cell r="AI265" t="str">
            <v>CHUR27</v>
          </cell>
          <cell r="AJ265" t="str">
            <v>Móvil</v>
          </cell>
          <cell r="AK265" t="str">
            <v>EL MIERCOLES 20-10 ENTRE 8 Y 18 HORAS!</v>
          </cell>
          <cell r="AL265">
            <v>3420360005</v>
          </cell>
          <cell r="AM265">
            <v>486615869</v>
          </cell>
          <cell r="AN265" t="str">
            <v>Sí</v>
          </cell>
        </row>
        <row r="266">
          <cell r="A266">
            <v>3786</v>
          </cell>
          <cell r="B266" t="str">
            <v>vanesa.p.golstein@gmail.com</v>
          </cell>
          <cell r="C266">
            <v>44483</v>
          </cell>
          <cell r="D266" t="str">
            <v>Abierta</v>
          </cell>
          <cell r="E266" t="str">
            <v>Recibido</v>
          </cell>
          <cell r="F266" t="str">
            <v>Enviado</v>
          </cell>
          <cell r="G266" t="str">
            <v>ARS</v>
          </cell>
          <cell r="H266" t="str">
            <v>1935.99</v>
          </cell>
          <cell r="I266">
            <v>0</v>
          </cell>
          <cell r="J266">
            <v>0</v>
          </cell>
          <cell r="K266" t="str">
            <v>1935.99</v>
          </cell>
          <cell r="L266" t="str">
            <v>Vanesa Golstein</v>
          </cell>
          <cell r="M266">
            <v>30594232</v>
          </cell>
          <cell r="N266">
            <v>541165583214</v>
          </cell>
          <cell r="O266" t="str">
            <v>Vanesa Golstein</v>
          </cell>
          <cell r="T266" t="str">
            <v>Caballito / Chacarita / Colegiales / Villa del Parque / Villa Real / Palermo / Recoleta / Villa Crespo</v>
          </cell>
          <cell r="U266" t="str">
            <v>Capital Federal</v>
          </cell>
          <cell r="V266">
            <v>1414</v>
          </cell>
          <cell r="W266" t="str">
            <v>Capital Federal</v>
          </cell>
          <cell r="Y266" t="str">
            <v>Retiras en SHOWROOM ( CON CITA PREVIA)</v>
          </cell>
          <cell r="Z266" t="str">
            <v>Mercado Pago</v>
          </cell>
          <cell r="AC266" t="str">
            <v>ENVIAR A DOMICILIO</v>
          </cell>
          <cell r="AD266">
            <v>44483</v>
          </cell>
          <cell r="AE266">
            <v>44489</v>
          </cell>
          <cell r="AF266" t="str">
            <v>MANTEL ANTIMANCHA RAYAS GRIS Y BLANCO 1.40 X 1.85</v>
          </cell>
          <cell r="AG266" t="str">
            <v>1935.99</v>
          </cell>
          <cell r="AH266">
            <v>1</v>
          </cell>
          <cell r="AI266" t="str">
            <v>CHURGRISBCO MERCASEPA</v>
          </cell>
          <cell r="AJ266" t="str">
            <v>Móvil</v>
          </cell>
          <cell r="AK266" t="str">
            <v/>
          </cell>
          <cell r="AL266">
            <v>17549686942</v>
          </cell>
          <cell r="AM266">
            <v>484046647</v>
          </cell>
          <cell r="AN266" t="str">
            <v>Sí</v>
          </cell>
        </row>
        <row r="267">
          <cell r="A267">
            <v>3785</v>
          </cell>
          <cell r="B267" t="str">
            <v>natuxg@yahoo.com.ar</v>
          </cell>
          <cell r="C267">
            <v>44483</v>
          </cell>
          <cell r="D267" t="str">
            <v>Abierta</v>
          </cell>
          <cell r="E267" t="str">
            <v>Recibido</v>
          </cell>
          <cell r="F267" t="str">
            <v>Enviado</v>
          </cell>
          <cell r="G267" t="str">
            <v>ARS</v>
          </cell>
          <cell r="H267" t="str">
            <v>1671.99</v>
          </cell>
          <cell r="I267">
            <v>0</v>
          </cell>
          <cell r="J267">
            <v>0</v>
          </cell>
          <cell r="K267" t="str">
            <v>1671.99</v>
          </cell>
          <cell r="L267" t="str">
            <v>Natalia Gonzalez</v>
          </cell>
          <cell r="M267">
            <v>28423759</v>
          </cell>
          <cell r="N267">
            <v>541155657251</v>
          </cell>
          <cell r="O267" t="str">
            <v>Natalia Gonzalez</v>
          </cell>
          <cell r="P267">
            <v>1155657251</v>
          </cell>
          <cell r="Q267" t="str">
            <v xml:space="preserve">Saturnino Segurola </v>
          </cell>
          <cell r="R267">
            <v>1310</v>
          </cell>
          <cell r="S267" t="str">
            <v>1B</v>
          </cell>
          <cell r="T267" t="str">
            <v>Vicente López</v>
          </cell>
          <cell r="U267" t="str">
            <v>Vicente López</v>
          </cell>
          <cell r="V267">
            <v>1638</v>
          </cell>
          <cell r="W267" t="str">
            <v>Gran Buenos Aires</v>
          </cell>
          <cell r="Y267" t="str">
            <v>ENVÍO SIN CARGO (CABA, GRAN PARTE DE GBA y LA PLATA) TIEMPO: 4 a 6 DÍAS HÁBILES</v>
          </cell>
          <cell r="Z267" t="str">
            <v>Mercado Pago</v>
          </cell>
          <cell r="AB267" t="str">
            <v>Mantel circular de 1,4 a rayas grises</v>
          </cell>
          <cell r="AD267">
            <v>44483</v>
          </cell>
          <cell r="AE267">
            <v>44488</v>
          </cell>
          <cell r="AF267" t="str">
            <v>MANTEL CIRCULAR ANTIMANCHA 1,40 MT</v>
          </cell>
          <cell r="AG267" t="str">
            <v>1671.99</v>
          </cell>
          <cell r="AH267">
            <v>1</v>
          </cell>
          <cell r="AI267" t="str">
            <v>CHUCGRISBCO</v>
          </cell>
          <cell r="AJ267" t="str">
            <v>Web</v>
          </cell>
          <cell r="AK267" t="str">
            <v>EL JUEVES 21-10 ENTRE 8 Y 18 HORAS!</v>
          </cell>
          <cell r="AL267">
            <v>17544361480</v>
          </cell>
          <cell r="AM267">
            <v>486521347</v>
          </cell>
          <cell r="AN267" t="str">
            <v>Sí</v>
          </cell>
        </row>
        <row r="268">
          <cell r="A268">
            <v>3784</v>
          </cell>
          <cell r="B268" t="str">
            <v>macabruna@gmail.com</v>
          </cell>
          <cell r="C268">
            <v>44483</v>
          </cell>
          <cell r="D268" t="str">
            <v>Abierta</v>
          </cell>
          <cell r="E268" t="str">
            <v>Recibido</v>
          </cell>
          <cell r="F268" t="str">
            <v>Enviado</v>
          </cell>
          <cell r="G268" t="str">
            <v>ARS</v>
          </cell>
          <cell r="H268" t="str">
            <v>3095.33</v>
          </cell>
          <cell r="I268" t="str">
            <v>434.6</v>
          </cell>
          <cell r="J268">
            <v>0</v>
          </cell>
          <cell r="K268" t="str">
            <v>2660.73</v>
          </cell>
          <cell r="L268" t="str">
            <v>Macarena Bruna</v>
          </cell>
          <cell r="M268">
            <v>38157775</v>
          </cell>
          <cell r="N268">
            <v>541162874903</v>
          </cell>
          <cell r="O268" t="str">
            <v>Macarena Bruna</v>
          </cell>
          <cell r="P268">
            <v>541162874903</v>
          </cell>
          <cell r="Q268" t="str">
            <v>Carlos Antonio lopez</v>
          </cell>
          <cell r="R268">
            <v>3616</v>
          </cell>
          <cell r="S268" t="str">
            <v>2c</v>
          </cell>
          <cell r="T268" t="str">
            <v>devoto</v>
          </cell>
          <cell r="U268" t="str">
            <v>Capital Federal</v>
          </cell>
          <cell r="V268">
            <v>1419</v>
          </cell>
          <cell r="W268" t="str">
            <v>Capital Federal</v>
          </cell>
          <cell r="Y268" t="str">
            <v>ENVÍO SIN CARGO (CABA, GRAN PARTE DE GBA y LA PLATA) TIEMPO: 4 a 6 DÍAS HÁBILES</v>
          </cell>
          <cell r="Z268" t="str">
            <v>Mercado Pago</v>
          </cell>
          <cell r="AA268" t="str">
            <v>AMIGOS</v>
          </cell>
          <cell r="AD268">
            <v>44483</v>
          </cell>
          <cell r="AE268">
            <v>44483</v>
          </cell>
          <cell r="AF268" t="str">
            <v>TAPON REJILLA 1PC COLORES PASTEL (Verde)</v>
          </cell>
          <cell r="AG268" t="str">
            <v>98.99</v>
          </cell>
          <cell r="AH268">
            <v>1</v>
          </cell>
          <cell r="AI268" t="str">
            <v>019BA87554</v>
          </cell>
          <cell r="AJ268" t="str">
            <v>Web</v>
          </cell>
          <cell r="AK268" t="str">
            <v>HOY TE LO LLEVO MI CIELO (L)</v>
          </cell>
          <cell r="AL268">
            <v>3417996339</v>
          </cell>
          <cell r="AM268">
            <v>486510743</v>
          </cell>
          <cell r="AN268" t="str">
            <v>Sí</v>
          </cell>
        </row>
        <row r="269">
          <cell r="A269">
            <v>3784</v>
          </cell>
          <cell r="B269" t="str">
            <v>macabruna@gmail.com</v>
          </cell>
          <cell r="AF269" t="str">
            <v>TAPON REJILLA 1PC COLORES PASTEL (Violeta)</v>
          </cell>
          <cell r="AG269" t="str">
            <v>98.99</v>
          </cell>
          <cell r="AH269">
            <v>1</v>
          </cell>
          <cell r="AI269" t="str">
            <v>019BA87554</v>
          </cell>
          <cell r="AN269" t="str">
            <v>Sí</v>
          </cell>
        </row>
        <row r="270">
          <cell r="A270">
            <v>3784</v>
          </cell>
          <cell r="B270" t="str">
            <v>macabruna@gmail.com</v>
          </cell>
          <cell r="AF270" t="str">
            <v>CUCHARITA BLANCA</v>
          </cell>
          <cell r="AG270" t="str">
            <v>94.59</v>
          </cell>
          <cell r="AH270">
            <v>2</v>
          </cell>
          <cell r="AI270" t="str">
            <v>BP32001</v>
          </cell>
          <cell r="AN270" t="str">
            <v>Sí</v>
          </cell>
        </row>
        <row r="271">
          <cell r="A271">
            <v>3784</v>
          </cell>
          <cell r="B271" t="str">
            <v>macabruna@gmail.com</v>
          </cell>
          <cell r="AF271" t="str">
            <v>CUCHARA OVAL DE SILICONA CREAM MANGO DE MADERA 31 CM</v>
          </cell>
          <cell r="AG271" t="str">
            <v>951.49</v>
          </cell>
          <cell r="AH271">
            <v>1</v>
          </cell>
          <cell r="AI271" t="str">
            <v>MS101A49 MERCA SEPARADA</v>
          </cell>
          <cell r="AN271" t="str">
            <v>Sí</v>
          </cell>
        </row>
        <row r="272">
          <cell r="A272">
            <v>3784</v>
          </cell>
          <cell r="B272" t="str">
            <v>macabruna@gmail.com</v>
          </cell>
          <cell r="AF272" t="str">
            <v>ESPATULA DE SILICONA CREAM MANGO DE MADERA 32 CM</v>
          </cell>
          <cell r="AG272" t="str">
            <v>951.49</v>
          </cell>
          <cell r="AH272">
            <v>1</v>
          </cell>
          <cell r="AI272" t="str">
            <v>101A51 MERCA SEPA</v>
          </cell>
          <cell r="AN272" t="str">
            <v>Sí</v>
          </cell>
        </row>
        <row r="273">
          <cell r="A273">
            <v>3784</v>
          </cell>
          <cell r="B273" t="str">
            <v>macabruna@gmail.com</v>
          </cell>
          <cell r="AF273" t="str">
            <v>PINCEL DE SILICONA CREAM MANGO DE MADERA 27 CM</v>
          </cell>
          <cell r="AG273" t="str">
            <v>805.19</v>
          </cell>
          <cell r="AH273">
            <v>1</v>
          </cell>
          <cell r="AI273" t="str">
            <v>101a53 MERCA SEPA</v>
          </cell>
          <cell r="AN273" t="str">
            <v>Sí</v>
          </cell>
        </row>
        <row r="274">
          <cell r="A274">
            <v>3783</v>
          </cell>
          <cell r="B274" t="str">
            <v>pequeniaviviana@yahoo.com</v>
          </cell>
          <cell r="C274">
            <v>44483</v>
          </cell>
          <cell r="D274" t="str">
            <v>Abierta</v>
          </cell>
          <cell r="E274" t="str">
            <v>Recibido</v>
          </cell>
          <cell r="F274" t="str">
            <v>Enviado</v>
          </cell>
          <cell r="G274" t="str">
            <v>ARS</v>
          </cell>
          <cell r="H274" t="str">
            <v>2518.98</v>
          </cell>
          <cell r="I274">
            <v>0</v>
          </cell>
          <cell r="J274">
            <v>0</v>
          </cell>
          <cell r="K274" t="str">
            <v>2518.98</v>
          </cell>
          <cell r="L274" t="str">
            <v>Viviana Murcia</v>
          </cell>
          <cell r="M274">
            <v>26499636</v>
          </cell>
          <cell r="N274">
            <v>541151463409</v>
          </cell>
          <cell r="O274" t="str">
            <v>Viviana Murcia</v>
          </cell>
          <cell r="P274">
            <v>541151463409</v>
          </cell>
          <cell r="Q274" t="str">
            <v>Martiniano Leguizamón</v>
          </cell>
          <cell r="R274">
            <v>1026</v>
          </cell>
          <cell r="S274">
            <v>2</v>
          </cell>
          <cell r="T274" t="str">
            <v>Liniers</v>
          </cell>
          <cell r="U274" t="str">
            <v>Capital Federal</v>
          </cell>
          <cell r="V274">
            <v>1408</v>
          </cell>
          <cell r="W274" t="str">
            <v>Capital Federal</v>
          </cell>
          <cell r="Y274" t="str">
            <v>ENVÍO SIN CARGO (CABA, GRAN PARTE DE GBA y LA PLATA) TIEMPO: 4 a 6 DÍAS HÁBILES</v>
          </cell>
          <cell r="Z274" t="str">
            <v>Mercado Pago</v>
          </cell>
          <cell r="AD274">
            <v>44483</v>
          </cell>
          <cell r="AE274">
            <v>44483</v>
          </cell>
          <cell r="AF274" t="str">
            <v>TRAPO DE PISO CON FRASE MEDIA STANTARD 50 X 60 CM HAPPY</v>
          </cell>
          <cell r="AG274" t="str">
            <v>582.99</v>
          </cell>
          <cell r="AH274">
            <v>1</v>
          </cell>
          <cell r="AI274" t="str">
            <v>HAPPY CHICO BCO</v>
          </cell>
          <cell r="AJ274" t="str">
            <v>Móvil</v>
          </cell>
          <cell r="AK274" t="str">
            <v>EL VIERNES 15-10 ENTRE 8 Y 18 HORAS!</v>
          </cell>
          <cell r="AL274">
            <v>3417679872</v>
          </cell>
          <cell r="AM274">
            <v>486432185</v>
          </cell>
          <cell r="AN274" t="str">
            <v>Sí</v>
          </cell>
        </row>
        <row r="275">
          <cell r="A275">
            <v>3783</v>
          </cell>
          <cell r="B275" t="str">
            <v>pequeniaviviana@yahoo.com</v>
          </cell>
          <cell r="AF275" t="str">
            <v>MANTEL RECTANGULAR ANTIMANCHA 1.40x1.85 mtrs</v>
          </cell>
          <cell r="AG275" t="str">
            <v>1935.99</v>
          </cell>
          <cell r="AH275">
            <v>1</v>
          </cell>
          <cell r="AI275" t="str">
            <v>CHUR14 MERCA SEPA</v>
          </cell>
          <cell r="AN275" t="str">
            <v>Sí</v>
          </cell>
        </row>
        <row r="276">
          <cell r="A276">
            <v>3782</v>
          </cell>
          <cell r="B276" t="str">
            <v>paula.grosskopf@yahoo.com.ar</v>
          </cell>
          <cell r="C276">
            <v>44483</v>
          </cell>
          <cell r="D276" t="str">
            <v>Abierta</v>
          </cell>
          <cell r="E276" t="str">
            <v>Recibido</v>
          </cell>
          <cell r="F276" t="str">
            <v>Enviado</v>
          </cell>
          <cell r="G276" t="str">
            <v>ARS</v>
          </cell>
          <cell r="H276" t="str">
            <v>1935.99</v>
          </cell>
          <cell r="I276">
            <v>0</v>
          </cell>
          <cell r="J276">
            <v>0</v>
          </cell>
          <cell r="K276" t="str">
            <v>1935.99</v>
          </cell>
          <cell r="L276" t="str">
            <v>Paula Grosskopf</v>
          </cell>
          <cell r="M276">
            <v>31315748</v>
          </cell>
          <cell r="N276">
            <v>5491157306945</v>
          </cell>
          <cell r="O276" t="str">
            <v>Paula Grosskopf</v>
          </cell>
          <cell r="P276">
            <v>5491157306945</v>
          </cell>
          <cell r="Q276" t="str">
            <v>Juana de arco</v>
          </cell>
          <cell r="R276">
            <v>7300</v>
          </cell>
          <cell r="T276" t="str">
            <v xml:space="preserve">Barrio Santa Inés </v>
          </cell>
          <cell r="U276" t="str">
            <v xml:space="preserve">Esteban Echeverria </v>
          </cell>
          <cell r="V276">
            <v>1807</v>
          </cell>
          <cell r="W276" t="str">
            <v>Gran Buenos Aires</v>
          </cell>
          <cell r="Y276" t="str">
            <v>ENVÍO SIN CARGO (CABA, GRAN PARTE DE GBA y LA PLATA) TIEMPO: 4 a 6 DÍAS HÁBILES</v>
          </cell>
          <cell r="Z276" t="str">
            <v>Mercado Pago</v>
          </cell>
          <cell r="AD276">
            <v>44483</v>
          </cell>
          <cell r="AE276">
            <v>44488</v>
          </cell>
          <cell r="AF276" t="str">
            <v>MANTEL ANTIMANCHA RAYAS GRIS Y BLANCO 1.40 X 1.85</v>
          </cell>
          <cell r="AG276" t="str">
            <v>1935.99</v>
          </cell>
          <cell r="AH276">
            <v>1</v>
          </cell>
          <cell r="AI276" t="str">
            <v>CHURGRISBCO MERCASEPA</v>
          </cell>
          <cell r="AJ276" t="str">
            <v>Móvil</v>
          </cell>
          <cell r="AK276" t="str">
            <v>EL JUEVES 21-10 ENTRE 8 Y 18 HORAS!</v>
          </cell>
          <cell r="AL276">
            <v>17540153744</v>
          </cell>
          <cell r="AM276">
            <v>486459136</v>
          </cell>
          <cell r="AN276" t="str">
            <v>Sí</v>
          </cell>
        </row>
        <row r="277">
          <cell r="A277">
            <v>3781</v>
          </cell>
          <cell r="B277" t="str">
            <v>mdadiego@hotmail.com</v>
          </cell>
          <cell r="C277">
            <v>44483</v>
          </cell>
          <cell r="D277" t="str">
            <v>Abierta</v>
          </cell>
          <cell r="E277" t="str">
            <v>Recibido</v>
          </cell>
          <cell r="F277" t="str">
            <v>Enviado</v>
          </cell>
          <cell r="G277" t="str">
            <v>ARS</v>
          </cell>
          <cell r="H277" t="str">
            <v>4071.99</v>
          </cell>
          <cell r="I277">
            <v>0</v>
          </cell>
          <cell r="J277">
            <v>0</v>
          </cell>
          <cell r="K277" t="str">
            <v>4071.99</v>
          </cell>
          <cell r="L277" t="str">
            <v>Maria de los Angeles Diego</v>
          </cell>
          <cell r="M277">
            <v>21653564</v>
          </cell>
          <cell r="N277">
            <v>542215026549</v>
          </cell>
          <cell r="O277" t="str">
            <v>Maria de los Angeles Diego</v>
          </cell>
          <cell r="P277">
            <v>542215026549</v>
          </cell>
          <cell r="Q277">
            <v>10</v>
          </cell>
          <cell r="R277">
            <v>32</v>
          </cell>
          <cell r="S277" t="str">
            <v>Entre 506 y 507</v>
          </cell>
          <cell r="T277" t="str">
            <v>Villa Castell</v>
          </cell>
          <cell r="U277" t="str">
            <v>La Plata</v>
          </cell>
          <cell r="V277">
            <v>1900</v>
          </cell>
          <cell r="W277" t="str">
            <v>Buenos Aires</v>
          </cell>
          <cell r="Y277" t="str">
            <v>ENVÍO SIN CARGO (CABA, GRAN PARTE DE GBA y LA PLATA) TIEMPO: 4 a 6 DÍAS HÁBILES</v>
          </cell>
          <cell r="Z277" t="str">
            <v>Mercado Pago</v>
          </cell>
          <cell r="AB277" t="str">
            <v xml:space="preserve">La direcion es 10 entre 506 y  507 N°32 .Telefono de contacto 2214599014 .Recibe familia Strilinsky  </v>
          </cell>
          <cell r="AD277">
            <v>44483</v>
          </cell>
          <cell r="AE277">
            <v>44484</v>
          </cell>
          <cell r="AF277" t="str">
            <v>MANTEL CIRCULAR ANTIMANCHA 1,40 MT</v>
          </cell>
          <cell r="AG277" t="str">
            <v>1671.99</v>
          </cell>
          <cell r="AH277">
            <v>1</v>
          </cell>
          <cell r="AI277" t="str">
            <v>CHUCBEIGBCO</v>
          </cell>
          <cell r="AJ277" t="str">
            <v>Móvil</v>
          </cell>
          <cell r="AK277" t="str">
            <v>EL LUNES 18-10 ENTRE 8 Y 18 HORAS!</v>
          </cell>
          <cell r="AL277">
            <v>17534122213</v>
          </cell>
          <cell r="AM277">
            <v>486371008</v>
          </cell>
          <cell r="AN277" t="str">
            <v>Sí</v>
          </cell>
        </row>
        <row r="278">
          <cell r="A278">
            <v>3781</v>
          </cell>
          <cell r="B278" t="str">
            <v>mdadiego@hotmail.com</v>
          </cell>
          <cell r="AF278" t="str">
            <v>SET 3 PIEZAS: BALDE CENTRIFUGADOR + PALO EXTENSIBLE CON MOPA + 1 REPUESTO DE MOPA (Violeta)</v>
          </cell>
          <cell r="AG278">
            <v>2400</v>
          </cell>
          <cell r="AH278">
            <v>1</v>
          </cell>
          <cell r="AN278" t="str">
            <v>Sí</v>
          </cell>
        </row>
        <row r="279">
          <cell r="A279">
            <v>3780</v>
          </cell>
          <cell r="B279" t="str">
            <v>cvgiannotta@yahoo.com</v>
          </cell>
          <cell r="C279">
            <v>44482</v>
          </cell>
          <cell r="D279" t="str">
            <v>Abierta</v>
          </cell>
          <cell r="E279" t="str">
            <v>Recibido</v>
          </cell>
          <cell r="F279" t="str">
            <v>Enviado</v>
          </cell>
          <cell r="G279" t="str">
            <v>ARS</v>
          </cell>
          <cell r="H279" t="str">
            <v>13265.3</v>
          </cell>
          <cell r="I279">
            <v>0</v>
          </cell>
          <cell r="J279" t="str">
            <v>482.09</v>
          </cell>
          <cell r="K279" t="str">
            <v>13747.39</v>
          </cell>
          <cell r="L279" t="str">
            <v>Cynthia Giannotta</v>
          </cell>
          <cell r="M279">
            <v>28075112</v>
          </cell>
          <cell r="N279">
            <v>542975000745</v>
          </cell>
          <cell r="O279" t="str">
            <v>Cynthia Giannotta</v>
          </cell>
          <cell r="P279">
            <v>542975000745</v>
          </cell>
          <cell r="Q279" t="str">
            <v>Ruta prov nro 6</v>
          </cell>
          <cell r="R279" t="str">
            <v>SN</v>
          </cell>
          <cell r="S279" t="str">
            <v>primera casa despues de las canchas de tenis</v>
          </cell>
          <cell r="T279" t="str">
            <v>Complejo Hotel Howard Johnson</v>
          </cell>
          <cell r="U279" t="str">
            <v>Almafuerte</v>
          </cell>
          <cell r="V279">
            <v>5854</v>
          </cell>
          <cell r="W279" t="str">
            <v>Córdoba</v>
          </cell>
          <cell r="Y279" t="str">
            <v>Correo Argentino - Envio a domicilio</v>
          </cell>
          <cell r="Z279" t="str">
            <v>Mercado Pago</v>
          </cell>
          <cell r="AD279">
            <v>44482</v>
          </cell>
          <cell r="AE279">
            <v>44487</v>
          </cell>
          <cell r="AF279" t="str">
            <v>COMBO NRO.3 ** BAÑO **4 PRODUCTOS</v>
          </cell>
          <cell r="AG279" t="str">
            <v>4639.14</v>
          </cell>
          <cell r="AH279">
            <v>1</v>
          </cell>
          <cell r="AI279" t="str">
            <v>AB6625-AB7349-AB7354-CHUCOBL</v>
          </cell>
          <cell r="AJ279" t="str">
            <v>Web</v>
          </cell>
          <cell r="AK279" t="str">
            <v xml:space="preserve">POR MEDIO DEL CORREO ARGENTINO Y TU CODIGO DE SEGUIMIENTO SERA 00007943047ALTXGCLA1501            </v>
          </cell>
          <cell r="AL279">
            <v>3413448719</v>
          </cell>
          <cell r="AM279">
            <v>486230991</v>
          </cell>
          <cell r="AN279" t="str">
            <v>Sí</v>
          </cell>
        </row>
        <row r="280">
          <cell r="A280">
            <v>3780</v>
          </cell>
          <cell r="B280" t="str">
            <v>cvgiannotta@yahoo.com</v>
          </cell>
          <cell r="AF280" t="str">
            <v>PANERA LIENZO Y GABARDINA RAYAS BEIGE</v>
          </cell>
          <cell r="AG280" t="str">
            <v>599.99</v>
          </cell>
          <cell r="AH280">
            <v>2</v>
          </cell>
          <cell r="AI280" t="str">
            <v>GEO NUDE</v>
          </cell>
          <cell r="AN280" t="str">
            <v>Sí</v>
          </cell>
        </row>
        <row r="281">
          <cell r="A281">
            <v>3780</v>
          </cell>
          <cell r="B281" t="str">
            <v>cvgiannotta@yahoo.com</v>
          </cell>
          <cell r="AF281" t="str">
            <v>MANTEL RECTANGULAR ANTIMANCHA 1.40x 1.85 mtrs</v>
          </cell>
          <cell r="AG281" t="str">
            <v>1935.99</v>
          </cell>
          <cell r="AH281">
            <v>1</v>
          </cell>
          <cell r="AI281" t="str">
            <v>CHUR27</v>
          </cell>
          <cell r="AN281" t="str">
            <v>Sí</v>
          </cell>
        </row>
        <row r="282">
          <cell r="A282">
            <v>3780</v>
          </cell>
          <cell r="B282" t="str">
            <v>cvgiannotta@yahoo.com</v>
          </cell>
          <cell r="AF282" t="str">
            <v>MANTEL RECTANGULAR ANTIMANCHA 1.40x1.85 mtrs</v>
          </cell>
          <cell r="AG282" t="str">
            <v>1935.99</v>
          </cell>
          <cell r="AH282">
            <v>1</v>
          </cell>
          <cell r="AI282" t="str">
            <v>CHUR14 MERCA SEPA</v>
          </cell>
          <cell r="AN282" t="str">
            <v>Sí</v>
          </cell>
        </row>
        <row r="283">
          <cell r="A283">
            <v>3780</v>
          </cell>
          <cell r="B283" t="str">
            <v>cvgiannotta@yahoo.com</v>
          </cell>
          <cell r="AF283" t="str">
            <v>SET X 2 PAÑOS MICROFIBRA 35X45 PACK NRO 11</v>
          </cell>
          <cell r="AG283" t="str">
            <v>659.99</v>
          </cell>
          <cell r="AH283">
            <v>1</v>
          </cell>
          <cell r="AI283" t="str">
            <v>PACK 11</v>
          </cell>
          <cell r="AN283" t="str">
            <v>Sí</v>
          </cell>
        </row>
        <row r="284">
          <cell r="A284">
            <v>3780</v>
          </cell>
          <cell r="B284" t="str">
            <v>cvgiannotta@yahoo.com</v>
          </cell>
          <cell r="AF284" t="str">
            <v>SET X 2 PAÑOS MICROFIBRA 35X45 PACK NRO 3</v>
          </cell>
          <cell r="AG284" t="str">
            <v>659.99</v>
          </cell>
          <cell r="AH284">
            <v>1</v>
          </cell>
          <cell r="AI284" t="str">
            <v>PACK 3</v>
          </cell>
          <cell r="AN284" t="str">
            <v>Sí</v>
          </cell>
        </row>
        <row r="285">
          <cell r="A285">
            <v>3780</v>
          </cell>
          <cell r="B285" t="str">
            <v>cvgiannotta@yahoo.com</v>
          </cell>
          <cell r="AF285" t="str">
            <v>KIT TURQUESA ** Set x 3 Bowls Aptos par Microondas y Freezer</v>
          </cell>
          <cell r="AG285" t="str">
            <v>1117.11</v>
          </cell>
          <cell r="AH285">
            <v>1</v>
          </cell>
          <cell r="AI285" t="str">
            <v>BP01005/26005/02005</v>
          </cell>
          <cell r="AN285" t="str">
            <v>Sí</v>
          </cell>
        </row>
        <row r="286">
          <cell r="A286">
            <v>3780</v>
          </cell>
          <cell r="B286" t="str">
            <v>cvgiannotta@yahoo.com</v>
          </cell>
          <cell r="AF286" t="str">
            <v>KIT NEGRO ** Set x 3 Bowls Aptos par Microondas y Freezer</v>
          </cell>
          <cell r="AG286" t="str">
            <v>1117.11</v>
          </cell>
          <cell r="AH286">
            <v>1</v>
          </cell>
          <cell r="AI286" t="str">
            <v>BP01002/26002/02002</v>
          </cell>
          <cell r="AN286" t="str">
            <v>Sí</v>
          </cell>
        </row>
        <row r="287">
          <cell r="A287">
            <v>3779</v>
          </cell>
          <cell r="B287" t="str">
            <v>cooperadores.lugones.escardo@gmail.com</v>
          </cell>
          <cell r="C287">
            <v>44482</v>
          </cell>
          <cell r="D287" t="str">
            <v>Abierta</v>
          </cell>
          <cell r="E287" t="str">
            <v>Recibido</v>
          </cell>
          <cell r="F287" t="str">
            <v>Enviado</v>
          </cell>
          <cell r="G287" t="str">
            <v>ARS</v>
          </cell>
          <cell r="H287" t="str">
            <v>5675.95</v>
          </cell>
          <cell r="I287">
            <v>0</v>
          </cell>
          <cell r="J287">
            <v>0</v>
          </cell>
          <cell r="K287" t="str">
            <v>5675.95</v>
          </cell>
          <cell r="L287" t="str">
            <v>Asociación Cooperadora Pro infancia Bs.As. (de escuela lugones escardó)</v>
          </cell>
          <cell r="M287">
            <v>30677076670</v>
          </cell>
          <cell r="N287">
            <v>5491161822330</v>
          </cell>
          <cell r="O287" t="str">
            <v>Asociación Cooperadora Pro infancia Bs.As. (de escuela lugones escardó)</v>
          </cell>
          <cell r="P287">
            <v>5491161822330</v>
          </cell>
          <cell r="Q287" t="str">
            <v xml:space="preserve">Juramento </v>
          </cell>
          <cell r="R287">
            <v>5775</v>
          </cell>
          <cell r="T287" t="str">
            <v>Villa Urquiza</v>
          </cell>
          <cell r="U287" t="str">
            <v>Capital Federal</v>
          </cell>
          <cell r="V287">
            <v>1431</v>
          </cell>
          <cell r="W287" t="str">
            <v>Capital Federal</v>
          </cell>
          <cell r="Y287" t="str">
            <v>ENVÍO SIN CARGO (CABA, GRAN PARTE DE GBA y LA PLATA) TIEMPO: 4 a 6 DÍAS HÁBILES</v>
          </cell>
          <cell r="Z287" t="str">
            <v>TRANSFERENCIA BANCARIA</v>
          </cell>
          <cell r="AB287" t="str">
            <v>Es para una escuela estatal. Necesitamos por favor factura a nombre de la cooperadora: Asociación Cooperadora Pro Infancia Bs.As. Juramento 5775 CUIT 30-67707667-0 IVA exento Para la entrega, por favor días hábiles en horario escolar 8.30 a 16hs</v>
          </cell>
          <cell r="AD287">
            <v>44483</v>
          </cell>
          <cell r="AE287">
            <v>44484</v>
          </cell>
          <cell r="AF287" t="str">
            <v>RELOJ PARED FONDO BLANCO MARCO CHATO DIAM 25CM</v>
          </cell>
          <cell r="AG287" t="str">
            <v>1135.19</v>
          </cell>
          <cell r="AH287">
            <v>5</v>
          </cell>
          <cell r="AI287" t="str">
            <v>046RE6030</v>
          </cell>
          <cell r="AJ287" t="str">
            <v>Móvil</v>
          </cell>
          <cell r="AK287" t="str">
            <v>EL MARTES 19-10 ENTRE 8 Y 16 HORAS!</v>
          </cell>
          <cell r="AM287">
            <v>486226612</v>
          </cell>
          <cell r="AN287" t="str">
            <v>Sí</v>
          </cell>
        </row>
        <row r="288">
          <cell r="A288">
            <v>3778</v>
          </cell>
          <cell r="B288" t="str">
            <v>bocero.victoria@gmail.com</v>
          </cell>
          <cell r="C288">
            <v>44482</v>
          </cell>
          <cell r="D288" t="str">
            <v>Abierta</v>
          </cell>
          <cell r="E288" t="str">
            <v>Recibido</v>
          </cell>
          <cell r="F288" t="str">
            <v>Enviado</v>
          </cell>
          <cell r="G288" t="str">
            <v>ARS</v>
          </cell>
          <cell r="H288" t="str">
            <v>2670.36</v>
          </cell>
          <cell r="I288">
            <v>2000</v>
          </cell>
          <cell r="J288">
            <v>0</v>
          </cell>
          <cell r="K288" t="str">
            <v>670.36</v>
          </cell>
          <cell r="L288" t="str">
            <v>Victoria Bocero</v>
          </cell>
          <cell r="M288">
            <v>36616834</v>
          </cell>
          <cell r="N288">
            <v>541137825945</v>
          </cell>
          <cell r="O288" t="str">
            <v>Victoria Bocero</v>
          </cell>
          <cell r="T288" t="str">
            <v>Villa del Parque / Agronomía / Monte Castro / Paternal / Villa del Parque / Villa Santa Rita / Villa Real / Villa General Mitre / Villa Devoto</v>
          </cell>
          <cell r="U288" t="str">
            <v>Capital Federal</v>
          </cell>
          <cell r="V288">
            <v>1417</v>
          </cell>
          <cell r="W288" t="str">
            <v>Capital Federal</v>
          </cell>
          <cell r="Y288" t="str">
            <v>Retiras en SHOWROOM ( CON CITA PREVIA)</v>
          </cell>
          <cell r="Z288" t="str">
            <v>Mercado Pago</v>
          </cell>
          <cell r="AA288" t="str">
            <v>VICKY</v>
          </cell>
          <cell r="AC288" t="str">
            <v>13-10 retira el sabado 16-10 x el showroom</v>
          </cell>
          <cell r="AD288">
            <v>44482</v>
          </cell>
          <cell r="AE288">
            <v>44489</v>
          </cell>
          <cell r="AF288" t="str">
            <v>COMBO NRO 10 ** 3 FRASCOS DE VIDRIO HERMETICOS</v>
          </cell>
          <cell r="AG288" t="str">
            <v>2670.36</v>
          </cell>
          <cell r="AH288">
            <v>1</v>
          </cell>
          <cell r="AI288" t="str">
            <v>BA6430-31-32 MERCA SEPARADA</v>
          </cell>
          <cell r="AJ288" t="str">
            <v>Web</v>
          </cell>
          <cell r="AK288" t="str">
            <v/>
          </cell>
          <cell r="AL288">
            <v>17522052733</v>
          </cell>
          <cell r="AM288">
            <v>486170562</v>
          </cell>
          <cell r="AN288" t="str">
            <v>Sí</v>
          </cell>
        </row>
        <row r="289">
          <cell r="A289">
            <v>3777</v>
          </cell>
          <cell r="B289" t="str">
            <v>Fruscellaaldana@gmail.com</v>
          </cell>
          <cell r="C289">
            <v>44482</v>
          </cell>
          <cell r="D289" t="str">
            <v>Abierta</v>
          </cell>
          <cell r="E289" t="str">
            <v>Recibido</v>
          </cell>
          <cell r="F289" t="str">
            <v>Enviado</v>
          </cell>
          <cell r="G289" t="str">
            <v>ARS</v>
          </cell>
          <cell r="H289" t="str">
            <v>3990.75</v>
          </cell>
          <cell r="I289" t="str">
            <v>308.21</v>
          </cell>
          <cell r="J289">
            <v>0</v>
          </cell>
          <cell r="K289" t="str">
            <v>3682.54</v>
          </cell>
          <cell r="L289" t="str">
            <v>Aldana Fruscella</v>
          </cell>
          <cell r="M289">
            <v>38845451</v>
          </cell>
          <cell r="N289">
            <v>541165175535</v>
          </cell>
          <cell r="O289" t="str">
            <v>Aldana Fruscella</v>
          </cell>
          <cell r="P289">
            <v>541165175535</v>
          </cell>
          <cell r="Q289" t="str">
            <v>Florencio varela</v>
          </cell>
          <cell r="R289">
            <v>267</v>
          </cell>
          <cell r="U289" t="str">
            <v xml:space="preserve">Buenos Aires </v>
          </cell>
          <cell r="V289">
            <v>1603</v>
          </cell>
          <cell r="W289" t="str">
            <v>Gran Buenos Aires</v>
          </cell>
          <cell r="Y289" t="str">
            <v>ENVÍO SIN CARGO (CABA, GRAN PARTE DE GBA y LA PLATA) TIEMPO: 4 a 6 DÍAS HÁBILES</v>
          </cell>
          <cell r="Z289" t="str">
            <v>Mercado Pago</v>
          </cell>
          <cell r="AA289" t="str">
            <v>SUPERMUM</v>
          </cell>
          <cell r="AD289">
            <v>44482</v>
          </cell>
          <cell r="AE289">
            <v>44483</v>
          </cell>
          <cell r="AF289" t="str">
            <v>BOWL NEGRO 400CC APTO MICROONDAS Y FREEZER</v>
          </cell>
          <cell r="AG289" t="str">
            <v>367.39</v>
          </cell>
          <cell r="AH289">
            <v>2</v>
          </cell>
          <cell r="AI289" t="str">
            <v>BP01002 BIPO</v>
          </cell>
          <cell r="AJ289" t="str">
            <v>Móvil</v>
          </cell>
          <cell r="AK289" t="str">
            <v>EL VIERNES 15-10 ENTRE 8 Y 18 HORAS!</v>
          </cell>
          <cell r="AL289">
            <v>17514709035</v>
          </cell>
          <cell r="AM289">
            <v>486062434</v>
          </cell>
          <cell r="AN289" t="str">
            <v>Sí</v>
          </cell>
        </row>
        <row r="290">
          <cell r="A290">
            <v>3777</v>
          </cell>
          <cell r="B290" t="str">
            <v>Fruscellaaldana@gmail.com</v>
          </cell>
          <cell r="AF290" t="str">
            <v>SECAPLATOS SILICONA 30.5 X 20.5 CM (Negro)</v>
          </cell>
          <cell r="AG290" t="str">
            <v>585.2</v>
          </cell>
          <cell r="AH290">
            <v>1</v>
          </cell>
          <cell r="AI290" t="str">
            <v>BA3015 MERCA SEPA</v>
          </cell>
          <cell r="AN290" t="str">
            <v>Sí</v>
          </cell>
        </row>
        <row r="291">
          <cell r="A291">
            <v>3777</v>
          </cell>
          <cell r="B291" t="str">
            <v>Fruscellaaldana@gmail.com</v>
          </cell>
          <cell r="AF291" t="str">
            <v>MANTEL RECTANGULAR ANTIMANCHA 1.40x 1.85 mtrs</v>
          </cell>
          <cell r="AG291" t="str">
            <v>1935.99</v>
          </cell>
          <cell r="AH291">
            <v>1</v>
          </cell>
          <cell r="AI291" t="str">
            <v>CHUR27</v>
          </cell>
          <cell r="AN291" t="str">
            <v>Sí</v>
          </cell>
        </row>
        <row r="292">
          <cell r="A292">
            <v>3777</v>
          </cell>
          <cell r="B292" t="str">
            <v>Fruscellaaldana@gmail.com</v>
          </cell>
          <cell r="AF292" t="str">
            <v>BOWL BLANCO 400CC APTO MICROONDAS Y FREEZER</v>
          </cell>
          <cell r="AG292" t="str">
            <v>367.39</v>
          </cell>
          <cell r="AH292">
            <v>2</v>
          </cell>
          <cell r="AI292" t="str">
            <v>BP01001 BIPO</v>
          </cell>
          <cell r="AN292" t="str">
            <v>Sí</v>
          </cell>
        </row>
        <row r="293">
          <cell r="A293">
            <v>3776</v>
          </cell>
          <cell r="B293" t="str">
            <v>laly_tripicchio@hotmail.com</v>
          </cell>
          <cell r="C293">
            <v>44481</v>
          </cell>
          <cell r="D293" t="str">
            <v>Abierta</v>
          </cell>
          <cell r="E293" t="str">
            <v>Recibido</v>
          </cell>
          <cell r="F293" t="str">
            <v>Enviado</v>
          </cell>
          <cell r="G293" t="str">
            <v>ARS</v>
          </cell>
          <cell r="H293" t="str">
            <v>3172.38</v>
          </cell>
          <cell r="I293">
            <v>0</v>
          </cell>
          <cell r="J293">
            <v>0</v>
          </cell>
          <cell r="K293" t="str">
            <v>3172.38</v>
          </cell>
          <cell r="L293" t="str">
            <v>Roxana Gimenez</v>
          </cell>
          <cell r="M293">
            <v>27239719495</v>
          </cell>
          <cell r="N293">
            <v>541132164825</v>
          </cell>
          <cell r="O293" t="str">
            <v>Roxana Gimenez</v>
          </cell>
          <cell r="P293">
            <v>541132164825</v>
          </cell>
          <cell r="Q293" t="str">
            <v xml:space="preserve">Gallo </v>
          </cell>
          <cell r="R293">
            <v>790</v>
          </cell>
          <cell r="S293" t="str">
            <v xml:space="preserve">5 B </v>
          </cell>
          <cell r="T293" t="str">
            <v xml:space="preserve">Almagro </v>
          </cell>
          <cell r="U293" t="str">
            <v>Capital Federal</v>
          </cell>
          <cell r="V293">
            <v>1172</v>
          </cell>
          <cell r="W293" t="str">
            <v>Capital Federal</v>
          </cell>
          <cell r="Y293" t="str">
            <v>ENVÍO SIN CARGO (CABA, GRAN PARTE DE GBA y LA PLATA) TIEMPO: 4 a 6 DÍAS HÁBILES</v>
          </cell>
          <cell r="Z293" t="str">
            <v>Mercado Pago</v>
          </cell>
          <cell r="AC293" t="str">
            <v>13-10 para el 19-10</v>
          </cell>
          <cell r="AD293">
            <v>44481</v>
          </cell>
          <cell r="AE293">
            <v>44487</v>
          </cell>
          <cell r="AF293" t="str">
            <v>RELOJ DE PARED MADERA DISEÑO BUHO 34 CM</v>
          </cell>
          <cell r="AG293" t="str">
            <v>1696.19</v>
          </cell>
          <cell r="AH293">
            <v>1</v>
          </cell>
          <cell r="AI293" t="str">
            <v>RE6668</v>
          </cell>
          <cell r="AJ293" t="str">
            <v>Móvil</v>
          </cell>
          <cell r="AK293" t="str">
            <v>EL MARTES 19-10 ENTRE 8 Y 18 HORAS!</v>
          </cell>
          <cell r="AL293">
            <v>3406952708</v>
          </cell>
          <cell r="AM293">
            <v>485872016</v>
          </cell>
          <cell r="AN293" t="str">
            <v>Sí</v>
          </cell>
        </row>
        <row r="294">
          <cell r="A294">
            <v>3776</v>
          </cell>
          <cell r="B294" t="str">
            <v>laly_tripicchio@hotmail.com</v>
          </cell>
          <cell r="AF294" t="str">
            <v>MANTEL CUADRADO ANTIMANCHA 1.20X1.20 M</v>
          </cell>
          <cell r="AG294" t="str">
            <v>1476.19</v>
          </cell>
          <cell r="AH294">
            <v>1</v>
          </cell>
          <cell r="AI294" t="str">
            <v>CHUCUADGRISBC</v>
          </cell>
          <cell r="AN294" t="str">
            <v>Sí</v>
          </cell>
        </row>
        <row r="295">
          <cell r="A295">
            <v>3775</v>
          </cell>
          <cell r="B295" t="str">
            <v>florfelman@gmail.com</v>
          </cell>
          <cell r="C295">
            <v>44481</v>
          </cell>
          <cell r="D295" t="str">
            <v>Abierta</v>
          </cell>
          <cell r="E295" t="str">
            <v>Recibido</v>
          </cell>
          <cell r="F295" t="str">
            <v>Enviado</v>
          </cell>
          <cell r="G295" t="str">
            <v>ARS</v>
          </cell>
          <cell r="H295" t="str">
            <v>5787.1</v>
          </cell>
          <cell r="I295">
            <v>0</v>
          </cell>
          <cell r="J295">
            <v>0</v>
          </cell>
          <cell r="K295" t="str">
            <v>5787.1</v>
          </cell>
          <cell r="L295" t="str">
            <v>Carla Felman</v>
          </cell>
          <cell r="M295">
            <v>34739847</v>
          </cell>
          <cell r="N295">
            <v>5491144083234</v>
          </cell>
          <cell r="O295" t="str">
            <v>Carla Felman</v>
          </cell>
          <cell r="P295">
            <v>5491144083234</v>
          </cell>
          <cell r="Q295" t="str">
            <v xml:space="preserve">Hugo del carril </v>
          </cell>
          <cell r="R295">
            <v>8668</v>
          </cell>
          <cell r="S295" t="str">
            <v>Arriba</v>
          </cell>
          <cell r="T295" t="str">
            <v>Pablo podesta</v>
          </cell>
          <cell r="U295" t="str">
            <v>Tres de febrero</v>
          </cell>
          <cell r="V295">
            <v>1657</v>
          </cell>
          <cell r="W295" t="str">
            <v>Gran Buenos Aires</v>
          </cell>
          <cell r="Y295" t="str">
            <v>ENVÍO SIN CARGO (CABA, GRAN PARTE DE GBA y LA PLATA) TIEMPO: 4 a 6 DÍAS HÁBILES</v>
          </cell>
          <cell r="Z295" t="str">
            <v>Mercado Pago</v>
          </cell>
          <cell r="AD295">
            <v>44481</v>
          </cell>
          <cell r="AE295">
            <v>44482</v>
          </cell>
          <cell r="AF295" t="str">
            <v>CAJA ASIENTO C/ RESPALDO MODELOS SURTIDOS 25X25X41CM CX7370 CX7371 (ROSA GLOBOS)</v>
          </cell>
          <cell r="AG295" t="str">
            <v>1509.2</v>
          </cell>
          <cell r="AH295">
            <v>1</v>
          </cell>
          <cell r="AJ295" t="str">
            <v>Móvil</v>
          </cell>
          <cell r="AK295" t="str">
            <v>EL VIERNES 15-10 ENTRE 8 Y 18 HORAS!</v>
          </cell>
          <cell r="AL295">
            <v>17503369215</v>
          </cell>
          <cell r="AM295">
            <v>485856898</v>
          </cell>
          <cell r="AN295" t="str">
            <v>Sí</v>
          </cell>
        </row>
        <row r="296">
          <cell r="A296">
            <v>3775</v>
          </cell>
          <cell r="B296" t="str">
            <v>florfelman@gmail.com</v>
          </cell>
          <cell r="AF296" t="str">
            <v>CAJA ASIENTO C/ RESPALDO MODELOS SURTIDOS 25X25X41CM CX7370 CX7371 (FUCSIA PRINCESAS)</v>
          </cell>
          <cell r="AG296" t="str">
            <v>1509.2</v>
          </cell>
          <cell r="AH296">
            <v>1</v>
          </cell>
          <cell r="AN296" t="str">
            <v>Sí</v>
          </cell>
        </row>
        <row r="297">
          <cell r="A297">
            <v>3775</v>
          </cell>
          <cell r="B297" t="str">
            <v>florfelman@gmail.com</v>
          </cell>
          <cell r="AF297" t="str">
            <v>CAJA ASIENTO 60X30X35CM CABALLO REINA</v>
          </cell>
          <cell r="AG297" t="str">
            <v>2768.7</v>
          </cell>
          <cell r="AH297">
            <v>1</v>
          </cell>
          <cell r="AI297" t="str">
            <v>046CX7842</v>
          </cell>
          <cell r="AN297" t="str">
            <v>Sí</v>
          </cell>
        </row>
        <row r="298">
          <cell r="A298">
            <v>3774</v>
          </cell>
          <cell r="B298" t="str">
            <v>florfelman@gmail.com</v>
          </cell>
          <cell r="C298">
            <v>44481</v>
          </cell>
          <cell r="D298" t="str">
            <v>Abierta</v>
          </cell>
          <cell r="E298" t="str">
            <v>Recibido</v>
          </cell>
          <cell r="G298" t="str">
            <v>ARS</v>
          </cell>
          <cell r="H298">
            <v>9000</v>
          </cell>
          <cell r="I298">
            <v>0</v>
          </cell>
          <cell r="J298">
            <v>0</v>
          </cell>
          <cell r="K298">
            <v>9000</v>
          </cell>
          <cell r="L298" t="str">
            <v>Carla Felman</v>
          </cell>
          <cell r="M298">
            <v>34739847</v>
          </cell>
          <cell r="N298">
            <v>5491144083234</v>
          </cell>
          <cell r="Z298" t="str">
            <v>Mercado Pago</v>
          </cell>
          <cell r="AD298">
            <v>44481</v>
          </cell>
          <cell r="AF298" t="str">
            <v>GIFT CARD PERSONALIZADA</v>
          </cell>
          <cell r="AG298">
            <v>9000</v>
          </cell>
          <cell r="AH298">
            <v>1</v>
          </cell>
          <cell r="AJ298" t="str">
            <v>Móvil</v>
          </cell>
          <cell r="AK298" t="str">
            <v/>
          </cell>
          <cell r="AL298">
            <v>17498033276</v>
          </cell>
          <cell r="AM298">
            <v>485664964</v>
          </cell>
          <cell r="AN298" t="str">
            <v>No</v>
          </cell>
        </row>
        <row r="299">
          <cell r="A299">
            <v>3773</v>
          </cell>
          <cell r="B299" t="str">
            <v>rociovergara25@gmail.com</v>
          </cell>
          <cell r="C299">
            <v>44481</v>
          </cell>
          <cell r="D299" t="str">
            <v>Abierta</v>
          </cell>
          <cell r="E299" t="str">
            <v>Recibido</v>
          </cell>
          <cell r="F299" t="str">
            <v>Enviado</v>
          </cell>
          <cell r="G299" t="str">
            <v>ARS</v>
          </cell>
          <cell r="H299">
            <v>979</v>
          </cell>
          <cell r="I299">
            <v>0</v>
          </cell>
          <cell r="J299" t="str">
            <v>413.09</v>
          </cell>
          <cell r="K299" t="str">
            <v>1392.09</v>
          </cell>
          <cell r="L299" t="str">
            <v>Rocio Vergara</v>
          </cell>
          <cell r="M299">
            <v>40521199</v>
          </cell>
          <cell r="N299">
            <v>543512585867</v>
          </cell>
          <cell r="O299" t="str">
            <v>Rocio Vergara</v>
          </cell>
          <cell r="P299">
            <v>543512585867</v>
          </cell>
          <cell r="Q299" t="str">
            <v>Dean Funes</v>
          </cell>
          <cell r="R299">
            <v>1125</v>
          </cell>
          <cell r="T299" t="str">
            <v>Alberdi</v>
          </cell>
          <cell r="U299" t="str">
            <v>Córdoba</v>
          </cell>
          <cell r="V299">
            <v>5003</v>
          </cell>
          <cell r="W299" t="str">
            <v>Córdoba</v>
          </cell>
          <cell r="Y299" t="str">
            <v>Correo Argentino - Envio a domicilio</v>
          </cell>
          <cell r="Z299" t="str">
            <v>Mercado Pago</v>
          </cell>
          <cell r="AD299">
            <v>44481</v>
          </cell>
          <cell r="AE299">
            <v>44483</v>
          </cell>
          <cell r="AF299" t="str">
            <v>MATE PAMPA BOCA ANGOSTA CON BOMBILLA COLOR BLANCO</v>
          </cell>
          <cell r="AG299">
            <v>979</v>
          </cell>
          <cell r="AH299">
            <v>1</v>
          </cell>
          <cell r="AI299" t="str">
            <v>MERCA SEPA</v>
          </cell>
          <cell r="AJ299" t="str">
            <v>Web</v>
          </cell>
          <cell r="AK299" t="str">
            <v xml:space="preserve">POR MEDIO DEL CORREO ARGENTINO Y TU CODIGO DE SEGUIMIENTO SERA 00007943046045GAX101801            </v>
          </cell>
          <cell r="AL299">
            <v>17490989263</v>
          </cell>
          <cell r="AM299">
            <v>485593411</v>
          </cell>
          <cell r="AN299" t="str">
            <v>Sí</v>
          </cell>
        </row>
        <row r="300">
          <cell r="A300">
            <v>3772</v>
          </cell>
          <cell r="B300" t="str">
            <v>velazqueztani@gmail.com</v>
          </cell>
          <cell r="C300">
            <v>44480</v>
          </cell>
          <cell r="D300" t="str">
            <v>Cancelada</v>
          </cell>
          <cell r="E300" t="str">
            <v>Pendiente</v>
          </cell>
          <cell r="F300" t="str">
            <v>No está empaquetado</v>
          </cell>
          <cell r="G300" t="str">
            <v>ARS</v>
          </cell>
          <cell r="H300" t="str">
            <v>28221.26</v>
          </cell>
          <cell r="I300" t="str">
            <v>5883.17</v>
          </cell>
          <cell r="J300">
            <v>0</v>
          </cell>
          <cell r="K300" t="str">
            <v>22338.09</v>
          </cell>
          <cell r="L300" t="str">
            <v>Tani velazquez</v>
          </cell>
          <cell r="M300">
            <v>38428025</v>
          </cell>
          <cell r="N300">
            <v>542215024934</v>
          </cell>
          <cell r="O300" t="str">
            <v>Tani velazquez</v>
          </cell>
          <cell r="P300">
            <v>542215024934</v>
          </cell>
          <cell r="T300" t="str">
            <v>Los Cerros</v>
          </cell>
          <cell r="U300" t="str">
            <v>Loberia</v>
          </cell>
          <cell r="V300">
            <v>7635</v>
          </cell>
          <cell r="W300" t="str">
            <v>Buenos Aires</v>
          </cell>
          <cell r="Y300" t="str">
            <v>Retiras en SHOWROOM ( CON CITA PREVIA)</v>
          </cell>
          <cell r="Z300" t="str">
            <v>TRANSFERENCIA BANCARIA</v>
          </cell>
          <cell r="AA300" t="str">
            <v>COMPRAPORMAYOR</v>
          </cell>
          <cell r="AB300" t="str">
            <v>Hola, no acepta mi código postal  Por lo tanto, selecciono retiro por showroom y luego coordinamos envío. Graciasss</v>
          </cell>
          <cell r="AF300" t="str">
            <v>INDIVIDUAL HOJAS CUERINA</v>
          </cell>
          <cell r="AG300" t="str">
            <v>329.99</v>
          </cell>
          <cell r="AH300">
            <v>4</v>
          </cell>
          <cell r="AI300" t="str">
            <v>CHUIN41R</v>
          </cell>
          <cell r="AJ300" t="str">
            <v>Móvil</v>
          </cell>
          <cell r="AK300" t="str">
            <v/>
          </cell>
          <cell r="AM300">
            <v>481087093</v>
          </cell>
          <cell r="AN300" t="str">
            <v>Sí</v>
          </cell>
        </row>
        <row r="301">
          <cell r="A301">
            <v>3772</v>
          </cell>
          <cell r="B301" t="str">
            <v>velazqueztani@gmail.com</v>
          </cell>
          <cell r="AF301" t="str">
            <v>INDIVIDUAL RANGPUR MARRON CHOCOLATE 38CM</v>
          </cell>
          <cell r="AG301" t="str">
            <v>604.99</v>
          </cell>
          <cell r="AH301">
            <v>2</v>
          </cell>
          <cell r="AI301">
            <v>115330</v>
          </cell>
          <cell r="AN301" t="str">
            <v>Sí</v>
          </cell>
        </row>
        <row r="302">
          <cell r="A302">
            <v>3772</v>
          </cell>
          <cell r="B302" t="str">
            <v>velazqueztani@gmail.com</v>
          </cell>
          <cell r="AF302" t="str">
            <v>INDIVIDUAL RANGPUR GRIS 38CM</v>
          </cell>
          <cell r="AG302" t="str">
            <v>604.99</v>
          </cell>
          <cell r="AH302">
            <v>4</v>
          </cell>
          <cell r="AI302" t="str">
            <v>MS115247</v>
          </cell>
          <cell r="AN302" t="str">
            <v>Sí</v>
          </cell>
        </row>
        <row r="303">
          <cell r="A303">
            <v>3772</v>
          </cell>
          <cell r="B303" t="str">
            <v>velazqueztani@gmail.com</v>
          </cell>
          <cell r="AF303" t="str">
            <v>MATE PAMPA BOCA ANGOSTO CON BOMBILLA COLOR BORDO</v>
          </cell>
          <cell r="AG303">
            <v>979</v>
          </cell>
          <cell r="AH303">
            <v>1</v>
          </cell>
          <cell r="AI303" t="str">
            <v>MATE PAMPA 20 MERCA SEPA</v>
          </cell>
          <cell r="AN303" t="str">
            <v>Sí</v>
          </cell>
        </row>
        <row r="304">
          <cell r="A304">
            <v>3772</v>
          </cell>
          <cell r="B304" t="str">
            <v>velazqueztani@gmail.com</v>
          </cell>
          <cell r="AF304" t="str">
            <v>MATE PAMPA BOCA ANGOSTA CON BOMBILLA COLOR NEGRO</v>
          </cell>
          <cell r="AG304">
            <v>979</v>
          </cell>
          <cell r="AH304">
            <v>2</v>
          </cell>
          <cell r="AI304" t="str">
            <v>MERCA SEPA</v>
          </cell>
          <cell r="AN304" t="str">
            <v>Sí</v>
          </cell>
        </row>
        <row r="305">
          <cell r="A305">
            <v>3772</v>
          </cell>
          <cell r="B305" t="str">
            <v>velazqueztani@gmail.com</v>
          </cell>
          <cell r="AF305" t="str">
            <v>ALMOHADON HOJAS VERDES</v>
          </cell>
          <cell r="AG305" t="str">
            <v>529.1</v>
          </cell>
          <cell r="AH305">
            <v>2</v>
          </cell>
          <cell r="AI305" t="str">
            <v>CHU195</v>
          </cell>
          <cell r="AN305" t="str">
            <v>Sí</v>
          </cell>
        </row>
        <row r="306">
          <cell r="A306">
            <v>3772</v>
          </cell>
          <cell r="B306" t="str">
            <v>velazqueztani@gmail.com</v>
          </cell>
          <cell r="AF306" t="str">
            <v>ALMOHADON HOME 30X30CM POLIESTER CON VELLON SILICONADO</v>
          </cell>
          <cell r="AG306" t="str">
            <v>529.1</v>
          </cell>
          <cell r="AH306">
            <v>2</v>
          </cell>
          <cell r="AI306" t="str">
            <v>CHU68</v>
          </cell>
          <cell r="AN306" t="str">
            <v>Sí</v>
          </cell>
        </row>
        <row r="307">
          <cell r="A307">
            <v>3772</v>
          </cell>
          <cell r="B307" t="str">
            <v>velazqueztani@gmail.com</v>
          </cell>
          <cell r="AF307" t="str">
            <v>ALMOHADON CORAZON DIAMANTE 30X30CM POLIESTER CON VELLON SILICONADO</v>
          </cell>
          <cell r="AG307" t="str">
            <v>529.1</v>
          </cell>
          <cell r="AH307">
            <v>1</v>
          </cell>
          <cell r="AI307" t="str">
            <v>CHU66</v>
          </cell>
          <cell r="AN307" t="str">
            <v>Sí</v>
          </cell>
        </row>
        <row r="308">
          <cell r="A308">
            <v>3772</v>
          </cell>
          <cell r="B308" t="str">
            <v>velazqueztani@gmail.com</v>
          </cell>
          <cell r="AF308" t="str">
            <v>ALMOHADON CON RELLENO VELLON SILICONADO 30X30 CM</v>
          </cell>
          <cell r="AG308" t="str">
            <v>529.1</v>
          </cell>
          <cell r="AH308">
            <v>2</v>
          </cell>
          <cell r="AI308" t="str">
            <v>CHU419</v>
          </cell>
          <cell r="AN308" t="str">
            <v>Sí</v>
          </cell>
        </row>
        <row r="309">
          <cell r="A309">
            <v>3772</v>
          </cell>
          <cell r="B309" t="str">
            <v>velazqueztani@gmail.com</v>
          </cell>
          <cell r="AF309" t="str">
            <v>ALMOHADON LOVE 30X30CM POLIESTER CON VELLON SILICONADO</v>
          </cell>
          <cell r="AG309" t="str">
            <v>529.1</v>
          </cell>
          <cell r="AH309">
            <v>1</v>
          </cell>
          <cell r="AI309" t="str">
            <v>CHU53</v>
          </cell>
          <cell r="AN309" t="str">
            <v>Sí</v>
          </cell>
        </row>
        <row r="310">
          <cell r="A310">
            <v>3772</v>
          </cell>
          <cell r="B310" t="str">
            <v>velazqueztani@gmail.com</v>
          </cell>
          <cell r="AF310" t="str">
            <v>INDIVIDUAL PLAVINIL SIMIL MARMOL CON DORADO 44X 30 CM</v>
          </cell>
          <cell r="AG310" t="str">
            <v>329.99</v>
          </cell>
          <cell r="AH310">
            <v>4</v>
          </cell>
          <cell r="AI310" t="str">
            <v>CHUIN175R</v>
          </cell>
          <cell r="AN310" t="str">
            <v>Sí</v>
          </cell>
        </row>
        <row r="311">
          <cell r="A311">
            <v>3772</v>
          </cell>
          <cell r="B311" t="str">
            <v>velazqueztani@gmail.com</v>
          </cell>
          <cell r="AF311" t="str">
            <v>INDIVIDUAL RANGPUR NEGRO 38CM</v>
          </cell>
          <cell r="AG311" t="str">
            <v>604.99</v>
          </cell>
          <cell r="AH311">
            <v>4</v>
          </cell>
          <cell r="AI311" t="str">
            <v>MS115248**</v>
          </cell>
          <cell r="AN311" t="str">
            <v>Sí</v>
          </cell>
        </row>
        <row r="312">
          <cell r="A312">
            <v>3772</v>
          </cell>
          <cell r="B312" t="str">
            <v>velazqueztani@gmail.com</v>
          </cell>
          <cell r="AF312" t="str">
            <v>INDIVIDUAL RANGPUR GOLD 38CM</v>
          </cell>
          <cell r="AG312" t="str">
            <v>604.99</v>
          </cell>
          <cell r="AH312">
            <v>4</v>
          </cell>
          <cell r="AI312" t="str">
            <v>MS115246</v>
          </cell>
          <cell r="AN312" t="str">
            <v>Sí</v>
          </cell>
        </row>
        <row r="313">
          <cell r="A313">
            <v>3772</v>
          </cell>
          <cell r="B313" t="str">
            <v>velazqueztani@gmail.com</v>
          </cell>
          <cell r="AF313" t="str">
            <v>INDIVIDUAL YUTE HOJA DE MAIZ 30 CM</v>
          </cell>
          <cell r="AG313" t="str">
            <v>978.99</v>
          </cell>
          <cell r="AH313">
            <v>2</v>
          </cell>
          <cell r="AI313" t="str">
            <v>BA8264</v>
          </cell>
          <cell r="AN313" t="str">
            <v>Sí</v>
          </cell>
        </row>
        <row r="314">
          <cell r="A314">
            <v>3772</v>
          </cell>
          <cell r="B314" t="str">
            <v>velazqueztani@gmail.com</v>
          </cell>
          <cell r="AF314" t="str">
            <v>CAJA DE TE MAD. 6DIV 24X17CM</v>
          </cell>
          <cell r="AG314" t="str">
            <v>1801.79</v>
          </cell>
          <cell r="AH314">
            <v>1</v>
          </cell>
          <cell r="AI314" t="str">
            <v>046CX7200 MERCA SEPARADA</v>
          </cell>
          <cell r="AN314" t="str">
            <v>Sí</v>
          </cell>
        </row>
        <row r="315">
          <cell r="A315">
            <v>3772</v>
          </cell>
          <cell r="B315" t="str">
            <v>velazqueztani@gmail.com</v>
          </cell>
          <cell r="AF315" t="str">
            <v>BOWL CERAMICA CRUDO ESPARTA 12.5CM 250ML</v>
          </cell>
          <cell r="AG315" t="str">
            <v>636.89</v>
          </cell>
          <cell r="AH315">
            <v>2</v>
          </cell>
          <cell r="AI315" t="str">
            <v>PO285589 POR UNIDAD MERCA SEPARADA</v>
          </cell>
          <cell r="AN315" t="str">
            <v>Sí</v>
          </cell>
        </row>
        <row r="316">
          <cell r="A316">
            <v>3772</v>
          </cell>
          <cell r="B316" t="str">
            <v>velazqueztani@gmail.com</v>
          </cell>
          <cell r="AF316" t="str">
            <v>BOWLS CERAMICA FLORENCIA GRIS E INTERIOR BLANCO 13 X 8 CM</v>
          </cell>
          <cell r="AG316" t="str">
            <v>736.99</v>
          </cell>
          <cell r="AH316">
            <v>2</v>
          </cell>
          <cell r="AI316" t="str">
            <v>MS512017 MERCA SEPA</v>
          </cell>
          <cell r="AN316" t="str">
            <v>Sí</v>
          </cell>
        </row>
        <row r="317">
          <cell r="A317">
            <v>3772</v>
          </cell>
          <cell r="B317" t="str">
            <v>velazqueztani@gmail.com</v>
          </cell>
          <cell r="AF317" t="str">
            <v>BOWL DE CERAMICA 20 CM DIAM X 8 CM ALTO</v>
          </cell>
          <cell r="AG317" t="str">
            <v>604.99</v>
          </cell>
          <cell r="AH317">
            <v>2</v>
          </cell>
          <cell r="AI317" t="str">
            <v>MS106M53 MERCA SEPARADA</v>
          </cell>
          <cell r="AN317" t="str">
            <v>Sí</v>
          </cell>
        </row>
        <row r="318">
          <cell r="A318">
            <v>3772</v>
          </cell>
          <cell r="B318" t="str">
            <v>velazqueztani@gmail.com</v>
          </cell>
          <cell r="AF318" t="str">
            <v>BOWL DE CERAMICA 14 CM DIAM X 8 CM ALTO</v>
          </cell>
          <cell r="AG318" t="str">
            <v>571.99</v>
          </cell>
          <cell r="AH318">
            <v>3</v>
          </cell>
          <cell r="AI318" t="str">
            <v>MS106M51 MERCA SEPA</v>
          </cell>
          <cell r="AN318" t="str">
            <v>Sí</v>
          </cell>
        </row>
        <row r="319">
          <cell r="A319">
            <v>3772</v>
          </cell>
          <cell r="B319" t="str">
            <v>velazqueztani@gmail.com</v>
          </cell>
          <cell r="AF319" t="str">
            <v>BOTELLA 500CC CORCHO ECOLOGICO</v>
          </cell>
          <cell r="AG319" t="str">
            <v>254.1</v>
          </cell>
          <cell r="AH319">
            <v>2</v>
          </cell>
          <cell r="AI319" t="str">
            <v>019BO6406</v>
          </cell>
          <cell r="AN319" t="str">
            <v>Sí</v>
          </cell>
        </row>
        <row r="320">
          <cell r="A320">
            <v>3771</v>
          </cell>
          <cell r="B320" t="str">
            <v>florarvia@gmail.com</v>
          </cell>
          <cell r="C320">
            <v>44479</v>
          </cell>
          <cell r="D320" t="str">
            <v>Abierta</v>
          </cell>
          <cell r="E320" t="str">
            <v>Recibido</v>
          </cell>
          <cell r="F320" t="str">
            <v>Enviado</v>
          </cell>
          <cell r="G320" t="str">
            <v>ARS</v>
          </cell>
          <cell r="H320" t="str">
            <v>7330.53</v>
          </cell>
          <cell r="I320">
            <v>0</v>
          </cell>
          <cell r="J320">
            <v>0</v>
          </cell>
          <cell r="K320" t="str">
            <v>7330.53</v>
          </cell>
          <cell r="L320" t="str">
            <v>Florencia Arvia</v>
          </cell>
          <cell r="M320">
            <v>35959584</v>
          </cell>
          <cell r="N320">
            <v>5491140897912</v>
          </cell>
          <cell r="O320" t="str">
            <v>Florencia Arvia</v>
          </cell>
          <cell r="P320">
            <v>5491140897912</v>
          </cell>
          <cell r="Q320" t="str">
            <v>Ramon falcon</v>
          </cell>
          <cell r="R320">
            <v>3444</v>
          </cell>
          <cell r="S320" t="str">
            <v>6c</v>
          </cell>
          <cell r="T320" t="str">
            <v>Floresta</v>
          </cell>
          <cell r="U320" t="str">
            <v>Capital Federal</v>
          </cell>
          <cell r="V320">
            <v>1407</v>
          </cell>
          <cell r="W320" t="str">
            <v>Capital Federal</v>
          </cell>
          <cell r="Y320" t="str">
            <v>ENVÍO SIN CARGO (CABA, GRAN PARTE DE GBA y LA PLATA) TIEMPO: 4 a 6 DÍAS HÁBILES</v>
          </cell>
          <cell r="Z320" t="str">
            <v>Mercado Pago</v>
          </cell>
          <cell r="AD320">
            <v>44479</v>
          </cell>
          <cell r="AE320">
            <v>44482</v>
          </cell>
          <cell r="AF320" t="str">
            <v>MANTEL RECTAGULAR ANTIMANCHA 1.40x1.85 mtrs</v>
          </cell>
          <cell r="AG320" t="str">
            <v>1935.99</v>
          </cell>
          <cell r="AH320">
            <v>1</v>
          </cell>
          <cell r="AI320" t="str">
            <v>CHUR9**MERCA SEPA</v>
          </cell>
          <cell r="AJ320" t="str">
            <v>Móvil</v>
          </cell>
          <cell r="AK320" t="str">
            <v>EL VIERNES 15-10 ENTRE 8 Y 18 HORAS!</v>
          </cell>
          <cell r="AL320">
            <v>17471012514</v>
          </cell>
          <cell r="AM320">
            <v>485271122</v>
          </cell>
          <cell r="AN320" t="str">
            <v>Sí</v>
          </cell>
        </row>
        <row r="321">
          <cell r="A321">
            <v>3771</v>
          </cell>
          <cell r="B321" t="str">
            <v>florarvia@gmail.com</v>
          </cell>
          <cell r="AF321" t="str">
            <v>INDIVIDUAL ESTAMPADO KON TUM BLANCO 38 CM</v>
          </cell>
          <cell r="AG321" t="str">
            <v>604.99</v>
          </cell>
          <cell r="AH321">
            <v>2</v>
          </cell>
          <cell r="AI321" t="str">
            <v>MS504030</v>
          </cell>
          <cell r="AN321" t="str">
            <v>Sí</v>
          </cell>
        </row>
        <row r="322">
          <cell r="A322">
            <v>3771</v>
          </cell>
          <cell r="B322" t="str">
            <v>florarvia@gmail.com</v>
          </cell>
          <cell r="AF322" t="str">
            <v>6 COMPOTERAS DE VIDRIO FIESTA 270CC</v>
          </cell>
          <cell r="AG322" t="str">
            <v>738.13</v>
          </cell>
          <cell r="AH322">
            <v>1</v>
          </cell>
          <cell r="AI322" t="str">
            <v>TW73623</v>
          </cell>
          <cell r="AN322" t="str">
            <v>Sí</v>
          </cell>
        </row>
        <row r="323">
          <cell r="A323">
            <v>3771</v>
          </cell>
          <cell r="B323" t="str">
            <v>florarvia@gmail.com</v>
          </cell>
          <cell r="AF323" t="str">
            <v>CESTO PEDAL 22 LTS. BEIGE</v>
          </cell>
          <cell r="AG323" t="str">
            <v>1259.49</v>
          </cell>
          <cell r="AH323">
            <v>1</v>
          </cell>
          <cell r="AI323" t="str">
            <v>PLA0001   COSTO ..COSTO TEORICO MAS IVA merca sepa</v>
          </cell>
          <cell r="AN323" t="str">
            <v>Sí</v>
          </cell>
        </row>
        <row r="324">
          <cell r="A324">
            <v>3771</v>
          </cell>
          <cell r="B324" t="str">
            <v>florarvia@gmail.com</v>
          </cell>
          <cell r="AF324" t="str">
            <v>KIT NRO.3**6 HERMETICOS** VERDES DIFERENTES MEDIDAS</v>
          </cell>
          <cell r="AG324" t="str">
            <v>1033.99</v>
          </cell>
          <cell r="AH324">
            <v>1</v>
          </cell>
          <cell r="AI324" t="str">
            <v>BA4023X 2 /BAB4018 X 2 /BA4020X2</v>
          </cell>
          <cell r="AN324" t="str">
            <v>Sí</v>
          </cell>
        </row>
        <row r="325">
          <cell r="A325">
            <v>3771</v>
          </cell>
          <cell r="B325" t="str">
            <v>florarvia@gmail.com</v>
          </cell>
          <cell r="AF325" t="str">
            <v>6 VASO PINTA 200 ML APILABLE</v>
          </cell>
          <cell r="AG325" t="str">
            <v>472.99</v>
          </cell>
          <cell r="AH325">
            <v>1</v>
          </cell>
          <cell r="AI325" t="str">
            <v>TW408630X6PC</v>
          </cell>
          <cell r="AN325" t="str">
            <v>Sí</v>
          </cell>
        </row>
        <row r="326">
          <cell r="A326">
            <v>3771</v>
          </cell>
          <cell r="B326" t="str">
            <v>florarvia@gmail.com</v>
          </cell>
          <cell r="AF326" t="str">
            <v>BOWL GRANDE CLASICO 18,5 DIAM X 7,5 CM (Blanco)</v>
          </cell>
          <cell r="AG326" t="str">
            <v>289.99</v>
          </cell>
          <cell r="AH326">
            <v>1</v>
          </cell>
          <cell r="AI326" t="str">
            <v>BA86079 COSTO TEORICO</v>
          </cell>
          <cell r="AN326" t="str">
            <v>Sí</v>
          </cell>
        </row>
        <row r="327">
          <cell r="A327">
            <v>3771</v>
          </cell>
          <cell r="B327" t="str">
            <v>florarvia@gmail.com</v>
          </cell>
          <cell r="AF327" t="str">
            <v>BOWL CHICO CLASICO 11,5 DIAM X4,5 (Blanco)</v>
          </cell>
          <cell r="AG327" t="str">
            <v>129.99</v>
          </cell>
          <cell r="AH327">
            <v>3</v>
          </cell>
          <cell r="AI327" t="str">
            <v>BA86077. COSTO TEORICO MAS IVA</v>
          </cell>
          <cell r="AN327" t="str">
            <v>Sí</v>
          </cell>
        </row>
        <row r="328">
          <cell r="A328">
            <v>3770</v>
          </cell>
          <cell r="B328" t="str">
            <v>sivarela2000@gmail.com</v>
          </cell>
          <cell r="C328">
            <v>44479</v>
          </cell>
          <cell r="D328" t="str">
            <v>Abierta</v>
          </cell>
          <cell r="E328" t="str">
            <v>Recibido</v>
          </cell>
          <cell r="F328" t="str">
            <v>Enviado</v>
          </cell>
          <cell r="G328" t="str">
            <v>ARS</v>
          </cell>
          <cell r="H328" t="str">
            <v>2049.3</v>
          </cell>
          <cell r="I328">
            <v>0</v>
          </cell>
          <cell r="J328">
            <v>0</v>
          </cell>
          <cell r="K328" t="str">
            <v>2049.3</v>
          </cell>
          <cell r="L328" t="str">
            <v>Silvia Varela</v>
          </cell>
          <cell r="M328">
            <v>22129248</v>
          </cell>
          <cell r="N328">
            <v>5491151147994</v>
          </cell>
          <cell r="O328" t="str">
            <v>Silvia Varela</v>
          </cell>
          <cell r="P328">
            <v>5491151147994</v>
          </cell>
          <cell r="Q328" t="str">
            <v xml:space="preserve">Carlos Antonio López </v>
          </cell>
          <cell r="R328">
            <v>3261</v>
          </cell>
          <cell r="T328" t="str">
            <v xml:space="preserve">Villa Pueyrredon </v>
          </cell>
          <cell r="U328" t="str">
            <v>Capital Federal</v>
          </cell>
          <cell r="V328">
            <v>1419</v>
          </cell>
          <cell r="W328" t="str">
            <v>Capital Federal</v>
          </cell>
          <cell r="Y328" t="str">
            <v>ENVÍO SIN CARGO (CABA, GRAN PARTE DE GBA y LA PLATA) TIEMPO: 4 a 6 DÍAS HÁBILES</v>
          </cell>
          <cell r="Z328" t="str">
            <v>Mercado Pago</v>
          </cell>
          <cell r="AD328">
            <v>44479</v>
          </cell>
          <cell r="AE328">
            <v>44482</v>
          </cell>
          <cell r="AF328" t="str">
            <v>MUG DE VIDRIO 200 ML SET X 6 PIEZAS</v>
          </cell>
          <cell r="AG328" t="str">
            <v>2049.3</v>
          </cell>
          <cell r="AH328">
            <v>1</v>
          </cell>
          <cell r="AI328" t="str">
            <v>BA5471</v>
          </cell>
          <cell r="AJ328" t="str">
            <v>Móvil</v>
          </cell>
          <cell r="AK328" t="str">
            <v>EL VIERNES 15-10 ENTRE 8 Y 18 HORAS!</v>
          </cell>
          <cell r="AL328">
            <v>17468551463</v>
          </cell>
          <cell r="AM328">
            <v>485234914</v>
          </cell>
          <cell r="AN328" t="str">
            <v>Sí</v>
          </cell>
        </row>
        <row r="329">
          <cell r="A329">
            <v>3769</v>
          </cell>
          <cell r="B329" t="str">
            <v>jesipier@gmail.com</v>
          </cell>
          <cell r="C329">
            <v>44479</v>
          </cell>
          <cell r="D329" t="str">
            <v>Abierta</v>
          </cell>
          <cell r="E329" t="str">
            <v>Recibido</v>
          </cell>
          <cell r="F329" t="str">
            <v>Enviado</v>
          </cell>
          <cell r="G329" t="str">
            <v>ARS</v>
          </cell>
          <cell r="H329" t="str">
            <v>3871.98</v>
          </cell>
          <cell r="I329">
            <v>0</v>
          </cell>
          <cell r="J329">
            <v>0</v>
          </cell>
          <cell r="K329" t="str">
            <v>3871.98</v>
          </cell>
          <cell r="L329" t="str">
            <v>Jesica Piercamilli</v>
          </cell>
          <cell r="M329">
            <v>33608443</v>
          </cell>
          <cell r="N329">
            <v>541168173279</v>
          </cell>
          <cell r="O329" t="str">
            <v>Jesica Piercamilli</v>
          </cell>
          <cell r="T329" t="str">
            <v>Caballito / Chacarita / Colegiales / Villa del Parque / Villa Real / Palermo / Recoleta / Villa Crespo</v>
          </cell>
          <cell r="U329" t="str">
            <v>Capital Federal</v>
          </cell>
          <cell r="V329">
            <v>1414</v>
          </cell>
          <cell r="W329" t="str">
            <v>Capital Federal</v>
          </cell>
          <cell r="Y329" t="str">
            <v>Retiras en SHOWROOM ( CON CITA PREVIA)</v>
          </cell>
          <cell r="Z329" t="str">
            <v>Mercado Pago</v>
          </cell>
          <cell r="AB329" t="str">
            <v>Hola! Quisiera poder retirar antes del viernes/sabado. Gracias !</v>
          </cell>
          <cell r="AD329">
            <v>44479</v>
          </cell>
          <cell r="AE329">
            <v>44484</v>
          </cell>
          <cell r="AF329" t="str">
            <v>MANTEL RECTANGULAR ANTIMANCHA 1.40x1.85 mtrs</v>
          </cell>
          <cell r="AG329" t="str">
            <v>1935.99</v>
          </cell>
          <cell r="AH329">
            <v>1</v>
          </cell>
          <cell r="AI329" t="str">
            <v>CHUR2</v>
          </cell>
          <cell r="AJ329" t="str">
            <v>Móvil</v>
          </cell>
          <cell r="AK329" t="str">
            <v/>
          </cell>
          <cell r="AL329">
            <v>3396593592</v>
          </cell>
          <cell r="AM329">
            <v>485216012</v>
          </cell>
          <cell r="AN329" t="str">
            <v>Sí</v>
          </cell>
        </row>
        <row r="330">
          <cell r="A330">
            <v>3769</v>
          </cell>
          <cell r="B330" t="str">
            <v>jesipier@gmail.com</v>
          </cell>
          <cell r="AF330" t="str">
            <v>MANTEL RECTANGULAR ANTIMANCHA 1.40x1.85 mtrs</v>
          </cell>
          <cell r="AG330" t="str">
            <v>1935.99</v>
          </cell>
          <cell r="AH330">
            <v>1</v>
          </cell>
          <cell r="AI330" t="str">
            <v>CHUR30</v>
          </cell>
          <cell r="AN330" t="str">
            <v>Sí</v>
          </cell>
        </row>
        <row r="331">
          <cell r="A331">
            <v>3768</v>
          </cell>
          <cell r="B331" t="str">
            <v>lorenabsanabria@outlook.com</v>
          </cell>
          <cell r="C331">
            <v>44479</v>
          </cell>
          <cell r="D331" t="str">
            <v>Abierta</v>
          </cell>
          <cell r="E331" t="str">
            <v>Recibido</v>
          </cell>
          <cell r="F331" t="str">
            <v>Enviado</v>
          </cell>
          <cell r="G331" t="str">
            <v>ARS</v>
          </cell>
          <cell r="H331" t="str">
            <v>2678.48</v>
          </cell>
          <cell r="I331" t="str">
            <v>150.97</v>
          </cell>
          <cell r="J331">
            <v>0</v>
          </cell>
          <cell r="K331" t="str">
            <v>2527.51</v>
          </cell>
          <cell r="L331" t="str">
            <v>Lorena Beatriz Sanabria</v>
          </cell>
          <cell r="M331">
            <v>37620213</v>
          </cell>
          <cell r="N331">
            <v>541130121522</v>
          </cell>
          <cell r="O331" t="str">
            <v>Lorena Beatriz Sanabria</v>
          </cell>
          <cell r="P331">
            <v>541130121522</v>
          </cell>
          <cell r="Q331" t="str">
            <v>Alvarez Prado</v>
          </cell>
          <cell r="R331">
            <v>2839</v>
          </cell>
          <cell r="T331" t="str">
            <v>Villa Tesei</v>
          </cell>
          <cell r="U331" t="str">
            <v>Hurlingham</v>
          </cell>
          <cell r="V331">
            <v>1686</v>
          </cell>
          <cell r="W331" t="str">
            <v>Gran Buenos Aires</v>
          </cell>
          <cell r="Y331" t="str">
            <v>ENVÍO SIN CARGO (CABA, GRAN PARTE DE GBA y LA PLATA) TIEMPO: 4 a 6 DÍAS HÁBILES</v>
          </cell>
          <cell r="Z331" t="str">
            <v>Mercado Pago</v>
          </cell>
          <cell r="AA331" t="str">
            <v>JUEGOBIGDECO</v>
          </cell>
          <cell r="AB331" t="str">
            <v>Dirección: Alvarez Prado 2839, entre Malaspina y Pérez Galdos.</v>
          </cell>
          <cell r="AD331">
            <v>44479</v>
          </cell>
          <cell r="AE331">
            <v>44482</v>
          </cell>
          <cell r="AF331" t="str">
            <v>MANTEL CIRCULAR ANTIMANCHA 1.40 DIAM.</v>
          </cell>
          <cell r="AG331" t="str">
            <v>1671.99</v>
          </cell>
          <cell r="AH331">
            <v>1</v>
          </cell>
          <cell r="AI331" t="str">
            <v>CHUC7 MERCA SEPA</v>
          </cell>
          <cell r="AJ331" t="str">
            <v>Móvil</v>
          </cell>
          <cell r="AK331" t="str">
            <v>EL VIERNES 15-10 ENTRE 8 Y 18 HORAS!</v>
          </cell>
          <cell r="AL331">
            <v>17464893312</v>
          </cell>
          <cell r="AM331">
            <v>484760539</v>
          </cell>
          <cell r="AN331" t="str">
            <v>Sí</v>
          </cell>
        </row>
        <row r="332">
          <cell r="A332">
            <v>3768</v>
          </cell>
          <cell r="B332" t="str">
            <v>lorenabsanabria@outlook.com</v>
          </cell>
          <cell r="AF332" t="str">
            <v>BUDINERA SILICONA GRIS 26X14X 6 CM</v>
          </cell>
          <cell r="AG332" t="str">
            <v>1006.49</v>
          </cell>
          <cell r="AH332">
            <v>1</v>
          </cell>
          <cell r="AI332" t="str">
            <v>MS133014</v>
          </cell>
          <cell r="AN332" t="str">
            <v>Sí</v>
          </cell>
        </row>
        <row r="333">
          <cell r="A333">
            <v>3767</v>
          </cell>
          <cell r="B333" t="str">
            <v>vareladiamela@gmail.com</v>
          </cell>
          <cell r="C333">
            <v>44479</v>
          </cell>
          <cell r="D333" t="str">
            <v>Abierta</v>
          </cell>
          <cell r="E333" t="str">
            <v>Recibido</v>
          </cell>
          <cell r="F333" t="str">
            <v>Enviado</v>
          </cell>
          <cell r="G333" t="str">
            <v>ARS</v>
          </cell>
          <cell r="H333" t="str">
            <v>751.29</v>
          </cell>
          <cell r="I333">
            <v>0</v>
          </cell>
          <cell r="J333">
            <v>0</v>
          </cell>
          <cell r="K333" t="str">
            <v>751.29</v>
          </cell>
          <cell r="L333" t="str">
            <v>Diamela Varela</v>
          </cell>
          <cell r="M333">
            <v>37368164</v>
          </cell>
          <cell r="N333">
            <v>5491136301078</v>
          </cell>
          <cell r="O333" t="str">
            <v>Diamela Varela</v>
          </cell>
          <cell r="P333">
            <v>5491136301078</v>
          </cell>
          <cell r="Q333" t="str">
            <v>Llavallol</v>
          </cell>
          <cell r="R333">
            <v>343</v>
          </cell>
          <cell r="S333" t="str">
            <v>11 B</v>
          </cell>
          <cell r="T333" t="str">
            <v>Lanus Oeste</v>
          </cell>
          <cell r="U333" t="str">
            <v>Lanus</v>
          </cell>
          <cell r="V333">
            <v>1824</v>
          </cell>
          <cell r="W333" t="str">
            <v>Gran Buenos Aires</v>
          </cell>
          <cell r="Y333" t="str">
            <v>ENVÍO SIN CARGO (CABA, GRAN PARTE DE GBA y LA PLATA) TIEMPO: 4 a 6 DÍAS HÁBILES</v>
          </cell>
          <cell r="Z333" t="str">
            <v>Mercado Pago</v>
          </cell>
          <cell r="AB333" t="str">
            <v>Enviar con pedido #3747</v>
          </cell>
          <cell r="AC333" t="str">
            <v>ENVIAR PEDIDO 3747 con 3767</v>
          </cell>
          <cell r="AD333">
            <v>44479</v>
          </cell>
          <cell r="AE333">
            <v>44481</v>
          </cell>
          <cell r="AF333" t="str">
            <v>AZUCARERA DE ACRILICO CLASSIC</v>
          </cell>
          <cell r="AG333" t="str">
            <v>751.29</v>
          </cell>
          <cell r="AH333">
            <v>1</v>
          </cell>
          <cell r="AI333" t="str">
            <v>MS104243 MERCA SEPARA</v>
          </cell>
          <cell r="AJ333" t="str">
            <v>Móvil</v>
          </cell>
          <cell r="AK333" t="str">
            <v>EL MIERCOLES 13-10 ENTRE 8 Y 18 HORAS!</v>
          </cell>
          <cell r="AL333">
            <v>17463347399</v>
          </cell>
          <cell r="AM333">
            <v>485136547</v>
          </cell>
          <cell r="AN333" t="str">
            <v>Sí</v>
          </cell>
        </row>
        <row r="334">
          <cell r="A334">
            <v>3766</v>
          </cell>
          <cell r="B334" t="str">
            <v>galli_monica73@hotmail.com</v>
          </cell>
          <cell r="C334">
            <v>44479</v>
          </cell>
          <cell r="D334" t="str">
            <v>Abierta</v>
          </cell>
          <cell r="E334" t="str">
            <v>Recibido</v>
          </cell>
          <cell r="F334" t="str">
            <v>Enviado</v>
          </cell>
          <cell r="G334" t="str">
            <v>ARS</v>
          </cell>
          <cell r="H334" t="str">
            <v>2565.97</v>
          </cell>
          <cell r="I334">
            <v>0</v>
          </cell>
          <cell r="J334">
            <v>0</v>
          </cell>
          <cell r="K334" t="str">
            <v>2565.97</v>
          </cell>
          <cell r="L334" t="str">
            <v>Monica Galli</v>
          </cell>
          <cell r="M334">
            <v>23250895</v>
          </cell>
          <cell r="N334">
            <v>541159270898</v>
          </cell>
          <cell r="O334" t="str">
            <v>Monica Galli</v>
          </cell>
          <cell r="P334">
            <v>541159270898</v>
          </cell>
          <cell r="Q334" t="str">
            <v xml:space="preserve">Perez quintana </v>
          </cell>
          <cell r="R334">
            <v>1842</v>
          </cell>
          <cell r="S334">
            <v>2</v>
          </cell>
          <cell r="U334" t="str">
            <v>Ituzaingo</v>
          </cell>
          <cell r="V334">
            <v>1714</v>
          </cell>
          <cell r="W334" t="str">
            <v>Gran Buenos Aires</v>
          </cell>
          <cell r="Y334" t="str">
            <v>ENVÍO SIN CARGO (CABA, GRAN PARTE DE GBA y LA PLATA) TIEMPO: 4 a 6 DÍAS HÁBILES</v>
          </cell>
          <cell r="Z334" t="str">
            <v>Mercado Pago</v>
          </cell>
          <cell r="AD334">
            <v>44479</v>
          </cell>
          <cell r="AE334">
            <v>44482</v>
          </cell>
          <cell r="AF334" t="str">
            <v>INDIVIDUAL RECTANGULAR 44X30 CM RAYADO NEGRO</v>
          </cell>
          <cell r="AG334" t="str">
            <v>314.99</v>
          </cell>
          <cell r="AH334">
            <v>2</v>
          </cell>
          <cell r="AI334" t="str">
            <v>CHUIN195R MERCA SEPA</v>
          </cell>
          <cell r="AJ334" t="str">
            <v>Móvil</v>
          </cell>
          <cell r="AK334" t="str">
            <v>EL VIERNES 15-10 ENTRE 8 Y 18 HORAS!</v>
          </cell>
          <cell r="AL334">
            <v>17461631534</v>
          </cell>
          <cell r="AM334">
            <v>485111142</v>
          </cell>
          <cell r="AN334" t="str">
            <v>Sí</v>
          </cell>
        </row>
        <row r="335">
          <cell r="A335">
            <v>3766</v>
          </cell>
          <cell r="B335" t="str">
            <v>galli_monica73@hotmail.com</v>
          </cell>
          <cell r="AF335" t="str">
            <v>MANTEL ANTIMANCHA RAYAS NEGRO Y BLANCO 1.40 X 1.85</v>
          </cell>
          <cell r="AG335" t="str">
            <v>1935.99</v>
          </cell>
          <cell r="AH335">
            <v>1</v>
          </cell>
          <cell r="AI335" t="str">
            <v>CHURNEGROBCO MERCA SEPA</v>
          </cell>
          <cell r="AN335" t="str">
            <v>Sí</v>
          </cell>
        </row>
        <row r="336">
          <cell r="A336">
            <v>3765</v>
          </cell>
          <cell r="B336" t="str">
            <v>maria_v_v@live.com.ar</v>
          </cell>
          <cell r="C336">
            <v>44478</v>
          </cell>
          <cell r="D336" t="str">
            <v>Abierta</v>
          </cell>
          <cell r="E336" t="str">
            <v>Recibido</v>
          </cell>
          <cell r="F336" t="str">
            <v>Enviado</v>
          </cell>
          <cell r="G336" t="str">
            <v>ARS</v>
          </cell>
          <cell r="H336" t="str">
            <v>2595.98</v>
          </cell>
          <cell r="I336">
            <v>0</v>
          </cell>
          <cell r="J336">
            <v>0</v>
          </cell>
          <cell r="K336" t="str">
            <v>2595.98</v>
          </cell>
          <cell r="L336" t="str">
            <v>María Victoria Vilchez</v>
          </cell>
          <cell r="M336">
            <v>40545767</v>
          </cell>
          <cell r="N336">
            <v>541169730873</v>
          </cell>
          <cell r="O336" t="str">
            <v>María Victoria Vilchez</v>
          </cell>
          <cell r="P336">
            <v>541169730873</v>
          </cell>
          <cell r="Q336" t="str">
            <v xml:space="preserve">Urdinarrain </v>
          </cell>
          <cell r="R336">
            <v>342</v>
          </cell>
          <cell r="S336" t="str">
            <v>Pb 2</v>
          </cell>
          <cell r="T336" t="str">
            <v xml:space="preserve">Morón </v>
          </cell>
          <cell r="U336" t="str">
            <v xml:space="preserve">Morón </v>
          </cell>
          <cell r="V336">
            <v>1708</v>
          </cell>
          <cell r="W336" t="str">
            <v>Gran Buenos Aires</v>
          </cell>
          <cell r="Y336" t="str">
            <v>ENVÍO SIN CARGO (CABA, GRAN PARTE DE GBA y LA PLATA) TIEMPO: 4 a 6 DÍAS HÁBILES</v>
          </cell>
          <cell r="Z336" t="str">
            <v>Mercado Pago</v>
          </cell>
          <cell r="AD336">
            <v>44478</v>
          </cell>
          <cell r="AE336">
            <v>44482</v>
          </cell>
          <cell r="AF336" t="str">
            <v>MANTEL RECTANGULAR ANTIMANCHA 1.40x1.85 mtrs</v>
          </cell>
          <cell r="AG336" t="str">
            <v>1935.99</v>
          </cell>
          <cell r="AH336">
            <v>1</v>
          </cell>
          <cell r="AI336" t="str">
            <v>CHUR14 MERCA SEPA</v>
          </cell>
          <cell r="AJ336" t="str">
            <v>Móvil</v>
          </cell>
          <cell r="AK336" t="str">
            <v>EL VIERNES 15-10 ENTRE 8 Y 18 HORAS!</v>
          </cell>
          <cell r="AL336">
            <v>3392837080</v>
          </cell>
          <cell r="AM336">
            <v>484974996</v>
          </cell>
          <cell r="AN336" t="str">
            <v>Sí</v>
          </cell>
        </row>
        <row r="337">
          <cell r="A337">
            <v>3765</v>
          </cell>
          <cell r="B337" t="str">
            <v>maria_v_v@live.com.ar</v>
          </cell>
          <cell r="AF337" t="str">
            <v>SET X 2 PAÑOS MICROFIBRA 35X45 PACK29</v>
          </cell>
          <cell r="AG337" t="str">
            <v>659.99</v>
          </cell>
          <cell r="AH337">
            <v>1</v>
          </cell>
          <cell r="AI337" t="str">
            <v>CHUPACK29</v>
          </cell>
          <cell r="AN337" t="str">
            <v>Sí</v>
          </cell>
        </row>
        <row r="338">
          <cell r="A338">
            <v>3764</v>
          </cell>
          <cell r="B338" t="str">
            <v>zahira06.callejeros@gmail.com</v>
          </cell>
          <cell r="C338">
            <v>44478</v>
          </cell>
          <cell r="D338" t="str">
            <v>Cancelada</v>
          </cell>
          <cell r="E338" t="str">
            <v>Anulado</v>
          </cell>
          <cell r="F338" t="str">
            <v>No está empaquetado</v>
          </cell>
          <cell r="G338" t="str">
            <v>ARS</v>
          </cell>
          <cell r="H338" t="str">
            <v>3412.18</v>
          </cell>
          <cell r="I338">
            <v>0</v>
          </cell>
          <cell r="J338" t="str">
            <v>413.09</v>
          </cell>
          <cell r="K338" t="str">
            <v>3825.27</v>
          </cell>
          <cell r="L338" t="str">
            <v>Zahira Ramos</v>
          </cell>
          <cell r="M338">
            <v>42181867</v>
          </cell>
          <cell r="N338">
            <v>543416254541</v>
          </cell>
          <cell r="O338" t="str">
            <v>Zahira Ramos</v>
          </cell>
          <cell r="P338">
            <v>543416254541</v>
          </cell>
          <cell r="Q338" t="str">
            <v xml:space="preserve">Pasaje pecsi </v>
          </cell>
          <cell r="R338">
            <v>177</v>
          </cell>
          <cell r="U338" t="str">
            <v xml:space="preserve">Villa Gobernador Galvez </v>
          </cell>
          <cell r="V338">
            <v>2124</v>
          </cell>
          <cell r="W338" t="str">
            <v>Santa Fe</v>
          </cell>
          <cell r="Y338" t="str">
            <v>Correo Argentino - Envio a domicilio</v>
          </cell>
          <cell r="Z338" t="str">
            <v>Mercado Pago</v>
          </cell>
          <cell r="AF338" t="str">
            <v>MANTEL CUADRADO ANTIMANCHA 1.20X1.20 M</v>
          </cell>
          <cell r="AG338" t="str">
            <v>1476.19</v>
          </cell>
          <cell r="AH338">
            <v>1</v>
          </cell>
          <cell r="AI338" t="str">
            <v>CHUCUAD14 MERCA SEPA</v>
          </cell>
          <cell r="AJ338" t="str">
            <v>Móvil</v>
          </cell>
          <cell r="AK338" t="str">
            <v/>
          </cell>
          <cell r="AL338">
            <v>17446522985</v>
          </cell>
          <cell r="AM338">
            <v>484895418</v>
          </cell>
          <cell r="AN338" t="str">
            <v>Sí</v>
          </cell>
        </row>
        <row r="339">
          <cell r="A339">
            <v>3764</v>
          </cell>
          <cell r="B339" t="str">
            <v>zahira06.callejeros@gmail.com</v>
          </cell>
          <cell r="AF339" t="str">
            <v>MANTEL ANTIMANCHA RAYAS BEIGE Y BLANCO 1.40 X 1.85</v>
          </cell>
          <cell r="AG339" t="str">
            <v>1935.99</v>
          </cell>
          <cell r="AH339">
            <v>1</v>
          </cell>
          <cell r="AI339" t="str">
            <v>CHURBEIGEBCO MERCA SEPA</v>
          </cell>
          <cell r="AN339" t="str">
            <v>Sí</v>
          </cell>
        </row>
        <row r="340">
          <cell r="A340">
            <v>3763</v>
          </cell>
          <cell r="B340" t="str">
            <v>gutierrezyesicanatalia@gmail.com</v>
          </cell>
          <cell r="C340">
            <v>44478</v>
          </cell>
          <cell r="D340" t="str">
            <v>Abierta</v>
          </cell>
          <cell r="E340" t="str">
            <v>Recibido</v>
          </cell>
          <cell r="F340" t="str">
            <v>Enviado</v>
          </cell>
          <cell r="G340" t="str">
            <v>ARS</v>
          </cell>
          <cell r="H340" t="str">
            <v>1935.99</v>
          </cell>
          <cell r="I340">
            <v>0</v>
          </cell>
          <cell r="J340">
            <v>0</v>
          </cell>
          <cell r="K340" t="str">
            <v>1935.99</v>
          </cell>
          <cell r="L340" t="str">
            <v>Yesica Natalia Gutierrez</v>
          </cell>
          <cell r="M340">
            <v>28457616</v>
          </cell>
          <cell r="N340">
            <v>541136132401</v>
          </cell>
          <cell r="O340" t="str">
            <v>Yesica Natalia Gutierrez</v>
          </cell>
          <cell r="P340">
            <v>541136132401</v>
          </cell>
          <cell r="Q340" t="str">
            <v>Luján</v>
          </cell>
          <cell r="R340">
            <v>119</v>
          </cell>
          <cell r="T340" t="str">
            <v>Obrero</v>
          </cell>
          <cell r="U340" t="str">
            <v>Lanús este</v>
          </cell>
          <cell r="V340">
            <v>1824</v>
          </cell>
          <cell r="W340" t="str">
            <v>Gran Buenos Aires</v>
          </cell>
          <cell r="Y340" t="str">
            <v>ENVÍO SIN CARGO (CABA, GRAN PARTE DE GBA y LA PLATA) TIEMPO: 4 a 6 DÍAS HÁBILES</v>
          </cell>
          <cell r="Z340" t="str">
            <v>TRANSFERENCIA BANCARIA</v>
          </cell>
          <cell r="AD340">
            <v>44478</v>
          </cell>
          <cell r="AE340">
            <v>44482</v>
          </cell>
          <cell r="AF340" t="str">
            <v>MANTEL ANTIMANCHA RAYAS GRIS Y BLANCO 1.40 X 1.85</v>
          </cell>
          <cell r="AG340" t="str">
            <v>1935.99</v>
          </cell>
          <cell r="AH340">
            <v>1</v>
          </cell>
          <cell r="AI340" t="str">
            <v>CHURGRISBCO MERCASEPA</v>
          </cell>
          <cell r="AJ340" t="str">
            <v>Móvil</v>
          </cell>
          <cell r="AK340" t="str">
            <v>EL VIERNES 15-10 ENTRE 8 Y 18 HORAS!</v>
          </cell>
          <cell r="AM340">
            <v>484819794</v>
          </cell>
          <cell r="AN340" t="str">
            <v>Sí</v>
          </cell>
        </row>
        <row r="341">
          <cell r="A341">
            <v>3762</v>
          </cell>
          <cell r="B341" t="str">
            <v>guillerminalsina@gmail.com</v>
          </cell>
          <cell r="C341">
            <v>44478</v>
          </cell>
          <cell r="D341" t="str">
            <v>Abierta</v>
          </cell>
          <cell r="E341" t="str">
            <v>Recibido</v>
          </cell>
          <cell r="F341" t="str">
            <v>Enviado</v>
          </cell>
          <cell r="G341" t="str">
            <v>ARS</v>
          </cell>
          <cell r="H341" t="str">
            <v>1671.99</v>
          </cell>
          <cell r="I341">
            <v>0</v>
          </cell>
          <cell r="J341" t="str">
            <v>413.09</v>
          </cell>
          <cell r="K341" t="str">
            <v>2085.08</v>
          </cell>
          <cell r="L341" t="str">
            <v>Guillermina Alsina</v>
          </cell>
          <cell r="M341">
            <v>36810968</v>
          </cell>
          <cell r="N341">
            <v>543416725763</v>
          </cell>
          <cell r="O341" t="str">
            <v>Guillermina Alsina</v>
          </cell>
          <cell r="P341">
            <v>543416725763</v>
          </cell>
          <cell r="Q341" t="str">
            <v xml:space="preserve">Mendoza </v>
          </cell>
          <cell r="R341">
            <v>99</v>
          </cell>
          <cell r="S341">
            <v>12</v>
          </cell>
          <cell r="U341">
            <v>2000</v>
          </cell>
          <cell r="V341">
            <v>2000</v>
          </cell>
          <cell r="W341" t="str">
            <v>Santa Fe</v>
          </cell>
          <cell r="Y341" t="str">
            <v>Correo Argentino - Envio a domicilio</v>
          </cell>
          <cell r="Z341" t="str">
            <v>Mercado Pago</v>
          </cell>
          <cell r="AD341">
            <v>44478</v>
          </cell>
          <cell r="AE341">
            <v>44483</v>
          </cell>
          <cell r="AF341" t="str">
            <v>MANTEL CIRCULAR ANTIMANCHA 1,40 MT</v>
          </cell>
          <cell r="AG341" t="str">
            <v>1671.99</v>
          </cell>
          <cell r="AH341">
            <v>1</v>
          </cell>
          <cell r="AI341" t="str">
            <v>CHUCGRISBCO</v>
          </cell>
          <cell r="AJ341" t="str">
            <v>Móvil</v>
          </cell>
          <cell r="AK341" t="str">
            <v xml:space="preserve">POR MEDIO DEL CORREO ARGENTINO Y TU CODIGO DE SEGUIMIENTO SERA 00007943040G05G0X1A1001            </v>
          </cell>
          <cell r="AL341">
            <v>17439018862</v>
          </cell>
          <cell r="AM341">
            <v>484810035</v>
          </cell>
          <cell r="AN341" t="str">
            <v>Sí</v>
          </cell>
        </row>
        <row r="342">
          <cell r="A342">
            <v>3761</v>
          </cell>
          <cell r="B342" t="str">
            <v>nacha9_@hotmail.com</v>
          </cell>
          <cell r="C342">
            <v>44477</v>
          </cell>
          <cell r="D342" t="str">
            <v>Abierta</v>
          </cell>
          <cell r="E342" t="str">
            <v>Recibido</v>
          </cell>
          <cell r="F342" t="str">
            <v>Enviado</v>
          </cell>
          <cell r="G342" t="str">
            <v>ARS</v>
          </cell>
          <cell r="H342" t="str">
            <v>3001.88</v>
          </cell>
          <cell r="I342" t="str">
            <v>450.28</v>
          </cell>
          <cell r="J342">
            <v>0</v>
          </cell>
          <cell r="K342" t="str">
            <v>2551.6</v>
          </cell>
          <cell r="L342" t="str">
            <v>Natacha Rossi</v>
          </cell>
          <cell r="M342">
            <v>36664304</v>
          </cell>
          <cell r="N342">
            <v>541123499511</v>
          </cell>
          <cell r="O342" t="str">
            <v>Natacha Rossi</v>
          </cell>
          <cell r="P342">
            <v>541123499511</v>
          </cell>
          <cell r="Q342">
            <v>113</v>
          </cell>
          <cell r="R342">
            <v>1912</v>
          </cell>
          <cell r="T342" t="str">
            <v>Primavera</v>
          </cell>
          <cell r="U342" t="str">
            <v xml:space="preserve">Berazategui </v>
          </cell>
          <cell r="V342">
            <v>1884</v>
          </cell>
          <cell r="W342" t="str">
            <v>Gran Buenos Aires</v>
          </cell>
          <cell r="Y342" t="str">
            <v>ENVÍO SIN CARGO (CABA, GRAN PARTE DE GBA y LA PLATA) TIEMPO: 4 a 6 DÍAS HÁBILES</v>
          </cell>
          <cell r="Z342" t="str">
            <v>Mercado Pago</v>
          </cell>
          <cell r="AA342" t="str">
            <v>JUEGOBIGDECO</v>
          </cell>
          <cell r="AD342">
            <v>44477</v>
          </cell>
          <cell r="AE342">
            <v>44481</v>
          </cell>
          <cell r="AF342" t="str">
            <v>PLATO TORTERO VIDRIO 25CM + 6 PLATITOS VIDRIO 15CM</v>
          </cell>
          <cell r="AG342" t="str">
            <v>1197.9</v>
          </cell>
          <cell r="AH342">
            <v>1</v>
          </cell>
          <cell r="AI342" t="str">
            <v>10614F7</v>
          </cell>
          <cell r="AJ342" t="str">
            <v>Móvil</v>
          </cell>
          <cell r="AK342" t="str">
            <v>EL JUEVES 14-10 ENTRE 8 Y 18 HORAS!</v>
          </cell>
          <cell r="AL342">
            <v>17431880950</v>
          </cell>
          <cell r="AM342">
            <v>482749490</v>
          </cell>
          <cell r="AN342" t="str">
            <v>Sí</v>
          </cell>
        </row>
        <row r="343">
          <cell r="A343">
            <v>3761</v>
          </cell>
          <cell r="B343" t="str">
            <v>nacha9_@hotmail.com</v>
          </cell>
          <cell r="AF343" t="str">
            <v>PALA PARA TORTA DE ACERO BLACK 26X5CM</v>
          </cell>
          <cell r="AG343" t="str">
            <v>868.99</v>
          </cell>
          <cell r="AH343">
            <v>1</v>
          </cell>
          <cell r="AI343" t="str">
            <v>MS101998</v>
          </cell>
          <cell r="AN343" t="str">
            <v>Sí</v>
          </cell>
        </row>
        <row r="344">
          <cell r="A344">
            <v>3761</v>
          </cell>
          <cell r="B344" t="str">
            <v>nacha9_@hotmail.com</v>
          </cell>
          <cell r="AF344" t="str">
            <v>ESPATULA REPOSTERA CURVA DE SILICONA VERDE MANGO DE MADERA 34X6CM</v>
          </cell>
          <cell r="AG344" t="str">
            <v>934.99</v>
          </cell>
          <cell r="AH344">
            <v>1</v>
          </cell>
          <cell r="AI344" t="str">
            <v>BA1202K</v>
          </cell>
          <cell r="AN344" t="str">
            <v>Sí</v>
          </cell>
        </row>
        <row r="345">
          <cell r="A345">
            <v>3760</v>
          </cell>
          <cell r="B345" t="str">
            <v>brentu95@gmail.com</v>
          </cell>
          <cell r="C345">
            <v>44477</v>
          </cell>
          <cell r="D345" t="str">
            <v>Abierta</v>
          </cell>
          <cell r="E345" t="str">
            <v>Recibido</v>
          </cell>
          <cell r="F345" t="str">
            <v>Enviado</v>
          </cell>
          <cell r="G345" t="str">
            <v>ARS</v>
          </cell>
          <cell r="H345" t="str">
            <v>4509.96</v>
          </cell>
          <cell r="I345">
            <v>0</v>
          </cell>
          <cell r="J345" t="str">
            <v>413.96</v>
          </cell>
          <cell r="K345" t="str">
            <v>4923.92</v>
          </cell>
          <cell r="L345" t="str">
            <v>Brenda Tula</v>
          </cell>
          <cell r="M345">
            <v>27386885724</v>
          </cell>
          <cell r="N345">
            <v>542625404998</v>
          </cell>
          <cell r="O345" t="str">
            <v>Brenda Tula</v>
          </cell>
          <cell r="P345">
            <v>542625404998</v>
          </cell>
          <cell r="Q345" t="str">
            <v xml:space="preserve">Granaderos puntanos </v>
          </cell>
          <cell r="R345">
            <v>345</v>
          </cell>
          <cell r="U345" t="str">
            <v xml:space="preserve">Unión </v>
          </cell>
          <cell r="V345">
            <v>6216</v>
          </cell>
          <cell r="W345" t="str">
            <v>San Luis</v>
          </cell>
          <cell r="Y345" t="str">
            <v>Correo Argentino - Envio a domicilio</v>
          </cell>
          <cell r="Z345" t="str">
            <v>Mercado Pago</v>
          </cell>
          <cell r="AD345">
            <v>44477</v>
          </cell>
          <cell r="AE345">
            <v>44483</v>
          </cell>
          <cell r="AF345" t="str">
            <v>DISPENSER 600ML 12 X10,5X18CM COLORES SURT. (Blanco)</v>
          </cell>
          <cell r="AG345" t="str">
            <v>777.69</v>
          </cell>
          <cell r="AH345">
            <v>1</v>
          </cell>
          <cell r="AI345" t="str">
            <v>Q10837 QUO MERCA SEPA/COSTO TEORICO MAS IVA</v>
          </cell>
          <cell r="AJ345" t="str">
            <v>Móvil</v>
          </cell>
          <cell r="AK345" t="str">
            <v xml:space="preserve">POR MEDIO DEL CORREO ARGENTINO Y TU CODIGO DE SEGUIMIENTO SERA 00007943049PM4GA9C0C501            </v>
          </cell>
          <cell r="AL345">
            <v>17429096566</v>
          </cell>
          <cell r="AM345">
            <v>484663066</v>
          </cell>
          <cell r="AN345" t="str">
            <v>Sí</v>
          </cell>
        </row>
        <row r="346">
          <cell r="A346">
            <v>3760</v>
          </cell>
          <cell r="B346" t="str">
            <v>brentu95@gmail.com</v>
          </cell>
          <cell r="AF346" t="str">
            <v>ESCURRIDOR DE CUBIERTOS OVALADO BASICO (Blanco)</v>
          </cell>
          <cell r="AG346" t="str">
            <v>725.99</v>
          </cell>
          <cell r="AH346">
            <v>1</v>
          </cell>
          <cell r="AI346" t="str">
            <v>Q10840 QUO MERCA SEPARADA /COSTO TEORICO MAS IVA</v>
          </cell>
          <cell r="AN346" t="str">
            <v>Sí</v>
          </cell>
        </row>
        <row r="347">
          <cell r="A347">
            <v>3760</v>
          </cell>
          <cell r="B347" t="str">
            <v>brentu95@gmail.com</v>
          </cell>
          <cell r="AF347" t="str">
            <v>6 VASOS COPON GOURMET RIGOLLEAU 450 ML</v>
          </cell>
          <cell r="AG347" t="str">
            <v>1070.29</v>
          </cell>
          <cell r="AH347">
            <v>1</v>
          </cell>
          <cell r="AI347" t="str">
            <v>ML68919</v>
          </cell>
          <cell r="AN347" t="str">
            <v>Sí</v>
          </cell>
        </row>
        <row r="348">
          <cell r="A348">
            <v>3760</v>
          </cell>
          <cell r="B348" t="str">
            <v>brentu95@gmail.com</v>
          </cell>
          <cell r="AF348" t="str">
            <v>MANTEL ANTIMANCHA RAYAS BEIGE Y BLANCO 1.40 X 1.85</v>
          </cell>
          <cell r="AG348" t="str">
            <v>1935.99</v>
          </cell>
          <cell r="AH348">
            <v>1</v>
          </cell>
          <cell r="AI348" t="str">
            <v>CHURBEIGEBCO MERCA SEPA</v>
          </cell>
          <cell r="AN348" t="str">
            <v>Sí</v>
          </cell>
        </row>
        <row r="349">
          <cell r="A349">
            <v>3759</v>
          </cell>
          <cell r="B349" t="str">
            <v>vanvolggi1@gmail.com</v>
          </cell>
          <cell r="C349">
            <v>44477</v>
          </cell>
          <cell r="D349" t="str">
            <v>Abierta</v>
          </cell>
          <cell r="E349" t="str">
            <v>Recibido</v>
          </cell>
          <cell r="F349" t="str">
            <v>Enviado</v>
          </cell>
          <cell r="G349" t="str">
            <v>ARS</v>
          </cell>
          <cell r="H349" t="str">
            <v>1935.99</v>
          </cell>
          <cell r="I349">
            <v>0</v>
          </cell>
          <cell r="J349">
            <v>0</v>
          </cell>
          <cell r="K349" t="str">
            <v>1935.99</v>
          </cell>
          <cell r="L349" t="str">
            <v>Daiana Volggi</v>
          </cell>
          <cell r="M349">
            <v>41426436</v>
          </cell>
          <cell r="N349">
            <v>541158215499</v>
          </cell>
          <cell r="O349" t="str">
            <v>Daiana Volggi</v>
          </cell>
          <cell r="P349">
            <v>541158215499</v>
          </cell>
          <cell r="Q349" t="str">
            <v>Hidalgo</v>
          </cell>
          <cell r="R349">
            <v>917</v>
          </cell>
          <cell r="S349" t="str">
            <v>6to 21</v>
          </cell>
          <cell r="T349" t="str">
            <v>Caballito</v>
          </cell>
          <cell r="U349" t="str">
            <v>Capital Federal</v>
          </cell>
          <cell r="V349">
            <v>1405</v>
          </cell>
          <cell r="W349" t="str">
            <v>Capital Federal</v>
          </cell>
          <cell r="Y349" t="str">
            <v>ENVÍO SIN CARGO (CABA, GRAN PARTE DE GBA y LA PLATA) TIEMPO: 4 a 6 DÍAS HÁBILES</v>
          </cell>
          <cell r="Z349" t="str">
            <v>TRANSFERENCIA BANCARIA</v>
          </cell>
          <cell r="AD349">
            <v>44477</v>
          </cell>
          <cell r="AE349">
            <v>44481</v>
          </cell>
          <cell r="AF349" t="str">
            <v>MANTEL RECTANGULAR ANTIMANCHA 1.40x1.85 mtrs</v>
          </cell>
          <cell r="AG349" t="str">
            <v>1935.99</v>
          </cell>
          <cell r="AH349">
            <v>1</v>
          </cell>
          <cell r="AI349" t="str">
            <v>CHUR34</v>
          </cell>
          <cell r="AJ349" t="str">
            <v>Móvil</v>
          </cell>
          <cell r="AK349" t="str">
            <v>MIERCOLES 13-10 ENTRE 8 Y 18 HORAS!</v>
          </cell>
          <cell r="AM349">
            <v>484607303</v>
          </cell>
          <cell r="AN349" t="str">
            <v>Sí</v>
          </cell>
        </row>
        <row r="350">
          <cell r="A350">
            <v>3758</v>
          </cell>
          <cell r="B350" t="str">
            <v>aniimuro@gmail.com</v>
          </cell>
          <cell r="C350">
            <v>44477</v>
          </cell>
          <cell r="D350" t="str">
            <v>Cancelada</v>
          </cell>
          <cell r="E350" t="str">
            <v>Pendiente</v>
          </cell>
          <cell r="F350" t="str">
            <v>No está empaquetado</v>
          </cell>
          <cell r="G350" t="str">
            <v>ARS</v>
          </cell>
          <cell r="H350" t="str">
            <v>2595.98</v>
          </cell>
          <cell r="I350">
            <v>0</v>
          </cell>
          <cell r="J350" t="str">
            <v>413.09</v>
          </cell>
          <cell r="K350" t="str">
            <v>3009.07</v>
          </cell>
          <cell r="L350" t="str">
            <v>Ana Muro</v>
          </cell>
          <cell r="M350">
            <v>34462453</v>
          </cell>
          <cell r="N350">
            <v>542214192005</v>
          </cell>
          <cell r="O350" t="str">
            <v>Ana Muro</v>
          </cell>
          <cell r="P350">
            <v>542214192005</v>
          </cell>
          <cell r="Q350" t="str">
            <v xml:space="preserve">Bolivia </v>
          </cell>
          <cell r="R350">
            <v>517</v>
          </cell>
          <cell r="T350" t="str">
            <v>Ensenada</v>
          </cell>
          <cell r="U350" t="str">
            <v>Ensenada</v>
          </cell>
          <cell r="V350">
            <v>1925</v>
          </cell>
          <cell r="W350" t="str">
            <v>Buenos Aires</v>
          </cell>
          <cell r="Y350" t="str">
            <v>Correo Argentino - Envio a domicilio</v>
          </cell>
          <cell r="Z350" t="str">
            <v>TRANSFERENCIA BANCARIA</v>
          </cell>
          <cell r="AF350" t="str">
            <v>SET X 2 PAÑOS MICROFIBRA 35X45 PACK29</v>
          </cell>
          <cell r="AG350" t="str">
            <v>659.99</v>
          </cell>
          <cell r="AH350">
            <v>1</v>
          </cell>
          <cell r="AI350" t="str">
            <v>CHUPACK29</v>
          </cell>
          <cell r="AJ350" t="str">
            <v>Móvil</v>
          </cell>
          <cell r="AK350" t="str">
            <v/>
          </cell>
          <cell r="AM350">
            <v>484605892</v>
          </cell>
          <cell r="AN350" t="str">
            <v>Sí</v>
          </cell>
        </row>
        <row r="351">
          <cell r="A351">
            <v>3758</v>
          </cell>
          <cell r="B351" t="str">
            <v>aniimuro@gmail.com</v>
          </cell>
          <cell r="AF351" t="str">
            <v>MANTEL ANTIMANCHA RAYAS GRIS Y BLANCO 1.40 X 1.85</v>
          </cell>
          <cell r="AG351" t="str">
            <v>1935.99</v>
          </cell>
          <cell r="AH351">
            <v>1</v>
          </cell>
          <cell r="AI351" t="str">
            <v>CHURGRISBCO MERCASEPA</v>
          </cell>
          <cell r="AN351" t="str">
            <v>Sí</v>
          </cell>
        </row>
        <row r="352">
          <cell r="A352">
            <v>3757</v>
          </cell>
          <cell r="B352" t="str">
            <v>pachecosancheznuria@gmail.com</v>
          </cell>
          <cell r="C352">
            <v>44477</v>
          </cell>
          <cell r="D352" t="str">
            <v>Abierta</v>
          </cell>
          <cell r="E352" t="str">
            <v>Recibido</v>
          </cell>
          <cell r="G352" t="str">
            <v>ARS</v>
          </cell>
          <cell r="H352">
            <v>2000</v>
          </cell>
          <cell r="I352">
            <v>0</v>
          </cell>
          <cell r="J352">
            <v>0</v>
          </cell>
          <cell r="K352">
            <v>2000</v>
          </cell>
          <cell r="L352" t="str">
            <v>Nuria Pacheco</v>
          </cell>
          <cell r="M352">
            <v>36382508</v>
          </cell>
          <cell r="N352">
            <v>542233040210</v>
          </cell>
          <cell r="Z352" t="str">
            <v>Mercado Pago</v>
          </cell>
          <cell r="AD352">
            <v>44477</v>
          </cell>
          <cell r="AF352" t="str">
            <v>GIFT CARD SILVER</v>
          </cell>
          <cell r="AG352">
            <v>2000</v>
          </cell>
          <cell r="AH352">
            <v>1</v>
          </cell>
          <cell r="AJ352" t="str">
            <v>Web</v>
          </cell>
          <cell r="AK352" t="str">
            <v/>
          </cell>
          <cell r="AL352">
            <v>3384726354</v>
          </cell>
          <cell r="AM352">
            <v>484581827</v>
          </cell>
          <cell r="AN352" t="str">
            <v>No</v>
          </cell>
        </row>
        <row r="353">
          <cell r="A353">
            <v>3756</v>
          </cell>
          <cell r="B353" t="str">
            <v>Martinezvanesaailen@gmail.com</v>
          </cell>
          <cell r="C353">
            <v>44477</v>
          </cell>
          <cell r="D353" t="str">
            <v>Abierta</v>
          </cell>
          <cell r="E353" t="str">
            <v>Recibido</v>
          </cell>
          <cell r="F353" t="str">
            <v>Enviado</v>
          </cell>
          <cell r="G353" t="str">
            <v>ARS</v>
          </cell>
          <cell r="H353" t="str">
            <v>1720.4</v>
          </cell>
          <cell r="I353">
            <v>0</v>
          </cell>
          <cell r="J353">
            <v>0</v>
          </cell>
          <cell r="K353" t="str">
            <v>1720.4</v>
          </cell>
          <cell r="L353" t="str">
            <v>Vanesa Martinez</v>
          </cell>
          <cell r="M353">
            <v>38625317</v>
          </cell>
          <cell r="N353">
            <v>541154074587</v>
          </cell>
          <cell r="O353" t="str">
            <v>Vanesa Martinez</v>
          </cell>
          <cell r="P353">
            <v>541154074587</v>
          </cell>
          <cell r="Q353" t="str">
            <v xml:space="preserve">Suarez </v>
          </cell>
          <cell r="R353">
            <v>3380</v>
          </cell>
          <cell r="S353" t="str">
            <v>11 h ( llamar no anda el portero 1154074587)</v>
          </cell>
          <cell r="T353" t="str">
            <v>Barracas</v>
          </cell>
          <cell r="U353" t="str">
            <v>Capital Federal</v>
          </cell>
          <cell r="V353">
            <v>1427</v>
          </cell>
          <cell r="W353" t="str">
            <v>Capital Federal</v>
          </cell>
          <cell r="Y353" t="str">
            <v>ENVÍO SIN CARGO (CABA, GRAN PARTE DE GBA y LA PLATA) TIEMPO: 4 a 6 DÍAS HÁBILES</v>
          </cell>
          <cell r="Z353" t="str">
            <v>Mercado Pago</v>
          </cell>
          <cell r="AD353">
            <v>44477</v>
          </cell>
          <cell r="AE353">
            <v>44481</v>
          </cell>
          <cell r="AF353" t="str">
            <v>MANTEL BEIGE RECTANGULAR TELA TROPICAL PESADO 150 X 250 CM</v>
          </cell>
          <cell r="AG353" t="str">
            <v>1720.4</v>
          </cell>
          <cell r="AH353">
            <v>1</v>
          </cell>
          <cell r="AI353" t="str">
            <v>HUMANBEIG</v>
          </cell>
          <cell r="AJ353" t="str">
            <v>Móvil</v>
          </cell>
          <cell r="AK353" t="str">
            <v>MIERCOLES 13-10 ENTRE 8 Y 18 HORAS!</v>
          </cell>
          <cell r="AL353">
            <v>3383514427</v>
          </cell>
          <cell r="AM353">
            <v>484529184</v>
          </cell>
          <cell r="AN353" t="str">
            <v>Sí</v>
          </cell>
        </row>
        <row r="354">
          <cell r="A354">
            <v>3755</v>
          </cell>
          <cell r="B354" t="str">
            <v>veronicamedel77@gmail.com</v>
          </cell>
          <cell r="C354">
            <v>44476</v>
          </cell>
          <cell r="D354" t="str">
            <v>Abierta</v>
          </cell>
          <cell r="E354" t="str">
            <v>Recibido</v>
          </cell>
          <cell r="F354" t="str">
            <v>Enviado</v>
          </cell>
          <cell r="G354" t="str">
            <v>ARS</v>
          </cell>
          <cell r="H354">
            <v>979</v>
          </cell>
          <cell r="I354">
            <v>0</v>
          </cell>
          <cell r="J354">
            <v>0</v>
          </cell>
          <cell r="K354">
            <v>979</v>
          </cell>
          <cell r="L354" t="str">
            <v>Verónica Medel</v>
          </cell>
          <cell r="M354">
            <v>26145762</v>
          </cell>
          <cell r="N354">
            <v>541137853140</v>
          </cell>
          <cell r="O354" t="str">
            <v>Verónica Medel</v>
          </cell>
          <cell r="P354">
            <v>541137853140</v>
          </cell>
          <cell r="Q354" t="str">
            <v xml:space="preserve">Av Márquez </v>
          </cell>
          <cell r="R354">
            <v>2521</v>
          </cell>
          <cell r="T354" t="str">
            <v xml:space="preserve">Altos de Podestá </v>
          </cell>
          <cell r="U354" t="str">
            <v xml:space="preserve">3 de Febrero </v>
          </cell>
          <cell r="V354">
            <v>1657</v>
          </cell>
          <cell r="W354" t="str">
            <v>Gran Buenos Aires</v>
          </cell>
          <cell r="Y354" t="str">
            <v>ENVÍO SIN CARGO (CABA, GRAN PARTE DE GBA y LA PLATA) TIEMPO: 4 a 6 DÍAS HÁBILES</v>
          </cell>
          <cell r="Z354" t="str">
            <v>Mercado Pago</v>
          </cell>
          <cell r="AD354">
            <v>44476</v>
          </cell>
          <cell r="AE354">
            <v>44481</v>
          </cell>
          <cell r="AF354" t="str">
            <v>MATE PAMPA BOCA ANGOSTO CON BOMBILLA COLOR BORDO</v>
          </cell>
          <cell r="AG354">
            <v>979</v>
          </cell>
          <cell r="AH354">
            <v>1</v>
          </cell>
          <cell r="AI354" t="str">
            <v>MATE PAMPA 20 MERCA SEPA</v>
          </cell>
          <cell r="AJ354" t="str">
            <v>Móvil</v>
          </cell>
          <cell r="AK354" t="str">
            <v>EL JUEVES 14-10 ENTRE 8 Y 18 HORAS!</v>
          </cell>
          <cell r="AL354">
            <v>3382208287</v>
          </cell>
          <cell r="AM354">
            <v>484435582</v>
          </cell>
          <cell r="AN354" t="str">
            <v>Sí</v>
          </cell>
        </row>
        <row r="355">
          <cell r="A355">
            <v>3754</v>
          </cell>
          <cell r="B355" t="str">
            <v>balvanera1989@gmail.com</v>
          </cell>
          <cell r="C355">
            <v>44476</v>
          </cell>
          <cell r="D355" t="str">
            <v>Cancelada</v>
          </cell>
          <cell r="E355" t="str">
            <v>Anulado</v>
          </cell>
          <cell r="F355" t="str">
            <v>No está empaquetado</v>
          </cell>
          <cell r="G355" t="str">
            <v>ARS</v>
          </cell>
          <cell r="H355" t="str">
            <v>1935.99</v>
          </cell>
          <cell r="I355">
            <v>0</v>
          </cell>
          <cell r="J355">
            <v>0</v>
          </cell>
          <cell r="K355" t="str">
            <v>1935.99</v>
          </cell>
          <cell r="L355" t="str">
            <v>Leandro Barbuzzi</v>
          </cell>
          <cell r="M355">
            <v>35374127</v>
          </cell>
          <cell r="N355">
            <v>541168339955</v>
          </cell>
          <cell r="O355" t="str">
            <v>Leandro Barbuzzi</v>
          </cell>
          <cell r="P355">
            <v>541168339955</v>
          </cell>
          <cell r="Q355" t="str">
            <v xml:space="preserve">Virrey liniers </v>
          </cell>
          <cell r="R355">
            <v>896</v>
          </cell>
          <cell r="S355" t="str">
            <v>Depto 1</v>
          </cell>
          <cell r="T355" t="str">
            <v>Boedo</v>
          </cell>
          <cell r="U355" t="str">
            <v>Capital Federal</v>
          </cell>
          <cell r="V355">
            <v>1226</v>
          </cell>
          <cell r="W355" t="str">
            <v>Capital Federal</v>
          </cell>
          <cell r="Y355" t="str">
            <v>ENVÍO SIN CARGO (CABA, GRAN PARTE DE GBA y LA PLATA) TIEMPO: 4 a 6 DÍAS HÁBILES</v>
          </cell>
          <cell r="Z355" t="str">
            <v>Mercado Pago</v>
          </cell>
          <cell r="AF355" t="str">
            <v>MANTEL ANTIMANCHA RAYAS NEGRO Y BLANCO 1.40 X 1.85</v>
          </cell>
          <cell r="AG355" t="str">
            <v>1935.99</v>
          </cell>
          <cell r="AH355">
            <v>1</v>
          </cell>
          <cell r="AI355" t="str">
            <v>CHURNEGROBCO MERCA SEPA</v>
          </cell>
          <cell r="AJ355" t="str">
            <v>Móvil</v>
          </cell>
          <cell r="AK355" t="str">
            <v/>
          </cell>
          <cell r="AL355">
            <v>17408386686</v>
          </cell>
          <cell r="AM355">
            <v>484359699</v>
          </cell>
          <cell r="AN355" t="str">
            <v>Sí</v>
          </cell>
        </row>
        <row r="356">
          <cell r="A356">
            <v>3753</v>
          </cell>
          <cell r="B356" t="str">
            <v>barbarasanchez22@hotmail.com</v>
          </cell>
          <cell r="C356">
            <v>44476</v>
          </cell>
          <cell r="D356" t="str">
            <v>Cancelada</v>
          </cell>
          <cell r="E356" t="str">
            <v>Pendiente</v>
          </cell>
          <cell r="F356" t="str">
            <v>No está empaquetado</v>
          </cell>
          <cell r="G356" t="str">
            <v>ARS</v>
          </cell>
          <cell r="H356" t="str">
            <v>3871.98</v>
          </cell>
          <cell r="I356">
            <v>0</v>
          </cell>
          <cell r="J356">
            <v>0</v>
          </cell>
          <cell r="K356" t="str">
            <v>3871.98</v>
          </cell>
          <cell r="L356" t="str">
            <v>Barbara belén Sánchez</v>
          </cell>
          <cell r="M356">
            <v>2734619730</v>
          </cell>
          <cell r="N356">
            <v>541168339955</v>
          </cell>
          <cell r="O356" t="str">
            <v>Barbara belén Sánchez</v>
          </cell>
          <cell r="P356">
            <v>541168339955</v>
          </cell>
          <cell r="Q356" t="str">
            <v xml:space="preserve">Virrey liniers </v>
          </cell>
          <cell r="R356">
            <v>896</v>
          </cell>
          <cell r="S356" t="str">
            <v>Depto 1</v>
          </cell>
          <cell r="T356" t="str">
            <v xml:space="preserve">Boedo </v>
          </cell>
          <cell r="U356" t="str">
            <v>Capital Federal</v>
          </cell>
          <cell r="V356">
            <v>1226</v>
          </cell>
          <cell r="W356" t="str">
            <v>Capital Federal</v>
          </cell>
          <cell r="Y356" t="str">
            <v>ENVÍO SIN CARGO (CABA, GRAN PARTE DE GBA y LA PLATA) TIEMPO: 4 a 6 DÍAS HÁBILES</v>
          </cell>
          <cell r="Z356" t="str">
            <v>Mercado Pago</v>
          </cell>
          <cell r="AF356" t="str">
            <v>MANTEL ANTIMANCHA RAYAS NEGRO Y BLANCO 1.40 X 1.85</v>
          </cell>
          <cell r="AG356" t="str">
            <v>1935.99</v>
          </cell>
          <cell r="AH356">
            <v>2</v>
          </cell>
          <cell r="AI356" t="str">
            <v>CHURNEGROBCO MERCA SEPA</v>
          </cell>
          <cell r="AJ356" t="str">
            <v>Móvil</v>
          </cell>
          <cell r="AK356" t="str">
            <v/>
          </cell>
          <cell r="AL356">
            <v>17408298119</v>
          </cell>
          <cell r="AM356">
            <v>484357079</v>
          </cell>
          <cell r="AN356" t="str">
            <v>Sí</v>
          </cell>
        </row>
        <row r="357">
          <cell r="A357">
            <v>3752</v>
          </cell>
          <cell r="B357" t="str">
            <v>s.santorogallardo@gmail.com</v>
          </cell>
          <cell r="C357">
            <v>44476</v>
          </cell>
          <cell r="D357" t="str">
            <v>Abierta</v>
          </cell>
          <cell r="E357" t="str">
            <v>Recibido</v>
          </cell>
          <cell r="F357" t="str">
            <v>Enviado</v>
          </cell>
          <cell r="G357" t="str">
            <v>ARS</v>
          </cell>
          <cell r="H357" t="str">
            <v>4811.39</v>
          </cell>
          <cell r="I357">
            <v>0</v>
          </cell>
          <cell r="J357">
            <v>0</v>
          </cell>
          <cell r="K357" t="str">
            <v>4811.39</v>
          </cell>
          <cell r="L357" t="str">
            <v>Sofía Araceli Santoro Gallardo</v>
          </cell>
          <cell r="M357">
            <v>36359215</v>
          </cell>
          <cell r="N357">
            <v>541163503597</v>
          </cell>
          <cell r="O357" t="str">
            <v>Sofía Araceli Santoro Gallardo</v>
          </cell>
          <cell r="P357">
            <v>541163503597</v>
          </cell>
          <cell r="Q357" t="str">
            <v>Coronel Sayos</v>
          </cell>
          <cell r="R357">
            <v>624</v>
          </cell>
          <cell r="T357" t="str">
            <v>Lomas del Mirador</v>
          </cell>
          <cell r="U357" t="str">
            <v>Lomas del Mirador</v>
          </cell>
          <cell r="V357">
            <v>1752</v>
          </cell>
          <cell r="W357" t="str">
            <v>Gran Buenos Aires</v>
          </cell>
          <cell r="Y357" t="str">
            <v>ENVÍO SIN CARGO (CABA, GRAN PARTE DE GBA y LA PLATA) TIEMPO: 4 a 6 DÍAS HÁBILES</v>
          </cell>
          <cell r="Z357" t="str">
            <v>Mercado Pago</v>
          </cell>
          <cell r="AD357">
            <v>44476</v>
          </cell>
          <cell r="AE357">
            <v>44481</v>
          </cell>
          <cell r="AF357" t="str">
            <v>SECAPLATOS CON BANDEJA 38X21CM (Rojo)</v>
          </cell>
          <cell r="AG357">
            <v>1562</v>
          </cell>
          <cell r="AH357">
            <v>1</v>
          </cell>
          <cell r="AI357" t="str">
            <v>046BA6373</v>
          </cell>
          <cell r="AJ357" t="str">
            <v>Web</v>
          </cell>
          <cell r="AK357" t="str">
            <v>MIERCOLES 13-10 ENTRE 8 Y 18 HORAS!</v>
          </cell>
          <cell r="AL357">
            <v>17394559589</v>
          </cell>
          <cell r="AM357">
            <v>484067450</v>
          </cell>
          <cell r="AN357" t="str">
            <v>Sí</v>
          </cell>
        </row>
        <row r="358">
          <cell r="A358">
            <v>3752</v>
          </cell>
          <cell r="B358" t="str">
            <v>s.santorogallardo@gmail.com</v>
          </cell>
          <cell r="AF358" t="str">
            <v>TABLA PICAR RECT BLANCA 27X20CM</v>
          </cell>
          <cell r="AG358" t="str">
            <v>591.8</v>
          </cell>
          <cell r="AH358">
            <v>1</v>
          </cell>
          <cell r="AI358" t="str">
            <v>0607PLA0009</v>
          </cell>
          <cell r="AN358" t="str">
            <v>Sí</v>
          </cell>
        </row>
        <row r="359">
          <cell r="A359">
            <v>3752</v>
          </cell>
          <cell r="B359" t="str">
            <v>s.santorogallardo@gmail.com</v>
          </cell>
          <cell r="AF359" t="str">
            <v>CENTRIFUGA DE PLASTICO</v>
          </cell>
          <cell r="AG359" t="str">
            <v>1235.3</v>
          </cell>
          <cell r="AH359">
            <v>1</v>
          </cell>
          <cell r="AI359" t="str">
            <v>046BA7903</v>
          </cell>
          <cell r="AN359" t="str">
            <v>Sí</v>
          </cell>
        </row>
        <row r="360">
          <cell r="A360">
            <v>3752</v>
          </cell>
          <cell r="B360" t="str">
            <v>s.santorogallardo@gmail.com</v>
          </cell>
          <cell r="AF360" t="str">
            <v>RALLADOR DE MANO 4 LADOS 20CM (Celeste)</v>
          </cell>
          <cell r="AG360" t="str">
            <v>1180.3</v>
          </cell>
          <cell r="AH360">
            <v>1</v>
          </cell>
          <cell r="AI360" t="str">
            <v>046BA7389</v>
          </cell>
          <cell r="AN360" t="str">
            <v>Sí</v>
          </cell>
        </row>
        <row r="361">
          <cell r="A361">
            <v>3752</v>
          </cell>
          <cell r="B361" t="str">
            <v>s.santorogallardo@gmail.com</v>
          </cell>
          <cell r="AF361" t="str">
            <v>SALERO BOMBEEF ACETADO DE VIDRIO Y ACERO 7X3.5CM</v>
          </cell>
          <cell r="AG361" t="str">
            <v>241.99</v>
          </cell>
          <cell r="AH361">
            <v>1</v>
          </cell>
          <cell r="AI361" t="str">
            <v>MS107213 MERCA SEPA</v>
          </cell>
          <cell r="AN361" t="str">
            <v>Sí</v>
          </cell>
        </row>
        <row r="362">
          <cell r="A362">
            <v>3751</v>
          </cell>
          <cell r="B362" t="str">
            <v>alfon.guazzone98@gmail.com</v>
          </cell>
          <cell r="C362">
            <v>44475</v>
          </cell>
          <cell r="D362" t="str">
            <v>Abierta</v>
          </cell>
          <cell r="E362" t="str">
            <v>Recibido</v>
          </cell>
          <cell r="F362" t="str">
            <v>Enviado</v>
          </cell>
          <cell r="G362" t="str">
            <v>ARS</v>
          </cell>
          <cell r="H362" t="str">
            <v>864.88</v>
          </cell>
          <cell r="I362" t="str">
            <v>129.73</v>
          </cell>
          <cell r="J362">
            <v>0</v>
          </cell>
          <cell r="K362" t="str">
            <v>735.15</v>
          </cell>
          <cell r="L362" t="str">
            <v>Alfonsina Guazzone</v>
          </cell>
          <cell r="M362">
            <v>40825489</v>
          </cell>
          <cell r="N362">
            <v>542920531223</v>
          </cell>
          <cell r="O362" t="str">
            <v>Alfonsina Guazzone</v>
          </cell>
          <cell r="P362">
            <v>542920531223</v>
          </cell>
          <cell r="Q362" t="str">
            <v xml:space="preserve">Av Pueyrredon </v>
          </cell>
          <cell r="R362">
            <v>1922</v>
          </cell>
          <cell r="S362" t="str">
            <v>10 G</v>
          </cell>
          <cell r="T362" t="str">
            <v>Recoleta</v>
          </cell>
          <cell r="U362" t="str">
            <v>Capital Federal</v>
          </cell>
          <cell r="V362">
            <v>1119</v>
          </cell>
          <cell r="W362" t="str">
            <v>Capital Federal</v>
          </cell>
          <cell r="Y362" t="str">
            <v>ENVÍO SIN CARGO (CABA, GRAN PARTE DE GBA y LA PLATA) TIEMPO: 4 a 6 DÍAS HÁBILES</v>
          </cell>
          <cell r="Z362" t="str">
            <v>Mercado Pago</v>
          </cell>
          <cell r="AA362" t="str">
            <v>JUEGOBIGDECO</v>
          </cell>
          <cell r="AD362">
            <v>44475</v>
          </cell>
          <cell r="AE362">
            <v>44477</v>
          </cell>
          <cell r="AF362" t="str">
            <v>MACETA DE CERAMICA REGADERA 6 MOD SURT 18X7CM</v>
          </cell>
          <cell r="AG362" t="str">
            <v>433.26</v>
          </cell>
          <cell r="AH362">
            <v>1</v>
          </cell>
          <cell r="AI362" t="str">
            <v>DE7530</v>
          </cell>
          <cell r="AJ362" t="str">
            <v>Móvil</v>
          </cell>
          <cell r="AK362" t="str">
            <v>HOY VIERNES 08-10</v>
          </cell>
          <cell r="AL362">
            <v>17388510464</v>
          </cell>
          <cell r="AM362">
            <v>484053869</v>
          </cell>
          <cell r="AN362" t="str">
            <v>Sí</v>
          </cell>
        </row>
        <row r="363">
          <cell r="A363">
            <v>3751</v>
          </cell>
          <cell r="B363" t="str">
            <v>alfon.guazzone98@gmail.com</v>
          </cell>
          <cell r="AF363" t="str">
            <v>MACETA DE CERAMICA VASIJA 16X7.5CM</v>
          </cell>
          <cell r="AG363" t="str">
            <v>431.62</v>
          </cell>
          <cell r="AH363">
            <v>1</v>
          </cell>
          <cell r="AI363" t="str">
            <v>DE7524</v>
          </cell>
          <cell r="AN363" t="str">
            <v>Sí</v>
          </cell>
        </row>
        <row r="364">
          <cell r="A364">
            <v>3750</v>
          </cell>
          <cell r="B364" t="str">
            <v>marimalinowski1@gmail.com</v>
          </cell>
          <cell r="C364">
            <v>44475</v>
          </cell>
          <cell r="D364" t="str">
            <v>Abierta</v>
          </cell>
          <cell r="E364" t="str">
            <v>Recibido</v>
          </cell>
          <cell r="F364" t="str">
            <v>Enviado</v>
          </cell>
          <cell r="G364" t="str">
            <v>ARS</v>
          </cell>
          <cell r="H364" t="str">
            <v>1935.99</v>
          </cell>
          <cell r="I364">
            <v>0</v>
          </cell>
          <cell r="J364">
            <v>0</v>
          </cell>
          <cell r="K364" t="str">
            <v>1935.99</v>
          </cell>
          <cell r="L364" t="str">
            <v>Marisela Malinowski</v>
          </cell>
          <cell r="M364">
            <v>25574066</v>
          </cell>
          <cell r="N364">
            <v>543484537243</v>
          </cell>
          <cell r="O364" t="str">
            <v>Marisela Malinowski</v>
          </cell>
          <cell r="P364">
            <v>543484537243</v>
          </cell>
          <cell r="Q364" t="str">
            <v>La plata</v>
          </cell>
          <cell r="R364">
            <v>1641</v>
          </cell>
          <cell r="U364" t="str">
            <v xml:space="preserve">Ing maschwitz </v>
          </cell>
          <cell r="V364">
            <v>1623</v>
          </cell>
          <cell r="W364" t="str">
            <v>Gran Buenos Aires</v>
          </cell>
          <cell r="Y364" t="str">
            <v>ENVÍO SIN CARGO (CABA, GRAN PARTE DE GBA y LA PLATA) TIEMPO: 4 a 6 DÍAS HÁBILES</v>
          </cell>
          <cell r="Z364" t="str">
            <v>Mercado Pago</v>
          </cell>
          <cell r="AD364">
            <v>44475</v>
          </cell>
          <cell r="AE364">
            <v>44481</v>
          </cell>
          <cell r="AF364" t="str">
            <v>MANTEL RECTANGULAR ANTIMANCHA 1.40x 1.85 mtrs</v>
          </cell>
          <cell r="AG364" t="str">
            <v>1935.99</v>
          </cell>
          <cell r="AH364">
            <v>1</v>
          </cell>
          <cell r="AI364" t="str">
            <v>CHUR27</v>
          </cell>
          <cell r="AJ364" t="str">
            <v>Móvil</v>
          </cell>
          <cell r="AK364" t="str">
            <v>EL JUEVES 14-10 ENTRE 8 Y 18 HORAS!</v>
          </cell>
          <cell r="AL364">
            <v>3374252611</v>
          </cell>
          <cell r="AM364">
            <v>483162681</v>
          </cell>
          <cell r="AN364" t="str">
            <v>Sí</v>
          </cell>
        </row>
        <row r="365">
          <cell r="A365">
            <v>3749</v>
          </cell>
          <cell r="B365" t="str">
            <v>kenanromina@hotmail.com</v>
          </cell>
          <cell r="C365">
            <v>44475</v>
          </cell>
          <cell r="D365" t="str">
            <v>Abierta</v>
          </cell>
          <cell r="E365" t="str">
            <v>Recibido</v>
          </cell>
          <cell r="F365" t="str">
            <v>Enviado</v>
          </cell>
          <cell r="G365" t="str">
            <v>ARS</v>
          </cell>
          <cell r="H365" t="str">
            <v>2595.98</v>
          </cell>
          <cell r="I365">
            <v>0</v>
          </cell>
          <cell r="J365" t="str">
            <v>413.96</v>
          </cell>
          <cell r="K365" t="str">
            <v>3009.94</v>
          </cell>
          <cell r="L365" t="str">
            <v>Romina Kenan</v>
          </cell>
          <cell r="M365">
            <v>27286917599</v>
          </cell>
          <cell r="N365">
            <v>542645461438</v>
          </cell>
          <cell r="O365" t="str">
            <v>Romina Kenan</v>
          </cell>
          <cell r="P365">
            <v>542645461438</v>
          </cell>
          <cell r="Q365" t="str">
            <v>Tucumán sur</v>
          </cell>
          <cell r="R365">
            <v>812</v>
          </cell>
          <cell r="U365" t="str">
            <v xml:space="preserve">San Juan </v>
          </cell>
          <cell r="V365">
            <v>5400</v>
          </cell>
          <cell r="W365" t="str">
            <v>San Juan</v>
          </cell>
          <cell r="Y365" t="str">
            <v>Correo Argentino - Envio a domicilio</v>
          </cell>
          <cell r="Z365" t="str">
            <v>Mercado Pago</v>
          </cell>
          <cell r="AD365">
            <v>44475</v>
          </cell>
          <cell r="AE365">
            <v>44481</v>
          </cell>
          <cell r="AF365" t="str">
            <v>SET X 2 PAÑOS MICROFIBRA 35X45 PACK NRO 07</v>
          </cell>
          <cell r="AG365" t="str">
            <v>659.99</v>
          </cell>
          <cell r="AH365">
            <v>1</v>
          </cell>
          <cell r="AI365" t="str">
            <v>CHUPACK07 MERCADERIA SEPARADA</v>
          </cell>
          <cell r="AJ365" t="str">
            <v>Móvil</v>
          </cell>
          <cell r="AK365" t="str">
            <v xml:space="preserve">POR MEDIO DEL CORREO ARGENTINO Y TU CODIGO DE SEGUIMIENTO SERA 00007943046GP660G4AC501            </v>
          </cell>
          <cell r="AL365">
            <v>17376767701</v>
          </cell>
          <cell r="AM365">
            <v>483886121</v>
          </cell>
          <cell r="AN365" t="str">
            <v>Sí</v>
          </cell>
        </row>
        <row r="366">
          <cell r="A366">
            <v>3749</v>
          </cell>
          <cell r="B366" t="str">
            <v>kenanromina@hotmail.com</v>
          </cell>
          <cell r="AF366" t="str">
            <v>MANTEL RECTANGULAR ANTIMANCHA 1.40x1.85 mtrs</v>
          </cell>
          <cell r="AG366" t="str">
            <v>1935.99</v>
          </cell>
          <cell r="AH366">
            <v>1</v>
          </cell>
          <cell r="AI366" t="str">
            <v>CHUR26 MERCA SEPA</v>
          </cell>
          <cell r="AN366" t="str">
            <v>Sí</v>
          </cell>
        </row>
        <row r="367">
          <cell r="A367">
            <v>3748</v>
          </cell>
          <cell r="B367" t="str">
            <v>ivarivera75@hotmail.com</v>
          </cell>
          <cell r="C367">
            <v>44474</v>
          </cell>
          <cell r="D367" t="str">
            <v>Abierta</v>
          </cell>
          <cell r="E367" t="str">
            <v>Recibido</v>
          </cell>
          <cell r="F367" t="str">
            <v>Enviado</v>
          </cell>
          <cell r="G367" t="str">
            <v>ARS</v>
          </cell>
          <cell r="H367" t="str">
            <v>13287.93</v>
          </cell>
          <cell r="I367">
            <v>0</v>
          </cell>
          <cell r="J367" t="str">
            <v>445.65</v>
          </cell>
          <cell r="K367" t="str">
            <v>13733.58</v>
          </cell>
          <cell r="L367" t="str">
            <v>Ivanna Rivera</v>
          </cell>
          <cell r="M367">
            <v>24690991</v>
          </cell>
          <cell r="N367">
            <v>541126328863</v>
          </cell>
          <cell r="O367" t="str">
            <v>Ivanna Rivera</v>
          </cell>
          <cell r="P367">
            <v>541126328863</v>
          </cell>
          <cell r="Q367" t="str">
            <v xml:space="preserve">República Argentina </v>
          </cell>
          <cell r="R367">
            <v>2448</v>
          </cell>
          <cell r="S367" t="str">
            <v>Dto 1</v>
          </cell>
          <cell r="T367" t="str">
            <v xml:space="preserve">Valentin alsina </v>
          </cell>
          <cell r="U367" t="str">
            <v xml:space="preserve">Bs.As </v>
          </cell>
          <cell r="V367">
            <v>1822</v>
          </cell>
          <cell r="W367" t="str">
            <v>Gran Buenos Aires</v>
          </cell>
          <cell r="Y367" t="str">
            <v>Correo Argentino - Envio a domicilio</v>
          </cell>
          <cell r="Z367" t="str">
            <v>Mercado Pago</v>
          </cell>
          <cell r="AD367">
            <v>44474</v>
          </cell>
          <cell r="AE367">
            <v>44476</v>
          </cell>
          <cell r="AF367" t="str">
            <v>MANTEL CIRCULAR TELA ANTIMANCHA TROPICAL 1.40 M</v>
          </cell>
          <cell r="AG367" t="str">
            <v>1671.99</v>
          </cell>
          <cell r="AH367">
            <v>1</v>
          </cell>
          <cell r="AI367" t="str">
            <v>CHUC16</v>
          </cell>
          <cell r="AJ367" t="str">
            <v>Móvil</v>
          </cell>
          <cell r="AK367" t="str">
            <v xml:space="preserve">POR MEDIO DEL CORREO ARGENTINO Y TU CODIGO DE SEGUIMIENTO SERA 00007943047PE67A435C201            </v>
          </cell>
          <cell r="AL367">
            <v>17357661860</v>
          </cell>
          <cell r="AM367">
            <v>483583799</v>
          </cell>
          <cell r="AN367" t="str">
            <v>Sí</v>
          </cell>
        </row>
        <row r="368">
          <cell r="A368">
            <v>3748</v>
          </cell>
          <cell r="B368" t="str">
            <v>ivarivera75@hotmail.com</v>
          </cell>
          <cell r="AF368" t="str">
            <v>MANTEL RECTAGULAR ANTIMANCHA 1.40x1.85 mtrs</v>
          </cell>
          <cell r="AG368" t="str">
            <v>1935.99</v>
          </cell>
          <cell r="AH368">
            <v>1</v>
          </cell>
          <cell r="AI368" t="str">
            <v>CHUR9**MERCA SEPA</v>
          </cell>
          <cell r="AN368" t="str">
            <v>Sí</v>
          </cell>
        </row>
        <row r="369">
          <cell r="A369">
            <v>3748</v>
          </cell>
          <cell r="B369" t="str">
            <v>ivarivera75@hotmail.com</v>
          </cell>
          <cell r="AF369" t="str">
            <v>MANTEL RECTANGULAR ANTIMANCHA 1.40x1.85 mtrs</v>
          </cell>
          <cell r="AG369" t="str">
            <v>1935.99</v>
          </cell>
          <cell r="AH369">
            <v>1</v>
          </cell>
          <cell r="AI369" t="str">
            <v>CHUR26 MERCA SEPA</v>
          </cell>
          <cell r="AN369" t="str">
            <v>Sí</v>
          </cell>
        </row>
        <row r="370">
          <cell r="A370">
            <v>3748</v>
          </cell>
          <cell r="B370" t="str">
            <v>ivarivera75@hotmail.com</v>
          </cell>
          <cell r="AF370" t="str">
            <v>MANTEL RECTANGULAR ANTIMANCHA 1.40x1.85 mtrs</v>
          </cell>
          <cell r="AG370" t="str">
            <v>1935.99</v>
          </cell>
          <cell r="AH370">
            <v>1</v>
          </cell>
          <cell r="AI370" t="str">
            <v>CHUR28 MERCA SEPA</v>
          </cell>
          <cell r="AN370" t="str">
            <v>Sí</v>
          </cell>
        </row>
        <row r="371">
          <cell r="A371">
            <v>3748</v>
          </cell>
          <cell r="B371" t="str">
            <v>ivarivera75@hotmail.com</v>
          </cell>
          <cell r="AF371" t="str">
            <v>MANTEL RECTANGULAR ANTIMANCHA 1.40x 1.85 mtrs</v>
          </cell>
          <cell r="AG371" t="str">
            <v>1935.99</v>
          </cell>
          <cell r="AH371">
            <v>1</v>
          </cell>
          <cell r="AI371" t="str">
            <v>CHUR27</v>
          </cell>
          <cell r="AN371" t="str">
            <v>Sí</v>
          </cell>
        </row>
        <row r="372">
          <cell r="A372">
            <v>3748</v>
          </cell>
          <cell r="B372" t="str">
            <v>ivarivera75@hotmail.com</v>
          </cell>
          <cell r="AF372" t="str">
            <v>MANTEL RECTANGULAR ANTIMANCHA 1.40x1,85 mtrs</v>
          </cell>
          <cell r="AG372" t="str">
            <v>1935.99</v>
          </cell>
          <cell r="AH372">
            <v>1</v>
          </cell>
          <cell r="AI372" t="str">
            <v>CHUR16</v>
          </cell>
          <cell r="AN372" t="str">
            <v>Sí</v>
          </cell>
        </row>
        <row r="373">
          <cell r="A373">
            <v>3748</v>
          </cell>
          <cell r="B373" t="str">
            <v>ivarivera75@hotmail.com</v>
          </cell>
          <cell r="AF373" t="str">
            <v>MANTEL RECTANGULAR ANTIMANCHA 1.40x1.85 mtrs</v>
          </cell>
          <cell r="AG373" t="str">
            <v>1935.99</v>
          </cell>
          <cell r="AH373">
            <v>1</v>
          </cell>
          <cell r="AI373" t="str">
            <v>CHUR14 MERCA SEPA</v>
          </cell>
          <cell r="AN373" t="str">
            <v>Sí</v>
          </cell>
        </row>
        <row r="374">
          <cell r="A374">
            <v>3747</v>
          </cell>
          <cell r="B374" t="str">
            <v>vareladiamela@gmail.com</v>
          </cell>
          <cell r="C374">
            <v>44474</v>
          </cell>
          <cell r="D374" t="str">
            <v>Abierta</v>
          </cell>
          <cell r="E374" t="str">
            <v>Recibido</v>
          </cell>
          <cell r="F374" t="str">
            <v>Enviado</v>
          </cell>
          <cell r="G374" t="str">
            <v>ARS</v>
          </cell>
          <cell r="H374" t="str">
            <v>2649.88</v>
          </cell>
          <cell r="I374">
            <v>0</v>
          </cell>
          <cell r="J374">
            <v>0</v>
          </cell>
          <cell r="K374" t="str">
            <v>2649.88</v>
          </cell>
          <cell r="L374" t="str">
            <v>Diamela Varela</v>
          </cell>
          <cell r="M374">
            <v>37368164</v>
          </cell>
          <cell r="N374">
            <v>5491136301078</v>
          </cell>
          <cell r="O374" t="str">
            <v>Diamela Varela</v>
          </cell>
          <cell r="P374">
            <v>5491136301078</v>
          </cell>
          <cell r="Q374" t="str">
            <v>Llavallol</v>
          </cell>
          <cell r="R374">
            <v>343</v>
          </cell>
          <cell r="S374" t="str">
            <v>11 B</v>
          </cell>
          <cell r="T374" t="str">
            <v>Lanus Oeste</v>
          </cell>
          <cell r="U374" t="str">
            <v>Lanus</v>
          </cell>
          <cell r="V374">
            <v>1824</v>
          </cell>
          <cell r="W374" t="str">
            <v>Gran Buenos Aires</v>
          </cell>
          <cell r="Y374" t="str">
            <v>ENVÍO SIN CARGO (CABA, GRAN PARTE DE GBA y LA PLATA) TIEMPO: 4 a 6 DÍAS HÁBILES</v>
          </cell>
          <cell r="Z374" t="str">
            <v>Mercado Pago</v>
          </cell>
          <cell r="AD374">
            <v>44474</v>
          </cell>
          <cell r="AE374">
            <v>44481</v>
          </cell>
          <cell r="AF374" t="str">
            <v>FRASCO DE VIDRIO LINEA CUNA COBRE CHICO - 0.55 L 11.5X9X12.5CM</v>
          </cell>
          <cell r="AG374" t="str">
            <v>670.99</v>
          </cell>
          <cell r="AH374">
            <v>1</v>
          </cell>
          <cell r="AI374" t="str">
            <v>MS117A26</v>
          </cell>
          <cell r="AJ374" t="str">
            <v>Web</v>
          </cell>
          <cell r="AK374" t="str">
            <v>MIERCOLES 13-10 ENTRE 8 Y 18 HORAS!</v>
          </cell>
          <cell r="AL374">
            <v>17352038740</v>
          </cell>
          <cell r="AM374">
            <v>483484540</v>
          </cell>
          <cell r="AN374" t="str">
            <v>Sí</v>
          </cell>
        </row>
        <row r="375">
          <cell r="A375">
            <v>3747</v>
          </cell>
          <cell r="B375" t="str">
            <v>vareladiamela@gmail.com</v>
          </cell>
          <cell r="AF375" t="str">
            <v>FRUTERA ACERO INOXIDABLE 24.5 CM</v>
          </cell>
          <cell r="AG375" t="str">
            <v>1098.9</v>
          </cell>
          <cell r="AH375">
            <v>1</v>
          </cell>
          <cell r="AI375">
            <v>3462</v>
          </cell>
          <cell r="AN375" t="str">
            <v>Sí</v>
          </cell>
        </row>
        <row r="376">
          <cell r="A376">
            <v>3747</v>
          </cell>
          <cell r="B376" t="str">
            <v>vareladiamela@gmail.com</v>
          </cell>
          <cell r="AF376" t="str">
            <v>FLEXITABLA SETX3 26X36CM</v>
          </cell>
          <cell r="AG376" t="str">
            <v>879.99</v>
          </cell>
          <cell r="AH376">
            <v>1</v>
          </cell>
          <cell r="AI376" t="str">
            <v>Q20 QUO MERCA SEPARADA. COSTO =PCIO LISTA -25</v>
          </cell>
          <cell r="AN376" t="str">
            <v>Sí</v>
          </cell>
        </row>
        <row r="377">
          <cell r="A377">
            <v>3746</v>
          </cell>
          <cell r="B377" t="str">
            <v>leila.iglesias@hotmail.com</v>
          </cell>
          <cell r="C377">
            <v>44473</v>
          </cell>
          <cell r="D377" t="str">
            <v>Abierta</v>
          </cell>
          <cell r="E377" t="str">
            <v>Recibido</v>
          </cell>
          <cell r="F377" t="str">
            <v>Enviado</v>
          </cell>
          <cell r="G377" t="str">
            <v>ARS</v>
          </cell>
          <cell r="H377" t="str">
            <v>1528.99</v>
          </cell>
          <cell r="I377">
            <v>0</v>
          </cell>
          <cell r="J377">
            <v>0</v>
          </cell>
          <cell r="K377" t="str">
            <v>1528.99</v>
          </cell>
          <cell r="L377" t="str">
            <v>Leila iglesias</v>
          </cell>
          <cell r="M377">
            <v>36404780</v>
          </cell>
          <cell r="N377">
            <v>541140548940</v>
          </cell>
          <cell r="O377" t="str">
            <v>Leila iglesias</v>
          </cell>
          <cell r="P377">
            <v>541140548940</v>
          </cell>
          <cell r="Q377" t="str">
            <v xml:space="preserve">Coronel Thorne </v>
          </cell>
          <cell r="R377">
            <v>922</v>
          </cell>
          <cell r="S377" t="str">
            <v>PB 3</v>
          </cell>
          <cell r="T377" t="str">
            <v>Villa Madero</v>
          </cell>
          <cell r="U377" t="str">
            <v>Villa Madero</v>
          </cell>
          <cell r="V377">
            <v>1768</v>
          </cell>
          <cell r="W377" t="str">
            <v>Gran Buenos Aires</v>
          </cell>
          <cell r="Y377" t="str">
            <v>ENVÍO SIN CARGO (CABA, GRAN PARTE DE GBA y LA PLATA) TIEMPO: 4 a 6 DÍAS HÁBILES</v>
          </cell>
          <cell r="Z377" t="str">
            <v>Mercado Pago</v>
          </cell>
          <cell r="AB377" t="str">
            <v xml:space="preserve">por favor, necesito recibir el pedido cualquier dia habil entre las 9 y 17 hs. Gracias. </v>
          </cell>
          <cell r="AD377">
            <v>44473</v>
          </cell>
          <cell r="AE377">
            <v>44477</v>
          </cell>
          <cell r="AF377" t="str">
            <v>MATE PAMPA BOCA ANCHA CON BOMBILLA COLOR BORDO</v>
          </cell>
          <cell r="AG377">
            <v>979</v>
          </cell>
          <cell r="AH377">
            <v>1</v>
          </cell>
          <cell r="AI377" t="str">
            <v>MATE PAMPA 010. MERCA SEPA</v>
          </cell>
          <cell r="AJ377" t="str">
            <v>Web</v>
          </cell>
          <cell r="AK377" t="str">
            <v>HOY VIERNES 08-10</v>
          </cell>
          <cell r="AL377">
            <v>17334617688</v>
          </cell>
          <cell r="AM377">
            <v>483212331</v>
          </cell>
          <cell r="AN377" t="str">
            <v>Sí</v>
          </cell>
        </row>
        <row r="378">
          <cell r="A378">
            <v>3746</v>
          </cell>
          <cell r="B378" t="str">
            <v>leila.iglesias@hotmail.com</v>
          </cell>
          <cell r="AF378" t="str">
            <v>SR. DISPENSER COLORES SURTIDOS (Violeta)</v>
          </cell>
          <cell r="AG378" t="str">
            <v>549.99</v>
          </cell>
          <cell r="AH378">
            <v>1</v>
          </cell>
          <cell r="AI378" t="str">
            <v>Q056 QUO MERCA SEPARADA/COSTO TEORICO MAS IVA</v>
          </cell>
          <cell r="AN378" t="str">
            <v>Sí</v>
          </cell>
        </row>
        <row r="379">
          <cell r="A379">
            <v>3745</v>
          </cell>
          <cell r="B379" t="str">
            <v>melina_dilorenzo@hotmail.com</v>
          </cell>
          <cell r="C379">
            <v>44473</v>
          </cell>
          <cell r="D379" t="str">
            <v>Abierta</v>
          </cell>
          <cell r="E379" t="str">
            <v>Recibido</v>
          </cell>
          <cell r="F379" t="str">
            <v>Enviado</v>
          </cell>
          <cell r="G379" t="str">
            <v>ARS</v>
          </cell>
          <cell r="H379" t="str">
            <v>2482.69</v>
          </cell>
          <cell r="I379">
            <v>0</v>
          </cell>
          <cell r="J379">
            <v>0</v>
          </cell>
          <cell r="K379" t="str">
            <v>2482.69</v>
          </cell>
          <cell r="L379" t="str">
            <v>Araceli Montagno</v>
          </cell>
          <cell r="M379">
            <v>40730089</v>
          </cell>
          <cell r="N379">
            <v>541134334950</v>
          </cell>
          <cell r="O379" t="str">
            <v>Araceli Montagno</v>
          </cell>
          <cell r="P379">
            <v>541134334950</v>
          </cell>
          <cell r="Q379" t="str">
            <v xml:space="preserve">Cervantes </v>
          </cell>
          <cell r="R379">
            <v>3195</v>
          </cell>
          <cell r="S379" t="str">
            <v xml:space="preserve">4to B </v>
          </cell>
          <cell r="U379" t="str">
            <v>Capital Federal</v>
          </cell>
          <cell r="V379">
            <v>1417</v>
          </cell>
          <cell r="W379" t="str">
            <v>Capital Federal</v>
          </cell>
          <cell r="Y379" t="str">
            <v>ENVÍO SIN CARGO (CABA, GRAN PARTE DE GBA y LA PLATA) TIEMPO: 4 a 6 DÍAS HÁBILES</v>
          </cell>
          <cell r="Z379" t="str">
            <v>Mercado Pago</v>
          </cell>
          <cell r="AD379">
            <v>44473</v>
          </cell>
          <cell r="AE379">
            <v>44474</v>
          </cell>
          <cell r="AF379" t="str">
            <v>CAJA DE TE MADERA 9DIV LEYENDA "THÉ" 24XX24X7CM</v>
          </cell>
          <cell r="AG379" t="str">
            <v>2482.69</v>
          </cell>
          <cell r="AH379">
            <v>1</v>
          </cell>
          <cell r="AI379" t="str">
            <v>CX5819</v>
          </cell>
          <cell r="AJ379" t="str">
            <v>Web</v>
          </cell>
          <cell r="AK379" t="str">
            <v>EL VIERNES 08-10 ENTRE 8 Y 18 HORAS!</v>
          </cell>
          <cell r="AL379">
            <v>17331639039</v>
          </cell>
          <cell r="AM379">
            <v>483192954</v>
          </cell>
          <cell r="AN379" t="str">
            <v>Sí</v>
          </cell>
        </row>
        <row r="380">
          <cell r="A380">
            <v>3744</v>
          </cell>
          <cell r="B380" t="str">
            <v>agustina.facio@hotmail.com</v>
          </cell>
          <cell r="C380">
            <v>44473</v>
          </cell>
          <cell r="D380" t="str">
            <v>Abierta</v>
          </cell>
          <cell r="E380" t="str">
            <v>Recibido</v>
          </cell>
          <cell r="F380" t="str">
            <v>Enviado</v>
          </cell>
          <cell r="G380" t="str">
            <v>ARS</v>
          </cell>
          <cell r="H380">
            <v>979</v>
          </cell>
          <cell r="I380">
            <v>0</v>
          </cell>
          <cell r="J380">
            <v>0</v>
          </cell>
          <cell r="K380">
            <v>979</v>
          </cell>
          <cell r="L380" t="str">
            <v>Agustina Facio</v>
          </cell>
          <cell r="M380">
            <v>34847996</v>
          </cell>
          <cell r="N380">
            <v>541167070852</v>
          </cell>
          <cell r="O380" t="str">
            <v>Agustina Facio</v>
          </cell>
          <cell r="P380">
            <v>541167070852</v>
          </cell>
          <cell r="Q380" t="str">
            <v>Mexico</v>
          </cell>
          <cell r="R380">
            <v>2153</v>
          </cell>
          <cell r="S380" t="str">
            <v>3ro A</v>
          </cell>
          <cell r="T380" t="str">
            <v xml:space="preserve">Balvanera </v>
          </cell>
          <cell r="U380" t="str">
            <v>Capital Federal</v>
          </cell>
          <cell r="V380">
            <v>1222</v>
          </cell>
          <cell r="W380" t="str">
            <v>Capital Federal</v>
          </cell>
          <cell r="Y380" t="str">
            <v>ENVÍO SIN CARGO (CABA, GRAN PARTE DE GBA y LA PLATA) TIEMPO: 4 a 6 DÍAS HÁBILES</v>
          </cell>
          <cell r="Z380" t="str">
            <v>TRANSFERENCIA BANCARIA</v>
          </cell>
          <cell r="AD380">
            <v>44473</v>
          </cell>
          <cell r="AE380">
            <v>44474</v>
          </cell>
          <cell r="AF380" t="str">
            <v>MATE PAMPA BOCA ANCHA CON BOMBILLA COLOR ROSA</v>
          </cell>
          <cell r="AG380">
            <v>979</v>
          </cell>
          <cell r="AH380">
            <v>1</v>
          </cell>
          <cell r="AI380" t="str">
            <v>MATE PAMPA02. MERCA SEPARADA</v>
          </cell>
          <cell r="AJ380" t="str">
            <v>Móvil</v>
          </cell>
          <cell r="AK380" t="str">
            <v>EL VIERNES 08-10 ENTRE 8 Y 18 HORAS!</v>
          </cell>
          <cell r="AM380">
            <v>483175080</v>
          </cell>
          <cell r="AN380" t="str">
            <v>Sí</v>
          </cell>
        </row>
        <row r="381">
          <cell r="A381">
            <v>3743</v>
          </cell>
          <cell r="B381" t="str">
            <v>paula.gonzalez94@live.com</v>
          </cell>
          <cell r="C381">
            <v>44473</v>
          </cell>
          <cell r="D381" t="str">
            <v>Abierta</v>
          </cell>
          <cell r="E381" t="str">
            <v>Recibido</v>
          </cell>
          <cell r="F381" t="str">
            <v>Enviado</v>
          </cell>
          <cell r="G381" t="str">
            <v>ARS</v>
          </cell>
          <cell r="H381" t="str">
            <v>6540.53</v>
          </cell>
          <cell r="I381" t="str">
            <v>500.93</v>
          </cell>
          <cell r="J381">
            <v>0</v>
          </cell>
          <cell r="K381" t="str">
            <v>6039.6</v>
          </cell>
          <cell r="L381" t="str">
            <v>Paula Gonzalez</v>
          </cell>
          <cell r="M381">
            <v>38614494</v>
          </cell>
          <cell r="N381">
            <v>541133676769</v>
          </cell>
          <cell r="O381" t="str">
            <v>Paula Gonzalez</v>
          </cell>
          <cell r="T381" t="str">
            <v>Caballito / Chacarita / Flores / Floresta / Mataderos / Monserrat / Monte Castro / Paternal / Villa del Parque / Villa Santa Rita / Villa Luro / Villa General Mitre / Palermo / San Nicolás / Retiro / Villa Crespo</v>
          </cell>
          <cell r="U381" t="str">
            <v>Capital Federal</v>
          </cell>
          <cell r="V381">
            <v>1416</v>
          </cell>
          <cell r="W381" t="str">
            <v>Capital Federal</v>
          </cell>
          <cell r="Y381" t="str">
            <v>Retiras en SHOWROOM ( CON CITA PREVIA)</v>
          </cell>
          <cell r="Z381" t="str">
            <v>Mercado Pago</v>
          </cell>
          <cell r="AA381" t="str">
            <v>JUEGOBIGDECO</v>
          </cell>
          <cell r="AD381">
            <v>44473</v>
          </cell>
          <cell r="AE381">
            <v>44474</v>
          </cell>
          <cell r="AF381" t="str">
            <v>AZUCARERA CONICA LISA CHICAGO BLACK 300ML</v>
          </cell>
          <cell r="AG381" t="str">
            <v>604.99</v>
          </cell>
          <cell r="AH381">
            <v>1</v>
          </cell>
          <cell r="AI381" t="str">
            <v>MS404010 MISHKA MERCA SEPARADA</v>
          </cell>
          <cell r="AJ381" t="str">
            <v>Web</v>
          </cell>
          <cell r="AK381" t="str">
            <v/>
          </cell>
          <cell r="AL381">
            <v>17329704498</v>
          </cell>
          <cell r="AM381">
            <v>483159667</v>
          </cell>
          <cell r="AN381" t="str">
            <v>Sí</v>
          </cell>
        </row>
        <row r="382">
          <cell r="A382">
            <v>3743</v>
          </cell>
          <cell r="B382" t="str">
            <v>paula.gonzalez94@live.com</v>
          </cell>
          <cell r="AF382" t="str">
            <v>POSA FUENTE YUTE HOJA DE MAIZ 20 CM</v>
          </cell>
          <cell r="AG382" t="str">
            <v>626.99</v>
          </cell>
          <cell r="AH382">
            <v>1</v>
          </cell>
          <cell r="AI382" t="str">
            <v>BA8263</v>
          </cell>
          <cell r="AN382" t="str">
            <v>Sí</v>
          </cell>
        </row>
        <row r="383">
          <cell r="A383">
            <v>3743</v>
          </cell>
          <cell r="B383" t="str">
            <v>paula.gonzalez94@live.com</v>
          </cell>
          <cell r="AF383" t="str">
            <v>CUBIERTERO/ESCURRIDOR DE ACERO INOXIDABLE 15X10CM</v>
          </cell>
          <cell r="AG383" t="str">
            <v>1293.6</v>
          </cell>
          <cell r="AH383">
            <v>1</v>
          </cell>
          <cell r="AI383" t="str">
            <v>046BA6623</v>
          </cell>
          <cell r="AN383" t="str">
            <v>Sí</v>
          </cell>
        </row>
        <row r="384">
          <cell r="A384">
            <v>3743</v>
          </cell>
          <cell r="B384" t="str">
            <v>paula.gonzalez94@live.com</v>
          </cell>
          <cell r="AF384" t="str">
            <v>POSA VASO YUTE HOJA DE MAIZ 10,5 CM</v>
          </cell>
          <cell r="AG384" t="str">
            <v>439.99</v>
          </cell>
          <cell r="AH384">
            <v>2</v>
          </cell>
          <cell r="AI384" t="str">
            <v>BA8261</v>
          </cell>
          <cell r="AN384" t="str">
            <v>Sí</v>
          </cell>
        </row>
        <row r="385">
          <cell r="A385">
            <v>3743</v>
          </cell>
          <cell r="B385" t="str">
            <v>paula.gonzalez94@live.com</v>
          </cell>
          <cell r="AF385" t="str">
            <v>6 IMANES TOSTADAS SURTIDOS</v>
          </cell>
          <cell r="AG385" t="str">
            <v>538.99</v>
          </cell>
          <cell r="AH385">
            <v>1</v>
          </cell>
          <cell r="AI385" t="str">
            <v>FL4363</v>
          </cell>
          <cell r="AN385" t="str">
            <v>Sí</v>
          </cell>
        </row>
        <row r="386">
          <cell r="A386">
            <v>3743</v>
          </cell>
          <cell r="B386" t="str">
            <v>paula.gonzalez94@live.com</v>
          </cell>
          <cell r="AF386" t="str">
            <v>SET X 2 PAÑOS MICROFIBRA 35X45 PACK NRO 8</v>
          </cell>
          <cell r="AG386" t="str">
            <v>659.99</v>
          </cell>
          <cell r="AH386">
            <v>1</v>
          </cell>
          <cell r="AI386" t="str">
            <v>PACK 8</v>
          </cell>
          <cell r="AN386" t="str">
            <v>Sí</v>
          </cell>
        </row>
        <row r="387">
          <cell r="A387">
            <v>3743</v>
          </cell>
          <cell r="B387" t="str">
            <v>paula.gonzalez94@live.com</v>
          </cell>
          <cell r="AF387" t="str">
            <v>MANTEL RECTANGULAR ANTIMANCHA 1.40x 1.85 mtrs</v>
          </cell>
          <cell r="AG387" t="str">
            <v>1935.99</v>
          </cell>
          <cell r="AH387">
            <v>1</v>
          </cell>
          <cell r="AI387" t="str">
            <v>CHUR27</v>
          </cell>
          <cell r="AN387" t="str">
            <v>Sí</v>
          </cell>
        </row>
        <row r="388">
          <cell r="A388">
            <v>3742</v>
          </cell>
          <cell r="B388" t="str">
            <v>ojeda1506@yahoo.com.ar</v>
          </cell>
          <cell r="C388">
            <v>44472</v>
          </cell>
          <cell r="D388" t="str">
            <v>Abierta</v>
          </cell>
          <cell r="E388" t="str">
            <v>Recibido</v>
          </cell>
          <cell r="F388" t="str">
            <v>Enviado</v>
          </cell>
          <cell r="G388" t="str">
            <v>ARS</v>
          </cell>
          <cell r="H388" t="str">
            <v>6727.52</v>
          </cell>
          <cell r="I388">
            <v>0</v>
          </cell>
          <cell r="J388">
            <v>0</v>
          </cell>
          <cell r="K388" t="str">
            <v>6727.52</v>
          </cell>
          <cell r="L388" t="str">
            <v>Claudia Napolitano</v>
          </cell>
          <cell r="M388">
            <v>16512316</v>
          </cell>
          <cell r="N388">
            <v>5491121906473</v>
          </cell>
          <cell r="O388" t="str">
            <v>Claudia Napolitano</v>
          </cell>
          <cell r="P388">
            <v>5491121906473</v>
          </cell>
          <cell r="Q388" t="str">
            <v>Av. Maipu</v>
          </cell>
          <cell r="R388">
            <v>2664</v>
          </cell>
          <cell r="U388" t="str">
            <v>Olivos</v>
          </cell>
          <cell r="V388">
            <v>1636</v>
          </cell>
          <cell r="W388" t="str">
            <v>Gran Buenos Aires</v>
          </cell>
          <cell r="Y388" t="str">
            <v>ENVÍO SIN CARGO (CABA, GRAN PARTE DE GBA y LA PLATA) TIEMPO: 4 a 6 DÍAS HÁBILES</v>
          </cell>
          <cell r="Z388" t="str">
            <v>Mercado Pago</v>
          </cell>
          <cell r="AC388" t="str">
            <v>AV MAIPU 2664 4to piso depto 4 - OLIVOS</v>
          </cell>
          <cell r="AD388">
            <v>44473</v>
          </cell>
          <cell r="AE388">
            <v>44474</v>
          </cell>
          <cell r="AF388" t="str">
            <v>TAZA ROMA DE CERAMICA GRIS 275ML</v>
          </cell>
          <cell r="AG388" t="str">
            <v>866.79</v>
          </cell>
          <cell r="AH388">
            <v>1</v>
          </cell>
          <cell r="AI388" t="str">
            <v>446713 MERCA SEPA</v>
          </cell>
          <cell r="AJ388" t="str">
            <v>Móvil</v>
          </cell>
          <cell r="AK388" t="str">
            <v>EL JUEVES 07-10 ENTRE 8 Y 18 HORAS!</v>
          </cell>
          <cell r="AL388">
            <v>17323886881</v>
          </cell>
          <cell r="AM388">
            <v>483053162</v>
          </cell>
          <cell r="AN388" t="str">
            <v>Sí</v>
          </cell>
        </row>
        <row r="389">
          <cell r="A389">
            <v>3742</v>
          </cell>
          <cell r="B389" t="str">
            <v>ojeda1506@yahoo.com.ar</v>
          </cell>
          <cell r="AF389" t="str">
            <v>TAZA ROMA DE CERAMICA ROJA 275ML</v>
          </cell>
          <cell r="AG389" t="str">
            <v>866.79</v>
          </cell>
          <cell r="AH389">
            <v>1</v>
          </cell>
          <cell r="AI389" t="str">
            <v>PO416713NN MERCA SEPA</v>
          </cell>
          <cell r="AN389" t="str">
            <v>Sí</v>
          </cell>
        </row>
        <row r="390">
          <cell r="A390">
            <v>3742</v>
          </cell>
          <cell r="B390" t="str">
            <v>ojeda1506@yahoo.com.ar</v>
          </cell>
          <cell r="AF390" t="str">
            <v>TAZA ROMA DE CERAMICA BLANCA 275ML</v>
          </cell>
          <cell r="AG390" t="str">
            <v>866.79</v>
          </cell>
          <cell r="AH390">
            <v>1</v>
          </cell>
          <cell r="AI390" t="str">
            <v>PO61713NN MERCA SEPARADA</v>
          </cell>
          <cell r="AN390" t="str">
            <v>Sí</v>
          </cell>
        </row>
        <row r="391">
          <cell r="A391">
            <v>3742</v>
          </cell>
          <cell r="B391" t="str">
            <v>ojeda1506@yahoo.com.ar</v>
          </cell>
          <cell r="AF391" t="str">
            <v>TAZA ROMA DE CERAMICA AZUL NAVY 275ML</v>
          </cell>
          <cell r="AG391" t="str">
            <v>866.79</v>
          </cell>
          <cell r="AH391">
            <v>2</v>
          </cell>
          <cell r="AI391" t="str">
            <v>PO323713 MERCA SEPA</v>
          </cell>
          <cell r="AN391" t="str">
            <v>Sí</v>
          </cell>
        </row>
        <row r="392">
          <cell r="A392">
            <v>3742</v>
          </cell>
          <cell r="B392" t="str">
            <v>ojeda1506@yahoo.com.ar</v>
          </cell>
          <cell r="AF392" t="str">
            <v>TAZA ROMA DE CERAMICA AZUL POPPY 275ML</v>
          </cell>
          <cell r="AG392" t="str">
            <v>866.79</v>
          </cell>
          <cell r="AH392">
            <v>2</v>
          </cell>
          <cell r="AI392" t="str">
            <v>PO342713 MERCA SEPARADA</v>
          </cell>
          <cell r="AN392" t="str">
            <v>Sí</v>
          </cell>
        </row>
        <row r="393">
          <cell r="A393">
            <v>3742</v>
          </cell>
          <cell r="B393" t="str">
            <v>ojeda1506@yahoo.com.ar</v>
          </cell>
          <cell r="AF393" t="str">
            <v>COLADOR SILICONA PLEGABLE 23 CM (Rojo)</v>
          </cell>
          <cell r="AG393" t="str">
            <v>659.99</v>
          </cell>
          <cell r="AH393">
            <v>1</v>
          </cell>
          <cell r="AI393" t="str">
            <v>SILCOL</v>
          </cell>
          <cell r="AN393" t="str">
            <v>Sí</v>
          </cell>
        </row>
        <row r="394">
          <cell r="A394">
            <v>3741</v>
          </cell>
          <cell r="B394" t="str">
            <v>claritasole@gmail.com</v>
          </cell>
          <cell r="C394">
            <v>44472</v>
          </cell>
          <cell r="D394" t="str">
            <v>Abierta</v>
          </cell>
          <cell r="E394" t="str">
            <v>Recibido</v>
          </cell>
          <cell r="F394" t="str">
            <v>Enviado</v>
          </cell>
          <cell r="G394" t="str">
            <v>ARS</v>
          </cell>
          <cell r="H394" t="str">
            <v>6597.7</v>
          </cell>
          <cell r="I394">
            <v>0</v>
          </cell>
          <cell r="J394">
            <v>0</v>
          </cell>
          <cell r="K394" t="str">
            <v>6597.7</v>
          </cell>
          <cell r="L394" t="str">
            <v>MARÍA CLARA Sole</v>
          </cell>
          <cell r="M394">
            <v>40551983</v>
          </cell>
          <cell r="N394">
            <v>541126945258</v>
          </cell>
          <cell r="O394" t="str">
            <v>María Clara Sole</v>
          </cell>
          <cell r="P394">
            <v>541126945258</v>
          </cell>
          <cell r="Q394" t="str">
            <v xml:space="preserve">Rodriguez peña </v>
          </cell>
          <cell r="R394">
            <v>1744</v>
          </cell>
          <cell r="S394" t="str">
            <v>9A</v>
          </cell>
          <cell r="T394" t="str">
            <v xml:space="preserve">Recoleta </v>
          </cell>
          <cell r="U394" t="str">
            <v>Capital Federal</v>
          </cell>
          <cell r="V394">
            <v>1021</v>
          </cell>
          <cell r="W394" t="str">
            <v>Capital Federal</v>
          </cell>
          <cell r="Y394" t="str">
            <v>ENVÍO SIN CARGO (CABA, GRAN PARTE DE GBA y LA PLATA) TIEMPO: 4 a 6 DÍAS HÁBILES</v>
          </cell>
          <cell r="Z394" t="str">
            <v>Mercado Pago</v>
          </cell>
          <cell r="AD394">
            <v>44472</v>
          </cell>
          <cell r="AE394">
            <v>44474</v>
          </cell>
          <cell r="AF394" t="str">
            <v>PORTARRETRATO PASTEL 13 X 18 CM</v>
          </cell>
          <cell r="AG394" t="str">
            <v>320.09</v>
          </cell>
          <cell r="AH394">
            <v>2</v>
          </cell>
          <cell r="AI394" t="str">
            <v>PR6831</v>
          </cell>
          <cell r="AJ394" t="str">
            <v>Móvil</v>
          </cell>
          <cell r="AK394" t="str">
            <v>EL JUEVES 07-10 ENTRE 8 Y 18 HORAS!</v>
          </cell>
          <cell r="AL394">
            <v>17321538454</v>
          </cell>
          <cell r="AM394">
            <v>482998572</v>
          </cell>
          <cell r="AN394" t="str">
            <v>Sí</v>
          </cell>
        </row>
        <row r="395">
          <cell r="A395">
            <v>3741</v>
          </cell>
          <cell r="B395" t="str">
            <v>claritasole@gmail.com</v>
          </cell>
          <cell r="AF395" t="str">
            <v>PORTARRETRATO PASTEL 15 X 20 CM</v>
          </cell>
          <cell r="AG395" t="str">
            <v>378.39</v>
          </cell>
          <cell r="AH395">
            <v>2</v>
          </cell>
          <cell r="AI395" t="str">
            <v>PR6832</v>
          </cell>
          <cell r="AN395" t="str">
            <v>Sí</v>
          </cell>
        </row>
        <row r="396">
          <cell r="A396">
            <v>3741</v>
          </cell>
          <cell r="B396" t="str">
            <v>claritasole@gmail.com</v>
          </cell>
          <cell r="AF396" t="str">
            <v>TAZA ROMA DE CERAMICA AZUL NAVY 275ML</v>
          </cell>
          <cell r="AG396" t="str">
            <v>866.79</v>
          </cell>
          <cell r="AH396">
            <v>2</v>
          </cell>
          <cell r="AI396" t="str">
            <v>PO323713 MERCA SEPA</v>
          </cell>
          <cell r="AN396" t="str">
            <v>Sí</v>
          </cell>
        </row>
        <row r="397">
          <cell r="A397">
            <v>3741</v>
          </cell>
          <cell r="B397" t="str">
            <v>claritasole@gmail.com</v>
          </cell>
          <cell r="AF397" t="str">
            <v>TAZA ROMA DE CERAMICA ROSA 275ML</v>
          </cell>
          <cell r="AG397" t="str">
            <v>866.79</v>
          </cell>
          <cell r="AH397">
            <v>2</v>
          </cell>
          <cell r="AI397" t="str">
            <v>PO378713NN MERCA SEPA</v>
          </cell>
          <cell r="AN397" t="str">
            <v>Sí</v>
          </cell>
        </row>
        <row r="398">
          <cell r="A398">
            <v>3741</v>
          </cell>
          <cell r="B398" t="str">
            <v>claritasole@gmail.com</v>
          </cell>
          <cell r="AF398" t="str">
            <v>TAZA ROMA DE CERAMICA CRUDO 275ML</v>
          </cell>
          <cell r="AG398" t="str">
            <v>866.79</v>
          </cell>
          <cell r="AH398">
            <v>2</v>
          </cell>
          <cell r="AI398" t="str">
            <v>PO285713NN MERCA SEPARADA</v>
          </cell>
          <cell r="AN398" t="str">
            <v>Sí</v>
          </cell>
        </row>
        <row r="399">
          <cell r="A399">
            <v>3740</v>
          </cell>
          <cell r="B399" t="str">
            <v>dai_15_3lo@hotmail.com</v>
          </cell>
          <cell r="C399">
            <v>44472</v>
          </cell>
          <cell r="D399" t="str">
            <v>Abierta</v>
          </cell>
          <cell r="E399" t="str">
            <v>Recibido</v>
          </cell>
          <cell r="F399" t="str">
            <v>Enviado</v>
          </cell>
          <cell r="G399" t="str">
            <v>ARS</v>
          </cell>
          <cell r="H399" t="str">
            <v>3871.98</v>
          </cell>
          <cell r="I399">
            <v>0</v>
          </cell>
          <cell r="J399" t="str">
            <v>413.09</v>
          </cell>
          <cell r="K399" t="str">
            <v>4285.07</v>
          </cell>
          <cell r="L399" t="str">
            <v>Daiana Verna</v>
          </cell>
          <cell r="M399">
            <v>38014055</v>
          </cell>
          <cell r="N399">
            <v>542392519364</v>
          </cell>
          <cell r="O399" t="str">
            <v>Daiana Verna</v>
          </cell>
          <cell r="P399">
            <v>542392519364</v>
          </cell>
          <cell r="Q399" t="str">
            <v xml:space="preserve">Uriburu </v>
          </cell>
          <cell r="R399">
            <v>341</v>
          </cell>
          <cell r="U399" t="str">
            <v xml:space="preserve">Tres lomas </v>
          </cell>
          <cell r="V399">
            <v>6409</v>
          </cell>
          <cell r="W399" t="str">
            <v>Buenos Aires</v>
          </cell>
          <cell r="Y399" t="str">
            <v>Correo Argentino - Envio a domicilio</v>
          </cell>
          <cell r="Z399" t="str">
            <v>Mercado Pago</v>
          </cell>
          <cell r="AD399">
            <v>44472</v>
          </cell>
          <cell r="AE399">
            <v>44476</v>
          </cell>
          <cell r="AF399" t="str">
            <v>MANTEL RECTANGULAR ANTIMANCHA 1.40x1.85 mtrs</v>
          </cell>
          <cell r="AG399" t="str">
            <v>1935.99</v>
          </cell>
          <cell r="AH399">
            <v>1</v>
          </cell>
          <cell r="AI399" t="str">
            <v>CHUR14 MERCA SEPA</v>
          </cell>
          <cell r="AJ399" t="str">
            <v>Móvil</v>
          </cell>
          <cell r="AK399" t="str">
            <v xml:space="preserve">POR MEDIO DEL CORREO ARGENTINO Y TU CODIGO DE SEGUIMIENTO SERA 0000794304776TTL7I90501            </v>
          </cell>
          <cell r="AL399">
            <v>17319346967</v>
          </cell>
          <cell r="AM399">
            <v>482943356</v>
          </cell>
          <cell r="AN399" t="str">
            <v>Sí</v>
          </cell>
        </row>
        <row r="400">
          <cell r="A400">
            <v>3740</v>
          </cell>
          <cell r="B400" t="str">
            <v>dai_15_3lo@hotmail.com</v>
          </cell>
          <cell r="AF400" t="str">
            <v>MANTEL RECTANGULAR ANTIMANCHA 1.40x1,85mtrs</v>
          </cell>
          <cell r="AG400" t="str">
            <v>1935.99</v>
          </cell>
          <cell r="AH400">
            <v>1</v>
          </cell>
          <cell r="AI400" t="str">
            <v>CHUR21</v>
          </cell>
          <cell r="AN400" t="str">
            <v>Sí</v>
          </cell>
        </row>
        <row r="401">
          <cell r="A401">
            <v>3739</v>
          </cell>
          <cell r="B401" t="str">
            <v>josefina15_04@hotmail.com</v>
          </cell>
          <cell r="C401">
            <v>44472</v>
          </cell>
          <cell r="D401" t="str">
            <v>Abierta</v>
          </cell>
          <cell r="E401" t="str">
            <v>Recibido</v>
          </cell>
          <cell r="F401" t="str">
            <v>Enviado</v>
          </cell>
          <cell r="G401" t="str">
            <v>ARS</v>
          </cell>
          <cell r="H401" t="str">
            <v>3380.96</v>
          </cell>
          <cell r="I401">
            <v>0</v>
          </cell>
          <cell r="J401" t="str">
            <v>621.6</v>
          </cell>
          <cell r="K401" t="str">
            <v>4002.56</v>
          </cell>
          <cell r="L401" t="str">
            <v>Josefina Araujo</v>
          </cell>
          <cell r="M401">
            <v>33922961</v>
          </cell>
          <cell r="N401">
            <v>543462530758</v>
          </cell>
          <cell r="O401" t="str">
            <v>Josefina Araujo</v>
          </cell>
          <cell r="P401">
            <v>543462530758</v>
          </cell>
          <cell r="Q401" t="str">
            <v>Ocho</v>
          </cell>
          <cell r="R401">
            <v>425</v>
          </cell>
          <cell r="U401" t="str">
            <v>Maria Teresa</v>
          </cell>
          <cell r="V401">
            <v>2609</v>
          </cell>
          <cell r="W401" t="str">
            <v>Santa Fe</v>
          </cell>
          <cell r="Y401" t="str">
            <v>Correo Argentino - Envio a domicilio</v>
          </cell>
          <cell r="Z401" t="str">
            <v>Mercado Pago</v>
          </cell>
          <cell r="AD401">
            <v>44472</v>
          </cell>
          <cell r="AE401">
            <v>44476</v>
          </cell>
          <cell r="AF401" t="str">
            <v>BOWL GRANDE CLASICO 18,5 DIAM X 7,5 CM (Blanco)</v>
          </cell>
          <cell r="AG401" t="str">
            <v>289.99</v>
          </cell>
          <cell r="AH401">
            <v>1</v>
          </cell>
          <cell r="AI401" t="str">
            <v>BA86079 COSTO TEORICO</v>
          </cell>
          <cell r="AJ401" t="str">
            <v>Móvil</v>
          </cell>
          <cell r="AK401" t="str">
            <v xml:space="preserve">POR MEDIO DEL CORREO ARGENTINO Y TU CODIGO DE SEGUIMIENTO SERA 0000794304304TTLP4X0901            </v>
          </cell>
          <cell r="AL401">
            <v>3353260310</v>
          </cell>
          <cell r="AM401">
            <v>482872826</v>
          </cell>
          <cell r="AN401" t="str">
            <v>Sí</v>
          </cell>
        </row>
        <row r="402">
          <cell r="A402">
            <v>3739</v>
          </cell>
          <cell r="B402" t="str">
            <v>josefina15_04@hotmail.com</v>
          </cell>
          <cell r="AF402" t="str">
            <v>MANTEL RECTANGULAR ANTIMANCHA 1.40x1.85 mtrs</v>
          </cell>
          <cell r="AG402" t="str">
            <v>1935.99</v>
          </cell>
          <cell r="AH402">
            <v>1</v>
          </cell>
          <cell r="AI402" t="str">
            <v>CHUR14 MERCA SEPA</v>
          </cell>
          <cell r="AN402" t="str">
            <v>Sí</v>
          </cell>
        </row>
        <row r="403">
          <cell r="A403">
            <v>3739</v>
          </cell>
          <cell r="B403" t="str">
            <v>josefina15_04@hotmail.com</v>
          </cell>
          <cell r="AF403" t="str">
            <v>TAZA DE CAFÉ CON PLATO CERAMICA BLANCO 50 ML ESPARTA</v>
          </cell>
          <cell r="AG403" t="str">
            <v>577.49</v>
          </cell>
          <cell r="AH403">
            <v>2</v>
          </cell>
          <cell r="AI403" t="str">
            <v>PO61585 POR UNIDAD MERCA SEPARADA</v>
          </cell>
          <cell r="AN403" t="str">
            <v>Sí</v>
          </cell>
        </row>
        <row r="404">
          <cell r="A404">
            <v>3738</v>
          </cell>
          <cell r="B404" t="str">
            <v>andyrabbia@hotmail.com</v>
          </cell>
          <cell r="C404">
            <v>44472</v>
          </cell>
          <cell r="D404" t="str">
            <v>Abierta</v>
          </cell>
          <cell r="E404" t="str">
            <v>Recibido</v>
          </cell>
          <cell r="F404" t="str">
            <v>Enviado</v>
          </cell>
          <cell r="G404" t="str">
            <v>ARS</v>
          </cell>
          <cell r="H404" t="str">
            <v>4217.36</v>
          </cell>
          <cell r="I404">
            <v>0</v>
          </cell>
          <cell r="J404" t="str">
            <v>413.96</v>
          </cell>
          <cell r="K404" t="str">
            <v>4631.32</v>
          </cell>
          <cell r="L404" t="str">
            <v>Andrea victoria Muñoz</v>
          </cell>
          <cell r="M404">
            <v>23918821</v>
          </cell>
          <cell r="N404">
            <v>542996011223</v>
          </cell>
          <cell r="O404" t="str">
            <v>Andrea victoria Muñoz</v>
          </cell>
          <cell r="P404">
            <v>542996011223</v>
          </cell>
          <cell r="Q404" t="str">
            <v xml:space="preserve">Amaranto suares </v>
          </cell>
          <cell r="R404">
            <v>1120</v>
          </cell>
          <cell r="S404" t="str">
            <v>Casa</v>
          </cell>
          <cell r="T404" t="str">
            <v xml:space="preserve">Belgrano </v>
          </cell>
          <cell r="U404" t="str">
            <v xml:space="preserve">Neuquen </v>
          </cell>
          <cell r="V404">
            <v>8300</v>
          </cell>
          <cell r="W404" t="str">
            <v>Neuquén</v>
          </cell>
          <cell r="Y404" t="str">
            <v>Correo Argentino - Envio a domicilio</v>
          </cell>
          <cell r="Z404" t="str">
            <v>Mercado Pago</v>
          </cell>
          <cell r="AB404" t="str">
            <v>Cuando llega</v>
          </cell>
          <cell r="AD404">
            <v>44472</v>
          </cell>
          <cell r="AE404">
            <v>44476</v>
          </cell>
          <cell r="AF404" t="str">
            <v>SET X 2 PAÑOS MICROFIBRA 35X45 PACK NRO 19</v>
          </cell>
          <cell r="AG404" t="str">
            <v>659.99</v>
          </cell>
          <cell r="AH404">
            <v>1</v>
          </cell>
          <cell r="AI404" t="str">
            <v>CHUPACK19 MERCADERIA SEPARADA</v>
          </cell>
          <cell r="AJ404" t="str">
            <v>Móvil</v>
          </cell>
          <cell r="AK404" t="str">
            <v xml:space="preserve">POR MEDIO DEL CORREO ARGENTINO Y TU CODIGO DE SEGUIMIENTO SERA 00007943048A1TT57490501            </v>
          </cell>
          <cell r="AL404">
            <v>17315054585</v>
          </cell>
          <cell r="AM404">
            <v>482858748</v>
          </cell>
          <cell r="AN404" t="str">
            <v>Sí</v>
          </cell>
        </row>
        <row r="405">
          <cell r="A405">
            <v>3738</v>
          </cell>
          <cell r="B405" t="str">
            <v>andyrabbia@hotmail.com</v>
          </cell>
          <cell r="AF405" t="str">
            <v>VELA 100 % SOJA AROMA JAZMIN GARDENIA</v>
          </cell>
          <cell r="AG405" t="str">
            <v>604.99</v>
          </cell>
          <cell r="AH405">
            <v>1</v>
          </cell>
          <cell r="AI405" t="str">
            <v>TW73630VELA  MERCA SEPARADA</v>
          </cell>
          <cell r="AN405" t="str">
            <v>Sí</v>
          </cell>
        </row>
        <row r="406">
          <cell r="A406">
            <v>3738</v>
          </cell>
          <cell r="B406" t="str">
            <v>andyrabbia@hotmail.com</v>
          </cell>
          <cell r="AF406" t="str">
            <v>MANTEL CUADRADO ANTIMANCHA 1.20X1.20 M</v>
          </cell>
          <cell r="AG406" t="str">
            <v>1476.19</v>
          </cell>
          <cell r="AH406">
            <v>1</v>
          </cell>
          <cell r="AI406" t="str">
            <v>CHUCUAD1</v>
          </cell>
          <cell r="AN406" t="str">
            <v>Sí</v>
          </cell>
        </row>
        <row r="407">
          <cell r="A407">
            <v>3738</v>
          </cell>
          <cell r="B407" t="str">
            <v>andyrabbia@hotmail.com</v>
          </cell>
          <cell r="AF407" t="str">
            <v>MANTEL CUADRADO ANTIMANCHA 1.20X1.20 M</v>
          </cell>
          <cell r="AG407" t="str">
            <v>1476.19</v>
          </cell>
          <cell r="AH407">
            <v>1</v>
          </cell>
          <cell r="AI407" t="str">
            <v>CHUCUAD2</v>
          </cell>
          <cell r="AN407" t="str">
            <v>Sí</v>
          </cell>
        </row>
        <row r="408">
          <cell r="A408">
            <v>3737</v>
          </cell>
          <cell r="B408" t="str">
            <v>Soledad_nieto19@hotmail.com</v>
          </cell>
          <cell r="C408">
            <v>44472</v>
          </cell>
          <cell r="D408" t="str">
            <v>Abierta</v>
          </cell>
          <cell r="E408" t="str">
            <v>Recibido</v>
          </cell>
          <cell r="F408" t="str">
            <v>Enviado</v>
          </cell>
          <cell r="G408" t="str">
            <v>ARS</v>
          </cell>
          <cell r="H408" t="str">
            <v>7479.96</v>
          </cell>
          <cell r="I408">
            <v>0</v>
          </cell>
          <cell r="J408">
            <v>0</v>
          </cell>
          <cell r="K408" t="str">
            <v>7479.96</v>
          </cell>
          <cell r="L408" t="str">
            <v>Soledad Nieto</v>
          </cell>
          <cell r="M408">
            <v>26632466</v>
          </cell>
          <cell r="N408">
            <v>541162620100</v>
          </cell>
          <cell r="O408" t="str">
            <v>Soledad Nieto</v>
          </cell>
          <cell r="P408">
            <v>541162620100</v>
          </cell>
          <cell r="Q408" t="str">
            <v>Soler</v>
          </cell>
          <cell r="R408">
            <v>4321</v>
          </cell>
          <cell r="S408">
            <v>4</v>
          </cell>
          <cell r="U408" t="str">
            <v>Capital Federal</v>
          </cell>
          <cell r="V408">
            <v>1425</v>
          </cell>
          <cell r="W408" t="str">
            <v>Capital Federal</v>
          </cell>
          <cell r="Y408" t="str">
            <v>ENVÍO SIN CARGO (CABA, GRAN PARTE DE GBA y LA PLATA) TIEMPO: 4 a 6 DÍAS HÁBILES</v>
          </cell>
          <cell r="Z408" t="str">
            <v>Mercado Pago</v>
          </cell>
          <cell r="AD408">
            <v>44472</v>
          </cell>
          <cell r="AE408">
            <v>44474</v>
          </cell>
          <cell r="AF408" t="str">
            <v>MANTEL RECTANGULAR ANTIMANCHA 1.40x1.85 mtrs</v>
          </cell>
          <cell r="AG408" t="str">
            <v>1935.99</v>
          </cell>
          <cell r="AH408">
            <v>1</v>
          </cell>
          <cell r="AI408" t="str">
            <v>CHUR29 MERCA SEPA</v>
          </cell>
          <cell r="AJ408" t="str">
            <v>Móvil</v>
          </cell>
          <cell r="AK408" t="str">
            <v>EL JUEVES 07-10 ENTRE 8 Y 18 HORAS!</v>
          </cell>
          <cell r="AL408">
            <v>17313016970</v>
          </cell>
          <cell r="AM408">
            <v>482744693</v>
          </cell>
          <cell r="AN408" t="str">
            <v>Sí</v>
          </cell>
        </row>
        <row r="409">
          <cell r="A409">
            <v>3737</v>
          </cell>
          <cell r="B409" t="str">
            <v>Soledad_nieto19@hotmail.com</v>
          </cell>
          <cell r="AF409" t="str">
            <v>MANTEL CIRCULAR ANTIMANCHA 1,40 MT</v>
          </cell>
          <cell r="AG409" t="str">
            <v>1671.99</v>
          </cell>
          <cell r="AH409">
            <v>1</v>
          </cell>
          <cell r="AI409" t="str">
            <v>CHUC34 MERCA SEPA</v>
          </cell>
          <cell r="AN409" t="str">
            <v>Sí</v>
          </cell>
        </row>
        <row r="410">
          <cell r="A410">
            <v>3737</v>
          </cell>
          <cell r="B410" t="str">
            <v>Soledad_nieto19@hotmail.com</v>
          </cell>
          <cell r="AF410" t="str">
            <v>MANTEL RECTANGULAR ANTIMANCHA 1.40x 1.85 mtrs</v>
          </cell>
          <cell r="AG410" t="str">
            <v>1935.99</v>
          </cell>
          <cell r="AH410">
            <v>1</v>
          </cell>
          <cell r="AI410" t="str">
            <v>CHUR27</v>
          </cell>
          <cell r="AN410" t="str">
            <v>Sí</v>
          </cell>
        </row>
        <row r="411">
          <cell r="A411">
            <v>3737</v>
          </cell>
          <cell r="B411" t="str">
            <v>Soledad_nieto19@hotmail.com</v>
          </cell>
          <cell r="AF411" t="str">
            <v>MANTEL ANTIMANCHA RAYAS NEGRO Y BLANCO 1.40 X 1.85</v>
          </cell>
          <cell r="AG411" t="str">
            <v>1935.99</v>
          </cell>
          <cell r="AH411">
            <v>1</v>
          </cell>
          <cell r="AI411" t="str">
            <v>CHURNEGROBCO MERCA SEPA</v>
          </cell>
          <cell r="AN411" t="str">
            <v>Sí</v>
          </cell>
        </row>
        <row r="412">
          <cell r="A412">
            <v>3736</v>
          </cell>
          <cell r="B412" t="str">
            <v>ivarivera0@gmail.com</v>
          </cell>
          <cell r="C412">
            <v>44472</v>
          </cell>
          <cell r="D412" t="str">
            <v>Abierta</v>
          </cell>
          <cell r="E412" t="str">
            <v>Recibido</v>
          </cell>
          <cell r="F412" t="str">
            <v>Enviado</v>
          </cell>
          <cell r="G412" t="str">
            <v>ARS</v>
          </cell>
          <cell r="H412" t="str">
            <v>11219.83</v>
          </cell>
          <cell r="I412">
            <v>0</v>
          </cell>
          <cell r="J412" t="str">
            <v>450.73</v>
          </cell>
          <cell r="K412" t="str">
            <v>11670.56</v>
          </cell>
          <cell r="L412" t="str">
            <v>Ivanna Rivera Rivera</v>
          </cell>
          <cell r="M412">
            <v>24690991</v>
          </cell>
          <cell r="N412">
            <v>541126328863</v>
          </cell>
          <cell r="O412" t="str">
            <v>Ivanna Rivera Rivera</v>
          </cell>
          <cell r="P412">
            <v>541126328863</v>
          </cell>
          <cell r="Q412" t="str">
            <v xml:space="preserve">República Argentina </v>
          </cell>
          <cell r="R412">
            <v>2448</v>
          </cell>
          <cell r="S412" t="str">
            <v>Dto1</v>
          </cell>
          <cell r="T412" t="str">
            <v xml:space="preserve">Valentín alsina </v>
          </cell>
          <cell r="U412" t="str">
            <v xml:space="preserve">Bs.As </v>
          </cell>
          <cell r="V412">
            <v>1822</v>
          </cell>
          <cell r="W412" t="str">
            <v>Gran Buenos Aires</v>
          </cell>
          <cell r="Y412" t="str">
            <v>Correo Argentino - Envio a domicilio</v>
          </cell>
          <cell r="Z412" t="str">
            <v>Mercado Pago</v>
          </cell>
          <cell r="AD412">
            <v>44472</v>
          </cell>
          <cell r="AE412">
            <v>44476</v>
          </cell>
          <cell r="AF412" t="str">
            <v>SET X 2 PAÑOS MICROFIBRA 35X45 PACK NRO 01</v>
          </cell>
          <cell r="AG412" t="str">
            <v>659.99</v>
          </cell>
          <cell r="AH412">
            <v>2</v>
          </cell>
          <cell r="AI412" t="str">
            <v>CHUPACK01 MERCADERIA SEPARADA</v>
          </cell>
          <cell r="AJ412" t="str">
            <v>Móvil</v>
          </cell>
          <cell r="AK412" t="str">
            <v xml:space="preserve">POR MEDIO DEL CORREO ARGENTINO Y TU CODIGO DE SEGUIMIENTO SERA 00007943046PPPT57I90901            </v>
          </cell>
          <cell r="AL412">
            <v>17311184603</v>
          </cell>
          <cell r="AM412">
            <v>482796041</v>
          </cell>
          <cell r="AN412" t="str">
            <v>Sí</v>
          </cell>
        </row>
        <row r="413">
          <cell r="A413">
            <v>3736</v>
          </cell>
          <cell r="B413" t="str">
            <v>ivarivera0@gmail.com</v>
          </cell>
          <cell r="AF413" t="str">
            <v>SET X 2 PAÑOS MICROFIBRA 35X45 PACK NRO 5</v>
          </cell>
          <cell r="AG413" t="str">
            <v>659.99</v>
          </cell>
          <cell r="AH413">
            <v>1</v>
          </cell>
          <cell r="AI413" t="str">
            <v>PACK 5</v>
          </cell>
          <cell r="AN413" t="str">
            <v>Sí</v>
          </cell>
        </row>
        <row r="414">
          <cell r="A414">
            <v>3736</v>
          </cell>
          <cell r="B414" t="str">
            <v>ivarivera0@gmail.com</v>
          </cell>
          <cell r="AF414" t="str">
            <v>SET X 2 PAÑOS MICROFIBRA 35X45 PACK NRO 3</v>
          </cell>
          <cell r="AG414" t="str">
            <v>659.99</v>
          </cell>
          <cell r="AH414">
            <v>1</v>
          </cell>
          <cell r="AI414" t="str">
            <v>PACK 3</v>
          </cell>
          <cell r="AN414" t="str">
            <v>Sí</v>
          </cell>
        </row>
        <row r="415">
          <cell r="A415">
            <v>3736</v>
          </cell>
          <cell r="B415" t="str">
            <v>ivarivera0@gmail.com</v>
          </cell>
          <cell r="AF415" t="str">
            <v>SET X 2 PAÑOS MICROFIBRA 35X45 PACK NRO 9</v>
          </cell>
          <cell r="AG415" t="str">
            <v>659.99</v>
          </cell>
          <cell r="AH415">
            <v>1</v>
          </cell>
          <cell r="AI415" t="str">
            <v>PACK 9</v>
          </cell>
          <cell r="AN415" t="str">
            <v>Sí</v>
          </cell>
        </row>
        <row r="416">
          <cell r="A416">
            <v>3736</v>
          </cell>
          <cell r="B416" t="str">
            <v>ivarivera0@gmail.com</v>
          </cell>
          <cell r="AF416" t="str">
            <v>SET X 2 PAÑOS MICROFIBRA 35X45 PACK NRO 07</v>
          </cell>
          <cell r="AG416" t="str">
            <v>659.99</v>
          </cell>
          <cell r="AH416">
            <v>1</v>
          </cell>
          <cell r="AI416" t="str">
            <v>CHUPACK07 MERCADERIA SEPARADA</v>
          </cell>
          <cell r="AN416" t="str">
            <v>Sí</v>
          </cell>
        </row>
        <row r="417">
          <cell r="A417">
            <v>3736</v>
          </cell>
          <cell r="B417" t="str">
            <v>ivarivera0@gmail.com</v>
          </cell>
          <cell r="AF417" t="str">
            <v>SET X 2 PAÑOS MICROFIBRA 35X45 PACK NRO 04</v>
          </cell>
          <cell r="AG417" t="str">
            <v>659.99</v>
          </cell>
          <cell r="AH417">
            <v>1</v>
          </cell>
          <cell r="AI417" t="str">
            <v>CHUPACK04 MERCADERIA SEPARADA</v>
          </cell>
          <cell r="AN417" t="str">
            <v>Sí</v>
          </cell>
        </row>
        <row r="418">
          <cell r="A418">
            <v>3736</v>
          </cell>
          <cell r="B418" t="str">
            <v>ivarivera0@gmail.com</v>
          </cell>
          <cell r="AF418" t="str">
            <v>SET X 2 PAÑOS MICROFIBRA 35X45 PACK NRO 17</v>
          </cell>
          <cell r="AG418" t="str">
            <v>659.99</v>
          </cell>
          <cell r="AH418">
            <v>4</v>
          </cell>
          <cell r="AI418" t="str">
            <v>CHUPACK17 MERCADERIA SEPARADA</v>
          </cell>
          <cell r="AN418" t="str">
            <v>Sí</v>
          </cell>
        </row>
        <row r="419">
          <cell r="A419">
            <v>3736</v>
          </cell>
          <cell r="B419" t="str">
            <v>ivarivera0@gmail.com</v>
          </cell>
          <cell r="AF419" t="str">
            <v>SET X 2 PAÑOS MICROFIBRA 35X45 PACK NRO 19</v>
          </cell>
          <cell r="AG419" t="str">
            <v>659.99</v>
          </cell>
          <cell r="AH419">
            <v>4</v>
          </cell>
          <cell r="AI419" t="str">
            <v>CHUPACK19 MERCADERIA SEPARADA</v>
          </cell>
          <cell r="AN419" t="str">
            <v>Sí</v>
          </cell>
        </row>
        <row r="420">
          <cell r="A420">
            <v>3736</v>
          </cell>
          <cell r="B420" t="str">
            <v>ivarivera0@gmail.com</v>
          </cell>
          <cell r="AF420" t="str">
            <v>SET X 2 PAÑOS MICROFIBRA 35X45 PACK NRO 6</v>
          </cell>
          <cell r="AG420" t="str">
            <v>659.99</v>
          </cell>
          <cell r="AH420">
            <v>1</v>
          </cell>
          <cell r="AI420" t="str">
            <v>PACK 6</v>
          </cell>
          <cell r="AN420" t="str">
            <v>Sí</v>
          </cell>
        </row>
        <row r="421">
          <cell r="A421">
            <v>3736</v>
          </cell>
          <cell r="B421" t="str">
            <v>ivarivera0@gmail.com</v>
          </cell>
          <cell r="AF421" t="str">
            <v>SET X 2 PAÑOS MICROFIBRA 35X50 PACK NRO 2</v>
          </cell>
          <cell r="AG421" t="str">
            <v>659.99</v>
          </cell>
          <cell r="AH421">
            <v>1</v>
          </cell>
          <cell r="AI421" t="str">
            <v>CHUPACK02</v>
          </cell>
          <cell r="AN421" t="str">
            <v>Sí</v>
          </cell>
        </row>
        <row r="422">
          <cell r="A422">
            <v>3735</v>
          </cell>
          <cell r="B422" t="str">
            <v>burgosdelma@gmail.com</v>
          </cell>
          <cell r="C422">
            <v>44471</v>
          </cell>
          <cell r="D422" t="str">
            <v>Abierta</v>
          </cell>
          <cell r="E422" t="str">
            <v>Recibido</v>
          </cell>
          <cell r="F422" t="str">
            <v>Enviado</v>
          </cell>
          <cell r="G422" t="str">
            <v>ARS</v>
          </cell>
          <cell r="H422" t="str">
            <v>1429.99</v>
          </cell>
          <cell r="I422">
            <v>0</v>
          </cell>
          <cell r="J422">
            <v>0</v>
          </cell>
          <cell r="K422" t="str">
            <v>1429.99</v>
          </cell>
          <cell r="L422" t="str">
            <v>Delma Gabriela Burgos</v>
          </cell>
          <cell r="M422">
            <v>27382722820</v>
          </cell>
          <cell r="N422">
            <v>541165875951</v>
          </cell>
          <cell r="O422" t="str">
            <v>Delma Gabriela Burgos</v>
          </cell>
          <cell r="P422">
            <v>541165875951</v>
          </cell>
          <cell r="Q422">
            <v>29</v>
          </cell>
          <cell r="R422">
            <v>4833</v>
          </cell>
          <cell r="T422" t="str">
            <v>Villa España</v>
          </cell>
          <cell r="U422" t="str">
            <v>Berazategui</v>
          </cell>
          <cell r="V422">
            <v>1884</v>
          </cell>
          <cell r="W422" t="str">
            <v>Gran Buenos Aires</v>
          </cell>
          <cell r="Y422" t="str">
            <v>ENVÍO SIN CARGO (CABA, GRAN PARTE DE GBA y LA PLATA) TIEMPO: 4 a 6 DÍAS HÁBILES</v>
          </cell>
          <cell r="Z422" t="str">
            <v>TRANSFERENCIA BANCARIA</v>
          </cell>
          <cell r="AD422">
            <v>44471</v>
          </cell>
          <cell r="AE422">
            <v>44474</v>
          </cell>
          <cell r="AF422" t="str">
            <v>MATEAVA 8 cm altura x 6 cm de diametro 200 ml (VERDE AGUA)</v>
          </cell>
          <cell r="AG422" t="str">
            <v>450.99</v>
          </cell>
          <cell r="AH422">
            <v>1</v>
          </cell>
          <cell r="AI422" t="str">
            <v>Q812 QUO /MERCA SEPARADA/COSTO TEORICO MAS IVA</v>
          </cell>
          <cell r="AJ422" t="str">
            <v>Móvil</v>
          </cell>
          <cell r="AK422" t="str">
            <v>EL JUEVES 07-10 ENTRE 8 Y 17 HORAS!</v>
          </cell>
          <cell r="AM422">
            <v>482711611</v>
          </cell>
          <cell r="AN422" t="str">
            <v>Sí</v>
          </cell>
        </row>
        <row r="423">
          <cell r="A423">
            <v>3735</v>
          </cell>
          <cell r="B423" t="str">
            <v>burgosdelma@gmail.com</v>
          </cell>
          <cell r="AF423" t="str">
            <v>MATE PAMPA BOCA ANGOSTA CON BOMBILLA COLOR LILA</v>
          </cell>
          <cell r="AG423">
            <v>979</v>
          </cell>
          <cell r="AH423">
            <v>1</v>
          </cell>
          <cell r="AI423" t="str">
            <v>MATE PAMPA 21 MERCA SEOA</v>
          </cell>
          <cell r="AN423" t="str">
            <v>Sí</v>
          </cell>
        </row>
        <row r="424">
          <cell r="A424">
            <v>3734</v>
          </cell>
          <cell r="B424" t="str">
            <v>milagrosaixajael@hotmail.com</v>
          </cell>
          <cell r="C424">
            <v>44471</v>
          </cell>
          <cell r="D424" t="str">
            <v>Abierta</v>
          </cell>
          <cell r="E424" t="str">
            <v>Recibido</v>
          </cell>
          <cell r="F424" t="str">
            <v>Enviado</v>
          </cell>
          <cell r="G424" t="str">
            <v>ARS</v>
          </cell>
          <cell r="H424" t="str">
            <v>510.37</v>
          </cell>
          <cell r="I424">
            <v>0</v>
          </cell>
          <cell r="J424">
            <v>0</v>
          </cell>
          <cell r="K424" t="str">
            <v>510.37</v>
          </cell>
          <cell r="L424" t="str">
            <v>Milagros Ojeda</v>
          </cell>
          <cell r="M424">
            <v>43176731</v>
          </cell>
          <cell r="N424">
            <v>541139201639</v>
          </cell>
          <cell r="O424" t="str">
            <v>Milagros Ojeda</v>
          </cell>
          <cell r="P424">
            <v>541139201639</v>
          </cell>
          <cell r="Q424" t="str">
            <v xml:space="preserve">Santander </v>
          </cell>
          <cell r="R424">
            <v>537</v>
          </cell>
          <cell r="S424" t="str">
            <v>A</v>
          </cell>
          <cell r="T424" t="str">
            <v xml:space="preserve">Parque chacabuco </v>
          </cell>
          <cell r="U424" t="str">
            <v>Capital Federal</v>
          </cell>
          <cell r="V424">
            <v>1424</v>
          </cell>
          <cell r="W424" t="str">
            <v>Capital Federal</v>
          </cell>
          <cell r="Y424" t="str">
            <v>ENVÍO SIN CARGO (CABA, GRAN PARTE DE GBA y LA PLATA) TIEMPO: 4 a 6 DÍAS HÁBILES</v>
          </cell>
          <cell r="Z424" t="str">
            <v>Mercado Pago</v>
          </cell>
          <cell r="AD424">
            <v>44471</v>
          </cell>
          <cell r="AE424">
            <v>44474</v>
          </cell>
          <cell r="AF424" t="str">
            <v>CUCHARAS LARGAS 1PC PASTEL 23 CM (Rosa)</v>
          </cell>
          <cell r="AG424" t="str">
            <v>90.19</v>
          </cell>
          <cell r="AH424">
            <v>1</v>
          </cell>
          <cell r="AJ424" t="str">
            <v>Móvil</v>
          </cell>
          <cell r="AK424" t="str">
            <v>EL JUEVES 07-10 ENTRE 8 Y 17 HORAS!</v>
          </cell>
          <cell r="AL424">
            <v>17305083028</v>
          </cell>
          <cell r="AM424">
            <v>482695035</v>
          </cell>
          <cell r="AN424" t="str">
            <v>Sí</v>
          </cell>
        </row>
        <row r="425">
          <cell r="A425">
            <v>3734</v>
          </cell>
          <cell r="B425" t="str">
            <v>milagrosaixajael@hotmail.com</v>
          </cell>
          <cell r="AF425" t="str">
            <v>CUCHARAS LARGAS 1PC PASTEL 23 CM (Violeta)</v>
          </cell>
          <cell r="AG425" t="str">
            <v>90.19</v>
          </cell>
          <cell r="AH425">
            <v>1</v>
          </cell>
          <cell r="AN425" t="str">
            <v>Sí</v>
          </cell>
        </row>
        <row r="426">
          <cell r="A426">
            <v>3734</v>
          </cell>
          <cell r="B426" t="str">
            <v>milagrosaixajael@hotmail.com</v>
          </cell>
          <cell r="AF426" t="str">
            <v>VASO TERMICO CON TAPA Y FAJA COLORES PASTELES (Rosa)</v>
          </cell>
          <cell r="AG426" t="str">
            <v>329.99</v>
          </cell>
          <cell r="AH426">
            <v>1</v>
          </cell>
          <cell r="AI426" t="str">
            <v>BA87506 MERCA SEPA</v>
          </cell>
          <cell r="AN426" t="str">
            <v>Sí</v>
          </cell>
        </row>
        <row r="427">
          <cell r="A427">
            <v>3733</v>
          </cell>
          <cell r="B427" t="str">
            <v>carolobas00@gmail.com</v>
          </cell>
          <cell r="C427">
            <v>44471</v>
          </cell>
          <cell r="D427" t="str">
            <v>Abierta</v>
          </cell>
          <cell r="E427" t="str">
            <v>Recibido</v>
          </cell>
          <cell r="F427" t="str">
            <v>Enviado</v>
          </cell>
          <cell r="G427" t="str">
            <v>ARS</v>
          </cell>
          <cell r="H427">
            <v>979</v>
          </cell>
          <cell r="I427">
            <v>0</v>
          </cell>
          <cell r="J427" t="str">
            <v>413.09</v>
          </cell>
          <cell r="K427" t="str">
            <v>1392.09</v>
          </cell>
          <cell r="L427" t="str">
            <v>Carolina Lobas</v>
          </cell>
          <cell r="M427">
            <v>42091670</v>
          </cell>
          <cell r="N427">
            <v>542324503931</v>
          </cell>
          <cell r="O427" t="str">
            <v>Carolina Lobas</v>
          </cell>
          <cell r="P427">
            <v>542324503931</v>
          </cell>
          <cell r="Q427" t="str">
            <v>Combate de San Lorenzo</v>
          </cell>
          <cell r="R427">
            <v>376</v>
          </cell>
          <cell r="U427" t="str">
            <v>Suipacha</v>
          </cell>
          <cell r="V427">
            <v>6612</v>
          </cell>
          <cell r="W427" t="str">
            <v>Buenos Aires</v>
          </cell>
          <cell r="Y427" t="str">
            <v>Correo Argentino - Envio a domicilio</v>
          </cell>
          <cell r="Z427" t="str">
            <v>Mercado Pago</v>
          </cell>
          <cell r="AB427" t="str">
            <v xml:space="preserve">Mate pampa boca angosta con bombilla color beige </v>
          </cell>
          <cell r="AD427">
            <v>44471</v>
          </cell>
          <cell r="AE427">
            <v>44476</v>
          </cell>
          <cell r="AF427" t="str">
            <v>MATE PAMPA BOCA ANGOSTA CON BOMBILLA COLOR BEIGE</v>
          </cell>
          <cell r="AG427">
            <v>979</v>
          </cell>
          <cell r="AH427">
            <v>1</v>
          </cell>
          <cell r="AI427" t="str">
            <v>MERCA SEPA</v>
          </cell>
          <cell r="AJ427" t="str">
            <v>Móvil</v>
          </cell>
          <cell r="AK427" t="str">
            <v xml:space="preserve">POR MEDIO DEL CORREO ARGENTINO Y TU CODIGO DE SEGUIMIENTO SERA 00007943049AIPTLP4X0401            </v>
          </cell>
          <cell r="AL427">
            <v>17304785836</v>
          </cell>
          <cell r="AM427">
            <v>482199471</v>
          </cell>
          <cell r="AN427" t="str">
            <v>Sí</v>
          </cell>
        </row>
        <row r="428">
          <cell r="A428">
            <v>3732</v>
          </cell>
          <cell r="B428" t="str">
            <v>fer.ceparo548@gmail.com</v>
          </cell>
          <cell r="C428">
            <v>44471</v>
          </cell>
          <cell r="D428" t="str">
            <v>Abierta</v>
          </cell>
          <cell r="E428" t="str">
            <v>Recibido</v>
          </cell>
          <cell r="F428" t="str">
            <v>Enviado</v>
          </cell>
          <cell r="G428" t="str">
            <v>ARS</v>
          </cell>
          <cell r="H428" t="str">
            <v>2384.7</v>
          </cell>
          <cell r="I428">
            <v>0</v>
          </cell>
          <cell r="J428" t="str">
            <v>496.24</v>
          </cell>
          <cell r="K428" t="str">
            <v>2880.94</v>
          </cell>
          <cell r="L428" t="str">
            <v>Fernanda Céparo</v>
          </cell>
          <cell r="M428">
            <v>32548407</v>
          </cell>
          <cell r="N428">
            <v>543435182716</v>
          </cell>
          <cell r="O428" t="str">
            <v>Fernanda Céparo</v>
          </cell>
          <cell r="P428">
            <v>543435182716</v>
          </cell>
          <cell r="Q428" t="str">
            <v>Avenida Racedo</v>
          </cell>
          <cell r="R428">
            <v>708</v>
          </cell>
          <cell r="U428" t="str">
            <v>Cerrito</v>
          </cell>
          <cell r="V428">
            <v>3122</v>
          </cell>
          <cell r="W428" t="str">
            <v>Entre Ríos</v>
          </cell>
          <cell r="Y428" t="str">
            <v>Correo Argentino - Envio a domicilio</v>
          </cell>
          <cell r="Z428" t="str">
            <v>Mercado Pago</v>
          </cell>
          <cell r="AD428">
            <v>44471</v>
          </cell>
          <cell r="AE428">
            <v>44476</v>
          </cell>
          <cell r="AF428" t="str">
            <v>SET X 6 VASOS OSLO 400 ML</v>
          </cell>
          <cell r="AG428" t="str">
            <v>767.8</v>
          </cell>
          <cell r="AH428">
            <v>1</v>
          </cell>
          <cell r="AI428" t="str">
            <v>68785PK</v>
          </cell>
          <cell r="AJ428" t="str">
            <v>Móvil</v>
          </cell>
          <cell r="AK428" t="str">
            <v xml:space="preserve">POR MEDIO DEL CORREO ARGENTINO Y TU CODIGO DE SEGUIMIENTO SERA 00007943044096T57IX0301            </v>
          </cell>
          <cell r="AL428">
            <v>17303940848</v>
          </cell>
          <cell r="AM428">
            <v>482681734</v>
          </cell>
          <cell r="AN428" t="str">
            <v>Sí</v>
          </cell>
        </row>
        <row r="429">
          <cell r="A429">
            <v>3732</v>
          </cell>
          <cell r="B429" t="str">
            <v>fer.ceparo548@gmail.com</v>
          </cell>
          <cell r="AF429" t="str">
            <v>PLATO PLAYO VIDRIO TILCARA 24 CM RIGOLLEAU</v>
          </cell>
          <cell r="AG429" t="str">
            <v>161.69</v>
          </cell>
          <cell r="AH429">
            <v>10</v>
          </cell>
          <cell r="AI429" t="str">
            <v>MLRI67320. ESTA X 6 DADO DE ALTA ..EL BULTO ESTA SEPARADO /CON EL 10%</v>
          </cell>
          <cell r="AN429" t="str">
            <v>Sí</v>
          </cell>
        </row>
        <row r="430">
          <cell r="A430">
            <v>3731</v>
          </cell>
          <cell r="B430" t="str">
            <v>vi_carpio@hotmail.com</v>
          </cell>
          <cell r="C430">
            <v>44471</v>
          </cell>
          <cell r="D430" t="str">
            <v>Abierta</v>
          </cell>
          <cell r="E430" t="str">
            <v>Recibido</v>
          </cell>
          <cell r="F430" t="str">
            <v>Enviado</v>
          </cell>
          <cell r="G430" t="str">
            <v>ARS</v>
          </cell>
          <cell r="H430" t="str">
            <v>1688.49</v>
          </cell>
          <cell r="I430">
            <v>0</v>
          </cell>
          <cell r="J430">
            <v>0</v>
          </cell>
          <cell r="K430" t="str">
            <v>1688.49</v>
          </cell>
          <cell r="L430" t="str">
            <v>Viviana Carpio</v>
          </cell>
          <cell r="M430">
            <v>17826381</v>
          </cell>
          <cell r="N430">
            <v>5491144061956</v>
          </cell>
          <cell r="O430" t="str">
            <v>Viviana Carpio</v>
          </cell>
          <cell r="P430">
            <v>5491144061956</v>
          </cell>
          <cell r="Q430" t="str">
            <v xml:space="preserve">Catamarca </v>
          </cell>
          <cell r="R430" t="str">
            <v>437 posó 5 B</v>
          </cell>
          <cell r="S430" t="str">
            <v xml:space="preserve">5 B </v>
          </cell>
          <cell r="T430" t="str">
            <v xml:space="preserve">Balvanera </v>
          </cell>
          <cell r="U430" t="str">
            <v>Capital Federal</v>
          </cell>
          <cell r="V430">
            <v>1213</v>
          </cell>
          <cell r="W430" t="str">
            <v>Capital Federal</v>
          </cell>
          <cell r="Y430" t="str">
            <v>ENVÍO SIN CARGO (CABA, GRAN PARTE DE GBA y LA PLATA) TIEMPO: 4 a 6 DÍAS HÁBILES</v>
          </cell>
          <cell r="Z430" t="str">
            <v>Mercado Pago</v>
          </cell>
          <cell r="AB430" t="str">
            <v xml:space="preserve">Traer por la mañana y entregar a la encargada norma o entre las 11,30 y 13,30 q es el único horario q estoy </v>
          </cell>
          <cell r="AD430">
            <v>44471</v>
          </cell>
          <cell r="AE430">
            <v>44474</v>
          </cell>
          <cell r="AF430" t="str">
            <v>FLORERO DE VIDRIO AZUL 22,5CM // 10,5CM DIAM</v>
          </cell>
          <cell r="AG430" t="str">
            <v>852.49</v>
          </cell>
          <cell r="AH430">
            <v>1</v>
          </cell>
          <cell r="AI430">
            <v>7226</v>
          </cell>
          <cell r="AJ430" t="str">
            <v>Móvil</v>
          </cell>
          <cell r="AK430" t="str">
            <v>EL JUEVES 07-10 ENTRE 8 Y 17 HORAS!</v>
          </cell>
          <cell r="AL430">
            <v>17300418663</v>
          </cell>
          <cell r="AM430">
            <v>482496566</v>
          </cell>
          <cell r="AN430" t="str">
            <v>Sí</v>
          </cell>
        </row>
        <row r="431">
          <cell r="A431">
            <v>3731</v>
          </cell>
          <cell r="B431" t="str">
            <v>vi_carpio@hotmail.com</v>
          </cell>
          <cell r="AF431" t="str">
            <v>RAMO X 5 FLORES TELA PARA AROMATIZAR (Beige)</v>
          </cell>
          <cell r="AG431">
            <v>836</v>
          </cell>
          <cell r="AH431">
            <v>1</v>
          </cell>
          <cell r="AI431" t="str">
            <v>RAMOBEI MERCA SEPA COSTO TEORICO MAS IVA</v>
          </cell>
          <cell r="AN431" t="str">
            <v>Sí</v>
          </cell>
        </row>
        <row r="432">
          <cell r="A432">
            <v>3730</v>
          </cell>
          <cell r="B432" t="str">
            <v>mariebertochi@gmail.com</v>
          </cell>
          <cell r="C432">
            <v>44470</v>
          </cell>
          <cell r="D432" t="str">
            <v>Abierta</v>
          </cell>
          <cell r="E432" t="str">
            <v>Recibido</v>
          </cell>
          <cell r="F432" t="str">
            <v>Enviado</v>
          </cell>
          <cell r="G432" t="str">
            <v>ARS</v>
          </cell>
          <cell r="H432" t="str">
            <v>5152.94</v>
          </cell>
          <cell r="I432">
            <v>0</v>
          </cell>
          <cell r="J432" t="str">
            <v>482.09</v>
          </cell>
          <cell r="K432" t="str">
            <v>5635.03</v>
          </cell>
          <cell r="L432" t="str">
            <v>Marie Bertochi</v>
          </cell>
          <cell r="M432">
            <v>38773140</v>
          </cell>
          <cell r="N432">
            <v>5493435239855</v>
          </cell>
          <cell r="O432" t="str">
            <v>Marie Bertochi</v>
          </cell>
          <cell r="P432">
            <v>5493435239855</v>
          </cell>
          <cell r="Q432" t="str">
            <v xml:space="preserve">Violeta Parra </v>
          </cell>
          <cell r="R432">
            <v>94</v>
          </cell>
          <cell r="S432" t="str">
            <v>Casa</v>
          </cell>
          <cell r="T432" t="str">
            <v>Los alamos 2</v>
          </cell>
          <cell r="U432" t="str">
            <v xml:space="preserve">Paraná </v>
          </cell>
          <cell r="V432">
            <v>3100</v>
          </cell>
          <cell r="W432" t="str">
            <v>Entre Ríos</v>
          </cell>
          <cell r="Y432" t="str">
            <v>Correo Argentino - Envio a domicilio</v>
          </cell>
          <cell r="Z432" t="str">
            <v>Mercado Pago</v>
          </cell>
          <cell r="AB432" t="str">
            <v>Paraná, entre rios . Cp: 3100</v>
          </cell>
          <cell r="AD432">
            <v>44470</v>
          </cell>
          <cell r="AE432">
            <v>44474</v>
          </cell>
          <cell r="AF432" t="str">
            <v>BATIDOR DE SILICONA ROSA MANGO DE MADERA 23CM</v>
          </cell>
          <cell r="AG432" t="str">
            <v>769.99</v>
          </cell>
          <cell r="AH432">
            <v>1</v>
          </cell>
          <cell r="AI432" t="str">
            <v>BA1201B</v>
          </cell>
          <cell r="AJ432" t="str">
            <v>Móvil</v>
          </cell>
          <cell r="AK432" t="str">
            <v xml:space="preserve">POR MEDIO DEL CORREO ARGENTINO Y TU CODIGO DE SEGUIMIENTO SERA 000079430453PL9L4C0C101            </v>
          </cell>
          <cell r="AL432">
            <v>3344479023</v>
          </cell>
          <cell r="AM432">
            <v>482382534</v>
          </cell>
          <cell r="AN432" t="str">
            <v>Sí</v>
          </cell>
        </row>
        <row r="433">
          <cell r="A433">
            <v>3730</v>
          </cell>
          <cell r="B433" t="str">
            <v>mariebertochi@gmail.com</v>
          </cell>
          <cell r="AF433" t="str">
            <v>CUCHARA P/ PASTA DE SILICONA ROSA MANGO DE MADERA 31X6CM</v>
          </cell>
          <cell r="AG433" t="str">
            <v>934.99</v>
          </cell>
          <cell r="AH433">
            <v>1</v>
          </cell>
          <cell r="AI433" t="str">
            <v>BA1201D</v>
          </cell>
          <cell r="AN433" t="str">
            <v>Sí</v>
          </cell>
        </row>
        <row r="434">
          <cell r="A434">
            <v>3730</v>
          </cell>
          <cell r="B434" t="str">
            <v>mariebertochi@gmail.com</v>
          </cell>
          <cell r="AF434" t="str">
            <v>CUCHARON DE SILICONA ROSA MANGO DE MADERA 31X7,5CM</v>
          </cell>
          <cell r="AG434" t="str">
            <v>934.99</v>
          </cell>
          <cell r="AH434">
            <v>1</v>
          </cell>
          <cell r="AI434" t="str">
            <v>BA1201H</v>
          </cell>
          <cell r="AN434" t="str">
            <v>Sí</v>
          </cell>
        </row>
        <row r="435">
          <cell r="A435">
            <v>3730</v>
          </cell>
          <cell r="B435" t="str">
            <v>mariebertochi@gmail.com</v>
          </cell>
          <cell r="AF435" t="str">
            <v>ESPATULA ACANALADA DE SILICONA ROSA MANGO DE MADERA 31X8CM</v>
          </cell>
          <cell r="AG435" t="str">
            <v>934.99</v>
          </cell>
          <cell r="AH435">
            <v>1</v>
          </cell>
          <cell r="AI435" t="str">
            <v>BA1201J</v>
          </cell>
          <cell r="AN435" t="str">
            <v>Sí</v>
          </cell>
        </row>
        <row r="436">
          <cell r="A436">
            <v>3730</v>
          </cell>
          <cell r="B436" t="str">
            <v>mariebertochi@gmail.com</v>
          </cell>
          <cell r="AF436" t="str">
            <v>PINCEL DE SILICONA ROSA MANGO DE MADERA 27X4CM</v>
          </cell>
          <cell r="AG436" t="str">
            <v>802.99</v>
          </cell>
          <cell r="AH436">
            <v>1</v>
          </cell>
          <cell r="AI436" t="str">
            <v>BA1201A</v>
          </cell>
          <cell r="AN436" t="str">
            <v>Sí</v>
          </cell>
        </row>
        <row r="437">
          <cell r="A437">
            <v>3730</v>
          </cell>
          <cell r="B437" t="str">
            <v>mariebertochi@gmail.com</v>
          </cell>
          <cell r="AF437" t="str">
            <v>PORTA UTENSILIOS ROSA PVC SIN UTENSILIOS 15,5X12CM</v>
          </cell>
          <cell r="AG437" t="str">
            <v>774.99</v>
          </cell>
          <cell r="AH437">
            <v>1</v>
          </cell>
          <cell r="AI437" t="str">
            <v>BA1201L</v>
          </cell>
          <cell r="AN437" t="str">
            <v>Sí</v>
          </cell>
        </row>
        <row r="438">
          <cell r="A438">
            <v>3729</v>
          </cell>
          <cell r="B438" t="str">
            <v>ariasmairamagali@yahoo.com.ar</v>
          </cell>
          <cell r="C438">
            <v>44470</v>
          </cell>
          <cell r="D438" t="str">
            <v>Abierta</v>
          </cell>
          <cell r="E438" t="str">
            <v>Recibido</v>
          </cell>
          <cell r="F438" t="str">
            <v>Enviado</v>
          </cell>
          <cell r="G438" t="str">
            <v>ARS</v>
          </cell>
          <cell r="H438" t="str">
            <v>1510.98</v>
          </cell>
          <cell r="I438" t="str">
            <v>226.65</v>
          </cell>
          <cell r="J438">
            <v>0</v>
          </cell>
          <cell r="K438" t="str">
            <v>1284.33</v>
          </cell>
          <cell r="L438" t="str">
            <v>Maira Magali Arias</v>
          </cell>
          <cell r="M438">
            <v>34985165</v>
          </cell>
          <cell r="N438">
            <v>541136048724</v>
          </cell>
          <cell r="O438" t="str">
            <v>Maira Magali Arias</v>
          </cell>
          <cell r="P438">
            <v>541136048724</v>
          </cell>
          <cell r="Q438" t="str">
            <v>Urquiza</v>
          </cell>
          <cell r="R438">
            <v>2054</v>
          </cell>
          <cell r="U438" t="str">
            <v xml:space="preserve">San Fernando </v>
          </cell>
          <cell r="V438">
            <v>1646</v>
          </cell>
          <cell r="W438" t="str">
            <v>Gran Buenos Aires</v>
          </cell>
          <cell r="Y438" t="str">
            <v>ENVÍO SIN CARGO (CABA, GRAN PARTE DE GBA y LA PLATA) TIEMPO: 4 a 6 DÍAS HÁBILES</v>
          </cell>
          <cell r="Z438" t="str">
            <v>Mercado Pago</v>
          </cell>
          <cell r="AA438" t="str">
            <v>JUEGOBIGDECO</v>
          </cell>
          <cell r="AD438">
            <v>44470</v>
          </cell>
          <cell r="AE438">
            <v>44473</v>
          </cell>
          <cell r="AF438" t="str">
            <v>BOWL GRANDE CLASICO 18,5 DIAM X 7,5 CM (Blanco)</v>
          </cell>
          <cell r="AG438" t="str">
            <v>289.99</v>
          </cell>
          <cell r="AH438">
            <v>1</v>
          </cell>
          <cell r="AI438" t="str">
            <v>BA86079 COSTO TEORICO</v>
          </cell>
          <cell r="AJ438" t="str">
            <v>Móvil</v>
          </cell>
          <cell r="AK438" t="str">
            <v>EL JUEVES 07-10 ENTRE 8 Y 18 HORAS!</v>
          </cell>
          <cell r="AL438">
            <v>3344455769</v>
          </cell>
          <cell r="AM438">
            <v>482384614</v>
          </cell>
          <cell r="AN438" t="str">
            <v>Sí</v>
          </cell>
        </row>
        <row r="439">
          <cell r="A439">
            <v>3729</v>
          </cell>
          <cell r="B439" t="str">
            <v>ariasmairamagali@yahoo.com.ar</v>
          </cell>
          <cell r="AF439" t="str">
            <v>INDIVIDUAL YUTE HOJA DE MAIZ 30 CM</v>
          </cell>
          <cell r="AG439" t="str">
            <v>978.99</v>
          </cell>
          <cell r="AH439">
            <v>1</v>
          </cell>
          <cell r="AI439" t="str">
            <v>BA8264</v>
          </cell>
          <cell r="AN439" t="str">
            <v>Sí</v>
          </cell>
        </row>
        <row r="440">
          <cell r="A440">
            <v>3729</v>
          </cell>
          <cell r="B440" t="str">
            <v>ariasmairamagali@yahoo.com.ar</v>
          </cell>
          <cell r="AF440" t="str">
            <v>BROCHES PARA BOLSA FLUO BLISTER SET X 5PC COL.SURT. 11CM</v>
          </cell>
          <cell r="AG440">
            <v>242</v>
          </cell>
          <cell r="AH440">
            <v>1</v>
          </cell>
          <cell r="AI440" t="str">
            <v>046BR5392</v>
          </cell>
          <cell r="AN440" t="str">
            <v>Sí</v>
          </cell>
        </row>
        <row r="441">
          <cell r="A441">
            <v>3728</v>
          </cell>
          <cell r="B441" t="str">
            <v>paula.giordano@hotmail.com</v>
          </cell>
          <cell r="C441">
            <v>44470</v>
          </cell>
          <cell r="D441" t="str">
            <v>Abierta</v>
          </cell>
          <cell r="E441" t="str">
            <v>Recibido</v>
          </cell>
          <cell r="F441" t="str">
            <v>Enviado</v>
          </cell>
          <cell r="G441" t="str">
            <v>ARS</v>
          </cell>
          <cell r="H441" t="str">
            <v>1561.99</v>
          </cell>
          <cell r="I441">
            <v>0</v>
          </cell>
          <cell r="J441">
            <v>0</v>
          </cell>
          <cell r="K441" t="str">
            <v>1561.99</v>
          </cell>
          <cell r="L441" t="str">
            <v>Paula Giordano</v>
          </cell>
          <cell r="M441">
            <v>26168163</v>
          </cell>
          <cell r="N441">
            <v>541166048560</v>
          </cell>
          <cell r="O441" t="str">
            <v>Paula Giordano</v>
          </cell>
          <cell r="P441">
            <v>541166048560</v>
          </cell>
          <cell r="Q441" t="str">
            <v xml:space="preserve">Ingeniero maschwitz </v>
          </cell>
          <cell r="R441">
            <v>295</v>
          </cell>
          <cell r="S441" t="str">
            <v xml:space="preserve">Tigre </v>
          </cell>
          <cell r="T441" t="str">
            <v xml:space="preserve">Tigre </v>
          </cell>
          <cell r="U441" t="str">
            <v xml:space="preserve">Tigre </v>
          </cell>
          <cell r="V441">
            <v>1648</v>
          </cell>
          <cell r="W441" t="str">
            <v>Gran Buenos Aires</v>
          </cell>
          <cell r="Y441" t="str">
            <v>ENVÍO SIN CARGO (CABA, GRAN PARTE DE GBA y LA PLATA) TIEMPO: 4 a 6 DÍAS HÁBILES</v>
          </cell>
          <cell r="Z441" t="str">
            <v>TRANSFERENCIA BANCARIA</v>
          </cell>
          <cell r="AB441" t="str">
            <v xml:space="preserve">La calle es maschwitz no la localidad!!! </v>
          </cell>
          <cell r="AD441">
            <v>44470</v>
          </cell>
          <cell r="AE441">
            <v>44473</v>
          </cell>
          <cell r="AF441" t="str">
            <v>TRAPO DE PISO BLANCO FORMAS STANDARD 50*60 CM</v>
          </cell>
          <cell r="AG441" t="str">
            <v>582.99</v>
          </cell>
          <cell r="AH441">
            <v>1</v>
          </cell>
          <cell r="AI441" t="str">
            <v>MANDALA MERCA SEPA</v>
          </cell>
          <cell r="AJ441" t="str">
            <v>Móvil</v>
          </cell>
          <cell r="AK441" t="str">
            <v>EL JUEVES 07-10 ENTRE 8 Y 18 HORAS!</v>
          </cell>
          <cell r="AM441">
            <v>482351378</v>
          </cell>
          <cell r="AN441" t="str">
            <v>Sí</v>
          </cell>
        </row>
        <row r="442">
          <cell r="A442">
            <v>3728</v>
          </cell>
          <cell r="B442" t="str">
            <v>paula.giordano@hotmail.com</v>
          </cell>
          <cell r="AF442" t="str">
            <v>MATE PAMPA BOCA ANCHA CON BOMBILLA COLOR BLANCO</v>
          </cell>
          <cell r="AG442">
            <v>979</v>
          </cell>
          <cell r="AH442">
            <v>1</v>
          </cell>
          <cell r="AI442" t="str">
            <v>MERCA SEPA</v>
          </cell>
          <cell r="AN442" t="str">
            <v>Sí</v>
          </cell>
        </row>
        <row r="443">
          <cell r="A443">
            <v>3727</v>
          </cell>
          <cell r="B443" t="str">
            <v>mimiailen449@gmail.com</v>
          </cell>
          <cell r="C443">
            <v>44470</v>
          </cell>
          <cell r="D443" t="str">
            <v>Cancelada</v>
          </cell>
          <cell r="E443" t="str">
            <v>Anulado</v>
          </cell>
          <cell r="F443" t="str">
            <v>No está empaquetado</v>
          </cell>
          <cell r="G443" t="str">
            <v>ARS</v>
          </cell>
          <cell r="H443">
            <v>979</v>
          </cell>
          <cell r="I443">
            <v>0</v>
          </cell>
          <cell r="J443">
            <v>0</v>
          </cell>
          <cell r="K443">
            <v>979</v>
          </cell>
          <cell r="L443" t="str">
            <v>Melany Insua</v>
          </cell>
          <cell r="M443">
            <v>41952549</v>
          </cell>
          <cell r="N443">
            <v>541125889471</v>
          </cell>
          <cell r="O443" t="str">
            <v>Melany Insua</v>
          </cell>
          <cell r="P443">
            <v>541125889471</v>
          </cell>
          <cell r="Q443" t="str">
            <v>Padre Roqueta</v>
          </cell>
          <cell r="R443">
            <v>1141</v>
          </cell>
          <cell r="U443" t="str">
            <v>Manuel Alberti</v>
          </cell>
          <cell r="V443">
            <v>1667</v>
          </cell>
          <cell r="W443" t="str">
            <v>Gran Buenos Aires</v>
          </cell>
          <cell r="Y443" t="str">
            <v>ENVÍO SIN CARGO (CABA, GRAN PARTE DE GBA y LA PLATA) TIEMPO: 4 a 6 DÍAS HÁBILES</v>
          </cell>
          <cell r="Z443" t="str">
            <v>Mercado Pago</v>
          </cell>
          <cell r="AF443" t="str">
            <v>MATE PAMPA BOCA ANCHA CON BOMBILLA COLOR LILA</v>
          </cell>
          <cell r="AG443">
            <v>979</v>
          </cell>
          <cell r="AH443">
            <v>1</v>
          </cell>
          <cell r="AI443" t="str">
            <v>mate pampa 22 MERCA SEPA</v>
          </cell>
          <cell r="AJ443" t="str">
            <v>Móvil</v>
          </cell>
          <cell r="AK443" t="str">
            <v/>
          </cell>
          <cell r="AL443">
            <v>17281018401</v>
          </cell>
          <cell r="AM443">
            <v>482359308</v>
          </cell>
          <cell r="AN443" t="str">
            <v>Sí</v>
          </cell>
        </row>
        <row r="444">
          <cell r="A444">
            <v>3726</v>
          </cell>
          <cell r="B444" t="str">
            <v>anitavcrespo@gmail.com</v>
          </cell>
          <cell r="C444">
            <v>44470</v>
          </cell>
          <cell r="D444" t="str">
            <v>Abierta</v>
          </cell>
          <cell r="E444" t="str">
            <v>Recibido</v>
          </cell>
          <cell r="F444" t="str">
            <v>Enviado</v>
          </cell>
          <cell r="G444" t="str">
            <v>ARS</v>
          </cell>
          <cell r="H444" t="str">
            <v>1968.96</v>
          </cell>
          <cell r="I444" t="str">
            <v>295.34</v>
          </cell>
          <cell r="J444" t="str">
            <v>413.09</v>
          </cell>
          <cell r="K444" t="str">
            <v>2086.71</v>
          </cell>
          <cell r="L444" t="str">
            <v>Ana Crespo</v>
          </cell>
          <cell r="M444">
            <v>39498020</v>
          </cell>
          <cell r="N444">
            <v>543512238474</v>
          </cell>
          <cell r="O444" t="str">
            <v>Ana Crespo</v>
          </cell>
          <cell r="P444">
            <v>543512238474</v>
          </cell>
          <cell r="Q444" t="str">
            <v xml:space="preserve">Juana Manso </v>
          </cell>
          <cell r="R444">
            <v>6263</v>
          </cell>
          <cell r="T444" t="str">
            <v>Los Robles</v>
          </cell>
          <cell r="U444" t="str">
            <v>Córdoba</v>
          </cell>
          <cell r="V444">
            <v>5003</v>
          </cell>
          <cell r="W444" t="str">
            <v>Córdoba</v>
          </cell>
          <cell r="Y444" t="str">
            <v>Correo Argentino - Envio a domicilio</v>
          </cell>
          <cell r="Z444" t="str">
            <v>Mercado Pago</v>
          </cell>
          <cell r="AA444" t="str">
            <v>JUEGOBIGDECO</v>
          </cell>
          <cell r="AD444">
            <v>44470</v>
          </cell>
          <cell r="AE444">
            <v>44474</v>
          </cell>
          <cell r="AF444" t="str">
            <v>BATIDOR SILICONA C/MANGO ACERO 25CM (Negro)</v>
          </cell>
          <cell r="AG444" t="str">
            <v>494.99</v>
          </cell>
          <cell r="AH444">
            <v>1</v>
          </cell>
          <cell r="AJ444" t="str">
            <v>Web</v>
          </cell>
          <cell r="AK444" t="str">
            <v xml:space="preserve">POR MEDIO DEL CORREO ARGENTINO Y TU CODIGO DE SEGUIMIENTO SERA 000079430457GL9L4C0C401            </v>
          </cell>
          <cell r="AL444">
            <v>3341267024</v>
          </cell>
          <cell r="AM444">
            <v>482007772</v>
          </cell>
          <cell r="AN444" t="str">
            <v>Sí</v>
          </cell>
        </row>
        <row r="445">
          <cell r="A445">
            <v>3726</v>
          </cell>
          <cell r="B445" t="str">
            <v>anitavcrespo@gmail.com</v>
          </cell>
          <cell r="AF445" t="str">
            <v>ENSALADERA DE VIDRIO GALAXIA 1650 ML 21,5 X 9 CM RIGOLLEAU</v>
          </cell>
          <cell r="AG445" t="str">
            <v>233.19</v>
          </cell>
          <cell r="AH445">
            <v>2</v>
          </cell>
          <cell r="AI445" t="str">
            <v>ML67646 MERCADERIA SEPARADA</v>
          </cell>
          <cell r="AN445" t="str">
            <v>Sí</v>
          </cell>
        </row>
        <row r="446">
          <cell r="A446">
            <v>3726</v>
          </cell>
          <cell r="B446" t="str">
            <v>anitavcrespo@gmail.com</v>
          </cell>
          <cell r="AF446" t="str">
            <v>FUENTE PARA HORNO OVAL CHAMPAGNE 31 X 19 X 4 CM</v>
          </cell>
          <cell r="AG446" t="str">
            <v>1007.59</v>
          </cell>
          <cell r="AH446">
            <v>1</v>
          </cell>
          <cell r="AI446" t="str">
            <v>ms133001 NERCA SEPA</v>
          </cell>
          <cell r="AN446" t="str">
            <v>Sí</v>
          </cell>
        </row>
        <row r="447">
          <cell r="A447">
            <v>3725</v>
          </cell>
          <cell r="B447" t="str">
            <v>m.virginiaambrosini@gmail.com</v>
          </cell>
          <cell r="C447">
            <v>44469</v>
          </cell>
          <cell r="D447" t="str">
            <v>Abierta</v>
          </cell>
          <cell r="E447" t="str">
            <v>Recibido</v>
          </cell>
          <cell r="F447" t="str">
            <v>Enviado</v>
          </cell>
          <cell r="G447" t="str">
            <v>ARS</v>
          </cell>
          <cell r="H447" t="str">
            <v>10746.5</v>
          </cell>
          <cell r="I447" t="str">
            <v>1043.85</v>
          </cell>
          <cell r="J447" t="str">
            <v>305.14</v>
          </cell>
          <cell r="K447" t="str">
            <v>10007.79</v>
          </cell>
          <cell r="L447" t="str">
            <v>María Virginia Ambrosini</v>
          </cell>
          <cell r="M447">
            <v>35104078</v>
          </cell>
          <cell r="N447">
            <v>543534230196</v>
          </cell>
          <cell r="O447" t="str">
            <v>María Virginia Ambrosini</v>
          </cell>
          <cell r="T447" t="str">
            <v>El Carmen</v>
          </cell>
          <cell r="U447" t="str">
            <v>Unión</v>
          </cell>
          <cell r="V447">
            <v>2550</v>
          </cell>
          <cell r="W447" t="str">
            <v>Córdoba</v>
          </cell>
          <cell r="Y447" t="str">
            <v>Punto de retiro</v>
          </cell>
          <cell r="Z447" t="str">
            <v>Mercado Pago</v>
          </cell>
          <cell r="AA447" t="str">
            <v>JUEGOBIGDECO</v>
          </cell>
          <cell r="AD447">
            <v>44469</v>
          </cell>
          <cell r="AE447">
            <v>44474</v>
          </cell>
          <cell r="AF447" t="str">
            <v>JARRA MEDIDORA TRANSPARENTE 750CC</v>
          </cell>
          <cell r="AG447" t="str">
            <v>771.09</v>
          </cell>
          <cell r="AH447">
            <v>1</v>
          </cell>
          <cell r="AI447" t="str">
            <v>BP27101</v>
          </cell>
          <cell r="AJ447" t="str">
            <v>Móvil</v>
          </cell>
          <cell r="AK447" t="str">
            <v xml:space="preserve">POR MEDIO DEL CORREO ARGENTINO Y TU CODIGO DE SEGUIMIENTO SERA 00007943040G40MI60C1401            </v>
          </cell>
          <cell r="AL447">
            <v>17266149673</v>
          </cell>
          <cell r="AM447">
            <v>482130986</v>
          </cell>
          <cell r="AN447" t="str">
            <v>Sí</v>
          </cell>
        </row>
        <row r="448">
          <cell r="A448">
            <v>3725</v>
          </cell>
          <cell r="B448" t="str">
            <v>m.virginiaambrosini@gmail.com</v>
          </cell>
          <cell r="AF448" t="str">
            <v>DISPENSER SINGLE 500ML COLOR SURT (Beige)</v>
          </cell>
          <cell r="AG448" t="str">
            <v>780.99</v>
          </cell>
          <cell r="AH448">
            <v>1</v>
          </cell>
          <cell r="AI448" t="str">
            <v>Q17008 QUO MERCA SEPARADA COSTO TEORICO MAS IVA</v>
          </cell>
          <cell r="AN448" t="str">
            <v>Sí</v>
          </cell>
        </row>
        <row r="449">
          <cell r="A449">
            <v>3725</v>
          </cell>
          <cell r="B449" t="str">
            <v>m.virginiaambrosini@gmail.com</v>
          </cell>
          <cell r="AF449" t="str">
            <v>COLGANTE DE METAL MULTIUSO 26 CM X 6,5 CM (Negro)</v>
          </cell>
          <cell r="AG449" t="str">
            <v>725.99</v>
          </cell>
          <cell r="AH449">
            <v>2</v>
          </cell>
          <cell r="AI449" t="str">
            <v>SILCGT MERCA SEPA</v>
          </cell>
          <cell r="AN449" t="str">
            <v>Sí</v>
          </cell>
        </row>
        <row r="450">
          <cell r="A450">
            <v>3725</v>
          </cell>
          <cell r="B450" t="str">
            <v>m.virginiaambrosini@gmail.com</v>
          </cell>
          <cell r="AF450" t="str">
            <v>ORGANIZADOR DE UTENSILLOS</v>
          </cell>
          <cell r="AG450" t="str">
            <v>1704.99</v>
          </cell>
          <cell r="AH450">
            <v>1</v>
          </cell>
          <cell r="AI450" t="str">
            <v>SILORG8</v>
          </cell>
          <cell r="AN450" t="str">
            <v>Sí</v>
          </cell>
        </row>
        <row r="451">
          <cell r="A451">
            <v>3725</v>
          </cell>
          <cell r="B451" t="str">
            <v>m.virginiaambrosini@gmail.com</v>
          </cell>
          <cell r="AF451" t="str">
            <v>STARBOX 23.5L TAPA TRANSPARENTE 43X20X34,5 CM</v>
          </cell>
          <cell r="AG451" t="str">
            <v>1124.99</v>
          </cell>
          <cell r="AH451">
            <v>2</v>
          </cell>
          <cell r="AI451" t="str">
            <v>607PLA4005 MERCA SEPA</v>
          </cell>
          <cell r="AN451" t="str">
            <v>Sí</v>
          </cell>
        </row>
        <row r="452">
          <cell r="A452">
            <v>3725</v>
          </cell>
          <cell r="B452" t="str">
            <v>m.virginiaambrosini@gmail.com</v>
          </cell>
          <cell r="AF452" t="str">
            <v>KIT ROSA ** Set x 3 Bowls Aptos par Microondas y Freezer</v>
          </cell>
          <cell r="AG452" t="str">
            <v>1117.11</v>
          </cell>
          <cell r="AH452">
            <v>1</v>
          </cell>
          <cell r="AI452" t="str">
            <v>BP01018/BP26018/BP02018</v>
          </cell>
          <cell r="AN452" t="str">
            <v>Sí</v>
          </cell>
        </row>
        <row r="453">
          <cell r="A453">
            <v>3725</v>
          </cell>
          <cell r="B453" t="str">
            <v>m.virginiaambrosini@gmail.com</v>
          </cell>
          <cell r="AF453" t="str">
            <v>COMBO NRO 10 ** 3 FRASCOS DE VIDRIO HERMETICOS</v>
          </cell>
          <cell r="AG453" t="str">
            <v>2670.36</v>
          </cell>
          <cell r="AH453">
            <v>1</v>
          </cell>
          <cell r="AI453" t="str">
            <v>BA6430-31-32 MERCA SEPARADA</v>
          </cell>
          <cell r="AN453" t="str">
            <v>Sí</v>
          </cell>
        </row>
        <row r="454">
          <cell r="A454">
            <v>3724</v>
          </cell>
          <cell r="B454" t="str">
            <v>solegonzalez31@hotmail.com</v>
          </cell>
          <cell r="C454">
            <v>44469</v>
          </cell>
          <cell r="D454" t="str">
            <v>Abierta</v>
          </cell>
          <cell r="E454" t="str">
            <v>Recibido</v>
          </cell>
          <cell r="F454" t="str">
            <v>Enviado</v>
          </cell>
          <cell r="G454" t="str">
            <v>ARS</v>
          </cell>
          <cell r="H454" t="str">
            <v>2416.68</v>
          </cell>
          <cell r="I454" t="str">
            <v>1726.99</v>
          </cell>
          <cell r="J454">
            <v>0</v>
          </cell>
          <cell r="K454" t="str">
            <v>689.69</v>
          </cell>
          <cell r="L454" t="str">
            <v>Soledad González</v>
          </cell>
          <cell r="M454">
            <v>29668973</v>
          </cell>
          <cell r="N454">
            <v>541135782604</v>
          </cell>
          <cell r="O454" t="str">
            <v>Soledad González</v>
          </cell>
          <cell r="P454">
            <v>541135782604</v>
          </cell>
          <cell r="Q454" t="str">
            <v>Yapeyú</v>
          </cell>
          <cell r="R454">
            <v>2270</v>
          </cell>
          <cell r="T454" t="str">
            <v>Wilde</v>
          </cell>
          <cell r="U454" t="str">
            <v>Avellaneda</v>
          </cell>
          <cell r="V454">
            <v>1875</v>
          </cell>
          <cell r="W454" t="str">
            <v>Gran Buenos Aires</v>
          </cell>
          <cell r="Y454" t="str">
            <v>ENVÍO SIN CARGO (CABA, GRAN PARTE DE GBA y LA PLATA) TIEMPO: 4 a 6 DÍAS HÁBILES</v>
          </cell>
          <cell r="Z454" t="str">
            <v>Mercado Pago</v>
          </cell>
          <cell r="AA454" t="str">
            <v>SOLE</v>
          </cell>
          <cell r="AD454">
            <v>44469</v>
          </cell>
          <cell r="AE454">
            <v>44473</v>
          </cell>
          <cell r="AF454" t="str">
            <v>SECAPLATOS SILICONA 30.5 X 20.5 CM (Verde)</v>
          </cell>
          <cell r="AG454" t="str">
            <v>585.2</v>
          </cell>
          <cell r="AH454">
            <v>1</v>
          </cell>
          <cell r="AI454" t="str">
            <v>BA3015 MERCA SEPA</v>
          </cell>
          <cell r="AJ454" t="str">
            <v>Móvil</v>
          </cell>
          <cell r="AK454" t="str">
            <v>EL MIERCOLES 06-10 ENTRE 8 Y 18 HORAS!</v>
          </cell>
          <cell r="AL454">
            <v>17263794250</v>
          </cell>
          <cell r="AM454">
            <v>482090664</v>
          </cell>
          <cell r="AN454" t="str">
            <v>Sí</v>
          </cell>
        </row>
        <row r="455">
          <cell r="A455">
            <v>3724</v>
          </cell>
          <cell r="B455" t="str">
            <v>solegonzalez31@hotmail.com</v>
          </cell>
          <cell r="AF455" t="str">
            <v>WOK ANTIADHERENTE LINEA GRANITE 30CM</v>
          </cell>
          <cell r="AG455" t="str">
            <v>1391.49</v>
          </cell>
          <cell r="AH455">
            <v>1</v>
          </cell>
          <cell r="AI455" t="str">
            <v>MS119636</v>
          </cell>
          <cell r="AN455" t="str">
            <v>Sí</v>
          </cell>
        </row>
        <row r="456">
          <cell r="A456">
            <v>3724</v>
          </cell>
          <cell r="B456" t="str">
            <v>solegonzalez31@hotmail.com</v>
          </cell>
          <cell r="AF456" t="str">
            <v>MATE ROSA, BOMBILLA Y BOLSO CRISTAL</v>
          </cell>
          <cell r="AG456" t="str">
            <v>439.99</v>
          </cell>
          <cell r="AH456">
            <v>1</v>
          </cell>
          <cell r="AI456" t="str">
            <v>CL1003ROSNEW</v>
          </cell>
          <cell r="AN456" t="str">
            <v>Sí</v>
          </cell>
        </row>
        <row r="457">
          <cell r="A457">
            <v>3723</v>
          </cell>
          <cell r="B457" t="str">
            <v>marisperzagni@hotmail.com</v>
          </cell>
          <cell r="C457">
            <v>44468</v>
          </cell>
          <cell r="D457" t="str">
            <v>Abierta</v>
          </cell>
          <cell r="E457" t="str">
            <v>Recibido</v>
          </cell>
          <cell r="F457" t="str">
            <v>Enviado</v>
          </cell>
          <cell r="G457" t="str">
            <v>ARS</v>
          </cell>
          <cell r="H457" t="str">
            <v>8954.47</v>
          </cell>
          <cell r="I457">
            <v>0</v>
          </cell>
          <cell r="J457">
            <v>0</v>
          </cell>
          <cell r="K457" t="str">
            <v>8954.47</v>
          </cell>
          <cell r="L457" t="str">
            <v>Mariana Sperzagni</v>
          </cell>
          <cell r="M457">
            <v>31673878</v>
          </cell>
          <cell r="N457">
            <v>5491151042888</v>
          </cell>
          <cell r="O457" t="str">
            <v>Mariana Sperzagni</v>
          </cell>
          <cell r="P457">
            <v>5491151042888</v>
          </cell>
          <cell r="Q457" t="str">
            <v>Alvarez Thomas</v>
          </cell>
          <cell r="R457">
            <v>3079</v>
          </cell>
          <cell r="S457" t="str">
            <v>6A</v>
          </cell>
          <cell r="T457" t="str">
            <v>Villa Urquiza</v>
          </cell>
          <cell r="U457" t="str">
            <v>Capital Federal</v>
          </cell>
          <cell r="V457">
            <v>1431</v>
          </cell>
          <cell r="W457" t="str">
            <v>Capital Federal</v>
          </cell>
          <cell r="Y457" t="str">
            <v>ENVÍO SIN CARGO (CABA, GRAN PARTE DE GBA y LA PLATA) TIEMPO: 4 a 6 DÍAS HÁBILES</v>
          </cell>
          <cell r="Z457" t="str">
            <v>Mercado Pago</v>
          </cell>
          <cell r="AC457" t="str">
            <v>PUEDE RECIBIR DE L A V DE 17 A 18 HS EL PORTERO</v>
          </cell>
          <cell r="AD457">
            <v>44468</v>
          </cell>
          <cell r="AE457">
            <v>44473</v>
          </cell>
          <cell r="AF457" t="str">
            <v>TRAPO DE PISO CON FRASE MEDIA STANTARD 50 X 60 CM</v>
          </cell>
          <cell r="AG457">
            <v>286</v>
          </cell>
          <cell r="AH457">
            <v>1</v>
          </cell>
          <cell r="AI457" t="str">
            <v>AL8219</v>
          </cell>
          <cell r="AJ457" t="str">
            <v>Móvil</v>
          </cell>
          <cell r="AK457" t="str">
            <v>EL MIERCOLES 06-10 ENTRE 8 Y 17 HORAS !</v>
          </cell>
          <cell r="AL457">
            <v>3333911666</v>
          </cell>
          <cell r="AM457">
            <v>470865517</v>
          </cell>
          <cell r="AN457" t="str">
            <v>Sí</v>
          </cell>
        </row>
        <row r="458">
          <cell r="A458">
            <v>3723</v>
          </cell>
          <cell r="B458" t="str">
            <v>marisperzagni@hotmail.com</v>
          </cell>
          <cell r="AF458" t="str">
            <v>BOTELLA 500CC CORCHO ECOLOGICO</v>
          </cell>
          <cell r="AG458" t="str">
            <v>254.1</v>
          </cell>
          <cell r="AH458">
            <v>2</v>
          </cell>
          <cell r="AI458" t="str">
            <v>019BO6406</v>
          </cell>
          <cell r="AN458" t="str">
            <v>Sí</v>
          </cell>
        </row>
        <row r="459">
          <cell r="A459">
            <v>3723</v>
          </cell>
          <cell r="B459" t="str">
            <v>marisperzagni@hotmail.com</v>
          </cell>
          <cell r="AF459" t="str">
            <v>6 IMANES BOTONES COLORES SURTIDOS</v>
          </cell>
          <cell r="AG459" t="str">
            <v>186.99</v>
          </cell>
          <cell r="AH459">
            <v>2</v>
          </cell>
          <cell r="AI459" t="str">
            <v>IM2488</v>
          </cell>
          <cell r="AN459" t="str">
            <v>Sí</v>
          </cell>
        </row>
        <row r="460">
          <cell r="A460">
            <v>3723</v>
          </cell>
          <cell r="B460" t="str">
            <v>marisperzagni@hotmail.com</v>
          </cell>
          <cell r="AF460" t="str">
            <v>SET X 2 PAÑOS MICROFIBRA 35X45 PACK NRO 15</v>
          </cell>
          <cell r="AG460" t="str">
            <v>659.99</v>
          </cell>
          <cell r="AH460">
            <v>1</v>
          </cell>
          <cell r="AI460" t="str">
            <v>PACK 15</v>
          </cell>
          <cell r="AN460" t="str">
            <v>Sí</v>
          </cell>
        </row>
        <row r="461">
          <cell r="A461">
            <v>3723</v>
          </cell>
          <cell r="B461" t="str">
            <v>marisperzagni@hotmail.com</v>
          </cell>
          <cell r="AF461" t="str">
            <v>DIFUSOR DE VIDRIO EN 4 COLORES DE 10CM (Gris)</v>
          </cell>
          <cell r="AG461" t="str">
            <v>438.9</v>
          </cell>
          <cell r="AH461">
            <v>1</v>
          </cell>
          <cell r="AI461" t="str">
            <v>BO7484</v>
          </cell>
          <cell r="AN461" t="str">
            <v>Sí</v>
          </cell>
        </row>
        <row r="462">
          <cell r="A462">
            <v>3723</v>
          </cell>
          <cell r="B462" t="str">
            <v>marisperzagni@hotmail.com</v>
          </cell>
          <cell r="AF462" t="str">
            <v>ALFOMBRA ENTRADA "WELCOME"45X75CM</v>
          </cell>
          <cell r="AG462" t="str">
            <v>1634.6</v>
          </cell>
          <cell r="AH462">
            <v>1</v>
          </cell>
          <cell r="AI462" t="str">
            <v>046BA6693</v>
          </cell>
          <cell r="AN462" t="str">
            <v>Sí</v>
          </cell>
        </row>
        <row r="463">
          <cell r="A463">
            <v>3723</v>
          </cell>
          <cell r="B463" t="str">
            <v>marisperzagni@hotmail.com</v>
          </cell>
          <cell r="AF463" t="str">
            <v>TAZON AMANECER 370 CC. RIGOLLEAU</v>
          </cell>
          <cell r="AG463" t="str">
            <v>150.98</v>
          </cell>
          <cell r="AH463">
            <v>6</v>
          </cell>
          <cell r="AI463" t="str">
            <v>MLRI67021GR MERCA SEPA</v>
          </cell>
          <cell r="AN463" t="str">
            <v>Sí</v>
          </cell>
        </row>
        <row r="464">
          <cell r="A464">
            <v>3723</v>
          </cell>
          <cell r="B464" t="str">
            <v>marisperzagni@hotmail.com</v>
          </cell>
          <cell r="AF464" t="str">
            <v>MUG CERAMICA TRAMADO GRIS DEGRADÉ 440ML</v>
          </cell>
          <cell r="AG464" t="str">
            <v>824.99</v>
          </cell>
          <cell r="AH464">
            <v>2</v>
          </cell>
          <cell r="AI464" t="str">
            <v>MS510095 MERCA SEPARADA</v>
          </cell>
          <cell r="AN464" t="str">
            <v>Sí</v>
          </cell>
        </row>
        <row r="465">
          <cell r="A465">
            <v>3723</v>
          </cell>
          <cell r="B465" t="str">
            <v>marisperzagni@hotmail.com</v>
          </cell>
          <cell r="AF465" t="str">
            <v>MUG CERAMICA TRAMADO BOMBE GRIS DEGRADE 520ML</v>
          </cell>
          <cell r="AG465" t="str">
            <v>967.99</v>
          </cell>
          <cell r="AH465">
            <v>2</v>
          </cell>
          <cell r="AI465" t="str">
            <v>MS510094 MERCA SEPARADA</v>
          </cell>
          <cell r="AN465" t="str">
            <v>Sí</v>
          </cell>
        </row>
        <row r="466">
          <cell r="A466">
            <v>3723</v>
          </cell>
          <cell r="B466" t="str">
            <v>marisperzagni@hotmail.com</v>
          </cell>
          <cell r="AF466" t="str">
            <v>HOMBRECITO CON VIRULANA COLORES PASTEL (Verde)</v>
          </cell>
          <cell r="AG466" t="str">
            <v>263.99</v>
          </cell>
          <cell r="AH466">
            <v>1</v>
          </cell>
          <cell r="AI466" t="str">
            <v>ba87516</v>
          </cell>
          <cell r="AN466" t="str">
            <v>Sí</v>
          </cell>
        </row>
        <row r="467">
          <cell r="A467">
            <v>3723</v>
          </cell>
          <cell r="B467" t="str">
            <v>marisperzagni@hotmail.com</v>
          </cell>
          <cell r="AF467" t="str">
            <v>TAPON BAÑERA PASTEL 1PC (Verde)</v>
          </cell>
          <cell r="AG467" t="str">
            <v>98.99</v>
          </cell>
          <cell r="AH467">
            <v>1</v>
          </cell>
          <cell r="AI467" t="str">
            <v>019BA87553</v>
          </cell>
          <cell r="AN467" t="str">
            <v>Sí</v>
          </cell>
        </row>
        <row r="468">
          <cell r="A468">
            <v>3723</v>
          </cell>
          <cell r="B468" t="str">
            <v>marisperzagni@hotmail.com</v>
          </cell>
          <cell r="AF468" t="str">
            <v>TAPON REJILLA 1PC COLORES PASTEL (Verde)</v>
          </cell>
          <cell r="AG468" t="str">
            <v>98.99</v>
          </cell>
          <cell r="AH468">
            <v>2</v>
          </cell>
          <cell r="AI468" t="str">
            <v>019BA87554</v>
          </cell>
          <cell r="AN468" t="str">
            <v>Sí</v>
          </cell>
        </row>
        <row r="469">
          <cell r="A469">
            <v>3722</v>
          </cell>
          <cell r="B469" t="str">
            <v>diezlauramonica@hotmail.com</v>
          </cell>
          <cell r="C469">
            <v>44468</v>
          </cell>
          <cell r="D469" t="str">
            <v>Abierta</v>
          </cell>
          <cell r="E469" t="str">
            <v>Recibido</v>
          </cell>
          <cell r="F469" t="str">
            <v>Enviado</v>
          </cell>
          <cell r="G469" t="str">
            <v>ARS</v>
          </cell>
          <cell r="H469" t="str">
            <v>2716.97</v>
          </cell>
          <cell r="I469">
            <v>0</v>
          </cell>
          <cell r="J469">
            <v>0</v>
          </cell>
          <cell r="K469" t="str">
            <v>2716.97</v>
          </cell>
          <cell r="L469" t="str">
            <v>Laura Monica Diez</v>
          </cell>
          <cell r="M469">
            <v>17327367</v>
          </cell>
          <cell r="N469">
            <v>5491154029877</v>
          </cell>
          <cell r="O469" t="str">
            <v>Laura Monica Diez</v>
          </cell>
          <cell r="P469">
            <v>5491154029877</v>
          </cell>
          <cell r="Q469" t="str">
            <v>San Joaquín</v>
          </cell>
          <cell r="R469">
            <v>135</v>
          </cell>
          <cell r="S469" t="str">
            <v>San Joaquín 135</v>
          </cell>
          <cell r="U469" t="str">
            <v>Turdera</v>
          </cell>
          <cell r="V469">
            <v>1833</v>
          </cell>
          <cell r="W469" t="str">
            <v>Gran Buenos Aires</v>
          </cell>
          <cell r="Y469" t="str">
            <v>ENVÍO SIN CARGO (CABA, GRAN PARTE DE GBA y LA PLATA) TIEMPO: 4 a 6 DÍAS HÁBILES</v>
          </cell>
          <cell r="Z469" t="str">
            <v>Mercado Pago</v>
          </cell>
          <cell r="AD469">
            <v>44468</v>
          </cell>
          <cell r="AE469">
            <v>44473</v>
          </cell>
          <cell r="AF469" t="str">
            <v>ENSALADERA CERAMICA FLORENCIA GRIS E INTERIOR BLANCO 18,5 X 4 CM</v>
          </cell>
          <cell r="AG469" t="str">
            <v>956.99</v>
          </cell>
          <cell r="AH469">
            <v>1</v>
          </cell>
          <cell r="AI469" t="str">
            <v>MS512011  MERCA SEPARADA</v>
          </cell>
          <cell r="AJ469" t="str">
            <v>Móvil</v>
          </cell>
          <cell r="AK469" t="str">
            <v>EL MIERCOLES 06-10 ENTRE 8 Y 18 HORAS!</v>
          </cell>
          <cell r="AL469">
            <v>17232754940</v>
          </cell>
          <cell r="AM469">
            <v>411869930</v>
          </cell>
          <cell r="AN469" t="str">
            <v>Sí</v>
          </cell>
        </row>
        <row r="470">
          <cell r="A470">
            <v>3722</v>
          </cell>
          <cell r="B470" t="str">
            <v>diezlauramonica@hotmail.com</v>
          </cell>
          <cell r="AF470" t="str">
            <v>ENSALADERA CERAMICA FLORENCIA GRIS E INTERIOR BLANCO 20 X 5 CM</v>
          </cell>
          <cell r="AG470" t="str">
            <v>1154.99</v>
          </cell>
          <cell r="AH470">
            <v>1</v>
          </cell>
          <cell r="AI470" t="str">
            <v>MS512014. MERCA SEPARADA</v>
          </cell>
          <cell r="AN470" t="str">
            <v>Sí</v>
          </cell>
        </row>
        <row r="471">
          <cell r="A471">
            <v>3722</v>
          </cell>
          <cell r="B471" t="str">
            <v>diezlauramonica@hotmail.com</v>
          </cell>
          <cell r="AF471" t="str">
            <v>BOWL DE CERAMICA 20 CM DIAM X 8 CM ALTO</v>
          </cell>
          <cell r="AG471" t="str">
            <v>604.99</v>
          </cell>
          <cell r="AH471">
            <v>1</v>
          </cell>
          <cell r="AI471" t="str">
            <v>MS106M53 MERCA SEPARADA</v>
          </cell>
          <cell r="AN471" t="str">
            <v>Sí</v>
          </cell>
        </row>
        <row r="472">
          <cell r="A472">
            <v>3721</v>
          </cell>
          <cell r="B472" t="str">
            <v>anto.castagnaro@gmail.com</v>
          </cell>
          <cell r="C472">
            <v>44467</v>
          </cell>
          <cell r="D472" t="str">
            <v>Abierta</v>
          </cell>
          <cell r="E472" t="str">
            <v>Recibido</v>
          </cell>
          <cell r="F472" t="str">
            <v>Enviado</v>
          </cell>
          <cell r="G472" t="str">
            <v>ARS</v>
          </cell>
          <cell r="H472" t="str">
            <v>2360.59</v>
          </cell>
          <cell r="I472">
            <v>2000</v>
          </cell>
          <cell r="J472">
            <v>0</v>
          </cell>
          <cell r="K472" t="str">
            <v>360.59</v>
          </cell>
          <cell r="L472" t="str">
            <v>Antonella Castagnaro</v>
          </cell>
          <cell r="M472">
            <v>36948085</v>
          </cell>
          <cell r="N472">
            <v>541165791700</v>
          </cell>
          <cell r="O472" t="str">
            <v>Antonella Castagnaro</v>
          </cell>
          <cell r="T472" t="str">
            <v>Villa del Parque / Agronomía / Monte Castro / Paternal / Villa del Parque / Villa Santa Rita / Villa Real / Villa General Mitre / Villa Devoto</v>
          </cell>
          <cell r="U472" t="str">
            <v>Capital Federal</v>
          </cell>
          <cell r="V472">
            <v>1417</v>
          </cell>
          <cell r="W472" t="str">
            <v>Capital Federal</v>
          </cell>
          <cell r="Y472" t="str">
            <v>Retiras en SHOWROOM ( CON CITA PREVIA)</v>
          </cell>
          <cell r="Z472" t="str">
            <v>Mercado Pago</v>
          </cell>
          <cell r="AA472" t="str">
            <v>ANTONELACASTAGNARO</v>
          </cell>
          <cell r="AB472" t="str">
            <v>Gracias por el regalo! ?</v>
          </cell>
          <cell r="AD472">
            <v>44467</v>
          </cell>
          <cell r="AE472">
            <v>44484</v>
          </cell>
          <cell r="AF472" t="str">
            <v>BOTELLA MILK 1L TAPA SILICONA</v>
          </cell>
          <cell r="AG472" t="str">
            <v>677.6</v>
          </cell>
          <cell r="AH472">
            <v>1</v>
          </cell>
          <cell r="AI472" t="str">
            <v>019BO5572</v>
          </cell>
          <cell r="AJ472" t="str">
            <v>Móvil</v>
          </cell>
          <cell r="AK472" t="str">
            <v/>
          </cell>
          <cell r="AL472">
            <v>3328134327</v>
          </cell>
          <cell r="AM472">
            <v>481116032</v>
          </cell>
          <cell r="AN472" t="str">
            <v>Sí</v>
          </cell>
        </row>
        <row r="473">
          <cell r="A473">
            <v>3721</v>
          </cell>
          <cell r="B473" t="str">
            <v>anto.castagnaro@gmail.com</v>
          </cell>
          <cell r="AF473" t="str">
            <v>VASOS BOSTON DISP 6PC 510ML</v>
          </cell>
          <cell r="AG473">
            <v>1023</v>
          </cell>
          <cell r="AH473">
            <v>1</v>
          </cell>
          <cell r="AI473" t="str">
            <v>B1518AF6NEW</v>
          </cell>
          <cell r="AN473" t="str">
            <v>Sí</v>
          </cell>
        </row>
        <row r="474">
          <cell r="A474">
            <v>3721</v>
          </cell>
          <cell r="B474" t="str">
            <v>anto.castagnaro@gmail.com</v>
          </cell>
          <cell r="AF474" t="str">
            <v>VELA 100 % SOJA CON ESENCIAS - DIFERENTES AROMAS 8x8 CM (JAZMIN-GARDENIA)</v>
          </cell>
          <cell r="AG474" t="str">
            <v>659.99</v>
          </cell>
          <cell r="AH474">
            <v>1</v>
          </cell>
          <cell r="AI474" t="str">
            <v>BA6340VELA MERCA SEPARADA COSTO TEORICO MAS IVA</v>
          </cell>
          <cell r="AN474" t="str">
            <v>Sí</v>
          </cell>
        </row>
        <row r="475">
          <cell r="A475">
            <v>3720</v>
          </cell>
          <cell r="B475" t="str">
            <v>vayilimon@gmail.com</v>
          </cell>
          <cell r="C475">
            <v>44467</v>
          </cell>
          <cell r="D475" t="str">
            <v>Abierta</v>
          </cell>
          <cell r="E475" t="str">
            <v>Recibido</v>
          </cell>
          <cell r="F475" t="str">
            <v>Enviado</v>
          </cell>
          <cell r="G475" t="str">
            <v>ARS</v>
          </cell>
          <cell r="H475" t="str">
            <v>1869.99</v>
          </cell>
          <cell r="I475" t="str">
            <v>280.5</v>
          </cell>
          <cell r="J475">
            <v>0</v>
          </cell>
          <cell r="K475" t="str">
            <v>1589.49</v>
          </cell>
          <cell r="L475" t="str">
            <v>María Laura Mina</v>
          </cell>
          <cell r="M475">
            <v>31423499</v>
          </cell>
          <cell r="N475">
            <v>541144049201</v>
          </cell>
          <cell r="O475" t="str">
            <v>María Laura Mina</v>
          </cell>
          <cell r="P475">
            <v>541144049201</v>
          </cell>
          <cell r="Q475" t="str">
            <v>Donizetti</v>
          </cell>
          <cell r="R475">
            <v>41</v>
          </cell>
          <cell r="S475" t="str">
            <v>Torre C piso 8° A</v>
          </cell>
          <cell r="T475" t="str">
            <v>Villa luro</v>
          </cell>
          <cell r="U475" t="str">
            <v>Capital Federal</v>
          </cell>
          <cell r="V475">
            <v>1407</v>
          </cell>
          <cell r="W475" t="str">
            <v>Capital Federal</v>
          </cell>
          <cell r="Y475" t="str">
            <v>ENVÍO SIN CARGO (CABA, GRAN PARTE DE GBA y LA PLATA) TIEMPO: 4 a 6 DÍAS HÁBILES</v>
          </cell>
          <cell r="Z475" t="str">
            <v>Mercado Pago</v>
          </cell>
          <cell r="AA475" t="str">
            <v>JUEGOBIGDECO</v>
          </cell>
          <cell r="AB475" t="str">
            <v>Por favor verificar que se entregue en torre C. Dia miercoles 6 hasta 17 hs hay quien reciba</v>
          </cell>
          <cell r="AD475">
            <v>44467</v>
          </cell>
          <cell r="AE475">
            <v>44473</v>
          </cell>
          <cell r="AF475" t="str">
            <v>CAJA DE TE 3 DIVISIONES 24X7,5X9 CM</v>
          </cell>
          <cell r="AG475" t="str">
            <v>1869.99</v>
          </cell>
          <cell r="AH475">
            <v>1</v>
          </cell>
          <cell r="AI475" t="str">
            <v>CX7191</v>
          </cell>
          <cell r="AJ475" t="str">
            <v>Móvil</v>
          </cell>
          <cell r="AK475" t="str">
            <v>EL MIERCOLES 06-10 ENTRE 8 Y 17 HORAS!</v>
          </cell>
          <cell r="AL475">
            <v>3327044755</v>
          </cell>
          <cell r="AM475">
            <v>481337262</v>
          </cell>
          <cell r="AN475" t="str">
            <v>Sí</v>
          </cell>
        </row>
        <row r="476">
          <cell r="A476">
            <v>3719</v>
          </cell>
          <cell r="B476" t="str">
            <v>milagrosbranch@hotmail.com</v>
          </cell>
          <cell r="C476">
            <v>44467</v>
          </cell>
          <cell r="D476" t="str">
            <v>Abierta</v>
          </cell>
          <cell r="E476" t="str">
            <v>Recibido</v>
          </cell>
          <cell r="F476" t="str">
            <v>Enviado</v>
          </cell>
          <cell r="G476" t="str">
            <v>ARS</v>
          </cell>
          <cell r="H476" t="str">
            <v>2089.99</v>
          </cell>
          <cell r="I476">
            <v>1500</v>
          </cell>
          <cell r="J476">
            <v>0</v>
          </cell>
          <cell r="K476" t="str">
            <v>589.99</v>
          </cell>
          <cell r="L476" t="str">
            <v>Milagros Rocío Rama</v>
          </cell>
          <cell r="M476">
            <v>42113258</v>
          </cell>
          <cell r="N476">
            <v>541124631709</v>
          </cell>
          <cell r="O476" t="str">
            <v>Milagros Rocío Rama</v>
          </cell>
          <cell r="P476">
            <v>541124631709</v>
          </cell>
          <cell r="Q476" t="str">
            <v>Luis Saenz Peña</v>
          </cell>
          <cell r="R476">
            <v>1915</v>
          </cell>
          <cell r="U476" t="str">
            <v>Lomas de Zamora</v>
          </cell>
          <cell r="V476">
            <v>1832</v>
          </cell>
          <cell r="W476" t="str">
            <v>Gran Buenos Aires</v>
          </cell>
          <cell r="Y476" t="str">
            <v>ENVÍO SIN CARGO (CABA, GRAN PARTE DE GBA y LA PLATA) TIEMPO: 4 a 6 DÍAS HÁBILES</v>
          </cell>
          <cell r="Z476" t="str">
            <v>Mercado Pago</v>
          </cell>
          <cell r="AA476" t="str">
            <v>MILAGROSRRAMA</v>
          </cell>
          <cell r="AD476">
            <v>44467</v>
          </cell>
          <cell r="AE476">
            <v>44473</v>
          </cell>
          <cell r="AF476" t="str">
            <v>CAFETERA EMBOLO 800ML</v>
          </cell>
          <cell r="AG476" t="str">
            <v>2089.99</v>
          </cell>
          <cell r="AH476">
            <v>1</v>
          </cell>
          <cell r="AI476" t="str">
            <v>046BA8051</v>
          </cell>
          <cell r="AJ476" t="str">
            <v>Móvil</v>
          </cell>
          <cell r="AK476" t="str">
            <v>EL MIERCOLES 06-10 ENTRE 8 Y 18 HORAS!</v>
          </cell>
          <cell r="AL476">
            <v>3326992416</v>
          </cell>
          <cell r="AM476">
            <v>481335329</v>
          </cell>
          <cell r="AN476" t="str">
            <v>Sí</v>
          </cell>
        </row>
        <row r="477">
          <cell r="A477">
            <v>3718</v>
          </cell>
          <cell r="B477" t="str">
            <v>lanterolola@hotmail.com</v>
          </cell>
          <cell r="C477">
            <v>44467</v>
          </cell>
          <cell r="D477" t="str">
            <v>Abierta</v>
          </cell>
          <cell r="E477" t="str">
            <v>Recibido</v>
          </cell>
          <cell r="F477" t="str">
            <v>Enviado</v>
          </cell>
          <cell r="G477" t="str">
            <v>ARS</v>
          </cell>
          <cell r="H477" t="str">
            <v>703.99</v>
          </cell>
          <cell r="I477">
            <v>0</v>
          </cell>
          <cell r="J477">
            <v>0</v>
          </cell>
          <cell r="K477" t="str">
            <v>703.99</v>
          </cell>
          <cell r="L477" t="str">
            <v>Lola Lantero</v>
          </cell>
          <cell r="M477">
            <v>41564055</v>
          </cell>
          <cell r="N477">
            <v>541131179169</v>
          </cell>
          <cell r="O477" t="str">
            <v>Lola Lantero</v>
          </cell>
          <cell r="P477">
            <v>541131179169</v>
          </cell>
          <cell r="Q477" t="str">
            <v>Bombero sanchez</v>
          </cell>
          <cell r="R477">
            <v>535</v>
          </cell>
          <cell r="T477" t="str">
            <v>Quilmes</v>
          </cell>
          <cell r="U477" t="str">
            <v>Gran buenos aires</v>
          </cell>
          <cell r="V477">
            <v>1878</v>
          </cell>
          <cell r="W477" t="str">
            <v>Gran Buenos Aires</v>
          </cell>
          <cell r="Y477" t="str">
            <v>ENVÍO SIN CARGO (CABA, GRAN PARTE DE GBA y LA PLATA) TIEMPO: 4 a 6 DÍAS HÁBILES</v>
          </cell>
          <cell r="Z477" t="str">
            <v>TRANSFERENCIA BANCARIA</v>
          </cell>
          <cell r="AD477">
            <v>44467</v>
          </cell>
          <cell r="AE477">
            <v>44473</v>
          </cell>
          <cell r="AF477" t="str">
            <v>BOTELLA VIDRIO MY BOTTLE FUNDA GRIS 400 ML</v>
          </cell>
          <cell r="AG477" t="str">
            <v>703.99</v>
          </cell>
          <cell r="AH477">
            <v>1</v>
          </cell>
          <cell r="AI477" t="str">
            <v>MS126817</v>
          </cell>
          <cell r="AJ477" t="str">
            <v>Móvil</v>
          </cell>
          <cell r="AK477" t="str">
            <v>EL MIERCOLES 06-10 ENTRE 8 Y 18 HORAS!</v>
          </cell>
          <cell r="AM477">
            <v>481177926</v>
          </cell>
          <cell r="AN477" t="str">
            <v>Sí</v>
          </cell>
        </row>
        <row r="478">
          <cell r="A478">
            <v>3717</v>
          </cell>
          <cell r="B478" t="str">
            <v>pilarvieytes1@gmail.com</v>
          </cell>
          <cell r="C478">
            <v>44466</v>
          </cell>
          <cell r="D478" t="str">
            <v>Abierta</v>
          </cell>
          <cell r="E478" t="str">
            <v>Recibido</v>
          </cell>
          <cell r="F478" t="str">
            <v>Enviado</v>
          </cell>
          <cell r="G478" t="str">
            <v>ARS</v>
          </cell>
          <cell r="H478">
            <v>2937</v>
          </cell>
          <cell r="I478">
            <v>0</v>
          </cell>
          <cell r="J478">
            <v>0</v>
          </cell>
          <cell r="K478">
            <v>2937</v>
          </cell>
          <cell r="L478" t="str">
            <v>Pilar Vieytes</v>
          </cell>
          <cell r="M478">
            <v>41557208</v>
          </cell>
          <cell r="N478">
            <v>541121755331</v>
          </cell>
          <cell r="O478" t="str">
            <v>Pilar Vieytes</v>
          </cell>
          <cell r="P478">
            <v>541121755331</v>
          </cell>
          <cell r="Q478" t="str">
            <v xml:space="preserve">Avenida piedrabuena </v>
          </cell>
          <cell r="R478">
            <v>4334</v>
          </cell>
          <cell r="U478" t="str">
            <v>Capital Federal</v>
          </cell>
          <cell r="V478">
            <v>1439</v>
          </cell>
          <cell r="W478" t="str">
            <v>Capital Federal</v>
          </cell>
          <cell r="Y478" t="str">
            <v>ENVÍO SIN CARGO (CABA, GRAN PARTE DE GBA y LA PLATA) TIEMPO: 4 a 6 DÍAS HÁBILES</v>
          </cell>
          <cell r="Z478" t="str">
            <v>Mercado Pago</v>
          </cell>
          <cell r="AD478">
            <v>44466</v>
          </cell>
          <cell r="AE478">
            <v>44469</v>
          </cell>
          <cell r="AF478" t="str">
            <v>MATE PAMPA BOCA ANGOSTO CON BOMBILLA COLOR BORDO</v>
          </cell>
          <cell r="AG478">
            <v>979</v>
          </cell>
          <cell r="AH478">
            <v>1</v>
          </cell>
          <cell r="AI478" t="str">
            <v>MATE PAMPA 20 MERCA SEPA</v>
          </cell>
          <cell r="AJ478" t="str">
            <v>Móvil</v>
          </cell>
          <cell r="AK478" t="str">
            <v>EL VIERNES 01-10 ENTRE 8 Y 18 HORAS!</v>
          </cell>
          <cell r="AL478">
            <v>3324075809</v>
          </cell>
          <cell r="AM478">
            <v>481139003</v>
          </cell>
          <cell r="AN478" t="str">
            <v>Sí</v>
          </cell>
        </row>
        <row r="479">
          <cell r="A479">
            <v>3717</v>
          </cell>
          <cell r="B479" t="str">
            <v>pilarvieytes1@gmail.com</v>
          </cell>
          <cell r="AF479" t="str">
            <v>MATE PAMPA BOCA ANGOSTA CON BOMBILLA COLOR BLANCO</v>
          </cell>
          <cell r="AG479">
            <v>979</v>
          </cell>
          <cell r="AH479">
            <v>1</v>
          </cell>
          <cell r="AI479" t="str">
            <v>MERCA SEPA</v>
          </cell>
          <cell r="AN479" t="str">
            <v>Sí</v>
          </cell>
        </row>
        <row r="480">
          <cell r="A480">
            <v>3717</v>
          </cell>
          <cell r="B480" t="str">
            <v>pilarvieytes1@gmail.com</v>
          </cell>
          <cell r="AF480" t="str">
            <v>MATE PAMPA BOCA ANGOSTA CON BOMBILLA COLOR LILA</v>
          </cell>
          <cell r="AG480">
            <v>979</v>
          </cell>
          <cell r="AH480">
            <v>1</v>
          </cell>
          <cell r="AI480" t="str">
            <v>MATE PAMPA 21 MERCA SEOA</v>
          </cell>
          <cell r="AN480" t="str">
            <v>Sí</v>
          </cell>
        </row>
        <row r="481">
          <cell r="A481">
            <v>3716</v>
          </cell>
          <cell r="B481" t="str">
            <v>encinaponcec@gmail.com</v>
          </cell>
          <cell r="C481">
            <v>44466</v>
          </cell>
          <cell r="D481" t="str">
            <v>Abierta</v>
          </cell>
          <cell r="E481" t="str">
            <v>Recibido</v>
          </cell>
          <cell r="F481" t="str">
            <v>Enviado</v>
          </cell>
          <cell r="G481" t="str">
            <v>ARS</v>
          </cell>
          <cell r="H481">
            <v>979</v>
          </cell>
          <cell r="I481">
            <v>0</v>
          </cell>
          <cell r="J481">
            <v>0</v>
          </cell>
          <cell r="K481">
            <v>979</v>
          </cell>
          <cell r="L481" t="str">
            <v>Carolina Belen Encina Ponce</v>
          </cell>
          <cell r="M481">
            <v>38619114</v>
          </cell>
          <cell r="N481">
            <v>541162772696</v>
          </cell>
          <cell r="O481" t="str">
            <v>Carolina Belen Encina Ponce</v>
          </cell>
          <cell r="P481">
            <v>541162772696</v>
          </cell>
          <cell r="Q481" t="str">
            <v>Primo Tricotti</v>
          </cell>
          <cell r="R481">
            <v>1970</v>
          </cell>
          <cell r="T481" t="str">
            <v>Luis Guillon</v>
          </cell>
          <cell r="U481" t="str">
            <v>Luis Guillon</v>
          </cell>
          <cell r="V481">
            <v>1838</v>
          </cell>
          <cell r="W481" t="str">
            <v>Gran Buenos Aires</v>
          </cell>
          <cell r="Y481" t="str">
            <v>ENVÍO SIN CARGO (CABA, GRAN PARTE DE GBA y LA PLATA) TIEMPO: 4 a 6 DÍAS HÁBILES</v>
          </cell>
          <cell r="Z481" t="str">
            <v>Mercado Pago</v>
          </cell>
          <cell r="AD481">
            <v>44466</v>
          </cell>
          <cell r="AE481">
            <v>44469</v>
          </cell>
          <cell r="AF481" t="str">
            <v>MATE PAMPA BOCA ANGOSTA CON BOMBILLA COLOR NEGRO</v>
          </cell>
          <cell r="AG481">
            <v>979</v>
          </cell>
          <cell r="AH481">
            <v>1</v>
          </cell>
          <cell r="AI481" t="str">
            <v>MERCA SEPA</v>
          </cell>
          <cell r="AJ481" t="str">
            <v>Web</v>
          </cell>
          <cell r="AK481" t="str">
            <v>EL VIERNES 01-10 ENTRE 8 Y 18 HORAS!</v>
          </cell>
          <cell r="AL481">
            <v>3322792131</v>
          </cell>
          <cell r="AM481">
            <v>481038628</v>
          </cell>
          <cell r="AN481" t="str">
            <v>Sí</v>
          </cell>
        </row>
        <row r="482">
          <cell r="A482">
            <v>3715</v>
          </cell>
          <cell r="B482" t="str">
            <v>hannamarisolgutierrez@gmail.com</v>
          </cell>
          <cell r="C482">
            <v>44466</v>
          </cell>
          <cell r="D482" t="str">
            <v>Cancelada</v>
          </cell>
          <cell r="E482" t="str">
            <v>Anulado</v>
          </cell>
          <cell r="F482" t="str">
            <v>No está empaquetado</v>
          </cell>
          <cell r="G482" t="str">
            <v>ARS</v>
          </cell>
          <cell r="H482" t="str">
            <v>2828.07</v>
          </cell>
          <cell r="I482">
            <v>0</v>
          </cell>
          <cell r="J482" t="str">
            <v>240.65</v>
          </cell>
          <cell r="K482" t="str">
            <v>3068.72</v>
          </cell>
          <cell r="L482" t="str">
            <v>Fabiana Gutiérrez</v>
          </cell>
          <cell r="M482">
            <v>27712884</v>
          </cell>
          <cell r="N482">
            <v>541132924123</v>
          </cell>
          <cell r="O482" t="str">
            <v>Fabiana Gutiérrez</v>
          </cell>
          <cell r="T482" t="str">
            <v>Moreno</v>
          </cell>
          <cell r="U482" t="str">
            <v>Moreno</v>
          </cell>
          <cell r="V482">
            <v>1744</v>
          </cell>
          <cell r="W482" t="str">
            <v>Gran Buenos Aires</v>
          </cell>
          <cell r="Y482" t="str">
            <v>Punto de retiro</v>
          </cell>
          <cell r="Z482" t="str">
            <v>Mercado Pago</v>
          </cell>
          <cell r="AF482" t="str">
            <v>SET X 6 VASO BELLIZE ROCKS COLOR CITRICS 315 ML</v>
          </cell>
          <cell r="AG482" t="str">
            <v>610.5</v>
          </cell>
          <cell r="AH482">
            <v>1</v>
          </cell>
          <cell r="AI482" t="str">
            <v>TW83140 X 6</v>
          </cell>
          <cell r="AJ482" t="str">
            <v>Móvil</v>
          </cell>
          <cell r="AK482" t="str">
            <v/>
          </cell>
          <cell r="AL482">
            <v>17202486006</v>
          </cell>
          <cell r="AM482">
            <v>481036614</v>
          </cell>
          <cell r="AN482" t="str">
            <v>Sí</v>
          </cell>
        </row>
        <row r="483">
          <cell r="A483">
            <v>3715</v>
          </cell>
          <cell r="B483" t="str">
            <v>hannamarisolgutierrez@gmail.com</v>
          </cell>
          <cell r="AF483" t="str">
            <v>PELAPAPAS DE ACERO GRIS BRILLANTE</v>
          </cell>
          <cell r="AG483" t="str">
            <v>1007.59</v>
          </cell>
          <cell r="AH483">
            <v>1</v>
          </cell>
          <cell r="AI483" t="str">
            <v>101A41</v>
          </cell>
          <cell r="AN483" t="str">
            <v>Sí</v>
          </cell>
        </row>
        <row r="484">
          <cell r="A484">
            <v>3715</v>
          </cell>
          <cell r="B484" t="str">
            <v>hannamarisolgutierrez@gmail.com</v>
          </cell>
          <cell r="AF484" t="str">
            <v>ACEITERA DE VIDRIO TAPA NEGRA Y ACERO 200 ML</v>
          </cell>
          <cell r="AG484" t="str">
            <v>604.99</v>
          </cell>
          <cell r="AH484">
            <v>2</v>
          </cell>
          <cell r="AI484">
            <v>502022</v>
          </cell>
          <cell r="AN484" t="str">
            <v>Sí</v>
          </cell>
        </row>
        <row r="485">
          <cell r="A485">
            <v>3714</v>
          </cell>
          <cell r="B485" t="str">
            <v>abregofernanda55@gmail.com</v>
          </cell>
          <cell r="C485">
            <v>44466</v>
          </cell>
          <cell r="D485" t="str">
            <v>Cancelada</v>
          </cell>
          <cell r="E485" t="str">
            <v>Pendiente</v>
          </cell>
          <cell r="F485" t="str">
            <v>No está empaquetado</v>
          </cell>
          <cell r="G485" t="str">
            <v>ARS</v>
          </cell>
          <cell r="H485" t="str">
            <v>6335.83</v>
          </cell>
          <cell r="I485">
            <v>0</v>
          </cell>
          <cell r="J485" t="str">
            <v>358.87</v>
          </cell>
          <cell r="K485" t="str">
            <v>6694.7</v>
          </cell>
          <cell r="L485" t="str">
            <v>Fernanda Abrego</v>
          </cell>
          <cell r="M485">
            <v>40921051</v>
          </cell>
          <cell r="N485">
            <v>543425203732</v>
          </cell>
          <cell r="O485" t="str">
            <v>Fernanda Abrego</v>
          </cell>
          <cell r="T485" t="str">
            <v>Barranquitas</v>
          </cell>
          <cell r="U485" t="str">
            <v>La Capital</v>
          </cell>
          <cell r="V485">
            <v>3000</v>
          </cell>
          <cell r="W485" t="str">
            <v>Santa Fe</v>
          </cell>
          <cell r="Y485" t="str">
            <v>Punto de retiro</v>
          </cell>
          <cell r="Z485" t="str">
            <v>TRANSFERENCIA BANCARIA</v>
          </cell>
          <cell r="AF485" t="str">
            <v>CAJA DE TE MADERA 4 DIVISIONES 18X7CM</v>
          </cell>
          <cell r="AG485" t="str">
            <v>1869.99</v>
          </cell>
          <cell r="AH485">
            <v>1</v>
          </cell>
          <cell r="AI485" t="str">
            <v>046BA5117 LE PUSE EL 15%</v>
          </cell>
          <cell r="AJ485" t="str">
            <v>Móvil</v>
          </cell>
          <cell r="AK485" t="str">
            <v/>
          </cell>
          <cell r="AM485">
            <v>480959208</v>
          </cell>
          <cell r="AN485" t="str">
            <v>Sí</v>
          </cell>
        </row>
        <row r="486">
          <cell r="A486">
            <v>3714</v>
          </cell>
          <cell r="B486" t="str">
            <v>abregofernanda55@gmail.com</v>
          </cell>
          <cell r="AF486" t="str">
            <v>CEPILLO DE BAÑO PLASTICO 3 COLORES 38 X 13 CM</v>
          </cell>
          <cell r="AG486" t="str">
            <v>739.19</v>
          </cell>
          <cell r="AH486">
            <v>1</v>
          </cell>
          <cell r="AI486" t="str">
            <v>AB6065</v>
          </cell>
          <cell r="AN486" t="str">
            <v>Sí</v>
          </cell>
        </row>
        <row r="487">
          <cell r="A487">
            <v>3714</v>
          </cell>
          <cell r="B487" t="str">
            <v>abregofernanda55@gmail.com</v>
          </cell>
          <cell r="AF487" t="str">
            <v>FRASCO VIDRIO 23CM</v>
          </cell>
          <cell r="AG487" t="str">
            <v>1046.1</v>
          </cell>
          <cell r="AH487">
            <v>1</v>
          </cell>
          <cell r="AI487" t="str">
            <v>BA6432 MERCA SEPARDA</v>
          </cell>
          <cell r="AN487" t="str">
            <v>Sí</v>
          </cell>
        </row>
        <row r="488">
          <cell r="A488">
            <v>3714</v>
          </cell>
          <cell r="B488" t="str">
            <v>abregofernanda55@gmail.com</v>
          </cell>
          <cell r="AF488" t="str">
            <v>MACETA DE CERAMICA REGADERA 6 MOD SURT 18X7CM</v>
          </cell>
          <cell r="AG488" t="str">
            <v>433.26</v>
          </cell>
          <cell r="AH488">
            <v>1</v>
          </cell>
          <cell r="AI488" t="str">
            <v>DE7530</v>
          </cell>
          <cell r="AN488" t="str">
            <v>Sí</v>
          </cell>
        </row>
        <row r="489">
          <cell r="A489">
            <v>3714</v>
          </cell>
          <cell r="B489" t="str">
            <v>abregofernanda55@gmail.com</v>
          </cell>
          <cell r="AF489" t="str">
            <v>MACETA DE CERAMICA REGADERA 6 MOD SURT 16X9CM</v>
          </cell>
          <cell r="AG489" t="str">
            <v>620.4</v>
          </cell>
          <cell r="AH489">
            <v>2</v>
          </cell>
          <cell r="AI489" t="str">
            <v>DE7528</v>
          </cell>
          <cell r="AN489" t="str">
            <v>Sí</v>
          </cell>
        </row>
        <row r="490">
          <cell r="A490">
            <v>3714</v>
          </cell>
          <cell r="B490" t="str">
            <v>abregofernanda55@gmail.com</v>
          </cell>
          <cell r="AF490" t="str">
            <v>BUDINERA SILICONA GRIS 26X14X 6 CM</v>
          </cell>
          <cell r="AG490" t="str">
            <v>1006.49</v>
          </cell>
          <cell r="AH490">
            <v>1</v>
          </cell>
          <cell r="AI490" t="str">
            <v>MS133014</v>
          </cell>
          <cell r="AN490" t="str">
            <v>Sí</v>
          </cell>
        </row>
        <row r="491">
          <cell r="A491">
            <v>3713</v>
          </cell>
          <cell r="B491" t="str">
            <v>karyy_79@hotmail.com</v>
          </cell>
          <cell r="C491">
            <v>44466</v>
          </cell>
          <cell r="D491" t="str">
            <v>Abierta</v>
          </cell>
          <cell r="E491" t="str">
            <v>Recibido</v>
          </cell>
          <cell r="F491" t="str">
            <v>Enviado</v>
          </cell>
          <cell r="G491" t="str">
            <v>ARS</v>
          </cell>
          <cell r="H491">
            <v>1958</v>
          </cell>
          <cell r="I491">
            <v>0</v>
          </cell>
          <cell r="J491" t="str">
            <v>415.83</v>
          </cell>
          <cell r="K491" t="str">
            <v>2373.83</v>
          </cell>
          <cell r="L491" t="str">
            <v>Karina Quintero</v>
          </cell>
          <cell r="M491">
            <v>27154484</v>
          </cell>
          <cell r="N491">
            <v>542966630153</v>
          </cell>
          <cell r="O491" t="str">
            <v>Karina Quintero</v>
          </cell>
          <cell r="P491">
            <v>542966630153</v>
          </cell>
          <cell r="Q491" t="str">
            <v>Rio gallegos</v>
          </cell>
          <cell r="R491">
            <v>616</v>
          </cell>
          <cell r="T491" t="str">
            <v>B los ñires 616</v>
          </cell>
          <cell r="U491" t="str">
            <v>Rio turbio</v>
          </cell>
          <cell r="V491">
            <v>9407</v>
          </cell>
          <cell r="W491" t="str">
            <v>Santa Cruz</v>
          </cell>
          <cell r="Y491" t="str">
            <v>Correo Argentino - Envio a domicilio</v>
          </cell>
          <cell r="Z491" t="str">
            <v>Mercado Pago</v>
          </cell>
          <cell r="AD491">
            <v>44466</v>
          </cell>
          <cell r="AE491">
            <v>44476</v>
          </cell>
          <cell r="AF491" t="str">
            <v>MATE PAMPA BOCA ANGOSTO CON BOMBILLA COLOR ROJO</v>
          </cell>
          <cell r="AG491">
            <v>979</v>
          </cell>
          <cell r="AH491">
            <v>1</v>
          </cell>
          <cell r="AI491" t="str">
            <v>MATEPAMPA 18 MERCA SEPA</v>
          </cell>
          <cell r="AJ491" t="str">
            <v>Móvil</v>
          </cell>
          <cell r="AK491" t="str">
            <v>POR MEDIO DEL CORREO ARGENTINO Y TU CODIGO DE SEGUIMIENTO SERA 00007943045399LIM0CC201</v>
          </cell>
          <cell r="AL491">
            <v>17197445640</v>
          </cell>
          <cell r="AM491">
            <v>480954643</v>
          </cell>
          <cell r="AN491" t="str">
            <v>Sí</v>
          </cell>
        </row>
        <row r="492">
          <cell r="A492">
            <v>3713</v>
          </cell>
          <cell r="B492" t="str">
            <v>karyy_79@hotmail.com</v>
          </cell>
          <cell r="AF492" t="str">
            <v>MATE PAMPA BOCA ANCHO CON BOMBILLA COLOR ROJO</v>
          </cell>
          <cell r="AG492">
            <v>979</v>
          </cell>
          <cell r="AH492">
            <v>1</v>
          </cell>
          <cell r="AI492" t="str">
            <v>MATEPAMPA08 MERCA SEPA</v>
          </cell>
          <cell r="AN492" t="str">
            <v>Sí</v>
          </cell>
        </row>
        <row r="493">
          <cell r="A493">
            <v>3712</v>
          </cell>
          <cell r="B493" t="str">
            <v>puchalskiandrea@gmail.com</v>
          </cell>
          <cell r="C493">
            <v>44466</v>
          </cell>
          <cell r="D493" t="str">
            <v>Abierta</v>
          </cell>
          <cell r="E493" t="str">
            <v>Recibido</v>
          </cell>
          <cell r="F493" t="str">
            <v>Enviado</v>
          </cell>
          <cell r="G493" t="str">
            <v>ARS</v>
          </cell>
          <cell r="H493" t="str">
            <v>8779.61</v>
          </cell>
          <cell r="I493">
            <v>0</v>
          </cell>
          <cell r="J493">
            <v>0</v>
          </cell>
          <cell r="K493" t="str">
            <v>8779.61</v>
          </cell>
          <cell r="L493" t="str">
            <v>Andrea Elisabeth Puchalski</v>
          </cell>
          <cell r="M493">
            <v>32743370</v>
          </cell>
          <cell r="N493">
            <v>541135797393</v>
          </cell>
          <cell r="O493" t="str">
            <v>Andrea Elisabeth Puchalski</v>
          </cell>
          <cell r="P493">
            <v>541135797393</v>
          </cell>
          <cell r="Q493" t="str">
            <v>Esquel</v>
          </cell>
          <cell r="R493">
            <v>1475</v>
          </cell>
          <cell r="S493" t="str">
            <v>lacar 2b</v>
          </cell>
          <cell r="T493" t="str">
            <v>Ezpeleta</v>
          </cell>
          <cell r="U493" t="str">
            <v>Quilmes</v>
          </cell>
          <cell r="V493">
            <v>1882</v>
          </cell>
          <cell r="W493" t="str">
            <v>Gran Buenos Aires</v>
          </cell>
          <cell r="Y493" t="str">
            <v>ENVÍO SIN CARGO (CABA, GRAN PARTE DE GBA y LA PLATA) TIEMPO: 4 a 6 DÍAS HÁBILES</v>
          </cell>
          <cell r="Z493" t="str">
            <v>Mercado Pago</v>
          </cell>
          <cell r="AD493">
            <v>44466</v>
          </cell>
          <cell r="AE493">
            <v>44469</v>
          </cell>
          <cell r="AF493" t="str">
            <v>PORTA UTENSILIOS ROSA PVC SIN UTENSILIOS 15,5X12CM</v>
          </cell>
          <cell r="AG493" t="str">
            <v>774.99</v>
          </cell>
          <cell r="AH493">
            <v>1</v>
          </cell>
          <cell r="AI493" t="str">
            <v>BA1201L</v>
          </cell>
          <cell r="AJ493" t="str">
            <v>Web</v>
          </cell>
          <cell r="AK493" t="str">
            <v>EL VIERNES 01-10 ENTRE 8 Y 18 HORAS!</v>
          </cell>
          <cell r="AL493">
            <v>17197426793</v>
          </cell>
          <cell r="AM493">
            <v>480731367</v>
          </cell>
          <cell r="AN493" t="str">
            <v>Sí</v>
          </cell>
        </row>
        <row r="494">
          <cell r="A494">
            <v>3712</v>
          </cell>
          <cell r="B494" t="str">
            <v>puchalskiandrea@gmail.com</v>
          </cell>
          <cell r="AF494" t="str">
            <v>JABONERA PVC 10 X 7,8 CM</v>
          </cell>
          <cell r="AG494">
            <v>429</v>
          </cell>
          <cell r="AH494">
            <v>1</v>
          </cell>
          <cell r="AI494" t="str">
            <v>AB6993</v>
          </cell>
          <cell r="AN494" t="str">
            <v>Sí</v>
          </cell>
        </row>
        <row r="495">
          <cell r="A495">
            <v>3712</v>
          </cell>
          <cell r="B495" t="str">
            <v>puchalskiandrea@gmail.com</v>
          </cell>
          <cell r="AF495" t="str">
            <v>BOWL GRANDE CLASICO 18,5 DIAM X 7,5 CM (Gris)</v>
          </cell>
          <cell r="AG495" t="str">
            <v>289.99</v>
          </cell>
          <cell r="AH495">
            <v>1</v>
          </cell>
          <cell r="AI495" t="str">
            <v>BA86079 COSTO TEORICO</v>
          </cell>
          <cell r="AN495" t="str">
            <v>Sí</v>
          </cell>
        </row>
        <row r="496">
          <cell r="A496">
            <v>3712</v>
          </cell>
          <cell r="B496" t="str">
            <v>puchalskiandrea@gmail.com</v>
          </cell>
          <cell r="AF496" t="str">
            <v>BOWL CHICO CLASICO 11,5 DIAM X4,5 (Gris)</v>
          </cell>
          <cell r="AG496" t="str">
            <v>129.99</v>
          </cell>
          <cell r="AH496">
            <v>2</v>
          </cell>
          <cell r="AI496" t="str">
            <v>BA86077. COSTO TEORICO MAS IVA</v>
          </cell>
          <cell r="AN496" t="str">
            <v>Sí</v>
          </cell>
        </row>
        <row r="497">
          <cell r="A497">
            <v>3712</v>
          </cell>
          <cell r="B497" t="str">
            <v>puchalskiandrea@gmail.com</v>
          </cell>
          <cell r="AF497" t="str">
            <v>CAJA DE TE 3 DIVISIONES 24X7,5X9 CM</v>
          </cell>
          <cell r="AG497" t="str">
            <v>1869.99</v>
          </cell>
          <cell r="AH497">
            <v>1</v>
          </cell>
          <cell r="AI497" t="str">
            <v>CX7191</v>
          </cell>
          <cell r="AN497" t="str">
            <v>Sí</v>
          </cell>
        </row>
        <row r="498">
          <cell r="A498">
            <v>3712</v>
          </cell>
          <cell r="B498" t="str">
            <v>puchalskiandrea@gmail.com</v>
          </cell>
          <cell r="AF498" t="str">
            <v>CUCHARA PLANA DE SILICONA MANGO DE MADERA SIMIL MARMOL 31X7CM</v>
          </cell>
          <cell r="AG498" t="str">
            <v>951.49</v>
          </cell>
          <cell r="AH498">
            <v>2</v>
          </cell>
          <cell r="AI498" t="str">
            <v>101A24</v>
          </cell>
          <cell r="AN498" t="str">
            <v>Sí</v>
          </cell>
        </row>
        <row r="499">
          <cell r="A499">
            <v>3712</v>
          </cell>
          <cell r="B499" t="str">
            <v>puchalskiandrea@gmail.com</v>
          </cell>
          <cell r="AF499" t="str">
            <v>DIFUSOR DE VIDRIO EN 4 COLORES DE 10CM (Rosa)</v>
          </cell>
          <cell r="AG499" t="str">
            <v>438.9</v>
          </cell>
          <cell r="AH499">
            <v>1</v>
          </cell>
          <cell r="AI499" t="str">
            <v>BO7484</v>
          </cell>
          <cell r="AN499" t="str">
            <v>Sí</v>
          </cell>
        </row>
        <row r="500">
          <cell r="A500">
            <v>3712</v>
          </cell>
          <cell r="B500" t="str">
            <v>puchalskiandrea@gmail.com</v>
          </cell>
          <cell r="AF500" t="str">
            <v>ORGANIZADOR DE PLATOS METAL BLANCO 11,5 X12X14 CM</v>
          </cell>
          <cell r="AG500" t="str">
            <v>1406.89</v>
          </cell>
          <cell r="AH500">
            <v>2</v>
          </cell>
          <cell r="AI500" t="str">
            <v>SILORG7 MERCA SEPARADA</v>
          </cell>
          <cell r="AN500" t="str">
            <v>Sí</v>
          </cell>
        </row>
        <row r="501">
          <cell r="A501">
            <v>3711</v>
          </cell>
          <cell r="B501" t="str">
            <v>faustaac331@gmail.com</v>
          </cell>
          <cell r="C501">
            <v>44466</v>
          </cell>
          <cell r="D501" t="str">
            <v>Abierta</v>
          </cell>
          <cell r="E501" t="str">
            <v>Pendiente</v>
          </cell>
          <cell r="F501" t="str">
            <v>No está empaquetado</v>
          </cell>
          <cell r="G501" t="str">
            <v>ARS</v>
          </cell>
          <cell r="H501" t="str">
            <v>22021.96</v>
          </cell>
          <cell r="I501" t="str">
            <v>3303.29</v>
          </cell>
          <cell r="J501">
            <v>0</v>
          </cell>
          <cell r="K501" t="str">
            <v>18718.67</v>
          </cell>
          <cell r="L501" t="str">
            <v>Jorgelina Chancel</v>
          </cell>
          <cell r="M501">
            <v>2738602467</v>
          </cell>
          <cell r="N501">
            <v>542241537996</v>
          </cell>
          <cell r="O501" t="str">
            <v>Ricardo Flores</v>
          </cell>
          <cell r="T501" t="str">
            <v>Espartillar</v>
          </cell>
          <cell r="U501" t="str">
            <v>General Paz</v>
          </cell>
          <cell r="V501">
            <v>1987</v>
          </cell>
          <cell r="W501" t="str">
            <v>Buenos Aires</v>
          </cell>
          <cell r="Y501" t="str">
            <v>Retiras en SHOWROOM ( CON CITA PREVIA)</v>
          </cell>
          <cell r="Z501" t="str">
            <v>TRANSFERENCIA BANCARIA</v>
          </cell>
          <cell r="AA501" t="str">
            <v>MATEPAMPA</v>
          </cell>
          <cell r="AF501" t="str">
            <v>MATE SILVER BOCON CERAMICA CON BOMBILLA</v>
          </cell>
          <cell r="AG501" t="str">
            <v>1099.99</v>
          </cell>
          <cell r="AH501">
            <v>2</v>
          </cell>
          <cell r="AI501" t="str">
            <v>SC12004 MERCA SEPARADA. MARQUE CON UN 74%</v>
          </cell>
          <cell r="AJ501" t="str">
            <v>Móvil</v>
          </cell>
          <cell r="AK501" t="str">
            <v/>
          </cell>
          <cell r="AM501">
            <v>480905176</v>
          </cell>
          <cell r="AN501" t="str">
            <v>Sí</v>
          </cell>
        </row>
        <row r="502">
          <cell r="A502">
            <v>3711</v>
          </cell>
          <cell r="B502" t="str">
            <v>faustaac331@gmail.com</v>
          </cell>
          <cell r="AF502" t="str">
            <v>MATE ROSA BOCON CERAMICA CON BOMBILLA</v>
          </cell>
          <cell r="AG502" t="str">
            <v>1099.99</v>
          </cell>
          <cell r="AH502">
            <v>2</v>
          </cell>
          <cell r="AI502" t="str">
            <v>SC12001 MERCA SEPARADA MARQUE CON UN 74%</v>
          </cell>
          <cell r="AN502" t="str">
            <v>Sí</v>
          </cell>
        </row>
        <row r="503">
          <cell r="A503">
            <v>3711</v>
          </cell>
          <cell r="B503" t="str">
            <v>faustaac331@gmail.com</v>
          </cell>
          <cell r="AF503" t="str">
            <v>MATE PAMPA BOCA ANGOSTA CON BOMBILLA COLOR NARANJA FLUOR</v>
          </cell>
          <cell r="AG503">
            <v>979</v>
          </cell>
          <cell r="AH503">
            <v>2</v>
          </cell>
          <cell r="AI503" t="str">
            <v>MATEPAMPA16</v>
          </cell>
          <cell r="AN503" t="str">
            <v>Sí</v>
          </cell>
        </row>
        <row r="504">
          <cell r="A504">
            <v>3711</v>
          </cell>
          <cell r="B504" t="str">
            <v>faustaac331@gmail.com</v>
          </cell>
          <cell r="AF504" t="str">
            <v>MATE PAMPA BOCA ANGOSTA CON BOMBILLA COLOR ROSA</v>
          </cell>
          <cell r="AG504">
            <v>979</v>
          </cell>
          <cell r="AH504">
            <v>1</v>
          </cell>
          <cell r="AI504" t="str">
            <v>MERCA SEPA</v>
          </cell>
          <cell r="AN504" t="str">
            <v>Sí</v>
          </cell>
        </row>
        <row r="505">
          <cell r="A505">
            <v>3711</v>
          </cell>
          <cell r="B505" t="str">
            <v>faustaac331@gmail.com</v>
          </cell>
          <cell r="AF505" t="str">
            <v>MATE PAMPA BOCA ANGOSTA CON BOMBILLA COLOR TURQUESA</v>
          </cell>
          <cell r="AG505">
            <v>979</v>
          </cell>
          <cell r="AH505">
            <v>2</v>
          </cell>
          <cell r="AI505" t="str">
            <v>MATEPAMPA17 MERCA SEPA</v>
          </cell>
          <cell r="AN505" t="str">
            <v>Sí</v>
          </cell>
        </row>
        <row r="506">
          <cell r="A506">
            <v>3711</v>
          </cell>
          <cell r="B506" t="str">
            <v>faustaac331@gmail.com</v>
          </cell>
          <cell r="AF506" t="str">
            <v>MATE PAMPA BOCA ANCHA CON BOMBILLA COLOR NEGRO</v>
          </cell>
          <cell r="AG506">
            <v>979</v>
          </cell>
          <cell r="AH506">
            <v>2</v>
          </cell>
          <cell r="AI506" t="str">
            <v>MERCA SEPA</v>
          </cell>
          <cell r="AN506" t="str">
            <v>Sí</v>
          </cell>
        </row>
        <row r="507">
          <cell r="A507">
            <v>3711</v>
          </cell>
          <cell r="B507" t="str">
            <v>faustaac331@gmail.com</v>
          </cell>
          <cell r="AF507" t="str">
            <v>MATE PAMPA BOCA ANCHO CON BOMBILLA COLOR ROJO</v>
          </cell>
          <cell r="AG507">
            <v>979</v>
          </cell>
          <cell r="AH507">
            <v>2</v>
          </cell>
          <cell r="AI507" t="str">
            <v>MATEPAMPA08 MERCA SEPA</v>
          </cell>
          <cell r="AN507" t="str">
            <v>Sí</v>
          </cell>
        </row>
        <row r="508">
          <cell r="A508">
            <v>3711</v>
          </cell>
          <cell r="B508" t="str">
            <v>faustaac331@gmail.com</v>
          </cell>
          <cell r="AF508" t="str">
            <v>MATE PAMPA BOCA ANCHA CON BOMBILLA COLOR BEIGE</v>
          </cell>
          <cell r="AG508">
            <v>979</v>
          </cell>
          <cell r="AH508">
            <v>1</v>
          </cell>
          <cell r="AI508" t="str">
            <v>MERCA SEPA</v>
          </cell>
          <cell r="AN508" t="str">
            <v>Sí</v>
          </cell>
        </row>
        <row r="509">
          <cell r="A509">
            <v>3711</v>
          </cell>
          <cell r="B509" t="str">
            <v>faustaac331@gmail.com</v>
          </cell>
          <cell r="AF509" t="str">
            <v>MATE PAMPA BOCA ANCHA CON BOMBILLA COLOR BORDO</v>
          </cell>
          <cell r="AG509">
            <v>979</v>
          </cell>
          <cell r="AH509">
            <v>2</v>
          </cell>
          <cell r="AI509" t="str">
            <v>MATE PAMPA 010. MERCA SEPA</v>
          </cell>
          <cell r="AN509" t="str">
            <v>Sí</v>
          </cell>
        </row>
        <row r="510">
          <cell r="A510">
            <v>3711</v>
          </cell>
          <cell r="B510" t="str">
            <v>faustaac331@gmail.com</v>
          </cell>
          <cell r="AF510" t="str">
            <v>MATE PAMPA BOCA ANCHA CON BOMBILLA COLOR LILA</v>
          </cell>
          <cell r="AG510">
            <v>979</v>
          </cell>
          <cell r="AH510">
            <v>2</v>
          </cell>
          <cell r="AI510" t="str">
            <v>mate pampa 22 MERCA SEPA</v>
          </cell>
          <cell r="AN510" t="str">
            <v>Sí</v>
          </cell>
        </row>
        <row r="511">
          <cell r="A511">
            <v>3711</v>
          </cell>
          <cell r="B511" t="str">
            <v>faustaac331@gmail.com</v>
          </cell>
          <cell r="AF511" t="str">
            <v>MATE PAMPA BOCA ANCHA CON BOMBILLA COLOR BLANCO</v>
          </cell>
          <cell r="AG511">
            <v>979</v>
          </cell>
          <cell r="AH511">
            <v>4</v>
          </cell>
          <cell r="AI511" t="str">
            <v>MERCA SEPA</v>
          </cell>
          <cell r="AN511" t="str">
            <v>Sí</v>
          </cell>
        </row>
        <row r="512">
          <cell r="A512">
            <v>3710</v>
          </cell>
          <cell r="B512" t="str">
            <v>sofiapallares98@gmail.com</v>
          </cell>
          <cell r="C512">
            <v>44466</v>
          </cell>
          <cell r="D512" t="str">
            <v>Abierta</v>
          </cell>
          <cell r="E512" t="str">
            <v>Recibido</v>
          </cell>
          <cell r="F512" t="str">
            <v>Enviado</v>
          </cell>
          <cell r="G512" t="str">
            <v>ARS</v>
          </cell>
          <cell r="H512">
            <v>979</v>
          </cell>
          <cell r="I512">
            <v>0</v>
          </cell>
          <cell r="J512">
            <v>0</v>
          </cell>
          <cell r="K512">
            <v>979</v>
          </cell>
          <cell r="L512" t="str">
            <v>Sofia Pallares</v>
          </cell>
          <cell r="M512">
            <v>41703528</v>
          </cell>
          <cell r="N512">
            <v>541138654300</v>
          </cell>
          <cell r="O512" t="str">
            <v>Sofia Pallares</v>
          </cell>
          <cell r="P512">
            <v>541138654300</v>
          </cell>
          <cell r="Q512" t="str">
            <v xml:space="preserve">Pueyrredon </v>
          </cell>
          <cell r="R512">
            <v>4701</v>
          </cell>
          <cell r="T512" t="str">
            <v xml:space="preserve">San martin </v>
          </cell>
          <cell r="U512" t="str">
            <v>Buenos Aires</v>
          </cell>
          <cell r="V512">
            <v>1651</v>
          </cell>
          <cell r="W512" t="str">
            <v>Gran Buenos Aires</v>
          </cell>
          <cell r="Y512" t="str">
            <v>ENVÍO SIN CARGO (CABA, GRAN PARTE DE GBA y LA PLATA) TIEMPO: 4 a 6 DÍAS HÁBILES</v>
          </cell>
          <cell r="Z512" t="str">
            <v>Mercado Pago</v>
          </cell>
          <cell r="AC512" t="str">
            <v>En el domicilio de SAN MARTIN ES LA DIRECCION DEL TRABAJO Y ESTA LUNES A VIERNES HASTA LAS 17 HS</v>
          </cell>
          <cell r="AD512">
            <v>44466</v>
          </cell>
          <cell r="AE512">
            <v>44469</v>
          </cell>
          <cell r="AF512" t="str">
            <v>MATE PAMPA BOCA ANCHA CON BOMBILLA COLOR BLANCO</v>
          </cell>
          <cell r="AG512">
            <v>979</v>
          </cell>
          <cell r="AH512">
            <v>1</v>
          </cell>
          <cell r="AI512" t="str">
            <v>MERCA SEPA</v>
          </cell>
          <cell r="AJ512" t="str">
            <v>Móvil</v>
          </cell>
          <cell r="AK512" t="str">
            <v>EL VIERNES 01-10 ENTRE 8 Y 17 HORAS!</v>
          </cell>
          <cell r="AL512">
            <v>3321367284</v>
          </cell>
          <cell r="AM512">
            <v>480944571</v>
          </cell>
          <cell r="AN512" t="str">
            <v>Sí</v>
          </cell>
        </row>
        <row r="513">
          <cell r="A513">
            <v>3709</v>
          </cell>
          <cell r="B513" t="str">
            <v>lourdesundem@hotmail.com</v>
          </cell>
          <cell r="C513">
            <v>44466</v>
          </cell>
          <cell r="D513" t="str">
            <v>Abierta</v>
          </cell>
          <cell r="E513" t="str">
            <v>Recibido</v>
          </cell>
          <cell r="F513" t="str">
            <v>Enviado</v>
          </cell>
          <cell r="G513" t="str">
            <v>ARS</v>
          </cell>
          <cell r="H513" t="str">
            <v>6599.99</v>
          </cell>
          <cell r="I513">
            <v>0</v>
          </cell>
          <cell r="J513">
            <v>0</v>
          </cell>
          <cell r="K513" t="str">
            <v>6599.99</v>
          </cell>
          <cell r="L513" t="str">
            <v>Lourdes Francine Undem</v>
          </cell>
          <cell r="M513">
            <v>42103093</v>
          </cell>
          <cell r="N513">
            <v>541140676871</v>
          </cell>
          <cell r="O513" t="str">
            <v>Dolores Suarez Gilligan</v>
          </cell>
          <cell r="P513">
            <v>541156979772</v>
          </cell>
          <cell r="Q513" t="str">
            <v>José Hernandez</v>
          </cell>
          <cell r="R513">
            <v>2045</v>
          </cell>
          <cell r="S513" t="str">
            <v>13 B</v>
          </cell>
          <cell r="T513" t="str">
            <v>Belgrano</v>
          </cell>
          <cell r="U513" t="str">
            <v>Capital Federal</v>
          </cell>
          <cell r="V513">
            <v>1426</v>
          </cell>
          <cell r="W513" t="str">
            <v>Capital Federal</v>
          </cell>
          <cell r="Y513" t="str">
            <v>ENVÍO SIN CARGO (CABA, GRAN PARTE DE GBA y LA PLATA) TIEMPO: 4 a 6 DÍAS HÁBILES</v>
          </cell>
          <cell r="Z513" t="str">
            <v>Mercado Pago</v>
          </cell>
          <cell r="AD513">
            <v>44466</v>
          </cell>
          <cell r="AE513">
            <v>44469</v>
          </cell>
          <cell r="AF513" t="str">
            <v>PERCHERO DE PIE EXHIBIDOR NORDICO ESCANDINAVO</v>
          </cell>
          <cell r="AG513" t="str">
            <v>6599.99</v>
          </cell>
          <cell r="AH513">
            <v>1</v>
          </cell>
          <cell r="AI513" t="str">
            <v>ML0001</v>
          </cell>
          <cell r="AJ513" t="str">
            <v>Web</v>
          </cell>
          <cell r="AK513" t="str">
            <v>EL VIERNES 01-10 ENTRE 8 Y 18 HORAS!</v>
          </cell>
          <cell r="AL513">
            <v>17195784810</v>
          </cell>
          <cell r="AM513">
            <v>480927948</v>
          </cell>
          <cell r="AN513" t="str">
            <v>Sí</v>
          </cell>
        </row>
        <row r="514">
          <cell r="A514">
            <v>3708</v>
          </cell>
          <cell r="B514" t="str">
            <v>florfelman@gmail.com</v>
          </cell>
          <cell r="C514">
            <v>44466</v>
          </cell>
          <cell r="D514" t="str">
            <v>Abierta</v>
          </cell>
          <cell r="E514" t="str">
            <v>Recibido</v>
          </cell>
          <cell r="F514" t="str">
            <v>Enviado</v>
          </cell>
          <cell r="G514" t="str">
            <v>ARS</v>
          </cell>
          <cell r="H514" t="str">
            <v>2554.18</v>
          </cell>
          <cell r="I514">
            <v>2000</v>
          </cell>
          <cell r="J514">
            <v>0</v>
          </cell>
          <cell r="K514" t="str">
            <v>554.18</v>
          </cell>
          <cell r="L514" t="str">
            <v>Florencia Felman</v>
          </cell>
          <cell r="M514">
            <v>34739847</v>
          </cell>
          <cell r="N514">
            <v>5491144083234</v>
          </cell>
          <cell r="O514" t="str">
            <v>Florencia Felman</v>
          </cell>
          <cell r="P514">
            <v>5491144083234</v>
          </cell>
          <cell r="Q514" t="str">
            <v>Hugo del carril</v>
          </cell>
          <cell r="R514">
            <v>8668</v>
          </cell>
          <cell r="S514" t="str">
            <v>Pla alta</v>
          </cell>
          <cell r="T514" t="str">
            <v>Pablo podés</v>
          </cell>
          <cell r="U514" t="str">
            <v>Tres de febrero</v>
          </cell>
          <cell r="V514">
            <v>1657</v>
          </cell>
          <cell r="W514" t="str">
            <v>Gran Buenos Aires</v>
          </cell>
          <cell r="Y514" t="str">
            <v>ENVÍO SIN CARGO (CABA, GRAN PARTE DE GBA y LA PLATA) TIEMPO: 4 a 6 DÍAS HÁBILES</v>
          </cell>
          <cell r="Z514" t="str">
            <v>Mercado Pago</v>
          </cell>
          <cell r="AA514" t="str">
            <v>FLORENCIAFELMAN</v>
          </cell>
          <cell r="AD514">
            <v>44466</v>
          </cell>
          <cell r="AE514">
            <v>44469</v>
          </cell>
          <cell r="AF514" t="str">
            <v>KIT NRO.2 ** 6 HERMETICOS ** 3 VERDES + 3 FUCSIA 13X9X6,5 CM</v>
          </cell>
          <cell r="AG514" t="str">
            <v>1047.19</v>
          </cell>
          <cell r="AH514">
            <v>1</v>
          </cell>
          <cell r="AI514" t="str">
            <v>3 UNID BA4018//3 UNID BA4019 MERCA SEPA</v>
          </cell>
          <cell r="AJ514" t="str">
            <v>Móvil</v>
          </cell>
          <cell r="AK514" t="str">
            <v>EL VIERNES 01-10 ENTRE 8 Y 18 HORAS!</v>
          </cell>
          <cell r="AL514">
            <v>3319835848</v>
          </cell>
          <cell r="AM514">
            <v>480175923</v>
          </cell>
          <cell r="AN514" t="str">
            <v>Sí</v>
          </cell>
        </row>
        <row r="515">
          <cell r="A515">
            <v>3708</v>
          </cell>
          <cell r="B515" t="str">
            <v>florfelman@gmail.com</v>
          </cell>
          <cell r="AF515" t="str">
            <v>BATIDOR SILICONA C/MANGO ACERO 25CM (Rojo)</v>
          </cell>
          <cell r="AG515" t="str">
            <v>494.99</v>
          </cell>
          <cell r="AH515">
            <v>1</v>
          </cell>
          <cell r="AI515" t="str">
            <v>SILBAT MERCA SEPARADA</v>
          </cell>
          <cell r="AN515" t="str">
            <v>Sí</v>
          </cell>
        </row>
        <row r="516">
          <cell r="A516">
            <v>3708</v>
          </cell>
          <cell r="B516" t="str">
            <v>florfelman@gmail.com</v>
          </cell>
          <cell r="AF516" t="str">
            <v>BUDINERA SILICONA GRIS 26X14X 6 CM</v>
          </cell>
          <cell r="AG516">
            <v>1012</v>
          </cell>
          <cell r="AH516">
            <v>1</v>
          </cell>
          <cell r="AI516" t="str">
            <v>133014 merca sepa</v>
          </cell>
          <cell r="AN516" t="str">
            <v>Sí</v>
          </cell>
        </row>
        <row r="517">
          <cell r="A517">
            <v>3707</v>
          </cell>
          <cell r="B517" t="str">
            <v>gab79c83@gmail.com</v>
          </cell>
          <cell r="C517">
            <v>44466</v>
          </cell>
          <cell r="D517" t="str">
            <v>Abierta</v>
          </cell>
          <cell r="E517" t="str">
            <v>Recibido</v>
          </cell>
          <cell r="F517" t="str">
            <v>Enviado</v>
          </cell>
          <cell r="G517" t="str">
            <v>ARS</v>
          </cell>
          <cell r="H517" t="str">
            <v>5807.94</v>
          </cell>
          <cell r="I517">
            <v>0</v>
          </cell>
          <cell r="J517">
            <v>0</v>
          </cell>
          <cell r="K517" t="str">
            <v>5807.94</v>
          </cell>
          <cell r="L517" t="str">
            <v>María Belén Martínez Deibe</v>
          </cell>
          <cell r="M517">
            <v>29975271</v>
          </cell>
          <cell r="N517">
            <v>5491169098089</v>
          </cell>
          <cell r="O517" t="str">
            <v>María Belén Martínez Deibe</v>
          </cell>
          <cell r="P517">
            <v>5491169098089</v>
          </cell>
          <cell r="Q517" t="str">
            <v>11 De Septiembre</v>
          </cell>
          <cell r="R517">
            <v>418</v>
          </cell>
          <cell r="T517" t="str">
            <v>Ramos Mejía</v>
          </cell>
          <cell r="U517" t="str">
            <v>Ramos Mejía</v>
          </cell>
          <cell r="V517">
            <v>1704</v>
          </cell>
          <cell r="W517" t="str">
            <v>Gran Buenos Aires</v>
          </cell>
          <cell r="Y517" t="str">
            <v>ENVÍO SIN CARGO (CABA, GRAN PARTE DE GBA y LA PLATA) TIEMPO: 4 a 6 DÍAS HÁBILES</v>
          </cell>
          <cell r="Z517" t="str">
            <v>Mercado Pago</v>
          </cell>
          <cell r="AD517">
            <v>44466</v>
          </cell>
          <cell r="AE517">
            <v>44466</v>
          </cell>
          <cell r="AF517" t="str">
            <v>PLATO DE POSTRE DE PORCELANA 19 CM</v>
          </cell>
          <cell r="AG517" t="str">
            <v>967.99</v>
          </cell>
          <cell r="AH517">
            <v>6</v>
          </cell>
          <cell r="AI517" t="str">
            <v>021BA5632.  POR UNIDAD.</v>
          </cell>
          <cell r="AJ517" t="str">
            <v>Móvil</v>
          </cell>
          <cell r="AK517" t="str">
            <v>EL MARTES 28-09 ENTRE 8 Y 18 HORAS!</v>
          </cell>
          <cell r="AL517">
            <v>17191310478</v>
          </cell>
          <cell r="AM517">
            <v>480680007</v>
          </cell>
          <cell r="AN517" t="str">
            <v>Sí</v>
          </cell>
        </row>
        <row r="518">
          <cell r="A518">
            <v>3706</v>
          </cell>
          <cell r="B518" t="str">
            <v>micaelasz@hotmail.com</v>
          </cell>
          <cell r="C518">
            <v>44465</v>
          </cell>
          <cell r="D518" t="str">
            <v>Abierta</v>
          </cell>
          <cell r="E518" t="str">
            <v>Recibido</v>
          </cell>
          <cell r="F518" t="str">
            <v>Enviado</v>
          </cell>
          <cell r="G518" t="str">
            <v>ARS</v>
          </cell>
          <cell r="H518" t="str">
            <v>1513.18</v>
          </cell>
          <cell r="I518">
            <v>0</v>
          </cell>
          <cell r="J518">
            <v>0</v>
          </cell>
          <cell r="K518" t="str">
            <v>1513.18</v>
          </cell>
          <cell r="L518" t="str">
            <v>Micaela Silva Zarate</v>
          </cell>
          <cell r="M518">
            <v>38200601</v>
          </cell>
          <cell r="N518">
            <v>541160087974</v>
          </cell>
          <cell r="O518" t="str">
            <v>Micaela Silva Zarate</v>
          </cell>
          <cell r="P518">
            <v>541160087974</v>
          </cell>
          <cell r="Q518" t="str">
            <v>Cochabamba</v>
          </cell>
          <cell r="R518">
            <v>370</v>
          </cell>
          <cell r="S518" t="str">
            <v>Piso 6 departamento B</v>
          </cell>
          <cell r="U518" t="str">
            <v>Banfield</v>
          </cell>
          <cell r="V518">
            <v>1828</v>
          </cell>
          <cell r="W518" t="str">
            <v>Gran Buenos Aires</v>
          </cell>
          <cell r="Y518" t="str">
            <v>ENVÍO SIN CARGO (CABA, GRAN PARTE DE GBA y LA PLATA) TIEMPO: 4 a 6 DÍAS HÁBILES</v>
          </cell>
          <cell r="Z518" t="str">
            <v>Mercado Pago</v>
          </cell>
          <cell r="AD518">
            <v>44465</v>
          </cell>
          <cell r="AE518">
            <v>44467</v>
          </cell>
          <cell r="AF518" t="str">
            <v>FANAL DE MADERA GRIS CLARO C/PORTA VELA VIDRIO 16X7X10 CM</v>
          </cell>
          <cell r="AG518" t="str">
            <v>937.19</v>
          </cell>
          <cell r="AH518">
            <v>1</v>
          </cell>
          <cell r="AI518" t="str">
            <v>FA7401</v>
          </cell>
          <cell r="AJ518" t="str">
            <v>Móvil</v>
          </cell>
          <cell r="AK518" t="str">
            <v>EL JUEVES 30-09 ENTRE 8 Y 18 HORAS!</v>
          </cell>
          <cell r="AL518">
            <v>3318789652</v>
          </cell>
          <cell r="AM518">
            <v>480547618</v>
          </cell>
          <cell r="AN518" t="str">
            <v>Sí</v>
          </cell>
        </row>
        <row r="519">
          <cell r="A519">
            <v>3706</v>
          </cell>
          <cell r="B519" t="str">
            <v>micaelasz@hotmail.com</v>
          </cell>
          <cell r="AF519" t="str">
            <v>TRAPO DE PISO CON FRASE MEDIA STANTARD 50 X 60 CM</v>
          </cell>
          <cell r="AG519">
            <v>286</v>
          </cell>
          <cell r="AH519">
            <v>1</v>
          </cell>
          <cell r="AI519" t="str">
            <v>AL8219</v>
          </cell>
          <cell r="AN519" t="str">
            <v>Sí</v>
          </cell>
        </row>
        <row r="520">
          <cell r="A520">
            <v>3706</v>
          </cell>
          <cell r="B520" t="str">
            <v>micaelasz@hotmail.com</v>
          </cell>
          <cell r="AF520" t="str">
            <v>BOWL GRANDE CLASICO 18,5 DIAM X 7,5 CM (Blanco)</v>
          </cell>
          <cell r="AG520" t="str">
            <v>289.99</v>
          </cell>
          <cell r="AH520">
            <v>1</v>
          </cell>
          <cell r="AI520" t="str">
            <v>BA86079 COSTO TEORICO</v>
          </cell>
          <cell r="AN520" t="str">
            <v>Sí</v>
          </cell>
        </row>
        <row r="521">
          <cell r="A521">
            <v>3705</v>
          </cell>
          <cell r="B521" t="str">
            <v>msanz@senasa.gob.ar</v>
          </cell>
          <cell r="C521">
            <v>44465</v>
          </cell>
          <cell r="D521" t="str">
            <v>Abierta</v>
          </cell>
          <cell r="E521" t="str">
            <v>Recibido</v>
          </cell>
          <cell r="F521" t="str">
            <v>Enviado</v>
          </cell>
          <cell r="G521" t="str">
            <v>ARS</v>
          </cell>
          <cell r="H521">
            <v>979</v>
          </cell>
          <cell r="I521">
            <v>0</v>
          </cell>
          <cell r="J521">
            <v>0</v>
          </cell>
          <cell r="K521">
            <v>979</v>
          </cell>
          <cell r="L521" t="str">
            <v>María de Guadalupe Sanz</v>
          </cell>
          <cell r="M521">
            <v>30467984</v>
          </cell>
          <cell r="N521">
            <v>541168559148</v>
          </cell>
          <cell r="O521" t="str">
            <v>María de Guadalupe Sanz</v>
          </cell>
          <cell r="P521">
            <v>541168559148</v>
          </cell>
          <cell r="Q521" t="str">
            <v>Avenida paseo colon</v>
          </cell>
          <cell r="R521">
            <v>367</v>
          </cell>
          <cell r="U521" t="str">
            <v>Capital Federal</v>
          </cell>
          <cell r="V521">
            <v>1063</v>
          </cell>
          <cell r="W521" t="str">
            <v>Capital Federal</v>
          </cell>
          <cell r="Y521" t="str">
            <v>ENVÍO SIN CARGO (CABA, GRAN PARTE DE GBA y LA PLATA) TIEMPO: 4 a 6 DÍAS HÁBILES</v>
          </cell>
          <cell r="Z521" t="str">
            <v>Mercado Pago</v>
          </cell>
          <cell r="AB521" t="str">
            <v>Horario de 8 a 15:30</v>
          </cell>
          <cell r="AD521">
            <v>44465</v>
          </cell>
          <cell r="AE521">
            <v>44467</v>
          </cell>
          <cell r="AF521" t="str">
            <v>MATE PAMPA BOCA ANGOSTA CON BOMBILLA COLOR BLANCO</v>
          </cell>
          <cell r="AG521">
            <v>979</v>
          </cell>
          <cell r="AH521">
            <v>1</v>
          </cell>
          <cell r="AI521" t="str">
            <v>MERCA SEPA</v>
          </cell>
          <cell r="AJ521" t="str">
            <v>Móvil</v>
          </cell>
          <cell r="AK521" t="str">
            <v>EL JUEVES 30-09 ENTRE 8 Y 1530 HORAS!</v>
          </cell>
          <cell r="AL521">
            <v>3317097051</v>
          </cell>
          <cell r="AM521">
            <v>480628864</v>
          </cell>
          <cell r="AN521" t="str">
            <v>Sí</v>
          </cell>
        </row>
        <row r="522">
          <cell r="A522">
            <v>3704</v>
          </cell>
          <cell r="B522" t="str">
            <v>Camila.ponce133@gmail.com</v>
          </cell>
          <cell r="C522">
            <v>44464</v>
          </cell>
          <cell r="D522" t="str">
            <v>Abierta</v>
          </cell>
          <cell r="E522" t="str">
            <v>Recibido</v>
          </cell>
          <cell r="F522" t="str">
            <v>Enviado</v>
          </cell>
          <cell r="G522" t="str">
            <v>ARS</v>
          </cell>
          <cell r="H522" t="str">
            <v>703.99</v>
          </cell>
          <cell r="I522" t="str">
            <v>105.6</v>
          </cell>
          <cell r="J522">
            <v>0</v>
          </cell>
          <cell r="K522" t="str">
            <v>598.39</v>
          </cell>
          <cell r="L522" t="str">
            <v>Camila Ponce</v>
          </cell>
          <cell r="M522">
            <v>39673133</v>
          </cell>
          <cell r="N522">
            <v>541126633711</v>
          </cell>
          <cell r="O522" t="str">
            <v>Camila Ponce</v>
          </cell>
          <cell r="P522">
            <v>541126633711</v>
          </cell>
          <cell r="Q522" t="str">
            <v xml:space="preserve">Hooke </v>
          </cell>
          <cell r="R522">
            <v>3488</v>
          </cell>
          <cell r="S522" t="str">
            <v>PB Depto C</v>
          </cell>
          <cell r="T522" t="str">
            <v>Los Olivos</v>
          </cell>
          <cell r="U522" t="str">
            <v>Grand Bourg</v>
          </cell>
          <cell r="V522">
            <v>1615</v>
          </cell>
          <cell r="W522" t="str">
            <v>Gran Buenos Aires</v>
          </cell>
          <cell r="Y522" t="str">
            <v>ENVÍO SIN CARGO (CABA, GRAN PARTE DE GBA y LA PLATA) TIEMPO: 4 a 6 DÍAS HÁBILES</v>
          </cell>
          <cell r="Z522" t="str">
            <v>Mercado Pago</v>
          </cell>
          <cell r="AA522" t="str">
            <v>FINDEBIGDECO</v>
          </cell>
          <cell r="AB522" t="str">
            <v>Complejo de departamentos a la vista con portero para llamar. Entre calles: Republica Argentina y America.</v>
          </cell>
          <cell r="AD522">
            <v>44464</v>
          </cell>
          <cell r="AE522">
            <v>44467</v>
          </cell>
          <cell r="AF522" t="str">
            <v>BOTELLA VIDRIO MY BOTTLE FUNDA GRIS 400 ML</v>
          </cell>
          <cell r="AG522" t="str">
            <v>703.99</v>
          </cell>
          <cell r="AH522">
            <v>1</v>
          </cell>
          <cell r="AI522" t="str">
            <v>MS126817</v>
          </cell>
          <cell r="AJ522" t="str">
            <v>Móvil</v>
          </cell>
          <cell r="AK522" t="str">
            <v>EL JUEVES 30-09 ENTRE 8 Y 18 HORAS!</v>
          </cell>
          <cell r="AL522">
            <v>17168489898</v>
          </cell>
          <cell r="AM522">
            <v>468581346</v>
          </cell>
          <cell r="AN522" t="str">
            <v>Sí</v>
          </cell>
        </row>
        <row r="523">
          <cell r="A523">
            <v>3703</v>
          </cell>
          <cell r="B523" t="str">
            <v>rominagarcia87@hotmail.com</v>
          </cell>
          <cell r="C523">
            <v>44464</v>
          </cell>
          <cell r="D523" t="str">
            <v>Abierta</v>
          </cell>
          <cell r="E523" t="str">
            <v>Recibido</v>
          </cell>
          <cell r="F523" t="str">
            <v>Enviado</v>
          </cell>
          <cell r="G523" t="str">
            <v>ARS</v>
          </cell>
          <cell r="H523" t="str">
            <v>5995.58</v>
          </cell>
          <cell r="I523">
            <v>0</v>
          </cell>
          <cell r="J523">
            <v>0</v>
          </cell>
          <cell r="K523" t="str">
            <v>5995.58</v>
          </cell>
          <cell r="L523" t="str">
            <v>Romina Garcia</v>
          </cell>
          <cell r="M523">
            <v>30261915</v>
          </cell>
          <cell r="N523">
            <v>541532018854</v>
          </cell>
          <cell r="O523" t="str">
            <v>Romina Garcia</v>
          </cell>
          <cell r="P523">
            <v>541532018854</v>
          </cell>
          <cell r="Q523" t="str">
            <v xml:space="preserve">Ingeniero Mitre </v>
          </cell>
          <cell r="R523">
            <v>546</v>
          </cell>
          <cell r="U523" t="str">
            <v xml:space="preserve">Temperley </v>
          </cell>
          <cell r="V523">
            <v>1834</v>
          </cell>
          <cell r="W523" t="str">
            <v>Gran Buenos Aires</v>
          </cell>
          <cell r="Y523" t="str">
            <v>ENVÍO SIN CARGO (CABA, GRAN PARTE DE GBA y LA PLATA) TIEMPO: 4 a 6 DÍAS HÁBILES</v>
          </cell>
          <cell r="Z523" t="str">
            <v>Mercado Pago</v>
          </cell>
          <cell r="AD523">
            <v>44464</v>
          </cell>
          <cell r="AE523">
            <v>44467</v>
          </cell>
          <cell r="AF523" t="str">
            <v>BOMBONERA VIDRIO C/TAPA 3 PISOS APILABLES 37 CM X 14 CM</v>
          </cell>
          <cell r="AG523" t="str">
            <v>3008.49</v>
          </cell>
          <cell r="AH523">
            <v>1</v>
          </cell>
          <cell r="AI523" t="str">
            <v>BA6609</v>
          </cell>
          <cell r="AJ523" t="str">
            <v>Móvil</v>
          </cell>
          <cell r="AK523" t="str">
            <v>EL JUEVES 30-09 ENTRE 8 Y 18 HORAS!</v>
          </cell>
          <cell r="AL523">
            <v>3313787556</v>
          </cell>
          <cell r="AM523">
            <v>480028484</v>
          </cell>
          <cell r="AN523" t="str">
            <v>Sí</v>
          </cell>
        </row>
        <row r="524">
          <cell r="A524">
            <v>3703</v>
          </cell>
          <cell r="B524" t="str">
            <v>rominagarcia87@hotmail.com</v>
          </cell>
          <cell r="AF524" t="str">
            <v>ESPATULA DE SILICONA VERDE MANGO DE MADERA 31X8CM</v>
          </cell>
          <cell r="AG524" t="str">
            <v>934.99</v>
          </cell>
          <cell r="AH524">
            <v>1</v>
          </cell>
          <cell r="AI524" t="str">
            <v>BA1202I</v>
          </cell>
          <cell r="AN524" t="str">
            <v>Sí</v>
          </cell>
        </row>
        <row r="525">
          <cell r="A525">
            <v>3703</v>
          </cell>
          <cell r="B525" t="str">
            <v>rominagarcia87@hotmail.com</v>
          </cell>
          <cell r="AF525" t="str">
            <v>CUCHARA PLANA DE SILICONA VERDE MANGO DE MADERA 31X6,5CM</v>
          </cell>
          <cell r="AG525" t="str">
            <v>934.99</v>
          </cell>
          <cell r="AH525">
            <v>1</v>
          </cell>
          <cell r="AI525" t="str">
            <v>BA1202F</v>
          </cell>
          <cell r="AN525" t="str">
            <v>Sí</v>
          </cell>
        </row>
        <row r="526">
          <cell r="A526">
            <v>3703</v>
          </cell>
          <cell r="B526" t="str">
            <v>rominagarcia87@hotmail.com</v>
          </cell>
          <cell r="AF526" t="str">
            <v>KIT NEGRO ** Set x 3 Bowls Aptos par Microondas y Freezer</v>
          </cell>
          <cell r="AG526" t="str">
            <v>1117.11</v>
          </cell>
          <cell r="AH526">
            <v>1</v>
          </cell>
          <cell r="AI526" t="str">
            <v>BP01002/26002/02002</v>
          </cell>
          <cell r="AN526" t="str">
            <v>Sí</v>
          </cell>
        </row>
        <row r="527">
          <cell r="A527">
            <v>3702</v>
          </cell>
          <cell r="B527" t="str">
            <v>nacha9_@hotmail.com</v>
          </cell>
          <cell r="C527">
            <v>44464</v>
          </cell>
          <cell r="D527" t="str">
            <v>Abierta</v>
          </cell>
          <cell r="E527" t="str">
            <v>Recibido</v>
          </cell>
          <cell r="F527" t="str">
            <v>Enviado</v>
          </cell>
          <cell r="G527" t="str">
            <v>ARS</v>
          </cell>
          <cell r="H527" t="str">
            <v>1402.49</v>
          </cell>
          <cell r="I527" t="str">
            <v>210.37</v>
          </cell>
          <cell r="J527">
            <v>0</v>
          </cell>
          <cell r="K527" t="str">
            <v>1192.12</v>
          </cell>
          <cell r="L527" t="str">
            <v>Natacha Rossi</v>
          </cell>
          <cell r="M527">
            <v>36664304</v>
          </cell>
          <cell r="N527">
            <v>541123499511</v>
          </cell>
          <cell r="O527" t="str">
            <v>Natacha Rossi</v>
          </cell>
          <cell r="P527">
            <v>541123499511</v>
          </cell>
          <cell r="Q527">
            <v>113</v>
          </cell>
          <cell r="R527">
            <v>1912</v>
          </cell>
          <cell r="T527" t="str">
            <v>Primavera</v>
          </cell>
          <cell r="U527" t="str">
            <v xml:space="preserve">Berazategui </v>
          </cell>
          <cell r="V527">
            <v>1884</v>
          </cell>
          <cell r="W527" t="str">
            <v>Gran Buenos Aires</v>
          </cell>
          <cell r="Y527" t="str">
            <v>ENVÍO SIN CARGO (CABA, GRAN PARTE DE GBA y LA PLATA) TIEMPO: 4 a 6 DÍAS HÁBILES</v>
          </cell>
          <cell r="Z527" t="str">
            <v>Mercado Pago</v>
          </cell>
          <cell r="AA527" t="str">
            <v>FINDEBIGDECO</v>
          </cell>
          <cell r="AD527">
            <v>44464</v>
          </cell>
          <cell r="AE527">
            <v>44467</v>
          </cell>
          <cell r="AF527" t="str">
            <v>MOLDE DE SILICONA PARA BUDIN CHICO 12X8CM (Beige)</v>
          </cell>
          <cell r="AG527">
            <v>396</v>
          </cell>
          <cell r="AH527">
            <v>1</v>
          </cell>
          <cell r="AJ527" t="str">
            <v>Móvil</v>
          </cell>
          <cell r="AK527" t="str">
            <v>EL JUEVES 30-09 ENTRE 8 Y 18 HORAS!</v>
          </cell>
          <cell r="AL527">
            <v>17165533626</v>
          </cell>
          <cell r="AM527">
            <v>480358287</v>
          </cell>
          <cell r="AN527" t="str">
            <v>Sí</v>
          </cell>
        </row>
        <row r="528">
          <cell r="A528">
            <v>3702</v>
          </cell>
          <cell r="B528" t="str">
            <v>nacha9_@hotmail.com</v>
          </cell>
          <cell r="AF528" t="str">
            <v>BUDINERA SILICONA GRIS 26X14X 6 CM</v>
          </cell>
          <cell r="AG528" t="str">
            <v>1006.49</v>
          </cell>
          <cell r="AH528">
            <v>1</v>
          </cell>
          <cell r="AI528" t="str">
            <v>MS133014</v>
          </cell>
          <cell r="AN528" t="str">
            <v>Sí</v>
          </cell>
        </row>
        <row r="529">
          <cell r="A529">
            <v>3701</v>
          </cell>
          <cell r="B529" t="str">
            <v>stephanie.troilo@hotmail.com</v>
          </cell>
          <cell r="C529">
            <v>44464</v>
          </cell>
          <cell r="D529" t="str">
            <v>Abierta</v>
          </cell>
          <cell r="E529" t="str">
            <v>Recibido</v>
          </cell>
          <cell r="F529" t="str">
            <v>Enviado</v>
          </cell>
          <cell r="G529" t="str">
            <v>ARS</v>
          </cell>
          <cell r="H529" t="str">
            <v>5946.55</v>
          </cell>
          <cell r="I529">
            <v>0</v>
          </cell>
          <cell r="J529">
            <v>0</v>
          </cell>
          <cell r="K529" t="str">
            <v>5946.55</v>
          </cell>
          <cell r="L529" t="str">
            <v>Stephanie Troilo</v>
          </cell>
          <cell r="M529">
            <v>27361584266</v>
          </cell>
          <cell r="N529">
            <v>541154621960</v>
          </cell>
          <cell r="O529" t="str">
            <v>Stephanie Troilo</v>
          </cell>
          <cell r="P529">
            <v>541154621960</v>
          </cell>
          <cell r="Q529" t="str">
            <v xml:space="preserve">Av Juan Bautista Alberdi </v>
          </cell>
          <cell r="R529">
            <v>6502</v>
          </cell>
          <cell r="U529" t="str">
            <v>Capital Federal</v>
          </cell>
          <cell r="V529">
            <v>1440</v>
          </cell>
          <cell r="W529" t="str">
            <v>Capital Federal</v>
          </cell>
          <cell r="Y529" t="str">
            <v>ENVÍO SIN CARGO (CABA, GRAN PARTE DE GBA y LA PLATA) TIEMPO: 4 a 6 DÍAS HÁBILES</v>
          </cell>
          <cell r="Z529" t="str">
            <v>Mercado Pago</v>
          </cell>
          <cell r="AB529" t="str">
            <v>Sucursal BANCO NACION</v>
          </cell>
          <cell r="AD529">
            <v>44464</v>
          </cell>
          <cell r="AE529">
            <v>44467</v>
          </cell>
          <cell r="AF529" t="str">
            <v>COLADOR ACERO INOXIDABLE DIAM 24CM X 8.5CM ALTO</v>
          </cell>
          <cell r="AG529" t="str">
            <v>1316.69</v>
          </cell>
          <cell r="AH529">
            <v>1</v>
          </cell>
          <cell r="AI529" t="str">
            <v>046BA8163</v>
          </cell>
          <cell r="AJ529" t="str">
            <v>Móvil</v>
          </cell>
          <cell r="AK529" t="str">
            <v>EL JUEVES 30-09 ENTRE 8 Y 18 HORAS!</v>
          </cell>
          <cell r="AL529">
            <v>3313193081</v>
          </cell>
          <cell r="AM529">
            <v>480377472</v>
          </cell>
          <cell r="AN529" t="str">
            <v>Sí</v>
          </cell>
        </row>
        <row r="530">
          <cell r="A530">
            <v>3701</v>
          </cell>
          <cell r="B530" t="str">
            <v>stephanie.troilo@hotmail.com</v>
          </cell>
          <cell r="AF530" t="str">
            <v>UNTADOR PASTEL 14.5 CM (Violeta)</v>
          </cell>
          <cell r="AG530" t="str">
            <v>63.79</v>
          </cell>
          <cell r="AH530">
            <v>1</v>
          </cell>
          <cell r="AI530" t="str">
            <v>019BA87503 MERCA SEPA</v>
          </cell>
          <cell r="AN530" t="str">
            <v>Sí</v>
          </cell>
        </row>
        <row r="531">
          <cell r="A531">
            <v>3701</v>
          </cell>
          <cell r="B531" t="str">
            <v>stephanie.troilo@hotmail.com</v>
          </cell>
          <cell r="AF531" t="str">
            <v>UNTADOR PASTEL 14.5 CM (Celeste)</v>
          </cell>
          <cell r="AG531" t="str">
            <v>63.79</v>
          </cell>
          <cell r="AH531">
            <v>1</v>
          </cell>
          <cell r="AI531" t="str">
            <v>019BA87503 MERCA SEPA</v>
          </cell>
          <cell r="AN531" t="str">
            <v>Sí</v>
          </cell>
        </row>
        <row r="532">
          <cell r="A532">
            <v>3701</v>
          </cell>
          <cell r="B532" t="str">
            <v>stephanie.troilo@hotmail.com</v>
          </cell>
          <cell r="AF532" t="str">
            <v>RALLADOR 4 LADOS ACERO INOX. - 23 CM</v>
          </cell>
          <cell r="AG532" t="str">
            <v>1878.8</v>
          </cell>
          <cell r="AH532">
            <v>1</v>
          </cell>
          <cell r="AI532" t="str">
            <v>BA6441</v>
          </cell>
          <cell r="AN532" t="str">
            <v>Sí</v>
          </cell>
        </row>
        <row r="533">
          <cell r="A533">
            <v>3701</v>
          </cell>
          <cell r="B533" t="str">
            <v>stephanie.troilo@hotmail.com</v>
          </cell>
          <cell r="AF533" t="str">
            <v>PINZA DE ACERO PUNTA NEGRA 23 CM</v>
          </cell>
          <cell r="AG533" t="str">
            <v>687.49</v>
          </cell>
          <cell r="AH533">
            <v>1</v>
          </cell>
          <cell r="AI533" t="str">
            <v>MS101A64 MERCA SEPA</v>
          </cell>
          <cell r="AN533" t="str">
            <v>Sí</v>
          </cell>
        </row>
        <row r="534">
          <cell r="A534">
            <v>3701</v>
          </cell>
          <cell r="B534" t="str">
            <v>stephanie.troilo@hotmail.com</v>
          </cell>
          <cell r="AF534" t="str">
            <v>MANTEL RECTANGULAR ANTIMANCHA 1.40x1.85 mtrs</v>
          </cell>
          <cell r="AG534" t="str">
            <v>1935.99</v>
          </cell>
          <cell r="AH534">
            <v>1</v>
          </cell>
          <cell r="AI534" t="str">
            <v>CHUR14 MERCA SEPA</v>
          </cell>
          <cell r="AN534" t="str">
            <v>Sí</v>
          </cell>
        </row>
        <row r="535">
          <cell r="A535">
            <v>3700</v>
          </cell>
          <cell r="B535" t="str">
            <v>adabru536@hotmail.com</v>
          </cell>
          <cell r="C535">
            <v>44464</v>
          </cell>
          <cell r="D535" t="str">
            <v>Cancelada</v>
          </cell>
          <cell r="E535" t="str">
            <v>Anulado</v>
          </cell>
          <cell r="F535" t="str">
            <v>No está empaquetado</v>
          </cell>
          <cell r="G535" t="str">
            <v>ARS</v>
          </cell>
          <cell r="H535" t="str">
            <v>3198.29</v>
          </cell>
          <cell r="I535">
            <v>0</v>
          </cell>
          <cell r="J535" t="str">
            <v>378.37</v>
          </cell>
          <cell r="K535" t="str">
            <v>3576.66</v>
          </cell>
          <cell r="L535" t="str">
            <v>Ada Bru</v>
          </cell>
          <cell r="M535">
            <v>10662085</v>
          </cell>
          <cell r="N535">
            <v>541136929168</v>
          </cell>
          <cell r="O535" t="str">
            <v>Ada Bru</v>
          </cell>
          <cell r="P535">
            <v>541136929168</v>
          </cell>
          <cell r="Q535" t="str">
            <v xml:space="preserve">Conesa </v>
          </cell>
          <cell r="R535">
            <v>472</v>
          </cell>
          <cell r="S535" t="str">
            <v xml:space="preserve">Piso 6 departamento 1 </v>
          </cell>
          <cell r="U535" t="str">
            <v xml:space="preserve">Ramos Mejía </v>
          </cell>
          <cell r="V535">
            <v>1704</v>
          </cell>
          <cell r="W535" t="str">
            <v>Gran Buenos Aires</v>
          </cell>
          <cell r="Y535" t="str">
            <v>Correo Argentino - Envio a domicilio</v>
          </cell>
          <cell r="Z535" t="str">
            <v>Mercado Pago</v>
          </cell>
          <cell r="AB535" t="str">
            <v xml:space="preserve">P  Tocar. Timbre 6+1+ tecla campanita </v>
          </cell>
          <cell r="AF535" t="str">
            <v>KIT AQUA ** Set x 3 Bowls Aptos par Microondas y Freezer</v>
          </cell>
          <cell r="AG535" t="str">
            <v>1117.11</v>
          </cell>
          <cell r="AH535">
            <v>1</v>
          </cell>
          <cell r="AI535" t="str">
            <v>BP01019/26019/02019</v>
          </cell>
          <cell r="AJ535" t="str">
            <v>Móvil</v>
          </cell>
          <cell r="AK535" t="str">
            <v/>
          </cell>
          <cell r="AL535">
            <v>17160913518</v>
          </cell>
          <cell r="AM535">
            <v>480335318</v>
          </cell>
          <cell r="AN535" t="str">
            <v>Sí</v>
          </cell>
        </row>
        <row r="536">
          <cell r="A536">
            <v>3700</v>
          </cell>
          <cell r="B536" t="str">
            <v>adabru536@hotmail.com</v>
          </cell>
          <cell r="AF536" t="str">
            <v>KIT NRO.2 ** 6 HERMETICOS ** 3 VERDES + 3 FUCSIA 13X9X6,5 CM</v>
          </cell>
          <cell r="AG536" t="str">
            <v>1047.19</v>
          </cell>
          <cell r="AH536">
            <v>1</v>
          </cell>
          <cell r="AI536" t="str">
            <v>3 UNID BA4018//3 UNID BA4019 MERCA SEPA</v>
          </cell>
          <cell r="AN536" t="str">
            <v>Sí</v>
          </cell>
        </row>
        <row r="537">
          <cell r="A537">
            <v>3700</v>
          </cell>
          <cell r="B537" t="str">
            <v>adabru536@hotmail.com</v>
          </cell>
          <cell r="AF537" t="str">
            <v>KIT NRO.3**6 HERMETICOS** VERDES DIFERENTES MEDIDAS</v>
          </cell>
          <cell r="AG537" t="str">
            <v>1033.99</v>
          </cell>
          <cell r="AH537">
            <v>1</v>
          </cell>
          <cell r="AI537" t="str">
            <v>BA4023X 2 /BAB4018 X 2 /BA4020X2</v>
          </cell>
          <cell r="AN537" t="str">
            <v>Sí</v>
          </cell>
        </row>
        <row r="538">
          <cell r="A538">
            <v>3699</v>
          </cell>
          <cell r="B538" t="str">
            <v>caroladelprado2002@yahoo.com.ar</v>
          </cell>
          <cell r="C538">
            <v>44464</v>
          </cell>
          <cell r="D538" t="str">
            <v>Abierta</v>
          </cell>
          <cell r="E538" t="str">
            <v>Recibido</v>
          </cell>
          <cell r="F538" t="str">
            <v>Enviado</v>
          </cell>
          <cell r="G538" t="str">
            <v>ARS</v>
          </cell>
          <cell r="H538" t="str">
            <v>1704.99</v>
          </cell>
          <cell r="I538" t="str">
            <v>255.75</v>
          </cell>
          <cell r="J538">
            <v>0</v>
          </cell>
          <cell r="K538" t="str">
            <v>1449.24</v>
          </cell>
          <cell r="L538" t="str">
            <v>Carolina Del prado</v>
          </cell>
          <cell r="M538">
            <v>24366089</v>
          </cell>
          <cell r="N538">
            <v>541140230892</v>
          </cell>
          <cell r="O538" t="str">
            <v>Carolina Del prado</v>
          </cell>
          <cell r="P538">
            <v>541140230892</v>
          </cell>
          <cell r="Q538" t="str">
            <v xml:space="preserve">Los robles </v>
          </cell>
          <cell r="R538">
            <v>1911</v>
          </cell>
          <cell r="S538" t="str">
            <v xml:space="preserve">Esquina los cedros </v>
          </cell>
          <cell r="U538" t="str">
            <v xml:space="preserve">Ingeniero maschwitz </v>
          </cell>
          <cell r="V538">
            <v>1623</v>
          </cell>
          <cell r="W538" t="str">
            <v>Gran Buenos Aires</v>
          </cell>
          <cell r="Y538" t="str">
            <v>ENVÍO SIN CARGO (CABA, GRAN PARTE DE GBA y LA PLATA) TIEMPO: 4 a 6 DÍAS HÁBILES</v>
          </cell>
          <cell r="Z538" t="str">
            <v>Mercado Pago</v>
          </cell>
          <cell r="AA538" t="str">
            <v>FINDEBIGDECO</v>
          </cell>
          <cell r="AD538">
            <v>44464</v>
          </cell>
          <cell r="AE538">
            <v>44467</v>
          </cell>
          <cell r="AF538" t="str">
            <v>ORGANIZADOR DE UTENSILLOS</v>
          </cell>
          <cell r="AG538" t="str">
            <v>1704.99</v>
          </cell>
          <cell r="AH538">
            <v>1</v>
          </cell>
          <cell r="AI538" t="str">
            <v>SILORG8</v>
          </cell>
          <cell r="AJ538" t="str">
            <v>Móvil</v>
          </cell>
          <cell r="AK538" t="str">
            <v>EL JUEVES 30-09 ENTRE 8 Y 18 HORAS!</v>
          </cell>
          <cell r="AL538">
            <v>17160312828</v>
          </cell>
          <cell r="AM538">
            <v>480324000</v>
          </cell>
          <cell r="AN538" t="str">
            <v>Sí</v>
          </cell>
        </row>
        <row r="539">
          <cell r="A539">
            <v>3698</v>
          </cell>
          <cell r="B539" t="str">
            <v>paulavestiteconestilo@gmail.com</v>
          </cell>
          <cell r="C539">
            <v>44463</v>
          </cell>
          <cell r="D539" t="str">
            <v>Abierta</v>
          </cell>
          <cell r="E539" t="str">
            <v>Recibido</v>
          </cell>
          <cell r="F539" t="str">
            <v>Enviado</v>
          </cell>
          <cell r="G539" t="str">
            <v>ARS</v>
          </cell>
          <cell r="H539" t="str">
            <v>6642.35</v>
          </cell>
          <cell r="I539">
            <v>0</v>
          </cell>
          <cell r="J539">
            <v>0</v>
          </cell>
          <cell r="K539" t="str">
            <v>6642.35</v>
          </cell>
          <cell r="L539" t="str">
            <v>Paula Mogg</v>
          </cell>
          <cell r="M539">
            <v>28649384</v>
          </cell>
          <cell r="N539">
            <v>541156515808</v>
          </cell>
          <cell r="O539" t="str">
            <v>Paula Mogg</v>
          </cell>
          <cell r="P539">
            <v>541156515808</v>
          </cell>
          <cell r="Q539" t="str">
            <v xml:space="preserve">Avenida Independencia </v>
          </cell>
          <cell r="R539">
            <v>466</v>
          </cell>
          <cell r="S539" t="str">
            <v>4E</v>
          </cell>
          <cell r="T539" t="str">
            <v>Ciudad Autónoma de Buenos Aires</v>
          </cell>
          <cell r="U539" t="str">
            <v>Capital Federal</v>
          </cell>
          <cell r="V539">
            <v>1099</v>
          </cell>
          <cell r="W539" t="str">
            <v>Capital Federal</v>
          </cell>
          <cell r="Y539" t="str">
            <v>ENVÍO SIN CARGO (CABA, GRAN PARTE DE GBA y LA PLATA) TIEMPO: 4 a 6 DÍAS HÁBILES</v>
          </cell>
          <cell r="Z539" t="str">
            <v>Mercado Pago</v>
          </cell>
          <cell r="AD539">
            <v>44463</v>
          </cell>
          <cell r="AE539">
            <v>44466</v>
          </cell>
          <cell r="AF539" t="str">
            <v>COMBO NRO.6 ** COCINA **3 ARTICULOS ANTIADHERENTES</v>
          </cell>
          <cell r="AG539" t="str">
            <v>1962.39</v>
          </cell>
          <cell r="AH539">
            <v>1</v>
          </cell>
          <cell r="AI539" t="str">
            <v>BA4836-4829-4825</v>
          </cell>
          <cell r="AJ539" t="str">
            <v>Web</v>
          </cell>
          <cell r="AK539" t="str">
            <v>EL MIERCOLES 29-09 ENTRE 8 Y 18 HORAS!</v>
          </cell>
          <cell r="AL539">
            <v>3310474202</v>
          </cell>
          <cell r="AM539">
            <v>480215729</v>
          </cell>
          <cell r="AN539" t="str">
            <v>Sí</v>
          </cell>
        </row>
        <row r="540">
          <cell r="A540">
            <v>3698</v>
          </cell>
          <cell r="B540" t="str">
            <v>paulavestiteconestilo@gmail.com</v>
          </cell>
          <cell r="AF540" t="str">
            <v>FRASCO HERMETICO CIERRE NEGRO TAPA MADERA OLD FASHION 1000ML</v>
          </cell>
          <cell r="AG540" t="str">
            <v>1169.99</v>
          </cell>
          <cell r="AH540">
            <v>4</v>
          </cell>
          <cell r="AI540" t="str">
            <v>MS117781 MERCA SEPA</v>
          </cell>
          <cell r="AN540" t="str">
            <v>Sí</v>
          </cell>
        </row>
        <row r="541">
          <cell r="A541">
            <v>3697</v>
          </cell>
          <cell r="B541" t="str">
            <v>florencia.maddaloni@gmail.com</v>
          </cell>
          <cell r="C541">
            <v>44463</v>
          </cell>
          <cell r="D541" t="str">
            <v>Abierta</v>
          </cell>
          <cell r="E541" t="str">
            <v>Recibido</v>
          </cell>
          <cell r="F541" t="str">
            <v>Enviado</v>
          </cell>
          <cell r="G541" t="str">
            <v>ARS</v>
          </cell>
          <cell r="H541" t="str">
            <v>1885.39</v>
          </cell>
          <cell r="I541" t="str">
            <v>282.81</v>
          </cell>
          <cell r="J541">
            <v>0</v>
          </cell>
          <cell r="K541" t="str">
            <v>1602.58</v>
          </cell>
          <cell r="L541" t="str">
            <v>Maria Florencia Maddaloni</v>
          </cell>
          <cell r="M541">
            <v>37680195</v>
          </cell>
          <cell r="N541">
            <v>541153883145</v>
          </cell>
          <cell r="O541" t="str">
            <v>Maria Florencia Maddaloni</v>
          </cell>
          <cell r="P541">
            <v>541153883145</v>
          </cell>
          <cell r="Q541" t="str">
            <v xml:space="preserve">Av Ada Elflein </v>
          </cell>
          <cell r="R541">
            <v>3773</v>
          </cell>
          <cell r="S541" t="str">
            <v>6D</v>
          </cell>
          <cell r="U541" t="str">
            <v>La Lucila</v>
          </cell>
          <cell r="V541">
            <v>1637</v>
          </cell>
          <cell r="W541" t="str">
            <v>Gran Buenos Aires</v>
          </cell>
          <cell r="Y541" t="str">
            <v>ENVÍO SIN CARGO (CABA, GRAN PARTE DE GBA y LA PLATA) TIEMPO: 4 a 6 DÍAS HÁBILES</v>
          </cell>
          <cell r="Z541" t="str">
            <v>Mercado Pago</v>
          </cell>
          <cell r="AA541" t="str">
            <v>FINDEBIGDECO</v>
          </cell>
          <cell r="AB541" t="str">
            <v>La cafetera es para regalo!</v>
          </cell>
          <cell r="AC541" t="str">
            <v>AGREGAR CAMBIO DE 2 PLATOS QUE LE LLEGARON ROTOSO DEL PEDIDO 3687</v>
          </cell>
          <cell r="AD541">
            <v>44463</v>
          </cell>
          <cell r="AE541">
            <v>44466</v>
          </cell>
          <cell r="AF541" t="str">
            <v>PINCEL DE SILICONA 20 CM (Rosa)</v>
          </cell>
          <cell r="AG541" t="str">
            <v>274.99</v>
          </cell>
          <cell r="AH541">
            <v>1</v>
          </cell>
          <cell r="AI541" t="str">
            <v>SILPIN MERCA SEPARADA COSTO TEORICO MAS IVA</v>
          </cell>
          <cell r="AJ541" t="str">
            <v>Web</v>
          </cell>
          <cell r="AK541" t="str">
            <v>EL MARTES 28-09 ENTRE 8 Y 18 HORAS!</v>
          </cell>
          <cell r="AL541">
            <v>3310336028</v>
          </cell>
          <cell r="AM541">
            <v>480207389</v>
          </cell>
          <cell r="AN541" t="str">
            <v>Sí</v>
          </cell>
        </row>
        <row r="542">
          <cell r="A542">
            <v>3697</v>
          </cell>
          <cell r="B542" t="str">
            <v>florencia.maddaloni@gmail.com</v>
          </cell>
          <cell r="AF542" t="str">
            <v>CAFETERA EMBOLO 600ML M1</v>
          </cell>
          <cell r="AG542" t="str">
            <v>1610.4</v>
          </cell>
          <cell r="AH542">
            <v>1</v>
          </cell>
          <cell r="AI542" t="str">
            <v>BA8038</v>
          </cell>
          <cell r="AN542" t="str">
            <v>Sí</v>
          </cell>
        </row>
        <row r="543">
          <cell r="A543">
            <v>3696</v>
          </cell>
          <cell r="B543" t="str">
            <v>florencia.maddaloni@gmail.com</v>
          </cell>
          <cell r="C543">
            <v>44463</v>
          </cell>
          <cell r="D543" t="str">
            <v>Cancelada</v>
          </cell>
          <cell r="E543" t="str">
            <v>Reembolsado</v>
          </cell>
          <cell r="F543" t="str">
            <v>No está empaquetado</v>
          </cell>
          <cell r="G543" t="str">
            <v>ARS</v>
          </cell>
          <cell r="H543" t="str">
            <v>2534.39</v>
          </cell>
          <cell r="I543" t="str">
            <v>380.16</v>
          </cell>
          <cell r="J543">
            <v>0</v>
          </cell>
          <cell r="K543" t="str">
            <v>2154.23</v>
          </cell>
          <cell r="L543" t="str">
            <v>Maria Florencia Maddaloni</v>
          </cell>
          <cell r="M543">
            <v>37680195</v>
          </cell>
          <cell r="N543">
            <v>541153883145</v>
          </cell>
          <cell r="O543" t="str">
            <v>Maria Florencia Maddaloni</v>
          </cell>
          <cell r="P543">
            <v>541153883145</v>
          </cell>
          <cell r="Q543" t="str">
            <v>Av Ada Elflein</v>
          </cell>
          <cell r="R543">
            <v>3773</v>
          </cell>
          <cell r="S543" t="str">
            <v>6D</v>
          </cell>
          <cell r="U543" t="str">
            <v>La Lucila</v>
          </cell>
          <cell r="V543">
            <v>1637</v>
          </cell>
          <cell r="W543" t="str">
            <v>Gran Buenos Aires</v>
          </cell>
          <cell r="Y543" t="str">
            <v>ENVÍO SIN CARGO (CABA, GRAN PARTE DE GBA y LA PLATA) TIEMPO: 4 a 6 DÍAS HÁBILES</v>
          </cell>
          <cell r="Z543" t="str">
            <v>Mercado Pago</v>
          </cell>
          <cell r="AA543" t="str">
            <v>FINDEBIGDECO</v>
          </cell>
          <cell r="AB543" t="str">
            <v>La cafetera es para regalo!</v>
          </cell>
          <cell r="AF543" t="str">
            <v>MOLDE PARA HORNO CUADRADO CHAMPAGNE 23 X 23 X 4 CM</v>
          </cell>
          <cell r="AG543" t="str">
            <v>923.99</v>
          </cell>
          <cell r="AH543">
            <v>1</v>
          </cell>
          <cell r="AI543">
            <v>133003</v>
          </cell>
          <cell r="AJ543" t="str">
            <v>Web</v>
          </cell>
          <cell r="AK543" t="str">
            <v/>
          </cell>
          <cell r="AL543">
            <v>3309777173</v>
          </cell>
          <cell r="AM543">
            <v>480185486</v>
          </cell>
          <cell r="AN543" t="str">
            <v>Sí</v>
          </cell>
        </row>
        <row r="544">
          <cell r="A544">
            <v>3696</v>
          </cell>
          <cell r="B544" t="str">
            <v>florencia.maddaloni@gmail.com</v>
          </cell>
          <cell r="AF544" t="str">
            <v>CAFETERA EMBOLO 600ML M1</v>
          </cell>
          <cell r="AG544" t="str">
            <v>1610.4</v>
          </cell>
          <cell r="AH544">
            <v>1</v>
          </cell>
          <cell r="AI544" t="str">
            <v>BA8038</v>
          </cell>
          <cell r="AN544" t="str">
            <v>Sí</v>
          </cell>
        </row>
        <row r="545">
          <cell r="A545">
            <v>3695</v>
          </cell>
          <cell r="B545" t="str">
            <v>lilisolt@hotmail.com</v>
          </cell>
          <cell r="C545">
            <v>44463</v>
          </cell>
          <cell r="D545" t="str">
            <v>Abierta</v>
          </cell>
          <cell r="E545" t="str">
            <v>Anulado</v>
          </cell>
          <cell r="F545" t="str">
            <v>No está empaquetado</v>
          </cell>
          <cell r="G545" t="str">
            <v>ARS</v>
          </cell>
          <cell r="H545">
            <v>979</v>
          </cell>
          <cell r="I545">
            <v>0</v>
          </cell>
          <cell r="J545" t="str">
            <v>413.09</v>
          </cell>
          <cell r="K545" t="str">
            <v>1392.09</v>
          </cell>
          <cell r="L545" t="str">
            <v>María Liliana Sandoval</v>
          </cell>
          <cell r="M545">
            <v>16370800</v>
          </cell>
          <cell r="N545">
            <v>543426121942</v>
          </cell>
          <cell r="O545" t="str">
            <v>María Liliana Sandoval</v>
          </cell>
          <cell r="P545">
            <v>543426121942</v>
          </cell>
          <cell r="Q545" t="str">
            <v xml:space="preserve">Rivadavia </v>
          </cell>
          <cell r="R545">
            <v>1514</v>
          </cell>
          <cell r="U545" t="str">
            <v xml:space="preserve">Coronda </v>
          </cell>
          <cell r="V545">
            <v>2240</v>
          </cell>
          <cell r="W545" t="str">
            <v>Santa Fe</v>
          </cell>
          <cell r="Y545" t="str">
            <v>Correo Argentino - Envio a domicilio</v>
          </cell>
          <cell r="Z545" t="str">
            <v>Mercado Pago</v>
          </cell>
          <cell r="AF545" t="str">
            <v>MATE PAMPA BOCA ANCHA CON BOMBILLA COLOR ROSA</v>
          </cell>
          <cell r="AG545">
            <v>979</v>
          </cell>
          <cell r="AH545">
            <v>1</v>
          </cell>
          <cell r="AI545" t="str">
            <v>MATE PAMPA02. MERCA SEPARADA</v>
          </cell>
          <cell r="AJ545" t="str">
            <v>Móvil</v>
          </cell>
          <cell r="AK545" t="str">
            <v/>
          </cell>
          <cell r="AL545">
            <v>17147027031</v>
          </cell>
          <cell r="AM545">
            <v>480131266</v>
          </cell>
          <cell r="AN545" t="str">
            <v>Sí</v>
          </cell>
        </row>
        <row r="546">
          <cell r="A546">
            <v>3694</v>
          </cell>
          <cell r="B546" t="str">
            <v>agosquin_clo@hotmail.com</v>
          </cell>
          <cell r="C546">
            <v>44462</v>
          </cell>
          <cell r="D546" t="str">
            <v>Abierta</v>
          </cell>
          <cell r="E546" t="str">
            <v>Recibido</v>
          </cell>
          <cell r="F546" t="str">
            <v>Enviado</v>
          </cell>
          <cell r="G546" t="str">
            <v>ARS</v>
          </cell>
          <cell r="H546" t="str">
            <v>15259.39</v>
          </cell>
          <cell r="I546">
            <v>15000</v>
          </cell>
          <cell r="J546" t="str">
            <v>450.73</v>
          </cell>
          <cell r="K546" t="str">
            <v>710.12</v>
          </cell>
          <cell r="L546" t="str">
            <v>Agostina Quintana</v>
          </cell>
          <cell r="M546">
            <v>36024703</v>
          </cell>
          <cell r="N546">
            <v>541134208107</v>
          </cell>
          <cell r="O546" t="str">
            <v>Agostina Quintana</v>
          </cell>
          <cell r="P546">
            <v>541134208107</v>
          </cell>
          <cell r="Q546" t="str">
            <v>Av constitucion</v>
          </cell>
          <cell r="R546">
            <v>1595</v>
          </cell>
          <cell r="T546" t="str">
            <v>Princess</v>
          </cell>
          <cell r="U546" t="str">
            <v>Buenos aires</v>
          </cell>
          <cell r="V546">
            <v>1669</v>
          </cell>
          <cell r="W546" t="str">
            <v>Gran Buenos Aires</v>
          </cell>
          <cell r="Y546" t="str">
            <v>Correo Argentino - Envio a domicilio</v>
          </cell>
          <cell r="Z546" t="str">
            <v>Mercado Pago</v>
          </cell>
          <cell r="AA546" t="str">
            <v>AGOSTINA</v>
          </cell>
          <cell r="AC546" t="str">
            <v>27-09 EL DESCUENTO ERA DE 13000 - NO DE 15000 - ABONA DIFERENCIA POR MP</v>
          </cell>
          <cell r="AD546">
            <v>44462</v>
          </cell>
          <cell r="AE546">
            <v>44467</v>
          </cell>
          <cell r="AF546" t="str">
            <v>ALMOHADON AZUL PANA 36X36CM C/RELLENO VELLON SILICONADO</v>
          </cell>
          <cell r="AG546" t="str">
            <v>494.99</v>
          </cell>
          <cell r="AH546">
            <v>1</v>
          </cell>
          <cell r="AI546" t="str">
            <v>02AL7765</v>
          </cell>
          <cell r="AJ546" t="str">
            <v>Móvil</v>
          </cell>
          <cell r="AK546" t="str">
            <v xml:space="preserve">POR MEDIO DEL CORREO ARGENTINO Y TU CODIGO DE SEGUIMIENTO SERA 00007943040G2A019LX0601            </v>
          </cell>
          <cell r="AL546">
            <v>17135857302</v>
          </cell>
          <cell r="AM546">
            <v>479848255</v>
          </cell>
          <cell r="AN546" t="str">
            <v>Sí</v>
          </cell>
        </row>
        <row r="547">
          <cell r="A547">
            <v>3694</v>
          </cell>
          <cell r="B547" t="str">
            <v>agosquin_clo@hotmail.com</v>
          </cell>
          <cell r="AF547" t="str">
            <v>DISPENSER 600ML 12X10,5X18CM COLOR MADERA</v>
          </cell>
          <cell r="AG547" t="str">
            <v>1065.48</v>
          </cell>
          <cell r="AH547">
            <v>1</v>
          </cell>
          <cell r="AI547" t="str">
            <v>Q40837 QUO MERCA SEPARADA/COSTO.COSTO TEORICO MAS IVA</v>
          </cell>
          <cell r="AN547" t="str">
            <v>Sí</v>
          </cell>
        </row>
        <row r="548">
          <cell r="A548">
            <v>3694</v>
          </cell>
          <cell r="B548" t="str">
            <v>agosquin_clo@hotmail.com</v>
          </cell>
          <cell r="AF548" t="str">
            <v>COMBO NRO 10 ** 3 FRASCOS DE VIDRIO HERMETICOS</v>
          </cell>
          <cell r="AG548" t="str">
            <v>2670.36</v>
          </cell>
          <cell r="AH548">
            <v>1</v>
          </cell>
          <cell r="AI548" t="str">
            <v>BA6430-31-32 MERCA SEPARADA</v>
          </cell>
          <cell r="AN548" t="str">
            <v>Sí</v>
          </cell>
        </row>
        <row r="549">
          <cell r="A549">
            <v>3694</v>
          </cell>
          <cell r="B549" t="str">
            <v>agosquin_clo@hotmail.com</v>
          </cell>
          <cell r="AF549" t="str">
            <v>JARRON DE VIDRIO FUME</v>
          </cell>
          <cell r="AG549" t="str">
            <v>1715.99</v>
          </cell>
          <cell r="AH549">
            <v>1</v>
          </cell>
          <cell r="AI549" t="str">
            <v>JA7250</v>
          </cell>
          <cell r="AN549" t="str">
            <v>Sí</v>
          </cell>
        </row>
        <row r="550">
          <cell r="A550">
            <v>3694</v>
          </cell>
          <cell r="B550" t="str">
            <v>agosquin_clo@hotmail.com</v>
          </cell>
          <cell r="AF550" t="str">
            <v>SPRAY MOP</v>
          </cell>
          <cell r="AG550">
            <v>2739</v>
          </cell>
          <cell r="AH550">
            <v>1</v>
          </cell>
          <cell r="AI550" t="str">
            <v>LI8211</v>
          </cell>
          <cell r="AN550" t="str">
            <v>Sí</v>
          </cell>
        </row>
        <row r="551">
          <cell r="A551">
            <v>3694</v>
          </cell>
          <cell r="B551" t="str">
            <v>agosquin_clo@hotmail.com</v>
          </cell>
          <cell r="AF551" t="str">
            <v>BANDEJA SILICONA ANTIDESLIZANTE GRIS</v>
          </cell>
          <cell r="AG551" t="str">
            <v>1403.6</v>
          </cell>
          <cell r="AH551">
            <v>1</v>
          </cell>
          <cell r="AI551" t="str">
            <v>046BI759</v>
          </cell>
          <cell r="AN551" t="str">
            <v>Sí</v>
          </cell>
        </row>
        <row r="552">
          <cell r="A552">
            <v>3694</v>
          </cell>
          <cell r="B552" t="str">
            <v>agosquin_clo@hotmail.com</v>
          </cell>
          <cell r="AF552" t="str">
            <v>FANAL DE VIDRIO PINTADO CHICO 21.5X10.4CM</v>
          </cell>
          <cell r="AG552" t="str">
            <v>2770.9</v>
          </cell>
          <cell r="AH552">
            <v>1</v>
          </cell>
          <cell r="AI552" t="str">
            <v>FA7674</v>
          </cell>
          <cell r="AN552" t="str">
            <v>Sí</v>
          </cell>
        </row>
        <row r="553">
          <cell r="A553">
            <v>3694</v>
          </cell>
          <cell r="B553" t="str">
            <v>agosquin_clo@hotmail.com</v>
          </cell>
          <cell r="AF553" t="str">
            <v>VELA 100 % SOJA CON ESENCIAS - DIFERENTES AROMAS 8x8 CM (JAZMIN-GARDENIA)</v>
          </cell>
          <cell r="AG553" t="str">
            <v>659.99</v>
          </cell>
          <cell r="AH553">
            <v>1</v>
          </cell>
          <cell r="AI553" t="str">
            <v>BA6340VELA MERCA SEPARADA COSTO TEORICO MAS IVA</v>
          </cell>
          <cell r="AN553" t="str">
            <v>Sí</v>
          </cell>
        </row>
        <row r="554">
          <cell r="A554">
            <v>3694</v>
          </cell>
          <cell r="B554" t="str">
            <v>agosquin_clo@hotmail.com</v>
          </cell>
          <cell r="AF554" t="str">
            <v>VELA SOJA C/TAPA AROMA JAZMIN GARDENIA 14X10 CM</v>
          </cell>
          <cell r="AG554" t="str">
            <v>714.99</v>
          </cell>
          <cell r="AH554">
            <v>1</v>
          </cell>
          <cell r="AI554" t="str">
            <v>BA8098VELAMERCA SEPARADA</v>
          </cell>
          <cell r="AN554" t="str">
            <v>Sí</v>
          </cell>
        </row>
        <row r="555">
          <cell r="A555">
            <v>3694</v>
          </cell>
          <cell r="B555" t="str">
            <v>agosquin_clo@hotmail.com</v>
          </cell>
          <cell r="AF555" t="str">
            <v>ALMOHADON PANA BEIGE 36*36 C/RELLENO VELLON SILICONADO</v>
          </cell>
          <cell r="AG555" t="str">
            <v>494.99</v>
          </cell>
          <cell r="AH555">
            <v>1</v>
          </cell>
          <cell r="AI555" t="str">
            <v>AL7770</v>
          </cell>
          <cell r="AN555" t="str">
            <v>Sí</v>
          </cell>
        </row>
        <row r="556">
          <cell r="A556">
            <v>3694</v>
          </cell>
          <cell r="B556" t="str">
            <v>agosquin_clo@hotmail.com</v>
          </cell>
          <cell r="AF556" t="str">
            <v>ALMOHADON CON RELLENO VELLON SILICONADO 30X30 CM</v>
          </cell>
          <cell r="AG556" t="str">
            <v>529.1</v>
          </cell>
          <cell r="AH556">
            <v>1</v>
          </cell>
          <cell r="AI556" t="str">
            <v>CHU419</v>
          </cell>
          <cell r="AN556" t="str">
            <v>Sí</v>
          </cell>
        </row>
        <row r="557">
          <cell r="A557">
            <v>3693</v>
          </cell>
          <cell r="B557" t="str">
            <v>julicarresson@gmail.com</v>
          </cell>
          <cell r="C557">
            <v>44462</v>
          </cell>
          <cell r="D557" t="str">
            <v>Abierta</v>
          </cell>
          <cell r="E557" t="str">
            <v>Recibido</v>
          </cell>
          <cell r="F557" t="str">
            <v>Enviado</v>
          </cell>
          <cell r="G557" t="str">
            <v>ARS</v>
          </cell>
          <cell r="H557" t="str">
            <v>1099.99</v>
          </cell>
          <cell r="I557">
            <v>0</v>
          </cell>
          <cell r="J557">
            <v>0</v>
          </cell>
          <cell r="K557" t="str">
            <v>1099.99</v>
          </cell>
          <cell r="L557" t="str">
            <v>Julieta Marzitelli</v>
          </cell>
          <cell r="M557">
            <v>29422303</v>
          </cell>
          <cell r="N557">
            <v>5491132859286</v>
          </cell>
          <cell r="O557" t="str">
            <v>Julieta marzitelli</v>
          </cell>
          <cell r="P557">
            <v>5491132859286</v>
          </cell>
          <cell r="Q557" t="str">
            <v>Pasaje de las Ciencias</v>
          </cell>
          <cell r="R557">
            <v>100</v>
          </cell>
          <cell r="T557" t="str">
            <v>Nordelta</v>
          </cell>
          <cell r="U557" t="str">
            <v>Rincon de Milberg - Tigre</v>
          </cell>
          <cell r="V557">
            <v>1670</v>
          </cell>
          <cell r="W557" t="str">
            <v>Gran Buenos Aires</v>
          </cell>
          <cell r="Y557" t="str">
            <v>ENVÍO SIN CARGO (CABA, GRAN PARTE DE GBA y LA PLATA) TIEMPO: 4 a 6 DÍAS HÁBILES</v>
          </cell>
          <cell r="Z557" t="str">
            <v>Mercado Pago</v>
          </cell>
          <cell r="AB557" t="str">
            <v>El edificio de entrega es la Asociacion de los Testigos de Jehová. Por favor llamar por telefono para la entrega. Gracias.</v>
          </cell>
          <cell r="AD557">
            <v>44462</v>
          </cell>
          <cell r="AE557">
            <v>44466</v>
          </cell>
          <cell r="AF557" t="str">
            <v>AZUCARERA DE VIDRIO Y ACERO INOXIDABLE 10CM</v>
          </cell>
          <cell r="AG557">
            <v>319</v>
          </cell>
          <cell r="AH557">
            <v>1</v>
          </cell>
          <cell r="AI557" t="str">
            <v>BA8195</v>
          </cell>
          <cell r="AJ557" t="str">
            <v>Web</v>
          </cell>
          <cell r="AK557" t="str">
            <v>EL MARTES 28-09 ENTRE 8 Y 18 HORAS!</v>
          </cell>
          <cell r="AL557">
            <v>3303431951</v>
          </cell>
          <cell r="AM557">
            <v>479708166</v>
          </cell>
          <cell r="AN557" t="str">
            <v>Sí</v>
          </cell>
        </row>
        <row r="558">
          <cell r="A558">
            <v>3693</v>
          </cell>
          <cell r="B558" t="str">
            <v>julicarresson@gmail.com</v>
          </cell>
          <cell r="AF558" t="str">
            <v>DISPENSER SINGLE 500ML COLOR SURT (Negro)</v>
          </cell>
          <cell r="AG558" t="str">
            <v>780.99</v>
          </cell>
          <cell r="AH558">
            <v>1</v>
          </cell>
          <cell r="AI558" t="str">
            <v>Q17008 QUO MERCA SEPARADA COSTO TEORICO MAS IVA</v>
          </cell>
          <cell r="AN558" t="str">
            <v>Sí</v>
          </cell>
        </row>
        <row r="559">
          <cell r="A559">
            <v>3692</v>
          </cell>
          <cell r="B559" t="str">
            <v>julicarresson@gmail.com</v>
          </cell>
          <cell r="C559">
            <v>44461</v>
          </cell>
          <cell r="D559" t="str">
            <v>Cancelada</v>
          </cell>
          <cell r="E559" t="str">
            <v>Reembolsado</v>
          </cell>
          <cell r="F559" t="str">
            <v>No está empaquetado</v>
          </cell>
          <cell r="G559" t="str">
            <v>ARS</v>
          </cell>
          <cell r="H559" t="str">
            <v>2544.26</v>
          </cell>
          <cell r="I559">
            <v>0</v>
          </cell>
          <cell r="J559">
            <v>0</v>
          </cell>
          <cell r="K559" t="str">
            <v>2544.26</v>
          </cell>
          <cell r="L559" t="str">
            <v>Julieta Marzitelli</v>
          </cell>
          <cell r="M559">
            <v>29422303</v>
          </cell>
          <cell r="N559">
            <v>5491132859286</v>
          </cell>
          <cell r="O559" t="str">
            <v>Julieta Marzitelli</v>
          </cell>
          <cell r="P559">
            <v>5491132859286</v>
          </cell>
          <cell r="Q559" t="str">
            <v xml:space="preserve">Pasaje de la Ciencia </v>
          </cell>
          <cell r="R559">
            <v>100</v>
          </cell>
          <cell r="T559" t="str">
            <v>Rincón de Milberg - Nordelta</v>
          </cell>
          <cell r="U559" t="str">
            <v>Tigre - Buenos Aires</v>
          </cell>
          <cell r="V559">
            <v>1670</v>
          </cell>
          <cell r="W559" t="str">
            <v>Gran Buenos Aires</v>
          </cell>
          <cell r="Y559" t="str">
            <v>ENVÍO SIN CARGO (CABA, GRAN PARTE DE GBA y LA PLATA) TIEMPO: 4 a 6 DÍAS HÁBILES</v>
          </cell>
          <cell r="Z559" t="str">
            <v>Mercado Pago</v>
          </cell>
          <cell r="AB559" t="str">
            <v xml:space="preserve">Por favor no reemplazar los colores de los artículos elegidos. Por favor comunicarse conmigo al entregar (1532859286). Resido en la zona de Nordelta en un edificio con seguridad. </v>
          </cell>
          <cell r="AF559" t="str">
            <v>CAJA DE TE MADERA 3 DIV LEYENDA "THÉ" 24X9X7CM</v>
          </cell>
          <cell r="AG559" t="str">
            <v>1389.29</v>
          </cell>
          <cell r="AH559">
            <v>1</v>
          </cell>
          <cell r="AI559" t="str">
            <v>046CX5812 MERCA SEPARADA</v>
          </cell>
          <cell r="AJ559" t="str">
            <v>Móvil</v>
          </cell>
          <cell r="AK559" t="str">
            <v/>
          </cell>
          <cell r="AL559">
            <v>3298586061</v>
          </cell>
          <cell r="AM559">
            <v>479143589</v>
          </cell>
          <cell r="AN559" t="str">
            <v>Sí</v>
          </cell>
        </row>
        <row r="560">
          <cell r="A560">
            <v>3692</v>
          </cell>
          <cell r="B560" t="str">
            <v>julicarresson@gmail.com</v>
          </cell>
          <cell r="AF560" t="str">
            <v>ENSALADERA DE VIDRIO AMBAR 1750 ML. 23 CM X 6,5 CM RIGOLLEAU LINEA ANTILLAS</v>
          </cell>
          <cell r="AG560" t="str">
            <v>186.99</v>
          </cell>
          <cell r="AH560">
            <v>2</v>
          </cell>
          <cell r="AI560" t="str">
            <v>MLRI37508. CON EL 10%</v>
          </cell>
          <cell r="AN560" t="str">
            <v>Sí</v>
          </cell>
        </row>
        <row r="561">
          <cell r="A561">
            <v>3692</v>
          </cell>
          <cell r="B561" t="str">
            <v>julicarresson@gmail.com</v>
          </cell>
          <cell r="AF561" t="str">
            <v>DISPENSER SINGLE 500ML COLOR SURT (Negro)</v>
          </cell>
          <cell r="AG561" t="str">
            <v>780.99</v>
          </cell>
          <cell r="AH561">
            <v>1</v>
          </cell>
          <cell r="AI561" t="str">
            <v>Q17008 QUO MERCA SEPARADA COSTO TEORICO MAS IVA</v>
          </cell>
          <cell r="AN561" t="str">
            <v>Sí</v>
          </cell>
        </row>
        <row r="562">
          <cell r="A562">
            <v>3691</v>
          </cell>
          <cell r="B562" t="str">
            <v>andreabertorello23@gmail.com</v>
          </cell>
          <cell r="C562">
            <v>44460</v>
          </cell>
          <cell r="D562" t="str">
            <v>Abierta</v>
          </cell>
          <cell r="E562" t="str">
            <v>Recibido</v>
          </cell>
          <cell r="F562" t="str">
            <v>Enviado</v>
          </cell>
          <cell r="G562" t="str">
            <v>ARS</v>
          </cell>
          <cell r="H562" t="str">
            <v>2419.96</v>
          </cell>
          <cell r="I562">
            <v>0</v>
          </cell>
          <cell r="J562">
            <v>0</v>
          </cell>
          <cell r="K562" t="str">
            <v>2419.96</v>
          </cell>
          <cell r="L562" t="str">
            <v>Andrea bertorello</v>
          </cell>
          <cell r="M562">
            <v>34221004</v>
          </cell>
          <cell r="N562">
            <v>542920487344</v>
          </cell>
          <cell r="O562" t="str">
            <v>Andrea bertorello</v>
          </cell>
          <cell r="P562">
            <v>542920487344</v>
          </cell>
          <cell r="Q562" t="str">
            <v xml:space="preserve">Ortiz de Ocampo </v>
          </cell>
          <cell r="R562">
            <v>2535</v>
          </cell>
          <cell r="S562" t="str">
            <v>6 B</v>
          </cell>
          <cell r="T562" t="str">
            <v>palermo</v>
          </cell>
          <cell r="U562" t="str">
            <v>Capital Federal</v>
          </cell>
          <cell r="V562">
            <v>1425</v>
          </cell>
          <cell r="W562" t="str">
            <v>Capital Federal</v>
          </cell>
          <cell r="Y562" t="str">
            <v>ENVÍO SIN CARGO (CABA, GRAN PARTE DE GBA y LA PLATA) TIEMPO: 4 a 6 DÍAS HÁBILES</v>
          </cell>
          <cell r="Z562" t="str">
            <v>Mercado Pago</v>
          </cell>
          <cell r="AD562">
            <v>44460</v>
          </cell>
          <cell r="AE562">
            <v>44466</v>
          </cell>
          <cell r="AF562" t="str">
            <v>INDIVIDUAL NEGRO KHULNA 38CM</v>
          </cell>
          <cell r="AG562" t="str">
            <v>604.99</v>
          </cell>
          <cell r="AH562">
            <v>4</v>
          </cell>
          <cell r="AI562">
            <v>115336</v>
          </cell>
          <cell r="AJ562" t="str">
            <v>Web</v>
          </cell>
          <cell r="AK562" t="str">
            <v>EL MIERCOLES 29-09 ENTRE 8 Y 18 HORAS!</v>
          </cell>
          <cell r="AL562">
            <v>17094043838</v>
          </cell>
          <cell r="AM562">
            <v>479050979</v>
          </cell>
          <cell r="AN562" t="str">
            <v>Sí</v>
          </cell>
        </row>
        <row r="563">
          <cell r="A563">
            <v>3690</v>
          </cell>
          <cell r="B563" t="str">
            <v>andreabertorello23@gmail.com</v>
          </cell>
          <cell r="C563">
            <v>44460</v>
          </cell>
          <cell r="D563" t="str">
            <v>Abierta</v>
          </cell>
          <cell r="E563" t="str">
            <v>Recibido</v>
          </cell>
          <cell r="F563" t="str">
            <v>Enviado</v>
          </cell>
          <cell r="G563" t="str">
            <v>ARS</v>
          </cell>
          <cell r="H563" t="str">
            <v>2419.96</v>
          </cell>
          <cell r="I563">
            <v>0</v>
          </cell>
          <cell r="J563">
            <v>0</v>
          </cell>
          <cell r="K563" t="str">
            <v>2419.96</v>
          </cell>
          <cell r="L563" t="str">
            <v>Andrea bertorello</v>
          </cell>
          <cell r="M563">
            <v>34221004</v>
          </cell>
          <cell r="N563">
            <v>542920487344</v>
          </cell>
          <cell r="O563" t="str">
            <v>Andrea bertorello</v>
          </cell>
          <cell r="P563">
            <v>542920487344</v>
          </cell>
          <cell r="Q563" t="str">
            <v xml:space="preserve">Ortiz de Ocampo </v>
          </cell>
          <cell r="R563">
            <v>2535</v>
          </cell>
          <cell r="S563" t="str">
            <v>6 B</v>
          </cell>
          <cell r="T563" t="str">
            <v>palermo</v>
          </cell>
          <cell r="U563" t="str">
            <v>Capital Federal</v>
          </cell>
          <cell r="V563">
            <v>1425</v>
          </cell>
          <cell r="W563" t="str">
            <v>Capital Federal</v>
          </cell>
          <cell r="Y563" t="str">
            <v>ENVÍO SIN CARGO (CABA, GRAN PARTE DE GBA y LA PLATA) TIEMPO: 4 a 6 DÍAS HÁBILES</v>
          </cell>
          <cell r="Z563" t="str">
            <v>Mercado Pago</v>
          </cell>
          <cell r="AD563">
            <v>44460</v>
          </cell>
          <cell r="AE563">
            <v>44466</v>
          </cell>
          <cell r="AF563" t="str">
            <v>INDIVIDUAL BEIGE CLARO 38 CM</v>
          </cell>
          <cell r="AG563" t="str">
            <v>604.99</v>
          </cell>
          <cell r="AH563">
            <v>4</v>
          </cell>
          <cell r="AI563" t="str">
            <v>MS115310 MERCA SEPARADA</v>
          </cell>
          <cell r="AJ563" t="str">
            <v>Web</v>
          </cell>
          <cell r="AK563" t="str">
            <v>EL MIERCOLES 29-09 ENTRE 8 Y 18 HORAS!</v>
          </cell>
          <cell r="AL563">
            <v>17093968135</v>
          </cell>
          <cell r="AM563">
            <v>479049628</v>
          </cell>
          <cell r="AN563" t="str">
            <v>Sí</v>
          </cell>
        </row>
        <row r="564">
          <cell r="A564">
            <v>3689</v>
          </cell>
          <cell r="B564" t="str">
            <v>paula.grosskopf@yahoo.com.ar</v>
          </cell>
          <cell r="C564">
            <v>44460</v>
          </cell>
          <cell r="D564" t="str">
            <v>Abierta</v>
          </cell>
          <cell r="E564" t="str">
            <v>Recibido</v>
          </cell>
          <cell r="F564" t="str">
            <v>Enviado</v>
          </cell>
          <cell r="G564" t="str">
            <v>ARS</v>
          </cell>
          <cell r="H564" t="str">
            <v>4629.38</v>
          </cell>
          <cell r="I564" t="str">
            <v>236.44</v>
          </cell>
          <cell r="J564">
            <v>0</v>
          </cell>
          <cell r="K564" t="str">
            <v>4392.94</v>
          </cell>
          <cell r="L564" t="str">
            <v>Paula Grosskopf</v>
          </cell>
          <cell r="M564">
            <v>31315748</v>
          </cell>
          <cell r="N564">
            <v>5491157306945</v>
          </cell>
          <cell r="O564" t="str">
            <v>Paula Grosskopf</v>
          </cell>
          <cell r="P564">
            <v>5491157306945</v>
          </cell>
          <cell r="Q564" t="str">
            <v>Juana de arco</v>
          </cell>
          <cell r="R564">
            <v>7300</v>
          </cell>
          <cell r="T564" t="str">
            <v>Santa Inés, lote 19</v>
          </cell>
          <cell r="U564" t="str">
            <v xml:space="preserve">Esteban Echeverria </v>
          </cell>
          <cell r="V564">
            <v>1807</v>
          </cell>
          <cell r="W564" t="str">
            <v>Gran Buenos Aires</v>
          </cell>
          <cell r="Y564" t="str">
            <v>ENVÍO SIN CARGO (CABA, GRAN PARTE DE GBA y LA PLATA) TIEMPO: 4 a 6 DÍAS HÁBILES</v>
          </cell>
          <cell r="Z564" t="str">
            <v>Mercado Pago</v>
          </cell>
          <cell r="AA564" t="str">
            <v>PRIMAVERA</v>
          </cell>
          <cell r="AD564">
            <v>44460</v>
          </cell>
          <cell r="AE564">
            <v>44466</v>
          </cell>
          <cell r="AF564" t="str">
            <v>KIT NEGRO ** Set x 3 Bowls Aptos par Microondas y Freezer</v>
          </cell>
          <cell r="AG564" t="str">
            <v>1117.11</v>
          </cell>
          <cell r="AH564">
            <v>1</v>
          </cell>
          <cell r="AI564" t="str">
            <v>BP01002/26002/02002</v>
          </cell>
          <cell r="AJ564" t="str">
            <v>Móvil</v>
          </cell>
          <cell r="AK564" t="str">
            <v>EL MARTES 28-09 ENTRE 8 Y 18 HORAS!</v>
          </cell>
          <cell r="AL564">
            <v>17092771699</v>
          </cell>
          <cell r="AM564">
            <v>478982858</v>
          </cell>
          <cell r="AN564" t="str">
            <v>Sí</v>
          </cell>
        </row>
        <row r="565">
          <cell r="A565">
            <v>3689</v>
          </cell>
          <cell r="B565" t="str">
            <v>paula.grosskopf@yahoo.com.ar</v>
          </cell>
          <cell r="AF565" t="str">
            <v>MANTEL ANTIMANCHA RAYAS GRIS Y BLANCO 1.40 X 1.85</v>
          </cell>
          <cell r="AG565" t="str">
            <v>1935.99</v>
          </cell>
          <cell r="AH565">
            <v>1</v>
          </cell>
          <cell r="AI565" t="str">
            <v>CHURGRISBCO MERCASEPA</v>
          </cell>
          <cell r="AN565" t="str">
            <v>Sí</v>
          </cell>
        </row>
        <row r="566">
          <cell r="A566">
            <v>3689</v>
          </cell>
          <cell r="B566" t="str">
            <v>paula.grosskopf@yahoo.com.ar</v>
          </cell>
          <cell r="AF566" t="str">
            <v>ENSALADERA BEIGE 9CM X 25CM DIAM</v>
          </cell>
          <cell r="AG566" t="str">
            <v>432.29</v>
          </cell>
          <cell r="AH566">
            <v>1</v>
          </cell>
          <cell r="AI566" t="str">
            <v>DIM1402BE</v>
          </cell>
          <cell r="AN566" t="str">
            <v>Sí</v>
          </cell>
        </row>
        <row r="567">
          <cell r="A567">
            <v>3689</v>
          </cell>
          <cell r="B567" t="str">
            <v>paula.grosskopf@yahoo.com.ar</v>
          </cell>
          <cell r="AF567" t="str">
            <v>FRASCO DE VIDRIO LINEA CUNA COBRE MEDIANO - 2 L 15.2X10X16.5CM</v>
          </cell>
          <cell r="AG567" t="str">
            <v>1143.99</v>
          </cell>
          <cell r="AH567">
            <v>1</v>
          </cell>
          <cell r="AI567" t="str">
            <v>M117A25</v>
          </cell>
          <cell r="AN567" t="str">
            <v>Sí</v>
          </cell>
        </row>
        <row r="568">
          <cell r="A568">
            <v>3688</v>
          </cell>
          <cell r="B568" t="str">
            <v>leturs@hotmail.com</v>
          </cell>
          <cell r="C568">
            <v>44460</v>
          </cell>
          <cell r="D568" t="str">
            <v>Abierta</v>
          </cell>
          <cell r="E568" t="str">
            <v>Recibido</v>
          </cell>
          <cell r="G568" t="str">
            <v>ARS</v>
          </cell>
          <cell r="H568">
            <v>2000</v>
          </cell>
          <cell r="I568">
            <v>0</v>
          </cell>
          <cell r="J568">
            <v>0</v>
          </cell>
          <cell r="K568">
            <v>2000</v>
          </cell>
          <cell r="L568" t="str">
            <v>Leticia Svampa</v>
          </cell>
          <cell r="M568">
            <v>35253054</v>
          </cell>
          <cell r="N568">
            <v>541161394660</v>
          </cell>
          <cell r="Z568" t="str">
            <v>Mercado Pago</v>
          </cell>
          <cell r="AB568" t="str">
            <v>La gift card es para Florencia Felman, pero puede decir en lugar del nombre Madri</v>
          </cell>
          <cell r="AD568">
            <v>44460</v>
          </cell>
          <cell r="AF568" t="str">
            <v>GIFT CARD SILVER</v>
          </cell>
          <cell r="AG568">
            <v>2000</v>
          </cell>
          <cell r="AH568">
            <v>1</v>
          </cell>
          <cell r="AJ568" t="str">
            <v>Móvil</v>
          </cell>
          <cell r="AK568" t="str">
            <v/>
          </cell>
          <cell r="AL568">
            <v>17088165603</v>
          </cell>
          <cell r="AM568">
            <v>478954857</v>
          </cell>
          <cell r="AN568" t="str">
            <v>No</v>
          </cell>
        </row>
        <row r="569">
          <cell r="A569">
            <v>3687</v>
          </cell>
          <cell r="B569" t="str">
            <v>florencia.maddaloni@gmail.com</v>
          </cell>
          <cell r="C569">
            <v>44458</v>
          </cell>
          <cell r="D569" t="str">
            <v>Abierta</v>
          </cell>
          <cell r="E569" t="str">
            <v>Recibido</v>
          </cell>
          <cell r="F569" t="str">
            <v>Enviado</v>
          </cell>
          <cell r="G569" t="str">
            <v>ARS</v>
          </cell>
          <cell r="H569" t="str">
            <v>5943.23</v>
          </cell>
          <cell r="I569">
            <v>0</v>
          </cell>
          <cell r="J569">
            <v>0</v>
          </cell>
          <cell r="K569" t="str">
            <v>5943.23</v>
          </cell>
          <cell r="L569" t="str">
            <v>Maria Florencia Maddaloni</v>
          </cell>
          <cell r="M569">
            <v>37680195</v>
          </cell>
          <cell r="N569">
            <v>541153883145</v>
          </cell>
          <cell r="O569" t="str">
            <v>Maria Florencia Maddaloni</v>
          </cell>
          <cell r="P569">
            <v>541153883145</v>
          </cell>
          <cell r="Q569" t="str">
            <v>Av Ada Elflein 3773</v>
          </cell>
          <cell r="R569">
            <v>3773</v>
          </cell>
          <cell r="S569" t="str">
            <v>6D</v>
          </cell>
          <cell r="U569" t="str">
            <v>La Lucila</v>
          </cell>
          <cell r="V569">
            <v>1637</v>
          </cell>
          <cell r="W569" t="str">
            <v>Gran Buenos Aires</v>
          </cell>
          <cell r="Y569" t="str">
            <v>ENVÍO SIN CARGO (CABA, GRAN PARTE DE GBA y LA PLATA) TIEMPO: 4 a 6 DÍAS HÁBILES</v>
          </cell>
          <cell r="Z569" t="str">
            <v>Mercado Pago</v>
          </cell>
          <cell r="AD569">
            <v>44458</v>
          </cell>
          <cell r="AE569">
            <v>44462</v>
          </cell>
          <cell r="AF569" t="str">
            <v>CAJA DE TE MADERA GRIS "HOME" 4 DIVISIONES 18X7CM</v>
          </cell>
          <cell r="AG569" t="str">
            <v>1778.69</v>
          </cell>
          <cell r="AH569">
            <v>1</v>
          </cell>
          <cell r="AI569" t="str">
            <v>046CX7195</v>
          </cell>
          <cell r="AJ569" t="str">
            <v>Web</v>
          </cell>
          <cell r="AK569" t="str">
            <v>EL VIERNES 24-09 ENTRE 8 Y 18 HORAS!</v>
          </cell>
          <cell r="AL569">
            <v>3285563762</v>
          </cell>
          <cell r="AM569">
            <v>472461766</v>
          </cell>
          <cell r="AN569" t="str">
            <v>Sí</v>
          </cell>
        </row>
        <row r="570">
          <cell r="A570">
            <v>3687</v>
          </cell>
          <cell r="B570" t="str">
            <v>florencia.maddaloni@gmail.com</v>
          </cell>
          <cell r="AF570" t="str">
            <v>PLATO HONDO CERAMICA ROSA 22 CM PARTHENON</v>
          </cell>
          <cell r="AG570" t="str">
            <v>694.09</v>
          </cell>
          <cell r="AH570">
            <v>6</v>
          </cell>
          <cell r="AI570" t="str">
            <v>PO378473 POR UNIDAD</v>
          </cell>
          <cell r="AN570" t="str">
            <v>Sí</v>
          </cell>
        </row>
        <row r="571">
          <cell r="A571">
            <v>3686</v>
          </cell>
          <cell r="B571" t="str">
            <v>tm.eliizabeth@gmail.com</v>
          </cell>
          <cell r="C571">
            <v>44458</v>
          </cell>
          <cell r="D571" t="str">
            <v>Abierta</v>
          </cell>
          <cell r="E571" t="str">
            <v>Recibido</v>
          </cell>
          <cell r="F571" t="str">
            <v>Enviado</v>
          </cell>
          <cell r="G571" t="str">
            <v>ARS</v>
          </cell>
          <cell r="H571" t="str">
            <v>373.98</v>
          </cell>
          <cell r="I571">
            <v>0</v>
          </cell>
          <cell r="J571">
            <v>0</v>
          </cell>
          <cell r="K571" t="str">
            <v>373.98</v>
          </cell>
          <cell r="L571" t="str">
            <v>Elizabeth Taño Meza</v>
          </cell>
          <cell r="M571">
            <v>35267994</v>
          </cell>
          <cell r="N571">
            <v>541135625204</v>
          </cell>
          <cell r="O571" t="str">
            <v>Elizabeth Taño Meza</v>
          </cell>
          <cell r="P571">
            <v>541135625204</v>
          </cell>
          <cell r="Q571" t="str">
            <v>Santiago del Estero</v>
          </cell>
          <cell r="R571">
            <v>1509</v>
          </cell>
          <cell r="T571" t="str">
            <v>Zapiola</v>
          </cell>
          <cell r="U571" t="str">
            <v>Paso del rey</v>
          </cell>
          <cell r="V571">
            <v>1742</v>
          </cell>
          <cell r="W571" t="str">
            <v>Gran Buenos Aires</v>
          </cell>
          <cell r="Y571" t="str">
            <v>ENVÍO SIN CARGO (CABA, GRAN PARTE DE GBA y LA PLATA) TIEMPO: 4 a 6 DÍAS HÁBILES</v>
          </cell>
          <cell r="Z571" t="str">
            <v>Mercado Pago</v>
          </cell>
          <cell r="AD571">
            <v>44458</v>
          </cell>
          <cell r="AE571">
            <v>44462</v>
          </cell>
          <cell r="AF571" t="str">
            <v>ENSALADERA DE VIDRIO AMBAR 1750 ML. 23 CM X 6,5 CM RIGOLLEAU LINEA ANTILLAS</v>
          </cell>
          <cell r="AG571" t="str">
            <v>186.99</v>
          </cell>
          <cell r="AH571">
            <v>2</v>
          </cell>
          <cell r="AI571" t="str">
            <v>MLRI37508. CON EL 10%</v>
          </cell>
          <cell r="AJ571" t="str">
            <v>Móvil</v>
          </cell>
          <cell r="AK571" t="str">
            <v>EL VIERNES 24-09 ENTRE 8 Y 18 HORAS!</v>
          </cell>
          <cell r="AL571">
            <v>17059671893</v>
          </cell>
          <cell r="AM571">
            <v>478404825</v>
          </cell>
          <cell r="AN571" t="str">
            <v>Sí</v>
          </cell>
        </row>
        <row r="572">
          <cell r="A572">
            <v>3685</v>
          </cell>
          <cell r="B572" t="str">
            <v>tm.eliizabeth@gmail.com</v>
          </cell>
          <cell r="C572">
            <v>44458</v>
          </cell>
          <cell r="D572" t="str">
            <v>Abierta</v>
          </cell>
          <cell r="E572" t="str">
            <v>Recibido</v>
          </cell>
          <cell r="F572" t="str">
            <v>Enviado</v>
          </cell>
          <cell r="G572" t="str">
            <v>ARS</v>
          </cell>
          <cell r="H572" t="str">
            <v>1255.09</v>
          </cell>
          <cell r="I572" t="str">
            <v>188.26</v>
          </cell>
          <cell r="J572">
            <v>0</v>
          </cell>
          <cell r="K572" t="str">
            <v>1066.83</v>
          </cell>
          <cell r="L572" t="str">
            <v>Elizabeth Taño Meza</v>
          </cell>
          <cell r="M572">
            <v>35267994</v>
          </cell>
          <cell r="N572">
            <v>541135625204</v>
          </cell>
          <cell r="O572" t="str">
            <v>Elizabeth Taño Meza</v>
          </cell>
          <cell r="P572">
            <v>541135625204</v>
          </cell>
          <cell r="Q572" t="str">
            <v>Santiago del Estero</v>
          </cell>
          <cell r="R572">
            <v>1509</v>
          </cell>
          <cell r="T572" t="str">
            <v>Zapiola</v>
          </cell>
          <cell r="U572" t="str">
            <v>Paso del rey</v>
          </cell>
          <cell r="V572">
            <v>1742</v>
          </cell>
          <cell r="W572" t="str">
            <v>Gran Buenos Aires</v>
          </cell>
          <cell r="Y572" t="str">
            <v>ENVÍO SIN CARGO (CABA, GRAN PARTE DE GBA y LA PLATA) TIEMPO: 4 a 6 DÍAS HÁBILES</v>
          </cell>
          <cell r="Z572" t="str">
            <v>Mercado Pago</v>
          </cell>
          <cell r="AA572" t="str">
            <v>FINDEBIGDECO</v>
          </cell>
          <cell r="AD572">
            <v>44458</v>
          </cell>
          <cell r="AE572">
            <v>44462</v>
          </cell>
          <cell r="AF572" t="str">
            <v>REL. PARED DISCO VINILO VIDRIO TEMPLADO 30CM (GOLD)</v>
          </cell>
          <cell r="AG572" t="str">
            <v>1255.09</v>
          </cell>
          <cell r="AH572">
            <v>1</v>
          </cell>
          <cell r="AI572" t="str">
            <v>046RE6395</v>
          </cell>
          <cell r="AJ572" t="str">
            <v>Web</v>
          </cell>
          <cell r="AK572" t="str">
            <v>EL VIERNES 24-09 ENTRE 8 Y 18 HORAS!</v>
          </cell>
          <cell r="AL572">
            <v>17058028285</v>
          </cell>
          <cell r="AM572">
            <v>478402122</v>
          </cell>
          <cell r="AN572" t="str">
            <v>Sí</v>
          </cell>
        </row>
        <row r="573">
          <cell r="A573">
            <v>3684</v>
          </cell>
          <cell r="B573" t="str">
            <v>silviacristina70@hotmail.com</v>
          </cell>
          <cell r="C573">
            <v>44457</v>
          </cell>
          <cell r="D573" t="str">
            <v>Abierta</v>
          </cell>
          <cell r="E573" t="str">
            <v>Recibido</v>
          </cell>
          <cell r="F573" t="str">
            <v>Enviado</v>
          </cell>
          <cell r="G573" t="str">
            <v>ARS</v>
          </cell>
          <cell r="H573" t="str">
            <v>1935.99</v>
          </cell>
          <cell r="I573">
            <v>0</v>
          </cell>
          <cell r="J573" t="str">
            <v>413.96</v>
          </cell>
          <cell r="K573" t="str">
            <v>2349.95</v>
          </cell>
          <cell r="L573" t="str">
            <v>Silvia Cristina Saldaña</v>
          </cell>
          <cell r="M573">
            <v>21618447</v>
          </cell>
          <cell r="N573">
            <v>543764694425</v>
          </cell>
          <cell r="O573" t="str">
            <v>Silvia Cristina Saldaña</v>
          </cell>
          <cell r="P573">
            <v>543764694425</v>
          </cell>
          <cell r="Q573" t="str">
            <v>Buenos Aires</v>
          </cell>
          <cell r="R573">
            <v>2021</v>
          </cell>
          <cell r="S573" t="str">
            <v>capital</v>
          </cell>
          <cell r="T573" t="str">
            <v>centro</v>
          </cell>
          <cell r="U573" t="str">
            <v>Posadas</v>
          </cell>
          <cell r="V573">
            <v>3300</v>
          </cell>
          <cell r="W573" t="str">
            <v>Misiones</v>
          </cell>
          <cell r="Y573" t="str">
            <v>Correo Argentino - Envio a domicilio</v>
          </cell>
          <cell r="Z573" t="str">
            <v>Mercado Pago</v>
          </cell>
          <cell r="AB573" t="str">
            <v>mantel de 1.40 x 2.00 mehtros</v>
          </cell>
          <cell r="AD573">
            <v>44457</v>
          </cell>
          <cell r="AE573">
            <v>44466</v>
          </cell>
          <cell r="AF573" t="str">
            <v>MANTEL RECTANGULAR ANTIMANCHA 1.40x1,85 mtrs</v>
          </cell>
          <cell r="AG573" t="str">
            <v>1935.99</v>
          </cell>
          <cell r="AH573">
            <v>1</v>
          </cell>
          <cell r="AI573" t="str">
            <v>CHUR3</v>
          </cell>
          <cell r="AJ573" t="str">
            <v>Móvil</v>
          </cell>
          <cell r="AK573" t="str">
            <v xml:space="preserve">POR MEDIO DEL CORREO ARGENTINO Y TU CODIGO DE SEGUIMIENTO SERA 000079430487TI7G35AC901            </v>
          </cell>
          <cell r="AL573">
            <v>3279825905</v>
          </cell>
          <cell r="AM573">
            <v>478020320</v>
          </cell>
          <cell r="AN573" t="str">
            <v>Sí</v>
          </cell>
        </row>
        <row r="574">
          <cell r="A574">
            <v>3683</v>
          </cell>
          <cell r="B574" t="str">
            <v>nacha9_@hotmail.com</v>
          </cell>
          <cell r="C574">
            <v>44457</v>
          </cell>
          <cell r="D574" t="str">
            <v>Abierta</v>
          </cell>
          <cell r="E574" t="str">
            <v>Recibido</v>
          </cell>
          <cell r="F574" t="str">
            <v>Enviado</v>
          </cell>
          <cell r="G574" t="str">
            <v>ARS</v>
          </cell>
          <cell r="H574" t="str">
            <v>2448.08</v>
          </cell>
          <cell r="I574" t="str">
            <v>199.65</v>
          </cell>
          <cell r="J574">
            <v>0</v>
          </cell>
          <cell r="K574" t="str">
            <v>2248.43</v>
          </cell>
          <cell r="L574" t="str">
            <v>Natacha Rossi</v>
          </cell>
          <cell r="M574">
            <v>36664304</v>
          </cell>
          <cell r="N574">
            <v>541123499511</v>
          </cell>
          <cell r="O574" t="str">
            <v>Natacha Rossi</v>
          </cell>
          <cell r="P574">
            <v>541123499511</v>
          </cell>
          <cell r="Q574">
            <v>113</v>
          </cell>
          <cell r="R574">
            <v>1912</v>
          </cell>
          <cell r="T574" t="str">
            <v>Primavera</v>
          </cell>
          <cell r="U574" t="str">
            <v xml:space="preserve">Berazategui </v>
          </cell>
          <cell r="V574">
            <v>1884</v>
          </cell>
          <cell r="W574" t="str">
            <v>Gran Buenos Aires</v>
          </cell>
          <cell r="Y574" t="str">
            <v>ENVÍO SIN CARGO (CABA, GRAN PARTE DE GBA y LA PLATA) TIEMPO: 4 a 6 DÍAS HÁBILES</v>
          </cell>
          <cell r="Z574" t="str">
            <v>Mercado Pago</v>
          </cell>
          <cell r="AA574" t="str">
            <v>FINDEBIGDECO</v>
          </cell>
          <cell r="AD574">
            <v>44457</v>
          </cell>
          <cell r="AE574">
            <v>44463</v>
          </cell>
          <cell r="AF574" t="str">
            <v>SET X 3 ESPATULAS (Verde)</v>
          </cell>
          <cell r="AG574" t="str">
            <v>351.99</v>
          </cell>
          <cell r="AH574">
            <v>1</v>
          </cell>
          <cell r="AI574" t="str">
            <v>BA1901 MERCA SEPA</v>
          </cell>
          <cell r="AJ574" t="str">
            <v>Móvil</v>
          </cell>
          <cell r="AK574" t="str">
            <v>EL LUNES 27-09 ENTRE 8 Y 18 HORAS!</v>
          </cell>
          <cell r="AL574">
            <v>17035044950</v>
          </cell>
          <cell r="AM574">
            <v>477980699</v>
          </cell>
          <cell r="AN574" t="str">
            <v>Sí</v>
          </cell>
        </row>
        <row r="575">
          <cell r="A575">
            <v>3683</v>
          </cell>
          <cell r="B575" t="str">
            <v>nacha9_@hotmail.com</v>
          </cell>
          <cell r="AF575" t="str">
            <v>PINCEL DE SILICONA 20 CM (Celeste)</v>
          </cell>
          <cell r="AG575" t="str">
            <v>274.99</v>
          </cell>
          <cell r="AH575">
            <v>1</v>
          </cell>
          <cell r="AI575" t="str">
            <v>SILPIN MERCA SEPARADA COSTO TEORICO MAS IVA</v>
          </cell>
          <cell r="AN575" t="str">
            <v>Sí</v>
          </cell>
        </row>
        <row r="576">
          <cell r="A576">
            <v>3683</v>
          </cell>
          <cell r="B576" t="str">
            <v>nacha9_@hotmail.com</v>
          </cell>
          <cell r="AF576" t="str">
            <v>ESPATULA REPOSTERA CURVA DE SILICONA CREAM</v>
          </cell>
          <cell r="AG576" t="str">
            <v>703.99</v>
          </cell>
          <cell r="AH576">
            <v>1</v>
          </cell>
          <cell r="AI576" t="str">
            <v>MS101A61</v>
          </cell>
          <cell r="AN576" t="str">
            <v>Sí</v>
          </cell>
        </row>
        <row r="577">
          <cell r="A577">
            <v>3683</v>
          </cell>
          <cell r="B577" t="str">
            <v>nacha9_@hotmail.com</v>
          </cell>
          <cell r="AF577" t="str">
            <v>KIT AQUA ** Set x 3 Bowls Aptos par Microondas y Freezer</v>
          </cell>
          <cell r="AG577" t="str">
            <v>1117.11</v>
          </cell>
          <cell r="AH577">
            <v>1</v>
          </cell>
          <cell r="AI577" t="str">
            <v>BP01019/26019/02019</v>
          </cell>
          <cell r="AN577" t="str">
            <v>Sí</v>
          </cell>
        </row>
        <row r="578">
          <cell r="A578">
            <v>3682</v>
          </cell>
          <cell r="B578" t="str">
            <v>gerine.imei@gmail.com</v>
          </cell>
          <cell r="C578">
            <v>44457</v>
          </cell>
          <cell r="D578" t="str">
            <v>Abierta</v>
          </cell>
          <cell r="E578" t="str">
            <v>Recibido</v>
          </cell>
          <cell r="F578" t="str">
            <v>Enviado</v>
          </cell>
          <cell r="G578" t="str">
            <v>ARS</v>
          </cell>
          <cell r="H578" t="str">
            <v>1935.99</v>
          </cell>
          <cell r="I578">
            <v>0</v>
          </cell>
          <cell r="J578" t="str">
            <v>413.96</v>
          </cell>
          <cell r="K578" t="str">
            <v>2349.95</v>
          </cell>
          <cell r="L578" t="str">
            <v>Graciela Manzano</v>
          </cell>
          <cell r="M578">
            <v>2741967268</v>
          </cell>
          <cell r="N578">
            <v>542616576286</v>
          </cell>
          <cell r="O578" t="str">
            <v>Graciela Manzano</v>
          </cell>
          <cell r="P578">
            <v>542616576286</v>
          </cell>
          <cell r="Q578" t="str">
            <v>Torrontes</v>
          </cell>
          <cell r="R578">
            <v>2440</v>
          </cell>
          <cell r="T578" t="str">
            <v>Viejo Tonel 1</v>
          </cell>
          <cell r="U578" t="str">
            <v>Maipu</v>
          </cell>
          <cell r="V578">
            <v>5515</v>
          </cell>
          <cell r="W578" t="str">
            <v>Mendoza</v>
          </cell>
          <cell r="Y578" t="str">
            <v>Correo Argentino - Envio a domicilio</v>
          </cell>
          <cell r="Z578" t="str">
            <v>Mercado Pago</v>
          </cell>
          <cell r="AD578">
            <v>44457</v>
          </cell>
          <cell r="AE578">
            <v>44466</v>
          </cell>
          <cell r="AF578" t="str">
            <v>MANTEL ANTIMANCHA RAYAS BEIGE Y BLANCO 1.40 X 1.85</v>
          </cell>
          <cell r="AG578" t="str">
            <v>1935.99</v>
          </cell>
          <cell r="AH578">
            <v>1</v>
          </cell>
          <cell r="AI578" t="str">
            <v>CHURBEIGEBCO MERCA SEPA</v>
          </cell>
          <cell r="AJ578" t="str">
            <v>Móvil</v>
          </cell>
          <cell r="AK578" t="str">
            <v xml:space="preserve">POR MEDIO DEL CORREO ARGENTINO Y TU CODIGO DE SEGUIMIENTO SERA 00007943045P447G3LAC801            </v>
          </cell>
          <cell r="AL578">
            <v>17033552797</v>
          </cell>
          <cell r="AM578">
            <v>477985853</v>
          </cell>
          <cell r="AN578" t="str">
            <v>Sí</v>
          </cell>
        </row>
        <row r="579">
          <cell r="A579">
            <v>3681</v>
          </cell>
          <cell r="B579" t="str">
            <v>niny1259@gmail.com</v>
          </cell>
          <cell r="C579">
            <v>44457</v>
          </cell>
          <cell r="D579" t="str">
            <v>Abierta</v>
          </cell>
          <cell r="E579" t="str">
            <v>Recibido</v>
          </cell>
          <cell r="F579" t="str">
            <v>Enviado</v>
          </cell>
          <cell r="G579" t="str">
            <v>ARS</v>
          </cell>
          <cell r="H579" t="str">
            <v>1935.99</v>
          </cell>
          <cell r="I579">
            <v>0</v>
          </cell>
          <cell r="J579">
            <v>0</v>
          </cell>
          <cell r="K579" t="str">
            <v>1935.99</v>
          </cell>
          <cell r="L579" t="str">
            <v>María Susana Lagomarsino Pisani</v>
          </cell>
          <cell r="M579">
            <v>12988667</v>
          </cell>
          <cell r="N579">
            <v>541165253535</v>
          </cell>
          <cell r="O579" t="str">
            <v>María Susana Lagomarsino Pisani</v>
          </cell>
          <cell r="P579">
            <v>541165253535</v>
          </cell>
          <cell r="Q579" t="str">
            <v>Jacinto calvo</v>
          </cell>
          <cell r="R579">
            <v>1151</v>
          </cell>
          <cell r="U579" t="str">
            <v>Jose marmol</v>
          </cell>
          <cell r="V579">
            <v>1846</v>
          </cell>
          <cell r="W579" t="str">
            <v>Gran Buenos Aires</v>
          </cell>
          <cell r="Y579" t="str">
            <v>ENVÍO SIN CARGO (CABA, GRAN PARTE DE GBA y LA PLATA) TIEMPO: 4 a 6 DÍAS HÁBILES</v>
          </cell>
          <cell r="Z579" t="str">
            <v>Mercado Pago</v>
          </cell>
          <cell r="AB579" t="str">
            <v>Mantel anti manchas rayado gris y blanco de 1,40 x 2 Mts</v>
          </cell>
          <cell r="AD579">
            <v>44457</v>
          </cell>
          <cell r="AE579">
            <v>44462</v>
          </cell>
          <cell r="AF579" t="str">
            <v>MANTEL ANTIMANCHA RAYAS GRIS Y BLANCO 1.40 X 1.85</v>
          </cell>
          <cell r="AG579" t="str">
            <v>1935.99</v>
          </cell>
          <cell r="AH579">
            <v>1</v>
          </cell>
          <cell r="AI579" t="str">
            <v>CHURGRISBCO MERCASEPA</v>
          </cell>
          <cell r="AJ579" t="str">
            <v>Móvil</v>
          </cell>
          <cell r="AK579" t="str">
            <v>EL VIERNES 24-09 ENTRE 8 Y 18 HORAS!</v>
          </cell>
          <cell r="AL579">
            <v>17033040694</v>
          </cell>
          <cell r="AM579">
            <v>477979666</v>
          </cell>
          <cell r="AN579" t="str">
            <v>Sí</v>
          </cell>
        </row>
        <row r="580">
          <cell r="A580">
            <v>3680</v>
          </cell>
          <cell r="B580" t="str">
            <v>elsitapuertomadryn@hotmail.com</v>
          </cell>
          <cell r="C580">
            <v>44457</v>
          </cell>
          <cell r="D580" t="str">
            <v>Abierta</v>
          </cell>
          <cell r="E580" t="str">
            <v>Recibido</v>
          </cell>
          <cell r="F580" t="str">
            <v>Enviado</v>
          </cell>
          <cell r="G580" t="str">
            <v>ARS</v>
          </cell>
          <cell r="H580" t="str">
            <v>3656.39</v>
          </cell>
          <cell r="I580">
            <v>0</v>
          </cell>
          <cell r="J580">
            <v>0</v>
          </cell>
          <cell r="K580" t="str">
            <v>3656.39</v>
          </cell>
          <cell r="L580" t="str">
            <v>Florencia Segui</v>
          </cell>
          <cell r="M580">
            <v>13138662</v>
          </cell>
          <cell r="N580">
            <v>541133546730</v>
          </cell>
          <cell r="O580" t="str">
            <v>Florencia Segui</v>
          </cell>
          <cell r="P580">
            <v>541133546730</v>
          </cell>
          <cell r="Q580" t="str">
            <v xml:space="preserve">Arenales </v>
          </cell>
          <cell r="R580">
            <v>2464</v>
          </cell>
          <cell r="S580" t="str">
            <v>"9" "C"</v>
          </cell>
          <cell r="T580" t="str">
            <v>Palermo</v>
          </cell>
          <cell r="U580" t="str">
            <v>Capital Federal</v>
          </cell>
          <cell r="V580">
            <v>1124</v>
          </cell>
          <cell r="W580" t="str">
            <v>Capital Federal</v>
          </cell>
          <cell r="Y580" t="str">
            <v>ENVÍO SIN CARGO (CABA, GRAN PARTE DE GBA y LA PLATA) TIEMPO: 4 a 6 DÍAS HÁBILES</v>
          </cell>
          <cell r="Z580" t="str">
            <v>Mercado Pago</v>
          </cell>
          <cell r="AB580" t="str">
            <v xml:space="preserve">Solo por favor avisar cuando vayan así nos aseguramos que haya gente en el dpto. gracias  </v>
          </cell>
          <cell r="AD580">
            <v>44457</v>
          </cell>
          <cell r="AE580">
            <v>44462</v>
          </cell>
          <cell r="AF580" t="str">
            <v>MANTEL ANTIMANCHA RAYAS GRIS Y BLANCO 1.40 X 1.85</v>
          </cell>
          <cell r="AG580" t="str">
            <v>1935.99</v>
          </cell>
          <cell r="AH580">
            <v>1</v>
          </cell>
          <cell r="AI580" t="str">
            <v>CHURGRISBCO MERCASEPA</v>
          </cell>
          <cell r="AJ580" t="str">
            <v>Móvil</v>
          </cell>
          <cell r="AK580" t="str">
            <v>EL VIERNES 24-09 ENTRE 8 Y 18 HORAS!</v>
          </cell>
          <cell r="AL580">
            <v>17030290890</v>
          </cell>
          <cell r="AM580">
            <v>477945023</v>
          </cell>
          <cell r="AN580" t="str">
            <v>Sí</v>
          </cell>
        </row>
        <row r="581">
          <cell r="A581">
            <v>3680</v>
          </cell>
          <cell r="B581" t="str">
            <v>elsitapuertomadryn@hotmail.com</v>
          </cell>
          <cell r="AF581" t="str">
            <v>MANTEL MOSTAZA RECTANGULAR TELA TROPICAL PESADO 150 X 250 CM</v>
          </cell>
          <cell r="AG581" t="str">
            <v>1720.4</v>
          </cell>
          <cell r="AH581">
            <v>1</v>
          </cell>
          <cell r="AI581" t="str">
            <v>CHUMANMOS MERCA SEPA</v>
          </cell>
          <cell r="AN581" t="str">
            <v>Sí</v>
          </cell>
        </row>
        <row r="582">
          <cell r="A582">
            <v>3679</v>
          </cell>
          <cell r="B582" t="str">
            <v>maga_ol_88@hotmail.com</v>
          </cell>
          <cell r="C582">
            <v>44455</v>
          </cell>
          <cell r="D582" t="str">
            <v>Abierta</v>
          </cell>
          <cell r="E582" t="str">
            <v>Recibido</v>
          </cell>
          <cell r="F582" t="str">
            <v>Enviado</v>
          </cell>
          <cell r="G582" t="str">
            <v>ARS</v>
          </cell>
          <cell r="H582" t="str">
            <v>1099.99</v>
          </cell>
          <cell r="I582">
            <v>0</v>
          </cell>
          <cell r="J582" t="str">
            <v>413.09</v>
          </cell>
          <cell r="K582" t="str">
            <v>1513.08</v>
          </cell>
          <cell r="L582" t="str">
            <v>Magali Olite</v>
          </cell>
          <cell r="M582">
            <v>29126108</v>
          </cell>
          <cell r="N582">
            <v>542323555540</v>
          </cell>
          <cell r="O582" t="str">
            <v>Magali Olite</v>
          </cell>
          <cell r="P582">
            <v>542323555540</v>
          </cell>
          <cell r="Q582" t="str">
            <v xml:space="preserve">125 Bis </v>
          </cell>
          <cell r="R582">
            <v>551</v>
          </cell>
          <cell r="T582" t="str">
            <v xml:space="preserve">Hosteria </v>
          </cell>
          <cell r="U582" t="str">
            <v xml:space="preserve">Lujan </v>
          </cell>
          <cell r="V582">
            <v>6700</v>
          </cell>
          <cell r="W582" t="str">
            <v>Buenos Aires</v>
          </cell>
          <cell r="Y582" t="str">
            <v>Correo Argentino - Envio a domicilio</v>
          </cell>
          <cell r="Z582" t="str">
            <v>Mercado Pago</v>
          </cell>
          <cell r="AD582">
            <v>44455</v>
          </cell>
          <cell r="AE582">
            <v>44456</v>
          </cell>
          <cell r="AF582" t="str">
            <v>MATE GOLD BOCON CERAMICA CON BOMBILLA</v>
          </cell>
          <cell r="AG582" t="str">
            <v>1099.99</v>
          </cell>
          <cell r="AH582">
            <v>1</v>
          </cell>
          <cell r="AI582" t="str">
            <v>SC12002 MERCA SEPARADA MARQUE CON UN 74%</v>
          </cell>
          <cell r="AJ582" t="str">
            <v>Móvil</v>
          </cell>
          <cell r="AK582" t="str">
            <v xml:space="preserve">POR MEDIO DEL CORREO ARGENTINO Y TU CODIGO DE SEGUIMIENTO SERA 00007943043PPML01IP1501            </v>
          </cell>
          <cell r="AL582">
            <v>17005180066</v>
          </cell>
          <cell r="AM582">
            <v>477562931</v>
          </cell>
          <cell r="AN582" t="str">
            <v>Sí</v>
          </cell>
        </row>
        <row r="583">
          <cell r="A583">
            <v>3678</v>
          </cell>
          <cell r="B583" t="str">
            <v>melinacapuzzi@gmail.com</v>
          </cell>
          <cell r="C583">
            <v>44455</v>
          </cell>
          <cell r="D583" t="str">
            <v>Abierta</v>
          </cell>
          <cell r="E583" t="str">
            <v>Recibido</v>
          </cell>
          <cell r="F583" t="str">
            <v>Enviado</v>
          </cell>
          <cell r="G583" t="str">
            <v>ARS</v>
          </cell>
          <cell r="H583" t="str">
            <v>1170.38</v>
          </cell>
          <cell r="I583">
            <v>0</v>
          </cell>
          <cell r="J583">
            <v>0</v>
          </cell>
          <cell r="K583" t="str">
            <v>1170.38</v>
          </cell>
          <cell r="L583" t="str">
            <v>Melina Capuzzi</v>
          </cell>
          <cell r="M583">
            <v>40308328</v>
          </cell>
          <cell r="N583">
            <v>5491153143576</v>
          </cell>
          <cell r="O583" t="str">
            <v>Melina Capuzzi</v>
          </cell>
          <cell r="P583">
            <v>5491153143576</v>
          </cell>
          <cell r="Q583" t="str">
            <v>Marcos sastre</v>
          </cell>
          <cell r="R583">
            <v>961</v>
          </cell>
          <cell r="U583" t="str">
            <v xml:space="preserve">San miguel </v>
          </cell>
          <cell r="V583">
            <v>1663</v>
          </cell>
          <cell r="W583" t="str">
            <v>Gran Buenos Aires</v>
          </cell>
          <cell r="Y583" t="str">
            <v>ENVÍO SIN CARGO (CABA, GRAN PARTE DE GBA y LA PLATA) TIEMPO: 4 a 6 DÍAS HÁBILES</v>
          </cell>
          <cell r="Z583" t="str">
            <v>Mercado Pago</v>
          </cell>
          <cell r="AD583">
            <v>44455</v>
          </cell>
          <cell r="AE583">
            <v>44456</v>
          </cell>
          <cell r="AF583" t="str">
            <v>POSA FUENTE PASTEL PANAL 30.5X0.4X20.5CM (Verde)</v>
          </cell>
          <cell r="AG583" t="str">
            <v>585.19</v>
          </cell>
          <cell r="AH583">
            <v>2</v>
          </cell>
          <cell r="AI583" t="str">
            <v>BA87519F MERCA SEPARADA</v>
          </cell>
          <cell r="AJ583" t="str">
            <v>Móvil</v>
          </cell>
          <cell r="AK583" t="str">
            <v>EL MARTES 21-09 ENTRE 8 Y 18 HORAS!</v>
          </cell>
          <cell r="AL583">
            <v>3271148230</v>
          </cell>
          <cell r="AM583">
            <v>477502548</v>
          </cell>
          <cell r="AN583" t="str">
            <v>Sí</v>
          </cell>
        </row>
        <row r="584">
          <cell r="A584">
            <v>3677</v>
          </cell>
          <cell r="B584" t="str">
            <v>ori_trigueros@hotmail.com.ar</v>
          </cell>
          <cell r="C584">
            <v>44455</v>
          </cell>
          <cell r="D584" t="str">
            <v>Abierta</v>
          </cell>
          <cell r="E584" t="str">
            <v>Recibido</v>
          </cell>
          <cell r="F584" t="str">
            <v>Enviado</v>
          </cell>
          <cell r="G584" t="str">
            <v>ARS</v>
          </cell>
          <cell r="H584" t="str">
            <v>8568.45</v>
          </cell>
          <cell r="I584">
            <v>0</v>
          </cell>
          <cell r="J584" t="str">
            <v>305.14</v>
          </cell>
          <cell r="K584" t="str">
            <v>8873.59</v>
          </cell>
          <cell r="L584" t="str">
            <v>Oriana Trigueros</v>
          </cell>
          <cell r="M584">
            <v>41601431</v>
          </cell>
          <cell r="N584">
            <v>543492319000</v>
          </cell>
          <cell r="O584" t="str">
            <v>Oriana Trigueros</v>
          </cell>
          <cell r="T584" t="str">
            <v>Colonia Bella Italia</v>
          </cell>
          <cell r="U584" t="str">
            <v>Castellanos</v>
          </cell>
          <cell r="V584">
            <v>2300</v>
          </cell>
          <cell r="W584" t="str">
            <v>Santa Fe</v>
          </cell>
          <cell r="Y584" t="str">
            <v>Punto de retiro</v>
          </cell>
          <cell r="Z584" t="str">
            <v>Mercado Pago</v>
          </cell>
          <cell r="AC584" t="str">
            <v>29-09 se envia una taza faltante 510090 - pagamos correo nosotros</v>
          </cell>
          <cell r="AD584">
            <v>44455</v>
          </cell>
          <cell r="AE584">
            <v>44456</v>
          </cell>
          <cell r="AF584" t="str">
            <v>MUG CERAMICA AQUAMARINE DEGRADÉ 300 ML</v>
          </cell>
          <cell r="AG584" t="str">
            <v>641.29</v>
          </cell>
          <cell r="AH584">
            <v>6</v>
          </cell>
          <cell r="AI584" t="str">
            <v>MS510090 MERCA SEPAARADA</v>
          </cell>
          <cell r="AJ584" t="str">
            <v>Web</v>
          </cell>
          <cell r="AK584" t="str">
            <v xml:space="preserve">POR MEDIO DEL CORREO ARGENTINO Y TU CODIGO DE SEGUIMIENTO SERA 00007943049GL5L01IP1701            </v>
          </cell>
          <cell r="AL584">
            <v>17002236649</v>
          </cell>
          <cell r="AM584">
            <v>477487367</v>
          </cell>
          <cell r="AN584" t="str">
            <v>Sí</v>
          </cell>
        </row>
        <row r="585">
          <cell r="A585">
            <v>3677</v>
          </cell>
          <cell r="B585" t="str">
            <v>ori_trigueros@hotmail.com.ar</v>
          </cell>
          <cell r="AF585" t="str">
            <v>COMBO NRO.2 ** 6 UTENSILIOS NYLON- COLOR A ELECCION (Menta)</v>
          </cell>
          <cell r="AG585" t="str">
            <v>3603.6</v>
          </cell>
          <cell r="AH585">
            <v>1</v>
          </cell>
          <cell r="AN585" t="str">
            <v>Sí</v>
          </cell>
        </row>
        <row r="586">
          <cell r="A586">
            <v>3677</v>
          </cell>
          <cell r="B586" t="str">
            <v>ori_trigueros@hotmail.com.ar</v>
          </cell>
          <cell r="AF586" t="str">
            <v>KIT AQUA ** Set x 3 Bowls Aptos par Microondas y Freezer</v>
          </cell>
          <cell r="AG586" t="str">
            <v>1117.11</v>
          </cell>
          <cell r="AH586">
            <v>1</v>
          </cell>
          <cell r="AI586" t="str">
            <v>BP01019/26019/02019</v>
          </cell>
          <cell r="AN586" t="str">
            <v>Sí</v>
          </cell>
        </row>
        <row r="587">
          <cell r="A587">
            <v>3676</v>
          </cell>
          <cell r="B587" t="str">
            <v>ignis.recepcion@ignis-arg.com</v>
          </cell>
          <cell r="C587">
            <v>44455</v>
          </cell>
          <cell r="D587" t="str">
            <v>Abierta</v>
          </cell>
          <cell r="E587" t="str">
            <v>Recibido</v>
          </cell>
          <cell r="F587" t="str">
            <v>Enviado</v>
          </cell>
          <cell r="G587" t="str">
            <v>ARS</v>
          </cell>
          <cell r="H587" t="str">
            <v>2969.98</v>
          </cell>
          <cell r="I587">
            <v>0</v>
          </cell>
          <cell r="J587">
            <v>0</v>
          </cell>
          <cell r="K587" t="str">
            <v>2969.98</v>
          </cell>
          <cell r="L587" t="str">
            <v>Gastón Guaymas</v>
          </cell>
          <cell r="M587">
            <v>30708979062</v>
          </cell>
          <cell r="N587">
            <v>541150119876</v>
          </cell>
          <cell r="O587" t="str">
            <v>Gastón Guaymas</v>
          </cell>
          <cell r="P587">
            <v>1150119876</v>
          </cell>
          <cell r="Q587" t="str">
            <v>Bulnes</v>
          </cell>
          <cell r="R587">
            <v>1142</v>
          </cell>
          <cell r="S587">
            <v>1</v>
          </cell>
          <cell r="T587" t="str">
            <v>buenos aires</v>
          </cell>
          <cell r="U587" t="str">
            <v>Capital Federal</v>
          </cell>
          <cell r="V587">
            <v>1176</v>
          </cell>
          <cell r="W587" t="str">
            <v>Capital Federal</v>
          </cell>
          <cell r="Y587" t="str">
            <v>ENVÍO SIN CARGO (CABA, GRAN PARTE DE GBA y LA PLATA) TIEMPO: 4 a 6 DÍAS HÁBILES</v>
          </cell>
          <cell r="Z587" t="str">
            <v>Mercado Pago</v>
          </cell>
          <cell r="AB587" t="str">
            <v>Necesitamos Factura A. Cuit: 30-70897906-2  Mandarla a ignis.recepcion@ignis-arg.com</v>
          </cell>
          <cell r="AD587">
            <v>44455</v>
          </cell>
          <cell r="AE587">
            <v>44456</v>
          </cell>
          <cell r="AF587" t="str">
            <v>ESCURRIDOR DE PLATOS NEGRO CON BANDEJA SINGLE 42.2X17.4X9.4 CM</v>
          </cell>
          <cell r="AG587" t="str">
            <v>1484.99</v>
          </cell>
          <cell r="AH587">
            <v>1</v>
          </cell>
          <cell r="AI587" t="str">
            <v>17013NEG</v>
          </cell>
          <cell r="AJ587" t="str">
            <v>Web</v>
          </cell>
          <cell r="AK587" t="str">
            <v>EL MARTES 21-09 ENTRE 8 Y 18 HORAS!</v>
          </cell>
          <cell r="AL587">
            <v>16999602477</v>
          </cell>
          <cell r="AM587">
            <v>477466107</v>
          </cell>
          <cell r="AN587" t="str">
            <v>Sí</v>
          </cell>
        </row>
        <row r="588">
          <cell r="A588">
            <v>3676</v>
          </cell>
          <cell r="B588" t="str">
            <v>ignis.recepcion@ignis-arg.com</v>
          </cell>
          <cell r="AF588" t="str">
            <v>ESCURRIDOR DE PLATOS ROJO CON BANDEJA 42.2X17.4X9.4 CM</v>
          </cell>
          <cell r="AG588" t="str">
            <v>1484.99</v>
          </cell>
          <cell r="AH588">
            <v>1</v>
          </cell>
          <cell r="AI588" t="str">
            <v>17013ROJO MERCA SEPARADA</v>
          </cell>
          <cell r="AN588" t="str">
            <v>Sí</v>
          </cell>
        </row>
        <row r="589">
          <cell r="A589">
            <v>3675</v>
          </cell>
          <cell r="B589" t="str">
            <v>ceci_lb19@hotmail.com</v>
          </cell>
          <cell r="C589">
            <v>44455</v>
          </cell>
          <cell r="D589" t="str">
            <v>Abierta</v>
          </cell>
          <cell r="E589" t="str">
            <v>Recibido</v>
          </cell>
          <cell r="F589" t="str">
            <v>Enviado</v>
          </cell>
          <cell r="G589" t="str">
            <v>ARS</v>
          </cell>
          <cell r="H589" t="str">
            <v>4838.87</v>
          </cell>
          <cell r="I589">
            <v>0</v>
          </cell>
          <cell r="J589">
            <v>0</v>
          </cell>
          <cell r="K589" t="str">
            <v>4838.87</v>
          </cell>
          <cell r="L589" t="str">
            <v>Cecilia boccacci</v>
          </cell>
          <cell r="M589">
            <v>30184046</v>
          </cell>
          <cell r="N589">
            <v>5491150142245</v>
          </cell>
          <cell r="O589" t="str">
            <v>Cecilia boccacci</v>
          </cell>
          <cell r="P589">
            <v>5491150142245</v>
          </cell>
          <cell r="Q589" t="str">
            <v>Campana</v>
          </cell>
          <cell r="R589">
            <v>5227</v>
          </cell>
          <cell r="T589" t="str">
            <v xml:space="preserve"> Villa Pueyrredón</v>
          </cell>
          <cell r="U589" t="str">
            <v>Capital Federal</v>
          </cell>
          <cell r="V589">
            <v>1419</v>
          </cell>
          <cell r="W589" t="str">
            <v>Capital Federal</v>
          </cell>
          <cell r="Y589" t="str">
            <v>ENVÍO SIN CARGO (CABA, GRAN PARTE DE GBA y LA PLATA) TIEMPO: 4 a 6 DÍAS HÁBILES</v>
          </cell>
          <cell r="Z589" t="str">
            <v>Mercado Pago</v>
          </cell>
          <cell r="AD589">
            <v>44455</v>
          </cell>
          <cell r="AE589">
            <v>44456</v>
          </cell>
          <cell r="AF589" t="str">
            <v>COMBO NRO.17 ** 5 ARTS.// YERBERO-AZUCARERO-MATE-INDIVIDUAL-PAÑO HOME SWEET</v>
          </cell>
          <cell r="AG589" t="str">
            <v>1726.99</v>
          </cell>
          <cell r="AH589">
            <v>1</v>
          </cell>
          <cell r="AI589" t="str">
            <v>CL62BCO-CHUIN194R-CHPACK13(SOLO1) COSTO TEORICO</v>
          </cell>
          <cell r="AJ589" t="str">
            <v>Web</v>
          </cell>
          <cell r="AK589" t="str">
            <v>EL MARTES 21-09 ENTRE 8 Y 18 HORAS!</v>
          </cell>
          <cell r="AL589">
            <v>16987395003</v>
          </cell>
          <cell r="AM589">
            <v>477259008</v>
          </cell>
          <cell r="AN589" t="str">
            <v>Sí</v>
          </cell>
        </row>
        <row r="590">
          <cell r="A590">
            <v>3675</v>
          </cell>
          <cell r="B590" t="str">
            <v>ceci_lb19@hotmail.com</v>
          </cell>
          <cell r="AF590" t="str">
            <v>ORGANIZADOR DE UTENSILLOS</v>
          </cell>
          <cell r="AG590" t="str">
            <v>1704.99</v>
          </cell>
          <cell r="AH590">
            <v>1</v>
          </cell>
          <cell r="AI590" t="str">
            <v>SILORG8</v>
          </cell>
          <cell r="AN590" t="str">
            <v>Sí</v>
          </cell>
        </row>
        <row r="591">
          <cell r="A591">
            <v>3675</v>
          </cell>
          <cell r="B591" t="str">
            <v>ceci_lb19@hotmail.com</v>
          </cell>
          <cell r="AF591" t="str">
            <v>ORGANIZADOR DE PLATOS METAL BLANCO 11,5 X12X14 CM</v>
          </cell>
          <cell r="AG591" t="str">
            <v>1406.89</v>
          </cell>
          <cell r="AH591">
            <v>1</v>
          </cell>
          <cell r="AI591" t="str">
            <v>SILORG7 MERCA SEPARADA</v>
          </cell>
          <cell r="AN591" t="str">
            <v>Sí</v>
          </cell>
        </row>
        <row r="592">
          <cell r="A592">
            <v>3674</v>
          </cell>
          <cell r="B592" t="str">
            <v>angie.salum@gmail.com</v>
          </cell>
          <cell r="C592">
            <v>44454</v>
          </cell>
          <cell r="D592" t="str">
            <v>Abierta</v>
          </cell>
          <cell r="E592" t="str">
            <v>Recibido</v>
          </cell>
          <cell r="F592" t="str">
            <v>Enviado</v>
          </cell>
          <cell r="G592" t="str">
            <v>ARS</v>
          </cell>
          <cell r="H592" t="str">
            <v>703.99</v>
          </cell>
          <cell r="I592">
            <v>0</v>
          </cell>
          <cell r="J592">
            <v>0</v>
          </cell>
          <cell r="K592" t="str">
            <v>703.99</v>
          </cell>
          <cell r="L592" t="str">
            <v>Angie Salum</v>
          </cell>
          <cell r="M592">
            <v>23445485</v>
          </cell>
          <cell r="N592">
            <v>541122470137</v>
          </cell>
          <cell r="O592" t="str">
            <v>Angie Salum</v>
          </cell>
          <cell r="P592">
            <v>541122470137</v>
          </cell>
          <cell r="Q592" t="str">
            <v>Juan Bautista Alberdi</v>
          </cell>
          <cell r="R592">
            <v>3935</v>
          </cell>
          <cell r="S592" t="str">
            <v>Frente</v>
          </cell>
          <cell r="T592" t="str">
            <v>Villa Ballester</v>
          </cell>
          <cell r="U592" t="str">
            <v>Villa Ballester</v>
          </cell>
          <cell r="V592">
            <v>1653</v>
          </cell>
          <cell r="W592" t="str">
            <v>Gran Buenos Aires</v>
          </cell>
          <cell r="Y592" t="str">
            <v>ENVÍO SIN CARGO (CABA, GRAN PARTE DE GBA y LA PLATA) TIEMPO: 4 a 6 DÍAS HÁBILES</v>
          </cell>
          <cell r="Z592" t="str">
            <v>Mercado Pago</v>
          </cell>
          <cell r="AD592">
            <v>44454</v>
          </cell>
          <cell r="AE592">
            <v>44456</v>
          </cell>
          <cell r="AF592" t="str">
            <v>BOTELLA VIDRIO MY BOTTLE FUNDA GRIS 400 ML</v>
          </cell>
          <cell r="AG592" t="str">
            <v>703.99</v>
          </cell>
          <cell r="AH592">
            <v>1</v>
          </cell>
          <cell r="AI592" t="str">
            <v>MS126817</v>
          </cell>
          <cell r="AJ592" t="str">
            <v>Móvil</v>
          </cell>
          <cell r="AK592" t="str">
            <v>EL MARTES 21-09 ENTRE 8 Y 18 HORAS!</v>
          </cell>
          <cell r="AL592">
            <v>3266044368</v>
          </cell>
          <cell r="AM592">
            <v>477192485</v>
          </cell>
          <cell r="AN592" t="str">
            <v>Sí</v>
          </cell>
        </row>
        <row r="593">
          <cell r="A593">
            <v>3673</v>
          </cell>
          <cell r="B593" t="str">
            <v>agus.rodri.37@gmail.com</v>
          </cell>
          <cell r="C593">
            <v>44454</v>
          </cell>
          <cell r="D593" t="str">
            <v>Abierta</v>
          </cell>
          <cell r="E593" t="str">
            <v>Recibido</v>
          </cell>
          <cell r="F593" t="str">
            <v>Enviado</v>
          </cell>
          <cell r="G593" t="str">
            <v>ARS</v>
          </cell>
          <cell r="H593" t="str">
            <v>2059.17</v>
          </cell>
          <cell r="I593">
            <v>0</v>
          </cell>
          <cell r="J593">
            <v>0</v>
          </cell>
          <cell r="K593" t="str">
            <v>2059.17</v>
          </cell>
          <cell r="L593" t="str">
            <v>Agustina Rodriguez</v>
          </cell>
          <cell r="M593">
            <v>41779956</v>
          </cell>
          <cell r="N593">
            <v>541134005686</v>
          </cell>
          <cell r="O593" t="str">
            <v>Agustina Rodriguez</v>
          </cell>
          <cell r="P593">
            <v>541134005686</v>
          </cell>
          <cell r="Q593" t="str">
            <v>Calle Rosario</v>
          </cell>
          <cell r="R593">
            <v>4588</v>
          </cell>
          <cell r="U593" t="str">
            <v>Villa Ballester</v>
          </cell>
          <cell r="V593">
            <v>1653</v>
          </cell>
          <cell r="W593" t="str">
            <v>Gran Buenos Aires</v>
          </cell>
          <cell r="Y593" t="str">
            <v>ENVÍO SIN CARGO (CABA, GRAN PARTE DE GBA y LA PLATA) TIEMPO: 4 a 6 DÍAS HÁBILES</v>
          </cell>
          <cell r="Z593" t="str">
            <v>Mercado Pago</v>
          </cell>
          <cell r="AD593">
            <v>44454</v>
          </cell>
          <cell r="AE593">
            <v>44456</v>
          </cell>
          <cell r="AF593" t="str">
            <v>6 VASOS CALDERETA X 350CC</v>
          </cell>
          <cell r="AG593" t="str">
            <v>786.49</v>
          </cell>
          <cell r="AH593">
            <v>1</v>
          </cell>
          <cell r="AI593" t="str">
            <v>TW50640</v>
          </cell>
          <cell r="AJ593" t="str">
            <v>Móvil</v>
          </cell>
          <cell r="AK593" t="str">
            <v>EL MARTES 21-09 ENTRE 8 Y 18 HORAS!</v>
          </cell>
          <cell r="AL593">
            <v>16979558282</v>
          </cell>
          <cell r="AM593">
            <v>477102005</v>
          </cell>
          <cell r="AN593" t="str">
            <v>Sí</v>
          </cell>
        </row>
        <row r="594">
          <cell r="A594">
            <v>3673</v>
          </cell>
          <cell r="B594" t="str">
            <v>agus.rodri.37@gmail.com</v>
          </cell>
          <cell r="AF594" t="str">
            <v>DISPENSER 600ML 12 X10,5X18CM COLORES SURT. (Rojo)</v>
          </cell>
          <cell r="AG594" t="str">
            <v>777.69</v>
          </cell>
          <cell r="AH594">
            <v>1</v>
          </cell>
          <cell r="AI594" t="str">
            <v>Q10837 QUO MERCA SEPA/COSTO TEORICO MAS IVA</v>
          </cell>
          <cell r="AN594" t="str">
            <v>Sí</v>
          </cell>
        </row>
        <row r="595">
          <cell r="A595">
            <v>3673</v>
          </cell>
          <cell r="B595" t="str">
            <v>agus.rodri.37@gmail.com</v>
          </cell>
          <cell r="AF595" t="str">
            <v>BATIDOR SILICONA C/MANGO ACERO 25CM (Rojo)</v>
          </cell>
          <cell r="AG595" t="str">
            <v>494.99</v>
          </cell>
          <cell r="AH595">
            <v>1</v>
          </cell>
          <cell r="AI595" t="str">
            <v>SILBAT MERCA SEPARADA</v>
          </cell>
          <cell r="AN595" t="str">
            <v>Sí</v>
          </cell>
        </row>
        <row r="596">
          <cell r="A596">
            <v>3672</v>
          </cell>
          <cell r="B596" t="str">
            <v>camivillarreal79@gmail.com</v>
          </cell>
          <cell r="C596">
            <v>44454</v>
          </cell>
          <cell r="D596" t="str">
            <v>Abierta</v>
          </cell>
          <cell r="E596" t="str">
            <v>Recibido</v>
          </cell>
          <cell r="F596" t="str">
            <v>Enviado</v>
          </cell>
          <cell r="G596" t="str">
            <v>ARS</v>
          </cell>
          <cell r="H596" t="str">
            <v>6599.99</v>
          </cell>
          <cell r="I596">
            <v>0</v>
          </cell>
          <cell r="J596" t="str">
            <v>496.24</v>
          </cell>
          <cell r="K596" t="str">
            <v>7096.23</v>
          </cell>
          <cell r="L596" t="str">
            <v>Alejandra Camila Villarreal Rocha</v>
          </cell>
          <cell r="M596">
            <v>43882633</v>
          </cell>
          <cell r="N596">
            <v>543535636499</v>
          </cell>
          <cell r="O596" t="str">
            <v>Alejandra Camila Villarreal Rocha</v>
          </cell>
          <cell r="P596">
            <v>543535636499</v>
          </cell>
          <cell r="Q596" t="str">
            <v xml:space="preserve">Gabriela mistral </v>
          </cell>
          <cell r="R596">
            <v>340</v>
          </cell>
          <cell r="U596" t="str">
            <v>James Craik</v>
          </cell>
          <cell r="V596">
            <v>5984</v>
          </cell>
          <cell r="W596" t="str">
            <v>Córdoba</v>
          </cell>
          <cell r="Y596" t="str">
            <v>Correo Argentino - Envio a domicilio</v>
          </cell>
          <cell r="Z596" t="str">
            <v>TRANSFERENCIA BANCARIA</v>
          </cell>
          <cell r="AD596">
            <v>44454</v>
          </cell>
          <cell r="AE596">
            <v>44456</v>
          </cell>
          <cell r="AF596" t="str">
            <v>PERCHERO DE PIE EXHIBIDOR NORDICO ESCANDINAVO</v>
          </cell>
          <cell r="AG596" t="str">
            <v>6599.99</v>
          </cell>
          <cell r="AH596">
            <v>1</v>
          </cell>
          <cell r="AI596" t="str">
            <v>ML0001</v>
          </cell>
          <cell r="AJ596" t="str">
            <v>Móvil</v>
          </cell>
          <cell r="AK596" t="str">
            <v xml:space="preserve">POR MEDIO DEL CORREO ARGENTINO Y TU CODIGO DE SEGUIMIENTO SERA 000079430480A5501IPC501            </v>
          </cell>
          <cell r="AM596">
            <v>474407622</v>
          </cell>
          <cell r="AN596" t="str">
            <v>Sí</v>
          </cell>
        </row>
        <row r="597">
          <cell r="A597">
            <v>3671</v>
          </cell>
          <cell r="B597" t="str">
            <v>arayarociocandela@gmail.com</v>
          </cell>
          <cell r="C597">
            <v>44453</v>
          </cell>
          <cell r="D597" t="str">
            <v>Cancelada</v>
          </cell>
          <cell r="E597" t="str">
            <v>Reembolsado</v>
          </cell>
          <cell r="F597" t="str">
            <v>Enviado</v>
          </cell>
          <cell r="G597" t="str">
            <v>ARS</v>
          </cell>
          <cell r="H597" t="str">
            <v>529.1</v>
          </cell>
          <cell r="I597">
            <v>0</v>
          </cell>
          <cell r="J597">
            <v>0</v>
          </cell>
          <cell r="K597" t="str">
            <v>529.1</v>
          </cell>
          <cell r="L597" t="str">
            <v>Candela Araya</v>
          </cell>
          <cell r="M597">
            <v>38701915</v>
          </cell>
          <cell r="N597">
            <v>541161630986</v>
          </cell>
          <cell r="O597" t="str">
            <v>Candela Araya</v>
          </cell>
          <cell r="P597">
            <v>541161630986</v>
          </cell>
          <cell r="Q597" t="str">
            <v xml:space="preserve">Tres cruces </v>
          </cell>
          <cell r="R597">
            <v>2669</v>
          </cell>
          <cell r="T597" t="str">
            <v xml:space="preserve">Barrio central </v>
          </cell>
          <cell r="U597" t="str">
            <v xml:space="preserve">Rafael castillo </v>
          </cell>
          <cell r="V597">
            <v>1755</v>
          </cell>
          <cell r="W597" t="str">
            <v>Gran Buenos Aires</v>
          </cell>
          <cell r="Y597" t="str">
            <v>ENVÍO SIN CARGO (CABA, GRAN PARTE DE GBA y LA PLATA) TIEMPO: 4 a 6 DÍAS HÁBILES</v>
          </cell>
          <cell r="Z597" t="str">
            <v>Mercado Pago</v>
          </cell>
          <cell r="AB597" t="str">
            <v>Casa con dos persianas verdes y una virgen en la vereda tocar timbre</v>
          </cell>
          <cell r="AC597" t="str">
            <v>junto a 3668</v>
          </cell>
          <cell r="AE597">
            <v>44456</v>
          </cell>
          <cell r="AF597" t="str">
            <v>ALMOHADON MINNIE POLIESTER</v>
          </cell>
          <cell r="AG597" t="str">
            <v>529.1</v>
          </cell>
          <cell r="AH597">
            <v>1</v>
          </cell>
          <cell r="AI597" t="str">
            <v>CHUMINNIE</v>
          </cell>
          <cell r="AJ597" t="str">
            <v>Móvil</v>
          </cell>
          <cell r="AK597" t="str">
            <v>EL MARTES 21-09 ENTRE 8 Y 18 HORAS!</v>
          </cell>
          <cell r="AL597">
            <v>3260959225</v>
          </cell>
          <cell r="AM597">
            <v>476859007</v>
          </cell>
          <cell r="AN597" t="str">
            <v>Sí</v>
          </cell>
        </row>
        <row r="598">
          <cell r="A598">
            <v>3670</v>
          </cell>
          <cell r="B598" t="str">
            <v>dyon@arnet.com.ar</v>
          </cell>
          <cell r="C598">
            <v>44453</v>
          </cell>
          <cell r="D598" t="str">
            <v>Abierta</v>
          </cell>
          <cell r="E598" t="str">
            <v>Recibido</v>
          </cell>
          <cell r="F598" t="str">
            <v>Enviado</v>
          </cell>
          <cell r="G598" t="str">
            <v>ARS</v>
          </cell>
          <cell r="H598" t="str">
            <v>720.49</v>
          </cell>
          <cell r="I598">
            <v>0</v>
          </cell>
          <cell r="J598" t="str">
            <v>413.09</v>
          </cell>
          <cell r="K598" t="str">
            <v>1133.58</v>
          </cell>
          <cell r="L598" t="str">
            <v>Judith Beatriz Koretzky Edelstein</v>
          </cell>
          <cell r="M598">
            <v>16683700</v>
          </cell>
          <cell r="N598">
            <v>5493513115073</v>
          </cell>
          <cell r="O598" t="str">
            <v>Judith Beatriz koretzky edelstein</v>
          </cell>
          <cell r="P598">
            <v>5493513115073</v>
          </cell>
          <cell r="Q598" t="str">
            <v>Curros Enriques</v>
          </cell>
          <cell r="R598">
            <v>85</v>
          </cell>
          <cell r="T598" t="str">
            <v>villa carlos paz</v>
          </cell>
          <cell r="U598" t="str">
            <v>Villa Carlos Paz</v>
          </cell>
          <cell r="V598">
            <v>5152</v>
          </cell>
          <cell r="W598" t="str">
            <v>Córdoba</v>
          </cell>
          <cell r="Y598" t="str">
            <v>Correo Argentino - Envio a domicilio</v>
          </cell>
          <cell r="Z598" t="str">
            <v>Mercado Pago</v>
          </cell>
          <cell r="AD598">
            <v>44453</v>
          </cell>
          <cell r="AE598">
            <v>44456</v>
          </cell>
          <cell r="AF598" t="str">
            <v>TAZA DE TE CON PLATO BLANCO 100 ML ESPARTA</v>
          </cell>
          <cell r="AG598" t="str">
            <v>720.49</v>
          </cell>
          <cell r="AH598">
            <v>1</v>
          </cell>
          <cell r="AI598" t="str">
            <v>PO61586 UNIDAD TAZA Y PLATO MERCA SEPARADA</v>
          </cell>
          <cell r="AJ598" t="str">
            <v>Web</v>
          </cell>
          <cell r="AK598" t="str">
            <v xml:space="preserve">POR MEDIO DEL CORREO ARGENTINO Y TU CODIGO DE SEGUIMIENTO SERA 00007943044G7I50CI71801            </v>
          </cell>
          <cell r="AL598">
            <v>16966462264</v>
          </cell>
          <cell r="AM598">
            <v>476847911</v>
          </cell>
          <cell r="AN598" t="str">
            <v>Sí</v>
          </cell>
        </row>
        <row r="599">
          <cell r="A599">
            <v>3669</v>
          </cell>
          <cell r="B599" t="str">
            <v>pino.natasha@gmail.com</v>
          </cell>
          <cell r="C599">
            <v>44453</v>
          </cell>
          <cell r="D599" t="str">
            <v>Abierta</v>
          </cell>
          <cell r="E599" t="str">
            <v>Recibido</v>
          </cell>
          <cell r="F599" t="str">
            <v>Enviado</v>
          </cell>
          <cell r="G599" t="str">
            <v>ARS</v>
          </cell>
          <cell r="H599" t="str">
            <v>1601.59</v>
          </cell>
          <cell r="I599">
            <v>0</v>
          </cell>
          <cell r="J599">
            <v>0</v>
          </cell>
          <cell r="K599" t="str">
            <v>1601.59</v>
          </cell>
          <cell r="L599" t="str">
            <v>Natasha Pino</v>
          </cell>
          <cell r="M599">
            <v>41891920</v>
          </cell>
          <cell r="N599">
            <v>541168231312</v>
          </cell>
          <cell r="O599" t="str">
            <v>Natasha pino</v>
          </cell>
          <cell r="P599">
            <v>541168231312</v>
          </cell>
          <cell r="Q599" t="str">
            <v>Avenida Del Libertador</v>
          </cell>
          <cell r="R599">
            <v>1265</v>
          </cell>
          <cell r="S599">
            <v>701</v>
          </cell>
          <cell r="U599" t="str">
            <v>Vicente Lopez</v>
          </cell>
          <cell r="V599">
            <v>1638</v>
          </cell>
          <cell r="W599" t="str">
            <v>Gran Buenos Aires</v>
          </cell>
          <cell r="Y599" t="str">
            <v>ENVÍO SIN CARGO (CABA, GRAN PARTE DE GBA y LA PLATA) TIEMPO: 4 a 6 DÍAS HÁBILES</v>
          </cell>
          <cell r="Z599" t="str">
            <v>Mercado Pago</v>
          </cell>
          <cell r="AD599">
            <v>44453</v>
          </cell>
          <cell r="AE599">
            <v>44456</v>
          </cell>
          <cell r="AF599" t="str">
            <v>MATE PAMPA BOCA ANGOSTA CON BOMBILLA COLOR BLANCO</v>
          </cell>
          <cell r="AG599">
            <v>979</v>
          </cell>
          <cell r="AH599">
            <v>1</v>
          </cell>
          <cell r="AI599" t="str">
            <v>MERCA SEPA</v>
          </cell>
          <cell r="AJ599" t="str">
            <v>Web</v>
          </cell>
          <cell r="AK599" t="str">
            <v>EL MARTES 21-09 ENTRE 8 Y 18 HORAS!</v>
          </cell>
          <cell r="AL599">
            <v>3260145393</v>
          </cell>
          <cell r="AM599">
            <v>476786281</v>
          </cell>
          <cell r="AN599" t="str">
            <v>Sí</v>
          </cell>
        </row>
        <row r="600">
          <cell r="A600">
            <v>3669</v>
          </cell>
          <cell r="B600" t="str">
            <v>pino.natasha@gmail.com</v>
          </cell>
          <cell r="AF600" t="str">
            <v>QUESERA DE VIDRIO RETRO TAPA ACERO 13.5X7.5 ML</v>
          </cell>
          <cell r="AG600" t="str">
            <v>622.59</v>
          </cell>
          <cell r="AH600">
            <v>1</v>
          </cell>
          <cell r="AI600" t="str">
            <v>MS107215</v>
          </cell>
          <cell r="AN600" t="str">
            <v>Sí</v>
          </cell>
        </row>
        <row r="601">
          <cell r="A601">
            <v>3668</v>
          </cell>
          <cell r="B601" t="str">
            <v>arayarociocandela@gmail.com</v>
          </cell>
          <cell r="C601">
            <v>44453</v>
          </cell>
          <cell r="D601" t="str">
            <v>Cancelada</v>
          </cell>
          <cell r="E601" t="str">
            <v>Reembolsado</v>
          </cell>
          <cell r="F601" t="str">
            <v>Enviado</v>
          </cell>
          <cell r="G601" t="str">
            <v>ARS</v>
          </cell>
          <cell r="H601" t="str">
            <v>549.98</v>
          </cell>
          <cell r="I601">
            <v>0</v>
          </cell>
          <cell r="J601">
            <v>0</v>
          </cell>
          <cell r="K601" t="str">
            <v>549.98</v>
          </cell>
          <cell r="L601" t="str">
            <v>Candela Araya</v>
          </cell>
          <cell r="M601">
            <v>38701915</v>
          </cell>
          <cell r="N601">
            <v>541161630986</v>
          </cell>
          <cell r="O601" t="str">
            <v>Candela Araya</v>
          </cell>
          <cell r="P601">
            <v>541161630986</v>
          </cell>
          <cell r="Q601" t="str">
            <v>Tres cruces</v>
          </cell>
          <cell r="R601">
            <v>2669</v>
          </cell>
          <cell r="T601" t="str">
            <v>Barrio central</v>
          </cell>
          <cell r="U601" t="str">
            <v>La matanza</v>
          </cell>
          <cell r="V601">
            <v>1755</v>
          </cell>
          <cell r="W601" t="str">
            <v>Gran Buenos Aires</v>
          </cell>
          <cell r="Y601" t="str">
            <v>ENVÍO SIN CARGO (CABA, GRAN PARTE DE GBA y LA PLATA) TIEMPO: 4 a 6 DÍAS HÁBILES</v>
          </cell>
          <cell r="Z601" t="str">
            <v>Mercado Pago</v>
          </cell>
          <cell r="AB601" t="str">
            <v>La casa tiene persianas verdes y una virgen en l vereda Tocar timbre</v>
          </cell>
          <cell r="AC601" t="str">
            <v>junto a 3671</v>
          </cell>
          <cell r="AE601">
            <v>44456</v>
          </cell>
          <cell r="AF601" t="str">
            <v>TAPON REJILLA 1PC COLORES PASTEL (Violeta)</v>
          </cell>
          <cell r="AG601" t="str">
            <v>98.99</v>
          </cell>
          <cell r="AH601">
            <v>1</v>
          </cell>
          <cell r="AI601" t="str">
            <v>019BA87554</v>
          </cell>
          <cell r="AJ601" t="str">
            <v>Móvil</v>
          </cell>
          <cell r="AK601" t="str">
            <v>EL MARTES 21-09 ENTRE 8 Y 18 HORAS!</v>
          </cell>
          <cell r="AL601">
            <v>3259346725</v>
          </cell>
          <cell r="AM601">
            <v>476735746</v>
          </cell>
          <cell r="AN601" t="str">
            <v>Sí</v>
          </cell>
        </row>
        <row r="602">
          <cell r="A602">
            <v>3668</v>
          </cell>
          <cell r="B602" t="str">
            <v>arayarociocandela@gmail.com</v>
          </cell>
          <cell r="AF602" t="str">
            <v>MATEAVA 8 cm altura x 6 cm de diametro 200 ml (Lila)</v>
          </cell>
          <cell r="AG602" t="str">
            <v>450.99</v>
          </cell>
          <cell r="AH602">
            <v>1</v>
          </cell>
          <cell r="AI602" t="str">
            <v>Q812 QUO /MERCA SEPARADA/COSTO TEORICO MAS IVA</v>
          </cell>
          <cell r="AN602" t="str">
            <v>Sí</v>
          </cell>
        </row>
        <row r="603">
          <cell r="A603">
            <v>3667</v>
          </cell>
          <cell r="B603" t="str">
            <v>bertorellocarolina@gmail.com</v>
          </cell>
          <cell r="C603">
            <v>44453</v>
          </cell>
          <cell r="D603" t="str">
            <v>Abierta</v>
          </cell>
          <cell r="E603" t="str">
            <v>Recibido</v>
          </cell>
          <cell r="F603" t="str">
            <v>Enviado</v>
          </cell>
          <cell r="G603" t="str">
            <v>ARS</v>
          </cell>
          <cell r="H603" t="str">
            <v>3629.94</v>
          </cell>
          <cell r="I603">
            <v>0</v>
          </cell>
          <cell r="J603">
            <v>0</v>
          </cell>
          <cell r="K603" t="str">
            <v>3629.94</v>
          </cell>
          <cell r="L603" t="str">
            <v>Carolina Bertorello</v>
          </cell>
          <cell r="M603">
            <v>37662990</v>
          </cell>
          <cell r="N603">
            <v>5492920649614</v>
          </cell>
          <cell r="O603" t="str">
            <v>Cecilia Bertorello</v>
          </cell>
          <cell r="P603">
            <v>542920355603</v>
          </cell>
          <cell r="Q603" t="str">
            <v>Ortiz de ocampo</v>
          </cell>
          <cell r="R603">
            <v>2535</v>
          </cell>
          <cell r="S603" t="str">
            <v>6 B</v>
          </cell>
          <cell r="T603" t="str">
            <v>Palermo</v>
          </cell>
          <cell r="U603" t="str">
            <v>Capital Federal</v>
          </cell>
          <cell r="V603">
            <v>1425</v>
          </cell>
          <cell r="W603" t="str">
            <v>Capital Federal</v>
          </cell>
          <cell r="Y603" t="str">
            <v>ENVÍO SIN CARGO (CABA, GRAN PARTE DE GBA y LA PLATA) TIEMPO: 4 a 6 DÍAS HÁBILES</v>
          </cell>
          <cell r="Z603" t="str">
            <v>Mercado Pago</v>
          </cell>
          <cell r="AD603">
            <v>44453</v>
          </cell>
          <cell r="AE603">
            <v>44456</v>
          </cell>
          <cell r="AF603" t="str">
            <v>INDIVIDUAL RANGPUR GRIS 38CM</v>
          </cell>
          <cell r="AG603" t="str">
            <v>604.99</v>
          </cell>
          <cell r="AH603">
            <v>6</v>
          </cell>
          <cell r="AI603" t="str">
            <v>MS115247</v>
          </cell>
          <cell r="AJ603" t="str">
            <v>Móvil</v>
          </cell>
          <cell r="AK603" t="str">
            <v>EL MARTES 21-09 ENTRE 8 Y 18 HORAS!</v>
          </cell>
          <cell r="AL603">
            <v>16957067332</v>
          </cell>
          <cell r="AM603">
            <v>476551646</v>
          </cell>
          <cell r="AN603" t="str">
            <v>Sí</v>
          </cell>
        </row>
        <row r="604">
          <cell r="A604">
            <v>3666</v>
          </cell>
          <cell r="B604" t="str">
            <v>melinan.gonzalez84@gmail.com</v>
          </cell>
          <cell r="C604">
            <v>44453</v>
          </cell>
          <cell r="D604" t="str">
            <v>Abierta</v>
          </cell>
          <cell r="E604" t="str">
            <v>Recibido</v>
          </cell>
          <cell r="F604" t="str">
            <v>Enviado</v>
          </cell>
          <cell r="G604" t="str">
            <v>ARS</v>
          </cell>
          <cell r="H604" t="str">
            <v>7255.12</v>
          </cell>
          <cell r="I604">
            <v>0</v>
          </cell>
          <cell r="J604">
            <v>0</v>
          </cell>
          <cell r="K604" t="str">
            <v>7255.12</v>
          </cell>
          <cell r="L604" t="str">
            <v>Melina González</v>
          </cell>
          <cell r="M604">
            <v>31059937</v>
          </cell>
          <cell r="N604">
            <v>541153456606</v>
          </cell>
          <cell r="O604" t="str">
            <v>Melina González</v>
          </cell>
          <cell r="P604">
            <v>541153456606</v>
          </cell>
          <cell r="Q604" t="str">
            <v>Amancio Alcorta</v>
          </cell>
          <cell r="R604">
            <v>695</v>
          </cell>
          <cell r="T604" t="str">
            <v>Haedo</v>
          </cell>
          <cell r="U604" t="str">
            <v>Haedo</v>
          </cell>
          <cell r="V604">
            <v>1706</v>
          </cell>
          <cell r="W604" t="str">
            <v>Gran Buenos Aires</v>
          </cell>
          <cell r="Y604" t="str">
            <v>ENVÍO SIN CARGO (CABA, GRAN PARTE DE GBA y LA PLATA) TIEMPO: 4 a 6 DÍAS HÁBILES</v>
          </cell>
          <cell r="Z604" t="str">
            <v>Mercado Pago</v>
          </cell>
          <cell r="AD604">
            <v>44453</v>
          </cell>
          <cell r="AE604">
            <v>44456</v>
          </cell>
          <cell r="AF604" t="str">
            <v>COMBO NRO 10 ** 3 FRASCOS DE VIDRIO HERMETICOS</v>
          </cell>
          <cell r="AG604" t="str">
            <v>2670.36</v>
          </cell>
          <cell r="AH604">
            <v>1</v>
          </cell>
          <cell r="AI604" t="str">
            <v>BA6430-31-32 MERCA SEPARADA</v>
          </cell>
          <cell r="AJ604" t="str">
            <v>Móvil</v>
          </cell>
          <cell r="AK604" t="str">
            <v>EL MARTES 21-09 ENTRE 8 Y 18 HORAS!</v>
          </cell>
          <cell r="AL604">
            <v>3258144625</v>
          </cell>
          <cell r="AM604">
            <v>476669213</v>
          </cell>
          <cell r="AN604" t="str">
            <v>Sí</v>
          </cell>
        </row>
        <row r="605">
          <cell r="A605">
            <v>3666</v>
          </cell>
          <cell r="B605" t="str">
            <v>melinan.gonzalez84@gmail.com</v>
          </cell>
          <cell r="AF605" t="str">
            <v>BOWL CERAMICA CRUDO ESPARTA 12.5CM 250ML</v>
          </cell>
          <cell r="AG605" t="str">
            <v>636.89</v>
          </cell>
          <cell r="AH605">
            <v>2</v>
          </cell>
          <cell r="AI605" t="str">
            <v>PO285589 POR UNIDAD MERCA SEPARADA</v>
          </cell>
          <cell r="AN605" t="str">
            <v>Sí</v>
          </cell>
        </row>
        <row r="606">
          <cell r="A606">
            <v>3666</v>
          </cell>
          <cell r="B606" t="str">
            <v>melinan.gonzalez84@gmail.com</v>
          </cell>
          <cell r="AF606" t="str">
            <v>MANOPLA DE SILICONA Y TELA ROSAS. 30X12CM</v>
          </cell>
          <cell r="AG606" t="str">
            <v>1655.49</v>
          </cell>
          <cell r="AH606">
            <v>1</v>
          </cell>
          <cell r="AI606" t="str">
            <v>BA8217A. MERCA SEPARA.COSTO TIENE UN 15% PORQUE COMPITEN CON MORPH</v>
          </cell>
          <cell r="AN606" t="str">
            <v>Sí</v>
          </cell>
        </row>
        <row r="607">
          <cell r="A607">
            <v>3666</v>
          </cell>
          <cell r="B607" t="str">
            <v>melinan.gonzalez84@gmail.com</v>
          </cell>
          <cell r="AF607" t="str">
            <v>MANOPLA DE SILICONA Y TELA MARIPOSA 30X12CM</v>
          </cell>
          <cell r="AG607" t="str">
            <v>1655.49</v>
          </cell>
          <cell r="AH607">
            <v>1</v>
          </cell>
          <cell r="AI607" t="str">
            <v>BA8267B MERCA SEPA PUSE EL 15% CL COSTO DE LA LISTA 5</v>
          </cell>
          <cell r="AN607" t="str">
            <v>Sí</v>
          </cell>
        </row>
        <row r="608">
          <cell r="A608">
            <v>3665</v>
          </cell>
          <cell r="B608" t="str">
            <v>mateomontoya1998@gmail.com</v>
          </cell>
          <cell r="C608">
            <v>44452</v>
          </cell>
          <cell r="D608" t="str">
            <v>Abierta</v>
          </cell>
          <cell r="E608" t="str">
            <v>Recibido</v>
          </cell>
          <cell r="F608" t="str">
            <v>Enviado</v>
          </cell>
          <cell r="G608" t="str">
            <v>ARS</v>
          </cell>
          <cell r="H608">
            <v>2800</v>
          </cell>
          <cell r="I608">
            <v>0</v>
          </cell>
          <cell r="J608">
            <v>0</v>
          </cell>
          <cell r="K608">
            <v>2800</v>
          </cell>
          <cell r="L608" t="str">
            <v>Mateo Montoya</v>
          </cell>
          <cell r="M608">
            <v>41587556</v>
          </cell>
          <cell r="N608">
            <v>541136129867</v>
          </cell>
          <cell r="O608" t="str">
            <v>Mateo Montoya</v>
          </cell>
          <cell r="P608">
            <v>541136129867</v>
          </cell>
          <cell r="Q608" t="str">
            <v>Avenida peron 7245</v>
          </cell>
          <cell r="R608">
            <v>7245</v>
          </cell>
          <cell r="T608" t="str">
            <v>Club newman</v>
          </cell>
          <cell r="U608" t="str">
            <v>Buenos aures</v>
          </cell>
          <cell r="V608">
            <v>1621</v>
          </cell>
          <cell r="W608" t="str">
            <v>Gran Buenos Aires</v>
          </cell>
          <cell r="Y608" t="str">
            <v>ENVÍO SIN CARGO (CABA, GRAN PARTE DE GBA y LA PLATA) TIEMPO: 4 a 6 DÍAS HÁBILES</v>
          </cell>
          <cell r="Z608" t="str">
            <v>Mercado Pago</v>
          </cell>
          <cell r="AB608" t="str">
            <v>Benavidez, Club Newman Codigo postal:1621 Calle: avenida peron 7245</v>
          </cell>
          <cell r="AD608">
            <v>44452</v>
          </cell>
          <cell r="AE608">
            <v>44455</v>
          </cell>
          <cell r="AF608" t="str">
            <v>MESA DE ARRIME HOME OFFICE 36X43X60 CM</v>
          </cell>
          <cell r="AG608">
            <v>2800</v>
          </cell>
          <cell r="AH608">
            <v>1</v>
          </cell>
          <cell r="AI608" t="str">
            <v>NEWARRIME MERCA SEPA</v>
          </cell>
          <cell r="AJ608" t="str">
            <v>Móvil</v>
          </cell>
          <cell r="AK608" t="str">
            <v>EL VIERNES 17-09 ENTRE 8 Y 18 HORAS!</v>
          </cell>
          <cell r="AL608">
            <v>16945707206</v>
          </cell>
          <cell r="AM608">
            <v>476459220</v>
          </cell>
          <cell r="AN608" t="str">
            <v>Sí</v>
          </cell>
        </row>
        <row r="609">
          <cell r="A609">
            <v>3664</v>
          </cell>
          <cell r="B609" t="str">
            <v>adurante1975@gmail.com</v>
          </cell>
          <cell r="C609">
            <v>44452</v>
          </cell>
          <cell r="D609" t="str">
            <v>Abierta</v>
          </cell>
          <cell r="E609" t="str">
            <v>Recibido</v>
          </cell>
          <cell r="F609" t="str">
            <v>Enviado</v>
          </cell>
          <cell r="G609" t="str">
            <v>ARS</v>
          </cell>
          <cell r="H609" t="str">
            <v>1935.99</v>
          </cell>
          <cell r="I609">
            <v>0</v>
          </cell>
          <cell r="J609">
            <v>0</v>
          </cell>
          <cell r="K609" t="str">
            <v>1935.99</v>
          </cell>
          <cell r="L609" t="str">
            <v>Andrea Durante</v>
          </cell>
          <cell r="M609">
            <v>23701554</v>
          </cell>
          <cell r="N609">
            <v>541157596821</v>
          </cell>
          <cell r="O609" t="str">
            <v>Andrea Durante</v>
          </cell>
          <cell r="P609">
            <v>541157596821</v>
          </cell>
          <cell r="Q609" t="str">
            <v xml:space="preserve">Laprida </v>
          </cell>
          <cell r="R609">
            <v>2364</v>
          </cell>
          <cell r="T609" t="str">
            <v>Florida</v>
          </cell>
          <cell r="U609" t="str">
            <v>Florida</v>
          </cell>
          <cell r="V609">
            <v>1602</v>
          </cell>
          <cell r="W609" t="str">
            <v>Gran Buenos Aires</v>
          </cell>
          <cell r="Y609" t="str">
            <v>ENVÍO SIN CARGO (CABA, GRAN PARTE DE GBA y LA PLATA) TIEMPO: 4 a 6 DÍAS HÁBILES</v>
          </cell>
          <cell r="Z609" t="str">
            <v>Mercado Pago</v>
          </cell>
          <cell r="AD609">
            <v>44452</v>
          </cell>
          <cell r="AE609">
            <v>44455</v>
          </cell>
          <cell r="AF609" t="str">
            <v>MANTEL ANTIMANCHA RAYAS BEIGE Y BLANCO 1.40 X 1.85</v>
          </cell>
          <cell r="AG609" t="str">
            <v>1935.99</v>
          </cell>
          <cell r="AH609">
            <v>1</v>
          </cell>
          <cell r="AI609" t="str">
            <v>CHURBEIGEBCO MERCA SEPA</v>
          </cell>
          <cell r="AJ609" t="str">
            <v>Móvil</v>
          </cell>
          <cell r="AK609" t="str">
            <v>EL VIERNES 17-09 ENTRE 8 Y 18 HORAS!</v>
          </cell>
          <cell r="AL609">
            <v>16942475313</v>
          </cell>
          <cell r="AM609">
            <v>476395240</v>
          </cell>
          <cell r="AN609" t="str">
            <v>Sí</v>
          </cell>
        </row>
        <row r="610">
          <cell r="A610">
            <v>3663</v>
          </cell>
          <cell r="B610" t="str">
            <v>pucca_02@live.com.ar</v>
          </cell>
          <cell r="C610">
            <v>44452</v>
          </cell>
          <cell r="D610" t="str">
            <v>Abierta</v>
          </cell>
          <cell r="E610" t="str">
            <v>Recibido</v>
          </cell>
          <cell r="F610" t="str">
            <v>Enviado</v>
          </cell>
          <cell r="G610" t="str">
            <v>ARS</v>
          </cell>
          <cell r="H610">
            <v>3488</v>
          </cell>
          <cell r="I610" t="str">
            <v>523.2</v>
          </cell>
          <cell r="J610">
            <v>0</v>
          </cell>
          <cell r="K610" t="str">
            <v>2964.8</v>
          </cell>
          <cell r="L610" t="str">
            <v>Rocio Barrionuevo</v>
          </cell>
          <cell r="M610">
            <v>37509442</v>
          </cell>
          <cell r="N610">
            <v>541124504577</v>
          </cell>
          <cell r="O610" t="str">
            <v>Ignacio PROSELLI</v>
          </cell>
          <cell r="T610" t="str">
            <v>Balvanera</v>
          </cell>
          <cell r="U610" t="str">
            <v>Capital Federal</v>
          </cell>
          <cell r="V610">
            <v>1214</v>
          </cell>
          <cell r="W610" t="str">
            <v>Capital Federal</v>
          </cell>
          <cell r="Y610" t="str">
            <v>Retiras en SHOWROOM ( CON CITA PREVIA)</v>
          </cell>
          <cell r="Z610" t="str">
            <v>Mercado Pago</v>
          </cell>
          <cell r="AA610" t="str">
            <v>FINDEBIGDECO</v>
          </cell>
          <cell r="AB610" t="str">
            <v>RETIRA JUAN PROSELLI</v>
          </cell>
          <cell r="AD610">
            <v>44452</v>
          </cell>
          <cell r="AE610">
            <v>44456</v>
          </cell>
          <cell r="AF610" t="str">
            <v>PARRILLA PORTATIL PLEGABLE</v>
          </cell>
          <cell r="AG610">
            <v>3488</v>
          </cell>
          <cell r="AH610">
            <v>1</v>
          </cell>
          <cell r="AI610" t="str">
            <v>093PA7074</v>
          </cell>
          <cell r="AJ610" t="str">
            <v>Web</v>
          </cell>
          <cell r="AK610" t="str">
            <v/>
          </cell>
          <cell r="AL610">
            <v>16939392649</v>
          </cell>
          <cell r="AM610">
            <v>455361616</v>
          </cell>
          <cell r="AN610" t="str">
            <v>Sí</v>
          </cell>
        </row>
        <row r="611">
          <cell r="A611">
            <v>3662</v>
          </cell>
          <cell r="B611" t="str">
            <v>julieta.spoto@gmail.com</v>
          </cell>
          <cell r="C611">
            <v>44452</v>
          </cell>
          <cell r="D611" t="str">
            <v>Abierta</v>
          </cell>
          <cell r="E611" t="str">
            <v>Recibido</v>
          </cell>
          <cell r="F611" t="str">
            <v>Enviado</v>
          </cell>
          <cell r="G611" t="str">
            <v>ARS</v>
          </cell>
          <cell r="H611" t="str">
            <v>2234.22</v>
          </cell>
          <cell r="I611">
            <v>0</v>
          </cell>
          <cell r="J611" t="str">
            <v>413.09</v>
          </cell>
          <cell r="K611" t="str">
            <v>2647.31</v>
          </cell>
          <cell r="L611" t="str">
            <v>Maria Julieta Spoto</v>
          </cell>
          <cell r="M611">
            <v>39125796</v>
          </cell>
          <cell r="N611">
            <v>543413434328</v>
          </cell>
          <cell r="O611" t="str">
            <v>Maria Julieta Spoto</v>
          </cell>
          <cell r="P611">
            <v>543413434328</v>
          </cell>
          <cell r="Q611" t="str">
            <v xml:space="preserve">Ayacucho </v>
          </cell>
          <cell r="R611">
            <v>127</v>
          </cell>
          <cell r="T611" t="str">
            <v xml:space="preserve">Villa margarita </v>
          </cell>
          <cell r="U611" t="str">
            <v xml:space="preserve">Capitán Bermúdez </v>
          </cell>
          <cell r="V611">
            <v>2154</v>
          </cell>
          <cell r="W611" t="str">
            <v>Santa Fe</v>
          </cell>
          <cell r="Y611" t="str">
            <v>Correo Argentino - Envio a domicilio</v>
          </cell>
          <cell r="Z611" t="str">
            <v>Mercado Pago</v>
          </cell>
          <cell r="AD611">
            <v>44452</v>
          </cell>
          <cell r="AE611">
            <v>44456</v>
          </cell>
          <cell r="AF611" t="str">
            <v>KIT NEGRO ** Set x 3 Bowls Aptos par Microondas y Freezer</v>
          </cell>
          <cell r="AG611" t="str">
            <v>1117.11</v>
          </cell>
          <cell r="AH611">
            <v>2</v>
          </cell>
          <cell r="AI611" t="str">
            <v>BP01002/26002/02002</v>
          </cell>
          <cell r="AJ611" t="str">
            <v>Móvil</v>
          </cell>
          <cell r="AK611" t="str">
            <v xml:space="preserve">POR MEDIO DEL CORREO ARGENTINO Y TU CODIGO DE SEGUIMIENTO SERA 00007943042P2MT21AEC101            </v>
          </cell>
          <cell r="AL611">
            <v>16932502033</v>
          </cell>
          <cell r="AM611">
            <v>476224672</v>
          </cell>
          <cell r="AN611" t="str">
            <v>Sí</v>
          </cell>
        </row>
        <row r="612">
          <cell r="A612">
            <v>3661</v>
          </cell>
          <cell r="B612" t="str">
            <v>nr100369@gmail.com</v>
          </cell>
          <cell r="C612">
            <v>44452</v>
          </cell>
          <cell r="D612" t="str">
            <v>Abierta</v>
          </cell>
          <cell r="E612" t="str">
            <v>Recibido</v>
          </cell>
          <cell r="F612" t="str">
            <v>Enviado</v>
          </cell>
          <cell r="G612" t="str">
            <v>ARS</v>
          </cell>
          <cell r="H612" t="str">
            <v>1759.99</v>
          </cell>
          <cell r="I612">
            <v>0</v>
          </cell>
          <cell r="J612">
            <v>0</v>
          </cell>
          <cell r="K612" t="str">
            <v>1759.99</v>
          </cell>
          <cell r="L612" t="str">
            <v>Nicolas Rodriguez</v>
          </cell>
          <cell r="M612">
            <v>37787302</v>
          </cell>
          <cell r="N612">
            <v>541167100792</v>
          </cell>
          <cell r="O612" t="str">
            <v>Nicolas rodriguez</v>
          </cell>
          <cell r="P612">
            <v>541167100792</v>
          </cell>
          <cell r="Q612" t="str">
            <v>Maestra Gachet</v>
          </cell>
          <cell r="R612">
            <v>3526</v>
          </cell>
          <cell r="T612" t="str">
            <v>santa rosa</v>
          </cell>
          <cell r="U612" t="str">
            <v>Castelar</v>
          </cell>
          <cell r="V612">
            <v>1712</v>
          </cell>
          <cell r="W612" t="str">
            <v>Gran Buenos Aires</v>
          </cell>
          <cell r="Y612" t="str">
            <v>ENVÍO SIN CARGO (CABA, GRAN PARTE DE GBA y LA PLATA) TIEMPO: 4 a 6 DÍAS HÁBILES</v>
          </cell>
          <cell r="Z612" t="str">
            <v>Mercado Pago</v>
          </cell>
          <cell r="AC612" t="str">
            <v>despues de las 14 hs puede recibir</v>
          </cell>
          <cell r="AD612">
            <v>44452</v>
          </cell>
          <cell r="AE612">
            <v>44452</v>
          </cell>
          <cell r="AF612" t="str">
            <v>MANTEL ANTIMANCHA RAYAS NEGRO Y BLANCO 1.40 X 1.85</v>
          </cell>
          <cell r="AG612" t="str">
            <v>1759.99</v>
          </cell>
          <cell r="AH612">
            <v>1</v>
          </cell>
          <cell r="AI612" t="str">
            <v>CHURNEGROBCO MERCA SEPA</v>
          </cell>
          <cell r="AJ612" t="str">
            <v>Móvil</v>
          </cell>
          <cell r="AK612" t="str">
            <v>EL MIERCOLES 15-09 ENTRE 8 Y 18 HORAS!</v>
          </cell>
          <cell r="AL612">
            <v>16932255376</v>
          </cell>
          <cell r="AM612">
            <v>476220668</v>
          </cell>
          <cell r="AN612" t="str">
            <v>Sí</v>
          </cell>
        </row>
        <row r="613">
          <cell r="A613">
            <v>3660</v>
          </cell>
          <cell r="B613" t="str">
            <v>val.vfernandez@gmail.com</v>
          </cell>
          <cell r="C613">
            <v>44452</v>
          </cell>
          <cell r="D613" t="str">
            <v>Abierta</v>
          </cell>
          <cell r="E613" t="str">
            <v>Recibido</v>
          </cell>
          <cell r="F613" t="str">
            <v>Enviado</v>
          </cell>
          <cell r="G613" t="str">
            <v>ARS</v>
          </cell>
          <cell r="H613" t="str">
            <v>2559.96</v>
          </cell>
          <cell r="I613">
            <v>0</v>
          </cell>
          <cell r="J613">
            <v>0</v>
          </cell>
          <cell r="K613" t="str">
            <v>2559.96</v>
          </cell>
          <cell r="L613" t="str">
            <v>Valeria Fernandez</v>
          </cell>
          <cell r="M613">
            <v>30137863</v>
          </cell>
          <cell r="N613">
            <v>541154550197</v>
          </cell>
          <cell r="O613" t="str">
            <v>Valeria Fernandez</v>
          </cell>
          <cell r="P613">
            <v>541154550197</v>
          </cell>
          <cell r="Q613" t="str">
            <v xml:space="preserve">Río de Janeiro </v>
          </cell>
          <cell r="R613">
            <v>205</v>
          </cell>
          <cell r="S613" t="str">
            <v>19 D</v>
          </cell>
          <cell r="T613" t="str">
            <v xml:space="preserve">Caballito </v>
          </cell>
          <cell r="U613" t="str">
            <v>Capital Federal</v>
          </cell>
          <cell r="V613">
            <v>1405</v>
          </cell>
          <cell r="W613" t="str">
            <v>Capital Federal</v>
          </cell>
          <cell r="Y613" t="str">
            <v>ENVÍO SIN CARGO (CABA, GRAN PARTE DE GBA y LA PLATA) TIEMPO: 4 a 6 DÍAS HÁBILES</v>
          </cell>
          <cell r="Z613" t="str">
            <v>Mercado Pago</v>
          </cell>
          <cell r="AB613" t="str">
            <v xml:space="preserve">Hola! Si pueden traerlo cuanto antes mejor porque es un regalo de cumpleaños </v>
          </cell>
          <cell r="AD613">
            <v>44452</v>
          </cell>
          <cell r="AE613">
            <v>44452</v>
          </cell>
          <cell r="AF613" t="str">
            <v>CUCHARON DE NYLON CON MANGO DE ACERO Y PP SIMIL MARMOL 29CM</v>
          </cell>
          <cell r="AG613" t="str">
            <v>639.99</v>
          </cell>
          <cell r="AH613">
            <v>1</v>
          </cell>
          <cell r="AI613" t="str">
            <v>MS101851 MERCA SEPA</v>
          </cell>
          <cell r="AJ613" t="str">
            <v>Móvil</v>
          </cell>
          <cell r="AK613" t="str">
            <v>EL MARTES 14-09 ENTRE 8 Y 19 HORAS!</v>
          </cell>
          <cell r="AL613">
            <v>3249888758</v>
          </cell>
          <cell r="AM613">
            <v>476143560</v>
          </cell>
          <cell r="AN613" t="str">
            <v>Sí</v>
          </cell>
        </row>
        <row r="614">
          <cell r="A614">
            <v>3660</v>
          </cell>
          <cell r="B614" t="str">
            <v>val.vfernandez@gmail.com</v>
          </cell>
          <cell r="AF614" t="str">
            <v>ESPUMADERA DE NYLON CON MANGO DE ACERO Y PP SIMIL MARMOL 34 CM</v>
          </cell>
          <cell r="AG614" t="str">
            <v>639.99</v>
          </cell>
          <cell r="AH614">
            <v>1</v>
          </cell>
          <cell r="AI614" t="str">
            <v>MS101852 MERCA SEPA</v>
          </cell>
          <cell r="AN614" t="str">
            <v>Sí</v>
          </cell>
        </row>
        <row r="615">
          <cell r="A615">
            <v>3660</v>
          </cell>
          <cell r="B615" t="str">
            <v>val.vfernandez@gmail.com</v>
          </cell>
          <cell r="AF615" t="str">
            <v>CUCHARA CALADA DE NYLON CON MANGO DE ACERO Y PP SIMIL MARMOL 33.5</v>
          </cell>
          <cell r="AG615" t="str">
            <v>639.99</v>
          </cell>
          <cell r="AH615">
            <v>1</v>
          </cell>
          <cell r="AI615" t="str">
            <v>MS101854 MERCA SEPA</v>
          </cell>
          <cell r="AN615" t="str">
            <v>Sí</v>
          </cell>
        </row>
        <row r="616">
          <cell r="A616">
            <v>3660</v>
          </cell>
          <cell r="B616" t="str">
            <v>val.vfernandez@gmail.com</v>
          </cell>
          <cell r="AF616" t="str">
            <v>ESPATULA DE NYLON CON MANGO DE ACERO Y PP SIMIL MARMOL 35CM</v>
          </cell>
          <cell r="AG616" t="str">
            <v>639.99</v>
          </cell>
          <cell r="AH616">
            <v>1</v>
          </cell>
          <cell r="AI616" t="str">
            <v>MS101850 MERCA SEPA</v>
          </cell>
          <cell r="AN616" t="str">
            <v>Sí</v>
          </cell>
        </row>
        <row r="617">
          <cell r="A617">
            <v>3659</v>
          </cell>
          <cell r="B617" t="str">
            <v>vc_1511@hotmail.com</v>
          </cell>
          <cell r="C617">
            <v>44451</v>
          </cell>
          <cell r="D617" t="str">
            <v>Abierta</v>
          </cell>
          <cell r="E617" t="str">
            <v>Recibido</v>
          </cell>
          <cell r="F617" t="str">
            <v>Enviado</v>
          </cell>
          <cell r="G617" t="str">
            <v>ARS</v>
          </cell>
          <cell r="H617" t="str">
            <v>8679.94</v>
          </cell>
          <cell r="I617">
            <v>0</v>
          </cell>
          <cell r="J617">
            <v>0</v>
          </cell>
          <cell r="K617" t="str">
            <v>8679.94</v>
          </cell>
          <cell r="L617" t="str">
            <v>Agustina Mazzini</v>
          </cell>
          <cell r="M617">
            <v>36716015</v>
          </cell>
          <cell r="N617">
            <v>541167997283</v>
          </cell>
          <cell r="O617" t="str">
            <v>Agustina Mazzini</v>
          </cell>
          <cell r="P617">
            <v>541167997283</v>
          </cell>
          <cell r="Q617" t="str">
            <v xml:space="preserve">Av gral Juan domingo Perón </v>
          </cell>
          <cell r="R617">
            <v>7201</v>
          </cell>
          <cell r="S617" t="str">
            <v>3 3 4</v>
          </cell>
          <cell r="T617" t="str">
            <v>Newman JOVEN</v>
          </cell>
          <cell r="U617" t="str">
            <v>Benavidez</v>
          </cell>
          <cell r="V617">
            <v>1621</v>
          </cell>
          <cell r="W617" t="str">
            <v>Gran Buenos Aires</v>
          </cell>
          <cell r="Y617" t="str">
            <v>ENVÍO SIN CARGO (CABA, GRAN PARTE DE GBA y LA PLATA) TIEMPO: 4 a 6 DÍAS HÁBILES</v>
          </cell>
          <cell r="Z617" t="str">
            <v>Mercado Pago</v>
          </cell>
          <cell r="AD617">
            <v>44451</v>
          </cell>
          <cell r="AE617">
            <v>44452</v>
          </cell>
          <cell r="AF617" t="str">
            <v>MANTEL CIRCULAR TELA ANTIMANCHA TROPICAL 1.40 M</v>
          </cell>
          <cell r="AG617" t="str">
            <v>1519.99</v>
          </cell>
          <cell r="AH617">
            <v>1</v>
          </cell>
          <cell r="AI617" t="str">
            <v>CHUC19</v>
          </cell>
          <cell r="AJ617" t="str">
            <v>Web</v>
          </cell>
          <cell r="AK617" t="str">
            <v>EL JUEVES 16-09 ENTRE 8 Y 18 HORAS!</v>
          </cell>
          <cell r="AL617">
            <v>3249828965</v>
          </cell>
          <cell r="AM617">
            <v>476141120</v>
          </cell>
          <cell r="AN617" t="str">
            <v>Sí</v>
          </cell>
        </row>
        <row r="618">
          <cell r="A618">
            <v>3659</v>
          </cell>
          <cell r="B618" t="str">
            <v>vc_1511@hotmail.com</v>
          </cell>
          <cell r="AF618" t="str">
            <v>SET DE CUBIERTOS PARA ENSALADERA COLORES VARIOS (Blanco)</v>
          </cell>
          <cell r="AG618">
            <v>250</v>
          </cell>
          <cell r="AH618">
            <v>1</v>
          </cell>
          <cell r="AI618" t="str">
            <v>BA86032</v>
          </cell>
          <cell r="AN618" t="str">
            <v>Sí</v>
          </cell>
        </row>
        <row r="619">
          <cell r="A619">
            <v>3659</v>
          </cell>
          <cell r="B619" t="str">
            <v>vc_1511@hotmail.com</v>
          </cell>
          <cell r="AF619" t="str">
            <v>GUANTE DE SILICONA 21X17CM</v>
          </cell>
          <cell r="AG619">
            <v>590</v>
          </cell>
          <cell r="AH619">
            <v>1</v>
          </cell>
          <cell r="AI619" t="str">
            <v>SILGUA</v>
          </cell>
          <cell r="AN619" t="str">
            <v>Sí</v>
          </cell>
        </row>
        <row r="620">
          <cell r="A620">
            <v>3659</v>
          </cell>
          <cell r="B620" t="str">
            <v>vc_1511@hotmail.com</v>
          </cell>
          <cell r="AF620" t="str">
            <v>MANTEL CIRCULAR ANTIMANCHA 1,40 MT</v>
          </cell>
          <cell r="AG620" t="str">
            <v>1519.99</v>
          </cell>
          <cell r="AH620">
            <v>1</v>
          </cell>
          <cell r="AI620" t="str">
            <v>CHUC31 MERCA SEPA</v>
          </cell>
          <cell r="AN620" t="str">
            <v>Sí</v>
          </cell>
        </row>
        <row r="621">
          <cell r="A621">
            <v>3659</v>
          </cell>
          <cell r="B621" t="str">
            <v>vc_1511@hotmail.com</v>
          </cell>
          <cell r="AF621" t="str">
            <v>MANTEL CIRCULAR ANTIMANCHA 1.40 DIAM.</v>
          </cell>
          <cell r="AG621" t="str">
            <v>1519.99</v>
          </cell>
          <cell r="AH621">
            <v>1</v>
          </cell>
          <cell r="AI621" t="str">
            <v>CHUC12 MERCA SEPA</v>
          </cell>
          <cell r="AN621" t="str">
            <v>Sí</v>
          </cell>
        </row>
        <row r="622">
          <cell r="A622">
            <v>3659</v>
          </cell>
          <cell r="B622" t="str">
            <v>vc_1511@hotmail.com</v>
          </cell>
          <cell r="AF622" t="str">
            <v>MANTEL CIRCULAR ANTIMANCHA 1.40 DIAM.</v>
          </cell>
          <cell r="AG622" t="str">
            <v>1519.99</v>
          </cell>
          <cell r="AH622">
            <v>1</v>
          </cell>
          <cell r="AI622" t="str">
            <v>CHUC5</v>
          </cell>
          <cell r="AN622" t="str">
            <v>Sí</v>
          </cell>
        </row>
        <row r="623">
          <cell r="A623">
            <v>3659</v>
          </cell>
          <cell r="B623" t="str">
            <v>vc_1511@hotmail.com</v>
          </cell>
          <cell r="AF623" t="str">
            <v>ALMOHADON DE LIENZO C/VELLON SILICONADO 50 X 30 CM</v>
          </cell>
          <cell r="AG623" t="str">
            <v>879.99</v>
          </cell>
          <cell r="AH623">
            <v>1</v>
          </cell>
          <cell r="AI623" t="str">
            <v>AL8060 SR. 960/2=COSTO 480 + 85</v>
          </cell>
          <cell r="AN623" t="str">
            <v>Sí</v>
          </cell>
        </row>
        <row r="624">
          <cell r="A624">
            <v>3659</v>
          </cell>
          <cell r="B624" t="str">
            <v>vc_1511@hotmail.com</v>
          </cell>
          <cell r="AF624" t="str">
            <v>ALMOHADON DE LIENZO C/VELLON SILICONADO 50 X30</v>
          </cell>
          <cell r="AG624" t="str">
            <v>879.99</v>
          </cell>
          <cell r="AH624">
            <v>1</v>
          </cell>
          <cell r="AI624" t="str">
            <v>AL8060 COSTO 960/2= 480 +85</v>
          </cell>
          <cell r="AN624" t="str">
            <v>Sí</v>
          </cell>
        </row>
        <row r="625">
          <cell r="A625">
            <v>3658</v>
          </cell>
          <cell r="B625" t="str">
            <v>adurante1975@gmail.com</v>
          </cell>
          <cell r="C625">
            <v>44451</v>
          </cell>
          <cell r="D625" t="str">
            <v>Abierta</v>
          </cell>
          <cell r="E625" t="str">
            <v>Anulado</v>
          </cell>
          <cell r="F625" t="str">
            <v>No está empaquetado</v>
          </cell>
          <cell r="G625" t="str">
            <v>ARS</v>
          </cell>
          <cell r="H625" t="str">
            <v>1759.99</v>
          </cell>
          <cell r="I625">
            <v>0</v>
          </cell>
          <cell r="J625">
            <v>0</v>
          </cell>
          <cell r="K625" t="str">
            <v>1759.99</v>
          </cell>
          <cell r="L625" t="str">
            <v>Andrea Durante</v>
          </cell>
          <cell r="M625">
            <v>23701554</v>
          </cell>
          <cell r="N625">
            <v>541157596821</v>
          </cell>
          <cell r="O625" t="str">
            <v>Andrea Durante</v>
          </cell>
          <cell r="P625">
            <v>541157596821</v>
          </cell>
          <cell r="Q625" t="str">
            <v>Laprida</v>
          </cell>
          <cell r="R625">
            <v>2364</v>
          </cell>
          <cell r="T625" t="str">
            <v>Florida</v>
          </cell>
          <cell r="U625" t="str">
            <v>Florida</v>
          </cell>
          <cell r="V625">
            <v>1602</v>
          </cell>
          <cell r="W625" t="str">
            <v>Gran Buenos Aires</v>
          </cell>
          <cell r="Y625" t="str">
            <v>ENVÍO SIN CARGO (CABA, GRAN PARTE DE GBA y LA PLATA) TIEMPO: 4 a 6 DÍAS HÁBILES</v>
          </cell>
          <cell r="Z625" t="str">
            <v>Mercado Pago</v>
          </cell>
          <cell r="AF625" t="str">
            <v>MANTEL ANTIMANCHA RAYAS BEIGE Y BLANCO 1.40 X 1.85</v>
          </cell>
          <cell r="AG625" t="str">
            <v>1759.99</v>
          </cell>
          <cell r="AH625">
            <v>1</v>
          </cell>
          <cell r="AI625" t="str">
            <v>CHURBEIGEBCO MERCA SEPA</v>
          </cell>
          <cell r="AJ625" t="str">
            <v>Móvil</v>
          </cell>
          <cell r="AK625" t="str">
            <v/>
          </cell>
          <cell r="AL625">
            <v>16927476462</v>
          </cell>
          <cell r="AM625">
            <v>475904431</v>
          </cell>
          <cell r="AN625" t="str">
            <v>Sí</v>
          </cell>
        </row>
        <row r="626">
          <cell r="A626">
            <v>3657</v>
          </cell>
          <cell r="B626" t="str">
            <v>solegonzalez31@hotmail.com</v>
          </cell>
          <cell r="C626">
            <v>44451</v>
          </cell>
          <cell r="D626" t="str">
            <v>Abierta</v>
          </cell>
          <cell r="E626" t="str">
            <v>Recibido</v>
          </cell>
          <cell r="F626" t="str">
            <v>Enviado</v>
          </cell>
          <cell r="G626" t="str">
            <v>ARS</v>
          </cell>
          <cell r="H626" t="str">
            <v>3368.09</v>
          </cell>
          <cell r="I626">
            <v>0</v>
          </cell>
          <cell r="J626">
            <v>0</v>
          </cell>
          <cell r="K626" t="str">
            <v>3368.09</v>
          </cell>
          <cell r="L626" t="str">
            <v>Soledad González</v>
          </cell>
          <cell r="M626">
            <v>29668973</v>
          </cell>
          <cell r="N626">
            <v>541135782604</v>
          </cell>
          <cell r="O626" t="str">
            <v>Soledad González</v>
          </cell>
          <cell r="P626">
            <v>541135782604</v>
          </cell>
          <cell r="Q626" t="str">
            <v xml:space="preserve">Yapeyú </v>
          </cell>
          <cell r="R626">
            <v>2270</v>
          </cell>
          <cell r="T626" t="str">
            <v>Wilde</v>
          </cell>
          <cell r="U626" t="str">
            <v>Wilde Avellaneda</v>
          </cell>
          <cell r="V626">
            <v>1875</v>
          </cell>
          <cell r="W626" t="str">
            <v>Gran Buenos Aires</v>
          </cell>
          <cell r="Y626" t="str">
            <v>ENVÍO SIN CARGO (CABA, GRAN PARTE DE GBA y LA PLATA) TIEMPO: 4 a 6 DÍAS HÁBILES</v>
          </cell>
          <cell r="Z626" t="str">
            <v>Mercado Pago</v>
          </cell>
          <cell r="AD626">
            <v>44451</v>
          </cell>
          <cell r="AE626">
            <v>44452</v>
          </cell>
          <cell r="AF626" t="str">
            <v>KIT TURQUESA ** Set x 3 Bowls Aptos par Microondas y Freezer</v>
          </cell>
          <cell r="AG626" t="str">
            <v>1117.11</v>
          </cell>
          <cell r="AH626">
            <v>1</v>
          </cell>
          <cell r="AI626" t="str">
            <v>BP01005/26005/02005</v>
          </cell>
          <cell r="AJ626" t="str">
            <v>Móvil</v>
          </cell>
          <cell r="AK626" t="str">
            <v>EL MIERCOLES 15-09 ENTRE 8 Y 18 HORAS!</v>
          </cell>
          <cell r="AL626">
            <v>16926402996</v>
          </cell>
          <cell r="AM626">
            <v>475937517</v>
          </cell>
          <cell r="AN626" t="str">
            <v>Sí</v>
          </cell>
        </row>
        <row r="627">
          <cell r="A627">
            <v>3657</v>
          </cell>
          <cell r="B627" t="str">
            <v>solegonzalez31@hotmail.com</v>
          </cell>
          <cell r="AF627" t="str">
            <v>MOLDE MUFFIN 6 DIVISIONES</v>
          </cell>
          <cell r="AG627" t="str">
            <v>523.99</v>
          </cell>
          <cell r="AH627">
            <v>1</v>
          </cell>
          <cell r="AI627" t="str">
            <v>046BA4833</v>
          </cell>
          <cell r="AN627" t="str">
            <v>Sí</v>
          </cell>
        </row>
        <row r="628">
          <cell r="A628">
            <v>3657</v>
          </cell>
          <cell r="B628" t="str">
            <v>solegonzalez31@hotmail.com</v>
          </cell>
          <cell r="AF628" t="str">
            <v>MOLDE MUFFINS 12 DIVISIONES 34X26X3CM</v>
          </cell>
          <cell r="AG628" t="str">
            <v>1726.99</v>
          </cell>
          <cell r="AH628">
            <v>1</v>
          </cell>
          <cell r="AI628" t="str">
            <v>046BA4830 15% DE BULTO</v>
          </cell>
          <cell r="AN628" t="str">
            <v>Sí</v>
          </cell>
        </row>
        <row r="629">
          <cell r="A629">
            <v>3656</v>
          </cell>
          <cell r="B629" t="str">
            <v>magaly.ljt@gmail.com</v>
          </cell>
          <cell r="C629">
            <v>44451</v>
          </cell>
          <cell r="D629" t="str">
            <v>Abierta</v>
          </cell>
          <cell r="E629" t="str">
            <v>Recibido</v>
          </cell>
          <cell r="F629" t="str">
            <v>Enviado</v>
          </cell>
          <cell r="G629" t="str">
            <v>ARS</v>
          </cell>
          <cell r="H629" t="str">
            <v>7821.91</v>
          </cell>
          <cell r="I629">
            <v>0</v>
          </cell>
          <cell r="J629" t="str">
            <v>841.23</v>
          </cell>
          <cell r="K629" t="str">
            <v>8663.14</v>
          </cell>
          <cell r="L629" t="str">
            <v>Gerark Torres</v>
          </cell>
          <cell r="M629">
            <v>19073360</v>
          </cell>
          <cell r="N629">
            <v>542216265979</v>
          </cell>
          <cell r="O629" t="str">
            <v>Leidy Julca</v>
          </cell>
          <cell r="T629" t="str">
            <v>Colonia Elisa</v>
          </cell>
          <cell r="U629" t="str">
            <v>Uruguay</v>
          </cell>
          <cell r="V629">
            <v>3260</v>
          </cell>
          <cell r="W629" t="str">
            <v>Entre Ríos</v>
          </cell>
          <cell r="Y629" t="str">
            <v>Punto de retiro</v>
          </cell>
          <cell r="Z629" t="str">
            <v>Mercado Pago</v>
          </cell>
          <cell r="AB629" t="str">
            <v>Es fragil, porfa con cuidado para q llegue entero. Gracias</v>
          </cell>
          <cell r="AD629">
            <v>44451</v>
          </cell>
          <cell r="AE629">
            <v>44454</v>
          </cell>
          <cell r="AF629" t="str">
            <v>PLATO HONDO CERAMICA ROSA 22 CM PARTHENON</v>
          </cell>
          <cell r="AG629" t="str">
            <v>630.99</v>
          </cell>
          <cell r="AH629">
            <v>4</v>
          </cell>
          <cell r="AI629" t="str">
            <v>PO378473 POR UNIDAD</v>
          </cell>
          <cell r="AJ629" t="str">
            <v>Móvil</v>
          </cell>
          <cell r="AK629" t="str">
            <v xml:space="preserve">POR MEDIO DEL CORREO ARGENTINO Y TU CODIGO DE SEGUIMIENTO SERA 000079430457P485G001101            </v>
          </cell>
          <cell r="AL629">
            <v>16922363022</v>
          </cell>
          <cell r="AM629">
            <v>475974422</v>
          </cell>
          <cell r="AN629" t="str">
            <v>Sí</v>
          </cell>
        </row>
        <row r="630">
          <cell r="A630">
            <v>3656</v>
          </cell>
          <cell r="B630" t="str">
            <v>magaly.ljt@gmail.com</v>
          </cell>
          <cell r="AF630" t="str">
            <v>PLATO PLAYO CERAMICA ROSA 26 CM PARTHENON</v>
          </cell>
          <cell r="AG630" t="str">
            <v>916.99</v>
          </cell>
          <cell r="AH630">
            <v>4</v>
          </cell>
          <cell r="AI630" t="str">
            <v>PO378472. POR UNIDAD</v>
          </cell>
          <cell r="AN630" t="str">
            <v>Sí</v>
          </cell>
        </row>
        <row r="631">
          <cell r="A631">
            <v>3656</v>
          </cell>
          <cell r="B631" t="str">
            <v>magaly.ljt@gmail.com</v>
          </cell>
          <cell r="AF631" t="str">
            <v>SET X 3 TABLA PASTEL 24.5CMX22CM</v>
          </cell>
          <cell r="AG631" t="str">
            <v>1629.99</v>
          </cell>
          <cell r="AH631">
            <v>1</v>
          </cell>
          <cell r="AI631" t="str">
            <v>BA88546/MERCA SEPARADA/COSTO TEORICO MAS IVA</v>
          </cell>
          <cell r="AN631" t="str">
            <v>Sí</v>
          </cell>
        </row>
        <row r="632">
          <cell r="A632">
            <v>3655</v>
          </cell>
          <cell r="B632" t="str">
            <v>Florenciacampra@gmail.com</v>
          </cell>
          <cell r="C632">
            <v>44451</v>
          </cell>
          <cell r="D632" t="str">
            <v>Abierta</v>
          </cell>
          <cell r="E632" t="str">
            <v>Recibido</v>
          </cell>
          <cell r="F632" t="str">
            <v>Enviado</v>
          </cell>
          <cell r="G632" t="str">
            <v>ARS</v>
          </cell>
          <cell r="H632" t="str">
            <v>2619.96</v>
          </cell>
          <cell r="I632">
            <v>0</v>
          </cell>
          <cell r="J632">
            <v>0</v>
          </cell>
          <cell r="K632" t="str">
            <v>2619.96</v>
          </cell>
          <cell r="L632" t="str">
            <v>Florencia Ayelen Campra</v>
          </cell>
          <cell r="M632">
            <v>37438592</v>
          </cell>
          <cell r="N632">
            <v>543804374925</v>
          </cell>
          <cell r="O632" t="str">
            <v>Florencia Ayelen Campra</v>
          </cell>
          <cell r="T632" t="str">
            <v>San Agustin</v>
          </cell>
          <cell r="U632" t="str">
            <v>Capital</v>
          </cell>
          <cell r="V632">
            <v>5300</v>
          </cell>
          <cell r="W632" t="str">
            <v>La Rioja</v>
          </cell>
          <cell r="Y632" t="str">
            <v>Retiras en SHOWROOM ( CON CITA PREVIA)</v>
          </cell>
          <cell r="Z632" t="str">
            <v>Mercado Pago</v>
          </cell>
          <cell r="AC632" t="str">
            <v>ENVIAR ORDEN 3648 CON 3655</v>
          </cell>
          <cell r="AD632">
            <v>44451</v>
          </cell>
          <cell r="AE632">
            <v>44469</v>
          </cell>
          <cell r="AF632" t="str">
            <v>TAZA DE TE CON PLATO CRUDO 100ML ESPARTA</v>
          </cell>
          <cell r="AG632" t="str">
            <v>654.99</v>
          </cell>
          <cell r="AH632">
            <v>4</v>
          </cell>
          <cell r="AI632" t="str">
            <v>PO285586 POR UNIDAD MERCA SEPARADA</v>
          </cell>
          <cell r="AJ632" t="str">
            <v>Móvil</v>
          </cell>
          <cell r="AK632" t="str">
            <v/>
          </cell>
          <cell r="AL632">
            <v>16922289140</v>
          </cell>
          <cell r="AM632">
            <v>476012385</v>
          </cell>
          <cell r="AN632" t="str">
            <v>Sí</v>
          </cell>
        </row>
        <row r="633">
          <cell r="A633">
            <v>3654</v>
          </cell>
          <cell r="B633" t="str">
            <v>ines.ruta@gmail.com</v>
          </cell>
          <cell r="C633">
            <v>44451</v>
          </cell>
          <cell r="D633" t="str">
            <v>Abierta</v>
          </cell>
          <cell r="E633" t="str">
            <v>Recibido</v>
          </cell>
          <cell r="F633" t="str">
            <v>Enviado</v>
          </cell>
          <cell r="G633" t="str">
            <v>ARS</v>
          </cell>
          <cell r="H633">
            <v>3520</v>
          </cell>
          <cell r="I633">
            <v>0</v>
          </cell>
          <cell r="J633" t="str">
            <v>413.96</v>
          </cell>
          <cell r="K633" t="str">
            <v>3933.96</v>
          </cell>
          <cell r="L633" t="str">
            <v>María Inés Ruta</v>
          </cell>
          <cell r="M633">
            <v>5339563</v>
          </cell>
          <cell r="N633">
            <v>542664365894</v>
          </cell>
          <cell r="O633" t="str">
            <v>María Inés Ruta</v>
          </cell>
          <cell r="P633">
            <v>542664365894</v>
          </cell>
          <cell r="Q633" t="str">
            <v>Rivadavia</v>
          </cell>
          <cell r="R633">
            <v>961</v>
          </cell>
          <cell r="U633" t="str">
            <v>San Luis</v>
          </cell>
          <cell r="V633">
            <v>5700</v>
          </cell>
          <cell r="W633" t="str">
            <v>San Luis</v>
          </cell>
          <cell r="Y633" t="str">
            <v>Correo Argentino - Envio a domicilio</v>
          </cell>
          <cell r="Z633" t="str">
            <v>Mercado Pago</v>
          </cell>
          <cell r="AB633" t="str">
            <v xml:space="preserve">Quiero 2 manteles iguales. Gracias </v>
          </cell>
          <cell r="AD633">
            <v>44451</v>
          </cell>
          <cell r="AE633">
            <v>44454</v>
          </cell>
          <cell r="AF633" t="str">
            <v>MANTEL RECTANGULAR ANTIMANCHA 1.40x1.85 mtrs</v>
          </cell>
          <cell r="AG633">
            <v>1760</v>
          </cell>
          <cell r="AH633">
            <v>2</v>
          </cell>
          <cell r="AI633" t="str">
            <v>CHUR19**</v>
          </cell>
          <cell r="AJ633" t="str">
            <v>Móvil</v>
          </cell>
          <cell r="AK633" t="str">
            <v xml:space="preserve">POR MEDIO DEL CORREO ARGENTINO Y TU CODIGO DE SEGUIMIENTO SERA 00007943043PL4853A0C601            </v>
          </cell>
          <cell r="AL633">
            <v>16919359962</v>
          </cell>
          <cell r="AM633">
            <v>475952586</v>
          </cell>
          <cell r="AN633" t="str">
            <v>Sí</v>
          </cell>
        </row>
        <row r="634">
          <cell r="A634">
            <v>3653</v>
          </cell>
          <cell r="B634" t="str">
            <v>gimenapaez@hotmail.com</v>
          </cell>
          <cell r="C634">
            <v>44451</v>
          </cell>
          <cell r="D634" t="str">
            <v>Abierta</v>
          </cell>
          <cell r="E634" t="str">
            <v>Recibido</v>
          </cell>
          <cell r="F634" t="str">
            <v>Enviado</v>
          </cell>
          <cell r="G634" t="str">
            <v>ARS</v>
          </cell>
          <cell r="H634" t="str">
            <v>3879.99</v>
          </cell>
          <cell r="I634">
            <v>0</v>
          </cell>
          <cell r="J634">
            <v>0</v>
          </cell>
          <cell r="K634" t="str">
            <v>3879.99</v>
          </cell>
          <cell r="L634" t="str">
            <v>Gimena Paez</v>
          </cell>
          <cell r="M634">
            <v>27226218</v>
          </cell>
          <cell r="N634">
            <v>541144280004</v>
          </cell>
          <cell r="O634" t="str">
            <v>Gimena paez</v>
          </cell>
          <cell r="P634">
            <v>541144280004</v>
          </cell>
          <cell r="Q634" t="str">
            <v>Lomas De Zamora</v>
          </cell>
          <cell r="R634">
            <v>1236</v>
          </cell>
          <cell r="S634" t="str">
            <v>lote 2i03</v>
          </cell>
          <cell r="T634" t="str">
            <v xml:space="preserve">nuevo quilmes </v>
          </cell>
          <cell r="U634" t="str">
            <v xml:space="preserve">Quilmes </v>
          </cell>
          <cell r="V634">
            <v>1877</v>
          </cell>
          <cell r="W634" t="str">
            <v>Gran Buenos Aires</v>
          </cell>
          <cell r="Y634" t="str">
            <v>ENVÍO SIN CARGO (CABA, GRAN PARTE DE GBA y LA PLATA) TIEMPO: 4 a 6 DÍAS HÁBILES</v>
          </cell>
          <cell r="Z634" t="str">
            <v>Mercado Pago</v>
          </cell>
          <cell r="AD634">
            <v>44451</v>
          </cell>
          <cell r="AE634">
            <v>44452</v>
          </cell>
          <cell r="AF634" t="str">
            <v>MESA ARRIME XL HOME OFFICE 60*70*30 CM</v>
          </cell>
          <cell r="AG634" t="str">
            <v>3099.99</v>
          </cell>
          <cell r="AH634">
            <v>1</v>
          </cell>
          <cell r="AI634" t="str">
            <v>ARRIME XL OSCURA 70*60*30 COSTO 1000.</v>
          </cell>
          <cell r="AJ634" t="str">
            <v>Móvil</v>
          </cell>
          <cell r="AK634" t="str">
            <v>EL MIERCOLES 15-09 ENTRE 8 Y 18 HORAS!</v>
          </cell>
          <cell r="AL634">
            <v>16918730031</v>
          </cell>
          <cell r="AM634">
            <v>475939094</v>
          </cell>
          <cell r="AN634" t="str">
            <v>Sí</v>
          </cell>
        </row>
        <row r="635">
          <cell r="A635">
            <v>3653</v>
          </cell>
          <cell r="B635" t="str">
            <v>gimenapaez@hotmail.com</v>
          </cell>
          <cell r="AF635" t="str">
            <v>TRAPO DE PISO CON FRASE MEDIA STANTARD 50 X 60 CM</v>
          </cell>
          <cell r="AG635">
            <v>260</v>
          </cell>
          <cell r="AH635">
            <v>1</v>
          </cell>
          <cell r="AI635" t="str">
            <v>AL8219</v>
          </cell>
          <cell r="AN635" t="str">
            <v>Sí</v>
          </cell>
        </row>
        <row r="636">
          <cell r="A636">
            <v>3653</v>
          </cell>
          <cell r="B636" t="str">
            <v>gimenapaez@hotmail.com</v>
          </cell>
          <cell r="AF636" t="str">
            <v>TRAPO DE PISO CON FRASE MEDIA STANTARD 50 X 60 CM</v>
          </cell>
          <cell r="AG636">
            <v>260</v>
          </cell>
          <cell r="AH636">
            <v>1</v>
          </cell>
          <cell r="AI636" t="str">
            <v>AL8219</v>
          </cell>
          <cell r="AN636" t="str">
            <v>Sí</v>
          </cell>
        </row>
        <row r="637">
          <cell r="A637">
            <v>3653</v>
          </cell>
          <cell r="B637" t="str">
            <v>gimenapaez@hotmail.com</v>
          </cell>
          <cell r="AF637" t="str">
            <v>TRAPO DE PISO CON FRASE MEDIA STANTARD 50 X 60 CM</v>
          </cell>
          <cell r="AG637">
            <v>260</v>
          </cell>
          <cell r="AH637">
            <v>1</v>
          </cell>
          <cell r="AI637" t="str">
            <v>AL8219</v>
          </cell>
          <cell r="AN637" t="str">
            <v>Sí</v>
          </cell>
        </row>
        <row r="638">
          <cell r="A638">
            <v>3652</v>
          </cell>
          <cell r="B638" t="str">
            <v>sabbagfernanda@hotmail.com</v>
          </cell>
          <cell r="C638">
            <v>44451</v>
          </cell>
          <cell r="D638" t="str">
            <v>Abierta</v>
          </cell>
          <cell r="E638" t="str">
            <v>Recibido</v>
          </cell>
          <cell r="F638" t="str">
            <v>Enviado</v>
          </cell>
          <cell r="G638" t="str">
            <v>ARS</v>
          </cell>
          <cell r="H638" t="str">
            <v>7056.99</v>
          </cell>
          <cell r="I638">
            <v>0</v>
          </cell>
          <cell r="J638" t="str">
            <v>641.65</v>
          </cell>
          <cell r="K638" t="str">
            <v>7698.64</v>
          </cell>
          <cell r="L638" t="str">
            <v>Fernanda Sabbag</v>
          </cell>
          <cell r="M638">
            <v>38488304</v>
          </cell>
          <cell r="N638">
            <v>543813047045</v>
          </cell>
          <cell r="O638" t="str">
            <v>Fernanda Sabbag</v>
          </cell>
          <cell r="P638">
            <v>543813047045</v>
          </cell>
          <cell r="Q638" t="str">
            <v xml:space="preserve">Av jujuy </v>
          </cell>
          <cell r="R638">
            <v>2968</v>
          </cell>
          <cell r="T638" t="str">
            <v>Parodi</v>
          </cell>
          <cell r="U638" t="str">
            <v xml:space="preserve">San Miguel de Tucumán </v>
          </cell>
          <cell r="V638">
            <v>4000</v>
          </cell>
          <cell r="W638" t="str">
            <v>Tucumán</v>
          </cell>
          <cell r="Y638" t="str">
            <v>Correo Argentino - Envio a domicilio</v>
          </cell>
          <cell r="Z638" t="str">
            <v>Mercado Pago</v>
          </cell>
          <cell r="AD638">
            <v>44451</v>
          </cell>
          <cell r="AE638">
            <v>44454</v>
          </cell>
          <cell r="AF638" t="str">
            <v>INDIVIDUAL FLOR ROSA CUERINA</v>
          </cell>
          <cell r="AG638" t="str">
            <v>299.99</v>
          </cell>
          <cell r="AH638">
            <v>2</v>
          </cell>
          <cell r="AI638" t="str">
            <v>CHUIN03R</v>
          </cell>
          <cell r="AJ638" t="str">
            <v>Móvil</v>
          </cell>
          <cell r="AK638" t="str">
            <v xml:space="preserve">POR MEDIO DEL CORREO ARGENTINO Y TU CODIGO DE SEGUIMIENTO SERA 000079430427G4T5G00C501            </v>
          </cell>
          <cell r="AL638">
            <v>16914158399</v>
          </cell>
          <cell r="AM638">
            <v>475858507</v>
          </cell>
          <cell r="AN638" t="str">
            <v>Sí</v>
          </cell>
        </row>
        <row r="639">
          <cell r="A639">
            <v>3652</v>
          </cell>
          <cell r="B639" t="str">
            <v>sabbagfernanda@hotmail.com</v>
          </cell>
          <cell r="AF639" t="str">
            <v>TAZA DE CAFE CON PLATO CERAMICA ROSA OLIMPIA 50ML</v>
          </cell>
          <cell r="AG639" t="str">
            <v>524.99</v>
          </cell>
          <cell r="AH639">
            <v>1</v>
          </cell>
          <cell r="AI639" t="str">
            <v>PO378575NN UNIDAD MERCA SEPA</v>
          </cell>
          <cell r="AN639" t="str">
            <v>Sí</v>
          </cell>
        </row>
        <row r="640">
          <cell r="A640">
            <v>3652</v>
          </cell>
          <cell r="B640" t="str">
            <v>sabbagfernanda@hotmail.com</v>
          </cell>
          <cell r="AF640" t="str">
            <v>MUG COLOR PASTEL 325 CC CERAMICA (Rosa)</v>
          </cell>
          <cell r="AG640" t="str">
            <v>419.99</v>
          </cell>
          <cell r="AH640">
            <v>1</v>
          </cell>
          <cell r="AN640" t="str">
            <v>Sí</v>
          </cell>
        </row>
        <row r="641">
          <cell r="A641">
            <v>3652</v>
          </cell>
          <cell r="B641" t="str">
            <v>sabbagfernanda@hotmail.com</v>
          </cell>
          <cell r="AF641" t="str">
            <v>BOTELLA ACQUA 1L TAPA SILICONA</v>
          </cell>
          <cell r="AG641">
            <v>616</v>
          </cell>
          <cell r="AH641">
            <v>1</v>
          </cell>
          <cell r="AI641" t="str">
            <v>019BO5574</v>
          </cell>
          <cell r="AN641" t="str">
            <v>Sí</v>
          </cell>
        </row>
        <row r="642">
          <cell r="A642">
            <v>3652</v>
          </cell>
          <cell r="B642" t="str">
            <v>sabbagfernanda@hotmail.com</v>
          </cell>
          <cell r="AF642" t="str">
            <v>BOTELLA VIDRIO H2O 1 LITRO CORCHO ECOLOGICO</v>
          </cell>
          <cell r="AG642">
            <v>548</v>
          </cell>
          <cell r="AH642">
            <v>1</v>
          </cell>
          <cell r="AI642" t="str">
            <v>019BO5217NEW</v>
          </cell>
          <cell r="AN642" t="str">
            <v>Sí</v>
          </cell>
        </row>
        <row r="643">
          <cell r="A643">
            <v>3652</v>
          </cell>
          <cell r="B643" t="str">
            <v>sabbagfernanda@hotmail.com</v>
          </cell>
          <cell r="AF643" t="str">
            <v>BOTELLA 500CC CORCHO ECOLOGICO</v>
          </cell>
          <cell r="AG643">
            <v>231</v>
          </cell>
          <cell r="AH643">
            <v>1</v>
          </cell>
          <cell r="AI643" t="str">
            <v>019BO6406</v>
          </cell>
          <cell r="AN643" t="str">
            <v>Sí</v>
          </cell>
        </row>
        <row r="644">
          <cell r="A644">
            <v>3652</v>
          </cell>
          <cell r="B644" t="str">
            <v>sabbagfernanda@hotmail.com</v>
          </cell>
          <cell r="AF644" t="str">
            <v>PANERA RAYAS REIR ARPILLERA C/LIENZO</v>
          </cell>
          <cell r="AG644" t="str">
            <v>599.99</v>
          </cell>
          <cell r="AH644">
            <v>1</v>
          </cell>
          <cell r="AI644" t="str">
            <v>LO26010 lo tiene luciana</v>
          </cell>
          <cell r="AN644" t="str">
            <v>Sí</v>
          </cell>
        </row>
        <row r="645">
          <cell r="A645">
            <v>3652</v>
          </cell>
          <cell r="B645" t="str">
            <v>sabbagfernanda@hotmail.com</v>
          </cell>
          <cell r="AF645" t="str">
            <v>SET X 2 PAÑOS MICROFIBRA 35X45 PACK NRO 9</v>
          </cell>
          <cell r="AG645" t="str">
            <v>599.99</v>
          </cell>
          <cell r="AH645">
            <v>1</v>
          </cell>
          <cell r="AI645" t="str">
            <v>PACK 9</v>
          </cell>
          <cell r="AN645" t="str">
            <v>Sí</v>
          </cell>
        </row>
        <row r="646">
          <cell r="A646">
            <v>3652</v>
          </cell>
          <cell r="B646" t="str">
            <v>sabbagfernanda@hotmail.com</v>
          </cell>
          <cell r="AF646" t="str">
            <v>INDIVIDUAL FLOR COLORES CUERINA</v>
          </cell>
          <cell r="AG646" t="str">
            <v>299.99</v>
          </cell>
          <cell r="AH646">
            <v>4</v>
          </cell>
          <cell r="AI646" t="str">
            <v>CHUIN05R MERCA SEPA</v>
          </cell>
          <cell r="AN646" t="str">
            <v>Sí</v>
          </cell>
        </row>
        <row r="647">
          <cell r="A647">
            <v>3652</v>
          </cell>
          <cell r="B647" t="str">
            <v>sabbagfernanda@hotmail.com</v>
          </cell>
          <cell r="AF647" t="str">
            <v>INDIVIDUAL DE CUERINA 32.5CM DIAM</v>
          </cell>
          <cell r="AG647" t="str">
            <v>299.99</v>
          </cell>
          <cell r="AH647">
            <v>2</v>
          </cell>
          <cell r="AI647" t="str">
            <v>CHUIN03C</v>
          </cell>
          <cell r="AN647" t="str">
            <v>Sí</v>
          </cell>
        </row>
        <row r="648">
          <cell r="A648">
            <v>3652</v>
          </cell>
          <cell r="B648" t="str">
            <v>sabbagfernanda@hotmail.com</v>
          </cell>
          <cell r="AF648" t="str">
            <v>KIT ROSA ** Set x 3 Bowls Aptos par Microondas y Freezer</v>
          </cell>
          <cell r="AG648" t="str">
            <v>1117.11</v>
          </cell>
          <cell r="AH648">
            <v>1</v>
          </cell>
          <cell r="AI648" t="str">
            <v>BP01018/BP26018/BP02018</v>
          </cell>
          <cell r="AN648" t="str">
            <v>Sí</v>
          </cell>
        </row>
        <row r="649">
          <cell r="A649">
            <v>3651</v>
          </cell>
          <cell r="B649" t="str">
            <v>let_suto@hotmail.com.ar</v>
          </cell>
          <cell r="C649">
            <v>44450</v>
          </cell>
          <cell r="D649" t="str">
            <v>Abierta</v>
          </cell>
          <cell r="E649" t="str">
            <v>Recibido</v>
          </cell>
          <cell r="F649" t="str">
            <v>Enviado</v>
          </cell>
          <cell r="G649" t="str">
            <v>ARS</v>
          </cell>
          <cell r="H649" t="str">
            <v>2602.84</v>
          </cell>
          <cell r="I649">
            <v>0</v>
          </cell>
          <cell r="J649">
            <v>0</v>
          </cell>
          <cell r="K649" t="str">
            <v>2602.84</v>
          </cell>
          <cell r="L649" t="str">
            <v>Leticia Suto</v>
          </cell>
          <cell r="M649">
            <v>32147640</v>
          </cell>
          <cell r="N649">
            <v>541124515140</v>
          </cell>
          <cell r="O649" t="str">
            <v>Leticia Suto</v>
          </cell>
          <cell r="P649">
            <v>541124515140</v>
          </cell>
          <cell r="Q649" t="str">
            <v>Silverio basabe</v>
          </cell>
          <cell r="R649" t="str">
            <v>SN</v>
          </cell>
          <cell r="S649" t="str">
            <v>Lote 172</v>
          </cell>
          <cell r="T649" t="str">
            <v>Pilar del este (barrio Santa Emilia)</v>
          </cell>
          <cell r="U649" t="str">
            <v xml:space="preserve">Pilar </v>
          </cell>
          <cell r="V649">
            <v>1631</v>
          </cell>
          <cell r="W649" t="str">
            <v>Gran Buenos Aires</v>
          </cell>
          <cell r="Y649" t="str">
            <v>ENVÍO SIN CARGO (CABA, GRAN PARTE DE GBA y LA PLATA) TIEMPO: 4 a 6 DÍAS HÁBILES</v>
          </cell>
          <cell r="Z649" t="str">
            <v>Mercado Pago</v>
          </cell>
          <cell r="AD649">
            <v>44450</v>
          </cell>
          <cell r="AE649">
            <v>44452</v>
          </cell>
          <cell r="AF649" t="str">
            <v>BROCHES PARA BOLSA FLUO BLISTER SET X 5PC COL.SURT. 11CM</v>
          </cell>
          <cell r="AG649">
            <v>220</v>
          </cell>
          <cell r="AH649">
            <v>1</v>
          </cell>
          <cell r="AI649" t="str">
            <v>046BR5392</v>
          </cell>
          <cell r="AJ649" t="str">
            <v>Móvil</v>
          </cell>
          <cell r="AK649" t="str">
            <v>EL JUEVES 16-09 ENTRE 8 Y 18 HORAS!</v>
          </cell>
          <cell r="AL649">
            <v>16911390087</v>
          </cell>
          <cell r="AM649">
            <v>475799953</v>
          </cell>
          <cell r="AN649" t="str">
            <v>Sí</v>
          </cell>
        </row>
        <row r="650">
          <cell r="A650">
            <v>3651</v>
          </cell>
          <cell r="B650" t="str">
            <v>let_suto@hotmail.com.ar</v>
          </cell>
          <cell r="AF650" t="str">
            <v>ESPATULA HOMBRECITO COLORES PASTELES</v>
          </cell>
          <cell r="AG650" t="str">
            <v>177.99</v>
          </cell>
          <cell r="AH650">
            <v>1</v>
          </cell>
          <cell r="AI650" t="str">
            <v>019BA87517</v>
          </cell>
          <cell r="AN650" t="str">
            <v>Sí</v>
          </cell>
        </row>
        <row r="651">
          <cell r="A651">
            <v>3651</v>
          </cell>
          <cell r="B651" t="str">
            <v>let_suto@hotmail.com.ar</v>
          </cell>
          <cell r="AF651" t="str">
            <v>PLATO VIDRIO PLAYO GOURMET 26CM DIAM RIGOLLEAU</v>
          </cell>
          <cell r="AG651" t="str">
            <v>146.99</v>
          </cell>
          <cell r="AH651">
            <v>15</v>
          </cell>
          <cell r="AI651" t="str">
            <v>MLRI62300 CON EL 10% /BULTO SEPARADO</v>
          </cell>
          <cell r="AN651" t="str">
            <v>Sí</v>
          </cell>
        </row>
        <row r="652">
          <cell r="A652">
            <v>3650</v>
          </cell>
          <cell r="B652" t="str">
            <v>antodallacqua@gmail.com</v>
          </cell>
          <cell r="C652">
            <v>44450</v>
          </cell>
          <cell r="D652" t="str">
            <v>Abierta</v>
          </cell>
          <cell r="E652" t="str">
            <v>Recibido</v>
          </cell>
          <cell r="F652" t="str">
            <v>Enviado</v>
          </cell>
          <cell r="G652" t="str">
            <v>ARS</v>
          </cell>
          <cell r="H652" t="str">
            <v>9673.83</v>
          </cell>
          <cell r="I652">
            <v>0</v>
          </cell>
          <cell r="J652" t="str">
            <v>990.33</v>
          </cell>
          <cell r="K652" t="str">
            <v>10664.16</v>
          </cell>
          <cell r="L652" t="str">
            <v>German Orellano</v>
          </cell>
          <cell r="M652">
            <v>35925998</v>
          </cell>
          <cell r="N652">
            <v>542616454629</v>
          </cell>
          <cell r="O652" t="str">
            <v>Antonella Dall´Acqua</v>
          </cell>
          <cell r="P652">
            <v>542616549596</v>
          </cell>
          <cell r="Q652" t="str">
            <v>Sarmiento</v>
          </cell>
          <cell r="R652">
            <v>2277</v>
          </cell>
          <cell r="S652" t="str">
            <v>Luzuriaga</v>
          </cell>
          <cell r="T652" t="str">
            <v>Barrio Antartida Argentina 1</v>
          </cell>
          <cell r="U652" t="str">
            <v>Maipú</v>
          </cell>
          <cell r="V652">
            <v>5513</v>
          </cell>
          <cell r="W652" t="str">
            <v>Mendoza</v>
          </cell>
          <cell r="Y652" t="str">
            <v>Correo Argentino - Envio a domicilio</v>
          </cell>
          <cell r="Z652" t="str">
            <v>Mercado Pago</v>
          </cell>
          <cell r="AC652" t="str">
            <v>17-09 CAMBIA EL 410585 POR EL 410475 MISMO PRECIO</v>
          </cell>
          <cell r="AD652">
            <v>44450</v>
          </cell>
          <cell r="AE652">
            <v>44454</v>
          </cell>
          <cell r="AF652" t="str">
            <v>BOWL DE CERAMICA 20 CM DIAM X 8 CM ALTO</v>
          </cell>
          <cell r="AG652" t="str">
            <v>549.99</v>
          </cell>
          <cell r="AH652">
            <v>2</v>
          </cell>
          <cell r="AI652" t="str">
            <v>MS106M53 MERCA SEPARADA</v>
          </cell>
          <cell r="AJ652" t="str">
            <v>Web</v>
          </cell>
          <cell r="AK652" t="str">
            <v xml:space="preserve">POR MEDIO DEL CORREO ARGENTINO Y TU CODIGO DE SEGUIMIENTO SERA 000079430460CIT5G001901            </v>
          </cell>
          <cell r="AL652">
            <v>16909896317</v>
          </cell>
          <cell r="AM652">
            <v>475774473</v>
          </cell>
          <cell r="AN652" t="str">
            <v>Sí</v>
          </cell>
        </row>
        <row r="653">
          <cell r="A653">
            <v>3650</v>
          </cell>
          <cell r="B653" t="str">
            <v>antodallacqua@gmail.com</v>
          </cell>
          <cell r="AF653" t="str">
            <v>ACEITERO/VINAGRERO DE VIDRIO PICO LATERAL 16X10 CM</v>
          </cell>
          <cell r="AG653">
            <v>1100</v>
          </cell>
          <cell r="AH653">
            <v>1</v>
          </cell>
          <cell r="AI653" t="str">
            <v>055BA7684</v>
          </cell>
          <cell r="AN653" t="str">
            <v>Sí</v>
          </cell>
        </row>
        <row r="654">
          <cell r="A654">
            <v>3650</v>
          </cell>
          <cell r="B654" t="str">
            <v>antodallacqua@gmail.com</v>
          </cell>
          <cell r="AF654" t="str">
            <v>RALLADOR 4 COLORES A ELECCION - 24 X 12 X 4.5 CM (Verde)</v>
          </cell>
          <cell r="AG654">
            <v>610</v>
          </cell>
          <cell r="AH654">
            <v>1</v>
          </cell>
          <cell r="AN654" t="str">
            <v>Sí</v>
          </cell>
        </row>
        <row r="655">
          <cell r="A655">
            <v>3650</v>
          </cell>
          <cell r="B655" t="str">
            <v>antodallacqua@gmail.com</v>
          </cell>
          <cell r="AF655" t="str">
            <v>QUESERA DE VIDRIO RETRO TAPA ACERO 13.5X7.5 ML</v>
          </cell>
          <cell r="AG655" t="str">
            <v>565.99</v>
          </cell>
          <cell r="AH655">
            <v>1</v>
          </cell>
          <cell r="AI655" t="str">
            <v>MS107215</v>
          </cell>
          <cell r="AN655" t="str">
            <v>Sí</v>
          </cell>
        </row>
        <row r="656">
          <cell r="A656">
            <v>3650</v>
          </cell>
          <cell r="B656" t="str">
            <v>antodallacqua@gmail.com</v>
          </cell>
          <cell r="AF656" t="str">
            <v>SALERO BOMBEEF ACETADO DE VIDRIO Y ACERO 7X3.5CM</v>
          </cell>
          <cell r="AG656" t="str">
            <v>219.99</v>
          </cell>
          <cell r="AH656">
            <v>1</v>
          </cell>
          <cell r="AI656" t="str">
            <v>MS107213 MERCA SEPA</v>
          </cell>
          <cell r="AN656" t="str">
            <v>Sí</v>
          </cell>
        </row>
        <row r="657">
          <cell r="A657">
            <v>3650</v>
          </cell>
          <cell r="B657" t="str">
            <v>antodallacqua@gmail.com</v>
          </cell>
          <cell r="AF657" t="str">
            <v>COLADOR SILICONA PLEGABLE 23 CM (Verde)</v>
          </cell>
          <cell r="AG657" t="str">
            <v>599.99</v>
          </cell>
          <cell r="AH657">
            <v>1</v>
          </cell>
          <cell r="AN657" t="str">
            <v>Sí</v>
          </cell>
        </row>
        <row r="658">
          <cell r="A658">
            <v>3650</v>
          </cell>
          <cell r="B658" t="str">
            <v>antodallacqua@gmail.com</v>
          </cell>
          <cell r="AF658" t="str">
            <v>MUG CERAMICA AQUAMARINE DEGRADÉ 300 ML</v>
          </cell>
          <cell r="AG658" t="str">
            <v>582.99</v>
          </cell>
          <cell r="AH658">
            <v>4</v>
          </cell>
          <cell r="AI658" t="str">
            <v>MS510090 MERCA SEPAARADA</v>
          </cell>
          <cell r="AN658" t="str">
            <v>Sí</v>
          </cell>
        </row>
        <row r="659">
          <cell r="A659">
            <v>3650</v>
          </cell>
          <cell r="B659" t="str">
            <v>antodallacqua@gmail.com</v>
          </cell>
          <cell r="AF659" t="str">
            <v>TAZA DE CAFÉ CON PLATO CERAMICA MOSTAZA 50 ML ESPARTA</v>
          </cell>
          <cell r="AG659" t="str">
            <v>524.32</v>
          </cell>
          <cell r="AH659">
            <v>6</v>
          </cell>
          <cell r="AI659" t="str">
            <v>PO410585 POR UNIDAD MERCA SEPARADA</v>
          </cell>
          <cell r="AN659" t="str">
            <v>Sí</v>
          </cell>
        </row>
        <row r="660">
          <cell r="A660">
            <v>3649</v>
          </cell>
          <cell r="B660" t="str">
            <v>adrian.panti@hotmail.com</v>
          </cell>
          <cell r="C660">
            <v>44450</v>
          </cell>
          <cell r="D660" t="str">
            <v>Abierta</v>
          </cell>
          <cell r="E660" t="str">
            <v>Recibido</v>
          </cell>
          <cell r="F660" t="str">
            <v>Enviado</v>
          </cell>
          <cell r="G660" t="str">
            <v>ARS</v>
          </cell>
          <cell r="H660" t="str">
            <v>4362.98</v>
          </cell>
          <cell r="I660">
            <v>0</v>
          </cell>
          <cell r="J660">
            <v>0</v>
          </cell>
          <cell r="K660" t="str">
            <v>4362.98</v>
          </cell>
          <cell r="L660" t="str">
            <v>Adrian Panti</v>
          </cell>
          <cell r="M660">
            <v>39910867</v>
          </cell>
          <cell r="N660">
            <v>541159202012</v>
          </cell>
          <cell r="O660" t="str">
            <v>Adrian PANTI</v>
          </cell>
          <cell r="P660">
            <v>541159202012</v>
          </cell>
          <cell r="Q660" t="str">
            <v>Alvear</v>
          </cell>
          <cell r="R660">
            <v>260</v>
          </cell>
          <cell r="S660" t="str">
            <v>CASA</v>
          </cell>
          <cell r="T660" t="str">
            <v>RAMOS MEJIA</v>
          </cell>
          <cell r="U660" t="str">
            <v>Buenos Aires</v>
          </cell>
          <cell r="V660">
            <v>1704</v>
          </cell>
          <cell r="W660" t="str">
            <v>Gran Buenos Aires</v>
          </cell>
          <cell r="Y660" t="str">
            <v>ENVÍO SIN CARGO (CABA, GRAN PARTE DE GBA y LA PLATA) TIEMPO: 4 a 6 DÍAS HÁBILES</v>
          </cell>
          <cell r="Z660" t="str">
            <v>Mercado Pago</v>
          </cell>
          <cell r="AD660">
            <v>44450</v>
          </cell>
          <cell r="AE660">
            <v>44452</v>
          </cell>
          <cell r="AF660" t="str">
            <v>DISPENSER SINGLE 500ML COLOR SURT (Negro)</v>
          </cell>
          <cell r="AG660" t="str">
            <v>709.99</v>
          </cell>
          <cell r="AH660">
            <v>1</v>
          </cell>
          <cell r="AI660" t="str">
            <v>Q17008 QUO MERCA SEPARADA COSTO TEORICO MAS IVA</v>
          </cell>
          <cell r="AJ660" t="str">
            <v>Web</v>
          </cell>
          <cell r="AK660" t="str">
            <v>EL MIERCOLES 15-09 ENTRE 8 Y 18 HORAS!</v>
          </cell>
          <cell r="AL660">
            <v>16907211179</v>
          </cell>
          <cell r="AM660">
            <v>475739249</v>
          </cell>
          <cell r="AN660" t="str">
            <v>Sí</v>
          </cell>
        </row>
        <row r="661">
          <cell r="A661">
            <v>3649</v>
          </cell>
          <cell r="B661" t="str">
            <v>adrian.panti@hotmail.com</v>
          </cell>
          <cell r="AF661" t="str">
            <v>PORTACEPILLOS NEGRO CON TAPA PVC 11 X 6,8 CM</v>
          </cell>
          <cell r="AG661" t="str">
            <v>914.99</v>
          </cell>
          <cell r="AH661">
            <v>1</v>
          </cell>
          <cell r="AI661" t="str">
            <v>AB7331</v>
          </cell>
          <cell r="AN661" t="str">
            <v>Sí</v>
          </cell>
        </row>
        <row r="662">
          <cell r="A662">
            <v>3649</v>
          </cell>
          <cell r="B662" t="str">
            <v>adrian.panti@hotmail.com</v>
          </cell>
          <cell r="AF662" t="str">
            <v>CUBIERTERO 31.5X24.5X4.5CM (Negro)</v>
          </cell>
          <cell r="AG662">
            <v>537</v>
          </cell>
          <cell r="AH662">
            <v>1</v>
          </cell>
          <cell r="AI662" t="str">
            <v>0607PLA204</v>
          </cell>
          <cell r="AN662" t="str">
            <v>Sí</v>
          </cell>
        </row>
        <row r="663">
          <cell r="A663">
            <v>3649</v>
          </cell>
          <cell r="B663" t="str">
            <v>adrian.panti@hotmail.com</v>
          </cell>
          <cell r="AF663" t="str">
            <v>SET X2 PINZAS</v>
          </cell>
          <cell r="AG663">
            <v>353</v>
          </cell>
          <cell r="AH663">
            <v>1</v>
          </cell>
          <cell r="AI663" t="str">
            <v>046BA3323</v>
          </cell>
          <cell r="AN663" t="str">
            <v>Sí</v>
          </cell>
        </row>
        <row r="664">
          <cell r="A664">
            <v>3649</v>
          </cell>
          <cell r="B664" t="str">
            <v>adrian.panti@hotmail.com</v>
          </cell>
          <cell r="AF664" t="str">
            <v>BOTELLA JUICE 1L TAPA SILICONA</v>
          </cell>
          <cell r="AG664">
            <v>616</v>
          </cell>
          <cell r="AH664">
            <v>1</v>
          </cell>
          <cell r="AI664" t="str">
            <v>019BO5573</v>
          </cell>
          <cell r="AN664" t="str">
            <v>Sí</v>
          </cell>
        </row>
        <row r="665">
          <cell r="A665">
            <v>3649</v>
          </cell>
          <cell r="B665" t="str">
            <v>adrian.panti@hotmail.com</v>
          </cell>
          <cell r="AF665" t="str">
            <v>BOTELLA H2O 1L TAPA SILICONA</v>
          </cell>
          <cell r="AG665">
            <v>616</v>
          </cell>
          <cell r="AH665">
            <v>1</v>
          </cell>
          <cell r="AI665" t="str">
            <v>019BO5571</v>
          </cell>
          <cell r="AN665" t="str">
            <v>Sí</v>
          </cell>
        </row>
        <row r="666">
          <cell r="A666">
            <v>3649</v>
          </cell>
          <cell r="B666" t="str">
            <v>adrian.panti@hotmail.com</v>
          </cell>
          <cell r="AF666" t="str">
            <v>BOTELLA MILK 1L TAPA SILICONA</v>
          </cell>
          <cell r="AG666">
            <v>616</v>
          </cell>
          <cell r="AH666">
            <v>1</v>
          </cell>
          <cell r="AI666" t="str">
            <v>019BO5572</v>
          </cell>
          <cell r="AN666" t="str">
            <v>Sí</v>
          </cell>
        </row>
        <row r="667">
          <cell r="A667">
            <v>3648</v>
          </cell>
          <cell r="B667" t="str">
            <v>Florenciacampra@gmail.com</v>
          </cell>
          <cell r="C667">
            <v>44450</v>
          </cell>
          <cell r="D667" t="str">
            <v>Abierta</v>
          </cell>
          <cell r="E667" t="str">
            <v>Recibido</v>
          </cell>
          <cell r="F667" t="str">
            <v>Enviado</v>
          </cell>
          <cell r="G667" t="str">
            <v>ARS</v>
          </cell>
          <cell r="H667" t="str">
            <v>16865.7</v>
          </cell>
          <cell r="I667">
            <v>0</v>
          </cell>
          <cell r="J667" t="str">
            <v>544.75</v>
          </cell>
          <cell r="K667" t="str">
            <v>17410.45</v>
          </cell>
          <cell r="L667" t="str">
            <v>Florencia Ayelen Campra</v>
          </cell>
          <cell r="M667">
            <v>37438592</v>
          </cell>
          <cell r="N667">
            <v>543804374925</v>
          </cell>
          <cell r="O667" t="str">
            <v>Florencia Ayelen Campra</v>
          </cell>
          <cell r="P667">
            <v>543804374925</v>
          </cell>
          <cell r="Q667" t="str">
            <v>Frey justo y santa maria de oro</v>
          </cell>
          <cell r="R667">
            <v>48</v>
          </cell>
          <cell r="T667" t="str">
            <v>Los caudillos</v>
          </cell>
          <cell r="U667" t="str">
            <v>La rioja</v>
          </cell>
          <cell r="V667">
            <v>5300</v>
          </cell>
          <cell r="W667" t="str">
            <v>La Rioja</v>
          </cell>
          <cell r="Y667" t="str">
            <v>Correo Argentino - Envio a domicilio</v>
          </cell>
          <cell r="Z667" t="str">
            <v>Mercado Pago</v>
          </cell>
          <cell r="AC667" t="str">
            <v>ENVIAR ORDEN 3648 CON 3655 30-09 SE ENVIA DE CAMBIO 5 BOWLS Y COMPRO 1 MAS (1 POR ROTURA, 4 POR CAMBIO CON LAS TAZAS DE TE BLANCAS, Y 1 AGREGADO DE COMPRA NUEVA, ABONA 274,99 POR MP)</v>
          </cell>
          <cell r="AD667">
            <v>44450</v>
          </cell>
          <cell r="AE667">
            <v>44454</v>
          </cell>
          <cell r="AF667" t="str">
            <v>BOWL CERAMICA CRUDO ESPARTA 12.5CM 250ML</v>
          </cell>
          <cell r="AG667" t="str">
            <v>578.99</v>
          </cell>
          <cell r="AH667">
            <v>18</v>
          </cell>
          <cell r="AI667" t="str">
            <v>PO285589 POR UNIDAD MERCA SEPARADA</v>
          </cell>
          <cell r="AJ667" t="str">
            <v>Móvil</v>
          </cell>
          <cell r="AK667" t="str">
            <v xml:space="preserve">POR MEDIO DEL CORREO ARGENTINO Y TU CODIGO DE SEGUIMIENTO SERA 000079430490XG8L3A01601            </v>
          </cell>
          <cell r="AL667">
            <v>16903358833</v>
          </cell>
          <cell r="AM667">
            <v>475692826</v>
          </cell>
          <cell r="AN667" t="str">
            <v>Sí</v>
          </cell>
        </row>
        <row r="668">
          <cell r="A668">
            <v>3648</v>
          </cell>
          <cell r="B668" t="str">
            <v>Florenciacampra@gmail.com</v>
          </cell>
          <cell r="AF668" t="str">
            <v>PLATO DE POSTRE CERAMICA VERDE 20,5 CM ESPARTA</v>
          </cell>
          <cell r="AG668" t="str">
            <v>536.99</v>
          </cell>
          <cell r="AH668">
            <v>12</v>
          </cell>
          <cell r="AI668" t="str">
            <v>PO393584 POR UNIDAD MERCA SEPARDADA</v>
          </cell>
          <cell r="AN668" t="str">
            <v>Sí</v>
          </cell>
        </row>
        <row r="669">
          <cell r="A669">
            <v>3647</v>
          </cell>
          <cell r="B669" t="str">
            <v>milinardon05@gmail.com</v>
          </cell>
          <cell r="C669">
            <v>44450</v>
          </cell>
          <cell r="D669" t="str">
            <v>Abierta</v>
          </cell>
          <cell r="E669" t="str">
            <v>Recibido</v>
          </cell>
          <cell r="F669" t="str">
            <v>Enviado</v>
          </cell>
          <cell r="G669" t="str">
            <v>ARS</v>
          </cell>
          <cell r="H669" t="str">
            <v>2969.98</v>
          </cell>
          <cell r="I669" t="str">
            <v>445.5</v>
          </cell>
          <cell r="J669">
            <v>0</v>
          </cell>
          <cell r="K669" t="str">
            <v>2524.48</v>
          </cell>
          <cell r="L669" t="str">
            <v>Milagros Nardony</v>
          </cell>
          <cell r="M669">
            <v>29431251</v>
          </cell>
          <cell r="N669">
            <v>541138488820</v>
          </cell>
          <cell r="O669" t="str">
            <v>Milagros Nardony</v>
          </cell>
          <cell r="P669">
            <v>541138488820</v>
          </cell>
          <cell r="Q669" t="str">
            <v>Nicaragua</v>
          </cell>
          <cell r="R669">
            <v>1030</v>
          </cell>
          <cell r="T669" t="str">
            <v>Agustoni</v>
          </cell>
          <cell r="U669" t="str">
            <v>Buenos aires</v>
          </cell>
          <cell r="V669">
            <v>1629</v>
          </cell>
          <cell r="W669" t="str">
            <v>Gran Buenos Aires</v>
          </cell>
          <cell r="Y669" t="str">
            <v>ENVÍO SIN CARGO (CABA, GRAN PARTE DE GBA y LA PLATA) TIEMPO: 4 a 6 DÍAS HÁBILES</v>
          </cell>
          <cell r="Z669" t="str">
            <v>Mercado Pago</v>
          </cell>
          <cell r="AA669" t="str">
            <v>FINDEBIGDECO</v>
          </cell>
          <cell r="AB669" t="str">
            <v xml:space="preserve">Entre calle Hondura y cuba </v>
          </cell>
          <cell r="AD669">
            <v>44450</v>
          </cell>
          <cell r="AE669">
            <v>44452</v>
          </cell>
          <cell r="AF669" t="str">
            <v>SET X 3 MOLDES TORTA CIRCULARES DIAM 28CM ALTO 7CM</v>
          </cell>
          <cell r="AG669" t="str">
            <v>2512.99</v>
          </cell>
          <cell r="AH669">
            <v>1</v>
          </cell>
          <cell r="AI669" t="str">
            <v>046BA4828</v>
          </cell>
          <cell r="AJ669" t="str">
            <v>Móvil</v>
          </cell>
          <cell r="AK669" t="str">
            <v>EL JUEVES 16-09 ENTRE 8 Y 18 HORAS!</v>
          </cell>
          <cell r="AL669">
            <v>16898855070</v>
          </cell>
          <cell r="AM669">
            <v>475636074</v>
          </cell>
          <cell r="AN669" t="str">
            <v>Sí</v>
          </cell>
        </row>
        <row r="670">
          <cell r="A670">
            <v>3647</v>
          </cell>
          <cell r="B670" t="str">
            <v>milinardon05@gmail.com</v>
          </cell>
          <cell r="AF670" t="str">
            <v>MOLDE TARTERA 27 CM DIAM</v>
          </cell>
          <cell r="AG670" t="str">
            <v>456.99</v>
          </cell>
          <cell r="AH670">
            <v>1</v>
          </cell>
          <cell r="AI670" t="str">
            <v>046BA4836 CON EL 15%</v>
          </cell>
          <cell r="AN670" t="str">
            <v>Sí</v>
          </cell>
        </row>
        <row r="671">
          <cell r="A671">
            <v>3646</v>
          </cell>
          <cell r="B671" t="str">
            <v>cvcvag@hotmail.com</v>
          </cell>
          <cell r="C671">
            <v>44450</v>
          </cell>
          <cell r="D671" t="str">
            <v>Abierta</v>
          </cell>
          <cell r="E671" t="str">
            <v>Recibido</v>
          </cell>
          <cell r="F671" t="str">
            <v>Enviado</v>
          </cell>
          <cell r="G671" t="str">
            <v>ARS</v>
          </cell>
          <cell r="H671" t="str">
            <v>5910.8</v>
          </cell>
          <cell r="I671">
            <v>0</v>
          </cell>
          <cell r="J671">
            <v>0</v>
          </cell>
          <cell r="K671" t="str">
            <v>5910.8</v>
          </cell>
          <cell r="L671" t="str">
            <v>Cinthia Ciancio</v>
          </cell>
          <cell r="M671">
            <v>24283429</v>
          </cell>
          <cell r="N671">
            <v>5491156386256</v>
          </cell>
          <cell r="O671" t="str">
            <v>Cinthia Ciancio</v>
          </cell>
          <cell r="P671">
            <v>5491156386256</v>
          </cell>
          <cell r="Q671" t="str">
            <v>Av. Hipólito Yrigoyen</v>
          </cell>
          <cell r="R671">
            <v>1589</v>
          </cell>
          <cell r="U671" t="str">
            <v>Morón</v>
          </cell>
          <cell r="V671">
            <v>1708</v>
          </cell>
          <cell r="W671" t="str">
            <v>Gran Buenos Aires</v>
          </cell>
          <cell r="Y671" t="str">
            <v>ENVÍO SIN CARGO (CABA, GRAN PARTE DE GBA y LA PLATA) TIEMPO: 4 a 6 DÍAS HÁBILES</v>
          </cell>
          <cell r="Z671" t="str">
            <v>Mercado Pago</v>
          </cell>
          <cell r="AB671" t="str">
            <v>Se entrega en Neumáticos Coscolla( gomería) de lunes a viernes de 8 a 18 hs.... Sábado de 8 a 13 hs.</v>
          </cell>
          <cell r="AC671" t="str">
            <v>PARA QUE LLEGUE ANTES DEL VIERNES 17/09</v>
          </cell>
          <cell r="AD671">
            <v>44450</v>
          </cell>
          <cell r="AE671">
            <v>44452</v>
          </cell>
          <cell r="AF671" t="str">
            <v>MANTEL RECTANGULAR ANTIMANCHA 1.40x1.85 mtrs</v>
          </cell>
          <cell r="AG671" t="str">
            <v>1759.99</v>
          </cell>
          <cell r="AH671">
            <v>1</v>
          </cell>
          <cell r="AI671" t="str">
            <v>CHUR22**</v>
          </cell>
          <cell r="AJ671" t="str">
            <v>Móvil</v>
          </cell>
          <cell r="AK671" t="str">
            <v>EL MIERCOLES 15-09 ENTRE 8 Y 18 HORAS!</v>
          </cell>
          <cell r="AL671">
            <v>16897098327</v>
          </cell>
          <cell r="AM671">
            <v>475605808</v>
          </cell>
          <cell r="AN671" t="str">
            <v>Sí</v>
          </cell>
        </row>
        <row r="672">
          <cell r="A672">
            <v>3646</v>
          </cell>
          <cell r="B672" t="str">
            <v>cvcvag@hotmail.com</v>
          </cell>
          <cell r="AF672" t="str">
            <v>SOSTEN CELULAR MANOS COLORES PASTEL (Verde)</v>
          </cell>
          <cell r="AG672">
            <v>267</v>
          </cell>
          <cell r="AH672">
            <v>1</v>
          </cell>
          <cell r="AI672" t="str">
            <v>9BA87552</v>
          </cell>
          <cell r="AN672" t="str">
            <v>Sí</v>
          </cell>
        </row>
        <row r="673">
          <cell r="A673">
            <v>3646</v>
          </cell>
          <cell r="B673" t="str">
            <v>cvcvag@hotmail.com</v>
          </cell>
          <cell r="AF673" t="str">
            <v>CUPCAKE DE CERAMICA C/TAPA 17 CM X 12 CM (Amarillo)</v>
          </cell>
          <cell r="AG673" t="str">
            <v>1399.99</v>
          </cell>
          <cell r="AH673">
            <v>1</v>
          </cell>
          <cell r="AN673" t="str">
            <v>Sí</v>
          </cell>
        </row>
        <row r="674">
          <cell r="A674">
            <v>3646</v>
          </cell>
          <cell r="B674" t="str">
            <v>cvcvag@hotmail.com</v>
          </cell>
          <cell r="AF674" t="str">
            <v>PINZA PUNTA DE SILICONA VERDE DE ACERO INOX. 27CM</v>
          </cell>
          <cell r="AG674" t="str">
            <v>699.99</v>
          </cell>
          <cell r="AH674">
            <v>1</v>
          </cell>
          <cell r="AI674" t="str">
            <v>BA120</v>
          </cell>
          <cell r="AN674" t="str">
            <v>Sí</v>
          </cell>
        </row>
        <row r="675">
          <cell r="A675">
            <v>3646</v>
          </cell>
          <cell r="B675" t="str">
            <v>cvcvag@hotmail.com</v>
          </cell>
          <cell r="AF675" t="str">
            <v>DIFUSOR DE VIDRIO PINTADO EN 3 COLORES 6.5X14CM (Blanco corazon coral)</v>
          </cell>
          <cell r="AG675">
            <v>399</v>
          </cell>
          <cell r="AH675">
            <v>1</v>
          </cell>
          <cell r="AI675" t="str">
            <v>BO7486</v>
          </cell>
          <cell r="AN675" t="str">
            <v>Sí</v>
          </cell>
        </row>
        <row r="676">
          <cell r="A676">
            <v>3646</v>
          </cell>
          <cell r="B676" t="str">
            <v>cvcvag@hotmail.com</v>
          </cell>
          <cell r="AF676" t="str">
            <v>DIFUSOR DE VIDRIO PINTADO EN 3 COLORES 6.5X14CM (Blanco corazon rosa)</v>
          </cell>
          <cell r="AG676">
            <v>399</v>
          </cell>
          <cell r="AH676">
            <v>1</v>
          </cell>
          <cell r="AI676" t="str">
            <v>BO7486</v>
          </cell>
          <cell r="AN676" t="str">
            <v>Sí</v>
          </cell>
        </row>
        <row r="677">
          <cell r="A677">
            <v>3646</v>
          </cell>
          <cell r="B677" t="str">
            <v>cvcvag@hotmail.com</v>
          </cell>
          <cell r="AF677" t="str">
            <v>UNTADOR PASTEL 14.5 CM (Amarillo)</v>
          </cell>
          <cell r="AG677" t="str">
            <v>57.99</v>
          </cell>
          <cell r="AH677">
            <v>3</v>
          </cell>
          <cell r="AI677" t="str">
            <v>019BA87503 MERCA SEPA</v>
          </cell>
          <cell r="AN677" t="str">
            <v>Sí</v>
          </cell>
        </row>
        <row r="678">
          <cell r="A678">
            <v>3646</v>
          </cell>
          <cell r="B678" t="str">
            <v>cvcvag@hotmail.com</v>
          </cell>
          <cell r="AF678" t="str">
            <v>UNTADOR PASTEL 14.5 CM (Violeta)</v>
          </cell>
          <cell r="AG678" t="str">
            <v>57.99</v>
          </cell>
          <cell r="AH678">
            <v>5</v>
          </cell>
          <cell r="AI678" t="str">
            <v>019BA87503 MERCA SEPA</v>
          </cell>
          <cell r="AN678" t="str">
            <v>Sí</v>
          </cell>
        </row>
        <row r="679">
          <cell r="A679">
            <v>3646</v>
          </cell>
          <cell r="B679" t="str">
            <v>cvcvag@hotmail.com</v>
          </cell>
          <cell r="AF679" t="str">
            <v>UNTADOR PASTEL 14.5 CM (Verde)</v>
          </cell>
          <cell r="AG679" t="str">
            <v>57.99</v>
          </cell>
          <cell r="AH679">
            <v>5</v>
          </cell>
          <cell r="AI679" t="str">
            <v>019BA87503 MERCA SEPA</v>
          </cell>
          <cell r="AN679" t="str">
            <v>Sí</v>
          </cell>
        </row>
        <row r="680">
          <cell r="A680">
            <v>3646</v>
          </cell>
          <cell r="B680" t="str">
            <v>cvcvag@hotmail.com</v>
          </cell>
          <cell r="AF680" t="str">
            <v>UNTADOR PASTEL 14.5 CM (Rosa)</v>
          </cell>
          <cell r="AG680" t="str">
            <v>57.99</v>
          </cell>
          <cell r="AH680">
            <v>4</v>
          </cell>
          <cell r="AI680" t="str">
            <v>019BA87503 MERCA SEPA</v>
          </cell>
          <cell r="AN680" t="str">
            <v>Sí</v>
          </cell>
        </row>
        <row r="681">
          <cell r="A681">
            <v>3645</v>
          </cell>
          <cell r="B681" t="str">
            <v>guiguimel@live.com.ar</v>
          </cell>
          <cell r="C681">
            <v>44449</v>
          </cell>
          <cell r="D681" t="str">
            <v>Abierta</v>
          </cell>
          <cell r="E681" t="str">
            <v>Recibido</v>
          </cell>
          <cell r="F681" t="str">
            <v>Enviado</v>
          </cell>
          <cell r="G681" t="str">
            <v>ARS</v>
          </cell>
          <cell r="H681" t="str">
            <v>1759.99</v>
          </cell>
          <cell r="I681">
            <v>0</v>
          </cell>
          <cell r="J681">
            <v>0</v>
          </cell>
          <cell r="K681" t="str">
            <v>1759.99</v>
          </cell>
          <cell r="L681" t="str">
            <v>Melisa Rodas</v>
          </cell>
          <cell r="M681">
            <v>28820237</v>
          </cell>
          <cell r="N681">
            <v>541128511226</v>
          </cell>
          <cell r="O681" t="str">
            <v>Melisa Rodas</v>
          </cell>
          <cell r="P681">
            <v>541128511226</v>
          </cell>
          <cell r="Q681" t="str">
            <v xml:space="preserve">Parral </v>
          </cell>
          <cell r="R681">
            <v>3935</v>
          </cell>
          <cell r="U681" t="str">
            <v>San justo</v>
          </cell>
          <cell r="V681">
            <v>1754</v>
          </cell>
          <cell r="W681" t="str">
            <v>Gran Buenos Aires</v>
          </cell>
          <cell r="Y681" t="str">
            <v>ENVÍO SIN CARGO (CABA, GRAN PARTE DE GBA y LA PLATA) TIEMPO: 4 a 6 DÍAS HÁBILES</v>
          </cell>
          <cell r="Z681" t="str">
            <v>Mercado Pago</v>
          </cell>
          <cell r="AD681">
            <v>44449</v>
          </cell>
          <cell r="AE681">
            <v>44452</v>
          </cell>
          <cell r="AF681" t="str">
            <v>MANTEL RECTANGULAR ANTIMANCHA 1.40x1.85 mtrs</v>
          </cell>
          <cell r="AG681" t="str">
            <v>1759.99</v>
          </cell>
          <cell r="AH681">
            <v>1</v>
          </cell>
          <cell r="AI681" t="str">
            <v>CHUR34</v>
          </cell>
          <cell r="AJ681" t="str">
            <v>Móvil</v>
          </cell>
          <cell r="AK681" t="str">
            <v>EL MARTES 14-09 ENTRE 8 Y 18 HORAS!</v>
          </cell>
          <cell r="AL681">
            <v>16887376540</v>
          </cell>
          <cell r="AM681">
            <v>475451659</v>
          </cell>
          <cell r="AN681" t="str">
            <v>Sí</v>
          </cell>
        </row>
        <row r="682">
          <cell r="A682">
            <v>3644</v>
          </cell>
          <cell r="B682" t="str">
            <v>milu_meb@hotmail.com</v>
          </cell>
          <cell r="C682">
            <v>44449</v>
          </cell>
          <cell r="D682" t="str">
            <v>Abierta</v>
          </cell>
          <cell r="E682" t="str">
            <v>Recibido</v>
          </cell>
          <cell r="F682" t="str">
            <v>Enviado</v>
          </cell>
          <cell r="G682" t="str">
            <v>ARS</v>
          </cell>
          <cell r="H682" t="str">
            <v>8837.94</v>
          </cell>
          <cell r="I682">
            <v>0</v>
          </cell>
          <cell r="J682" t="str">
            <v>445.65</v>
          </cell>
          <cell r="K682" t="str">
            <v>9283.59</v>
          </cell>
          <cell r="L682" t="str">
            <v>María Emilia Balestrino</v>
          </cell>
          <cell r="M682">
            <v>33530248</v>
          </cell>
          <cell r="N682">
            <v>541140793760</v>
          </cell>
          <cell r="O682" t="str">
            <v>María Emilia Balestrino</v>
          </cell>
          <cell r="P682">
            <v>541140793760</v>
          </cell>
          <cell r="Q682" t="str">
            <v>Matias Sturiza</v>
          </cell>
          <cell r="R682">
            <v>418</v>
          </cell>
          <cell r="S682" t="str">
            <v>8C1</v>
          </cell>
          <cell r="T682" t="str">
            <v>Olivos</v>
          </cell>
          <cell r="U682" t="str">
            <v>Olivos</v>
          </cell>
          <cell r="V682">
            <v>1636</v>
          </cell>
          <cell r="W682" t="str">
            <v>Gran Buenos Aires</v>
          </cell>
          <cell r="Y682" t="str">
            <v>Correo Argentino - Envio a domicilio</v>
          </cell>
          <cell r="Z682" t="str">
            <v>Mercado Pago</v>
          </cell>
          <cell r="AD682">
            <v>44449</v>
          </cell>
          <cell r="AE682">
            <v>44454</v>
          </cell>
          <cell r="AF682" t="str">
            <v>INDIVIDUAL REDONDO PAI 37 CM</v>
          </cell>
          <cell r="AG682" t="str">
            <v>1472.99</v>
          </cell>
          <cell r="AH682">
            <v>6</v>
          </cell>
          <cell r="AI682" t="str">
            <v>MS504008</v>
          </cell>
          <cell r="AJ682" t="str">
            <v>Móvil</v>
          </cell>
          <cell r="AK682" t="str">
            <v xml:space="preserve">POR MEDIO DEL CORREO ARGENTINO Y TU CODIGO DE SEGUIMIENTO SERA 000079430493MG8530A1501            </v>
          </cell>
          <cell r="AL682">
            <v>3236656543</v>
          </cell>
          <cell r="AM682">
            <v>475334591</v>
          </cell>
          <cell r="AN682" t="str">
            <v>Sí</v>
          </cell>
        </row>
        <row r="683">
          <cell r="A683">
            <v>3643</v>
          </cell>
          <cell r="B683" t="str">
            <v>marisel7_27@hotmail.com</v>
          </cell>
          <cell r="C683">
            <v>44449</v>
          </cell>
          <cell r="D683" t="str">
            <v>Abierta</v>
          </cell>
          <cell r="E683" t="str">
            <v>Recibido</v>
          </cell>
          <cell r="F683" t="str">
            <v>Enviado</v>
          </cell>
          <cell r="G683" t="str">
            <v>ARS</v>
          </cell>
          <cell r="H683" t="str">
            <v>18391.51</v>
          </cell>
          <cell r="I683" t="str">
            <v>5517.45</v>
          </cell>
          <cell r="J683" t="str">
            <v>703.29</v>
          </cell>
          <cell r="K683" t="str">
            <v>13577.35</v>
          </cell>
          <cell r="L683" t="str">
            <v>Marisel Portaluppi</v>
          </cell>
          <cell r="M683">
            <v>30866052</v>
          </cell>
          <cell r="N683">
            <v>543404411885</v>
          </cell>
          <cell r="O683" t="str">
            <v>Marisel Portaluppi</v>
          </cell>
          <cell r="P683">
            <v>543404411885</v>
          </cell>
          <cell r="Q683" t="str">
            <v xml:space="preserve">Martin fierro </v>
          </cell>
          <cell r="R683">
            <v>459</v>
          </cell>
          <cell r="U683" t="str">
            <v xml:space="preserve">Gálvez </v>
          </cell>
          <cell r="V683">
            <v>2252</v>
          </cell>
          <cell r="W683" t="str">
            <v>Santa Fe</v>
          </cell>
          <cell r="Y683" t="str">
            <v>Correo Argentino - Envio a domicilio</v>
          </cell>
          <cell r="Z683" t="str">
            <v>TRANSFERENCIA BANCARIA</v>
          </cell>
          <cell r="AA683" t="str">
            <v>COMPRAPORMAYOR</v>
          </cell>
          <cell r="AD683">
            <v>44449</v>
          </cell>
          <cell r="AE683">
            <v>44454</v>
          </cell>
          <cell r="AF683" t="str">
            <v>MACETA DE CERAMICA JARRITO 15X7.5CM</v>
          </cell>
          <cell r="AG683" t="str">
            <v>392.5</v>
          </cell>
          <cell r="AH683">
            <v>2</v>
          </cell>
          <cell r="AI683" t="str">
            <v>DE7519</v>
          </cell>
          <cell r="AJ683" t="str">
            <v>Móvil</v>
          </cell>
          <cell r="AK683" t="str">
            <v xml:space="preserve">POR MEDIO DEL CORREO ARGENTINO Y TU CODIGO DE SEGUIMIENTO SERA 0000794304234GT5G001501            </v>
          </cell>
          <cell r="AM683">
            <v>427363111</v>
          </cell>
          <cell r="AN683" t="str">
            <v>Sí</v>
          </cell>
        </row>
        <row r="684">
          <cell r="A684">
            <v>3643</v>
          </cell>
          <cell r="B684" t="str">
            <v>marisel7_27@hotmail.com</v>
          </cell>
          <cell r="AF684" t="str">
            <v>MACETA DE CERAMICA REGADERA 12X9.5CM</v>
          </cell>
          <cell r="AG684">
            <v>409</v>
          </cell>
          <cell r="AH684">
            <v>2</v>
          </cell>
          <cell r="AI684" t="str">
            <v>DE7521</v>
          </cell>
          <cell r="AN684" t="str">
            <v>Sí</v>
          </cell>
        </row>
        <row r="685">
          <cell r="A685">
            <v>3643</v>
          </cell>
          <cell r="B685" t="str">
            <v>marisel7_27@hotmail.com</v>
          </cell>
          <cell r="AF685" t="str">
            <v>MACETA DE CERAMICA REGADERA 6 MOD SURT 14.5X8CM</v>
          </cell>
          <cell r="AG685" t="str">
            <v>371.57</v>
          </cell>
          <cell r="AH685">
            <v>2</v>
          </cell>
          <cell r="AI685" t="str">
            <v>DE7527</v>
          </cell>
          <cell r="AN685" t="str">
            <v>Sí</v>
          </cell>
        </row>
        <row r="686">
          <cell r="A686">
            <v>3643</v>
          </cell>
          <cell r="B686" t="str">
            <v>marisel7_27@hotmail.com</v>
          </cell>
          <cell r="AF686" t="str">
            <v>MACETA DE CERAMICA REGADERA 6 MOD SURT 18X7CM</v>
          </cell>
          <cell r="AG686" t="str">
            <v>393.87</v>
          </cell>
          <cell r="AH686">
            <v>2</v>
          </cell>
          <cell r="AI686" t="str">
            <v>DE7530</v>
          </cell>
          <cell r="AN686" t="str">
            <v>Sí</v>
          </cell>
        </row>
        <row r="687">
          <cell r="A687">
            <v>3643</v>
          </cell>
          <cell r="B687" t="str">
            <v>marisel7_27@hotmail.com</v>
          </cell>
          <cell r="AF687" t="str">
            <v>TAMIZ DE PLASTICO 10X10 CM (Verde)</v>
          </cell>
          <cell r="AG687" t="str">
            <v>862.99</v>
          </cell>
          <cell r="AH687">
            <v>1</v>
          </cell>
          <cell r="AI687" t="str">
            <v>BA4753</v>
          </cell>
          <cell r="AN687" t="str">
            <v>Sí</v>
          </cell>
        </row>
        <row r="688">
          <cell r="A688">
            <v>3643</v>
          </cell>
          <cell r="B688" t="str">
            <v>marisel7_27@hotmail.com</v>
          </cell>
          <cell r="AF688" t="str">
            <v>FRASCO OVALDE VIDRIO LINEA BHOPAL COBRE 13,3X10X14CM 1L</v>
          </cell>
          <cell r="AG688" t="str">
            <v>949.99</v>
          </cell>
          <cell r="AH688">
            <v>1</v>
          </cell>
          <cell r="AI688" t="str">
            <v>MS117A63 MISHKA MERCA SEPARADA</v>
          </cell>
          <cell r="AN688" t="str">
            <v>Sí</v>
          </cell>
        </row>
        <row r="689">
          <cell r="A689">
            <v>3643</v>
          </cell>
          <cell r="B689" t="str">
            <v>marisel7_27@hotmail.com</v>
          </cell>
          <cell r="AF689" t="str">
            <v>FRASCO OVAL DE VIDRIO LINEA BHOPAL COBRE 15,9X12X16,5CM 1,4L</v>
          </cell>
          <cell r="AG689" t="str">
            <v>1206.99</v>
          </cell>
          <cell r="AH689">
            <v>1</v>
          </cell>
          <cell r="AI689" t="str">
            <v>MS117A62 MISHKA MERCA SEPARADA</v>
          </cell>
          <cell r="AN689" t="str">
            <v>Sí</v>
          </cell>
        </row>
        <row r="690">
          <cell r="A690">
            <v>3643</v>
          </cell>
          <cell r="B690" t="str">
            <v>marisel7_27@hotmail.com</v>
          </cell>
          <cell r="AF690" t="str">
            <v>DIFUSOR DE VIDRIO PINTADO EN 3 COLORES 6.5X14CM (Blanco corazon rosa)</v>
          </cell>
          <cell r="AG690">
            <v>399</v>
          </cell>
          <cell r="AH690">
            <v>1</v>
          </cell>
          <cell r="AI690" t="str">
            <v>BO7486</v>
          </cell>
          <cell r="AN690" t="str">
            <v>Sí</v>
          </cell>
        </row>
        <row r="691">
          <cell r="A691">
            <v>3643</v>
          </cell>
          <cell r="B691" t="str">
            <v>marisel7_27@hotmail.com</v>
          </cell>
          <cell r="AF691" t="str">
            <v>SET X 2 ESPECIEROS EN RACK DE METAL NEGRO 11X5X15,5 CM</v>
          </cell>
          <cell r="AG691" t="str">
            <v>864.99</v>
          </cell>
          <cell r="AH691">
            <v>3</v>
          </cell>
          <cell r="AI691" t="str">
            <v>MS108206 merca sepa</v>
          </cell>
          <cell r="AN691" t="str">
            <v>Sí</v>
          </cell>
        </row>
        <row r="692">
          <cell r="A692">
            <v>3643</v>
          </cell>
          <cell r="B692" t="str">
            <v>marisel7_27@hotmail.com</v>
          </cell>
          <cell r="AF692" t="str">
            <v>SALERO TORRE CHICAGO BLACK 70ML</v>
          </cell>
          <cell r="AG692" t="str">
            <v>365.99</v>
          </cell>
          <cell r="AH692">
            <v>2</v>
          </cell>
          <cell r="AI692">
            <v>502032</v>
          </cell>
          <cell r="AN692" t="str">
            <v>Sí</v>
          </cell>
        </row>
        <row r="693">
          <cell r="A693">
            <v>3643</v>
          </cell>
          <cell r="B693" t="str">
            <v>marisel7_27@hotmail.com</v>
          </cell>
          <cell r="AF693" t="str">
            <v>ORGANIZADOR DE PLATOS METAL BLANCO 11,5 X12X14 CM</v>
          </cell>
          <cell r="AG693" t="str">
            <v>1278.99</v>
          </cell>
          <cell r="AH693">
            <v>3</v>
          </cell>
          <cell r="AI693" t="str">
            <v>SILORG7 MERCA SEPARADA</v>
          </cell>
          <cell r="AN693" t="str">
            <v>Sí</v>
          </cell>
        </row>
        <row r="694">
          <cell r="A694">
            <v>3643</v>
          </cell>
          <cell r="B694" t="str">
            <v>marisel7_27@hotmail.com</v>
          </cell>
          <cell r="AF694" t="str">
            <v>DIFUSOR DE VIDRIO EN 4 COLORES DE 10CM (Rosa)</v>
          </cell>
          <cell r="AG694">
            <v>399</v>
          </cell>
          <cell r="AH694">
            <v>1</v>
          </cell>
          <cell r="AI694" t="str">
            <v>BO7484</v>
          </cell>
          <cell r="AN694" t="str">
            <v>Sí</v>
          </cell>
        </row>
        <row r="695">
          <cell r="A695">
            <v>3643</v>
          </cell>
          <cell r="B695" t="str">
            <v>marisel7_27@hotmail.com</v>
          </cell>
          <cell r="AF695" t="str">
            <v>LATA REDONDA RAYAS GRISES CON VISOR 17X17CM</v>
          </cell>
          <cell r="AG695">
            <v>894</v>
          </cell>
          <cell r="AH695">
            <v>2</v>
          </cell>
          <cell r="AI695" t="str">
            <v>645LA99006</v>
          </cell>
          <cell r="AN695" t="str">
            <v>Sí</v>
          </cell>
        </row>
        <row r="696">
          <cell r="A696">
            <v>3643</v>
          </cell>
          <cell r="B696" t="str">
            <v>marisel7_27@hotmail.com</v>
          </cell>
          <cell r="AF696" t="str">
            <v>ACEITERA/VINAGRERA DE VIDRIO CON ATOMIZADOR 135ML</v>
          </cell>
          <cell r="AG696" t="str">
            <v>589.99</v>
          </cell>
          <cell r="AH696">
            <v>2</v>
          </cell>
          <cell r="AI696">
            <v>502020</v>
          </cell>
          <cell r="AN696" t="str">
            <v>Sí</v>
          </cell>
        </row>
        <row r="697">
          <cell r="A697">
            <v>3643</v>
          </cell>
          <cell r="B697" t="str">
            <v>marisel7_27@hotmail.com</v>
          </cell>
          <cell r="AF697" t="str">
            <v>DIFUSOR DE VIDRIO PINTADO EN 3 COLORES 6.5X14CM (Gris corazon blanco)</v>
          </cell>
          <cell r="AG697">
            <v>399</v>
          </cell>
          <cell r="AH697">
            <v>1</v>
          </cell>
          <cell r="AI697" t="str">
            <v>BO7486</v>
          </cell>
          <cell r="AN697" t="str">
            <v>Sí</v>
          </cell>
        </row>
        <row r="698">
          <cell r="A698">
            <v>3643</v>
          </cell>
          <cell r="B698" t="str">
            <v>marisel7_27@hotmail.com</v>
          </cell>
          <cell r="AF698" t="str">
            <v>FLORERO DE VIDRIO VIOLETA 17CM 9CM DIAM</v>
          </cell>
          <cell r="AG698" t="str">
            <v>454.38</v>
          </cell>
          <cell r="AH698">
            <v>2</v>
          </cell>
          <cell r="AI698" t="str">
            <v>046JA7245</v>
          </cell>
          <cell r="AN698" t="str">
            <v>Sí</v>
          </cell>
        </row>
        <row r="699">
          <cell r="A699">
            <v>3642</v>
          </cell>
          <cell r="B699" t="str">
            <v>ventinapm@hotmail.com</v>
          </cell>
          <cell r="C699">
            <v>44448</v>
          </cell>
          <cell r="D699" t="str">
            <v>Abierta</v>
          </cell>
          <cell r="E699" t="str">
            <v>Recibido</v>
          </cell>
          <cell r="F699" t="str">
            <v>Enviado</v>
          </cell>
          <cell r="G699" t="str">
            <v>ARS</v>
          </cell>
          <cell r="H699" t="str">
            <v>6718.04</v>
          </cell>
          <cell r="I699">
            <v>0</v>
          </cell>
          <cell r="J699">
            <v>0</v>
          </cell>
          <cell r="K699" t="str">
            <v>6718.04</v>
          </cell>
          <cell r="L699" t="str">
            <v>Valentina Pujol Morini</v>
          </cell>
          <cell r="M699">
            <v>39832053</v>
          </cell>
          <cell r="N699">
            <v>541140643362</v>
          </cell>
          <cell r="O699" t="str">
            <v>Valentina Pujol Morini</v>
          </cell>
          <cell r="P699">
            <v>541140643362</v>
          </cell>
          <cell r="Q699" t="str">
            <v xml:space="preserve">Avellaneda </v>
          </cell>
          <cell r="R699">
            <v>208</v>
          </cell>
          <cell r="S699" t="str">
            <v xml:space="preserve">Entre Lavalle y Maipu </v>
          </cell>
          <cell r="T699" t="str">
            <v>Bernal</v>
          </cell>
          <cell r="U699" t="str">
            <v xml:space="preserve">Quilmes </v>
          </cell>
          <cell r="V699">
            <v>1876</v>
          </cell>
          <cell r="W699" t="str">
            <v>Gran Buenos Aires</v>
          </cell>
          <cell r="Y699" t="str">
            <v>ENVÍO SIN CARGO (CABA, GRAN PARTE DE GBA y LA PLATA) TIEMPO: 4 a 6 DÍAS HÁBILES</v>
          </cell>
          <cell r="Z699" t="str">
            <v>Mercado Pago</v>
          </cell>
          <cell r="AD699">
            <v>44448</v>
          </cell>
          <cell r="AE699">
            <v>44452</v>
          </cell>
          <cell r="AF699" t="str">
            <v>VELA 100 % SOJA CON ESENCIAS - DIFERENTES AROMAS 8x8 CM (VAINILLA)</v>
          </cell>
          <cell r="AG699" t="str">
            <v>599.99</v>
          </cell>
          <cell r="AH699">
            <v>1</v>
          </cell>
          <cell r="AI699" t="str">
            <v>BA6340VELA MERCA SEPARADA COSTO TEORICO MAS IVA</v>
          </cell>
          <cell r="AJ699" t="str">
            <v>Web</v>
          </cell>
          <cell r="AK699" t="str">
            <v>EL MIERCOLES 15-09 ENTRE 8 Y 18 HORAS!</v>
          </cell>
          <cell r="AL699">
            <v>16872663731</v>
          </cell>
          <cell r="AM699">
            <v>474482346</v>
          </cell>
          <cell r="AN699" t="str">
            <v>Sí</v>
          </cell>
        </row>
        <row r="700">
          <cell r="A700">
            <v>3642</v>
          </cell>
          <cell r="B700" t="str">
            <v>ventinapm@hotmail.com</v>
          </cell>
          <cell r="AF700" t="str">
            <v>STARBOX 18L TAPA COLOR38X22X30 CM (Negro)</v>
          </cell>
          <cell r="AG700" t="str">
            <v>904.99</v>
          </cell>
          <cell r="AH700">
            <v>2</v>
          </cell>
          <cell r="AI700" t="str">
            <v>607PLA7005NEW MERCA SEPA</v>
          </cell>
          <cell r="AN700" t="str">
            <v>Sí</v>
          </cell>
        </row>
        <row r="701">
          <cell r="A701">
            <v>3642</v>
          </cell>
          <cell r="B701" t="str">
            <v>ventinapm@hotmail.com</v>
          </cell>
          <cell r="AF701" t="str">
            <v>STARBOX 18L TAPA TRASNPARENTE 38X22X30 CM</v>
          </cell>
          <cell r="AG701" t="str">
            <v>765.99</v>
          </cell>
          <cell r="AH701">
            <v>2</v>
          </cell>
          <cell r="AI701" t="str">
            <v>PLA7012. MERCA SERPARDA</v>
          </cell>
          <cell r="AN701" t="str">
            <v>Sí</v>
          </cell>
        </row>
        <row r="702">
          <cell r="A702">
            <v>3642</v>
          </cell>
          <cell r="B702" t="str">
            <v>ventinapm@hotmail.com</v>
          </cell>
          <cell r="AF702" t="str">
            <v>DISPENSER 600ML 12 X10,5X18CM COLORES SURT. (Blanco)</v>
          </cell>
          <cell r="AG702" t="str">
            <v>706.99</v>
          </cell>
          <cell r="AH702">
            <v>1</v>
          </cell>
          <cell r="AI702" t="str">
            <v>Q10837 QUO MERCA SEPA/COSTO TEORICO MAS IVA</v>
          </cell>
          <cell r="AN702" t="str">
            <v>Sí</v>
          </cell>
        </row>
        <row r="703">
          <cell r="A703">
            <v>3642</v>
          </cell>
          <cell r="B703" t="str">
            <v>ventinapm@hotmail.com</v>
          </cell>
          <cell r="AF703" t="str">
            <v>KIT ROSA ** Set x 3 Bowls Aptos par Microondas y Freezer</v>
          </cell>
          <cell r="AG703" t="str">
            <v>1117.11</v>
          </cell>
          <cell r="AH703">
            <v>1</v>
          </cell>
          <cell r="AI703" t="str">
            <v>BP01018/BP26018/BP02018</v>
          </cell>
          <cell r="AN703" t="str">
            <v>Sí</v>
          </cell>
        </row>
        <row r="704">
          <cell r="A704">
            <v>3642</v>
          </cell>
          <cell r="B704" t="str">
            <v>ventinapm@hotmail.com</v>
          </cell>
          <cell r="AF704" t="str">
            <v>KIT NRO.2 ** 6 HERMETICOS ** 3 VERDES + 3 FUCSIA 13X9X6,5 CM</v>
          </cell>
          <cell r="AG704" t="str">
            <v>951.99</v>
          </cell>
          <cell r="AH704">
            <v>1</v>
          </cell>
          <cell r="AI704" t="str">
            <v>3 UNID BA4018//3 UNID BA4019 MERCA SEPA</v>
          </cell>
          <cell r="AN704" t="str">
            <v>Sí</v>
          </cell>
        </row>
        <row r="705">
          <cell r="A705">
            <v>3641</v>
          </cell>
          <cell r="B705" t="str">
            <v>ariasdiana94@gmail.com</v>
          </cell>
          <cell r="C705">
            <v>44448</v>
          </cell>
          <cell r="D705" t="str">
            <v>Abierta</v>
          </cell>
          <cell r="E705" t="str">
            <v>Recibido</v>
          </cell>
          <cell r="F705" t="str">
            <v>Enviado</v>
          </cell>
          <cell r="G705" t="str">
            <v>ARS</v>
          </cell>
          <cell r="H705" t="str">
            <v>1749.95</v>
          </cell>
          <cell r="I705">
            <v>0</v>
          </cell>
          <cell r="J705">
            <v>0</v>
          </cell>
          <cell r="K705" t="str">
            <v>1749.95</v>
          </cell>
          <cell r="L705" t="str">
            <v>Diana Arias</v>
          </cell>
          <cell r="M705">
            <v>38304473</v>
          </cell>
          <cell r="N705">
            <v>541163619053</v>
          </cell>
          <cell r="O705" t="str">
            <v>Diana Arias</v>
          </cell>
          <cell r="P705">
            <v>541163619053</v>
          </cell>
          <cell r="Q705" t="str">
            <v>Arce</v>
          </cell>
          <cell r="R705">
            <v>243</v>
          </cell>
          <cell r="S705" t="str">
            <v>11 D</v>
          </cell>
          <cell r="T705" t="str">
            <v>Belgrano</v>
          </cell>
          <cell r="U705" t="str">
            <v>Capital Federal</v>
          </cell>
          <cell r="V705">
            <v>1426</v>
          </cell>
          <cell r="W705" t="str">
            <v>Capital Federal</v>
          </cell>
          <cell r="Y705" t="str">
            <v>ENVÍO SIN CARGO (CABA, GRAN PARTE DE GBA y LA PLATA) TIEMPO: 4 a 6 DÍAS HÁBILES</v>
          </cell>
          <cell r="Z705" t="str">
            <v>Mercado Pago</v>
          </cell>
          <cell r="AB705" t="str">
            <v>Localidad de entrega: Belgrano, CABA</v>
          </cell>
          <cell r="AD705">
            <v>44448</v>
          </cell>
          <cell r="AE705">
            <v>44452</v>
          </cell>
          <cell r="AF705" t="str">
            <v>INDIVIDUAL CUERINAPLAVINIL SIMIL MARMOL 44X30CM</v>
          </cell>
          <cell r="AG705" t="str">
            <v>299.99</v>
          </cell>
          <cell r="AH705">
            <v>4</v>
          </cell>
          <cell r="AI705" t="str">
            <v>CHUIN177R</v>
          </cell>
          <cell r="AJ705" t="str">
            <v>Móvil</v>
          </cell>
          <cell r="AK705" t="str">
            <v>EL MARTES 14-09 ENTRE 8  Y 18 HORAS!</v>
          </cell>
          <cell r="AL705">
            <v>16869175630</v>
          </cell>
          <cell r="AM705">
            <v>475146624</v>
          </cell>
          <cell r="AN705" t="str">
            <v>Sí</v>
          </cell>
        </row>
        <row r="706">
          <cell r="A706">
            <v>3641</v>
          </cell>
          <cell r="B706" t="str">
            <v>ariasdiana94@gmail.com</v>
          </cell>
          <cell r="AF706" t="str">
            <v>INDIVIDUAL SIINGAPUR DORADO CLARO 38 CM</v>
          </cell>
          <cell r="AG706" t="str">
            <v>549.99</v>
          </cell>
          <cell r="AH706">
            <v>1</v>
          </cell>
          <cell r="AI706" t="str">
            <v>MS504001</v>
          </cell>
          <cell r="AN706" t="str">
            <v>Sí</v>
          </cell>
        </row>
        <row r="707">
          <cell r="A707">
            <v>3640</v>
          </cell>
          <cell r="B707" t="str">
            <v>natiu_93_14@hotmail.com</v>
          </cell>
          <cell r="C707">
            <v>44448</v>
          </cell>
          <cell r="D707" t="str">
            <v>Abierta</v>
          </cell>
          <cell r="E707" t="str">
            <v>Recibido</v>
          </cell>
          <cell r="F707" t="str">
            <v>Enviado</v>
          </cell>
          <cell r="G707" t="str">
            <v>ARS</v>
          </cell>
          <cell r="H707" t="str">
            <v>2429.97</v>
          </cell>
          <cell r="I707">
            <v>0</v>
          </cell>
          <cell r="J707" t="str">
            <v>413.96</v>
          </cell>
          <cell r="K707" t="str">
            <v>2843.93</v>
          </cell>
          <cell r="L707" t="str">
            <v>Stefania Natali López de Estrada</v>
          </cell>
          <cell r="M707">
            <v>35886800</v>
          </cell>
          <cell r="N707">
            <v>542994531063</v>
          </cell>
          <cell r="O707" t="str">
            <v>Stefania Natali López de Estrada</v>
          </cell>
          <cell r="P707">
            <v>542994531063</v>
          </cell>
          <cell r="Q707" t="str">
            <v xml:space="preserve">Varsovia </v>
          </cell>
          <cell r="R707">
            <v>760</v>
          </cell>
          <cell r="T707" t="str">
            <v xml:space="preserve">Mosconi </v>
          </cell>
          <cell r="U707" t="str">
            <v xml:space="preserve">Catriel </v>
          </cell>
          <cell r="V707">
            <v>8307</v>
          </cell>
          <cell r="W707" t="str">
            <v>Rio Negro</v>
          </cell>
          <cell r="Y707" t="str">
            <v>Correo Argentino - Envio a domicilio</v>
          </cell>
          <cell r="Z707" t="str">
            <v>Mercado Pago</v>
          </cell>
          <cell r="AD707">
            <v>44448</v>
          </cell>
          <cell r="AE707">
            <v>44454</v>
          </cell>
          <cell r="AF707" t="str">
            <v>CUCHARA P/ PASTA DE SILICONA VERDE MANGO DE MADERA 31X6CM</v>
          </cell>
          <cell r="AG707" t="str">
            <v>849.99</v>
          </cell>
          <cell r="AH707">
            <v>1</v>
          </cell>
          <cell r="AI707" t="str">
            <v>BA1202D</v>
          </cell>
          <cell r="AJ707" t="str">
            <v>Móvil</v>
          </cell>
          <cell r="AK707" t="str">
            <v xml:space="preserve">POR MEDIO DEL CORREO ARGENTINO Y TU CODIGO DE SEGUIMIENTO SERA 000079430447G1853A01701            </v>
          </cell>
          <cell r="AL707">
            <v>16866162290</v>
          </cell>
          <cell r="AM707">
            <v>475100838</v>
          </cell>
          <cell r="AN707" t="str">
            <v>Sí</v>
          </cell>
        </row>
        <row r="708">
          <cell r="A708">
            <v>3640</v>
          </cell>
          <cell r="B708" t="str">
            <v>natiu_93_14@hotmail.com</v>
          </cell>
          <cell r="AF708" t="str">
            <v>ESPATULA REPOSTERA CURVA DE SILICONA VERDE MANGO DE MADERA 34X6CM</v>
          </cell>
          <cell r="AG708" t="str">
            <v>849.99</v>
          </cell>
          <cell r="AH708">
            <v>1</v>
          </cell>
          <cell r="AI708" t="str">
            <v>BA1202K</v>
          </cell>
          <cell r="AN708" t="str">
            <v>Sí</v>
          </cell>
        </row>
        <row r="709">
          <cell r="A709">
            <v>3640</v>
          </cell>
          <cell r="B709" t="str">
            <v>natiu_93_14@hotmail.com</v>
          </cell>
          <cell r="AF709" t="str">
            <v>PINCEL DE SILICONA VERDE MANGO DE MADERA 27X4CM</v>
          </cell>
          <cell r="AG709" t="str">
            <v>729.99</v>
          </cell>
          <cell r="AH709">
            <v>1</v>
          </cell>
          <cell r="AI709" t="str">
            <v>BA1202A</v>
          </cell>
          <cell r="AN709" t="str">
            <v>Sí</v>
          </cell>
        </row>
        <row r="710">
          <cell r="A710">
            <v>3639</v>
          </cell>
          <cell r="B710" t="str">
            <v>fabianamolina404@gmail.com</v>
          </cell>
          <cell r="C710">
            <v>44448</v>
          </cell>
          <cell r="D710" t="str">
            <v>Abierta</v>
          </cell>
          <cell r="E710" t="str">
            <v>Recibido</v>
          </cell>
          <cell r="F710" t="str">
            <v>Enviado</v>
          </cell>
          <cell r="G710" t="str">
            <v>ARS</v>
          </cell>
          <cell r="H710" t="str">
            <v>3926.95</v>
          </cell>
          <cell r="I710">
            <v>0</v>
          </cell>
          <cell r="J710" t="str">
            <v>413.09</v>
          </cell>
          <cell r="K710" t="str">
            <v>4340.04</v>
          </cell>
          <cell r="L710" t="str">
            <v>Fabiana Molina</v>
          </cell>
          <cell r="M710">
            <v>28971026</v>
          </cell>
          <cell r="N710">
            <v>541161650045</v>
          </cell>
          <cell r="O710" t="str">
            <v>Fabiana Molina</v>
          </cell>
          <cell r="P710">
            <v>541161650045</v>
          </cell>
          <cell r="Q710" t="str">
            <v xml:space="preserve">9 De Julio </v>
          </cell>
          <cell r="R710">
            <v>6</v>
          </cell>
          <cell r="U710" t="str">
            <v xml:space="preserve">General las heras </v>
          </cell>
          <cell r="V710">
            <v>1741</v>
          </cell>
          <cell r="W710" t="str">
            <v>Buenos Aires</v>
          </cell>
          <cell r="Y710" t="str">
            <v>Correo Argentino - Envio a domicilio</v>
          </cell>
          <cell r="Z710" t="str">
            <v>Mercado Pago</v>
          </cell>
          <cell r="AD710">
            <v>44448</v>
          </cell>
          <cell r="AE710">
            <v>44454</v>
          </cell>
          <cell r="AF710" t="str">
            <v>CUCHARON DE SILICONA CREAM MANGO DE MADERA 31 CM</v>
          </cell>
          <cell r="AG710" t="str">
            <v>864.99</v>
          </cell>
          <cell r="AH710">
            <v>1</v>
          </cell>
          <cell r="AI710" t="str">
            <v>MS101A52 MERCA SEPA</v>
          </cell>
          <cell r="AJ710" t="str">
            <v>Móvil</v>
          </cell>
          <cell r="AK710" t="str">
            <v xml:space="preserve">POR MEDIO DEL CORREO ARGENTINO Y TU CODIGO DE SEGUIMIENTO SERA 000079430430C18L30A1501            </v>
          </cell>
          <cell r="AL710">
            <v>3231660764</v>
          </cell>
          <cell r="AM710">
            <v>472113898</v>
          </cell>
          <cell r="AN710" t="str">
            <v>Sí</v>
          </cell>
        </row>
        <row r="711">
          <cell r="A711">
            <v>3639</v>
          </cell>
          <cell r="B711" t="str">
            <v>fabianamolina404@gmail.com</v>
          </cell>
          <cell r="AF711" t="str">
            <v>ESPATULA ACANALADA DE SILICONA CREAM MANGO DE MADERA 32 CM</v>
          </cell>
          <cell r="AG711" t="str">
            <v>864.99</v>
          </cell>
          <cell r="AH711">
            <v>1</v>
          </cell>
          <cell r="AI711" t="str">
            <v>MS101A50 N=MERCA SEPARADA</v>
          </cell>
          <cell r="AN711" t="str">
            <v>Sí</v>
          </cell>
        </row>
        <row r="712">
          <cell r="A712">
            <v>3639</v>
          </cell>
          <cell r="B712" t="str">
            <v>fabianamolina404@gmail.com</v>
          </cell>
          <cell r="AF712" t="str">
            <v>CUCHARA PARA PASTA DE SILICONA CREAM MANGO DE MADERA 31 CM</v>
          </cell>
          <cell r="AG712" t="str">
            <v>864.99</v>
          </cell>
          <cell r="AH712">
            <v>1</v>
          </cell>
          <cell r="AI712" t="str">
            <v>101A47</v>
          </cell>
          <cell r="AN712" t="str">
            <v>Sí</v>
          </cell>
        </row>
        <row r="713">
          <cell r="A713">
            <v>3639</v>
          </cell>
          <cell r="B713" t="str">
            <v>fabianamolina404@gmail.com</v>
          </cell>
          <cell r="AF713" t="str">
            <v>BATIDOR DE SILICONA CREAM MANGO DE MADERA 28 CM</v>
          </cell>
          <cell r="AG713" t="str">
            <v>599.99</v>
          </cell>
          <cell r="AH713">
            <v>1</v>
          </cell>
          <cell r="AI713" t="str">
            <v>MS101A63</v>
          </cell>
          <cell r="AN713" t="str">
            <v>Sí</v>
          </cell>
        </row>
        <row r="714">
          <cell r="A714">
            <v>3639</v>
          </cell>
          <cell r="B714" t="str">
            <v>fabianamolina404@gmail.com</v>
          </cell>
          <cell r="AF714" t="str">
            <v>PINCEL DE SILICONA CREAM MANGO DE MADERA 27 CM</v>
          </cell>
          <cell r="AG714" t="str">
            <v>731.99</v>
          </cell>
          <cell r="AH714">
            <v>1</v>
          </cell>
          <cell r="AI714" t="str">
            <v>101a53 MERCA SEPA</v>
          </cell>
          <cell r="AN714" t="str">
            <v>Sí</v>
          </cell>
        </row>
        <row r="715">
          <cell r="A715">
            <v>3638</v>
          </cell>
          <cell r="B715" t="str">
            <v>gaunana@hotmail.com</v>
          </cell>
          <cell r="C715">
            <v>44448</v>
          </cell>
          <cell r="D715" t="str">
            <v>Abierta</v>
          </cell>
          <cell r="E715" t="str">
            <v>Recibido</v>
          </cell>
          <cell r="F715" t="str">
            <v>Enviado</v>
          </cell>
          <cell r="G715" t="str">
            <v>ARS</v>
          </cell>
          <cell r="H715" t="str">
            <v>1759.99</v>
          </cell>
          <cell r="I715">
            <v>0</v>
          </cell>
          <cell r="J715" t="str">
            <v>413.09</v>
          </cell>
          <cell r="K715" t="str">
            <v>2173.08</v>
          </cell>
          <cell r="L715" t="str">
            <v>Ana Maria Gauna</v>
          </cell>
          <cell r="M715">
            <v>10614305</v>
          </cell>
          <cell r="N715">
            <v>542262482851</v>
          </cell>
          <cell r="O715" t="str">
            <v>Ana Maria Gauna</v>
          </cell>
          <cell r="P715">
            <v>542262482851</v>
          </cell>
          <cell r="Q715" t="str">
            <v xml:space="preserve">       73......</v>
          </cell>
          <cell r="R715">
            <v>2033</v>
          </cell>
          <cell r="T715" t="str">
            <v>Necochea</v>
          </cell>
          <cell r="U715" t="str">
            <v>Necochea</v>
          </cell>
          <cell r="V715">
            <v>7630</v>
          </cell>
          <cell r="W715" t="str">
            <v>Buenos Aires</v>
          </cell>
          <cell r="Y715" t="str">
            <v>Correo Argentino - Envio a domicilio</v>
          </cell>
          <cell r="Z715" t="str">
            <v>Mercado Pago</v>
          </cell>
          <cell r="AD715">
            <v>44448</v>
          </cell>
          <cell r="AE715">
            <v>44454</v>
          </cell>
          <cell r="AF715" t="str">
            <v>MANTEL ANTIMANCHA RAYAS NEGRO Y BLANCO 1.40 X 1.85</v>
          </cell>
          <cell r="AG715" t="str">
            <v>1759.99</v>
          </cell>
          <cell r="AH715">
            <v>1</v>
          </cell>
          <cell r="AI715" t="str">
            <v>CHURNEGROBCO MERCA SEPA</v>
          </cell>
          <cell r="AJ715" t="str">
            <v>Web</v>
          </cell>
          <cell r="AK715" t="str">
            <v xml:space="preserve">POR MEDIO DEL CORREO ARGENTINO Y TU CODIGO DE SEGUIMIENTO SERA 00007943046G608L300C701            </v>
          </cell>
          <cell r="AL715">
            <v>16858554736</v>
          </cell>
          <cell r="AM715">
            <v>474979637</v>
          </cell>
          <cell r="AN715" t="str">
            <v>Sí</v>
          </cell>
        </row>
        <row r="716">
          <cell r="A716">
            <v>3637</v>
          </cell>
          <cell r="B716" t="str">
            <v>lopezeandrea@hotmail.com</v>
          </cell>
          <cell r="C716">
            <v>44448</v>
          </cell>
          <cell r="D716" t="str">
            <v>Abierta</v>
          </cell>
          <cell r="E716" t="str">
            <v>Recibido</v>
          </cell>
          <cell r="F716" t="str">
            <v>Enviado</v>
          </cell>
          <cell r="G716" t="str">
            <v>ARS</v>
          </cell>
          <cell r="H716" t="str">
            <v>1759.99</v>
          </cell>
          <cell r="I716">
            <v>0</v>
          </cell>
          <cell r="J716">
            <v>0</v>
          </cell>
          <cell r="K716" t="str">
            <v>1759.99</v>
          </cell>
          <cell r="L716" t="str">
            <v>Andrea Lopez</v>
          </cell>
          <cell r="M716">
            <v>25289230</v>
          </cell>
          <cell r="N716">
            <v>541151196809</v>
          </cell>
          <cell r="O716" t="str">
            <v>Andrea Lopez</v>
          </cell>
          <cell r="P716">
            <v>541151196809</v>
          </cell>
          <cell r="Q716" t="str">
            <v xml:space="preserve">Moctezuma </v>
          </cell>
          <cell r="R716">
            <v>925</v>
          </cell>
          <cell r="T716" t="str">
            <v>floresta</v>
          </cell>
          <cell r="U716" t="str">
            <v>Capital Federal</v>
          </cell>
          <cell r="V716">
            <v>1417</v>
          </cell>
          <cell r="W716" t="str">
            <v>Capital Federal</v>
          </cell>
          <cell r="Y716" t="str">
            <v>ENVÍO SIN CARGO (CABA, GRAN PARTE DE GBA y LA PLATA) TIEMPO: 4 a 6 DÍAS HÁBILES</v>
          </cell>
          <cell r="Z716" t="str">
            <v>Mercado Pago</v>
          </cell>
          <cell r="AB716" t="str">
            <v>mantel antimancha rayas gris y blanco 1.40 x 2</v>
          </cell>
          <cell r="AD716">
            <v>44448</v>
          </cell>
          <cell r="AE716">
            <v>44452</v>
          </cell>
          <cell r="AF716" t="str">
            <v>MANTEL ANTIMANCHA RAYAS GRIS Y BLANCO 1.40 X 1.85</v>
          </cell>
          <cell r="AG716" t="str">
            <v>1759.99</v>
          </cell>
          <cell r="AH716">
            <v>1</v>
          </cell>
          <cell r="AI716" t="str">
            <v>CHURGRISBCO MERCASEPA</v>
          </cell>
          <cell r="AJ716" t="str">
            <v>Web</v>
          </cell>
          <cell r="AK716" t="str">
            <v>EL MARTES 14-09 ENTRE 8  Y 18 HORAS!</v>
          </cell>
          <cell r="AL716">
            <v>16856937733</v>
          </cell>
          <cell r="AM716">
            <v>474953567</v>
          </cell>
          <cell r="AN716" t="str">
            <v>Sí</v>
          </cell>
        </row>
        <row r="717">
          <cell r="A717">
            <v>3636</v>
          </cell>
          <cell r="B717" t="str">
            <v>mclodoli@gmail.com</v>
          </cell>
          <cell r="C717">
            <v>44448</v>
          </cell>
          <cell r="D717" t="str">
            <v>Abierta</v>
          </cell>
          <cell r="E717" t="str">
            <v>Recibido</v>
          </cell>
          <cell r="F717" t="str">
            <v>Enviado</v>
          </cell>
          <cell r="G717" t="str">
            <v>ARS</v>
          </cell>
          <cell r="H717" t="str">
            <v>3099.96</v>
          </cell>
          <cell r="I717">
            <v>0</v>
          </cell>
          <cell r="J717">
            <v>0</v>
          </cell>
          <cell r="K717" t="str">
            <v>3099.96</v>
          </cell>
          <cell r="L717" t="str">
            <v>Maria Cecilia Lodoli</v>
          </cell>
          <cell r="M717">
            <v>31559987</v>
          </cell>
          <cell r="N717">
            <v>541144185592</v>
          </cell>
          <cell r="O717" t="str">
            <v>Maria Cecilia LODOLI</v>
          </cell>
          <cell r="P717">
            <v>541144185592</v>
          </cell>
          <cell r="Q717" t="str">
            <v xml:space="preserve">Sanchez de Bustamante </v>
          </cell>
          <cell r="R717">
            <v>2402</v>
          </cell>
          <cell r="S717" t="str">
            <v>7B</v>
          </cell>
          <cell r="T717" t="str">
            <v>Recoleta</v>
          </cell>
          <cell r="U717" t="str">
            <v>Capital Federal</v>
          </cell>
          <cell r="V717">
            <v>1425</v>
          </cell>
          <cell r="W717" t="str">
            <v>Capital Federal</v>
          </cell>
          <cell r="Y717" t="str">
            <v>ENVÍO SIN CARGO (CABA, GRAN PARTE DE GBA y LA PLATA) TIEMPO: 4 a 6 DÍAS HÁBILES</v>
          </cell>
          <cell r="Z717" t="str">
            <v>Mercado Pago</v>
          </cell>
          <cell r="AD717">
            <v>44448</v>
          </cell>
          <cell r="AE717">
            <v>44452</v>
          </cell>
          <cell r="AF717" t="str">
            <v>ESPATULA DE SILICONA ROSA MANGO DE MADERA 31X8CM</v>
          </cell>
          <cell r="AG717" t="str">
            <v>849.99</v>
          </cell>
          <cell r="AH717">
            <v>1</v>
          </cell>
          <cell r="AI717" t="str">
            <v>BA1201I</v>
          </cell>
          <cell r="AJ717" t="str">
            <v>Web</v>
          </cell>
          <cell r="AK717" t="str">
            <v>EL MARTES 14-09 ENTRE 8 Y 18 HORAS!</v>
          </cell>
          <cell r="AL717">
            <v>16856785629</v>
          </cell>
          <cell r="AM717">
            <v>474933613</v>
          </cell>
          <cell r="AN717" t="str">
            <v>Sí</v>
          </cell>
        </row>
        <row r="718">
          <cell r="A718">
            <v>3636</v>
          </cell>
          <cell r="B718" t="str">
            <v>mclodoli@gmail.com</v>
          </cell>
          <cell r="AF718" t="str">
            <v>PINZA PUNTA DE SILICONA ROSA DE ACERO INOX. 27CM</v>
          </cell>
          <cell r="AG718" t="str">
            <v>699.99</v>
          </cell>
          <cell r="AH718">
            <v>1</v>
          </cell>
          <cell r="AI718" t="str">
            <v>BA1201C</v>
          </cell>
          <cell r="AN718" t="str">
            <v>Sí</v>
          </cell>
        </row>
        <row r="719">
          <cell r="A719">
            <v>3636</v>
          </cell>
          <cell r="B719" t="str">
            <v>mclodoli@gmail.com</v>
          </cell>
          <cell r="AF719" t="str">
            <v>ESPATULA REPOSTERA CURVA DE SILICONA ROSA MANGO DE MADERA 34X6CM</v>
          </cell>
          <cell r="AG719" t="str">
            <v>849.99</v>
          </cell>
          <cell r="AH719">
            <v>1</v>
          </cell>
          <cell r="AI719" t="str">
            <v>BA1201K</v>
          </cell>
          <cell r="AN719" t="str">
            <v>Sí</v>
          </cell>
        </row>
        <row r="720">
          <cell r="A720">
            <v>3636</v>
          </cell>
          <cell r="B720" t="str">
            <v>mclodoli@gmail.com</v>
          </cell>
          <cell r="AF720" t="str">
            <v>BATIDOR DE SILICONA ROSA MANGO DE MADERA 23CM</v>
          </cell>
          <cell r="AG720" t="str">
            <v>699.99</v>
          </cell>
          <cell r="AH720">
            <v>1</v>
          </cell>
          <cell r="AI720" t="str">
            <v>BA1201B</v>
          </cell>
          <cell r="AN720" t="str">
            <v>Sí</v>
          </cell>
        </row>
        <row r="721">
          <cell r="A721">
            <v>3635</v>
          </cell>
          <cell r="B721" t="str">
            <v>eri_ros@hotmail.com</v>
          </cell>
          <cell r="C721">
            <v>44447</v>
          </cell>
          <cell r="D721" t="str">
            <v>Abierta</v>
          </cell>
          <cell r="E721" t="str">
            <v>Recibido</v>
          </cell>
          <cell r="F721" t="str">
            <v>Enviado</v>
          </cell>
          <cell r="G721" t="str">
            <v>ARS</v>
          </cell>
          <cell r="H721" t="str">
            <v>3099.96</v>
          </cell>
          <cell r="I721">
            <v>0</v>
          </cell>
          <cell r="J721">
            <v>0</v>
          </cell>
          <cell r="K721" t="str">
            <v>3099.96</v>
          </cell>
          <cell r="L721" t="str">
            <v>Erica Ros</v>
          </cell>
          <cell r="M721">
            <v>31773930</v>
          </cell>
          <cell r="N721">
            <v>541131474658</v>
          </cell>
          <cell r="O721" t="str">
            <v>Erica Ros</v>
          </cell>
          <cell r="P721">
            <v>541131474658</v>
          </cell>
          <cell r="Q721" t="str">
            <v>Luis Maria Gonnet</v>
          </cell>
          <cell r="R721">
            <v>6551</v>
          </cell>
          <cell r="T721" t="str">
            <v>Del Viso</v>
          </cell>
          <cell r="U721" t="str">
            <v>Capital Federal</v>
          </cell>
          <cell r="V721">
            <v>1440</v>
          </cell>
          <cell r="W721" t="str">
            <v>Capital Federal</v>
          </cell>
          <cell r="Y721" t="str">
            <v>ENVÍO SIN CARGO (CABA, GRAN PARTE DE GBA y LA PLATA) TIEMPO: 4 a 6 DÍAS HÁBILES</v>
          </cell>
          <cell r="Z721" t="str">
            <v>Mercado Pago</v>
          </cell>
          <cell r="AB721" t="str">
            <v>La dirección corresponde a Luis Maria Gonnet 6551 Del Viso partido de Pilar, CP 1669.</v>
          </cell>
          <cell r="AD721">
            <v>44447</v>
          </cell>
          <cell r="AE721">
            <v>44449</v>
          </cell>
          <cell r="AF721" t="str">
            <v>CUCHARA ACANALADA DE SILICONA VERDE MANGO DE MADERA 31X7CM</v>
          </cell>
          <cell r="AG721" t="str">
            <v>849.99</v>
          </cell>
          <cell r="AH721">
            <v>1</v>
          </cell>
          <cell r="AI721" t="str">
            <v>BA1202E</v>
          </cell>
          <cell r="AJ721" t="str">
            <v>Móvil</v>
          </cell>
          <cell r="AK721" t="str">
            <v>EL MARTES 14-09 ENTRE 8 Y 18 HORAS!</v>
          </cell>
          <cell r="AL721">
            <v>16841006500</v>
          </cell>
          <cell r="AM721">
            <v>474635356</v>
          </cell>
          <cell r="AN721" t="str">
            <v>Sí</v>
          </cell>
        </row>
        <row r="722">
          <cell r="A722">
            <v>3635</v>
          </cell>
          <cell r="B722" t="str">
            <v>eri_ros@hotmail.com</v>
          </cell>
          <cell r="AF722" t="str">
            <v>ESPATULA REPOSTERA CURVA DE SILICONA VERDE MANGO DE MADERA 34X6CM</v>
          </cell>
          <cell r="AG722" t="str">
            <v>849.99</v>
          </cell>
          <cell r="AH722">
            <v>1</v>
          </cell>
          <cell r="AI722" t="str">
            <v>BA1202K</v>
          </cell>
          <cell r="AN722" t="str">
            <v>Sí</v>
          </cell>
        </row>
        <row r="723">
          <cell r="A723">
            <v>3635</v>
          </cell>
          <cell r="B723" t="str">
            <v>eri_ros@hotmail.com</v>
          </cell>
          <cell r="AF723" t="str">
            <v>PINZA PUNTA DE SILICONA VERDE DE ACERO INOX. 27CM</v>
          </cell>
          <cell r="AG723" t="str">
            <v>699.99</v>
          </cell>
          <cell r="AH723">
            <v>1</v>
          </cell>
          <cell r="AI723" t="str">
            <v>BA120</v>
          </cell>
          <cell r="AN723" t="str">
            <v>Sí</v>
          </cell>
        </row>
        <row r="724">
          <cell r="A724">
            <v>3635</v>
          </cell>
          <cell r="B724" t="str">
            <v>eri_ros@hotmail.com</v>
          </cell>
          <cell r="AF724" t="str">
            <v>BATIDOR DE SILICONA VERDE MANGO DE MADERA 23CM</v>
          </cell>
          <cell r="AG724" t="str">
            <v>699.99</v>
          </cell>
          <cell r="AH724">
            <v>1</v>
          </cell>
          <cell r="AI724" t="str">
            <v>BA1202B</v>
          </cell>
          <cell r="AN724" t="str">
            <v>Sí</v>
          </cell>
        </row>
        <row r="725">
          <cell r="A725">
            <v>3634</v>
          </cell>
          <cell r="B725" t="str">
            <v>luis-8054@hotmail.com</v>
          </cell>
          <cell r="C725">
            <v>44447</v>
          </cell>
          <cell r="D725" t="str">
            <v>Abierta</v>
          </cell>
          <cell r="E725" t="str">
            <v>Anulado</v>
          </cell>
          <cell r="F725" t="str">
            <v>No está empaquetado</v>
          </cell>
          <cell r="G725" t="str">
            <v>ARS</v>
          </cell>
          <cell r="H725" t="str">
            <v>1759.99</v>
          </cell>
          <cell r="I725">
            <v>0</v>
          </cell>
          <cell r="J725">
            <v>0</v>
          </cell>
          <cell r="K725" t="str">
            <v>1759.99</v>
          </cell>
          <cell r="L725" t="str">
            <v>Kathy Carrillo</v>
          </cell>
          <cell r="M725">
            <v>94427118</v>
          </cell>
          <cell r="N725">
            <v>541141635093</v>
          </cell>
          <cell r="O725" t="str">
            <v>Kathy Carrillo</v>
          </cell>
          <cell r="P725">
            <v>541141635093</v>
          </cell>
          <cell r="Q725" t="str">
            <v>Coronel domingues</v>
          </cell>
          <cell r="R725" t="str">
            <v>SN</v>
          </cell>
          <cell r="T725" t="str">
            <v>2 de abril</v>
          </cell>
          <cell r="U725" t="str">
            <v>Buenos aires</v>
          </cell>
          <cell r="V725">
            <v>1854</v>
          </cell>
          <cell r="W725" t="str">
            <v>Gran Buenos Aires</v>
          </cell>
          <cell r="Y725" t="str">
            <v>ENVÍO SIN CARGO (CABA, GRAN PARTE DE GBA y LA PLATA) TIEMPO: 4 a 6 DÍAS HÁBILES</v>
          </cell>
          <cell r="Z725" t="str">
            <v>Mercado Pago</v>
          </cell>
          <cell r="AB725" t="str">
            <v xml:space="preserve">Mantel arayas color gris .1.49 x 2mtrs </v>
          </cell>
          <cell r="AC725" t="str">
            <v>Villa madero colectora y blanco emcalada y camino de la virgen maria al 600 a una cuadra</v>
          </cell>
          <cell r="AF725" t="str">
            <v>MANTEL ANTIMANCHA RAYAS GRIS Y BLANCO 1.40 X 1.85</v>
          </cell>
          <cell r="AG725" t="str">
            <v>1759.99</v>
          </cell>
          <cell r="AH725">
            <v>1</v>
          </cell>
          <cell r="AI725" t="str">
            <v>CHURGRISBCO MERCASEPA</v>
          </cell>
          <cell r="AJ725" t="str">
            <v>Móvil</v>
          </cell>
          <cell r="AK725" t="str">
            <v/>
          </cell>
          <cell r="AL725">
            <v>16833464483</v>
          </cell>
          <cell r="AM725">
            <v>474518255</v>
          </cell>
          <cell r="AN725" t="str">
            <v>Sí</v>
          </cell>
        </row>
        <row r="726">
          <cell r="A726">
            <v>3633</v>
          </cell>
          <cell r="B726" t="str">
            <v>olaranmariamarta166@gmail.com</v>
          </cell>
          <cell r="C726">
            <v>44446</v>
          </cell>
          <cell r="D726" t="str">
            <v>Abierta</v>
          </cell>
          <cell r="E726" t="str">
            <v>Anulado</v>
          </cell>
          <cell r="F726" t="str">
            <v>No está empaquetado</v>
          </cell>
          <cell r="G726" t="str">
            <v>ARS</v>
          </cell>
          <cell r="H726" t="str">
            <v>1759.99</v>
          </cell>
          <cell r="I726">
            <v>0</v>
          </cell>
          <cell r="J726" t="str">
            <v>413.09</v>
          </cell>
          <cell r="K726" t="str">
            <v>2173.08</v>
          </cell>
          <cell r="L726" t="str">
            <v>María Marta Olarán</v>
          </cell>
          <cell r="M726">
            <v>28708437</v>
          </cell>
          <cell r="N726">
            <v>543468596101</v>
          </cell>
          <cell r="O726" t="str">
            <v>María Marta Olarán</v>
          </cell>
          <cell r="P726">
            <v>543468596101</v>
          </cell>
          <cell r="Q726" t="str">
            <v>Roque Sáenz peña</v>
          </cell>
          <cell r="R726" t="str">
            <v>SN</v>
          </cell>
          <cell r="U726" t="str">
            <v>Alejo Ledesma</v>
          </cell>
          <cell r="V726">
            <v>2662</v>
          </cell>
          <cell r="W726" t="str">
            <v>Córdoba</v>
          </cell>
          <cell r="Y726" t="str">
            <v>Correo Argentino - Envio a domicilio</v>
          </cell>
          <cell r="Z726" t="str">
            <v>Mercado Pago</v>
          </cell>
          <cell r="AB726" t="str">
            <v>Hola quiero el mantel color beige con rayas</v>
          </cell>
          <cell r="AF726" t="str">
            <v>MANTEL ANTIMANCHA RAYAS BEIGE Y BLANCO 1.40 X 1.85</v>
          </cell>
          <cell r="AG726" t="str">
            <v>1759.99</v>
          </cell>
          <cell r="AH726">
            <v>1</v>
          </cell>
          <cell r="AI726" t="str">
            <v>CHURBEIGEBCO MERCA SEPA</v>
          </cell>
          <cell r="AJ726" t="str">
            <v>Móvil</v>
          </cell>
          <cell r="AK726" t="str">
            <v/>
          </cell>
          <cell r="AL726">
            <v>16831328094</v>
          </cell>
          <cell r="AM726">
            <v>474461391</v>
          </cell>
          <cell r="AN726" t="str">
            <v>Sí</v>
          </cell>
        </row>
        <row r="727">
          <cell r="A727">
            <v>3632</v>
          </cell>
          <cell r="B727" t="str">
            <v>yaelpeluso@gmail.com</v>
          </cell>
          <cell r="C727">
            <v>44446</v>
          </cell>
          <cell r="D727" t="str">
            <v>Abierta</v>
          </cell>
          <cell r="E727" t="str">
            <v>Recibido</v>
          </cell>
          <cell r="F727" t="str">
            <v>Enviado</v>
          </cell>
          <cell r="G727" t="str">
            <v>ARS</v>
          </cell>
          <cell r="H727" t="str">
            <v>3285.96</v>
          </cell>
          <cell r="I727">
            <v>0</v>
          </cell>
          <cell r="J727">
            <v>0</v>
          </cell>
          <cell r="K727" t="str">
            <v>3285.96</v>
          </cell>
          <cell r="L727" t="str">
            <v>Yael Peluso</v>
          </cell>
          <cell r="M727">
            <v>37823456</v>
          </cell>
          <cell r="N727">
            <v>541155877379</v>
          </cell>
          <cell r="O727" t="str">
            <v>Yael Peluso</v>
          </cell>
          <cell r="P727">
            <v>541155877379</v>
          </cell>
          <cell r="Q727" t="str">
            <v>Nahuel Huapi</v>
          </cell>
          <cell r="R727">
            <v>4622</v>
          </cell>
          <cell r="S727">
            <v>2</v>
          </cell>
          <cell r="T727" t="str">
            <v>Villa Urquiza</v>
          </cell>
          <cell r="U727" t="str">
            <v>Capital Federal</v>
          </cell>
          <cell r="V727">
            <v>1431</v>
          </cell>
          <cell r="W727" t="str">
            <v>Capital Federal</v>
          </cell>
          <cell r="Y727" t="str">
            <v>ENVÍO SIN CARGO (CABA, GRAN PARTE DE GBA y LA PLATA) TIEMPO: 4 a 6 DÍAS HÁBILES</v>
          </cell>
          <cell r="Z727" t="str">
            <v>TRANSFERENCIA BANCARIA</v>
          </cell>
          <cell r="AD727">
            <v>44448</v>
          </cell>
          <cell r="AE727">
            <v>44449</v>
          </cell>
          <cell r="AF727" t="str">
            <v>TABLA PICAR RECT BLANCA 27X20CM</v>
          </cell>
          <cell r="AG727">
            <v>538</v>
          </cell>
          <cell r="AH727">
            <v>1</v>
          </cell>
          <cell r="AI727" t="str">
            <v>0607PLA0009</v>
          </cell>
          <cell r="AJ727" t="str">
            <v>Web</v>
          </cell>
          <cell r="AK727" t="str">
            <v>EL LUNES 13-09 ENTRE 8 Y 18 HORAS!</v>
          </cell>
          <cell r="AM727">
            <v>474416401</v>
          </cell>
          <cell r="AN727" t="str">
            <v>Sí</v>
          </cell>
        </row>
        <row r="728">
          <cell r="A728">
            <v>3632</v>
          </cell>
          <cell r="B728" t="str">
            <v>yaelpeluso@gmail.com</v>
          </cell>
          <cell r="AF728" t="str">
            <v>BOTELLA VIDRIO H2O 1 LITRO CORCHO ECOLOGICO</v>
          </cell>
          <cell r="AG728">
            <v>548</v>
          </cell>
          <cell r="AH728">
            <v>1</v>
          </cell>
          <cell r="AI728" t="str">
            <v>019BO5217NEW</v>
          </cell>
          <cell r="AN728" t="str">
            <v>Sí</v>
          </cell>
        </row>
        <row r="729">
          <cell r="A729">
            <v>3632</v>
          </cell>
          <cell r="B729" t="str">
            <v>yaelpeluso@gmail.com</v>
          </cell>
          <cell r="AF729" t="str">
            <v>INDIVIDUAL BARISAL BEIGE 37CM</v>
          </cell>
          <cell r="AG729" t="str">
            <v>549.99</v>
          </cell>
          <cell r="AH729">
            <v>4</v>
          </cell>
          <cell r="AI729" t="str">
            <v>MS115323 MERCA SEPARDA</v>
          </cell>
          <cell r="AN729" t="str">
            <v>Sí</v>
          </cell>
        </row>
        <row r="730">
          <cell r="A730">
            <v>3631</v>
          </cell>
          <cell r="B730" t="str">
            <v>julietaasola@gmail.com</v>
          </cell>
          <cell r="C730">
            <v>44446</v>
          </cell>
          <cell r="D730" t="str">
            <v>Abierta</v>
          </cell>
          <cell r="E730" t="str">
            <v>Recibido</v>
          </cell>
          <cell r="F730" t="str">
            <v>Enviado</v>
          </cell>
          <cell r="G730" t="str">
            <v>ARS</v>
          </cell>
          <cell r="H730" t="str">
            <v>2529.97</v>
          </cell>
          <cell r="I730">
            <v>0</v>
          </cell>
          <cell r="J730">
            <v>0</v>
          </cell>
          <cell r="K730" t="str">
            <v>2529.97</v>
          </cell>
          <cell r="L730" t="str">
            <v>Julieta Rocío Sola</v>
          </cell>
          <cell r="M730">
            <v>38857485</v>
          </cell>
          <cell r="N730">
            <v>541126313180</v>
          </cell>
          <cell r="O730" t="str">
            <v>Julieta Rocío Sola</v>
          </cell>
          <cell r="P730">
            <v>541126313180</v>
          </cell>
          <cell r="Q730" t="str">
            <v>Nicolás Avellaneda</v>
          </cell>
          <cell r="R730">
            <v>224</v>
          </cell>
          <cell r="T730" t="str">
            <v>Adrogué</v>
          </cell>
          <cell r="U730" t="str">
            <v>Almirante Brown</v>
          </cell>
          <cell r="V730">
            <v>1846</v>
          </cell>
          <cell r="W730" t="str">
            <v>Gran Buenos Aires</v>
          </cell>
          <cell r="Y730" t="str">
            <v>ENVÍO SIN CARGO (CABA, GRAN PARTE DE GBA y LA PLATA) TIEMPO: 4 a 6 DÍAS HÁBILES</v>
          </cell>
          <cell r="Z730" t="str">
            <v>Mercado Pago</v>
          </cell>
          <cell r="AD730">
            <v>44446</v>
          </cell>
          <cell r="AE730">
            <v>44449</v>
          </cell>
          <cell r="AF730" t="str">
            <v>MANOPLA DE SILICONA Y TELA GRIS Y NEGRA CON PUNTOS BLANCOS</v>
          </cell>
          <cell r="AG730" t="str">
            <v>1464.99</v>
          </cell>
          <cell r="AH730">
            <v>1</v>
          </cell>
          <cell r="AI730">
            <v>110245</v>
          </cell>
          <cell r="AJ730" t="str">
            <v>Web</v>
          </cell>
          <cell r="AK730" t="str">
            <v>EL LUNES 13-09 ENTRE 8 Y 18 HORAS!</v>
          </cell>
          <cell r="AL730">
            <v>16826304018</v>
          </cell>
          <cell r="AM730">
            <v>474322078</v>
          </cell>
          <cell r="AN730" t="str">
            <v>Sí</v>
          </cell>
        </row>
        <row r="731">
          <cell r="A731">
            <v>3631</v>
          </cell>
          <cell r="B731" t="str">
            <v>julietaasola@gmail.com</v>
          </cell>
          <cell r="AF731" t="str">
            <v>ESPECIERO CON PANZA CHICAGO BLACK 215ML</v>
          </cell>
          <cell r="AG731" t="str">
            <v>457.99</v>
          </cell>
          <cell r="AH731">
            <v>1</v>
          </cell>
          <cell r="AI731">
            <v>502029</v>
          </cell>
          <cell r="AN731" t="str">
            <v>Sí</v>
          </cell>
        </row>
        <row r="732">
          <cell r="A732">
            <v>3631</v>
          </cell>
          <cell r="B732" t="str">
            <v>julietaasola@gmail.com</v>
          </cell>
          <cell r="AF732" t="str">
            <v>ESPATULA CANELONERA BLANCO</v>
          </cell>
          <cell r="AG732" t="str">
            <v>606.99</v>
          </cell>
          <cell r="AH732">
            <v>1</v>
          </cell>
          <cell r="AI732" t="str">
            <v>BP13001 BIPO</v>
          </cell>
          <cell r="AN732" t="str">
            <v>Sí</v>
          </cell>
        </row>
        <row r="733">
          <cell r="A733">
            <v>3630</v>
          </cell>
          <cell r="B733" t="str">
            <v>silvana_cas82@hotmail.com</v>
          </cell>
          <cell r="C733">
            <v>44446</v>
          </cell>
          <cell r="D733" t="str">
            <v>Abierta</v>
          </cell>
          <cell r="E733" t="str">
            <v>Recibido</v>
          </cell>
          <cell r="F733" t="str">
            <v>Enviado</v>
          </cell>
          <cell r="G733" t="str">
            <v>ARS</v>
          </cell>
          <cell r="H733">
            <v>1520</v>
          </cell>
          <cell r="I733">
            <v>0</v>
          </cell>
          <cell r="J733">
            <v>0</v>
          </cell>
          <cell r="K733">
            <v>1520</v>
          </cell>
          <cell r="L733" t="str">
            <v>Silvana castaño</v>
          </cell>
          <cell r="M733">
            <v>30231138</v>
          </cell>
          <cell r="N733">
            <v>542915714181</v>
          </cell>
          <cell r="O733" t="str">
            <v>Silvana castaño</v>
          </cell>
          <cell r="P733">
            <v>542915714181</v>
          </cell>
          <cell r="R733">
            <v>234</v>
          </cell>
          <cell r="T733" t="str">
            <v>Desvio San Alejo</v>
          </cell>
          <cell r="U733" t="str">
            <v>Puan</v>
          </cell>
          <cell r="V733">
            <v>8180</v>
          </cell>
          <cell r="W733" t="str">
            <v>Buenos Aires</v>
          </cell>
          <cell r="Y733" t="str">
            <v>Retiras en SHOWROOM ( CON CITA PREVIA)</v>
          </cell>
          <cell r="Z733" t="str">
            <v>Mercado Pago</v>
          </cell>
          <cell r="AB733" t="str">
            <v>va junto a otros pedidos realizados ayer a nombre de Castaño Silvana..gracias orden 3620/3611/3622</v>
          </cell>
          <cell r="AD733">
            <v>44446</v>
          </cell>
          <cell r="AE733">
            <v>44449</v>
          </cell>
          <cell r="AF733" t="str">
            <v>RAMO X 5 FLORES TELA PARA AROMATIZAR (Rosa)</v>
          </cell>
          <cell r="AG733">
            <v>760</v>
          </cell>
          <cell r="AH733">
            <v>2</v>
          </cell>
          <cell r="AI733" t="str">
            <v>RAMOROSA MERCA SEPA COSTO TEORICO MAS IVA</v>
          </cell>
          <cell r="AJ733" t="str">
            <v>Web</v>
          </cell>
          <cell r="AK733" t="str">
            <v/>
          </cell>
          <cell r="AL733">
            <v>16823262314</v>
          </cell>
          <cell r="AM733">
            <v>474083333</v>
          </cell>
          <cell r="AN733" t="str">
            <v>Sí</v>
          </cell>
        </row>
        <row r="734">
          <cell r="A734">
            <v>3629</v>
          </cell>
          <cell r="B734" t="str">
            <v>tropea.flor@gmail.com</v>
          </cell>
          <cell r="C734">
            <v>44446</v>
          </cell>
          <cell r="D734" t="str">
            <v>Abierta</v>
          </cell>
          <cell r="E734" t="str">
            <v>Recibido</v>
          </cell>
          <cell r="F734" t="str">
            <v>Enviado</v>
          </cell>
          <cell r="G734" t="str">
            <v>ARS</v>
          </cell>
          <cell r="H734" t="str">
            <v>3799.91</v>
          </cell>
          <cell r="I734">
            <v>0</v>
          </cell>
          <cell r="J734">
            <v>0</v>
          </cell>
          <cell r="K734" t="str">
            <v>3799.91</v>
          </cell>
          <cell r="L734" t="str">
            <v>Florencia Tropea</v>
          </cell>
          <cell r="M734">
            <v>35719711</v>
          </cell>
          <cell r="N734">
            <v>5491159910625</v>
          </cell>
          <cell r="O734" t="str">
            <v>Florencia Tropea</v>
          </cell>
          <cell r="P734">
            <v>5491159910625</v>
          </cell>
          <cell r="Q734" t="str">
            <v>General José Arias</v>
          </cell>
          <cell r="R734">
            <v>2375</v>
          </cell>
          <cell r="S734" t="str">
            <v>Casa de atrás</v>
          </cell>
          <cell r="T734" t="str">
            <v>Rafael Calzada</v>
          </cell>
          <cell r="U734" t="str">
            <v>Almirante Brown</v>
          </cell>
          <cell r="V734">
            <v>1847</v>
          </cell>
          <cell r="W734" t="str">
            <v>Gran Buenos Aires</v>
          </cell>
          <cell r="Y734" t="str">
            <v>ENVÍO SIN CARGO (CABA, GRAN PARTE DE GBA y LA PLATA) TIEMPO: 4 a 6 DÍAS HÁBILES</v>
          </cell>
          <cell r="Z734" t="str">
            <v>Mercado Pago</v>
          </cell>
          <cell r="AB734" t="str">
            <v>Embalar bien el articulo de cerámica. Individuales redondos con diseño según imágen (blanco y vetas negras)</v>
          </cell>
          <cell r="AD734">
            <v>44446</v>
          </cell>
          <cell r="AE734">
            <v>44449</v>
          </cell>
          <cell r="AF734" t="str">
            <v>INDIVIDUAL PLAVINIL SIMIL MARMOL 32,5 CM</v>
          </cell>
          <cell r="AG734" t="str">
            <v>299.99</v>
          </cell>
          <cell r="AH734">
            <v>8</v>
          </cell>
          <cell r="AI734" t="str">
            <v>CHUIN177C MERCA SEPA</v>
          </cell>
          <cell r="AJ734" t="str">
            <v>Web</v>
          </cell>
          <cell r="AK734" t="str">
            <v>EL LUNES 13-09 ENTRE 8 Y 18 HORAS!</v>
          </cell>
          <cell r="AL734">
            <v>16822633445</v>
          </cell>
          <cell r="AM734">
            <v>474277745</v>
          </cell>
          <cell r="AN734" t="str">
            <v>Sí</v>
          </cell>
        </row>
        <row r="735">
          <cell r="A735">
            <v>3629</v>
          </cell>
          <cell r="B735" t="str">
            <v>tropea.flor@gmail.com</v>
          </cell>
          <cell r="AF735" t="str">
            <v>CUPCAKE DE CERAMICA C/TAPA 17 CM X 12 CM (Rosa)</v>
          </cell>
          <cell r="AG735" t="str">
            <v>1399.99</v>
          </cell>
          <cell r="AH735">
            <v>1</v>
          </cell>
          <cell r="AN735" t="str">
            <v>Sí</v>
          </cell>
        </row>
        <row r="736">
          <cell r="A736">
            <v>3628</v>
          </cell>
          <cell r="B736" t="str">
            <v>britesn008@gmail.com</v>
          </cell>
          <cell r="C736">
            <v>44446</v>
          </cell>
          <cell r="D736" t="str">
            <v>Abierta</v>
          </cell>
          <cell r="E736" t="str">
            <v>Recibido</v>
          </cell>
          <cell r="F736" t="str">
            <v>Enviado</v>
          </cell>
          <cell r="G736" t="str">
            <v>ARS</v>
          </cell>
          <cell r="H736" t="str">
            <v>1564.98</v>
          </cell>
          <cell r="I736">
            <v>0</v>
          </cell>
          <cell r="J736">
            <v>0</v>
          </cell>
          <cell r="K736" t="str">
            <v>1564.98</v>
          </cell>
          <cell r="L736" t="str">
            <v>Natalia Brites</v>
          </cell>
          <cell r="M736">
            <v>31727832</v>
          </cell>
          <cell r="N736">
            <v>5491132821120</v>
          </cell>
          <cell r="O736" t="str">
            <v>Natalia Brites</v>
          </cell>
          <cell r="P736">
            <v>5491132821120</v>
          </cell>
          <cell r="Q736" t="str">
            <v>Hilario Ascasubi</v>
          </cell>
          <cell r="R736">
            <v>886</v>
          </cell>
          <cell r="S736">
            <v>1</v>
          </cell>
          <cell r="T736" t="str">
            <v>Wilde</v>
          </cell>
          <cell r="U736" t="str">
            <v>Avellaneda</v>
          </cell>
          <cell r="V736">
            <v>1875</v>
          </cell>
          <cell r="W736" t="str">
            <v>Gran Buenos Aires</v>
          </cell>
          <cell r="Y736" t="str">
            <v>ENVÍO SIN CARGO (CABA, GRAN PARTE DE GBA y LA PLATA) TIEMPO: 4 a 6 DÍAS HÁBILES</v>
          </cell>
          <cell r="Z736" t="str">
            <v>Mercado Pago</v>
          </cell>
          <cell r="AD736">
            <v>44446</v>
          </cell>
          <cell r="AE736">
            <v>44449</v>
          </cell>
          <cell r="AF736" t="str">
            <v>WOK ANTIADHERENTE LINEA GRANITE 30CM</v>
          </cell>
          <cell r="AG736" t="str">
            <v>1264.99</v>
          </cell>
          <cell r="AH736">
            <v>1</v>
          </cell>
          <cell r="AI736" t="str">
            <v>MS119636</v>
          </cell>
          <cell r="AJ736" t="str">
            <v>Móvil</v>
          </cell>
          <cell r="AK736" t="str">
            <v>EL LUNES 13-09 ENTRE 8 Y 18 HORAS!</v>
          </cell>
          <cell r="AL736">
            <v>16818967692</v>
          </cell>
          <cell r="AM736">
            <v>474219581</v>
          </cell>
          <cell r="AN736" t="str">
            <v>Sí</v>
          </cell>
        </row>
        <row r="737">
          <cell r="A737">
            <v>3628</v>
          </cell>
          <cell r="B737" t="str">
            <v>britesn008@gmail.com</v>
          </cell>
          <cell r="AF737" t="str">
            <v>VASO TERMICO CON TAPA Y FAJA COLORES PASTELES (Violeta)</v>
          </cell>
          <cell r="AG737" t="str">
            <v>299.99</v>
          </cell>
          <cell r="AH737">
            <v>1</v>
          </cell>
          <cell r="AI737" t="str">
            <v>BA87506 MERCA SEPA</v>
          </cell>
          <cell r="AN737" t="str">
            <v>Sí</v>
          </cell>
        </row>
        <row r="738">
          <cell r="A738">
            <v>3627</v>
          </cell>
          <cell r="B738" t="str">
            <v>emilceferreira22@hotmail.com</v>
          </cell>
          <cell r="C738">
            <v>44446</v>
          </cell>
          <cell r="D738" t="str">
            <v>Abierta</v>
          </cell>
          <cell r="E738" t="str">
            <v>Recibido</v>
          </cell>
          <cell r="F738" t="str">
            <v>Enviado</v>
          </cell>
          <cell r="G738" t="str">
            <v>ARS</v>
          </cell>
          <cell r="H738" t="str">
            <v>2359.98</v>
          </cell>
          <cell r="I738">
            <v>0</v>
          </cell>
          <cell r="J738" t="str">
            <v>413.09</v>
          </cell>
          <cell r="K738" t="str">
            <v>2773.07</v>
          </cell>
          <cell r="L738" t="str">
            <v>Emilce Ferreira</v>
          </cell>
          <cell r="M738">
            <v>38792924</v>
          </cell>
          <cell r="N738">
            <v>543517077624</v>
          </cell>
          <cell r="O738" t="str">
            <v>Emilce Ferreira</v>
          </cell>
          <cell r="P738">
            <v>543517077624</v>
          </cell>
          <cell r="Q738" t="str">
            <v>Espora</v>
          </cell>
          <cell r="R738">
            <v>24</v>
          </cell>
          <cell r="S738" t="str">
            <v>pb f</v>
          </cell>
          <cell r="T738" t="str">
            <v>alto alberdi</v>
          </cell>
          <cell r="U738" t="str">
            <v>Córdoba Capital</v>
          </cell>
          <cell r="V738">
            <v>5000</v>
          </cell>
          <cell r="W738" t="str">
            <v>Córdoba</v>
          </cell>
          <cell r="Y738" t="str">
            <v>Correo Argentino - Envio a domicilio</v>
          </cell>
          <cell r="Z738" t="str">
            <v>Mercado Pago</v>
          </cell>
          <cell r="AD738">
            <v>44446</v>
          </cell>
          <cell r="AE738">
            <v>44448</v>
          </cell>
          <cell r="AF738" t="str">
            <v>SET X 2 PAÑOS MICROFIBRA 35X45 PACK NRO 6</v>
          </cell>
          <cell r="AG738" t="str">
            <v>599.99</v>
          </cell>
          <cell r="AH738">
            <v>1</v>
          </cell>
          <cell r="AI738" t="str">
            <v>PACK 6</v>
          </cell>
          <cell r="AJ738" t="str">
            <v>Web</v>
          </cell>
          <cell r="AK738" t="str">
            <v xml:space="preserve">POR MEDIO DEL CORREO ARGENTINO Y TU CODIGO DE SEGUIMIENTO SERA 0000794304931T01A461701            </v>
          </cell>
          <cell r="AL738">
            <v>16814094938</v>
          </cell>
          <cell r="AM738">
            <v>474132605</v>
          </cell>
          <cell r="AN738" t="str">
            <v>Sí</v>
          </cell>
        </row>
        <row r="739">
          <cell r="A739">
            <v>3627</v>
          </cell>
          <cell r="B739" t="str">
            <v>emilceferreira22@hotmail.com</v>
          </cell>
          <cell r="AF739" t="str">
            <v>MANTEL RECTANGULAR ANTIMANCHA 1.40x1.85 mtrs</v>
          </cell>
          <cell r="AG739" t="str">
            <v>1759.99</v>
          </cell>
          <cell r="AH739">
            <v>1</v>
          </cell>
          <cell r="AI739" t="str">
            <v>CHUR14 MERCA SEPA</v>
          </cell>
          <cell r="AN739" t="str">
            <v>Sí</v>
          </cell>
        </row>
        <row r="740">
          <cell r="A740">
            <v>3626</v>
          </cell>
          <cell r="B740" t="str">
            <v>angebenitez@icloud.com</v>
          </cell>
          <cell r="C740">
            <v>44445</v>
          </cell>
          <cell r="D740" t="str">
            <v>Abierta</v>
          </cell>
          <cell r="E740" t="str">
            <v>Recibido</v>
          </cell>
          <cell r="F740" t="str">
            <v>Enviado</v>
          </cell>
          <cell r="G740" t="str">
            <v>ARS</v>
          </cell>
          <cell r="H740" t="str">
            <v>1953.97</v>
          </cell>
          <cell r="I740">
            <v>0</v>
          </cell>
          <cell r="J740" t="str">
            <v>669.41</v>
          </cell>
          <cell r="K740" t="str">
            <v>2623.38</v>
          </cell>
          <cell r="L740" t="str">
            <v>Angela Benitez</v>
          </cell>
          <cell r="M740">
            <v>41507741</v>
          </cell>
          <cell r="N740">
            <v>543794202571</v>
          </cell>
          <cell r="O740" t="str">
            <v>Angela Benitez</v>
          </cell>
          <cell r="T740" t="str">
            <v>Villa El Dorado</v>
          </cell>
          <cell r="U740" t="str">
            <v>Capital</v>
          </cell>
          <cell r="V740">
            <v>3400</v>
          </cell>
          <cell r="W740" t="str">
            <v>Corrientes</v>
          </cell>
          <cell r="Y740" t="str">
            <v>Punto de retiro</v>
          </cell>
          <cell r="Z740" t="str">
            <v>Mercado Pago</v>
          </cell>
          <cell r="AD740">
            <v>44445</v>
          </cell>
          <cell r="AE740">
            <v>44448</v>
          </cell>
          <cell r="AF740" t="str">
            <v>TAZA DE TE CON PLATO CRUDO 100ML ESPARTA</v>
          </cell>
          <cell r="AG740" t="str">
            <v>654.99</v>
          </cell>
          <cell r="AH740">
            <v>1</v>
          </cell>
          <cell r="AI740" t="str">
            <v>PO285586 POR UNIDAD MERCA SEPARADA</v>
          </cell>
          <cell r="AJ740" t="str">
            <v>Móvil</v>
          </cell>
          <cell r="AK740" t="str">
            <v xml:space="preserve">POR MEDIO DEL CORREO ARGENTINO Y TU CODIGO DE SEGUIMIENTO SERA 00007943045A9PAC04MC101            </v>
          </cell>
          <cell r="AL740">
            <v>16811897195</v>
          </cell>
          <cell r="AM740">
            <v>465470084</v>
          </cell>
          <cell r="AN740" t="str">
            <v>Sí</v>
          </cell>
        </row>
        <row r="741">
          <cell r="A741">
            <v>3626</v>
          </cell>
          <cell r="B741" t="str">
            <v>angebenitez@icloud.com</v>
          </cell>
          <cell r="AF741" t="str">
            <v>INDIVIDUAL DE CUERINA 32.5CM DIAM</v>
          </cell>
          <cell r="AG741" t="str">
            <v>299.99</v>
          </cell>
          <cell r="AH741">
            <v>1</v>
          </cell>
          <cell r="AI741" t="str">
            <v>CHUIN03C</v>
          </cell>
          <cell r="AN741" t="str">
            <v>Sí</v>
          </cell>
        </row>
        <row r="742">
          <cell r="A742">
            <v>3626</v>
          </cell>
          <cell r="B742" t="str">
            <v>angebenitez@icloud.com</v>
          </cell>
          <cell r="AF742" t="str">
            <v>BOWL CERAMICA CRUDO ESPARTA 12.5CM 250ML</v>
          </cell>
          <cell r="AG742" t="str">
            <v>578.99</v>
          </cell>
          <cell r="AH742">
            <v>1</v>
          </cell>
          <cell r="AI742" t="str">
            <v>PO285589 POR UNIDAD MERCA SEPARADA</v>
          </cell>
          <cell r="AN742" t="str">
            <v>Sí</v>
          </cell>
        </row>
        <row r="743">
          <cell r="A743">
            <v>3626</v>
          </cell>
          <cell r="B743" t="str">
            <v>angebenitez@icloud.com</v>
          </cell>
          <cell r="AF743" t="str">
            <v>SEGUNDA SELECCION PLATO PLAYO CERAMICA VERDE 26 CM ESPARTA</v>
          </cell>
          <cell r="AG743">
            <v>420</v>
          </cell>
          <cell r="AH743">
            <v>1</v>
          </cell>
          <cell r="AI743" t="str">
            <v>PO393582 POR UNIDAD</v>
          </cell>
          <cell r="AN743" t="str">
            <v>Sí</v>
          </cell>
        </row>
        <row r="744">
          <cell r="A744">
            <v>3625</v>
          </cell>
          <cell r="B744" t="str">
            <v>luupalencia@gmail.com</v>
          </cell>
          <cell r="C744">
            <v>44445</v>
          </cell>
          <cell r="D744" t="str">
            <v>Abierta</v>
          </cell>
          <cell r="E744" t="str">
            <v>Recibido</v>
          </cell>
          <cell r="F744" t="str">
            <v>Enviado</v>
          </cell>
          <cell r="G744" t="str">
            <v>ARS</v>
          </cell>
          <cell r="H744" t="str">
            <v>3025.99</v>
          </cell>
          <cell r="I744">
            <v>0</v>
          </cell>
          <cell r="J744">
            <v>0</v>
          </cell>
          <cell r="K744" t="str">
            <v>3025.99</v>
          </cell>
          <cell r="L744" t="str">
            <v>Lucia Palencia</v>
          </cell>
          <cell r="M744">
            <v>39076904</v>
          </cell>
          <cell r="N744">
            <v>541131896864</v>
          </cell>
          <cell r="O744" t="str">
            <v>Lucia Palencia</v>
          </cell>
          <cell r="P744">
            <v>541131896864</v>
          </cell>
          <cell r="Q744" t="str">
            <v>Jose Antonio Cabrera</v>
          </cell>
          <cell r="R744">
            <v>3558</v>
          </cell>
          <cell r="S744" t="str">
            <v>93 timbre y boton campana</v>
          </cell>
          <cell r="T744" t="str">
            <v>Palermo</v>
          </cell>
          <cell r="U744" t="str">
            <v>Capital Federal</v>
          </cell>
          <cell r="V744">
            <v>1186</v>
          </cell>
          <cell r="W744" t="str">
            <v>Capital Federal</v>
          </cell>
          <cell r="Y744" t="str">
            <v>ENVÍO SIN CARGO (CABA, GRAN PARTE DE GBA y LA PLATA) TIEMPO: 4 a 6 DÍAS HÁBILES</v>
          </cell>
          <cell r="Z744" t="str">
            <v>Mercado Pago</v>
          </cell>
          <cell r="AD744">
            <v>44445</v>
          </cell>
          <cell r="AE744">
            <v>44448</v>
          </cell>
          <cell r="AF744" t="str">
            <v>BOTELLA ACQUA 1L TAPA SILICONA</v>
          </cell>
          <cell r="AG744">
            <v>616</v>
          </cell>
          <cell r="AH744">
            <v>1</v>
          </cell>
          <cell r="AI744" t="str">
            <v>019BO5574</v>
          </cell>
          <cell r="AJ744" t="str">
            <v>Web</v>
          </cell>
          <cell r="AK744" t="str">
            <v>EL VIERNES 10-09 ENTRE 8 Y 18 HORAS!</v>
          </cell>
          <cell r="AL744">
            <v>3216734745</v>
          </cell>
          <cell r="AM744">
            <v>471924803</v>
          </cell>
          <cell r="AN744" t="str">
            <v>Sí</v>
          </cell>
        </row>
        <row r="745">
          <cell r="A745">
            <v>3625</v>
          </cell>
          <cell r="B745" t="str">
            <v>luupalencia@gmail.com</v>
          </cell>
          <cell r="AF745" t="str">
            <v>JABONERA PVC 10 X 7,8 CM</v>
          </cell>
          <cell r="AG745">
            <v>390</v>
          </cell>
          <cell r="AH745">
            <v>1</v>
          </cell>
          <cell r="AI745" t="str">
            <v>AB6993</v>
          </cell>
          <cell r="AN745" t="str">
            <v>Sí</v>
          </cell>
        </row>
        <row r="746">
          <cell r="A746">
            <v>3625</v>
          </cell>
          <cell r="B746" t="str">
            <v>luupalencia@gmail.com</v>
          </cell>
          <cell r="AF746" t="str">
            <v>MATE PAMPA BOCA ANCHA CON BOMBILLA COLOR BORDO</v>
          </cell>
          <cell r="AG746">
            <v>890</v>
          </cell>
          <cell r="AH746">
            <v>1</v>
          </cell>
          <cell r="AI746" t="str">
            <v>MATE PAMPA 010. MERCA SEPA</v>
          </cell>
          <cell r="AN746" t="str">
            <v>Sí</v>
          </cell>
        </row>
        <row r="747">
          <cell r="A747">
            <v>3625</v>
          </cell>
          <cell r="B747" t="str">
            <v>luupalencia@gmail.com</v>
          </cell>
          <cell r="AF747" t="str">
            <v>ESCURRIDOR DE CUBIERTOS 12,5 X 19CM</v>
          </cell>
          <cell r="AG747">
            <v>910</v>
          </cell>
          <cell r="AH747">
            <v>1</v>
          </cell>
          <cell r="AI747" t="str">
            <v>046BA8091 PONELE UN 15% DESC. AUNQUE SEA OFERTON</v>
          </cell>
          <cell r="AN747" t="str">
            <v>Sí</v>
          </cell>
        </row>
        <row r="748">
          <cell r="A748">
            <v>3625</v>
          </cell>
          <cell r="B748" t="str">
            <v>luupalencia@gmail.com</v>
          </cell>
          <cell r="AF748" t="str">
            <v>SALERO BOMBEEF ACETADO DE VIDRIO Y ACERO 7X3.5CM</v>
          </cell>
          <cell r="AG748" t="str">
            <v>219.99</v>
          </cell>
          <cell r="AH748">
            <v>1</v>
          </cell>
          <cell r="AI748" t="str">
            <v>MS107213 MERCA SEPA</v>
          </cell>
          <cell r="AN748" t="str">
            <v>Sí</v>
          </cell>
        </row>
        <row r="749">
          <cell r="A749">
            <v>3624</v>
          </cell>
          <cell r="B749" t="str">
            <v>Padin.paulina@gmail.com</v>
          </cell>
          <cell r="C749">
            <v>44445</v>
          </cell>
          <cell r="D749" t="str">
            <v>Abierta</v>
          </cell>
          <cell r="E749" t="str">
            <v>Recibido</v>
          </cell>
          <cell r="F749" t="str">
            <v>Enviado</v>
          </cell>
          <cell r="G749" t="str">
            <v>ARS</v>
          </cell>
          <cell r="H749">
            <v>656</v>
          </cell>
          <cell r="I749">
            <v>0</v>
          </cell>
          <cell r="J749">
            <v>0</v>
          </cell>
          <cell r="K749">
            <v>656</v>
          </cell>
          <cell r="L749" t="str">
            <v>Paulina Padin</v>
          </cell>
          <cell r="M749">
            <v>38494854</v>
          </cell>
          <cell r="N749">
            <v>542944796351</v>
          </cell>
          <cell r="O749" t="str">
            <v>Paulina Padin</v>
          </cell>
          <cell r="P749">
            <v>542944796351</v>
          </cell>
          <cell r="Q749" t="str">
            <v xml:space="preserve">Junin </v>
          </cell>
          <cell r="R749">
            <v>654</v>
          </cell>
          <cell r="S749" t="str">
            <v xml:space="preserve">2D o portería </v>
          </cell>
          <cell r="T749" t="str">
            <v xml:space="preserve">Balvanera </v>
          </cell>
          <cell r="U749" t="str">
            <v>Capital Federal</v>
          </cell>
          <cell r="V749">
            <v>1026</v>
          </cell>
          <cell r="W749" t="str">
            <v>Capital Federal</v>
          </cell>
          <cell r="Y749" t="str">
            <v>ENVÍO SIN CARGO (CABA, GRAN PARTE DE GBA y LA PLATA) TIEMPO: 4 a 6 DÍAS HÁBILES</v>
          </cell>
          <cell r="Z749" t="str">
            <v>Mercado Pago</v>
          </cell>
          <cell r="AB749" t="str">
            <v xml:space="preserve">Si no hay nadie tocar portería </v>
          </cell>
          <cell r="AD749">
            <v>44445</v>
          </cell>
          <cell r="AE749">
            <v>44448</v>
          </cell>
          <cell r="AF749" t="str">
            <v>SET X 6 VASO NOA COOL 400 ML</v>
          </cell>
          <cell r="AG749">
            <v>656</v>
          </cell>
          <cell r="AH749">
            <v>1</v>
          </cell>
          <cell r="AI749" t="str">
            <v>69255PK</v>
          </cell>
          <cell r="AJ749" t="str">
            <v>Móvil</v>
          </cell>
          <cell r="AK749" t="str">
            <v>EL VIERNES 10-09 ENTRE 8 Y 18 HORAS!</v>
          </cell>
          <cell r="AL749">
            <v>3215293010</v>
          </cell>
          <cell r="AM749">
            <v>473960430</v>
          </cell>
          <cell r="AN749" t="str">
            <v>Sí</v>
          </cell>
        </row>
        <row r="750">
          <cell r="A750">
            <v>3623</v>
          </cell>
          <cell r="B750" t="str">
            <v>camilacasuscelli96@gmail.com</v>
          </cell>
          <cell r="C750">
            <v>44445</v>
          </cell>
          <cell r="D750" t="str">
            <v>Abierta</v>
          </cell>
          <cell r="E750" t="str">
            <v>Recibido</v>
          </cell>
          <cell r="F750" t="str">
            <v>Enviado</v>
          </cell>
          <cell r="G750" t="str">
            <v>ARS</v>
          </cell>
          <cell r="H750" t="str">
            <v>4399.94</v>
          </cell>
          <cell r="I750">
            <v>0</v>
          </cell>
          <cell r="J750">
            <v>0</v>
          </cell>
          <cell r="K750" t="str">
            <v>4399.94</v>
          </cell>
          <cell r="L750" t="str">
            <v>Camila Casuscelli</v>
          </cell>
          <cell r="M750">
            <v>40009884</v>
          </cell>
          <cell r="N750">
            <v>541122828552</v>
          </cell>
          <cell r="O750" t="str">
            <v>Camila Casuscelli</v>
          </cell>
          <cell r="P750">
            <v>541122828552</v>
          </cell>
          <cell r="Q750" t="str">
            <v xml:space="preserve">Culpina </v>
          </cell>
          <cell r="R750">
            <v>388</v>
          </cell>
          <cell r="S750">
            <v>4</v>
          </cell>
          <cell r="T750" t="str">
            <v xml:space="preserve">Flores </v>
          </cell>
          <cell r="U750" t="str">
            <v>Capital Federal</v>
          </cell>
          <cell r="V750">
            <v>1407</v>
          </cell>
          <cell r="W750" t="str">
            <v>Capital Federal</v>
          </cell>
          <cell r="Y750" t="str">
            <v>ENVÍO SIN CARGO (CABA, GRAN PARTE DE GBA y LA PLATA) TIEMPO: 4 a 6 DÍAS HÁBILES</v>
          </cell>
          <cell r="Z750" t="str">
            <v>TRANSFERENCIA BANCARIA</v>
          </cell>
          <cell r="AD750">
            <v>44445</v>
          </cell>
          <cell r="AE750">
            <v>44448</v>
          </cell>
          <cell r="AF750" t="str">
            <v>CUENCO 9,8 CM PINTADO A MANO</v>
          </cell>
          <cell r="AG750" t="str">
            <v>559.99</v>
          </cell>
          <cell r="AH750">
            <v>1</v>
          </cell>
          <cell r="AI750" t="str">
            <v>MU18006 MUMI MERCA SEPARADA</v>
          </cell>
          <cell r="AJ750" t="str">
            <v>Móvil</v>
          </cell>
          <cell r="AK750" t="str">
            <v>EL VIERNES 10-09 ENTRE 8 Y 18 HORAS!</v>
          </cell>
          <cell r="AM750">
            <v>473959081</v>
          </cell>
          <cell r="AN750" t="str">
            <v>Sí</v>
          </cell>
        </row>
        <row r="751">
          <cell r="A751">
            <v>3623</v>
          </cell>
          <cell r="B751" t="str">
            <v>camilacasuscelli96@gmail.com</v>
          </cell>
          <cell r="AF751" t="str">
            <v>CUENCO 9,8 CM PINTADO A MANO</v>
          </cell>
          <cell r="AG751" t="str">
            <v>559.99</v>
          </cell>
          <cell r="AH751">
            <v>1</v>
          </cell>
          <cell r="AI751" t="str">
            <v>MU14006/MERCA SEPARADA/COSTO TEORICO MAS IVA</v>
          </cell>
          <cell r="AN751" t="str">
            <v>Sí</v>
          </cell>
        </row>
        <row r="752">
          <cell r="A752">
            <v>3623</v>
          </cell>
          <cell r="B752" t="str">
            <v>camilacasuscelli96@gmail.com</v>
          </cell>
          <cell r="AF752" t="str">
            <v>CUENCO 9,8 CM PINTADO A MANO</v>
          </cell>
          <cell r="AG752">
            <v>560</v>
          </cell>
          <cell r="AH752">
            <v>1</v>
          </cell>
          <cell r="AI752" t="str">
            <v>MU15006 MUMI MERCA SEPARADA</v>
          </cell>
          <cell r="AN752" t="str">
            <v>Sí</v>
          </cell>
        </row>
        <row r="753">
          <cell r="A753">
            <v>3623</v>
          </cell>
          <cell r="B753" t="str">
            <v>camilacasuscelli96@gmail.com</v>
          </cell>
          <cell r="AF753" t="str">
            <v>SET X 2 PAÑOS MICROFIBRA 35X50 PACK NRO 2</v>
          </cell>
          <cell r="AG753" t="str">
            <v>599.99</v>
          </cell>
          <cell r="AH753">
            <v>2</v>
          </cell>
          <cell r="AI753" t="str">
            <v>CHUPACK02</v>
          </cell>
          <cell r="AN753" t="str">
            <v>Sí</v>
          </cell>
        </row>
        <row r="754">
          <cell r="A754">
            <v>3623</v>
          </cell>
          <cell r="B754" t="str">
            <v>camilacasuscelli96@gmail.com</v>
          </cell>
          <cell r="AF754" t="str">
            <v>TABLA BUDINERA 38 CM X 16,5 CM PINTADO A MANO</v>
          </cell>
          <cell r="AG754" t="str">
            <v>759.99</v>
          </cell>
          <cell r="AH754">
            <v>1</v>
          </cell>
          <cell r="AI754" t="str">
            <v>MU16004/MERCA SEPARADA/COSTO TEORICO MAS IVA</v>
          </cell>
          <cell r="AN754" t="str">
            <v>Sí</v>
          </cell>
        </row>
        <row r="755">
          <cell r="A755">
            <v>3623</v>
          </cell>
          <cell r="B755" t="str">
            <v>camilacasuscelli96@gmail.com</v>
          </cell>
          <cell r="AF755" t="str">
            <v>TABLA XL 47 X 14 CM PINTADO A MANO</v>
          </cell>
          <cell r="AG755" t="str">
            <v>759.99</v>
          </cell>
          <cell r="AH755">
            <v>1</v>
          </cell>
          <cell r="AI755" t="str">
            <v>MU15005 MUMI MERCA SEPARADA</v>
          </cell>
          <cell r="AN755" t="str">
            <v>Sí</v>
          </cell>
        </row>
        <row r="756">
          <cell r="A756">
            <v>3622</v>
          </cell>
          <cell r="B756" t="str">
            <v>silvana_cas82@hotmail.com</v>
          </cell>
          <cell r="C756">
            <v>44445</v>
          </cell>
          <cell r="D756" t="str">
            <v>Abierta</v>
          </cell>
          <cell r="E756" t="str">
            <v>Recibido</v>
          </cell>
          <cell r="F756" t="str">
            <v>Enviado</v>
          </cell>
          <cell r="G756" t="str">
            <v>ARS</v>
          </cell>
          <cell r="H756">
            <v>760</v>
          </cell>
          <cell r="I756">
            <v>0</v>
          </cell>
          <cell r="J756">
            <v>0</v>
          </cell>
          <cell r="K756">
            <v>760</v>
          </cell>
          <cell r="L756" t="str">
            <v>Silvana Castaño</v>
          </cell>
          <cell r="M756">
            <v>30231138</v>
          </cell>
          <cell r="N756">
            <v>542915714181</v>
          </cell>
          <cell r="O756" t="str">
            <v>Silvana castaño</v>
          </cell>
          <cell r="P756">
            <v>542915714181</v>
          </cell>
          <cell r="R756">
            <v>234</v>
          </cell>
          <cell r="T756" t="str">
            <v>Desvio San Alejo</v>
          </cell>
          <cell r="U756" t="str">
            <v>Puan</v>
          </cell>
          <cell r="V756">
            <v>8180</v>
          </cell>
          <cell r="W756" t="str">
            <v>Buenos Aires</v>
          </cell>
          <cell r="Y756" t="str">
            <v>Retiras en SHOWROOM ( CON CITA PREVIA)</v>
          </cell>
          <cell r="Z756" t="str">
            <v>Mercado Pago</v>
          </cell>
          <cell r="AC756" t="str">
            <v>ENVIAR JUNTAS ORDEN: 3620-3622-3611</v>
          </cell>
          <cell r="AD756">
            <v>44445</v>
          </cell>
          <cell r="AE756">
            <v>44449</v>
          </cell>
          <cell r="AF756" t="str">
            <v>RAMO X 5 FLORES TELA PARA AROMATIZAR (Beige)</v>
          </cell>
          <cell r="AG756">
            <v>760</v>
          </cell>
          <cell r="AH756">
            <v>1</v>
          </cell>
          <cell r="AI756" t="str">
            <v>RAMOBEI MERCA SEPA COSTO TEORICO MAS IVA</v>
          </cell>
          <cell r="AJ756" t="str">
            <v>Web</v>
          </cell>
          <cell r="AK756" t="str">
            <v/>
          </cell>
          <cell r="AL756">
            <v>16804230121</v>
          </cell>
          <cell r="AM756">
            <v>473561316</v>
          </cell>
          <cell r="AN756" t="str">
            <v>Sí</v>
          </cell>
        </row>
        <row r="757">
          <cell r="A757">
            <v>3621</v>
          </cell>
          <cell r="B757" t="str">
            <v>pauvillalba206@gmail.com</v>
          </cell>
          <cell r="C757">
            <v>44445</v>
          </cell>
          <cell r="D757" t="str">
            <v>Abierta</v>
          </cell>
          <cell r="E757" t="str">
            <v>Recibido</v>
          </cell>
          <cell r="F757" t="str">
            <v>Enviado</v>
          </cell>
          <cell r="G757" t="str">
            <v>ARS</v>
          </cell>
          <cell r="H757" t="str">
            <v>4306.92</v>
          </cell>
          <cell r="I757">
            <v>0</v>
          </cell>
          <cell r="J757" t="str">
            <v>524.39</v>
          </cell>
          <cell r="K757" t="str">
            <v>4831.31</v>
          </cell>
          <cell r="L757" t="str">
            <v>Ana Paula Villalba</v>
          </cell>
          <cell r="M757">
            <v>39094867</v>
          </cell>
          <cell r="N757">
            <v>542473402405</v>
          </cell>
          <cell r="O757" t="str">
            <v>Ana Paula Villalba</v>
          </cell>
          <cell r="P757">
            <v>542473402405</v>
          </cell>
          <cell r="Q757" t="str">
            <v>13 Y 48</v>
          </cell>
          <cell r="R757">
            <v>692</v>
          </cell>
          <cell r="U757" t="str">
            <v xml:space="preserve">Colón </v>
          </cell>
          <cell r="V757">
            <v>2720</v>
          </cell>
          <cell r="W757" t="str">
            <v>Buenos Aires</v>
          </cell>
          <cell r="Y757" t="str">
            <v>Correo Argentino - Envio a domicilio</v>
          </cell>
          <cell r="Z757" t="str">
            <v>Mercado Pago</v>
          </cell>
          <cell r="AD757">
            <v>44445</v>
          </cell>
          <cell r="AE757">
            <v>44448</v>
          </cell>
          <cell r="AF757" t="str">
            <v>POSA FUENTE YUTE HOJA DE MAIZ 20 CM</v>
          </cell>
          <cell r="AG757" t="str">
            <v>569.99</v>
          </cell>
          <cell r="AH757">
            <v>1</v>
          </cell>
          <cell r="AI757" t="str">
            <v>BA8263</v>
          </cell>
          <cell r="AJ757" t="str">
            <v>Móvil</v>
          </cell>
          <cell r="AK757" t="str">
            <v xml:space="preserve">POR MEDIO DEL CORREO ARGENTINO Y TU CODIGO DE SEGUIMIENTO SERA 00007943042AITAC04MC201            </v>
          </cell>
          <cell r="AL757">
            <v>16802143628</v>
          </cell>
          <cell r="AM757">
            <v>473903956</v>
          </cell>
          <cell r="AN757" t="str">
            <v>Sí</v>
          </cell>
        </row>
        <row r="758">
          <cell r="A758">
            <v>3621</v>
          </cell>
          <cell r="B758" t="str">
            <v>pauvillalba206@gmail.com</v>
          </cell>
          <cell r="AF758" t="str">
            <v>POSA VASO YUTE HOJA DE MAIZ 10,5 CM</v>
          </cell>
          <cell r="AG758" t="str">
            <v>399.99</v>
          </cell>
          <cell r="AH758">
            <v>2</v>
          </cell>
          <cell r="AI758" t="str">
            <v>BA8261</v>
          </cell>
          <cell r="AN758" t="str">
            <v>Sí</v>
          </cell>
        </row>
        <row r="759">
          <cell r="A759">
            <v>3621</v>
          </cell>
          <cell r="B759" t="str">
            <v>pauvillalba206@gmail.com</v>
          </cell>
          <cell r="AF759" t="str">
            <v>PLATO HONDO CERAMICA AZUL NAVY 22 CM OLIMPIA</v>
          </cell>
          <cell r="AG759" t="str">
            <v>756.99</v>
          </cell>
          <cell r="AH759">
            <v>2</v>
          </cell>
          <cell r="AI759" t="str">
            <v>PO323573 POR UNIDAD</v>
          </cell>
          <cell r="AN759" t="str">
            <v>Sí</v>
          </cell>
        </row>
        <row r="760">
          <cell r="A760">
            <v>3621</v>
          </cell>
          <cell r="B760" t="str">
            <v>pauvillalba206@gmail.com</v>
          </cell>
          <cell r="AF760" t="str">
            <v>PORTARRETO MARCO MADERA 13X18CM</v>
          </cell>
          <cell r="AG760" t="str">
            <v>322.99</v>
          </cell>
          <cell r="AH760">
            <v>1</v>
          </cell>
          <cell r="AI760" t="str">
            <v>046PR6836</v>
          </cell>
          <cell r="AN760" t="str">
            <v>Sí</v>
          </cell>
        </row>
        <row r="761">
          <cell r="A761">
            <v>3621</v>
          </cell>
          <cell r="B761" t="str">
            <v>pauvillalba206@gmail.com</v>
          </cell>
          <cell r="AF761" t="str">
            <v>INDIVIDUAL REDONDO DE ALGODÓN AZUL 38CM</v>
          </cell>
          <cell r="AG761" t="str">
            <v>549.99</v>
          </cell>
          <cell r="AH761">
            <v>2</v>
          </cell>
          <cell r="AI761" t="str">
            <v>MS115311 MERCA EN NAZCA y aca</v>
          </cell>
          <cell r="AN761" t="str">
            <v>Sí</v>
          </cell>
        </row>
        <row r="762">
          <cell r="A762">
            <v>3620</v>
          </cell>
          <cell r="B762" t="str">
            <v>silvana_cas82@hotmail.com</v>
          </cell>
          <cell r="C762">
            <v>44445</v>
          </cell>
          <cell r="D762" t="str">
            <v>Abierta</v>
          </cell>
          <cell r="E762" t="str">
            <v>Recibido</v>
          </cell>
          <cell r="F762" t="str">
            <v>Enviado</v>
          </cell>
          <cell r="G762" t="str">
            <v>ARS</v>
          </cell>
          <cell r="H762">
            <v>1520</v>
          </cell>
          <cell r="I762">
            <v>0</v>
          </cell>
          <cell r="J762" t="str">
            <v>413.09</v>
          </cell>
          <cell r="K762" t="str">
            <v>1933.09</v>
          </cell>
          <cell r="L762" t="str">
            <v>Silvana Castaño</v>
          </cell>
          <cell r="M762">
            <v>30231138</v>
          </cell>
          <cell r="N762">
            <v>542915714181</v>
          </cell>
          <cell r="O762" t="str">
            <v>Silvana castaño</v>
          </cell>
          <cell r="P762">
            <v>542915714181</v>
          </cell>
          <cell r="Q762" t="str">
            <v>Ortuzar</v>
          </cell>
          <cell r="R762">
            <v>234</v>
          </cell>
          <cell r="T762" t="str">
            <v>Puan</v>
          </cell>
          <cell r="U762" t="str">
            <v>Puan</v>
          </cell>
          <cell r="V762">
            <v>8180</v>
          </cell>
          <cell r="W762" t="str">
            <v>Buenos Aires</v>
          </cell>
          <cell r="Y762" t="str">
            <v>Correo Argentino - Envio a domicilio</v>
          </cell>
          <cell r="Z762" t="str">
            <v>Mercado Pago</v>
          </cell>
          <cell r="AC762" t="str">
            <v>ENVIAR JUNTAS ORDEN: 3620-3622-3611</v>
          </cell>
          <cell r="AD762">
            <v>44445</v>
          </cell>
          <cell r="AE762">
            <v>44448</v>
          </cell>
          <cell r="AF762" t="str">
            <v>RAMO X 5 FLORES TELA PARA AROMATIZAR (Blanco)</v>
          </cell>
          <cell r="AG762">
            <v>760</v>
          </cell>
          <cell r="AH762">
            <v>1</v>
          </cell>
          <cell r="AI762" t="str">
            <v>RAMOBCO MERCA SEPA COSTO TEORICO MAS IVA</v>
          </cell>
          <cell r="AJ762" t="str">
            <v>Web</v>
          </cell>
          <cell r="AK762" t="str">
            <v xml:space="preserve">POR MEDIO DEL CORREO ARGENTINO Y TU CODIGO DE SEGUIMIENTO SERA 00007943040A9C1C0I61501            </v>
          </cell>
          <cell r="AL762">
            <v>16801269649</v>
          </cell>
          <cell r="AM762">
            <v>473865784</v>
          </cell>
          <cell r="AN762" t="str">
            <v>Sí</v>
          </cell>
        </row>
        <row r="763">
          <cell r="A763">
            <v>3620</v>
          </cell>
          <cell r="B763" t="str">
            <v>silvana_cas82@hotmail.com</v>
          </cell>
          <cell r="AF763" t="str">
            <v>RAMO X 5 FLORES TELA PARA AROMATIZAR (Rosa)</v>
          </cell>
          <cell r="AG763">
            <v>760</v>
          </cell>
          <cell r="AH763">
            <v>1</v>
          </cell>
          <cell r="AI763" t="str">
            <v>RAMOROSA MERCA SEPA COSTO TEORICO MAS IVA</v>
          </cell>
          <cell r="AN763" t="str">
            <v>Sí</v>
          </cell>
        </row>
        <row r="764">
          <cell r="A764">
            <v>3619</v>
          </cell>
          <cell r="B764" t="str">
            <v>danielasoledadcastro@hotmail.com</v>
          </cell>
          <cell r="C764">
            <v>44444</v>
          </cell>
          <cell r="D764" t="str">
            <v>Abierta</v>
          </cell>
          <cell r="E764" t="str">
            <v>Recibido</v>
          </cell>
          <cell r="F764" t="str">
            <v>Enviado</v>
          </cell>
          <cell r="G764" t="str">
            <v>ARS</v>
          </cell>
          <cell r="H764" t="str">
            <v>8821.95</v>
          </cell>
          <cell r="I764">
            <v>0</v>
          </cell>
          <cell r="J764">
            <v>0</v>
          </cell>
          <cell r="K764" t="str">
            <v>8821.95</v>
          </cell>
          <cell r="L764" t="str">
            <v>Daniela Castro</v>
          </cell>
          <cell r="M764">
            <v>32850585</v>
          </cell>
          <cell r="N764">
            <v>541144092917</v>
          </cell>
          <cell r="O764" t="str">
            <v>Daniela Castro</v>
          </cell>
          <cell r="P764">
            <v>541144092917</v>
          </cell>
          <cell r="Q764" t="str">
            <v>Dean funes</v>
          </cell>
          <cell r="R764">
            <v>2221</v>
          </cell>
          <cell r="S764" t="str">
            <v>Casa</v>
          </cell>
          <cell r="T764" t="str">
            <v>Castelar</v>
          </cell>
          <cell r="U764" t="str">
            <v>Moron</v>
          </cell>
          <cell r="V764">
            <v>1712</v>
          </cell>
          <cell r="W764" t="str">
            <v>Gran Buenos Aires</v>
          </cell>
          <cell r="Y764" t="str">
            <v>ENVÍO SIN CARGO (CABA, GRAN PARTE DE GBA y LA PLATA) TIEMPO: 4 a 6 DÍAS HÁBILES</v>
          </cell>
          <cell r="Z764" t="str">
            <v>Mercado Pago</v>
          </cell>
          <cell r="AD764">
            <v>44444</v>
          </cell>
          <cell r="AE764">
            <v>44446</v>
          </cell>
          <cell r="AF764" t="str">
            <v>MOLDE DE SILICONA PARA BUDIN CHICO 12X8CM (Beige)</v>
          </cell>
          <cell r="AG764">
            <v>360</v>
          </cell>
          <cell r="AH764">
            <v>1</v>
          </cell>
          <cell r="AJ764" t="str">
            <v>Móvil</v>
          </cell>
          <cell r="AK764" t="str">
            <v>EL VIERNES 10-09 ENTRE 8 Y 18 HORAS!</v>
          </cell>
          <cell r="AL764">
            <v>16789290821</v>
          </cell>
          <cell r="AM764">
            <v>473439913</v>
          </cell>
          <cell r="AN764" t="str">
            <v>Sí</v>
          </cell>
        </row>
        <row r="765">
          <cell r="A765">
            <v>3619</v>
          </cell>
          <cell r="B765" t="str">
            <v>danielasoledadcastro@hotmail.com</v>
          </cell>
          <cell r="AF765" t="str">
            <v>VELA 100 % SOJA CON ESENCIAS - DIFERENTES AROMAS 8x8 CM (JAZMIN-GARDENIA)</v>
          </cell>
          <cell r="AG765" t="str">
            <v>599.99</v>
          </cell>
          <cell r="AH765">
            <v>1</v>
          </cell>
          <cell r="AI765" t="str">
            <v>BA6340VELA MERCA SEPARADA COSTO TEORICO MAS IVA</v>
          </cell>
          <cell r="AN765" t="str">
            <v>Sí</v>
          </cell>
        </row>
        <row r="766">
          <cell r="A766">
            <v>3619</v>
          </cell>
          <cell r="B766" t="str">
            <v>danielasoledadcastro@hotmail.com</v>
          </cell>
          <cell r="AF766" t="str">
            <v>TABLA DE BAMBOO ARO DE SILICONA NEGRA RECTANGULAR 30X23 CM</v>
          </cell>
          <cell r="AG766" t="str">
            <v>1329.99</v>
          </cell>
          <cell r="AH766">
            <v>1</v>
          </cell>
          <cell r="AI766" t="str">
            <v>MS113965. MERCA SEPA</v>
          </cell>
          <cell r="AN766" t="str">
            <v>Sí</v>
          </cell>
        </row>
        <row r="767">
          <cell r="A767">
            <v>3619</v>
          </cell>
          <cell r="B767" t="str">
            <v>danielasoledadcastro@hotmail.com</v>
          </cell>
          <cell r="AF767" t="str">
            <v>PLATO PLAYO CERAMICA ANDALUZIA 27,5 CM</v>
          </cell>
          <cell r="AG767" t="str">
            <v>1252.99</v>
          </cell>
          <cell r="AH767">
            <v>2</v>
          </cell>
          <cell r="AI767" t="str">
            <v>600092 POR UNIDAD</v>
          </cell>
          <cell r="AN767" t="str">
            <v>Sí</v>
          </cell>
        </row>
        <row r="768">
          <cell r="A768">
            <v>3619</v>
          </cell>
          <cell r="B768" t="str">
            <v>danielasoledadcastro@hotmail.com</v>
          </cell>
          <cell r="AF768" t="str">
            <v>VELA 100 % SOJA AROMA JAZMIN 10X12 CM</v>
          </cell>
          <cell r="AG768" t="str">
            <v>749.99</v>
          </cell>
          <cell r="AH768">
            <v>1</v>
          </cell>
          <cell r="AI768" t="str">
            <v>JA5064J MERCA SEPARADA</v>
          </cell>
          <cell r="AN768" t="str">
            <v>Sí</v>
          </cell>
        </row>
        <row r="769">
          <cell r="A769">
            <v>3619</v>
          </cell>
          <cell r="B769" t="str">
            <v>danielasoledadcastro@hotmail.com</v>
          </cell>
          <cell r="AF769" t="str">
            <v>COMBO NRO.2 ** 6 UTENSILIOS NYLON- COLOR A ELECCION (Blanco)</v>
          </cell>
          <cell r="AG769">
            <v>3276</v>
          </cell>
          <cell r="AH769">
            <v>1</v>
          </cell>
          <cell r="AN769" t="str">
            <v>Sí</v>
          </cell>
        </row>
        <row r="770">
          <cell r="A770">
            <v>3618</v>
          </cell>
          <cell r="B770" t="str">
            <v>stella_balart@yahoo.com.ar</v>
          </cell>
          <cell r="C770">
            <v>44444</v>
          </cell>
          <cell r="D770" t="str">
            <v>Abierta</v>
          </cell>
          <cell r="E770" t="str">
            <v>Recibido</v>
          </cell>
          <cell r="F770" t="str">
            <v>Enviado</v>
          </cell>
          <cell r="G770" t="str">
            <v>ARS</v>
          </cell>
          <cell r="H770">
            <v>2070</v>
          </cell>
          <cell r="I770">
            <v>0</v>
          </cell>
          <cell r="J770">
            <v>0</v>
          </cell>
          <cell r="K770">
            <v>2070</v>
          </cell>
          <cell r="L770" t="str">
            <v>Stella Balart</v>
          </cell>
          <cell r="M770">
            <v>32946799</v>
          </cell>
          <cell r="N770">
            <v>541166538468</v>
          </cell>
          <cell r="O770" t="str">
            <v>Stella Balart</v>
          </cell>
          <cell r="P770">
            <v>541166538468</v>
          </cell>
          <cell r="Q770" t="str">
            <v>Santa Fe</v>
          </cell>
          <cell r="R770">
            <v>367</v>
          </cell>
          <cell r="T770" t="str">
            <v>Morón</v>
          </cell>
          <cell r="U770" t="str">
            <v>Morón</v>
          </cell>
          <cell r="V770">
            <v>1708</v>
          </cell>
          <cell r="W770" t="str">
            <v>Gran Buenos Aires</v>
          </cell>
          <cell r="Y770" t="str">
            <v>ENVÍO SIN CARGO (CABA, GRAN PARTE DE GBA y LA PLATA) TIEMPO: 4 a 6 DÍAS HÁBILES</v>
          </cell>
          <cell r="Z770" t="str">
            <v>Mercado Pago</v>
          </cell>
          <cell r="AB770" t="str">
            <v>Por favor, que el mate venga con una bolsita para regalo. Muchas gracias!</v>
          </cell>
          <cell r="AD770">
            <v>44444</v>
          </cell>
          <cell r="AE770">
            <v>44446</v>
          </cell>
          <cell r="AF770" t="str">
            <v>SET X 7 PZAS 1 JARRA 2 LITROS Y 6 VASOS 330 ML (Celeste)</v>
          </cell>
          <cell r="AG770">
            <v>820</v>
          </cell>
          <cell r="AH770">
            <v>1</v>
          </cell>
          <cell r="AI770" t="str">
            <v>PLA9007</v>
          </cell>
          <cell r="AJ770" t="str">
            <v>Web</v>
          </cell>
          <cell r="AK770" t="str">
            <v>EL VIERNES 10-09 ENTRE 8 Y 18 HORAS!</v>
          </cell>
          <cell r="AL770">
            <v>16789042654</v>
          </cell>
          <cell r="AM770">
            <v>473614001</v>
          </cell>
          <cell r="AN770" t="str">
            <v>Sí</v>
          </cell>
        </row>
        <row r="771">
          <cell r="A771">
            <v>3618</v>
          </cell>
          <cell r="B771" t="str">
            <v>stella_balart@yahoo.com.ar</v>
          </cell>
          <cell r="AF771" t="str">
            <v>MOLDE DE SILICONA PARA BUDIN CHICO 12X8CM (Gris)</v>
          </cell>
          <cell r="AG771">
            <v>360</v>
          </cell>
          <cell r="AH771">
            <v>1</v>
          </cell>
          <cell r="AN771" t="str">
            <v>Sí</v>
          </cell>
        </row>
        <row r="772">
          <cell r="A772">
            <v>3618</v>
          </cell>
          <cell r="B772" t="str">
            <v>stella_balart@yahoo.com.ar</v>
          </cell>
          <cell r="AF772" t="str">
            <v>MATE PAMPA BOCA ANCHA CON BOMBILLA COLOR BLANCO</v>
          </cell>
          <cell r="AG772">
            <v>890</v>
          </cell>
          <cell r="AH772">
            <v>1</v>
          </cell>
          <cell r="AI772" t="str">
            <v>MERCA SEPA</v>
          </cell>
          <cell r="AN772" t="str">
            <v>Sí</v>
          </cell>
        </row>
        <row r="773">
          <cell r="A773">
            <v>3617</v>
          </cell>
          <cell r="B773" t="str">
            <v>dumonsofia@outlook.com</v>
          </cell>
          <cell r="C773">
            <v>44444</v>
          </cell>
          <cell r="D773" t="str">
            <v>Abierta</v>
          </cell>
          <cell r="E773" t="str">
            <v>Recibido</v>
          </cell>
          <cell r="F773" t="str">
            <v>Enviado</v>
          </cell>
          <cell r="G773" t="str">
            <v>ARS</v>
          </cell>
          <cell r="H773" t="str">
            <v>5113.95</v>
          </cell>
          <cell r="I773">
            <v>0</v>
          </cell>
          <cell r="J773" t="str">
            <v>482.09</v>
          </cell>
          <cell r="K773" t="str">
            <v>5596.04</v>
          </cell>
          <cell r="L773" t="str">
            <v>Sofia Dumon</v>
          </cell>
          <cell r="M773">
            <v>39261123</v>
          </cell>
          <cell r="N773">
            <v>5493435024379</v>
          </cell>
          <cell r="O773" t="str">
            <v>Sofia dumon</v>
          </cell>
          <cell r="P773">
            <v>5493435024379</v>
          </cell>
          <cell r="Q773" t="str">
            <v>Federacion</v>
          </cell>
          <cell r="R773">
            <v>572</v>
          </cell>
          <cell r="T773" t="str">
            <v>predolini</v>
          </cell>
          <cell r="U773" t="str">
            <v>Parana</v>
          </cell>
          <cell r="V773">
            <v>3100</v>
          </cell>
          <cell r="W773" t="str">
            <v>Entre Ríos</v>
          </cell>
          <cell r="Y773" t="str">
            <v>Correo Argentino - Envio a domicilio</v>
          </cell>
          <cell r="Z773" t="str">
            <v>Mercado Pago</v>
          </cell>
          <cell r="AD773">
            <v>44444</v>
          </cell>
          <cell r="AE773">
            <v>44448</v>
          </cell>
          <cell r="AF773" t="str">
            <v>MANTEL ANTIMANCHA RAYAS GRIS Y BLANCO 1.40 X 1.85</v>
          </cell>
          <cell r="AG773" t="str">
            <v>1759.99</v>
          </cell>
          <cell r="AH773">
            <v>1</v>
          </cell>
          <cell r="AI773" t="str">
            <v>CHURGRISBCO MERCASEPA</v>
          </cell>
          <cell r="AJ773" t="str">
            <v>Web</v>
          </cell>
          <cell r="AK773" t="str">
            <v xml:space="preserve">POR MEDIO DEL CORREO ARGENTINO Y TU CODIGO DE SEGUIMIENTO SERA 00007943044P321C046C501            </v>
          </cell>
          <cell r="AL773">
            <v>16786253608</v>
          </cell>
          <cell r="AM773">
            <v>473632504</v>
          </cell>
          <cell r="AN773" t="str">
            <v>Sí</v>
          </cell>
        </row>
        <row r="774">
          <cell r="A774">
            <v>3617</v>
          </cell>
          <cell r="B774" t="str">
            <v>dumonsofia@outlook.com</v>
          </cell>
          <cell r="AF774" t="str">
            <v>SECAPLATOS PASTO RECTANGULAR 38CMX25CM</v>
          </cell>
          <cell r="AG774" t="str">
            <v>1099.99</v>
          </cell>
          <cell r="AH774">
            <v>2</v>
          </cell>
          <cell r="AI774" t="str">
            <v>BA7908 PRECIO DE COSTO</v>
          </cell>
          <cell r="AN774" t="str">
            <v>Sí</v>
          </cell>
        </row>
        <row r="775">
          <cell r="A775">
            <v>3617</v>
          </cell>
          <cell r="B775" t="str">
            <v>dumonsofia@outlook.com</v>
          </cell>
          <cell r="AF775" t="str">
            <v>ENSALADERA DE VIDRIO GALAXIA 1650 ML 21,5 X 9 CM RIGOLLEAU</v>
          </cell>
          <cell r="AG775" t="str">
            <v>211.99</v>
          </cell>
          <cell r="AH775">
            <v>1</v>
          </cell>
          <cell r="AI775" t="str">
            <v>ML67646 MERCADERIA SEPARADA</v>
          </cell>
          <cell r="AN775" t="str">
            <v>Sí</v>
          </cell>
        </row>
        <row r="776">
          <cell r="A776">
            <v>3617</v>
          </cell>
          <cell r="B776" t="str">
            <v>dumonsofia@outlook.com</v>
          </cell>
          <cell r="AF776" t="str">
            <v>COLADOR ACERO INOX. 20CM DIAM X8CM ALTO</v>
          </cell>
          <cell r="AG776" t="str">
            <v>941.99</v>
          </cell>
          <cell r="AH776">
            <v>1</v>
          </cell>
          <cell r="AI776" t="str">
            <v>046BA8161</v>
          </cell>
          <cell r="AN776" t="str">
            <v>Sí</v>
          </cell>
        </row>
        <row r="777">
          <cell r="A777">
            <v>3616</v>
          </cell>
          <cell r="B777" t="str">
            <v>grillantina@hotmail.es</v>
          </cell>
          <cell r="C777">
            <v>44444</v>
          </cell>
          <cell r="D777" t="str">
            <v>Abierta</v>
          </cell>
          <cell r="E777" t="str">
            <v>Recibido</v>
          </cell>
          <cell r="F777" t="str">
            <v>Enviado</v>
          </cell>
          <cell r="G777" t="str">
            <v>ARS</v>
          </cell>
          <cell r="H777" t="str">
            <v>3514.95</v>
          </cell>
          <cell r="I777">
            <v>0</v>
          </cell>
          <cell r="J777" t="str">
            <v>413.96</v>
          </cell>
          <cell r="K777" t="str">
            <v>3928.91</v>
          </cell>
          <cell r="L777" t="str">
            <v>Griselda CABALLERI</v>
          </cell>
          <cell r="M777">
            <v>30608929</v>
          </cell>
          <cell r="N777">
            <v>542920683826</v>
          </cell>
          <cell r="O777" t="str">
            <v>Griselda CABALLERI</v>
          </cell>
          <cell r="P777">
            <v>542920683826</v>
          </cell>
          <cell r="Q777" t="str">
            <v xml:space="preserve">Guido </v>
          </cell>
          <cell r="R777">
            <v>829</v>
          </cell>
          <cell r="S777" t="str">
            <v>1 piso</v>
          </cell>
          <cell r="T777" t="str">
            <v>Mitre</v>
          </cell>
          <cell r="U777" t="str">
            <v xml:space="preserve">Viedma </v>
          </cell>
          <cell r="V777">
            <v>8500</v>
          </cell>
          <cell r="W777" t="str">
            <v>Rio Negro</v>
          </cell>
          <cell r="Y777" t="str">
            <v>Correo Argentino - Envio a domicilio</v>
          </cell>
          <cell r="Z777" t="str">
            <v>Mercado Pago</v>
          </cell>
          <cell r="AD777">
            <v>44444</v>
          </cell>
          <cell r="AE777">
            <v>44448</v>
          </cell>
          <cell r="AF777" t="str">
            <v>ESPATULA DE SILICONA CORAZON PASTEL MANGO MADERA 27 CM (Rosa)</v>
          </cell>
          <cell r="AG777" t="str">
            <v>534.99</v>
          </cell>
          <cell r="AH777">
            <v>1</v>
          </cell>
          <cell r="AI777" t="str">
            <v>SIL ESP5</v>
          </cell>
          <cell r="AJ777" t="str">
            <v>Móvil</v>
          </cell>
          <cell r="AK777" t="str">
            <v xml:space="preserve">POR MEDIO DEL CORREO ARGENTINO Y TU CODIGO DE SEGUIMIENTO SERA 000079430437C2C1AIM1001            </v>
          </cell>
          <cell r="AL777">
            <v>3208167769</v>
          </cell>
          <cell r="AM777">
            <v>473510413</v>
          </cell>
          <cell r="AN777" t="str">
            <v>Sí</v>
          </cell>
        </row>
        <row r="778">
          <cell r="A778">
            <v>3616</v>
          </cell>
          <cell r="B778" t="str">
            <v>grillantina@hotmail.es</v>
          </cell>
          <cell r="AF778" t="str">
            <v>CUCHARON DE SILICONA ROSA MANGO DE MADERA 31X7,5CM</v>
          </cell>
          <cell r="AG778" t="str">
            <v>849.99</v>
          </cell>
          <cell r="AH778">
            <v>1</v>
          </cell>
          <cell r="AI778" t="str">
            <v>BA1201H</v>
          </cell>
          <cell r="AN778" t="str">
            <v>Sí</v>
          </cell>
        </row>
        <row r="779">
          <cell r="A779">
            <v>3616</v>
          </cell>
          <cell r="B779" t="str">
            <v>grillantina@hotmail.es</v>
          </cell>
          <cell r="AF779" t="str">
            <v>PINZA PUNTA DE SILICONA ROSA DE ACERO INOX. 27CM</v>
          </cell>
          <cell r="AG779" t="str">
            <v>699.99</v>
          </cell>
          <cell r="AH779">
            <v>1</v>
          </cell>
          <cell r="AI779" t="str">
            <v>BA1201C</v>
          </cell>
          <cell r="AN779" t="str">
            <v>Sí</v>
          </cell>
        </row>
        <row r="780">
          <cell r="A780">
            <v>3616</v>
          </cell>
          <cell r="B780" t="str">
            <v>grillantina@hotmail.es</v>
          </cell>
          <cell r="AF780" t="str">
            <v>BATIDOR DE SILICONA ROSA MANGO DE MADERA 23CM</v>
          </cell>
          <cell r="AG780" t="str">
            <v>699.99</v>
          </cell>
          <cell r="AH780">
            <v>1</v>
          </cell>
          <cell r="AI780" t="str">
            <v>BA1201B</v>
          </cell>
          <cell r="AN780" t="str">
            <v>Sí</v>
          </cell>
        </row>
        <row r="781">
          <cell r="A781">
            <v>3616</v>
          </cell>
          <cell r="B781" t="str">
            <v>grillantina@hotmail.es</v>
          </cell>
          <cell r="AF781" t="str">
            <v>PINCEL DE SILICONA ROSA MANGO DE MADERA 27X4CM</v>
          </cell>
          <cell r="AG781" t="str">
            <v>729.99</v>
          </cell>
          <cell r="AH781">
            <v>1</v>
          </cell>
          <cell r="AI781" t="str">
            <v>BA1201A</v>
          </cell>
          <cell r="AN781" t="str">
            <v>Sí</v>
          </cell>
        </row>
        <row r="782">
          <cell r="A782">
            <v>3615</v>
          </cell>
          <cell r="B782" t="str">
            <v>fiorellavigil45@gmail.com</v>
          </cell>
          <cell r="C782">
            <v>44444</v>
          </cell>
          <cell r="D782" t="str">
            <v>Abierta</v>
          </cell>
          <cell r="E782" t="str">
            <v>Anulado</v>
          </cell>
          <cell r="F782" t="str">
            <v>No está empaquetado</v>
          </cell>
          <cell r="G782" t="str">
            <v>ARS</v>
          </cell>
          <cell r="H782" t="str">
            <v>879.99</v>
          </cell>
          <cell r="I782">
            <v>0</v>
          </cell>
          <cell r="J782">
            <v>0</v>
          </cell>
          <cell r="K782" t="str">
            <v>879.99</v>
          </cell>
          <cell r="L782" t="str">
            <v>Aguila Aguila</v>
          </cell>
          <cell r="M782">
            <v>94624184</v>
          </cell>
          <cell r="N782">
            <v>541122719665</v>
          </cell>
          <cell r="O782" t="str">
            <v>Aguila Aguila</v>
          </cell>
          <cell r="P782">
            <v>541122719665</v>
          </cell>
          <cell r="Q782" t="str">
            <v xml:space="preserve">Avenida honorio pueyrredon </v>
          </cell>
          <cell r="R782">
            <v>1636</v>
          </cell>
          <cell r="S782" t="str">
            <v>Caba</v>
          </cell>
          <cell r="T782" t="str">
            <v>Paternal</v>
          </cell>
          <cell r="U782" t="str">
            <v>Capital Federal</v>
          </cell>
          <cell r="V782">
            <v>1414</v>
          </cell>
          <cell r="W782" t="str">
            <v>Capital Federal</v>
          </cell>
          <cell r="Y782" t="str">
            <v>ENVÍO SIN CARGO (CABA, GRAN PARTE DE GBA y LA PLATA) TIEMPO: 4 a 6 DÍAS HÁBILES</v>
          </cell>
          <cell r="Z782" t="str">
            <v>Mercado Pago</v>
          </cell>
          <cell r="AF782" t="str">
            <v>6 VASOS COPON GOURMET RIGOLLEAU 450 ML</v>
          </cell>
          <cell r="AG782" t="str">
            <v>879.99</v>
          </cell>
          <cell r="AH782">
            <v>1</v>
          </cell>
          <cell r="AI782" t="str">
            <v>ML68919</v>
          </cell>
          <cell r="AJ782" t="str">
            <v>Móvil</v>
          </cell>
          <cell r="AK782" t="str">
            <v/>
          </cell>
          <cell r="AL782">
            <v>16777410112</v>
          </cell>
          <cell r="AM782">
            <v>473471279</v>
          </cell>
          <cell r="AN782" t="str">
            <v>Sí</v>
          </cell>
        </row>
        <row r="783">
          <cell r="A783">
            <v>3614</v>
          </cell>
          <cell r="B783" t="str">
            <v>moralese654@gmail.com</v>
          </cell>
          <cell r="C783">
            <v>44443</v>
          </cell>
          <cell r="D783" t="str">
            <v>Abierta</v>
          </cell>
          <cell r="E783" t="str">
            <v>Pendiente</v>
          </cell>
          <cell r="F783" t="str">
            <v>No está empaquetado</v>
          </cell>
          <cell r="G783" t="str">
            <v>ARS</v>
          </cell>
          <cell r="H783" t="str">
            <v>1104.99</v>
          </cell>
          <cell r="I783">
            <v>0</v>
          </cell>
          <cell r="J783">
            <v>0</v>
          </cell>
          <cell r="K783" t="str">
            <v>1104.99</v>
          </cell>
          <cell r="L783" t="str">
            <v>Evelyn Morales Ortega</v>
          </cell>
          <cell r="M783">
            <v>94566436</v>
          </cell>
          <cell r="N783">
            <v>541160696418</v>
          </cell>
          <cell r="O783" t="str">
            <v>Evelyn Morales Ortega</v>
          </cell>
          <cell r="P783">
            <v>541160696418</v>
          </cell>
          <cell r="Q783">
            <v>836</v>
          </cell>
          <cell r="R783">
            <v>118</v>
          </cell>
          <cell r="T783" t="str">
            <v>Infico</v>
          </cell>
          <cell r="U783" t="str">
            <v xml:space="preserve">Florencio Varela </v>
          </cell>
          <cell r="V783">
            <v>1888</v>
          </cell>
          <cell r="W783" t="str">
            <v>Gran Buenos Aires</v>
          </cell>
          <cell r="Y783" t="str">
            <v>ENVÍO SIN CARGO (CABA, GRAN PARTE DE GBA y LA PLATA) TIEMPO: 4 a 6 DÍAS HÁBILES</v>
          </cell>
          <cell r="Z783" t="str">
            <v>TRANSFERENCIA BANCARIA</v>
          </cell>
          <cell r="AF783" t="str">
            <v>INDIVIDUAL SIINGAPUR PLATEADO 38 CM</v>
          </cell>
          <cell r="AG783" t="str">
            <v>549.99</v>
          </cell>
          <cell r="AH783">
            <v>1</v>
          </cell>
          <cell r="AI783" t="str">
            <v>MS504002 MERCA SEPARADA</v>
          </cell>
          <cell r="AJ783" t="str">
            <v>Móvil</v>
          </cell>
          <cell r="AK783" t="str">
            <v/>
          </cell>
          <cell r="AM783">
            <v>473441603</v>
          </cell>
          <cell r="AN783" t="str">
            <v>Sí</v>
          </cell>
        </row>
        <row r="784">
          <cell r="A784">
            <v>3614</v>
          </cell>
          <cell r="B784" t="str">
            <v>moralese654@gmail.com</v>
          </cell>
          <cell r="AF784" t="str">
            <v>ALM. LA VIDA ES BELLA 25X55CM POLIESTER V.SILICONADO</v>
          </cell>
          <cell r="AG784">
            <v>555</v>
          </cell>
          <cell r="AH784">
            <v>1</v>
          </cell>
          <cell r="AI784" t="str">
            <v>CHU386</v>
          </cell>
          <cell r="AN784" t="str">
            <v>Sí</v>
          </cell>
        </row>
        <row r="785">
          <cell r="A785">
            <v>3613</v>
          </cell>
          <cell r="B785" t="str">
            <v>maca.posada@hotmail.com</v>
          </cell>
          <cell r="C785">
            <v>44443</v>
          </cell>
          <cell r="D785" t="str">
            <v>Abierta</v>
          </cell>
          <cell r="E785" t="str">
            <v>Recibido</v>
          </cell>
          <cell r="F785" t="str">
            <v>Enviado</v>
          </cell>
          <cell r="G785" t="str">
            <v>ARS</v>
          </cell>
          <cell r="H785" t="str">
            <v>2106.94</v>
          </cell>
          <cell r="I785">
            <v>0</v>
          </cell>
          <cell r="J785">
            <v>0</v>
          </cell>
          <cell r="K785" t="str">
            <v>2106.94</v>
          </cell>
          <cell r="L785" t="str">
            <v>Macarena Posada</v>
          </cell>
          <cell r="M785">
            <v>37751886</v>
          </cell>
          <cell r="N785">
            <v>541150120651</v>
          </cell>
          <cell r="O785" t="str">
            <v>Macarena Posada</v>
          </cell>
          <cell r="P785">
            <v>541150120651</v>
          </cell>
          <cell r="Q785" t="str">
            <v>Vera</v>
          </cell>
          <cell r="R785">
            <v>859</v>
          </cell>
          <cell r="S785" t="str">
            <v>8 02</v>
          </cell>
          <cell r="T785" t="str">
            <v>Villa Crespo</v>
          </cell>
          <cell r="U785" t="str">
            <v>Capital Federal</v>
          </cell>
          <cell r="V785">
            <v>1414</v>
          </cell>
          <cell r="W785" t="str">
            <v>Capital Federal</v>
          </cell>
          <cell r="Y785" t="str">
            <v>ENVÍO SIN CARGO (CABA, GRAN PARTE DE GBA y LA PLATA) TIEMPO: 4 a 6 DÍAS HÁBILES</v>
          </cell>
          <cell r="Z785" t="str">
            <v>Mercado Pago</v>
          </cell>
          <cell r="AD785">
            <v>44443</v>
          </cell>
          <cell r="AE785">
            <v>44446</v>
          </cell>
          <cell r="AF785" t="str">
            <v>JABONERA DE SILICONA 09X13.5X0.5CM (Rosa)</v>
          </cell>
          <cell r="AG785" t="str">
            <v>204.48</v>
          </cell>
          <cell r="AH785">
            <v>2</v>
          </cell>
          <cell r="AI785">
            <v>87543</v>
          </cell>
          <cell r="AJ785" t="str">
            <v>Web</v>
          </cell>
          <cell r="AK785" t="str">
            <v>EL VIERNES 10-09 ENTRE 8 Y 18 HORAS!</v>
          </cell>
          <cell r="AL785">
            <v>16773566521</v>
          </cell>
          <cell r="AM785">
            <v>473391809</v>
          </cell>
          <cell r="AN785" t="str">
            <v>Sí</v>
          </cell>
        </row>
        <row r="786">
          <cell r="A786">
            <v>3613</v>
          </cell>
          <cell r="B786" t="str">
            <v>maca.posada@hotmail.com</v>
          </cell>
          <cell r="AF786" t="str">
            <v>MUG CERAMICA AQUAMARINE DEGRADÉ 300 ML</v>
          </cell>
          <cell r="AG786" t="str">
            <v>582.99</v>
          </cell>
          <cell r="AH786">
            <v>2</v>
          </cell>
          <cell r="AI786" t="str">
            <v>MS510090 MERCA SEPAARADA</v>
          </cell>
          <cell r="AN786" t="str">
            <v>Sí</v>
          </cell>
        </row>
        <row r="787">
          <cell r="A787">
            <v>3613</v>
          </cell>
          <cell r="B787" t="str">
            <v>maca.posada@hotmail.com</v>
          </cell>
          <cell r="AF787" t="str">
            <v>SECAPLATOS SILICONA 30.5 X 20.5 CM (Celeste)</v>
          </cell>
          <cell r="AG787">
            <v>532</v>
          </cell>
          <cell r="AH787">
            <v>1</v>
          </cell>
          <cell r="AI787" t="str">
            <v>BA3015 MERCA SEPA</v>
          </cell>
          <cell r="AN787" t="str">
            <v>Sí</v>
          </cell>
        </row>
        <row r="788">
          <cell r="A788">
            <v>3612</v>
          </cell>
          <cell r="B788" t="str">
            <v>ranabella74@gmail.com</v>
          </cell>
          <cell r="C788">
            <v>44443</v>
          </cell>
          <cell r="D788" t="str">
            <v>Abierta</v>
          </cell>
          <cell r="E788" t="str">
            <v>Recibido</v>
          </cell>
          <cell r="F788" t="str">
            <v>Enviado</v>
          </cell>
          <cell r="G788" t="str">
            <v>ARS</v>
          </cell>
          <cell r="H788">
            <v>890</v>
          </cell>
          <cell r="I788">
            <v>0</v>
          </cell>
          <cell r="J788">
            <v>0</v>
          </cell>
          <cell r="K788">
            <v>890</v>
          </cell>
          <cell r="L788" t="str">
            <v>Ludmila Marmol</v>
          </cell>
          <cell r="M788">
            <v>34400319</v>
          </cell>
          <cell r="N788">
            <v>541140634301</v>
          </cell>
          <cell r="O788" t="str">
            <v>Ludmila Marmol</v>
          </cell>
          <cell r="P788">
            <v>541140634301</v>
          </cell>
          <cell r="Q788" t="str">
            <v xml:space="preserve">Crisostomo Alvarez </v>
          </cell>
          <cell r="R788">
            <v>3778</v>
          </cell>
          <cell r="T788" t="str">
            <v xml:space="preserve">Parque avellaneda </v>
          </cell>
          <cell r="U788" t="str">
            <v>Capital Federal</v>
          </cell>
          <cell r="V788">
            <v>1407</v>
          </cell>
          <cell r="W788" t="str">
            <v>Capital Federal</v>
          </cell>
          <cell r="Y788" t="str">
            <v>ENVÍO SIN CARGO (CABA, GRAN PARTE DE GBA y LA PLATA) TIEMPO: 4 a 6 DÍAS HÁBILES</v>
          </cell>
          <cell r="Z788" t="str">
            <v>Mercado Pago</v>
          </cell>
          <cell r="AD788">
            <v>44443</v>
          </cell>
          <cell r="AE788">
            <v>44446</v>
          </cell>
          <cell r="AF788" t="str">
            <v>MATE PAMPA BOCA ANCHA CON BOMBILLA COLOR ROSA</v>
          </cell>
          <cell r="AG788">
            <v>890</v>
          </cell>
          <cell r="AH788">
            <v>1</v>
          </cell>
          <cell r="AI788" t="str">
            <v>MATE PAMPA02. MERCA SEPARADA</v>
          </cell>
          <cell r="AJ788" t="str">
            <v>Móvil</v>
          </cell>
          <cell r="AK788" t="str">
            <v>EL VIERNES 10-09 ENTRE 8 Y 18 HORAS!</v>
          </cell>
          <cell r="AL788">
            <v>16769117281</v>
          </cell>
          <cell r="AM788">
            <v>473334571</v>
          </cell>
          <cell r="AN788" t="str">
            <v>Sí</v>
          </cell>
        </row>
        <row r="789">
          <cell r="A789">
            <v>3611</v>
          </cell>
          <cell r="B789" t="str">
            <v>silvana_cas82@hotmail.com</v>
          </cell>
          <cell r="C789">
            <v>44443</v>
          </cell>
          <cell r="D789" t="str">
            <v>Abierta</v>
          </cell>
          <cell r="E789" t="str">
            <v>Recibido</v>
          </cell>
          <cell r="F789" t="str">
            <v>Enviado</v>
          </cell>
          <cell r="G789" t="str">
            <v>ARS</v>
          </cell>
          <cell r="H789" t="str">
            <v>9779.86</v>
          </cell>
          <cell r="I789">
            <v>0</v>
          </cell>
          <cell r="J789" t="str">
            <v>482.09</v>
          </cell>
          <cell r="K789" t="str">
            <v>10261.95</v>
          </cell>
          <cell r="L789" t="str">
            <v>Silvana Castaño</v>
          </cell>
          <cell r="M789">
            <v>30231138</v>
          </cell>
          <cell r="N789">
            <v>542915714181</v>
          </cell>
          <cell r="O789" t="str">
            <v>Silvana castaño</v>
          </cell>
          <cell r="P789">
            <v>542915714181</v>
          </cell>
          <cell r="Q789" t="str">
            <v>Ortuzar</v>
          </cell>
          <cell r="R789">
            <v>234</v>
          </cell>
          <cell r="T789" t="str">
            <v>Puan</v>
          </cell>
          <cell r="U789" t="str">
            <v>Puan</v>
          </cell>
          <cell r="V789">
            <v>8180</v>
          </cell>
          <cell r="W789" t="str">
            <v>Buenos Aires</v>
          </cell>
          <cell r="Y789" t="str">
            <v>Correo Argentino - Envio a domicilio</v>
          </cell>
          <cell r="Z789" t="str">
            <v>Mercado Pago</v>
          </cell>
          <cell r="AC789" t="str">
            <v>ENVIAR JUNTAS ORDEN: 3620-3622-3611</v>
          </cell>
          <cell r="AD789">
            <v>44443</v>
          </cell>
          <cell r="AE789">
            <v>44448</v>
          </cell>
          <cell r="AF789" t="str">
            <v>MANTEL RECTANGULAR ANTIMANCHA 1.40x1.85 mtrs</v>
          </cell>
          <cell r="AG789" t="str">
            <v>1759.99</v>
          </cell>
          <cell r="AH789">
            <v>1</v>
          </cell>
          <cell r="AI789" t="str">
            <v>CHUR34</v>
          </cell>
          <cell r="AJ789" t="str">
            <v>Web</v>
          </cell>
          <cell r="AK789" t="str">
            <v xml:space="preserve">POR MEDIO DEL CORREO ARGENTINO Y TU CODIGO DE SEGUIMIENTO SERA 000079430467M2C1AI6C301            </v>
          </cell>
          <cell r="AL789">
            <v>16768323539</v>
          </cell>
          <cell r="AM789">
            <v>473317456</v>
          </cell>
          <cell r="AN789" t="str">
            <v>Sí</v>
          </cell>
        </row>
        <row r="790">
          <cell r="A790">
            <v>3611</v>
          </cell>
          <cell r="B790" t="str">
            <v>silvana_cas82@hotmail.com</v>
          </cell>
          <cell r="AF790" t="str">
            <v>MANTEL ANTIMANCHA RAYAS NEGRO Y BLANCO 1.40 X 1.85</v>
          </cell>
          <cell r="AG790" t="str">
            <v>1759.99</v>
          </cell>
          <cell r="AH790">
            <v>1</v>
          </cell>
          <cell r="AI790" t="str">
            <v>CHURNEGROBCO MERCA SEPA</v>
          </cell>
          <cell r="AN790" t="str">
            <v>Sí</v>
          </cell>
        </row>
        <row r="791">
          <cell r="A791">
            <v>3611</v>
          </cell>
          <cell r="B791" t="str">
            <v>silvana_cas82@hotmail.com</v>
          </cell>
          <cell r="AF791" t="str">
            <v>SET X 2 PAÑOS MICROFIBRA 35X45 PACK NRO 19</v>
          </cell>
          <cell r="AG791" t="str">
            <v>599.99</v>
          </cell>
          <cell r="AH791">
            <v>1</v>
          </cell>
          <cell r="AI791" t="str">
            <v>CHUPACK19 MERCADERIA SEPARADA</v>
          </cell>
          <cell r="AN791" t="str">
            <v>Sí</v>
          </cell>
        </row>
        <row r="792">
          <cell r="A792">
            <v>3611</v>
          </cell>
          <cell r="B792" t="str">
            <v>silvana_cas82@hotmail.com</v>
          </cell>
          <cell r="AF792" t="str">
            <v>SET X 2 PAÑOS MICROFIBRA 35X45 PACK NRO 5</v>
          </cell>
          <cell r="AG792" t="str">
            <v>599.99</v>
          </cell>
          <cell r="AH792">
            <v>1</v>
          </cell>
          <cell r="AI792" t="str">
            <v>PACK 5</v>
          </cell>
          <cell r="AN792" t="str">
            <v>Sí</v>
          </cell>
        </row>
        <row r="793">
          <cell r="A793">
            <v>3611</v>
          </cell>
          <cell r="B793" t="str">
            <v>silvana_cas82@hotmail.com</v>
          </cell>
          <cell r="AF793" t="str">
            <v>SET X 2 PAÑOS MICROFIBRA 35X45 PACK NRO 6</v>
          </cell>
          <cell r="AG793" t="str">
            <v>599.99</v>
          </cell>
          <cell r="AH793">
            <v>1</v>
          </cell>
          <cell r="AI793" t="str">
            <v>PACK 6</v>
          </cell>
          <cell r="AN793" t="str">
            <v>Sí</v>
          </cell>
        </row>
        <row r="794">
          <cell r="A794">
            <v>3611</v>
          </cell>
          <cell r="B794" t="str">
            <v>silvana_cas82@hotmail.com</v>
          </cell>
          <cell r="AF794" t="str">
            <v>SET X 2 PAÑOS MICROFIBRA 35X50 PACK NRO 2</v>
          </cell>
          <cell r="AG794" t="str">
            <v>599.99</v>
          </cell>
          <cell r="AH794">
            <v>1</v>
          </cell>
          <cell r="AI794" t="str">
            <v>CHUPACK02</v>
          </cell>
          <cell r="AN794" t="str">
            <v>Sí</v>
          </cell>
        </row>
        <row r="795">
          <cell r="A795">
            <v>3611</v>
          </cell>
          <cell r="B795" t="str">
            <v>silvana_cas82@hotmail.com</v>
          </cell>
          <cell r="AF795" t="str">
            <v>MANTEL ANTIMANCHA RAYAS GRIS Y BLANCO 1.40 X 1.85</v>
          </cell>
          <cell r="AG795" t="str">
            <v>1759.99</v>
          </cell>
          <cell r="AH795">
            <v>1</v>
          </cell>
          <cell r="AI795" t="str">
            <v>CHURGRISBCO MERCASEPA</v>
          </cell>
          <cell r="AN795" t="str">
            <v>Sí</v>
          </cell>
        </row>
        <row r="796">
          <cell r="A796">
            <v>3611</v>
          </cell>
          <cell r="B796" t="str">
            <v>silvana_cas82@hotmail.com</v>
          </cell>
          <cell r="AF796" t="str">
            <v>INDIVIDUAL CUERINA 32.5CM DIAM</v>
          </cell>
          <cell r="AG796" t="str">
            <v>299.99</v>
          </cell>
          <cell r="AH796">
            <v>1</v>
          </cell>
          <cell r="AI796" t="str">
            <v>CHUIN09C</v>
          </cell>
          <cell r="AN796" t="str">
            <v>Sí</v>
          </cell>
        </row>
        <row r="797">
          <cell r="A797">
            <v>3611</v>
          </cell>
          <cell r="B797" t="str">
            <v>silvana_cas82@hotmail.com</v>
          </cell>
          <cell r="AF797" t="str">
            <v>INDIVIDUAL CUERINA HOJAS 44x30 CM</v>
          </cell>
          <cell r="AG797" t="str">
            <v>299.99</v>
          </cell>
          <cell r="AH797">
            <v>6</v>
          </cell>
          <cell r="AI797" t="str">
            <v>CHUIN40R MERCA SEPA</v>
          </cell>
          <cell r="AN797" t="str">
            <v>Sí</v>
          </cell>
        </row>
        <row r="798">
          <cell r="A798">
            <v>3610</v>
          </cell>
          <cell r="B798" t="str">
            <v>ariasalejandra684@gmail.com</v>
          </cell>
          <cell r="C798">
            <v>44443</v>
          </cell>
          <cell r="D798" t="str">
            <v>Abierta</v>
          </cell>
          <cell r="E798" t="str">
            <v>Recibido</v>
          </cell>
          <cell r="F798" t="str">
            <v>Enviado</v>
          </cell>
          <cell r="G798" t="str">
            <v>ARS</v>
          </cell>
          <cell r="H798" t="str">
            <v>3175.98</v>
          </cell>
          <cell r="I798">
            <v>3000</v>
          </cell>
          <cell r="J798" t="str">
            <v>378.37</v>
          </cell>
          <cell r="K798" t="str">
            <v>554.35</v>
          </cell>
          <cell r="L798" t="str">
            <v>aLEJANDRA Arias</v>
          </cell>
          <cell r="M798">
            <v>31343779</v>
          </cell>
          <cell r="N798">
            <v>541131110966</v>
          </cell>
          <cell r="O798" t="str">
            <v>aLEJANDRA Arias</v>
          </cell>
          <cell r="P798">
            <v>541131110966</v>
          </cell>
          <cell r="Q798" t="str">
            <v xml:space="preserve">Reconquista </v>
          </cell>
          <cell r="R798">
            <v>968</v>
          </cell>
          <cell r="S798">
            <v>2</v>
          </cell>
          <cell r="U798" t="str">
            <v>Capital Federal</v>
          </cell>
          <cell r="V798">
            <v>1003</v>
          </cell>
          <cell r="W798" t="str">
            <v>Capital Federal</v>
          </cell>
          <cell r="Y798" t="str">
            <v>Correo Argentino - Envio a domicilio</v>
          </cell>
          <cell r="Z798" t="str">
            <v>Mercado Pago</v>
          </cell>
          <cell r="AA798" t="str">
            <v>ALEJANDRAARIAS</v>
          </cell>
          <cell r="AB798" t="str">
            <v>en esa direccion estoy de 8 a 16,cualquier cosa avisar a ver si puedo avisar al encargado del edificio.Mi telefono es:153-111-0966</v>
          </cell>
          <cell r="AD798">
            <v>44443</v>
          </cell>
          <cell r="AE798">
            <v>44448</v>
          </cell>
          <cell r="AF798" t="str">
            <v>REL. PARED DISCO VINILO VIDRIO TEMPLADO 30CM (Negro)</v>
          </cell>
          <cell r="AG798" t="str">
            <v>1140.99</v>
          </cell>
          <cell r="AH798">
            <v>1</v>
          </cell>
          <cell r="AI798" t="str">
            <v>046RE6395</v>
          </cell>
          <cell r="AJ798" t="str">
            <v>Web</v>
          </cell>
          <cell r="AK798" t="str">
            <v xml:space="preserve">POR MEDIO DEL CORREO ARGENTINO Y TU CODIGO DE SEGUIMIENTO SERA 000079430453401C0I6C501            </v>
          </cell>
          <cell r="AL798">
            <v>16766806699</v>
          </cell>
          <cell r="AM798">
            <v>473242370</v>
          </cell>
          <cell r="AN798" t="str">
            <v>Sí</v>
          </cell>
        </row>
        <row r="799">
          <cell r="A799">
            <v>3610</v>
          </cell>
          <cell r="B799" t="str">
            <v>ariasalejandra684@gmail.com</v>
          </cell>
          <cell r="AF799" t="str">
            <v>CORTINA MEHNDI POLIESTER 100% 180X180CM</v>
          </cell>
          <cell r="AG799" t="str">
            <v>2034.99</v>
          </cell>
          <cell r="AH799">
            <v>1</v>
          </cell>
          <cell r="AI799" t="str">
            <v>CHUCOMEH MERCA SEPARADA</v>
          </cell>
          <cell r="AN799" t="str">
            <v>Sí</v>
          </cell>
        </row>
        <row r="800">
          <cell r="A800">
            <v>3609</v>
          </cell>
          <cell r="B800" t="str">
            <v>milagroscarrizo42@hotmail.com.ar</v>
          </cell>
          <cell r="C800">
            <v>44443</v>
          </cell>
          <cell r="D800" t="str">
            <v>Abierta</v>
          </cell>
          <cell r="E800" t="str">
            <v>Recibido</v>
          </cell>
          <cell r="F800" t="str">
            <v>Enviado</v>
          </cell>
          <cell r="G800" t="str">
            <v>ARS</v>
          </cell>
          <cell r="H800" t="str">
            <v>2861.99</v>
          </cell>
          <cell r="I800">
            <v>0</v>
          </cell>
          <cell r="J800" t="str">
            <v>483.85</v>
          </cell>
          <cell r="K800" t="str">
            <v>3345.84</v>
          </cell>
          <cell r="L800" t="str">
            <v>María de los Milagros Carrizo</v>
          </cell>
          <cell r="M800">
            <v>36256003</v>
          </cell>
          <cell r="N800">
            <v>543825434637</v>
          </cell>
          <cell r="O800" t="str">
            <v>María de los Milagros Carrizo</v>
          </cell>
          <cell r="P800">
            <v>543825434637</v>
          </cell>
          <cell r="Q800" t="str">
            <v xml:space="preserve">Facundo Quiroga </v>
          </cell>
          <cell r="R800" t="str">
            <v>SN</v>
          </cell>
          <cell r="S800">
            <v>3</v>
          </cell>
          <cell r="U800" t="str">
            <v>Coronel Felipe Varela</v>
          </cell>
          <cell r="V800">
            <v>5350</v>
          </cell>
          <cell r="W800" t="str">
            <v>La Rioja</v>
          </cell>
          <cell r="Y800" t="str">
            <v>Correo Argentino - Envio a domicilio</v>
          </cell>
          <cell r="Z800" t="str">
            <v>Mercado Pago</v>
          </cell>
          <cell r="AC800" t="str">
            <v>CIUDAD VILLA UNION PROVINCIA DE LA RIOJA  CODIGO POSTAL 5350 DEPARTAMENTO: CORONEL FELIPE VARELA</v>
          </cell>
          <cell r="AD800">
            <v>44443</v>
          </cell>
          <cell r="AE800">
            <v>44448</v>
          </cell>
          <cell r="AF800" t="str">
            <v> PORTA CEPILLOS POLIRESINA</v>
          </cell>
          <cell r="AG800" t="str">
            <v>1341.99</v>
          </cell>
          <cell r="AH800">
            <v>1</v>
          </cell>
          <cell r="AI800" t="str">
            <v>046AB6645</v>
          </cell>
          <cell r="AJ800" t="str">
            <v>Móvil</v>
          </cell>
          <cell r="AK800" t="str">
            <v xml:space="preserve">POR MEDIO DEL CORREO ARGENTINO Y TU CODIGO DE SEGUIMIENTO SERA 00007943049P1AC10461501            </v>
          </cell>
          <cell r="AL800">
            <v>16763880777</v>
          </cell>
          <cell r="AM800">
            <v>415171158</v>
          </cell>
          <cell r="AN800" t="str">
            <v>Sí</v>
          </cell>
        </row>
        <row r="801">
          <cell r="A801">
            <v>3609</v>
          </cell>
          <cell r="B801" t="str">
            <v>milagroscarrizo42@hotmail.com.ar</v>
          </cell>
          <cell r="AF801" t="str">
            <v>DISPENSER DE JABON DE POLIRESINA 9,7x 16,5 CM</v>
          </cell>
          <cell r="AG801">
            <v>1520</v>
          </cell>
          <cell r="AH801">
            <v>1</v>
          </cell>
          <cell r="AI801" t="str">
            <v>AB6647</v>
          </cell>
          <cell r="AN801" t="str">
            <v>Sí</v>
          </cell>
        </row>
        <row r="802">
          <cell r="A802">
            <v>3608</v>
          </cell>
          <cell r="B802" t="str">
            <v>agustinakraus22@gmail.com</v>
          </cell>
          <cell r="C802">
            <v>44442</v>
          </cell>
          <cell r="D802" t="str">
            <v>Abierta</v>
          </cell>
          <cell r="E802" t="str">
            <v>Recibido</v>
          </cell>
          <cell r="F802" t="str">
            <v>Enviado</v>
          </cell>
          <cell r="G802" t="str">
            <v>ARS</v>
          </cell>
          <cell r="H802" t="str">
            <v>699.99</v>
          </cell>
          <cell r="I802">
            <v>0</v>
          </cell>
          <cell r="J802">
            <v>0</v>
          </cell>
          <cell r="K802" t="str">
            <v>699.99</v>
          </cell>
          <cell r="L802" t="str">
            <v>Agustina Kraus</v>
          </cell>
          <cell r="M802">
            <v>43084331</v>
          </cell>
          <cell r="N802">
            <v>541121931500</v>
          </cell>
          <cell r="O802" t="str">
            <v>Agustina Kraus</v>
          </cell>
          <cell r="P802">
            <v>541121931500</v>
          </cell>
          <cell r="Q802" t="str">
            <v>Gobernador Bernardo de Irigoyen</v>
          </cell>
          <cell r="R802">
            <v>155</v>
          </cell>
          <cell r="S802" t="str">
            <v>2A</v>
          </cell>
          <cell r="T802" t="str">
            <v xml:space="preserve">Lanús Oeste </v>
          </cell>
          <cell r="U802" t="str">
            <v>Capital Federal</v>
          </cell>
          <cell r="V802">
            <v>1824</v>
          </cell>
          <cell r="W802" t="str">
            <v>Gran Buenos Aires</v>
          </cell>
          <cell r="Y802" t="str">
            <v>ENVÍO SIN CARGO (CABA, GRAN PARTE DE GBA y LA PLATA) TIEMPO: 4 a 6 DÍAS HÁBILES</v>
          </cell>
          <cell r="Z802" t="str">
            <v>Mercado Pago</v>
          </cell>
          <cell r="AD802">
            <v>44442</v>
          </cell>
          <cell r="AE802">
            <v>44445</v>
          </cell>
          <cell r="AF802" t="str">
            <v>VELA 100 % SOJA CON AROMA JAZMIN GARDENIA</v>
          </cell>
          <cell r="AG802" t="str">
            <v>699.99</v>
          </cell>
          <cell r="AH802">
            <v>1</v>
          </cell>
          <cell r="AI802" t="str">
            <v>BA5914VELA MERCA SEPARADA</v>
          </cell>
          <cell r="AJ802" t="str">
            <v>Móvil</v>
          </cell>
          <cell r="AK802" t="str">
            <v>EL JUEVES 09-09 ENTRE 8 Y 18 HORAS!</v>
          </cell>
          <cell r="AL802">
            <v>16755753290</v>
          </cell>
          <cell r="AM802">
            <v>473129503</v>
          </cell>
          <cell r="AN802" t="str">
            <v>Sí</v>
          </cell>
        </row>
        <row r="803">
          <cell r="A803">
            <v>3607</v>
          </cell>
          <cell r="B803" t="str">
            <v>jimenasoledad85@gmail.com</v>
          </cell>
          <cell r="C803">
            <v>44442</v>
          </cell>
          <cell r="D803" t="str">
            <v>Abierta</v>
          </cell>
          <cell r="E803" t="str">
            <v>Recibido</v>
          </cell>
          <cell r="F803" t="str">
            <v>Enviado</v>
          </cell>
          <cell r="G803" t="str">
            <v>ARS</v>
          </cell>
          <cell r="H803" t="str">
            <v>4023.97</v>
          </cell>
          <cell r="I803">
            <v>0</v>
          </cell>
          <cell r="J803">
            <v>0</v>
          </cell>
          <cell r="K803" t="str">
            <v>4023.97</v>
          </cell>
          <cell r="L803" t="str">
            <v>Constanza Rivollier</v>
          </cell>
          <cell r="M803">
            <v>32453805</v>
          </cell>
          <cell r="N803">
            <v>541133045795</v>
          </cell>
          <cell r="O803" t="str">
            <v>Constanza Rivollier</v>
          </cell>
          <cell r="P803">
            <v>541133045795</v>
          </cell>
          <cell r="Q803" t="str">
            <v>Nicasio oroño</v>
          </cell>
          <cell r="R803">
            <v>2186</v>
          </cell>
          <cell r="S803" t="str">
            <v>Depto E</v>
          </cell>
          <cell r="T803" t="str">
            <v xml:space="preserve">Paternal </v>
          </cell>
          <cell r="U803" t="str">
            <v>Capital Federal</v>
          </cell>
          <cell r="V803">
            <v>1416</v>
          </cell>
          <cell r="W803" t="str">
            <v>Capital Federal</v>
          </cell>
          <cell r="Y803" t="str">
            <v>ENVÍO SIN CARGO (CABA, GRAN PARTE DE GBA y LA PLATA) TIEMPO: 4 a 6 DÍAS HÁBILES</v>
          </cell>
          <cell r="Z803" t="str">
            <v>Mercado Pago</v>
          </cell>
          <cell r="AD803">
            <v>44442</v>
          </cell>
          <cell r="AE803">
            <v>44445</v>
          </cell>
          <cell r="AF803" t="str">
            <v>FRASCO VIDRIO CUADRADO DE VIDRIO LINEA BHOPAL COBRE 10X18,5CM - 1,25L</v>
          </cell>
          <cell r="AG803" t="str">
            <v>1131.99</v>
          </cell>
          <cell r="AH803">
            <v>2</v>
          </cell>
          <cell r="AI803" t="str">
            <v>MS117A53 MERCA SEPA</v>
          </cell>
          <cell r="AJ803" t="str">
            <v>Móvil</v>
          </cell>
          <cell r="AK803" t="str">
            <v>EL JUEVES 09-09 ENTRE 8 Y 18 HORAS!</v>
          </cell>
          <cell r="AL803">
            <v>16755382211</v>
          </cell>
          <cell r="AM803">
            <v>473121290</v>
          </cell>
          <cell r="AN803" t="str">
            <v>Sí</v>
          </cell>
        </row>
        <row r="804">
          <cell r="A804">
            <v>3607</v>
          </cell>
          <cell r="B804" t="str">
            <v>jimenasoledad85@gmail.com</v>
          </cell>
          <cell r="AF804" t="str">
            <v>MANTEL ANTIMANCHA RAYAS GRIS Y BLANCO 1.40 X 1.85</v>
          </cell>
          <cell r="AG804" t="str">
            <v>1759.99</v>
          </cell>
          <cell r="AH804">
            <v>1</v>
          </cell>
          <cell r="AI804" t="str">
            <v>CHURGRISBCO MERCASEPA</v>
          </cell>
          <cell r="AN804" t="str">
            <v>Sí</v>
          </cell>
        </row>
        <row r="805">
          <cell r="A805">
            <v>3606</v>
          </cell>
          <cell r="B805" t="str">
            <v>magalicisterna2000@gmail.com</v>
          </cell>
          <cell r="C805">
            <v>44442</v>
          </cell>
          <cell r="D805" t="str">
            <v>Abierta</v>
          </cell>
          <cell r="E805" t="str">
            <v>Recibido</v>
          </cell>
          <cell r="F805" t="str">
            <v>Enviado</v>
          </cell>
          <cell r="G805" t="str">
            <v>ARS</v>
          </cell>
          <cell r="H805" t="str">
            <v>1764.99</v>
          </cell>
          <cell r="I805">
            <v>0</v>
          </cell>
          <cell r="J805" t="str">
            <v>415.83</v>
          </cell>
          <cell r="K805" t="str">
            <v>2180.82</v>
          </cell>
          <cell r="L805" t="str">
            <v>Nadia Magali Cisterna</v>
          </cell>
          <cell r="M805">
            <v>42422268</v>
          </cell>
          <cell r="N805">
            <v>542945643625</v>
          </cell>
          <cell r="O805" t="str">
            <v>Nadia Magali Cisterna</v>
          </cell>
          <cell r="P805">
            <v>542945643625</v>
          </cell>
          <cell r="Q805" t="str">
            <v>Ruta N°71</v>
          </cell>
          <cell r="R805" t="str">
            <v>SN</v>
          </cell>
          <cell r="U805" t="str">
            <v>Cholila</v>
          </cell>
          <cell r="V805">
            <v>9217</v>
          </cell>
          <cell r="W805" t="str">
            <v>Chubut</v>
          </cell>
          <cell r="Y805" t="str">
            <v>Correo Argentino - Envio a domicilio</v>
          </cell>
          <cell r="Z805" t="str">
            <v>Mercado Pago</v>
          </cell>
          <cell r="AD805">
            <v>44442</v>
          </cell>
          <cell r="AE805">
            <v>44448</v>
          </cell>
          <cell r="AF805" t="str">
            <v>CUBIERTERO 5 COMPARTIMIENTOS ROSA VIEJO33X26X4CM</v>
          </cell>
          <cell r="AG805">
            <v>415</v>
          </cell>
          <cell r="AH805">
            <v>1</v>
          </cell>
          <cell r="AI805" t="str">
            <v>083BA7711</v>
          </cell>
          <cell r="AJ805" t="str">
            <v>Móvil</v>
          </cell>
          <cell r="AK805" t="str">
            <v xml:space="preserve">POR MEDIO DEL CORREO ARGENTINO Y TU CODIGO DE SEGUIMIENTO SERA 000079430463X90CAI61301            </v>
          </cell>
          <cell r="AL805">
            <v>16754580076</v>
          </cell>
          <cell r="AM805">
            <v>473113619</v>
          </cell>
          <cell r="AN805" t="str">
            <v>Sí</v>
          </cell>
        </row>
        <row r="806">
          <cell r="A806">
            <v>3606</v>
          </cell>
          <cell r="B806" t="str">
            <v>magalicisterna2000@gmail.com</v>
          </cell>
          <cell r="AF806" t="str">
            <v>ESCURRIDOR DE PLATOS NEGRO CON BANDEJA SINGLE 42.2X17.4X9.4 CM</v>
          </cell>
          <cell r="AG806" t="str">
            <v>1349.99</v>
          </cell>
          <cell r="AH806">
            <v>1</v>
          </cell>
          <cell r="AI806" t="str">
            <v>17013NEG</v>
          </cell>
          <cell r="AN806" t="str">
            <v>Sí</v>
          </cell>
        </row>
        <row r="807">
          <cell r="A807">
            <v>3605</v>
          </cell>
          <cell r="B807" t="str">
            <v>sofileveroni@gmail.com</v>
          </cell>
          <cell r="C807">
            <v>44442</v>
          </cell>
          <cell r="D807" t="str">
            <v>Abierta</v>
          </cell>
          <cell r="E807" t="str">
            <v>Recibido</v>
          </cell>
          <cell r="F807" t="str">
            <v>Enviado</v>
          </cell>
          <cell r="G807" t="str">
            <v>ARS</v>
          </cell>
          <cell r="H807">
            <v>1780</v>
          </cell>
          <cell r="I807">
            <v>0</v>
          </cell>
          <cell r="J807">
            <v>0</v>
          </cell>
          <cell r="K807">
            <v>1780</v>
          </cell>
          <cell r="L807" t="str">
            <v>Sofia Leveroni</v>
          </cell>
          <cell r="M807">
            <v>41308546</v>
          </cell>
          <cell r="N807">
            <v>541135949213</v>
          </cell>
          <cell r="O807" t="str">
            <v>Sofia Leveroni</v>
          </cell>
          <cell r="P807">
            <v>541135949213</v>
          </cell>
          <cell r="Q807" t="str">
            <v>Juan. B. Justo</v>
          </cell>
          <cell r="R807">
            <v>3260</v>
          </cell>
          <cell r="U807" t="str">
            <v xml:space="preserve">Quilmes </v>
          </cell>
          <cell r="V807">
            <v>1879</v>
          </cell>
          <cell r="W807" t="str">
            <v>Gran Buenos Aires</v>
          </cell>
          <cell r="Y807" t="str">
            <v>ENVÍO SIN CARGO (CABA, GRAN PARTE DE GBA y LA PLATA) TIEMPO: 4 a 6 DÍAS HÁBILES</v>
          </cell>
          <cell r="Z807" t="str">
            <v>Mercado Pago</v>
          </cell>
          <cell r="AD807">
            <v>44442</v>
          </cell>
          <cell r="AE807">
            <v>44445</v>
          </cell>
          <cell r="AF807" t="str">
            <v>MATE PAMPA BOCA ANGOSTA CON BOMBILLA COLOR BLANCO</v>
          </cell>
          <cell r="AG807">
            <v>890</v>
          </cell>
          <cell r="AH807">
            <v>1</v>
          </cell>
          <cell r="AI807" t="str">
            <v>MERCA SEPA</v>
          </cell>
          <cell r="AJ807" t="str">
            <v>Web</v>
          </cell>
          <cell r="AK807" t="str">
            <v>EL JUEVES 09-09 ENTRE 8 Y 18 HORAS!</v>
          </cell>
          <cell r="AL807">
            <v>16753132019</v>
          </cell>
          <cell r="AM807">
            <v>473093455</v>
          </cell>
          <cell r="AN807" t="str">
            <v>Sí</v>
          </cell>
        </row>
        <row r="808">
          <cell r="A808">
            <v>3605</v>
          </cell>
          <cell r="B808" t="str">
            <v>sofileveroni@gmail.com</v>
          </cell>
          <cell r="AF808" t="str">
            <v>MATE PAMPA BOCA ANGOSTA CON BOMBILLA COLOR BEIGE</v>
          </cell>
          <cell r="AG808">
            <v>890</v>
          </cell>
          <cell r="AH808">
            <v>1</v>
          </cell>
          <cell r="AI808" t="str">
            <v>MERCA SEPA</v>
          </cell>
          <cell r="AN808" t="str">
            <v>Sí</v>
          </cell>
        </row>
        <row r="809">
          <cell r="A809">
            <v>3604</v>
          </cell>
          <cell r="B809" t="str">
            <v>paula_beratz@hotmail.com</v>
          </cell>
          <cell r="C809">
            <v>44442</v>
          </cell>
          <cell r="D809" t="str">
            <v>Abierta</v>
          </cell>
          <cell r="E809" t="str">
            <v>Recibido</v>
          </cell>
          <cell r="F809" t="str">
            <v>Enviado</v>
          </cell>
          <cell r="G809" t="str">
            <v>ARS</v>
          </cell>
          <cell r="H809" t="str">
            <v>3171.96</v>
          </cell>
          <cell r="I809">
            <v>0</v>
          </cell>
          <cell r="J809" t="str">
            <v>413.09</v>
          </cell>
          <cell r="K809" t="str">
            <v>3585.05</v>
          </cell>
          <cell r="L809" t="str">
            <v>Paula Beratz</v>
          </cell>
          <cell r="M809">
            <v>34652055</v>
          </cell>
          <cell r="N809">
            <v>542983406885</v>
          </cell>
          <cell r="O809" t="str">
            <v>Paula Beratz</v>
          </cell>
          <cell r="P809">
            <v>542983406885</v>
          </cell>
          <cell r="Q809" t="str">
            <v>Los fundadores</v>
          </cell>
          <cell r="R809">
            <v>1</v>
          </cell>
          <cell r="U809" t="str">
            <v>San Miguel Arcangel</v>
          </cell>
          <cell r="V809">
            <v>8185</v>
          </cell>
          <cell r="W809" t="str">
            <v>Buenos Aires</v>
          </cell>
          <cell r="Y809" t="str">
            <v>Correo Argentino - Envio a domicilio</v>
          </cell>
          <cell r="Z809" t="str">
            <v>Mercado Pago</v>
          </cell>
          <cell r="AD809">
            <v>44442</v>
          </cell>
          <cell r="AE809">
            <v>44448</v>
          </cell>
          <cell r="AF809" t="str">
            <v>CUBIERTERO DE MADERA LISO 4DIV 33X25CM</v>
          </cell>
          <cell r="AG809">
            <v>2700</v>
          </cell>
          <cell r="AH809">
            <v>1</v>
          </cell>
          <cell r="AI809" t="str">
            <v>046CU7004</v>
          </cell>
          <cell r="AJ809" t="str">
            <v>Móvil</v>
          </cell>
          <cell r="AK809" t="str">
            <v xml:space="preserve">POR MEDIO DEL CORREO ARGENTINO Y TU CODIGO DE SEGUIMIENTO SERA 00007943040AX8010I6C601            </v>
          </cell>
          <cell r="AL809">
            <v>16748910931</v>
          </cell>
          <cell r="AM809">
            <v>471355165</v>
          </cell>
          <cell r="AN809" t="str">
            <v>Sí</v>
          </cell>
        </row>
        <row r="810">
          <cell r="A810">
            <v>3604</v>
          </cell>
          <cell r="B810" t="str">
            <v>paula_beratz@hotmail.com</v>
          </cell>
          <cell r="AF810" t="str">
            <v>CUCHARITA RED DE MADERA 13 CM</v>
          </cell>
          <cell r="AG810" t="str">
            <v>117.99</v>
          </cell>
          <cell r="AH810">
            <v>4</v>
          </cell>
          <cell r="AI810">
            <v>101098</v>
          </cell>
          <cell r="AN810" t="str">
            <v>Sí</v>
          </cell>
        </row>
        <row r="811">
          <cell r="A811">
            <v>3603</v>
          </cell>
          <cell r="B811" t="str">
            <v>rozas.agustina@gmail.com</v>
          </cell>
          <cell r="C811">
            <v>44442</v>
          </cell>
          <cell r="D811" t="str">
            <v>Abierta</v>
          </cell>
          <cell r="E811" t="str">
            <v>Recibido</v>
          </cell>
          <cell r="F811" t="str">
            <v>Enviado</v>
          </cell>
          <cell r="G811" t="str">
            <v>ARS</v>
          </cell>
          <cell r="H811" t="str">
            <v>1117.11</v>
          </cell>
          <cell r="I811">
            <v>0</v>
          </cell>
          <cell r="J811">
            <v>0</v>
          </cell>
          <cell r="K811" t="str">
            <v>1117.11</v>
          </cell>
          <cell r="L811" t="str">
            <v>Agustina Rozas</v>
          </cell>
          <cell r="M811">
            <v>2338323997</v>
          </cell>
          <cell r="N811">
            <v>541163775969</v>
          </cell>
          <cell r="O811" t="str">
            <v>Agustina Rozas</v>
          </cell>
          <cell r="T811" t="str">
            <v>Liniers / Mataderos / Monte Castro / Villa Real / Villa Luro / Versalles</v>
          </cell>
          <cell r="U811" t="str">
            <v>Capital Federal</v>
          </cell>
          <cell r="V811">
            <v>1408</v>
          </cell>
          <cell r="W811" t="str">
            <v>Capital Federal</v>
          </cell>
          <cell r="Y811" t="str">
            <v>Retiras en SHOWROOM ( CON CITA PREVIA)</v>
          </cell>
          <cell r="Z811" t="str">
            <v>Mercado Pago</v>
          </cell>
          <cell r="AD811">
            <v>44442</v>
          </cell>
          <cell r="AE811">
            <v>44443</v>
          </cell>
          <cell r="AF811" t="str">
            <v>KIT ROSA ** Set x 3 Bowls Aptos par Microondas y Freezer</v>
          </cell>
          <cell r="AG811" t="str">
            <v>1117.11</v>
          </cell>
          <cell r="AH811">
            <v>1</v>
          </cell>
          <cell r="AI811" t="str">
            <v>BP01018/BP26018/BP02018</v>
          </cell>
          <cell r="AJ811" t="str">
            <v>Móvil</v>
          </cell>
          <cell r="AK811" t="str">
            <v/>
          </cell>
          <cell r="AL811">
            <v>3200003963</v>
          </cell>
          <cell r="AM811">
            <v>473043383</v>
          </cell>
          <cell r="AN811" t="str">
            <v>Sí</v>
          </cell>
        </row>
        <row r="812">
          <cell r="A812">
            <v>3602</v>
          </cell>
          <cell r="B812" t="str">
            <v>giselaozieminski@hotmail.com</v>
          </cell>
          <cell r="C812">
            <v>44442</v>
          </cell>
          <cell r="D812" t="str">
            <v>Abierta</v>
          </cell>
          <cell r="E812" t="str">
            <v>Recibido</v>
          </cell>
          <cell r="F812" t="str">
            <v>Enviado</v>
          </cell>
          <cell r="G812" t="str">
            <v>ARS</v>
          </cell>
          <cell r="H812" t="str">
            <v>3099.99</v>
          </cell>
          <cell r="I812">
            <v>0</v>
          </cell>
          <cell r="J812">
            <v>0</v>
          </cell>
          <cell r="K812" t="str">
            <v>3099.99</v>
          </cell>
          <cell r="L812" t="str">
            <v>Gisela Ozieminski</v>
          </cell>
          <cell r="M812">
            <v>33590418</v>
          </cell>
          <cell r="N812">
            <v>542215748833</v>
          </cell>
          <cell r="O812" t="str">
            <v>Gisela Ozieminski</v>
          </cell>
          <cell r="P812">
            <v>542215748833</v>
          </cell>
          <cell r="Q812" t="str">
            <v>165 Entre 29 Y 30</v>
          </cell>
          <cell r="R812">
            <v>2779</v>
          </cell>
          <cell r="T812" t="str">
            <v>Berisso</v>
          </cell>
          <cell r="U812" t="str">
            <v>Capital Federal</v>
          </cell>
          <cell r="V812">
            <v>1440</v>
          </cell>
          <cell r="W812" t="str">
            <v>Capital Federal</v>
          </cell>
          <cell r="Y812" t="str">
            <v>ENVÍO SIN CARGO (CABA, GRAN PARTE DE GBA y LA PLATA) TIEMPO: 4 a 6 DÍAS HÁBILES</v>
          </cell>
          <cell r="Z812" t="str">
            <v>Mercado Pago</v>
          </cell>
          <cell r="AD812">
            <v>44442</v>
          </cell>
          <cell r="AE812">
            <v>44445</v>
          </cell>
          <cell r="AF812" t="str">
            <v>MESA ARRIME XL HOME OFFICE 60*70*30 CM</v>
          </cell>
          <cell r="AG812" t="str">
            <v>3099.99</v>
          </cell>
          <cell r="AH812">
            <v>1</v>
          </cell>
          <cell r="AI812" t="str">
            <v>ARRIME XL OSCURA 70*60*30 COSTO 1000.</v>
          </cell>
          <cell r="AJ812" t="str">
            <v>Móvil</v>
          </cell>
          <cell r="AK812" t="str">
            <v>EL JUEVES 09-09 ENTRE 8 Y 18 HORAS!</v>
          </cell>
          <cell r="AL812">
            <v>16741237571</v>
          </cell>
          <cell r="AM812">
            <v>472930088</v>
          </cell>
          <cell r="AN812" t="str">
            <v>Sí</v>
          </cell>
        </row>
        <row r="813">
          <cell r="A813">
            <v>3601</v>
          </cell>
          <cell r="B813" t="str">
            <v>micaelacanibano@gmail.com</v>
          </cell>
          <cell r="C813">
            <v>44442</v>
          </cell>
          <cell r="D813" t="str">
            <v>Abierta</v>
          </cell>
          <cell r="E813" t="str">
            <v>Recibido</v>
          </cell>
          <cell r="F813" t="str">
            <v>Enviado</v>
          </cell>
          <cell r="G813" t="str">
            <v>ARS</v>
          </cell>
          <cell r="H813">
            <v>1760</v>
          </cell>
          <cell r="I813">
            <v>0</v>
          </cell>
          <cell r="J813" t="str">
            <v>413.09</v>
          </cell>
          <cell r="K813" t="str">
            <v>2173.09</v>
          </cell>
          <cell r="L813" t="str">
            <v>Ruben Oscar Cañibano</v>
          </cell>
          <cell r="M813">
            <v>11101832</v>
          </cell>
          <cell r="N813">
            <v>542355640491</v>
          </cell>
          <cell r="O813" t="str">
            <v>Ruben Oscar CAÑIBANO</v>
          </cell>
          <cell r="P813">
            <v>542355640491</v>
          </cell>
          <cell r="Q813" t="str">
            <v>Alberdi</v>
          </cell>
          <cell r="R813">
            <v>253</v>
          </cell>
          <cell r="T813" t="str">
            <v>TAMARISCO</v>
          </cell>
          <cell r="U813" t="str">
            <v>Carlos Tejedor</v>
          </cell>
          <cell r="V813">
            <v>6455</v>
          </cell>
          <cell r="W813" t="str">
            <v>Buenos Aires</v>
          </cell>
          <cell r="Y813" t="str">
            <v>Correo Argentino - Envio a domicilio</v>
          </cell>
          <cell r="Z813" t="str">
            <v>Mercado Pago</v>
          </cell>
          <cell r="AD813">
            <v>44442</v>
          </cell>
          <cell r="AE813">
            <v>44448</v>
          </cell>
          <cell r="AF813" t="str">
            <v>MANTEL RECTANGULAR ANTIMANCHA 1.40x1.85 mtrs</v>
          </cell>
          <cell r="AG813">
            <v>1760</v>
          </cell>
          <cell r="AH813">
            <v>1</v>
          </cell>
          <cell r="AI813" t="str">
            <v>CHUR19**</v>
          </cell>
          <cell r="AJ813" t="str">
            <v>Web</v>
          </cell>
          <cell r="AK813" t="str">
            <v xml:space="preserve">POR MEDIO DEL CORREO ARGENTINO Y TU CODIGO DE SEGUIMIENTO SERA 00007943044AM80CAI6C801            </v>
          </cell>
          <cell r="AL813">
            <v>16741167543</v>
          </cell>
          <cell r="AM813">
            <v>472935129</v>
          </cell>
          <cell r="AN813" t="str">
            <v>Sí</v>
          </cell>
        </row>
        <row r="814">
          <cell r="A814">
            <v>3600</v>
          </cell>
          <cell r="B814" t="str">
            <v>ines.santoro@hotmail.com</v>
          </cell>
          <cell r="C814">
            <v>44442</v>
          </cell>
          <cell r="D814" t="str">
            <v>Abierta</v>
          </cell>
          <cell r="E814" t="str">
            <v>Recibido</v>
          </cell>
          <cell r="F814" t="str">
            <v>Enviado</v>
          </cell>
          <cell r="G814" t="str">
            <v>ARS</v>
          </cell>
          <cell r="H814" t="str">
            <v>3647.09</v>
          </cell>
          <cell r="I814">
            <v>0</v>
          </cell>
          <cell r="J814">
            <v>0</v>
          </cell>
          <cell r="K814" t="str">
            <v>3647.09</v>
          </cell>
          <cell r="L814" t="str">
            <v>Ines Santoro</v>
          </cell>
          <cell r="M814">
            <v>37969362</v>
          </cell>
          <cell r="N814">
            <v>541158237384</v>
          </cell>
          <cell r="O814" t="str">
            <v>Ines Santoro</v>
          </cell>
          <cell r="P814">
            <v>541158237384</v>
          </cell>
          <cell r="Q814" t="str">
            <v>Coronel Sayos</v>
          </cell>
          <cell r="R814">
            <v>624</v>
          </cell>
          <cell r="T814" t="str">
            <v>Lomas del mirador</v>
          </cell>
          <cell r="U814" t="str">
            <v>Lomas del mirador</v>
          </cell>
          <cell r="V814">
            <v>1752</v>
          </cell>
          <cell r="W814" t="str">
            <v>Gran Buenos Aires</v>
          </cell>
          <cell r="Y814" t="str">
            <v>ENVÍO SIN CARGO (CABA, GRAN PARTE DE GBA y LA PLATA) TIEMPO: 4 a 6 DÍAS HÁBILES</v>
          </cell>
          <cell r="Z814" t="str">
            <v>Mercado Pago</v>
          </cell>
          <cell r="AD814">
            <v>44442</v>
          </cell>
          <cell r="AE814">
            <v>44445</v>
          </cell>
          <cell r="AF814" t="str">
            <v>SECAPLATOS COLORES SURTIDOS SURT 41X36CM (BEIGE)</v>
          </cell>
          <cell r="AG814" t="str">
            <v>1589.99</v>
          </cell>
          <cell r="AH814">
            <v>1</v>
          </cell>
          <cell r="AI814" t="str">
            <v>BA6962</v>
          </cell>
          <cell r="AJ814" t="str">
            <v>Web</v>
          </cell>
          <cell r="AK814" t="str">
            <v>EL JUEVES 09-09 ENTRE 8 Y 18 HORAS!</v>
          </cell>
          <cell r="AL814">
            <v>16739658584</v>
          </cell>
          <cell r="AM814">
            <v>472905160</v>
          </cell>
          <cell r="AN814" t="str">
            <v>Sí</v>
          </cell>
        </row>
        <row r="815">
          <cell r="A815">
            <v>3600</v>
          </cell>
          <cell r="B815" t="str">
            <v>ines.santoro@hotmail.com</v>
          </cell>
          <cell r="AF815" t="str">
            <v>KIT NRO.3**6 HERMETICOS** VERDES DIFERENTES MEDIDAS</v>
          </cell>
          <cell r="AG815" t="str">
            <v>939.99</v>
          </cell>
          <cell r="AH815">
            <v>1</v>
          </cell>
          <cell r="AI815" t="str">
            <v>BA4023X 2 /BAB4018 X 2 /BA4020X2</v>
          </cell>
          <cell r="AN815" t="str">
            <v>Sí</v>
          </cell>
        </row>
        <row r="816">
          <cell r="A816">
            <v>3600</v>
          </cell>
          <cell r="B816" t="str">
            <v>ines.santoro@hotmail.com</v>
          </cell>
          <cell r="AF816" t="str">
            <v>KIT ROSA ** Set x 3 Bowls Aptos par Microondas y Freezer</v>
          </cell>
          <cell r="AG816" t="str">
            <v>1117.11</v>
          </cell>
          <cell r="AH816">
            <v>1</v>
          </cell>
          <cell r="AI816" t="str">
            <v>BP01018/BP26018/BP02018</v>
          </cell>
          <cell r="AN816" t="str">
            <v>Sí</v>
          </cell>
        </row>
        <row r="817">
          <cell r="A817">
            <v>3599</v>
          </cell>
          <cell r="B817" t="str">
            <v>casanoveslucila@gmail.com</v>
          </cell>
          <cell r="C817">
            <v>44441</v>
          </cell>
          <cell r="D817" t="str">
            <v>Abierta</v>
          </cell>
          <cell r="E817" t="str">
            <v>Recibido</v>
          </cell>
          <cell r="F817" t="str">
            <v>Enviado</v>
          </cell>
          <cell r="G817" t="str">
            <v>ARS</v>
          </cell>
          <cell r="H817" t="str">
            <v>1243.97</v>
          </cell>
          <cell r="I817">
            <v>0</v>
          </cell>
          <cell r="J817" t="str">
            <v>413.09</v>
          </cell>
          <cell r="K817" t="str">
            <v>1657.06</v>
          </cell>
          <cell r="L817" t="str">
            <v>Lucila Casanoves</v>
          </cell>
          <cell r="M817">
            <v>39612641</v>
          </cell>
          <cell r="N817">
            <v>543572610337</v>
          </cell>
          <cell r="O817" t="str">
            <v>Lucila Casanoves</v>
          </cell>
          <cell r="P817">
            <v>543572610337</v>
          </cell>
          <cell r="Q817" t="str">
            <v>Ameghino</v>
          </cell>
          <cell r="R817">
            <v>500</v>
          </cell>
          <cell r="T817" t="str">
            <v xml:space="preserve">Belgrano </v>
          </cell>
          <cell r="U817" t="str">
            <v>Rio segundo</v>
          </cell>
          <cell r="V817">
            <v>5960</v>
          </cell>
          <cell r="W817" t="str">
            <v>Córdoba</v>
          </cell>
          <cell r="Y817" t="str">
            <v>Correo Argentino - Envio a domicilio</v>
          </cell>
          <cell r="Z817" t="str">
            <v>Mercado Pago</v>
          </cell>
          <cell r="AD817">
            <v>44441</v>
          </cell>
          <cell r="AE817">
            <v>44446</v>
          </cell>
          <cell r="AF817" t="str">
            <v>INDIVIDUAL DE PLAVINIL SIMIL MARMOL CON DORADO 32,5 CM</v>
          </cell>
          <cell r="AG817" t="str">
            <v>299.99</v>
          </cell>
          <cell r="AH817">
            <v>1</v>
          </cell>
          <cell r="AI817" t="str">
            <v>CHUIN175C</v>
          </cell>
          <cell r="AJ817" t="str">
            <v>Móvil</v>
          </cell>
          <cell r="AK817" t="str">
            <v>POR MEDIO DEL CORREO ARGENTINO Y TU CODIGO DE SEGUIMIENTO SERA 00007943041P427IGE4C801</v>
          </cell>
          <cell r="AL817">
            <v>16734373305</v>
          </cell>
          <cell r="AM817">
            <v>472779701</v>
          </cell>
          <cell r="AN817" t="str">
            <v>Sí</v>
          </cell>
        </row>
        <row r="818">
          <cell r="A818">
            <v>3599</v>
          </cell>
          <cell r="B818" t="str">
            <v>casanoveslucila@gmail.com</v>
          </cell>
          <cell r="AF818" t="str">
            <v>PORTARRETRATO PASTEL 15 X 20 CM</v>
          </cell>
          <cell r="AG818" t="str">
            <v>343.99</v>
          </cell>
          <cell r="AH818">
            <v>1</v>
          </cell>
          <cell r="AI818" t="str">
            <v>PR6832</v>
          </cell>
          <cell r="AN818" t="str">
            <v>Sí</v>
          </cell>
        </row>
        <row r="819">
          <cell r="A819">
            <v>3599</v>
          </cell>
          <cell r="B819" t="str">
            <v>casanoveslucila@gmail.com</v>
          </cell>
          <cell r="AF819" t="str">
            <v>VELA 100 % SOJA CON ESENCIAS - DIFERENTES AROMAS 8x8 CM (VAINILLA)</v>
          </cell>
          <cell r="AG819" t="str">
            <v>599.99</v>
          </cell>
          <cell r="AH819">
            <v>1</v>
          </cell>
          <cell r="AI819" t="str">
            <v>BA6340VELA MERCA SEPARADA COSTO TEORICO MAS IVA</v>
          </cell>
          <cell r="AN819" t="str">
            <v>Sí</v>
          </cell>
        </row>
        <row r="820">
          <cell r="A820">
            <v>3598</v>
          </cell>
          <cell r="B820" t="str">
            <v>guadalorido@outlook.com.ar</v>
          </cell>
          <cell r="C820">
            <v>44441</v>
          </cell>
          <cell r="D820" t="str">
            <v>Abierta</v>
          </cell>
          <cell r="E820" t="str">
            <v>Recibido</v>
          </cell>
          <cell r="F820" t="str">
            <v>Enviado</v>
          </cell>
          <cell r="G820" t="str">
            <v>ARS</v>
          </cell>
          <cell r="H820" t="str">
            <v>1712.98</v>
          </cell>
          <cell r="I820">
            <v>0</v>
          </cell>
          <cell r="J820" t="str">
            <v>281.76</v>
          </cell>
          <cell r="K820" t="str">
            <v>1994.74</v>
          </cell>
          <cell r="L820" t="str">
            <v>Guadalupe Lorido</v>
          </cell>
          <cell r="M820">
            <v>40058032</v>
          </cell>
          <cell r="N820">
            <v>543329699999</v>
          </cell>
          <cell r="O820" t="str">
            <v>Guadalupe Lorido</v>
          </cell>
          <cell r="T820" t="str">
            <v>Rosario</v>
          </cell>
          <cell r="U820" t="str">
            <v>Rosario</v>
          </cell>
          <cell r="V820">
            <v>2000</v>
          </cell>
          <cell r="W820" t="str">
            <v>Santa Fe</v>
          </cell>
          <cell r="Y820" t="str">
            <v>Punto de retiro</v>
          </cell>
          <cell r="Z820" t="str">
            <v>TRANSFERENCIA BANCARIA</v>
          </cell>
          <cell r="AC820" t="str">
            <v xml:space="preserve">BUDINERA COLOR GRIS </v>
          </cell>
          <cell r="AD820">
            <v>44441</v>
          </cell>
          <cell r="AE820">
            <v>44446</v>
          </cell>
          <cell r="AF820" t="str">
            <v>BANDEJA BACHA 23X41CM COLORES SURTIDOS (Gris)</v>
          </cell>
          <cell r="AG820" t="str">
            <v>642.99</v>
          </cell>
          <cell r="AH820">
            <v>1</v>
          </cell>
          <cell r="AI820" t="str">
            <v>019BA88511</v>
          </cell>
          <cell r="AJ820" t="str">
            <v>Móvil</v>
          </cell>
          <cell r="AK820" t="str">
            <v xml:space="preserve">POR MEDIO DEL CORREO ARGENTINO Y TU CODIGO DE SEGUIMIENTO SERA 00007943041PE27IGEI1201 </v>
          </cell>
          <cell r="AM820">
            <v>472691709</v>
          </cell>
          <cell r="AN820" t="str">
            <v>Sí</v>
          </cell>
        </row>
        <row r="821">
          <cell r="A821">
            <v>3598</v>
          </cell>
          <cell r="B821" t="str">
            <v>guadalorido@outlook.com.ar</v>
          </cell>
          <cell r="AF821" t="str">
            <v>MOLDE DE SILICONA PARA BUDIN CHICO 12X8CM</v>
          </cell>
          <cell r="AG821">
            <v>360</v>
          </cell>
          <cell r="AH821">
            <v>1</v>
          </cell>
          <cell r="AI821" t="str">
            <v>SILBUD2 MERCA SEPARADA COSTO TEORICO MAS IVA</v>
          </cell>
          <cell r="AN821" t="str">
            <v>Sí</v>
          </cell>
        </row>
        <row r="822">
          <cell r="A822">
            <v>3598</v>
          </cell>
          <cell r="B822" t="str">
            <v>guadalorido@outlook.com.ar</v>
          </cell>
          <cell r="AF822" t="str">
            <v>DISPENSER SINGLE 500ML COLOR SURT (Blanco)</v>
          </cell>
          <cell r="AG822" t="str">
            <v>709.99</v>
          </cell>
          <cell r="AH822">
            <v>1</v>
          </cell>
          <cell r="AI822" t="str">
            <v>Q17008 QUO MERCA SEPARADA COSTO TEORICO MAS IVA</v>
          </cell>
          <cell r="AN822" t="str">
            <v>Sí</v>
          </cell>
        </row>
        <row r="823">
          <cell r="A823">
            <v>3597</v>
          </cell>
          <cell r="B823" t="str">
            <v>lilian_b60@yahoo.com.ar</v>
          </cell>
          <cell r="C823">
            <v>44441</v>
          </cell>
          <cell r="D823" t="str">
            <v>Abierta</v>
          </cell>
          <cell r="E823" t="str">
            <v>Recibido</v>
          </cell>
          <cell r="F823" t="str">
            <v>Enviado</v>
          </cell>
          <cell r="G823" t="str">
            <v>ARS</v>
          </cell>
          <cell r="H823" t="str">
            <v>4012.97</v>
          </cell>
          <cell r="I823">
            <v>0</v>
          </cell>
          <cell r="J823">
            <v>0</v>
          </cell>
          <cell r="K823" t="str">
            <v>4012.97</v>
          </cell>
          <cell r="L823" t="str">
            <v>Lilian Benitez</v>
          </cell>
          <cell r="M823">
            <v>14071305</v>
          </cell>
          <cell r="N823">
            <v>541157433209</v>
          </cell>
          <cell r="O823" t="str">
            <v>Lilian Benitez</v>
          </cell>
          <cell r="P823">
            <v>541157433209</v>
          </cell>
          <cell r="Q823" t="str">
            <v xml:space="preserve">Oyuela </v>
          </cell>
          <cell r="R823">
            <v>687</v>
          </cell>
          <cell r="T823" t="str">
            <v xml:space="preserve">Villa dominico </v>
          </cell>
          <cell r="U823" t="str">
            <v xml:space="preserve">Avellaneda </v>
          </cell>
          <cell r="V823">
            <v>1874</v>
          </cell>
          <cell r="W823" t="str">
            <v>Gran Buenos Aires</v>
          </cell>
          <cell r="Y823" t="str">
            <v>ENVÍO SIN CARGO (CABA, GRAN PARTE DE GBA y LA PLATA) TIEMPO: 4 a 6 DÍAS HÁBILES</v>
          </cell>
          <cell r="Z823" t="str">
            <v>Mercado Pago</v>
          </cell>
          <cell r="AB823" t="str">
            <v>Solo por la tarde a partir de las 14 hs.</v>
          </cell>
          <cell r="AD823">
            <v>44441</v>
          </cell>
          <cell r="AE823">
            <v>44445</v>
          </cell>
          <cell r="AF823" t="str">
            <v>DISPENSER NEGRO 17.5X6.8 CM</v>
          </cell>
          <cell r="AG823" t="str">
            <v>1292.99</v>
          </cell>
          <cell r="AH823">
            <v>1</v>
          </cell>
          <cell r="AI823" t="str">
            <v>046AB7330 MERCA SEPARADA</v>
          </cell>
          <cell r="AJ823" t="str">
            <v>Móvil</v>
          </cell>
          <cell r="AK823" t="str">
            <v>EL MIERCOLES 08-09 ENTRE 8 Y 18 HORAS!</v>
          </cell>
          <cell r="AL823">
            <v>16726268993</v>
          </cell>
          <cell r="AM823">
            <v>472633016</v>
          </cell>
          <cell r="AN823" t="str">
            <v>Sí</v>
          </cell>
        </row>
        <row r="824">
          <cell r="A824">
            <v>3597</v>
          </cell>
          <cell r="B824" t="str">
            <v>lilian_b60@yahoo.com.ar</v>
          </cell>
          <cell r="AF824" t="str">
            <v>DISPENSER DE JABON DE POLIRESINA 9,7x 16,5 CM</v>
          </cell>
          <cell r="AG824">
            <v>1520</v>
          </cell>
          <cell r="AH824">
            <v>1</v>
          </cell>
          <cell r="AI824" t="str">
            <v>AB6647</v>
          </cell>
          <cell r="AN824" t="str">
            <v>Sí</v>
          </cell>
        </row>
        <row r="825">
          <cell r="A825">
            <v>3597</v>
          </cell>
          <cell r="B825" t="str">
            <v>lilian_b60@yahoo.com.ar</v>
          </cell>
          <cell r="AF825" t="str">
            <v>PLATON 30 CM + SALSERO 11 CM DE VIDRIO</v>
          </cell>
          <cell r="AG825">
            <v>796</v>
          </cell>
          <cell r="AH825">
            <v>1</v>
          </cell>
          <cell r="AI825" t="str">
            <v>120414DPF2</v>
          </cell>
          <cell r="AN825" t="str">
            <v>Sí</v>
          </cell>
        </row>
        <row r="826">
          <cell r="A826">
            <v>3597</v>
          </cell>
          <cell r="B826" t="str">
            <v>lilian_b60@yahoo.com.ar</v>
          </cell>
          <cell r="AF826" t="str">
            <v>ENSALADERA DE VIDRIO PRIMAVERA 1000ML. 17 X 7 XM RIGOLLEAU</v>
          </cell>
          <cell r="AG826" t="str">
            <v>201.99</v>
          </cell>
          <cell r="AH826">
            <v>2</v>
          </cell>
          <cell r="AI826" t="str">
            <v>ML67537 MERCA SEPARDAD</v>
          </cell>
          <cell r="AN826" t="str">
            <v>Sí</v>
          </cell>
        </row>
        <row r="827">
          <cell r="A827">
            <v>3596</v>
          </cell>
          <cell r="B827" t="str">
            <v>gloriamabelasprea@gmail.com</v>
          </cell>
          <cell r="C827">
            <v>44441</v>
          </cell>
          <cell r="D827" t="str">
            <v>Abierta</v>
          </cell>
          <cell r="E827" t="str">
            <v>Recibido</v>
          </cell>
          <cell r="F827" t="str">
            <v>Enviado</v>
          </cell>
          <cell r="G827" t="str">
            <v>ARS</v>
          </cell>
          <cell r="H827" t="str">
            <v>1759.99</v>
          </cell>
          <cell r="I827">
            <v>0</v>
          </cell>
          <cell r="J827">
            <v>0</v>
          </cell>
          <cell r="K827" t="str">
            <v>1759.99</v>
          </cell>
          <cell r="L827" t="str">
            <v>Gloria Mabel Asprea</v>
          </cell>
          <cell r="M827">
            <v>6653925</v>
          </cell>
          <cell r="N827">
            <v>5491162893448</v>
          </cell>
          <cell r="O827" t="str">
            <v>Gloria Mabel Asprea</v>
          </cell>
          <cell r="P827">
            <v>5491162893448</v>
          </cell>
          <cell r="Q827" t="str">
            <v>Brasil</v>
          </cell>
          <cell r="R827">
            <v>2353</v>
          </cell>
          <cell r="S827">
            <v>3</v>
          </cell>
          <cell r="T827" t="str">
            <v>Valentin alsina</v>
          </cell>
          <cell r="U827" t="str">
            <v>Lanus</v>
          </cell>
          <cell r="V827">
            <v>1822</v>
          </cell>
          <cell r="W827" t="str">
            <v>Gran Buenos Aires</v>
          </cell>
          <cell r="Y827" t="str">
            <v>ENVÍO SIN CARGO (CABA, GRAN PARTE DE GBA y LA PLATA) TIEMPO: 4 a 6 DÍAS HÁBILES</v>
          </cell>
          <cell r="Z827" t="str">
            <v>Mercado Pago</v>
          </cell>
          <cell r="AD827">
            <v>44441</v>
          </cell>
          <cell r="AE827">
            <v>44445</v>
          </cell>
          <cell r="AF827" t="str">
            <v>MANTEL RECTANGULAR ANTIMANCHA 1.40x1,85mtrs</v>
          </cell>
          <cell r="AG827" t="str">
            <v>1759.99</v>
          </cell>
          <cell r="AH827">
            <v>1</v>
          </cell>
          <cell r="AI827" t="str">
            <v>CHUR21</v>
          </cell>
          <cell r="AJ827" t="str">
            <v>Móvil</v>
          </cell>
          <cell r="AK827" t="str">
            <v>EL MIERCOLES 08-09 ENTRE 8 Y 18 HORAS!</v>
          </cell>
          <cell r="AL827">
            <v>3193208606</v>
          </cell>
          <cell r="AM827">
            <v>472636155</v>
          </cell>
          <cell r="AN827" t="str">
            <v>Sí</v>
          </cell>
        </row>
        <row r="828">
          <cell r="A828">
            <v>3595</v>
          </cell>
          <cell r="B828" t="str">
            <v>Lizarragadiego99@gmail.com</v>
          </cell>
          <cell r="C828">
            <v>44441</v>
          </cell>
          <cell r="D828" t="str">
            <v>Abierta</v>
          </cell>
          <cell r="E828" t="str">
            <v>Recibido</v>
          </cell>
          <cell r="F828" t="str">
            <v>Enviado</v>
          </cell>
          <cell r="G828" t="str">
            <v>ARS</v>
          </cell>
          <cell r="H828">
            <v>2519</v>
          </cell>
          <cell r="I828">
            <v>0</v>
          </cell>
          <cell r="J828" t="str">
            <v>499.79</v>
          </cell>
          <cell r="K828" t="str">
            <v>3018.79</v>
          </cell>
          <cell r="L828" t="str">
            <v>Diego Lizarraga</v>
          </cell>
          <cell r="M828">
            <v>42017227</v>
          </cell>
          <cell r="N828">
            <v>542664232888</v>
          </cell>
          <cell r="O828" t="str">
            <v>Diego Lizarraga</v>
          </cell>
          <cell r="P828">
            <v>542664232888</v>
          </cell>
          <cell r="Q828" t="str">
            <v>Barrio 116 viviendas, manzana 238, casa 20</v>
          </cell>
          <cell r="R828" t="str">
            <v>SN</v>
          </cell>
          <cell r="U828" t="str">
            <v xml:space="preserve">San Luis </v>
          </cell>
          <cell r="V828">
            <v>5700</v>
          </cell>
          <cell r="W828" t="str">
            <v>San Luis</v>
          </cell>
          <cell r="Y828" t="str">
            <v>Correo Argentino - Envio a domicilio</v>
          </cell>
          <cell r="Z828" t="str">
            <v>Mercado Pago</v>
          </cell>
          <cell r="AD828">
            <v>44441</v>
          </cell>
          <cell r="AE828">
            <v>44446</v>
          </cell>
          <cell r="AF828" t="str">
            <v>TETERA DE CERAMICA 500ML+ FILTRO (Flores azules)</v>
          </cell>
          <cell r="AG828">
            <v>2519</v>
          </cell>
          <cell r="AH828">
            <v>1</v>
          </cell>
          <cell r="AI828" t="str">
            <v>046BA4998</v>
          </cell>
          <cell r="AJ828" t="str">
            <v>Móvil</v>
          </cell>
          <cell r="AK828" t="str">
            <v>POR MEDIO DEL CORREO ARGENTINO Y TU CODIGO DE SEGUIMIENTO SERA 0000794304030274G24C301</v>
          </cell>
          <cell r="AL828">
            <v>16721933251</v>
          </cell>
          <cell r="AM828">
            <v>472578102</v>
          </cell>
          <cell r="AN828" t="str">
            <v>Sí</v>
          </cell>
        </row>
        <row r="829">
          <cell r="A829">
            <v>3594</v>
          </cell>
          <cell r="B829" t="str">
            <v>gabi_fer3@hotmail.com</v>
          </cell>
          <cell r="C829">
            <v>44441</v>
          </cell>
          <cell r="D829" t="str">
            <v>Abierta</v>
          </cell>
          <cell r="E829" t="str">
            <v>Recibido</v>
          </cell>
          <cell r="F829" t="str">
            <v>Enviado</v>
          </cell>
          <cell r="G829" t="str">
            <v>ARS</v>
          </cell>
          <cell r="H829" t="str">
            <v>4405.94</v>
          </cell>
          <cell r="I829">
            <v>0</v>
          </cell>
          <cell r="J829" t="str">
            <v>641.65</v>
          </cell>
          <cell r="K829" t="str">
            <v>5047.59</v>
          </cell>
          <cell r="L829" t="str">
            <v>GabrielaGisele Fernández</v>
          </cell>
          <cell r="M829">
            <v>39076564</v>
          </cell>
          <cell r="N829">
            <v>5492984917355</v>
          </cell>
          <cell r="O829" t="str">
            <v>GabrielaGisele Fernández</v>
          </cell>
          <cell r="P829">
            <v>5492984917355</v>
          </cell>
          <cell r="Q829" t="str">
            <v xml:space="preserve">Primera Junt </v>
          </cell>
          <cell r="R829">
            <v>10</v>
          </cell>
          <cell r="T829" t="str">
            <v>belgrano</v>
          </cell>
          <cell r="U829" t="str">
            <v>Villa Regina</v>
          </cell>
          <cell r="V829">
            <v>8336</v>
          </cell>
          <cell r="W829" t="str">
            <v>Rio Negro</v>
          </cell>
          <cell r="Y829" t="str">
            <v>Correo Argentino - Envio a domicilio</v>
          </cell>
          <cell r="Z829" t="str">
            <v>Mercado Pago</v>
          </cell>
          <cell r="AD829">
            <v>44441</v>
          </cell>
          <cell r="AE829">
            <v>44446</v>
          </cell>
          <cell r="AF829" t="str">
            <v>PLATO PLAYO CERAMICA ROSA 26 CM OLIMPIA</v>
          </cell>
          <cell r="AG829" t="str">
            <v>916.99</v>
          </cell>
          <cell r="AH829">
            <v>2</v>
          </cell>
          <cell r="AI829" t="str">
            <v>PO378572 POR UNIDAD</v>
          </cell>
          <cell r="AJ829" t="str">
            <v>Web</v>
          </cell>
          <cell r="AK829" t="str">
            <v>POR MEDIO DEL CORREO ARGENTINO Y TU CODIGO DE SEGUIMIENTO SERA 00007943049G717I3241801</v>
          </cell>
          <cell r="AL829">
            <v>16721273755</v>
          </cell>
          <cell r="AM829">
            <v>472565707</v>
          </cell>
          <cell r="AN829" t="str">
            <v>Sí</v>
          </cell>
        </row>
        <row r="830">
          <cell r="A830">
            <v>3594</v>
          </cell>
          <cell r="B830" t="str">
            <v>gabi_fer3@hotmail.com</v>
          </cell>
          <cell r="AF830" t="str">
            <v>PLATO HONDO CERAMICA ROSA 22 CM PARTHENON</v>
          </cell>
          <cell r="AG830" t="str">
            <v>630.99</v>
          </cell>
          <cell r="AH830">
            <v>2</v>
          </cell>
          <cell r="AI830" t="str">
            <v>PO378473 POR UNIDAD</v>
          </cell>
          <cell r="AN830" t="str">
            <v>Sí</v>
          </cell>
        </row>
        <row r="831">
          <cell r="A831">
            <v>3594</v>
          </cell>
          <cell r="B831" t="str">
            <v>gabi_fer3@hotmail.com</v>
          </cell>
          <cell r="AF831" t="str">
            <v>PLATO PLAYO CERAMICA ROSA 26 CM ESPARTA</v>
          </cell>
          <cell r="AG831" t="str">
            <v>654.99</v>
          </cell>
          <cell r="AH831">
            <v>2</v>
          </cell>
          <cell r="AI831" t="str">
            <v>PO378582 POR UNIDAD MERCA. SEPARADA</v>
          </cell>
          <cell r="AN831" t="str">
            <v>Sí</v>
          </cell>
        </row>
        <row r="832">
          <cell r="A832">
            <v>3593</v>
          </cell>
          <cell r="B832" t="str">
            <v>fscriveri@gmail.com</v>
          </cell>
          <cell r="C832">
            <v>44441</v>
          </cell>
          <cell r="D832" t="str">
            <v>Abierta</v>
          </cell>
          <cell r="E832" t="str">
            <v>Pendiente</v>
          </cell>
          <cell r="F832" t="str">
            <v>No está empaquetado</v>
          </cell>
          <cell r="G832" t="str">
            <v>ARS</v>
          </cell>
          <cell r="H832" t="str">
            <v>7982.93</v>
          </cell>
          <cell r="I832">
            <v>0</v>
          </cell>
          <cell r="J832" t="str">
            <v>445.65</v>
          </cell>
          <cell r="K832" t="str">
            <v>8428.58</v>
          </cell>
          <cell r="L832" t="str">
            <v>Fiorella Scriveri</v>
          </cell>
          <cell r="M832">
            <v>36157803</v>
          </cell>
          <cell r="N832">
            <v>541130102350</v>
          </cell>
          <cell r="O832" t="str">
            <v>Fiorella Scriveri</v>
          </cell>
          <cell r="P832">
            <v>541130102350</v>
          </cell>
          <cell r="Q832" t="str">
            <v xml:space="preserve">Av asamblea </v>
          </cell>
          <cell r="R832">
            <v>1434</v>
          </cell>
          <cell r="S832" t="str">
            <v>7 20</v>
          </cell>
          <cell r="T832" t="str">
            <v xml:space="preserve">Parque Chacabuco </v>
          </cell>
          <cell r="U832" t="str">
            <v>Capital Federal</v>
          </cell>
          <cell r="V832">
            <v>1406</v>
          </cell>
          <cell r="W832" t="str">
            <v>Capital Federal</v>
          </cell>
          <cell r="Y832" t="str">
            <v>Correo Argentino - Envio a domicilio</v>
          </cell>
          <cell r="Z832" t="str">
            <v>TRANSFERENCIA BANCARIA</v>
          </cell>
          <cell r="AC832" t="str">
            <v>5508.05 el total con el 30 sin el correo</v>
          </cell>
          <cell r="AF832" t="str">
            <v>INDIVIDUAL KRABI BORDE POMPON NEGRO 38 CM</v>
          </cell>
          <cell r="AG832" t="str">
            <v>732.99</v>
          </cell>
          <cell r="AH832">
            <v>6</v>
          </cell>
          <cell r="AI832" t="str">
            <v>MS504018 MISHKA MERCA SEPARADA</v>
          </cell>
          <cell r="AJ832" t="str">
            <v>Móvil</v>
          </cell>
          <cell r="AK832" t="str">
            <v/>
          </cell>
          <cell r="AM832">
            <v>472487113</v>
          </cell>
          <cell r="AN832" t="str">
            <v>Sí</v>
          </cell>
        </row>
        <row r="833">
          <cell r="A833">
            <v>3593</v>
          </cell>
          <cell r="B833" t="str">
            <v>fscriveri@gmail.com</v>
          </cell>
          <cell r="AF833" t="str">
            <v>HERVIDOR 16 CM ANTIADHERENTE ESPESOR 1MM</v>
          </cell>
          <cell r="AG833" t="str">
            <v>1396.99</v>
          </cell>
          <cell r="AH833">
            <v>1</v>
          </cell>
          <cell r="AI833" t="str">
            <v>BA6146</v>
          </cell>
          <cell r="AN833" t="str">
            <v>Sí</v>
          </cell>
        </row>
        <row r="834">
          <cell r="A834">
            <v>3593</v>
          </cell>
          <cell r="B834" t="str">
            <v>fscriveri@gmail.com</v>
          </cell>
          <cell r="AF834" t="str">
            <v>ASADERA ANTIADHERENTE PANELUX N°3 MEDIDAS: 35x24.5 CM</v>
          </cell>
          <cell r="AG834">
            <v>2188</v>
          </cell>
          <cell r="AH834">
            <v>1</v>
          </cell>
          <cell r="AI834" t="str">
            <v>043BA6154</v>
          </cell>
          <cell r="AN834" t="str">
            <v>Sí</v>
          </cell>
        </row>
        <row r="835">
          <cell r="A835">
            <v>3592</v>
          </cell>
          <cell r="B835" t="str">
            <v>lic.r.arduca@gmail.com</v>
          </cell>
          <cell r="C835">
            <v>44440</v>
          </cell>
          <cell r="D835" t="str">
            <v>Abierta</v>
          </cell>
          <cell r="E835" t="str">
            <v>Recibido</v>
          </cell>
          <cell r="F835" t="str">
            <v>Enviado</v>
          </cell>
          <cell r="G835" t="str">
            <v>ARS</v>
          </cell>
          <cell r="H835" t="str">
            <v>2489.99</v>
          </cell>
          <cell r="I835">
            <v>0</v>
          </cell>
          <cell r="J835">
            <v>0</v>
          </cell>
          <cell r="K835" t="str">
            <v>2489.99</v>
          </cell>
          <cell r="L835" t="str">
            <v>Rosana Arduca</v>
          </cell>
          <cell r="M835">
            <v>17036408</v>
          </cell>
          <cell r="N835">
            <v>541144054382</v>
          </cell>
          <cell r="O835" t="str">
            <v>Rosana Arduca</v>
          </cell>
          <cell r="P835">
            <v>541144054382</v>
          </cell>
          <cell r="Q835" t="str">
            <v>Del remedio</v>
          </cell>
          <cell r="R835">
            <v>1284</v>
          </cell>
          <cell r="T835" t="str">
            <v>Parque Leloir</v>
          </cell>
          <cell r="U835" t="str">
            <v>Ituzaingo</v>
          </cell>
          <cell r="V835">
            <v>1714</v>
          </cell>
          <cell r="W835" t="str">
            <v>Gran Buenos Aires</v>
          </cell>
          <cell r="Y835" t="str">
            <v>ENVÍO SIN CARGO (CABA, GRAN PARTE DE GBA y LA PLATA) TIEMPO: 4 a 6 DÍAS HÁBILES</v>
          </cell>
          <cell r="Z835" t="str">
            <v>Mercado Pago</v>
          </cell>
          <cell r="AD835">
            <v>44440</v>
          </cell>
          <cell r="AE835">
            <v>44445</v>
          </cell>
          <cell r="AF835" t="str">
            <v>TAPON BAÑERA PASTEL 1PC (Verde)</v>
          </cell>
          <cell r="AG835" t="str">
            <v>89.99</v>
          </cell>
          <cell r="AH835">
            <v>1</v>
          </cell>
          <cell r="AI835" t="str">
            <v>019BA87553</v>
          </cell>
          <cell r="AJ835" t="str">
            <v>Móvil</v>
          </cell>
          <cell r="AK835" t="str">
            <v>EL MIERCOLES 08-09 ENTRE 8 Y 18 HORAS!</v>
          </cell>
          <cell r="AL835">
            <v>16715660062</v>
          </cell>
          <cell r="AM835">
            <v>472408268</v>
          </cell>
          <cell r="AN835" t="str">
            <v>Sí</v>
          </cell>
        </row>
        <row r="836">
          <cell r="A836">
            <v>3592</v>
          </cell>
          <cell r="B836" t="str">
            <v>lic.r.arduca@gmail.com</v>
          </cell>
          <cell r="AF836" t="str">
            <v>SET 3 PIEZAS: BALDE CENTRIFUGADOR + PALO EXTENSIBLE CON MOPA + 1 REPUESTO DE MOPA (Azul)</v>
          </cell>
          <cell r="AG836">
            <v>2400</v>
          </cell>
          <cell r="AH836">
            <v>1</v>
          </cell>
          <cell r="AN836" t="str">
            <v>Sí</v>
          </cell>
        </row>
        <row r="837">
          <cell r="A837">
            <v>3591</v>
          </cell>
          <cell r="B837" t="str">
            <v>fscriveri@gmail.com</v>
          </cell>
          <cell r="C837">
            <v>44440</v>
          </cell>
          <cell r="D837" t="str">
            <v>Abierta</v>
          </cell>
          <cell r="E837" t="str">
            <v>Pendiente</v>
          </cell>
          <cell r="F837" t="str">
            <v>No está empaquetado</v>
          </cell>
          <cell r="G837" t="str">
            <v>ARS</v>
          </cell>
          <cell r="H837" t="str">
            <v>44895.6</v>
          </cell>
          <cell r="I837">
            <v>0</v>
          </cell>
          <cell r="J837">
            <v>0</v>
          </cell>
          <cell r="K837" t="str">
            <v>44895.6</v>
          </cell>
          <cell r="L837" t="str">
            <v>Fiorella Scriveri</v>
          </cell>
          <cell r="M837">
            <v>36157803</v>
          </cell>
          <cell r="N837">
            <v>541130102350</v>
          </cell>
          <cell r="O837" t="str">
            <v>Fiorella Scriveri</v>
          </cell>
          <cell r="P837">
            <v>541130102350</v>
          </cell>
          <cell r="Q837" t="str">
            <v>Av asamblea</v>
          </cell>
          <cell r="R837">
            <v>1434</v>
          </cell>
          <cell r="S837" t="str">
            <v>7 20</v>
          </cell>
          <cell r="T837" t="str">
            <v>Porque chacabuco</v>
          </cell>
          <cell r="U837" t="str">
            <v>Capital Federal</v>
          </cell>
          <cell r="V837">
            <v>1406</v>
          </cell>
          <cell r="W837" t="str">
            <v>Capital Federal</v>
          </cell>
          <cell r="Y837" t="str">
            <v>ENVÍO SIN CARGO (CABA, GRAN PARTE DE GBA y LA PLATA) TIEMPO: 4 a 6 DÍAS HÁBILES</v>
          </cell>
          <cell r="Z837" t="str">
            <v>TRANSFERENCIA BANCARIA</v>
          </cell>
          <cell r="AF837" t="str">
            <v>PINZA DE ACERO PUNTA NEGRA 30 CM</v>
          </cell>
          <cell r="AG837" t="str">
            <v>699.99</v>
          </cell>
          <cell r="AH837">
            <v>1</v>
          </cell>
          <cell r="AI837" t="str">
            <v>MS10A65 MERCA SEPA</v>
          </cell>
          <cell r="AJ837" t="str">
            <v>Móvil</v>
          </cell>
          <cell r="AK837" t="str">
            <v/>
          </cell>
          <cell r="AM837">
            <v>472377033</v>
          </cell>
          <cell r="AN837" t="str">
            <v>Sí</v>
          </cell>
        </row>
        <row r="838">
          <cell r="A838">
            <v>3591</v>
          </cell>
          <cell r="B838" t="str">
            <v>fscriveri@gmail.com</v>
          </cell>
          <cell r="AF838" t="str">
            <v>ESPATULA PORCIONERA ROSA 30CM</v>
          </cell>
          <cell r="AG838" t="str">
            <v>606.99</v>
          </cell>
          <cell r="AH838">
            <v>1</v>
          </cell>
          <cell r="AI838" t="str">
            <v>BP14018 BIPO</v>
          </cell>
          <cell r="AN838" t="str">
            <v>Sí</v>
          </cell>
        </row>
        <row r="839">
          <cell r="A839">
            <v>3591</v>
          </cell>
          <cell r="B839" t="str">
            <v>fscriveri@gmail.com</v>
          </cell>
          <cell r="AF839" t="str">
            <v>ESPATULA CANELONERA BLANCO</v>
          </cell>
          <cell r="AG839" t="str">
            <v>606.99</v>
          </cell>
          <cell r="AH839">
            <v>1</v>
          </cell>
          <cell r="AI839" t="str">
            <v>BP13001 BIPO</v>
          </cell>
          <cell r="AN839" t="str">
            <v>Sí</v>
          </cell>
        </row>
        <row r="840">
          <cell r="A840">
            <v>3591</v>
          </cell>
          <cell r="B840" t="str">
            <v>fscriveri@gmail.com</v>
          </cell>
          <cell r="AF840" t="str">
            <v>ESPUMADERA DE NYLON CON MANGO DE ACERO Y PP SIMIL MARMOL 34 CM</v>
          </cell>
          <cell r="AG840" t="str">
            <v>639.99</v>
          </cell>
          <cell r="AH840">
            <v>1</v>
          </cell>
          <cell r="AI840" t="str">
            <v>MS101852 MERCA SEPA</v>
          </cell>
          <cell r="AN840" t="str">
            <v>Sí</v>
          </cell>
        </row>
        <row r="841">
          <cell r="A841">
            <v>3591</v>
          </cell>
          <cell r="B841" t="str">
            <v>fscriveri@gmail.com</v>
          </cell>
          <cell r="AF841" t="str">
            <v>CUCHARA ESPAGUETTI DE NYLON CON MANGO DE ACERO Y PP SIMIL MARMOL 32CM</v>
          </cell>
          <cell r="AG841" t="str">
            <v>639.99</v>
          </cell>
          <cell r="AH841">
            <v>1</v>
          </cell>
          <cell r="AI841" t="str">
            <v>MS101853 MERCA SEPA</v>
          </cell>
          <cell r="AN841" t="str">
            <v>Sí</v>
          </cell>
        </row>
        <row r="842">
          <cell r="A842">
            <v>3591</v>
          </cell>
          <cell r="B842" t="str">
            <v>fscriveri@gmail.com</v>
          </cell>
          <cell r="AF842" t="str">
            <v>ESPATULA ACANALADA DE SILICONA ANGO DE MADERA SIMIL MARMOL 31X8CM</v>
          </cell>
          <cell r="AG842" t="str">
            <v>864.99</v>
          </cell>
          <cell r="AH842">
            <v>1</v>
          </cell>
          <cell r="AI842" t="str">
            <v>MS101A25 MERCA SEPARADA</v>
          </cell>
          <cell r="AN842" t="str">
            <v>Sí</v>
          </cell>
        </row>
        <row r="843">
          <cell r="A843">
            <v>3591</v>
          </cell>
          <cell r="B843" t="str">
            <v>fscriveri@gmail.com</v>
          </cell>
          <cell r="AF843" t="str">
            <v>ESPATULA DE SILICONA MANGO DE MADERA SIMIL MARMOL 31X6CM</v>
          </cell>
          <cell r="AG843" t="str">
            <v>864.99</v>
          </cell>
          <cell r="AH843">
            <v>1</v>
          </cell>
          <cell r="AI843" t="str">
            <v>MS101A21</v>
          </cell>
          <cell r="AN843" t="str">
            <v>Sí</v>
          </cell>
        </row>
        <row r="844">
          <cell r="A844">
            <v>3591</v>
          </cell>
          <cell r="B844" t="str">
            <v>fscriveri@gmail.com</v>
          </cell>
          <cell r="AF844" t="str">
            <v>CUCHARON DE SILICONA MANGO DE MADERA SIMIL MARMOL 31X7CM</v>
          </cell>
          <cell r="AG844" t="str">
            <v>864.99</v>
          </cell>
          <cell r="AH844">
            <v>1</v>
          </cell>
          <cell r="AI844" t="str">
            <v>MS101A28</v>
          </cell>
          <cell r="AN844" t="str">
            <v>Sí</v>
          </cell>
        </row>
        <row r="845">
          <cell r="A845">
            <v>3591</v>
          </cell>
          <cell r="B845" t="str">
            <v>fscriveri@gmail.com</v>
          </cell>
          <cell r="AF845" t="str">
            <v>CUCHARA SILICONA SIMIL MARMOL MANGO MADERA</v>
          </cell>
          <cell r="AG845" t="str">
            <v>864.99</v>
          </cell>
          <cell r="AH845">
            <v>1</v>
          </cell>
          <cell r="AI845" t="str">
            <v>MS101A22</v>
          </cell>
          <cell r="AN845" t="str">
            <v>Sí</v>
          </cell>
        </row>
        <row r="846">
          <cell r="A846">
            <v>3591</v>
          </cell>
          <cell r="B846" t="str">
            <v>fscriveri@gmail.com</v>
          </cell>
          <cell r="AF846" t="str">
            <v>BATIDOR DE SILICONA ROSA MANGO DE MADERA 23CM</v>
          </cell>
          <cell r="AG846" t="str">
            <v>699.99</v>
          </cell>
          <cell r="AH846">
            <v>1</v>
          </cell>
          <cell r="AI846" t="str">
            <v>BA1201B</v>
          </cell>
          <cell r="AN846" t="str">
            <v>Sí</v>
          </cell>
        </row>
        <row r="847">
          <cell r="A847">
            <v>3591</v>
          </cell>
          <cell r="B847" t="str">
            <v>fscriveri@gmail.com</v>
          </cell>
          <cell r="AF847" t="str">
            <v>TAZA Y PLATO ALESSIA CREAM BORDE DORADO 200 ML</v>
          </cell>
          <cell r="AG847" t="str">
            <v>1498.99</v>
          </cell>
          <cell r="AH847">
            <v>6</v>
          </cell>
          <cell r="AI847" t="str">
            <v>MS510099 MERCA SEPARADA</v>
          </cell>
          <cell r="AN847" t="str">
            <v>Sí</v>
          </cell>
        </row>
        <row r="848">
          <cell r="A848">
            <v>3591</v>
          </cell>
          <cell r="B848" t="str">
            <v>fscriveri@gmail.com</v>
          </cell>
          <cell r="AF848" t="str">
            <v>KIT ROSA ** Set x 3 Bowls Aptos par Microondas y Freezer</v>
          </cell>
          <cell r="AG848" t="str">
            <v>1117.11</v>
          </cell>
          <cell r="AH848">
            <v>1</v>
          </cell>
          <cell r="AI848" t="str">
            <v>BP01018/BP26018/BP02018</v>
          </cell>
          <cell r="AN848" t="str">
            <v>Sí</v>
          </cell>
        </row>
        <row r="849">
          <cell r="A849">
            <v>3591</v>
          </cell>
          <cell r="B849" t="str">
            <v>fscriveri@gmail.com</v>
          </cell>
          <cell r="AF849" t="str">
            <v>ENSALADERA CERAMICA FLORENCIA GRIS E INTERIOR BLANCO 20 X10 CM</v>
          </cell>
          <cell r="AG849" t="str">
            <v>1629.99</v>
          </cell>
          <cell r="AH849">
            <v>1</v>
          </cell>
          <cell r="AI849" t="str">
            <v>MS512015 MERCA SEPARADA</v>
          </cell>
          <cell r="AN849" t="str">
            <v>Sí</v>
          </cell>
        </row>
        <row r="850">
          <cell r="A850">
            <v>3591</v>
          </cell>
          <cell r="B850" t="str">
            <v>fscriveri@gmail.com</v>
          </cell>
          <cell r="AF850" t="str">
            <v>COLADOR DE ACERO DORADO CON MANIJAS S 19,5 CM DIAM X 6,5 CM ALTURA</v>
          </cell>
          <cell r="AG850" t="str">
            <v>1459.99</v>
          </cell>
          <cell r="AH850">
            <v>1</v>
          </cell>
          <cell r="AI850" t="str">
            <v>MS119626.  MERCA SEPARADA</v>
          </cell>
          <cell r="AN850" t="str">
            <v>Sí</v>
          </cell>
        </row>
        <row r="851">
          <cell r="A851">
            <v>3591</v>
          </cell>
          <cell r="B851" t="str">
            <v>fscriveri@gmail.com</v>
          </cell>
          <cell r="AF851" t="str">
            <v>BOWL BLANCO 2.5LTS</v>
          </cell>
          <cell r="AG851" t="str">
            <v>510.99</v>
          </cell>
          <cell r="AH851">
            <v>2</v>
          </cell>
          <cell r="AI851">
            <v>2001</v>
          </cell>
          <cell r="AN851" t="str">
            <v>Sí</v>
          </cell>
        </row>
        <row r="852">
          <cell r="A852">
            <v>3591</v>
          </cell>
          <cell r="B852" t="str">
            <v>fscriveri@gmail.com</v>
          </cell>
          <cell r="AF852" t="str">
            <v>CUCHILLO PARA UNTAR DE MADERA 16 CM</v>
          </cell>
          <cell r="AG852" t="str">
            <v>117.99</v>
          </cell>
          <cell r="AH852">
            <v>2</v>
          </cell>
          <cell r="AI852">
            <v>101100</v>
          </cell>
          <cell r="AN852" t="str">
            <v>Sí</v>
          </cell>
        </row>
        <row r="853">
          <cell r="A853">
            <v>3591</v>
          </cell>
          <cell r="B853" t="str">
            <v>fscriveri@gmail.com</v>
          </cell>
          <cell r="AF853" t="str">
            <v>CUBIERTERO DE MADERA 4 DIVISIONES 15X15CM</v>
          </cell>
          <cell r="AG853">
            <v>2300</v>
          </cell>
          <cell r="AH853">
            <v>1</v>
          </cell>
          <cell r="AI853" t="str">
            <v>046CU7468</v>
          </cell>
          <cell r="AN853" t="str">
            <v>Sí</v>
          </cell>
        </row>
        <row r="854">
          <cell r="A854">
            <v>3591</v>
          </cell>
          <cell r="B854" t="str">
            <v>fscriveri@gmail.com</v>
          </cell>
          <cell r="AF854" t="str">
            <v>SET X 7 PIEZAS BOWLS DE VIDRIO 22.5X5CM 277 ML / 6 PC DE 12.5X5.5CM 152 ML</v>
          </cell>
          <cell r="AG854" t="str">
            <v>1185.99</v>
          </cell>
          <cell r="AH854">
            <v>1</v>
          </cell>
          <cell r="AI854" t="str">
            <v>09523F7</v>
          </cell>
          <cell r="AN854" t="str">
            <v>Sí</v>
          </cell>
        </row>
        <row r="855">
          <cell r="A855">
            <v>3591</v>
          </cell>
          <cell r="B855" t="str">
            <v>fscriveri@gmail.com</v>
          </cell>
          <cell r="AF855" t="str">
            <v>SET X 3 CUENCO BLANCO C/TAPA 400 CC</v>
          </cell>
          <cell r="AG855" t="str">
            <v>1299.99</v>
          </cell>
          <cell r="AH855">
            <v>1</v>
          </cell>
          <cell r="AI855" t="str">
            <v>BP44002</v>
          </cell>
          <cell r="AN855" t="str">
            <v>Sí</v>
          </cell>
        </row>
        <row r="856">
          <cell r="A856">
            <v>3591</v>
          </cell>
          <cell r="B856" t="str">
            <v>fscriveri@gmail.com</v>
          </cell>
          <cell r="AF856" t="str">
            <v>ESPECIERO BOMBE CHICACO BLACK TAPA AGUJEREADA 155 ML</v>
          </cell>
          <cell r="AG856" t="str">
            <v>415.99</v>
          </cell>
          <cell r="AH856">
            <v>5</v>
          </cell>
          <cell r="AI856" t="str">
            <v>MS502035</v>
          </cell>
          <cell r="AN856" t="str">
            <v>Sí</v>
          </cell>
        </row>
        <row r="857">
          <cell r="A857">
            <v>3591</v>
          </cell>
          <cell r="B857" t="str">
            <v>fscriveri@gmail.com</v>
          </cell>
          <cell r="AF857" t="str">
            <v>RALLADOR 4 LADOS ACERO INOX. - 20 CM</v>
          </cell>
          <cell r="AG857">
            <v>1524</v>
          </cell>
          <cell r="AH857">
            <v>1</v>
          </cell>
          <cell r="AI857" t="str">
            <v>BA6442</v>
          </cell>
          <cell r="AN857" t="str">
            <v>Sí</v>
          </cell>
        </row>
        <row r="858">
          <cell r="A858">
            <v>3591</v>
          </cell>
          <cell r="B858" t="str">
            <v>fscriveri@gmail.com</v>
          </cell>
          <cell r="AF858" t="str">
            <v>MANOPLA SILICONA MÁRMOL 20CM</v>
          </cell>
          <cell r="AG858" t="str">
            <v>969.99</v>
          </cell>
          <cell r="AH858">
            <v>1</v>
          </cell>
          <cell r="AI858" t="str">
            <v>MS110253</v>
          </cell>
          <cell r="AN858" t="str">
            <v>Sí</v>
          </cell>
        </row>
        <row r="859">
          <cell r="A859">
            <v>3591</v>
          </cell>
          <cell r="B859" t="str">
            <v>fscriveri@gmail.com</v>
          </cell>
          <cell r="AF859" t="str">
            <v>COLADOR C/ MANGO DE ACERO BLACK 26X9CM</v>
          </cell>
          <cell r="AG859" t="str">
            <v>789.9</v>
          </cell>
          <cell r="AH859">
            <v>1</v>
          </cell>
          <cell r="AI859" t="str">
            <v>MS101999</v>
          </cell>
          <cell r="AN859" t="str">
            <v>Sí</v>
          </cell>
        </row>
        <row r="860">
          <cell r="A860">
            <v>3591</v>
          </cell>
          <cell r="B860" t="str">
            <v>fscriveri@gmail.com</v>
          </cell>
          <cell r="AF860" t="str">
            <v>PELA PAPAS ARCO DE ACERO BLACK 18X5CM</v>
          </cell>
          <cell r="AG860" t="str">
            <v>789.99</v>
          </cell>
          <cell r="AH860">
            <v>1</v>
          </cell>
          <cell r="AI860">
            <v>101995</v>
          </cell>
          <cell r="AN860" t="str">
            <v>Sí</v>
          </cell>
        </row>
        <row r="861">
          <cell r="A861">
            <v>3591</v>
          </cell>
          <cell r="B861" t="str">
            <v>fscriveri@gmail.com</v>
          </cell>
          <cell r="AF861" t="str">
            <v>ACEITERA CONICA C/ VISOR DE VIDRIO Y ACERO 165ML</v>
          </cell>
          <cell r="AG861" t="str">
            <v>599.99</v>
          </cell>
          <cell r="AH861">
            <v>1</v>
          </cell>
          <cell r="AI861" t="str">
            <v>MS502018 MERCA SEPARADA</v>
          </cell>
          <cell r="AN861" t="str">
            <v>Sí</v>
          </cell>
        </row>
        <row r="862">
          <cell r="A862">
            <v>3591</v>
          </cell>
          <cell r="B862" t="str">
            <v>fscriveri@gmail.com</v>
          </cell>
          <cell r="AF862" t="str">
            <v>SET X 2 ESPECIEROS EN RACK DE METAL NEGRO 11X5X15,5 CM</v>
          </cell>
          <cell r="AG862" t="str">
            <v>864.99</v>
          </cell>
          <cell r="AH862">
            <v>1</v>
          </cell>
          <cell r="AI862" t="str">
            <v>MS108206 merca sepa</v>
          </cell>
          <cell r="AN862" t="str">
            <v>Sí</v>
          </cell>
        </row>
        <row r="863">
          <cell r="A863">
            <v>3591</v>
          </cell>
          <cell r="B863" t="str">
            <v>fscriveri@gmail.com</v>
          </cell>
          <cell r="AF863" t="str">
            <v>FUENTE PARA HORNO OVAL CHAMPAGNE 31 X 19 X 4 CM</v>
          </cell>
          <cell r="AG863" t="str">
            <v>915.99</v>
          </cell>
          <cell r="AH863">
            <v>1</v>
          </cell>
          <cell r="AI863" t="str">
            <v>ms133001 NERCA SEPA</v>
          </cell>
          <cell r="AN863" t="str">
            <v>Sí</v>
          </cell>
        </row>
        <row r="864">
          <cell r="A864">
            <v>3591</v>
          </cell>
          <cell r="B864" t="str">
            <v>fscriveri@gmail.com</v>
          </cell>
          <cell r="AF864" t="str">
            <v>TABLA DE BAMBOO CON MANGO NEGRO RECTANGULAR 34X17 CM</v>
          </cell>
          <cell r="AG864" t="str">
            <v>1499.99</v>
          </cell>
          <cell r="AH864">
            <v>1</v>
          </cell>
          <cell r="AI864" t="str">
            <v>MS113967 MERCA SEPA</v>
          </cell>
          <cell r="AN864" t="str">
            <v>Sí</v>
          </cell>
        </row>
        <row r="865">
          <cell r="A865">
            <v>3591</v>
          </cell>
          <cell r="B865" t="str">
            <v>fscriveri@gmail.com</v>
          </cell>
          <cell r="AF865" t="str">
            <v>SET X 2 CUCHARA Y TENEDOR PREMIUM BAMBOO CREMA 30CM</v>
          </cell>
          <cell r="AG865" t="str">
            <v>1544.99</v>
          </cell>
          <cell r="AH865">
            <v>1</v>
          </cell>
          <cell r="AI865" t="str">
            <v>BA8238</v>
          </cell>
          <cell r="AN865" t="str">
            <v>Sí</v>
          </cell>
        </row>
        <row r="866">
          <cell r="A866">
            <v>3591</v>
          </cell>
          <cell r="B866" t="str">
            <v>fscriveri@gmail.com</v>
          </cell>
          <cell r="AF866" t="str">
            <v>BOWL BAMBOO NEGRO 6X12CM</v>
          </cell>
          <cell r="AG866" t="str">
            <v>643.99</v>
          </cell>
          <cell r="AH866">
            <v>2</v>
          </cell>
          <cell r="AI866" t="str">
            <v>BA7831</v>
          </cell>
          <cell r="AN866" t="str">
            <v>Sí</v>
          </cell>
        </row>
        <row r="867">
          <cell r="A867">
            <v>3591</v>
          </cell>
          <cell r="B867" t="str">
            <v>fscriveri@gmail.com</v>
          </cell>
          <cell r="AF867" t="str">
            <v>COPETINERO BAMBOO BLANCO ALARGADO 5X30X12.5CM</v>
          </cell>
          <cell r="AG867" t="str">
            <v>1286.99</v>
          </cell>
          <cell r="AH867">
            <v>1</v>
          </cell>
          <cell r="AI867" t="str">
            <v>BA7794</v>
          </cell>
          <cell r="AN867" t="str">
            <v>Sí</v>
          </cell>
        </row>
        <row r="868">
          <cell r="A868">
            <v>3591</v>
          </cell>
          <cell r="B868" t="str">
            <v>fscriveri@gmail.com</v>
          </cell>
          <cell r="AF868" t="str">
            <v>BOWL BAMBOO BLANCO OVALADO MED 13X26CM</v>
          </cell>
          <cell r="AG868" t="str">
            <v>2070.99</v>
          </cell>
          <cell r="AH868">
            <v>1</v>
          </cell>
          <cell r="AI868" t="str">
            <v>BA7791</v>
          </cell>
          <cell r="AN868" t="str">
            <v>Sí</v>
          </cell>
        </row>
        <row r="869">
          <cell r="A869">
            <v>3591</v>
          </cell>
          <cell r="B869" t="str">
            <v>fscriveri@gmail.com</v>
          </cell>
          <cell r="AF869" t="str">
            <v>BOWL BAMBOO NEGRO OVALADO MED 13.5X30CM</v>
          </cell>
          <cell r="AG869" t="str">
            <v>2070.99</v>
          </cell>
          <cell r="AH869">
            <v>1</v>
          </cell>
          <cell r="AI869" t="str">
            <v>BA7792</v>
          </cell>
          <cell r="AN869" t="str">
            <v>Sí</v>
          </cell>
        </row>
        <row r="870">
          <cell r="A870">
            <v>3590</v>
          </cell>
          <cell r="B870" t="str">
            <v>ricciabril11@gmail.com</v>
          </cell>
          <cell r="C870">
            <v>44440</v>
          </cell>
          <cell r="D870" t="str">
            <v>Abierta</v>
          </cell>
          <cell r="E870" t="str">
            <v>Anulado</v>
          </cell>
          <cell r="F870" t="str">
            <v>No está empaquetado</v>
          </cell>
          <cell r="G870" t="str">
            <v>ARS</v>
          </cell>
          <cell r="H870" t="str">
            <v>2959.97</v>
          </cell>
          <cell r="I870">
            <v>0</v>
          </cell>
          <cell r="J870" t="str">
            <v>413.96</v>
          </cell>
          <cell r="K870" t="str">
            <v>3373.93</v>
          </cell>
          <cell r="L870" t="str">
            <v>Ingrid Abril Ricci</v>
          </cell>
          <cell r="M870">
            <v>43073804</v>
          </cell>
          <cell r="N870">
            <v>543858436338</v>
          </cell>
          <cell r="O870" t="str">
            <v>Ingrid Abril Ricci</v>
          </cell>
          <cell r="P870">
            <v>543858436338</v>
          </cell>
          <cell r="Q870" t="str">
            <v xml:space="preserve">Mariano Moreno </v>
          </cell>
          <cell r="R870">
            <v>675</v>
          </cell>
          <cell r="U870" t="str">
            <v xml:space="preserve">Termas de rio hondo </v>
          </cell>
          <cell r="V870">
            <v>4220</v>
          </cell>
          <cell r="W870" t="str">
            <v>Santiago del Estero</v>
          </cell>
          <cell r="Y870" t="str">
            <v>Correo Argentino - Envio a domicilio</v>
          </cell>
          <cell r="Z870" t="str">
            <v>Mercado Pago</v>
          </cell>
          <cell r="AF870" t="str">
            <v>MANTEL ANTIMANCHA RAYAS NEGRO Y BLANCO 1.40 X 1.85</v>
          </cell>
          <cell r="AG870" t="str">
            <v>1759.99</v>
          </cell>
          <cell r="AH870">
            <v>1</v>
          </cell>
          <cell r="AI870" t="str">
            <v>CHURNEGROBCO MERCA SEPA</v>
          </cell>
          <cell r="AJ870" t="str">
            <v>Móvil</v>
          </cell>
          <cell r="AK870" t="str">
            <v/>
          </cell>
          <cell r="AL870">
            <v>16696323814</v>
          </cell>
          <cell r="AM870">
            <v>472044948</v>
          </cell>
          <cell r="AN870" t="str">
            <v>Sí</v>
          </cell>
        </row>
        <row r="871">
          <cell r="A871">
            <v>3590</v>
          </cell>
          <cell r="B871" t="str">
            <v>ricciabril11@gmail.com</v>
          </cell>
          <cell r="AF871" t="str">
            <v>SET X 2 PAÑOS MICROFIBRA 35X45 PACK NRO 19</v>
          </cell>
          <cell r="AG871" t="str">
            <v>599.99</v>
          </cell>
          <cell r="AH871">
            <v>1</v>
          </cell>
          <cell r="AI871" t="str">
            <v>CHUPACK19 MERCADERIA SEPARADA</v>
          </cell>
          <cell r="AN871" t="str">
            <v>Sí</v>
          </cell>
        </row>
        <row r="872">
          <cell r="A872">
            <v>3590</v>
          </cell>
          <cell r="B872" t="str">
            <v>ricciabril11@gmail.com</v>
          </cell>
          <cell r="AF872" t="str">
            <v>SET X 2 PAÑOS MICROFIBRA 35X45 PACK NRO 6</v>
          </cell>
          <cell r="AG872" t="str">
            <v>599.99</v>
          </cell>
          <cell r="AH872">
            <v>1</v>
          </cell>
          <cell r="AI872" t="str">
            <v>PACK 6</v>
          </cell>
          <cell r="AN872" t="str">
            <v>Sí</v>
          </cell>
        </row>
        <row r="873">
          <cell r="A873">
            <v>3589</v>
          </cell>
          <cell r="B873" t="str">
            <v>catamccallum@gmail.com</v>
          </cell>
          <cell r="C873">
            <v>44440</v>
          </cell>
          <cell r="D873" t="str">
            <v>Abierta</v>
          </cell>
          <cell r="E873" t="str">
            <v>Recibido</v>
          </cell>
          <cell r="F873" t="str">
            <v>Enviado</v>
          </cell>
          <cell r="G873" t="str">
            <v>ARS</v>
          </cell>
          <cell r="H873" t="str">
            <v>619.98</v>
          </cell>
          <cell r="I873">
            <v>93</v>
          </cell>
          <cell r="J873">
            <v>0</v>
          </cell>
          <cell r="K873" t="str">
            <v>526.98</v>
          </cell>
          <cell r="L873" t="str">
            <v>Catalina McCallum</v>
          </cell>
          <cell r="M873">
            <v>41472601</v>
          </cell>
          <cell r="N873">
            <v>542302415702</v>
          </cell>
          <cell r="O873" t="str">
            <v>Catalina McCallum</v>
          </cell>
          <cell r="P873">
            <v>542302415702</v>
          </cell>
          <cell r="Q873" t="str">
            <v>Av general Las Heras</v>
          </cell>
          <cell r="R873">
            <v>3923</v>
          </cell>
          <cell r="S873" t="str">
            <v>12 E</v>
          </cell>
          <cell r="T873" t="str">
            <v>Palermo</v>
          </cell>
          <cell r="U873" t="str">
            <v>Capital Federal</v>
          </cell>
          <cell r="V873">
            <v>1425</v>
          </cell>
          <cell r="W873" t="str">
            <v>Capital Federal</v>
          </cell>
          <cell r="Y873" t="str">
            <v>ENVÍO SIN CARGO (CABA, GRAN PARTE DE GBA y LA PLATA) TIEMPO: 4 a 6 DÍAS HÁBILES</v>
          </cell>
          <cell r="Z873" t="str">
            <v>Mercado Pago</v>
          </cell>
          <cell r="AA873" t="str">
            <v>BIGDECO</v>
          </cell>
          <cell r="AD873">
            <v>44440</v>
          </cell>
          <cell r="AE873">
            <v>44445</v>
          </cell>
          <cell r="AF873" t="str">
            <v>SET X 3 ESPATULAS (Blanco)</v>
          </cell>
          <cell r="AG873" t="str">
            <v>319.99</v>
          </cell>
          <cell r="AH873">
            <v>1</v>
          </cell>
          <cell r="AI873" t="str">
            <v>BA1901 MERCA SEPA</v>
          </cell>
          <cell r="AJ873" t="str">
            <v>Web</v>
          </cell>
          <cell r="AK873" t="str">
            <v>EL MIERCOLES 08-09 ENTRE 8 Y 18 HORAS!</v>
          </cell>
          <cell r="AL873">
            <v>16696079913</v>
          </cell>
          <cell r="AM873">
            <v>468700633</v>
          </cell>
          <cell r="AN873" t="str">
            <v>Sí</v>
          </cell>
        </row>
        <row r="874">
          <cell r="A874">
            <v>3589</v>
          </cell>
          <cell r="B874" t="str">
            <v>catamccallum@gmail.com</v>
          </cell>
          <cell r="AF874" t="str">
            <v>VASO TERMICO CON TAPA Y FAJA COLORES PASTELES (Verde)</v>
          </cell>
          <cell r="AG874" t="str">
            <v>299.99</v>
          </cell>
          <cell r="AH874">
            <v>1</v>
          </cell>
          <cell r="AI874" t="str">
            <v>BA87506 MERCA SEPA</v>
          </cell>
          <cell r="AN874" t="str">
            <v>Sí</v>
          </cell>
        </row>
        <row r="875">
          <cell r="A875">
            <v>3588</v>
          </cell>
          <cell r="B875" t="str">
            <v>cosantillan@gmail.com</v>
          </cell>
          <cell r="C875">
            <v>44439</v>
          </cell>
          <cell r="D875" t="str">
            <v>Abierta</v>
          </cell>
          <cell r="E875" t="str">
            <v>Recibido</v>
          </cell>
          <cell r="F875" t="str">
            <v>Enviado</v>
          </cell>
          <cell r="G875" t="str">
            <v>ARS</v>
          </cell>
          <cell r="H875" t="str">
            <v>1759.99</v>
          </cell>
          <cell r="I875">
            <v>0</v>
          </cell>
          <cell r="J875" t="str">
            <v>413.09</v>
          </cell>
          <cell r="K875" t="str">
            <v>2173.08</v>
          </cell>
          <cell r="L875" t="str">
            <v>María Constanza Santillan</v>
          </cell>
          <cell r="M875">
            <v>36355769</v>
          </cell>
          <cell r="N875">
            <v>543513480029</v>
          </cell>
          <cell r="O875" t="str">
            <v>María Constanza Santillan</v>
          </cell>
          <cell r="P875">
            <v>543513480029</v>
          </cell>
          <cell r="Q875" t="str">
            <v>Learte</v>
          </cell>
          <cell r="R875">
            <v>1928</v>
          </cell>
          <cell r="S875" t="str">
            <v>Timbre izquierdo</v>
          </cell>
          <cell r="T875" t="str">
            <v>Mirador</v>
          </cell>
          <cell r="U875" t="str">
            <v>Córdoba</v>
          </cell>
          <cell r="V875">
            <v>5006</v>
          </cell>
          <cell r="W875" t="str">
            <v>Córdoba</v>
          </cell>
          <cell r="Y875" t="str">
            <v>Correo Argentino - Envio a domicilio</v>
          </cell>
          <cell r="Z875" t="str">
            <v>Mercado Pago</v>
          </cell>
          <cell r="AD875">
            <v>44439</v>
          </cell>
          <cell r="AE875">
            <v>44441</v>
          </cell>
          <cell r="AF875" t="str">
            <v>MANTEL ANTIMANCHA RAYAS BEIGE Y BLANCO 1.40 X 1.85</v>
          </cell>
          <cell r="AG875" t="str">
            <v>1759.99</v>
          </cell>
          <cell r="AH875">
            <v>1</v>
          </cell>
          <cell r="AI875" t="str">
            <v>CHURBEIGEBCO MERCA SEPA</v>
          </cell>
          <cell r="AJ875" t="str">
            <v>Móvil</v>
          </cell>
          <cell r="AK875" t="str">
            <v>HOY JUEVES 02-09 EL CORREO ARGENTINO RETIRARA EL PEDIDO POR SUCURSAL. CON EL SEGUIMIENTO 00007943044G9IC3A5AC801 PODRA VER EL ESTADO EN LA WEB. MUCHAS GRACIAS!</v>
          </cell>
          <cell r="AL875">
            <v>16692075401</v>
          </cell>
          <cell r="AM875">
            <v>471894298</v>
          </cell>
          <cell r="AN875" t="str">
            <v>Sí</v>
          </cell>
        </row>
        <row r="876">
          <cell r="A876">
            <v>3587</v>
          </cell>
          <cell r="B876" t="str">
            <v>yamila.moris@gmail.com</v>
          </cell>
          <cell r="C876">
            <v>44439</v>
          </cell>
          <cell r="D876" t="str">
            <v>Abierta</v>
          </cell>
          <cell r="E876" t="str">
            <v>Recibido</v>
          </cell>
          <cell r="F876" t="str">
            <v>Enviado</v>
          </cell>
          <cell r="G876" t="str">
            <v>ARS</v>
          </cell>
          <cell r="H876">
            <v>890</v>
          </cell>
          <cell r="I876">
            <v>0</v>
          </cell>
          <cell r="J876" t="str">
            <v>378.37</v>
          </cell>
          <cell r="K876" t="str">
            <v>1268.37</v>
          </cell>
          <cell r="L876" t="str">
            <v>Yamila Moris</v>
          </cell>
          <cell r="M876">
            <v>23829216</v>
          </cell>
          <cell r="N876">
            <v>5491155061391</v>
          </cell>
          <cell r="O876" t="str">
            <v>Yamila Moris</v>
          </cell>
          <cell r="P876">
            <v>5491155061391</v>
          </cell>
          <cell r="Q876" t="str">
            <v>Larrea</v>
          </cell>
          <cell r="R876">
            <v>1770</v>
          </cell>
          <cell r="S876" t="str">
            <v>Casa</v>
          </cell>
          <cell r="T876" t="str">
            <v>Ramos mejia</v>
          </cell>
          <cell r="U876" t="str">
            <v>Buenos aires</v>
          </cell>
          <cell r="V876">
            <v>1704</v>
          </cell>
          <cell r="W876" t="str">
            <v>Gran Buenos Aires</v>
          </cell>
          <cell r="Y876" t="str">
            <v>Correo Argentino - Envio a domicilio</v>
          </cell>
          <cell r="Z876" t="str">
            <v>Mercado Pago</v>
          </cell>
          <cell r="AD876">
            <v>44439</v>
          </cell>
          <cell r="AE876">
            <v>44441</v>
          </cell>
          <cell r="AF876" t="str">
            <v>MATE PAMPA BOCA ANCHA CON BOMBILLA COLOR ROSA</v>
          </cell>
          <cell r="AG876">
            <v>890</v>
          </cell>
          <cell r="AH876">
            <v>1</v>
          </cell>
          <cell r="AI876" t="str">
            <v>MATE PAMPA02. MERCA SEPARADA</v>
          </cell>
          <cell r="AJ876" t="str">
            <v>Móvil</v>
          </cell>
          <cell r="AK876" t="str">
            <v>HOY JUEVES 02-09 EL CORREO ARGENTINO RETIRARA EL PEDIDO POR SUCURSAL. CON EL SEGUIMIENTO 00007943046P6IC30L0C301 PODRA VER EL ESTADO EN LA WEB. MUCHAS GRACIAS!</v>
          </cell>
          <cell r="AL876">
            <v>16689707502</v>
          </cell>
          <cell r="AM876">
            <v>471794707</v>
          </cell>
          <cell r="AN876" t="str">
            <v>Sí</v>
          </cell>
        </row>
        <row r="877">
          <cell r="A877">
            <v>3586</v>
          </cell>
          <cell r="B877" t="str">
            <v>julimercante2@gmail.com</v>
          </cell>
          <cell r="C877">
            <v>44439</v>
          </cell>
          <cell r="D877" t="str">
            <v>Abierta</v>
          </cell>
          <cell r="E877" t="str">
            <v>Recibido</v>
          </cell>
          <cell r="F877" t="str">
            <v>Enviado</v>
          </cell>
          <cell r="G877" t="str">
            <v>ARS</v>
          </cell>
          <cell r="H877" t="str">
            <v>539.98</v>
          </cell>
          <cell r="I877">
            <v>0</v>
          </cell>
          <cell r="J877">
            <v>0</v>
          </cell>
          <cell r="K877" t="str">
            <v>539.98</v>
          </cell>
          <cell r="L877" t="str">
            <v>Julieta Mercante</v>
          </cell>
          <cell r="M877">
            <v>43801839</v>
          </cell>
          <cell r="N877">
            <v>541173676999</v>
          </cell>
          <cell r="O877" t="str">
            <v>Julieta Mercante</v>
          </cell>
          <cell r="P877">
            <v>541173676999</v>
          </cell>
          <cell r="Q877" t="str">
            <v>Arenales</v>
          </cell>
          <cell r="R877">
            <v>3022</v>
          </cell>
          <cell r="S877" t="str">
            <v>Piso 9. Dpto 37</v>
          </cell>
          <cell r="T877" t="str">
            <v>Recoleta</v>
          </cell>
          <cell r="U877" t="str">
            <v>Capital Federal</v>
          </cell>
          <cell r="V877">
            <v>1425</v>
          </cell>
          <cell r="W877" t="str">
            <v>Capital Federal</v>
          </cell>
          <cell r="Y877" t="str">
            <v>ENVÍO SIN CARGO (CABA, GRAN PARTE DE GBA y LA PLATA) TIEMPO: 4 a 6 DÍAS HÁBILES</v>
          </cell>
          <cell r="Z877" t="str">
            <v>Mercado Pago</v>
          </cell>
          <cell r="AB877" t="str">
            <v>Por favor, comunicarse con el teléfono 1173676999 cuando estén en la puerta del edificio. Es por las dudas que el timbre no se escuche bien. Gracias!</v>
          </cell>
          <cell r="AD877">
            <v>44439</v>
          </cell>
          <cell r="AE877">
            <v>44440</v>
          </cell>
          <cell r="AF877" t="str">
            <v>INFUSOR DE TE</v>
          </cell>
          <cell r="AG877" t="str">
            <v>269.99</v>
          </cell>
          <cell r="AH877">
            <v>2</v>
          </cell>
          <cell r="AI877" t="str">
            <v>046BA4757</v>
          </cell>
          <cell r="AJ877" t="str">
            <v>Web</v>
          </cell>
          <cell r="AK877" t="str">
            <v>EL VIERNES 03-09 ENTRE 8 Y 18 HORAS!</v>
          </cell>
          <cell r="AL877">
            <v>16688565533</v>
          </cell>
          <cell r="AM877">
            <v>471838105</v>
          </cell>
          <cell r="AN877" t="str">
            <v>Sí</v>
          </cell>
        </row>
        <row r="878">
          <cell r="A878">
            <v>3585</v>
          </cell>
          <cell r="B878" t="str">
            <v>karinayariel@fibertel.com.ar</v>
          </cell>
          <cell r="C878">
            <v>44439</v>
          </cell>
          <cell r="D878" t="str">
            <v>Abierta</v>
          </cell>
          <cell r="E878" t="str">
            <v>Recibido</v>
          </cell>
          <cell r="F878" t="str">
            <v>Enviado</v>
          </cell>
          <cell r="G878" t="str">
            <v>ARS</v>
          </cell>
          <cell r="H878" t="str">
            <v>1759.99</v>
          </cell>
          <cell r="I878">
            <v>0</v>
          </cell>
          <cell r="J878">
            <v>0</v>
          </cell>
          <cell r="K878" t="str">
            <v>1759.99</v>
          </cell>
          <cell r="L878" t="str">
            <v>Karina Alvarez</v>
          </cell>
          <cell r="M878">
            <v>27215940018</v>
          </cell>
          <cell r="N878">
            <v>541533610487</v>
          </cell>
          <cell r="O878" t="str">
            <v>Karina Alvarez</v>
          </cell>
          <cell r="P878">
            <v>541533610487</v>
          </cell>
          <cell r="Q878" t="str">
            <v>Av Juan B Alberdi</v>
          </cell>
          <cell r="R878">
            <v>2560</v>
          </cell>
          <cell r="S878">
            <v>0.16666666666666666</v>
          </cell>
          <cell r="T878" t="str">
            <v>Flores</v>
          </cell>
          <cell r="U878" t="str">
            <v>Capital Federal</v>
          </cell>
          <cell r="V878">
            <v>1406</v>
          </cell>
          <cell r="W878" t="str">
            <v>Capital Federal</v>
          </cell>
          <cell r="Y878" t="str">
            <v>ENVÍO SIN CARGO (CABA, GRAN PARTE DE GBA y LA PLATA) TIEMPO: 4 a 6 DÍAS HÁBILES</v>
          </cell>
          <cell r="Z878" t="str">
            <v>Mercado Pago</v>
          </cell>
          <cell r="AD878">
            <v>44439</v>
          </cell>
          <cell r="AE878">
            <v>44440</v>
          </cell>
          <cell r="AF878" t="str">
            <v>MANTEL RECTANGULAR ANTIMANCHA 1.40x1.85 mtrs</v>
          </cell>
          <cell r="AG878" t="str">
            <v>1759.99</v>
          </cell>
          <cell r="AH878">
            <v>1</v>
          </cell>
          <cell r="AI878" t="str">
            <v>CHUR14 MERCA SEPA</v>
          </cell>
          <cell r="AJ878" t="str">
            <v>Móvil</v>
          </cell>
          <cell r="AK878" t="str">
            <v>EL VIERNES 03-09 ENTRE 8 Y 18 HORAS!</v>
          </cell>
          <cell r="AL878">
            <v>16685776789</v>
          </cell>
          <cell r="AM878">
            <v>471775313</v>
          </cell>
          <cell r="AN878" t="str">
            <v>Sí</v>
          </cell>
        </row>
        <row r="879">
          <cell r="A879">
            <v>3584</v>
          </cell>
          <cell r="B879" t="str">
            <v>furlanailen@gmail.com</v>
          </cell>
          <cell r="C879">
            <v>44439</v>
          </cell>
          <cell r="D879" t="str">
            <v>Abierta</v>
          </cell>
          <cell r="E879" t="str">
            <v>Recibido</v>
          </cell>
          <cell r="F879" t="str">
            <v>Enviado</v>
          </cell>
          <cell r="G879" t="str">
            <v>ARS</v>
          </cell>
          <cell r="H879">
            <v>2399</v>
          </cell>
          <cell r="I879">
            <v>0</v>
          </cell>
          <cell r="J879">
            <v>0</v>
          </cell>
          <cell r="K879">
            <v>2399</v>
          </cell>
          <cell r="L879" t="str">
            <v>Ailen Furlan</v>
          </cell>
          <cell r="M879">
            <v>37987759</v>
          </cell>
          <cell r="N879">
            <v>5491161168736</v>
          </cell>
          <cell r="O879" t="str">
            <v>Ailen Furlan</v>
          </cell>
          <cell r="P879">
            <v>5491161168736</v>
          </cell>
          <cell r="Q879" t="str">
            <v>Salguero</v>
          </cell>
          <cell r="R879">
            <v>2154</v>
          </cell>
          <cell r="S879" t="str">
            <v>Piso 2 dpto 1</v>
          </cell>
          <cell r="T879" t="str">
            <v xml:space="preserve">San Martin </v>
          </cell>
          <cell r="U879" t="str">
            <v xml:space="preserve">Buenos Aires </v>
          </cell>
          <cell r="V879">
            <v>1650</v>
          </cell>
          <cell r="W879" t="str">
            <v>Gran Buenos Aires</v>
          </cell>
          <cell r="Y879" t="str">
            <v>ENVÍO SIN CARGO (CABA, GRAN PARTE DE GBA y LA PLATA) TIEMPO: 4 a 6 DÍAS HÁBILES</v>
          </cell>
          <cell r="Z879" t="str">
            <v>Mercado Pago</v>
          </cell>
          <cell r="AC879" t="str">
            <v xml:space="preserve">quiere solo beige </v>
          </cell>
          <cell r="AD879">
            <v>44439</v>
          </cell>
          <cell r="AE879">
            <v>44440</v>
          </cell>
          <cell r="AF879" t="str">
            <v>MESA PLEGABLE PARA PC MADERA Y METAL 59X39X23CM (Beige con rayas)</v>
          </cell>
          <cell r="AG879">
            <v>2399</v>
          </cell>
          <cell r="AH879">
            <v>1</v>
          </cell>
          <cell r="AJ879" t="str">
            <v>Móvil</v>
          </cell>
          <cell r="AK879" t="str">
            <v>EL VIERNES 03-09 ENTRE 8 Y 18 HORAS!</v>
          </cell>
          <cell r="AL879">
            <v>16676551020</v>
          </cell>
          <cell r="AM879">
            <v>471559600</v>
          </cell>
          <cell r="AN879" t="str">
            <v>Sí</v>
          </cell>
        </row>
        <row r="880">
          <cell r="A880">
            <v>3583</v>
          </cell>
          <cell r="B880" t="str">
            <v>mariasolpavon@hotmail.com</v>
          </cell>
          <cell r="C880">
            <v>44438</v>
          </cell>
          <cell r="D880" t="str">
            <v>Abierta</v>
          </cell>
          <cell r="E880" t="str">
            <v>Recibido</v>
          </cell>
          <cell r="F880" t="str">
            <v>Enviado</v>
          </cell>
          <cell r="G880" t="str">
            <v>ARS</v>
          </cell>
          <cell r="H880" t="str">
            <v>1439.98</v>
          </cell>
          <cell r="I880">
            <v>0</v>
          </cell>
          <cell r="J880">
            <v>0</v>
          </cell>
          <cell r="K880" t="str">
            <v>1439.98</v>
          </cell>
          <cell r="L880" t="str">
            <v>Mariasolpavon Pavon</v>
          </cell>
          <cell r="M880">
            <v>25010741</v>
          </cell>
          <cell r="N880">
            <v>541131940996</v>
          </cell>
          <cell r="O880" t="str">
            <v>Mariasolpavon pavon</v>
          </cell>
          <cell r="P880">
            <v>541131940996</v>
          </cell>
          <cell r="Q880" t="str">
            <v>Malvinas argentinas</v>
          </cell>
          <cell r="R880">
            <v>56</v>
          </cell>
          <cell r="S880">
            <v>0.125</v>
          </cell>
          <cell r="T880" t="str">
            <v>Caballito</v>
          </cell>
          <cell r="U880" t="str">
            <v>Capital Federal</v>
          </cell>
          <cell r="V880">
            <v>1406</v>
          </cell>
          <cell r="W880" t="str">
            <v>Capital Federal</v>
          </cell>
          <cell r="Y880" t="str">
            <v>ENVÍO SIN CARGO (CABA, GRAN PARTE DE GBA y LA PLATA) TIEMPO: 4 a 6 DÍAS HÁBILES</v>
          </cell>
          <cell r="Z880" t="str">
            <v>Mercado Pago</v>
          </cell>
          <cell r="AB880" t="str">
            <v>La direccion es mlvinas argentinas 56 piso 3 A CABA. barrio de caballito cp 1406</v>
          </cell>
          <cell r="AD880">
            <v>44439</v>
          </cell>
          <cell r="AE880">
            <v>44439</v>
          </cell>
          <cell r="AF880" t="str">
            <v>INDIVIDUAL SIINGAPUR DORADO CLARO 38 CM</v>
          </cell>
          <cell r="AG880" t="str">
            <v>549.99</v>
          </cell>
          <cell r="AH880">
            <v>1</v>
          </cell>
          <cell r="AI880" t="str">
            <v>MS504001</v>
          </cell>
          <cell r="AJ880" t="str">
            <v>Móvil</v>
          </cell>
          <cell r="AK880" t="str">
            <v>EL VIERNES 03-09 ENTRE 8 Y 18 HORAS!</v>
          </cell>
          <cell r="AL880">
            <v>16675934446</v>
          </cell>
          <cell r="AM880">
            <v>471522290</v>
          </cell>
          <cell r="AN880" t="str">
            <v>Sí</v>
          </cell>
        </row>
        <row r="881">
          <cell r="A881">
            <v>3583</v>
          </cell>
          <cell r="B881" t="str">
            <v>mariasolpavon@hotmail.com</v>
          </cell>
          <cell r="AF881" t="str">
            <v>INDIVIDUAL YUTE HOJA DE MAIZ 30 CM</v>
          </cell>
          <cell r="AG881" t="str">
            <v>889.99</v>
          </cell>
          <cell r="AH881">
            <v>1</v>
          </cell>
          <cell r="AI881" t="str">
            <v>BA8264</v>
          </cell>
          <cell r="AN881" t="str">
            <v>Sí</v>
          </cell>
        </row>
        <row r="882">
          <cell r="A882">
            <v>3582</v>
          </cell>
          <cell r="B882" t="str">
            <v>mclodoli@gmail.com</v>
          </cell>
          <cell r="C882">
            <v>44438</v>
          </cell>
          <cell r="D882" t="str">
            <v>Abierta</v>
          </cell>
          <cell r="E882" t="str">
            <v>Recibido</v>
          </cell>
          <cell r="F882" t="str">
            <v>Enviado</v>
          </cell>
          <cell r="G882" t="str">
            <v>ARS</v>
          </cell>
          <cell r="H882" t="str">
            <v>2859.98</v>
          </cell>
          <cell r="I882">
            <v>0</v>
          </cell>
          <cell r="J882">
            <v>0</v>
          </cell>
          <cell r="K882" t="str">
            <v>2859.98</v>
          </cell>
          <cell r="L882" t="str">
            <v>Maria Cecilia Lodoli</v>
          </cell>
          <cell r="M882">
            <v>31559987</v>
          </cell>
          <cell r="N882">
            <v>541144185592</v>
          </cell>
          <cell r="O882" t="str">
            <v>Maria Cecilia Lodoli</v>
          </cell>
          <cell r="P882">
            <v>541144185592</v>
          </cell>
          <cell r="Q882" t="str">
            <v xml:space="preserve">Sanchez de Bustamante </v>
          </cell>
          <cell r="R882">
            <v>2402</v>
          </cell>
          <cell r="S882" t="str">
            <v>7 B</v>
          </cell>
          <cell r="T882" t="str">
            <v>Recoleta</v>
          </cell>
          <cell r="U882" t="str">
            <v>Capital Federal</v>
          </cell>
          <cell r="V882">
            <v>1425</v>
          </cell>
          <cell r="W882" t="str">
            <v>Capital Federal</v>
          </cell>
          <cell r="Y882" t="str">
            <v>ENVÍO SIN CARGO (CABA, GRAN PARTE DE GBA y LA PLATA) TIEMPO: 4 a 6 DÍAS HÁBILES</v>
          </cell>
          <cell r="Z882" t="str">
            <v>Mercado Pago</v>
          </cell>
          <cell r="AD882">
            <v>44438</v>
          </cell>
          <cell r="AE882">
            <v>44439</v>
          </cell>
          <cell r="AF882" t="str">
            <v>INDIVIDUAL BEIGE CLARO 38 CM</v>
          </cell>
          <cell r="AG882" t="str">
            <v>549.99</v>
          </cell>
          <cell r="AH882">
            <v>2</v>
          </cell>
          <cell r="AI882" t="str">
            <v>MS115310 MERCA SEPARADA</v>
          </cell>
          <cell r="AJ882" t="str">
            <v>Web</v>
          </cell>
          <cell r="AK882" t="str">
            <v>EL VIERNES 03-09 ENTRE 8 Y 18 HORAS!</v>
          </cell>
          <cell r="AL882">
            <v>16670155728</v>
          </cell>
          <cell r="AM882">
            <v>471341583</v>
          </cell>
          <cell r="AN882" t="str">
            <v>Sí</v>
          </cell>
        </row>
        <row r="883">
          <cell r="A883">
            <v>3582</v>
          </cell>
          <cell r="B883" t="str">
            <v>mclodoli@gmail.com</v>
          </cell>
          <cell r="AF883" t="str">
            <v>MANTEL RECTANGULAR ANTIMANCHA 1.40x1.85 mtrs</v>
          </cell>
          <cell r="AG883">
            <v>1760</v>
          </cell>
          <cell r="AH883">
            <v>1</v>
          </cell>
          <cell r="AI883" t="str">
            <v>CHUR19**</v>
          </cell>
          <cell r="AN883" t="str">
            <v>Sí</v>
          </cell>
        </row>
        <row r="884">
          <cell r="A884">
            <v>3581</v>
          </cell>
          <cell r="B884" t="str">
            <v>bardanar@gmail.com</v>
          </cell>
          <cell r="C884">
            <v>44438</v>
          </cell>
          <cell r="D884" t="str">
            <v>Abierta</v>
          </cell>
          <cell r="E884" t="str">
            <v>Recibido</v>
          </cell>
          <cell r="F884" t="str">
            <v>Enviado</v>
          </cell>
          <cell r="G884" t="str">
            <v>ARS</v>
          </cell>
          <cell r="H884" t="str">
            <v>2400.99</v>
          </cell>
          <cell r="I884">
            <v>0</v>
          </cell>
          <cell r="J884">
            <v>0</v>
          </cell>
          <cell r="K884" t="str">
            <v>2400.99</v>
          </cell>
          <cell r="L884" t="str">
            <v>Barbara Adan</v>
          </cell>
          <cell r="M884">
            <v>27282861</v>
          </cell>
          <cell r="N884">
            <v>541136189674</v>
          </cell>
          <cell r="O884" t="str">
            <v>Barbara Adan</v>
          </cell>
          <cell r="P884">
            <v>541136189674</v>
          </cell>
          <cell r="Q884" t="str">
            <v>Coronel Vicente Dupuy</v>
          </cell>
          <cell r="R884">
            <v>4884</v>
          </cell>
          <cell r="S884" t="str">
            <v>Lote 55</v>
          </cell>
          <cell r="T884" t="str">
            <v>Campos de Echeverría</v>
          </cell>
          <cell r="U884" t="str">
            <v>Capital Federal</v>
          </cell>
          <cell r="V884">
            <v>1804</v>
          </cell>
          <cell r="W884" t="str">
            <v>Gran Buenos Aires</v>
          </cell>
          <cell r="Y884" t="str">
            <v>ENVÍO SIN CARGO (CABA, GRAN PARTE DE GBA y LA PLATA) TIEMPO: 4 a 6 DÍAS HÁBILES</v>
          </cell>
          <cell r="Z884" t="str">
            <v>Mercado Pago</v>
          </cell>
          <cell r="AD884">
            <v>44438</v>
          </cell>
          <cell r="AE884">
            <v>44439</v>
          </cell>
          <cell r="AF884" t="str">
            <v>BANDEJA BACHA 23X41CM COLORES SURTIDOS (Gris)</v>
          </cell>
          <cell r="AG884">
            <v>710</v>
          </cell>
          <cell r="AH884">
            <v>1</v>
          </cell>
          <cell r="AI884" t="str">
            <v>019BA88511</v>
          </cell>
          <cell r="AJ884" t="str">
            <v>Web</v>
          </cell>
          <cell r="AK884" t="str">
            <v>EL JUEVES 02-09 ENTRE 8 Y 18 HORAS!</v>
          </cell>
          <cell r="AL884">
            <v>16664885935</v>
          </cell>
          <cell r="AM884">
            <v>471202969</v>
          </cell>
          <cell r="AN884" t="str">
            <v>Sí</v>
          </cell>
        </row>
        <row r="885">
          <cell r="A885">
            <v>3581</v>
          </cell>
          <cell r="B885" t="str">
            <v>bardanar@gmail.com</v>
          </cell>
          <cell r="AF885" t="str">
            <v>ESCURRIDOR VARILLAS ACC. INOX Y SILICONA 45X23CM (Negro)</v>
          </cell>
          <cell r="AG885" t="str">
            <v>1690.99</v>
          </cell>
          <cell r="AH885">
            <v>1</v>
          </cell>
          <cell r="AI885" t="str">
            <v>ba8096</v>
          </cell>
          <cell r="AN885" t="str">
            <v>Sí</v>
          </cell>
        </row>
        <row r="886">
          <cell r="A886">
            <v>3580</v>
          </cell>
          <cell r="B886" t="str">
            <v>marcelamarzumanian@gmail.com</v>
          </cell>
          <cell r="C886">
            <v>44438</v>
          </cell>
          <cell r="D886" t="str">
            <v>Abierta</v>
          </cell>
          <cell r="E886" t="str">
            <v>Recibido</v>
          </cell>
          <cell r="F886" t="str">
            <v>Enviado</v>
          </cell>
          <cell r="G886" t="str">
            <v>ARS</v>
          </cell>
          <cell r="H886" t="str">
            <v>5800.97</v>
          </cell>
          <cell r="I886">
            <v>0</v>
          </cell>
          <cell r="J886">
            <v>0</v>
          </cell>
          <cell r="K886" t="str">
            <v>5800.97</v>
          </cell>
          <cell r="L886" t="str">
            <v>Marcela Moreira</v>
          </cell>
          <cell r="M886">
            <v>92457471</v>
          </cell>
          <cell r="N886">
            <v>541140813319</v>
          </cell>
          <cell r="O886" t="str">
            <v>Marcela Moreira</v>
          </cell>
          <cell r="P886">
            <v>541140813319</v>
          </cell>
          <cell r="Q886" t="str">
            <v>Sánchez de Bustamante</v>
          </cell>
          <cell r="R886">
            <v>2360</v>
          </cell>
          <cell r="S886">
            <v>7</v>
          </cell>
          <cell r="T886" t="str">
            <v>b</v>
          </cell>
          <cell r="U886" t="str">
            <v>Capital Federal</v>
          </cell>
          <cell r="V886">
            <v>1425</v>
          </cell>
          <cell r="W886" t="str">
            <v>Capital Federal</v>
          </cell>
          <cell r="Y886" t="str">
            <v>ENVÍO SIN CARGO (CABA, GRAN PARTE DE GBA y LA PLATA) TIEMPO: 4 a 6 DÍAS HÁBILES</v>
          </cell>
          <cell r="Z886" t="str">
            <v>Mercado Pago</v>
          </cell>
          <cell r="AB886" t="str">
            <v>Si edta el encargado del edificio, el sr Guillermo pueden dejarselo</v>
          </cell>
          <cell r="AD886">
            <v>44438</v>
          </cell>
          <cell r="AE886">
            <v>44439</v>
          </cell>
          <cell r="AF886" t="str">
            <v>MANGA CON SET DE 6 PICOS TORTA 19X12CM</v>
          </cell>
          <cell r="AG886" t="str">
            <v>569.99</v>
          </cell>
          <cell r="AH886">
            <v>1</v>
          </cell>
          <cell r="AI886" t="str">
            <v>046BA4965</v>
          </cell>
          <cell r="AJ886" t="str">
            <v>Móvil</v>
          </cell>
          <cell r="AK886" t="str">
            <v>EL VIERNES 03-09 ENTRE 8 Y 18 HORAS!</v>
          </cell>
          <cell r="AL886">
            <v>16659650253</v>
          </cell>
          <cell r="AM886">
            <v>471063312</v>
          </cell>
          <cell r="AN886" t="str">
            <v>Sí</v>
          </cell>
        </row>
        <row r="887">
          <cell r="A887">
            <v>3580</v>
          </cell>
          <cell r="B887" t="str">
            <v>marcelamarzumanian@gmail.com</v>
          </cell>
          <cell r="AF887" t="str">
            <v>ESCURRIDOR VARILLAS ACC. INOX Y SILICONA 45X23CM (Negro)</v>
          </cell>
          <cell r="AG887" t="str">
            <v>1690.99</v>
          </cell>
          <cell r="AH887">
            <v>1</v>
          </cell>
          <cell r="AI887" t="str">
            <v>ba8096</v>
          </cell>
          <cell r="AN887" t="str">
            <v>Sí</v>
          </cell>
        </row>
        <row r="888">
          <cell r="A888">
            <v>3580</v>
          </cell>
          <cell r="B888" t="str">
            <v>marcelamarzumanian@gmail.com</v>
          </cell>
          <cell r="AF888" t="str">
            <v>MATE PAMPA BOCA ANCHA CON BOMBILLA COLOR BEIGE</v>
          </cell>
          <cell r="AG888">
            <v>890</v>
          </cell>
          <cell r="AH888">
            <v>2</v>
          </cell>
          <cell r="AI888" t="str">
            <v>MERCA SEPA</v>
          </cell>
          <cell r="AN888" t="str">
            <v>Sí</v>
          </cell>
        </row>
        <row r="889">
          <cell r="A889">
            <v>3580</v>
          </cell>
          <cell r="B889" t="str">
            <v>marcelamarzumanian@gmail.com</v>
          </cell>
          <cell r="AF889" t="str">
            <v>MANTEL ANTIMANCHA RAYAS BEIGE Y BLANCO 1.40 X 1.85</v>
          </cell>
          <cell r="AG889" t="str">
            <v>1759.99</v>
          </cell>
          <cell r="AH889">
            <v>1</v>
          </cell>
          <cell r="AI889" t="str">
            <v>CHURBEIGEBCO MERCA SEPA</v>
          </cell>
          <cell r="AN889" t="str">
            <v>Sí</v>
          </cell>
        </row>
        <row r="890">
          <cell r="A890">
            <v>3579</v>
          </cell>
          <cell r="B890" t="str">
            <v>macabruna@gmail.com</v>
          </cell>
          <cell r="C890">
            <v>44437</v>
          </cell>
          <cell r="D890" t="str">
            <v>Abierta</v>
          </cell>
          <cell r="E890" t="str">
            <v>Recibido</v>
          </cell>
          <cell r="F890" t="str">
            <v>Enviado</v>
          </cell>
          <cell r="G890" t="str">
            <v>ARS</v>
          </cell>
          <cell r="H890" t="str">
            <v>8394.88</v>
          </cell>
          <cell r="I890" t="str">
            <v>1259.23</v>
          </cell>
          <cell r="J890">
            <v>0</v>
          </cell>
          <cell r="K890" t="str">
            <v>7135.65</v>
          </cell>
          <cell r="L890" t="str">
            <v>Macarena Bruna</v>
          </cell>
          <cell r="M890">
            <v>38157775</v>
          </cell>
          <cell r="N890">
            <v>541162874903</v>
          </cell>
          <cell r="O890" t="str">
            <v>Macarena Bruna</v>
          </cell>
          <cell r="P890">
            <v>541162874903</v>
          </cell>
          <cell r="Q890" t="str">
            <v xml:space="preserve">Carlos antonio lopez </v>
          </cell>
          <cell r="R890">
            <v>3616</v>
          </cell>
          <cell r="S890" t="str">
            <v>2C</v>
          </cell>
          <cell r="T890" t="str">
            <v>Villa devoto</v>
          </cell>
          <cell r="U890" t="str">
            <v>Capital Federal</v>
          </cell>
          <cell r="V890">
            <v>1419</v>
          </cell>
          <cell r="W890" t="str">
            <v>Capital Federal</v>
          </cell>
          <cell r="Y890" t="str">
            <v>ENVÍO SIN CARGO (CABA, GRAN PARTE DE GBA y LA PLATA) TIEMPO: 4 a 6 DÍAS HÁBILES</v>
          </cell>
          <cell r="Z890" t="str">
            <v>Mercado Pago</v>
          </cell>
          <cell r="AA890" t="str">
            <v>AMIGOS</v>
          </cell>
          <cell r="AD890">
            <v>44437</v>
          </cell>
          <cell r="AE890">
            <v>44438</v>
          </cell>
          <cell r="AF890" t="str">
            <v>COPETINERO BAMBOO BLANCO ALARGADO 5X30X12.5CM</v>
          </cell>
          <cell r="AG890" t="str">
            <v>1286.99</v>
          </cell>
          <cell r="AH890">
            <v>1</v>
          </cell>
          <cell r="AI890" t="str">
            <v>BA7794</v>
          </cell>
          <cell r="AJ890" t="str">
            <v>Móvil</v>
          </cell>
          <cell r="AK890" t="str">
            <v>EL JUEVES 02-09 ENTRE 8Y 18 HORAS!</v>
          </cell>
          <cell r="AL890">
            <v>3173701676</v>
          </cell>
          <cell r="AM890">
            <v>462329524</v>
          </cell>
          <cell r="AN890" t="str">
            <v>Sí</v>
          </cell>
        </row>
        <row r="891">
          <cell r="A891">
            <v>3579</v>
          </cell>
          <cell r="B891" t="str">
            <v>macabruna@gmail.com</v>
          </cell>
          <cell r="AF891" t="str">
            <v>CUCHARITA BLANCA</v>
          </cell>
          <cell r="AG891" t="str">
            <v>75.99</v>
          </cell>
          <cell r="AH891">
            <v>3</v>
          </cell>
          <cell r="AI891" t="str">
            <v>BP32001</v>
          </cell>
          <cell r="AN891" t="str">
            <v>Sí</v>
          </cell>
        </row>
        <row r="892">
          <cell r="A892">
            <v>3579</v>
          </cell>
          <cell r="B892" t="str">
            <v>macabruna@gmail.com</v>
          </cell>
          <cell r="AF892" t="str">
            <v>COLADOR DE ACERO DORADO CON MANIJAS S 19,5 CM DIAM X 6,5 CM ALTURA</v>
          </cell>
          <cell r="AG892" t="str">
            <v>1459.99</v>
          </cell>
          <cell r="AH892">
            <v>1</v>
          </cell>
          <cell r="AI892" t="str">
            <v>MS119626.  MERCA SEPARADA</v>
          </cell>
          <cell r="AN892" t="str">
            <v>Sí</v>
          </cell>
        </row>
        <row r="893">
          <cell r="A893">
            <v>3579</v>
          </cell>
          <cell r="B893" t="str">
            <v>macabruna@gmail.com</v>
          </cell>
          <cell r="AF893" t="str">
            <v>BOWL BAMBOO BLANCO 6X15CM</v>
          </cell>
          <cell r="AG893" t="str">
            <v>719.99</v>
          </cell>
          <cell r="AH893">
            <v>6</v>
          </cell>
          <cell r="AI893" t="str">
            <v>BA7797 merca separa con el 15%</v>
          </cell>
          <cell r="AN893" t="str">
            <v>Sí</v>
          </cell>
        </row>
        <row r="894">
          <cell r="A894">
            <v>3579</v>
          </cell>
          <cell r="B894" t="str">
            <v>macabruna@gmail.com</v>
          </cell>
          <cell r="AF894" t="str">
            <v>COLADOR DE ACERO DORADO CON MANGO SMALL</v>
          </cell>
          <cell r="AG894" t="str">
            <v>1099.99</v>
          </cell>
          <cell r="AH894">
            <v>1</v>
          </cell>
          <cell r="AI894" t="str">
            <v>MS119622 MERCA SEPARADA</v>
          </cell>
          <cell r="AN894" t="str">
            <v>Sí</v>
          </cell>
        </row>
        <row r="895">
          <cell r="A895">
            <v>3578</v>
          </cell>
          <cell r="B895" t="str">
            <v>contadry@gmail.com</v>
          </cell>
          <cell r="C895">
            <v>44437</v>
          </cell>
          <cell r="D895" t="str">
            <v>Abierta</v>
          </cell>
          <cell r="E895" t="str">
            <v>Recibido</v>
          </cell>
          <cell r="F895" t="str">
            <v>Enviado</v>
          </cell>
          <cell r="G895" t="str">
            <v>ARS</v>
          </cell>
          <cell r="H895" t="str">
            <v>2099.97</v>
          </cell>
          <cell r="I895">
            <v>0</v>
          </cell>
          <cell r="J895">
            <v>0</v>
          </cell>
          <cell r="K895" t="str">
            <v>2099.97</v>
          </cell>
          <cell r="L895" t="str">
            <v>Adriana Felitti</v>
          </cell>
          <cell r="M895">
            <v>18284930</v>
          </cell>
          <cell r="N895">
            <v>541157246532</v>
          </cell>
          <cell r="O895" t="str">
            <v>Adriana Felitti</v>
          </cell>
          <cell r="P895">
            <v>541157246532</v>
          </cell>
          <cell r="Q895" t="str">
            <v>Ernesto A. Bavio</v>
          </cell>
          <cell r="R895">
            <v>3190</v>
          </cell>
          <cell r="S895" t="str">
            <v>Casa</v>
          </cell>
          <cell r="T895" t="str">
            <v>Belgrano</v>
          </cell>
          <cell r="U895" t="str">
            <v>Capital Federal</v>
          </cell>
          <cell r="V895">
            <v>1428</v>
          </cell>
          <cell r="W895" t="str">
            <v>Capital Federal</v>
          </cell>
          <cell r="Y895" t="str">
            <v>ENVÍO SIN CARGO (CABA, GRAN PARTE DE GBA y LA PLATA) TIEMPO: 4 a 6 DÍAS HÁBILES</v>
          </cell>
          <cell r="Z895" t="str">
            <v>Mercado Pago</v>
          </cell>
          <cell r="AD895">
            <v>44437</v>
          </cell>
          <cell r="AE895">
            <v>44438</v>
          </cell>
          <cell r="AF895" t="str">
            <v>INDIVIDUAL PATTANI BEIGE 38 CM</v>
          </cell>
          <cell r="AG895" t="str">
            <v>999.99</v>
          </cell>
          <cell r="AH895">
            <v>1</v>
          </cell>
          <cell r="AI895" t="str">
            <v>MS504045 MISHKA MERCA SEPARADA</v>
          </cell>
          <cell r="AJ895" t="str">
            <v>Móvil</v>
          </cell>
          <cell r="AK895" t="str">
            <v>EL VIERNES 03-09 ENTRE 8 Y 18 HORAS!</v>
          </cell>
          <cell r="AL895">
            <v>3173652638</v>
          </cell>
          <cell r="AM895">
            <v>470877061</v>
          </cell>
          <cell r="AN895" t="str">
            <v>Sí</v>
          </cell>
        </row>
        <row r="896">
          <cell r="A896">
            <v>3578</v>
          </cell>
          <cell r="B896" t="str">
            <v>contadry@gmail.com</v>
          </cell>
          <cell r="AF896" t="str">
            <v>INDIVIDUAL BARISAL AZUL 37CM</v>
          </cell>
          <cell r="AG896" t="str">
            <v>549.99</v>
          </cell>
          <cell r="AH896">
            <v>1</v>
          </cell>
          <cell r="AI896" t="str">
            <v>MS115322</v>
          </cell>
          <cell r="AN896" t="str">
            <v>Sí</v>
          </cell>
        </row>
        <row r="897">
          <cell r="A897">
            <v>3578</v>
          </cell>
          <cell r="B897" t="str">
            <v>contadry@gmail.com</v>
          </cell>
          <cell r="AF897" t="str">
            <v>INDIVIDUAL RANGPUR BLANCO 38CM</v>
          </cell>
          <cell r="AG897" t="str">
            <v>549.99</v>
          </cell>
          <cell r="AH897">
            <v>1</v>
          </cell>
          <cell r="AI897" t="str">
            <v>MS115325</v>
          </cell>
          <cell r="AN897" t="str">
            <v>Sí</v>
          </cell>
        </row>
        <row r="898">
          <cell r="A898">
            <v>3577</v>
          </cell>
          <cell r="B898" t="str">
            <v>ana.sans@nuevosaires.edu.ar</v>
          </cell>
          <cell r="C898">
            <v>44437</v>
          </cell>
          <cell r="D898" t="str">
            <v>Abierta</v>
          </cell>
          <cell r="E898" t="str">
            <v>Recibido</v>
          </cell>
          <cell r="F898" t="str">
            <v>Enviado</v>
          </cell>
          <cell r="G898" t="str">
            <v>ARS</v>
          </cell>
          <cell r="H898" t="str">
            <v>1759.99</v>
          </cell>
          <cell r="I898">
            <v>0</v>
          </cell>
          <cell r="J898">
            <v>0</v>
          </cell>
          <cell r="K898" t="str">
            <v>1759.99</v>
          </cell>
          <cell r="L898" t="str">
            <v>Ana Sans</v>
          </cell>
          <cell r="M898">
            <v>35169818</v>
          </cell>
          <cell r="N898">
            <v>541162903406</v>
          </cell>
          <cell r="O898" t="str">
            <v>Ana Sans</v>
          </cell>
          <cell r="P898">
            <v>541162903406</v>
          </cell>
          <cell r="Q898" t="str">
            <v xml:space="preserve">Juan bautista alberdi </v>
          </cell>
          <cell r="R898">
            <v>5964</v>
          </cell>
          <cell r="T898" t="str">
            <v xml:space="preserve">Mataderos </v>
          </cell>
          <cell r="U898" t="str">
            <v>Capital Federal</v>
          </cell>
          <cell r="V898">
            <v>1440</v>
          </cell>
          <cell r="W898" t="str">
            <v>Capital Federal</v>
          </cell>
          <cell r="Y898" t="str">
            <v>ENVÍO SIN CARGO (CABA, GRAN PARTE DE GBA y LA PLATA) TIEMPO: 4 a 6 DÍAS HÁBILES</v>
          </cell>
          <cell r="Z898" t="str">
            <v>Mercado Pago</v>
          </cell>
          <cell r="AB898" t="str">
            <v>Envio entre las 10 y las 15 hs</v>
          </cell>
          <cell r="AD898">
            <v>44437</v>
          </cell>
          <cell r="AE898">
            <v>44438</v>
          </cell>
          <cell r="AF898" t="str">
            <v>MANTEL RECTANGULAR ANTIMANCHA 1.40x1.85 mtrs</v>
          </cell>
          <cell r="AG898" t="str">
            <v>1759.99</v>
          </cell>
          <cell r="AH898">
            <v>1</v>
          </cell>
          <cell r="AI898" t="str">
            <v>CHUR14 MERCA SEPA</v>
          </cell>
          <cell r="AJ898" t="str">
            <v>Móvil</v>
          </cell>
          <cell r="AK898" t="str">
            <v>EL VIERNES 03-09 ENTRE 8 Y 18 HORAS!</v>
          </cell>
          <cell r="AL898">
            <v>3173520606</v>
          </cell>
          <cell r="AM898">
            <v>470860255</v>
          </cell>
          <cell r="AN898" t="str">
            <v>Sí</v>
          </cell>
        </row>
        <row r="899">
          <cell r="A899">
            <v>3576</v>
          </cell>
          <cell r="B899" t="str">
            <v>nanyland@hotmail.com</v>
          </cell>
          <cell r="C899">
            <v>44437</v>
          </cell>
          <cell r="D899" t="str">
            <v>Abierta</v>
          </cell>
          <cell r="E899" t="str">
            <v>Recibido</v>
          </cell>
          <cell r="F899" t="str">
            <v>Enviado</v>
          </cell>
          <cell r="G899" t="str">
            <v>ARS</v>
          </cell>
          <cell r="H899">
            <v>1486</v>
          </cell>
          <cell r="I899">
            <v>0</v>
          </cell>
          <cell r="J899">
            <v>0</v>
          </cell>
          <cell r="K899">
            <v>1486</v>
          </cell>
          <cell r="L899" t="str">
            <v>Ana González</v>
          </cell>
          <cell r="M899">
            <v>30528352</v>
          </cell>
          <cell r="N899">
            <v>541140459741</v>
          </cell>
          <cell r="O899" t="str">
            <v>Ana González</v>
          </cell>
          <cell r="P899">
            <v>541140459741</v>
          </cell>
          <cell r="Q899" t="str">
            <v xml:space="preserve">Muñoz </v>
          </cell>
          <cell r="R899">
            <v>2113</v>
          </cell>
          <cell r="S899" t="str">
            <v>Casa</v>
          </cell>
          <cell r="U899" t="str">
            <v>San Miguel</v>
          </cell>
          <cell r="V899">
            <v>1663</v>
          </cell>
          <cell r="W899" t="str">
            <v>Gran Buenos Aires</v>
          </cell>
          <cell r="Y899" t="str">
            <v>ENVÍO SIN CARGO (CABA, GRAN PARTE DE GBA y LA PLATA) TIEMPO: 4 a 6 DÍAS HÁBILES</v>
          </cell>
          <cell r="Z899" t="str">
            <v>Mercado Pago</v>
          </cell>
          <cell r="AD899">
            <v>44437</v>
          </cell>
          <cell r="AE899">
            <v>44438</v>
          </cell>
          <cell r="AF899" t="str">
            <v>ALFOMBRA ENTRADA "WELCOME"45X75CM</v>
          </cell>
          <cell r="AG899">
            <v>1486</v>
          </cell>
          <cell r="AH899">
            <v>1</v>
          </cell>
          <cell r="AI899" t="str">
            <v>046BA6693</v>
          </cell>
          <cell r="AJ899" t="str">
            <v>Móvil</v>
          </cell>
          <cell r="AK899" t="str">
            <v>EL VIERNES 03-09 ENTRE 8 Y 18 HORAS!</v>
          </cell>
          <cell r="AL899">
            <v>3173182478</v>
          </cell>
          <cell r="AM899">
            <v>470755740</v>
          </cell>
          <cell r="AN899" t="str">
            <v>Sí</v>
          </cell>
        </row>
        <row r="900">
          <cell r="A900">
            <v>3575</v>
          </cell>
          <cell r="B900" t="str">
            <v>grachy.13@hotmail.com</v>
          </cell>
          <cell r="C900">
            <v>44437</v>
          </cell>
          <cell r="D900" t="str">
            <v>Abierta</v>
          </cell>
          <cell r="E900" t="str">
            <v>Recibido</v>
          </cell>
          <cell r="F900" t="str">
            <v>Enviado</v>
          </cell>
          <cell r="G900" t="str">
            <v>ARS</v>
          </cell>
          <cell r="H900">
            <v>890</v>
          </cell>
          <cell r="I900">
            <v>0</v>
          </cell>
          <cell r="J900">
            <v>0</v>
          </cell>
          <cell r="K900">
            <v>890</v>
          </cell>
          <cell r="L900" t="str">
            <v>Gradiva Soriano</v>
          </cell>
          <cell r="M900">
            <v>34178386</v>
          </cell>
          <cell r="N900">
            <v>541166279787</v>
          </cell>
          <cell r="O900" t="str">
            <v>Gradiva Soriano</v>
          </cell>
          <cell r="P900">
            <v>541166279787</v>
          </cell>
          <cell r="Q900" t="str">
            <v>Paz</v>
          </cell>
          <cell r="R900">
            <v>323</v>
          </cell>
          <cell r="U900" t="str">
            <v xml:space="preserve">Quilmes </v>
          </cell>
          <cell r="V900">
            <v>1878</v>
          </cell>
          <cell r="W900" t="str">
            <v>Gran Buenos Aires</v>
          </cell>
          <cell r="Y900" t="str">
            <v>ENVÍO SIN CARGO (CABA, GRAN PARTE DE GBA y LA PLATA) TIEMPO: 4 a 6 DÍAS HÁBILES</v>
          </cell>
          <cell r="Z900" t="str">
            <v>Mercado Pago</v>
          </cell>
          <cell r="AD900">
            <v>44437</v>
          </cell>
          <cell r="AE900">
            <v>44438</v>
          </cell>
          <cell r="AF900" t="str">
            <v>MATE PAMPA BOCA ANCHA CON BOMBILLA COLOR BEIGE</v>
          </cell>
          <cell r="AG900">
            <v>890</v>
          </cell>
          <cell r="AH900">
            <v>1</v>
          </cell>
          <cell r="AI900" t="str">
            <v>MERCA SEPA</v>
          </cell>
          <cell r="AJ900" t="str">
            <v>Móvil</v>
          </cell>
          <cell r="AK900" t="str">
            <v>EL JUEVES 02-09 ENTRE 8Y 18 HORAS!</v>
          </cell>
          <cell r="AL900">
            <v>16653696978</v>
          </cell>
          <cell r="AM900">
            <v>470753764</v>
          </cell>
          <cell r="AN900" t="str">
            <v>Sí</v>
          </cell>
        </row>
        <row r="901">
          <cell r="A901">
            <v>3574</v>
          </cell>
          <cell r="B901" t="str">
            <v>constanza.campos99@gmail.com</v>
          </cell>
          <cell r="C901">
            <v>44437</v>
          </cell>
          <cell r="D901" t="str">
            <v>Abierta</v>
          </cell>
          <cell r="E901" t="str">
            <v>Recibido</v>
          </cell>
          <cell r="F901" t="str">
            <v>Enviado</v>
          </cell>
          <cell r="G901" t="str">
            <v>ARS</v>
          </cell>
          <cell r="H901" t="str">
            <v>3559.96</v>
          </cell>
          <cell r="I901">
            <v>0</v>
          </cell>
          <cell r="J901">
            <v>0</v>
          </cell>
          <cell r="K901" t="str">
            <v>3559.96</v>
          </cell>
          <cell r="L901" t="str">
            <v>Constanza Campos</v>
          </cell>
          <cell r="M901">
            <v>41739250</v>
          </cell>
          <cell r="N901">
            <v>541162584572</v>
          </cell>
          <cell r="O901" t="str">
            <v>Constanza Campos</v>
          </cell>
          <cell r="P901">
            <v>541162584572</v>
          </cell>
          <cell r="Q901" t="str">
            <v>Primera junta</v>
          </cell>
          <cell r="R901">
            <v>870</v>
          </cell>
          <cell r="U901" t="str">
            <v>Buenos aires</v>
          </cell>
          <cell r="V901">
            <v>1663</v>
          </cell>
          <cell r="W901" t="str">
            <v>Gran Buenos Aires</v>
          </cell>
          <cell r="Y901" t="str">
            <v>ENVÍO SIN CARGO (CABA, GRAN PARTE DE GBA y LA PLATA) TIEMPO: 4 a 6 DÍAS HÁBILES</v>
          </cell>
          <cell r="Z901" t="str">
            <v>Mercado Pago</v>
          </cell>
          <cell r="AD901">
            <v>44437</v>
          </cell>
          <cell r="AE901">
            <v>44438</v>
          </cell>
          <cell r="AF901" t="str">
            <v>INDIVIDUAL YUTE HOJA DE MAIZ 30 CM</v>
          </cell>
          <cell r="AG901" t="str">
            <v>889.99</v>
          </cell>
          <cell r="AH901">
            <v>4</v>
          </cell>
          <cell r="AI901" t="str">
            <v>BA8264</v>
          </cell>
          <cell r="AJ901" t="str">
            <v>Móvil</v>
          </cell>
          <cell r="AK901" t="str">
            <v>EL VIERNES 03-09 ENTRE 8 Y 18 HORAS!</v>
          </cell>
          <cell r="AL901">
            <v>3172380309</v>
          </cell>
          <cell r="AM901">
            <v>470647176</v>
          </cell>
          <cell r="AN901" t="str">
            <v>Sí</v>
          </cell>
        </row>
        <row r="902">
          <cell r="A902">
            <v>3573</v>
          </cell>
          <cell r="B902" t="str">
            <v>pperuyera@yahoo.com.ar</v>
          </cell>
          <cell r="C902">
            <v>44436</v>
          </cell>
          <cell r="D902" t="str">
            <v>Abierta</v>
          </cell>
          <cell r="E902" t="str">
            <v>Recibido</v>
          </cell>
          <cell r="F902" t="str">
            <v>Enviado</v>
          </cell>
          <cell r="G902" t="str">
            <v>ARS</v>
          </cell>
          <cell r="H902" t="str">
            <v>2639.99</v>
          </cell>
          <cell r="I902">
            <v>0</v>
          </cell>
          <cell r="J902">
            <v>0</v>
          </cell>
          <cell r="K902" t="str">
            <v>2639.99</v>
          </cell>
          <cell r="L902" t="str">
            <v>Pamela Peruyera</v>
          </cell>
          <cell r="M902">
            <v>32848883</v>
          </cell>
          <cell r="N902">
            <v>541165618209</v>
          </cell>
          <cell r="O902" t="str">
            <v>Pamela Peruyera</v>
          </cell>
          <cell r="P902">
            <v>541165618209</v>
          </cell>
          <cell r="Q902" t="str">
            <v>Zelada</v>
          </cell>
          <cell r="R902">
            <v>7287</v>
          </cell>
          <cell r="S902">
            <v>3</v>
          </cell>
          <cell r="U902" t="str">
            <v>Capital Federal</v>
          </cell>
          <cell r="V902">
            <v>1440</v>
          </cell>
          <cell r="W902" t="str">
            <v>Capital Federal</v>
          </cell>
          <cell r="Y902" t="str">
            <v>ENVÍO SIN CARGO (CABA, GRAN PARTE DE GBA y LA PLATA) TIEMPO: 4 a 6 DÍAS HÁBILES</v>
          </cell>
          <cell r="Z902" t="str">
            <v>Mercado Pago</v>
          </cell>
          <cell r="AD902">
            <v>44436</v>
          </cell>
          <cell r="AE902">
            <v>44438</v>
          </cell>
          <cell r="AF902" t="str">
            <v>MANTEL RECTANGULAR ANTIMANCHA 1.40x1.85 mtrs</v>
          </cell>
          <cell r="AG902">
            <v>1760</v>
          </cell>
          <cell r="AH902">
            <v>1</v>
          </cell>
          <cell r="AI902" t="str">
            <v>CHUR14 MERCA SEPA</v>
          </cell>
          <cell r="AJ902" t="str">
            <v>Móvil</v>
          </cell>
          <cell r="AK902" t="str">
            <v>EL JUEVES 02-09 ENTRE 8Y 18 HORAS!</v>
          </cell>
          <cell r="AL902">
            <v>3170409971</v>
          </cell>
          <cell r="AM902">
            <v>470367588</v>
          </cell>
          <cell r="AN902" t="str">
            <v>Sí</v>
          </cell>
        </row>
        <row r="903">
          <cell r="A903">
            <v>3573</v>
          </cell>
          <cell r="B903" t="str">
            <v>pperuyera@yahoo.com.ar</v>
          </cell>
          <cell r="AF903" t="str">
            <v>6 VASOS COPON GOURMET RIGOLLEAU 450 ML</v>
          </cell>
          <cell r="AG903" t="str">
            <v>879.99</v>
          </cell>
          <cell r="AH903">
            <v>1</v>
          </cell>
          <cell r="AI903" t="str">
            <v>ML68919</v>
          </cell>
          <cell r="AN903" t="str">
            <v>Sí</v>
          </cell>
        </row>
        <row r="904">
          <cell r="A904">
            <v>3572</v>
          </cell>
          <cell r="B904" t="str">
            <v>vareladiamela@gmail.com</v>
          </cell>
          <cell r="C904">
            <v>44436</v>
          </cell>
          <cell r="D904" t="str">
            <v>Abierta</v>
          </cell>
          <cell r="E904" t="str">
            <v>Recibido</v>
          </cell>
          <cell r="F904" t="str">
            <v>Enviado</v>
          </cell>
          <cell r="G904" t="str">
            <v>ARS</v>
          </cell>
          <cell r="H904" t="str">
            <v>2476.98</v>
          </cell>
          <cell r="I904" t="str">
            <v>371.55</v>
          </cell>
          <cell r="J904">
            <v>0</v>
          </cell>
          <cell r="K904" t="str">
            <v>2105.43</v>
          </cell>
          <cell r="L904" t="str">
            <v>Diamela Varela</v>
          </cell>
          <cell r="M904">
            <v>37368164</v>
          </cell>
          <cell r="N904">
            <v>5491136301078</v>
          </cell>
          <cell r="O904" t="str">
            <v>Diamela Varela</v>
          </cell>
          <cell r="P904">
            <v>5491136301078</v>
          </cell>
          <cell r="Q904" t="str">
            <v>Llavallol</v>
          </cell>
          <cell r="R904">
            <v>343</v>
          </cell>
          <cell r="S904" t="str">
            <v>11 B</v>
          </cell>
          <cell r="T904" t="str">
            <v>Lanus Oeste</v>
          </cell>
          <cell r="U904" t="str">
            <v>Lanus</v>
          </cell>
          <cell r="V904">
            <v>1824</v>
          </cell>
          <cell r="W904" t="str">
            <v>Gran Buenos Aires</v>
          </cell>
          <cell r="Y904" t="str">
            <v>ENVÍO SIN CARGO (CABA, GRAN PARTE DE GBA y LA PLATA) TIEMPO: 4 a 6 DÍAS HÁBILES</v>
          </cell>
          <cell r="Z904" t="str">
            <v>Mercado Pago</v>
          </cell>
          <cell r="AA904" t="str">
            <v>BIGDECO</v>
          </cell>
          <cell r="AD904">
            <v>44436</v>
          </cell>
          <cell r="AE904">
            <v>44438</v>
          </cell>
          <cell r="AF904" t="str">
            <v>BROCHES PARA BOLSA FLUO BLISTER SET X 5PC COL.SURT. 11CM</v>
          </cell>
          <cell r="AG904">
            <v>220</v>
          </cell>
          <cell r="AH904">
            <v>1</v>
          </cell>
          <cell r="AI904" t="str">
            <v>046BR5392</v>
          </cell>
          <cell r="AJ904" t="str">
            <v>Móvil</v>
          </cell>
          <cell r="AK904" t="str">
            <v>EL JUEVES 02-09 ENTRE 8Y 18 HORAS!</v>
          </cell>
          <cell r="AL904">
            <v>16638380431</v>
          </cell>
          <cell r="AM904">
            <v>468383988</v>
          </cell>
          <cell r="AN904" t="str">
            <v>Sí</v>
          </cell>
        </row>
        <row r="905">
          <cell r="A905">
            <v>3572</v>
          </cell>
          <cell r="B905" t="str">
            <v>vareladiamela@gmail.com</v>
          </cell>
          <cell r="AF905" t="str">
            <v>FRASCO 2 POSICIONES DE VIDRIO CON TAPA DE COBRE 1200 ML</v>
          </cell>
          <cell r="AG905" t="str">
            <v>706.99</v>
          </cell>
          <cell r="AH905">
            <v>1</v>
          </cell>
          <cell r="AI905" t="str">
            <v>MS117711</v>
          </cell>
          <cell r="AN905" t="str">
            <v>Sí</v>
          </cell>
        </row>
        <row r="906">
          <cell r="A906">
            <v>3572</v>
          </cell>
          <cell r="B906" t="str">
            <v>vareladiamela@gmail.com</v>
          </cell>
          <cell r="AF906" t="str">
            <v>ORGANIZADOR DE UTENSILLOS</v>
          </cell>
          <cell r="AG906" t="str">
            <v>1549.99</v>
          </cell>
          <cell r="AH906">
            <v>1</v>
          </cell>
          <cell r="AI906" t="str">
            <v>SILORG8</v>
          </cell>
          <cell r="AN906" t="str">
            <v>Sí</v>
          </cell>
        </row>
        <row r="907">
          <cell r="A907">
            <v>3571</v>
          </cell>
          <cell r="B907" t="str">
            <v>ramirez-cristina@hotmail.com</v>
          </cell>
          <cell r="C907">
            <v>44436</v>
          </cell>
          <cell r="D907" t="str">
            <v>Abierta</v>
          </cell>
          <cell r="E907" t="str">
            <v>Recibido</v>
          </cell>
          <cell r="F907" t="str">
            <v>Enviado</v>
          </cell>
          <cell r="G907" t="str">
            <v>ARS</v>
          </cell>
          <cell r="H907" t="str">
            <v>10999.98</v>
          </cell>
          <cell r="I907">
            <v>0</v>
          </cell>
          <cell r="J907">
            <v>0</v>
          </cell>
          <cell r="K907" t="str">
            <v>10999.98</v>
          </cell>
          <cell r="L907" t="str">
            <v>Cristina Noelia Ramirez</v>
          </cell>
          <cell r="M907">
            <v>36665732</v>
          </cell>
          <cell r="N907">
            <v>541137766718</v>
          </cell>
          <cell r="O907" t="str">
            <v>Cristina Noelia Ramirez</v>
          </cell>
          <cell r="P907">
            <v>541137766718</v>
          </cell>
          <cell r="Q907" t="str">
            <v>Misiones</v>
          </cell>
          <cell r="R907">
            <v>1367</v>
          </cell>
          <cell r="S907" t="str">
            <v>2B</v>
          </cell>
          <cell r="T907" t="str">
            <v>PILAR</v>
          </cell>
          <cell r="U907" t="str">
            <v>Capital Federal</v>
          </cell>
          <cell r="V907">
            <v>1440</v>
          </cell>
          <cell r="W907" t="str">
            <v>Capital Federal</v>
          </cell>
          <cell r="Y907" t="str">
            <v>ENVÍO SIN CARGO (CABA, GRAN PARTE DE GBA y LA PLATA) TIEMPO: 4 a 6 DÍAS HÁBILES</v>
          </cell>
          <cell r="Z907" t="str">
            <v>Mercado Pago</v>
          </cell>
          <cell r="AB907" t="str">
            <v>La entrega es en la localidad de PILAR</v>
          </cell>
          <cell r="AC907" t="str">
            <v>EL PEDIDO ES A PILAR Y NO ANDA EL TIMBRE SI O SI LLAMAR AL CELU 1137766715</v>
          </cell>
          <cell r="AD907">
            <v>44436</v>
          </cell>
          <cell r="AE907">
            <v>44438</v>
          </cell>
          <cell r="AF907" t="str">
            <v>MESA ARRIME MARMOL CARRARA 30X30X60 ALTURA</v>
          </cell>
          <cell r="AG907" t="str">
            <v>5499.99</v>
          </cell>
          <cell r="AH907">
            <v>2</v>
          </cell>
          <cell r="AI907" t="str">
            <v>MARMOL30*30*60 COSTO 3000</v>
          </cell>
          <cell r="AJ907" t="str">
            <v>Móvil</v>
          </cell>
          <cell r="AK907" t="str">
            <v>EL VIERNES 03-09 ENTRE 8 Y 18 HORAS!</v>
          </cell>
          <cell r="AL907">
            <v>16636695832</v>
          </cell>
          <cell r="AM907">
            <v>470147073</v>
          </cell>
          <cell r="AN907" t="str">
            <v>Sí</v>
          </cell>
        </row>
        <row r="908">
          <cell r="A908">
            <v>3570</v>
          </cell>
          <cell r="B908" t="str">
            <v>jos.a.delgado@gmail.com</v>
          </cell>
          <cell r="C908">
            <v>44436</v>
          </cell>
          <cell r="D908" t="str">
            <v>Abierta</v>
          </cell>
          <cell r="E908" t="str">
            <v>Recibido</v>
          </cell>
          <cell r="F908" t="str">
            <v>Enviado</v>
          </cell>
          <cell r="G908" t="str">
            <v>ARS</v>
          </cell>
          <cell r="H908" t="str">
            <v>8817.99</v>
          </cell>
          <cell r="I908">
            <v>0</v>
          </cell>
          <cell r="J908" t="str">
            <v>413.96</v>
          </cell>
          <cell r="K908" t="str">
            <v>9231.95</v>
          </cell>
          <cell r="L908" t="str">
            <v>José Delgado</v>
          </cell>
          <cell r="M908">
            <v>31098720</v>
          </cell>
          <cell r="N908">
            <v>541167628256</v>
          </cell>
          <cell r="O908" t="str">
            <v>José Delgado</v>
          </cell>
          <cell r="P908">
            <v>541167628256</v>
          </cell>
          <cell r="Q908" t="str">
            <v xml:space="preserve">Edison </v>
          </cell>
          <cell r="R908">
            <v>344</v>
          </cell>
          <cell r="U908" t="str">
            <v>Villa Mercedes</v>
          </cell>
          <cell r="V908">
            <v>5730</v>
          </cell>
          <cell r="W908" t="str">
            <v>San Luis</v>
          </cell>
          <cell r="Y908" t="str">
            <v>Correo Argentino - Envio a domicilio</v>
          </cell>
          <cell r="Z908" t="str">
            <v>Mercado Pago</v>
          </cell>
          <cell r="AB908" t="str">
            <v>Quizás lo recibe otra persona</v>
          </cell>
          <cell r="AD908">
            <v>44436</v>
          </cell>
          <cell r="AE908">
            <v>44438</v>
          </cell>
          <cell r="AF908" t="str">
            <v>REL. PARED ENGRANAJE NEGRO 40CM DIAM</v>
          </cell>
          <cell r="AG908" t="str">
            <v>8817.99</v>
          </cell>
          <cell r="AH908">
            <v>1</v>
          </cell>
          <cell r="AI908" t="str">
            <v>090RE7053NEG</v>
          </cell>
          <cell r="AJ908" t="str">
            <v>Móvil</v>
          </cell>
          <cell r="AK908" t="str">
            <v>EL MARTES 31-08 EL CORREO ARGENTINO RETIRARA SU PEDIDO POR SUCURSAL. CON EL SEGUIMIENTO 0000794304805T4CPI0C501 PODRA VER EL ESTADO. MUCHAS GRACIAS!</v>
          </cell>
          <cell r="AL908">
            <v>3168866167</v>
          </cell>
          <cell r="AM908">
            <v>470238994</v>
          </cell>
          <cell r="AN908" t="str">
            <v>Sí</v>
          </cell>
        </row>
        <row r="909">
          <cell r="A909">
            <v>3569</v>
          </cell>
          <cell r="B909" t="str">
            <v>tm.eliizabeth@gmail.com</v>
          </cell>
          <cell r="C909">
            <v>44435</v>
          </cell>
          <cell r="D909" t="str">
            <v>Abierta</v>
          </cell>
          <cell r="E909" t="str">
            <v>Recibido</v>
          </cell>
          <cell r="F909" t="str">
            <v>Enviado</v>
          </cell>
          <cell r="G909" t="str">
            <v>ARS</v>
          </cell>
          <cell r="H909" t="str">
            <v>1566.99</v>
          </cell>
          <cell r="I909" t="str">
            <v>235.05</v>
          </cell>
          <cell r="J909">
            <v>0</v>
          </cell>
          <cell r="K909" t="str">
            <v>1331.94</v>
          </cell>
          <cell r="L909" t="str">
            <v>Elizabeth Taño Meza</v>
          </cell>
          <cell r="M909">
            <v>35267994</v>
          </cell>
          <cell r="N909">
            <v>541135625204</v>
          </cell>
          <cell r="O909" t="str">
            <v>Elizabeth Taño Meza</v>
          </cell>
          <cell r="P909">
            <v>541135625204</v>
          </cell>
          <cell r="Q909" t="str">
            <v>Santiago del Estero</v>
          </cell>
          <cell r="R909">
            <v>1509</v>
          </cell>
          <cell r="T909" t="str">
            <v>Zapiola</v>
          </cell>
          <cell r="U909" t="str">
            <v>Paso del rey</v>
          </cell>
          <cell r="V909">
            <v>1742</v>
          </cell>
          <cell r="W909" t="str">
            <v>Gran Buenos Aires</v>
          </cell>
          <cell r="Y909" t="str">
            <v>ENVÍO SIN CARGO (CABA, GRAN PARTE DE GBA y LA PLATA) TIEMPO: 4 a 6 DÍAS HÁBILES</v>
          </cell>
          <cell r="Z909" t="str">
            <v>Mercado Pago</v>
          </cell>
          <cell r="AA909" t="str">
            <v>BIGDECO</v>
          </cell>
          <cell r="AB909" t="str">
            <v>Paso del rey, codigo postal 1742, reloj blanco</v>
          </cell>
          <cell r="AD909">
            <v>44435</v>
          </cell>
          <cell r="AE909">
            <v>44438</v>
          </cell>
          <cell r="AF909" t="str">
            <v>RELOJ DE PARED FONDO BLANCO 30 CM PVC</v>
          </cell>
          <cell r="AG909" t="str">
            <v>1566.99</v>
          </cell>
          <cell r="AH909">
            <v>1</v>
          </cell>
          <cell r="AI909" t="str">
            <v>RE7627</v>
          </cell>
          <cell r="AJ909" t="str">
            <v>Móvil</v>
          </cell>
          <cell r="AK909" t="str">
            <v>EL MIERCOLES 01-09 ENTRE 8 Y 18 HORAS!</v>
          </cell>
          <cell r="AL909">
            <v>16615395426</v>
          </cell>
          <cell r="AM909">
            <v>469765976</v>
          </cell>
          <cell r="AN909" t="str">
            <v>Sí</v>
          </cell>
        </row>
        <row r="910">
          <cell r="A910">
            <v>3568</v>
          </cell>
          <cell r="B910" t="str">
            <v>marielamendez31@gmail.com</v>
          </cell>
          <cell r="C910">
            <v>44434</v>
          </cell>
          <cell r="D910" t="str">
            <v>Abierta</v>
          </cell>
          <cell r="E910" t="str">
            <v>Recibido</v>
          </cell>
          <cell r="F910" t="str">
            <v>Enviado</v>
          </cell>
          <cell r="G910" t="str">
            <v>ARS</v>
          </cell>
          <cell r="H910" t="str">
            <v>2249.99</v>
          </cell>
          <cell r="I910" t="str">
            <v>73.5</v>
          </cell>
          <cell r="J910">
            <v>0</v>
          </cell>
          <cell r="K910" t="str">
            <v>2176.49</v>
          </cell>
          <cell r="L910" t="str">
            <v>Mariela Mendez</v>
          </cell>
          <cell r="M910">
            <v>24949590</v>
          </cell>
          <cell r="N910">
            <v>5491141791590</v>
          </cell>
          <cell r="O910" t="str">
            <v>Mariela Mendez</v>
          </cell>
          <cell r="P910">
            <v>5491141791590</v>
          </cell>
          <cell r="Q910" t="str">
            <v>Mom</v>
          </cell>
          <cell r="R910">
            <v>3423</v>
          </cell>
          <cell r="T910" t="str">
            <v>Pompeya</v>
          </cell>
          <cell r="U910" t="str">
            <v>Capital Federal</v>
          </cell>
          <cell r="V910">
            <v>1437</v>
          </cell>
          <cell r="W910" t="str">
            <v>Capital Federal</v>
          </cell>
          <cell r="Y910" t="str">
            <v>ENVÍO SIN CARGO (CABA, GRAN PARTE DE GBA y LA PLATA) TIEMPO: 4 a 6 DÍAS HÁBILES</v>
          </cell>
          <cell r="Z910" t="str">
            <v>Mercado Pago</v>
          </cell>
          <cell r="AA910" t="str">
            <v>BIGDECO</v>
          </cell>
          <cell r="AB910" t="str">
            <v>EL DOMICILIO ES LABORAL, POR FAVOR ENTREGAR DE LUNES A VIERNES DE 9 A 18 HS GRACIAS</v>
          </cell>
          <cell r="AD910">
            <v>44434</v>
          </cell>
          <cell r="AE910">
            <v>44435</v>
          </cell>
          <cell r="AF910" t="str">
            <v>MANTEL RECTANGULAR ANTIMANCHA 1.40x1.85 mtrs</v>
          </cell>
          <cell r="AG910">
            <v>1760</v>
          </cell>
          <cell r="AH910">
            <v>1</v>
          </cell>
          <cell r="AI910" t="str">
            <v>CHUR14 MERCA SEPA</v>
          </cell>
          <cell r="AJ910" t="str">
            <v>Web</v>
          </cell>
          <cell r="AK910" t="str">
            <v>EL MARTES 31-08 ENTRE 9 Y 18 HORAS!</v>
          </cell>
          <cell r="AL910">
            <v>16606034185</v>
          </cell>
          <cell r="AM910">
            <v>469451782</v>
          </cell>
          <cell r="AN910" t="str">
            <v>Sí</v>
          </cell>
        </row>
        <row r="911">
          <cell r="A911">
            <v>3568</v>
          </cell>
          <cell r="B911" t="str">
            <v>marielamendez31@gmail.com</v>
          </cell>
          <cell r="AF911" t="str">
            <v>INFUSOR DE TE</v>
          </cell>
          <cell r="AG911" t="str">
            <v>269.99</v>
          </cell>
          <cell r="AH911">
            <v>1</v>
          </cell>
          <cell r="AI911" t="str">
            <v>046BA4757</v>
          </cell>
          <cell r="AN911" t="str">
            <v>Sí</v>
          </cell>
        </row>
        <row r="912">
          <cell r="A912">
            <v>3568</v>
          </cell>
          <cell r="B912" t="str">
            <v>marielamendez31@gmail.com</v>
          </cell>
          <cell r="AF912" t="str">
            <v>BROCHES PARA BOLSA FLUO BLISTER SET X 5PC COL.SURT. 11CM</v>
          </cell>
          <cell r="AG912">
            <v>220</v>
          </cell>
          <cell r="AH912">
            <v>1</v>
          </cell>
          <cell r="AI912" t="str">
            <v>046BR5392</v>
          </cell>
          <cell r="AN912" t="str">
            <v>Sí</v>
          </cell>
        </row>
        <row r="913">
          <cell r="A913">
            <v>3567</v>
          </cell>
          <cell r="B913" t="str">
            <v>paulafiamengo@hotmail.com</v>
          </cell>
          <cell r="C913">
            <v>44434</v>
          </cell>
          <cell r="D913" t="str">
            <v>Abierta</v>
          </cell>
          <cell r="E913" t="str">
            <v>Recibido</v>
          </cell>
          <cell r="G913" t="str">
            <v>ARS</v>
          </cell>
          <cell r="H913">
            <v>3000</v>
          </cell>
          <cell r="I913">
            <v>0</v>
          </cell>
          <cell r="J913">
            <v>0</v>
          </cell>
          <cell r="K913">
            <v>3000</v>
          </cell>
          <cell r="L913" t="str">
            <v>Paula Fiamengo</v>
          </cell>
          <cell r="M913">
            <v>31207795</v>
          </cell>
          <cell r="N913">
            <v>542984306249</v>
          </cell>
          <cell r="Z913" t="str">
            <v>Mercado Pago</v>
          </cell>
          <cell r="AD913">
            <v>44434</v>
          </cell>
          <cell r="AF913" t="str">
            <v>GIFT CARD GOLD</v>
          </cell>
          <cell r="AG913">
            <v>3000</v>
          </cell>
          <cell r="AH913">
            <v>1</v>
          </cell>
          <cell r="AJ913" t="str">
            <v>Móvil</v>
          </cell>
          <cell r="AK913" t="str">
            <v/>
          </cell>
          <cell r="AL913">
            <v>16598907727</v>
          </cell>
          <cell r="AM913">
            <v>469289861</v>
          </cell>
          <cell r="AN913" t="str">
            <v>No</v>
          </cell>
        </row>
        <row r="914">
          <cell r="A914">
            <v>3566</v>
          </cell>
          <cell r="B914" t="str">
            <v>marialuz.claria@hotmail.com</v>
          </cell>
          <cell r="C914">
            <v>44434</v>
          </cell>
          <cell r="D914" t="str">
            <v>Abierta</v>
          </cell>
          <cell r="E914" t="str">
            <v>Recibido</v>
          </cell>
          <cell r="F914" t="str">
            <v>Enviado</v>
          </cell>
          <cell r="G914" t="str">
            <v>ARS</v>
          </cell>
          <cell r="H914">
            <v>2800</v>
          </cell>
          <cell r="I914">
            <v>0</v>
          </cell>
          <cell r="J914">
            <v>0</v>
          </cell>
          <cell r="K914">
            <v>2800</v>
          </cell>
          <cell r="L914" t="str">
            <v>Maria luz Claria</v>
          </cell>
          <cell r="M914">
            <v>29203976</v>
          </cell>
          <cell r="N914">
            <v>543515064959</v>
          </cell>
          <cell r="O914" t="str">
            <v>Maria luz Claria</v>
          </cell>
          <cell r="P914">
            <v>543515064959</v>
          </cell>
          <cell r="Q914" t="str">
            <v>Olleros</v>
          </cell>
          <cell r="R914">
            <v>1695</v>
          </cell>
          <cell r="S914" t="str">
            <v>1 c</v>
          </cell>
          <cell r="T914" t="str">
            <v>Belgrano</v>
          </cell>
          <cell r="U914" t="str">
            <v>Capital Federal</v>
          </cell>
          <cell r="V914">
            <v>1426</v>
          </cell>
          <cell r="W914" t="str">
            <v>Capital Federal</v>
          </cell>
          <cell r="Y914" t="str">
            <v>ENVÍO SIN CARGO (CABA, GRAN PARTE DE GBA y LA PLATA) TIEMPO: 4 a 6 DÍAS HÁBILES</v>
          </cell>
          <cell r="Z914" t="str">
            <v>Mercado Pago</v>
          </cell>
          <cell r="AC914" t="str">
            <v>26-08 para el sabado 28-08</v>
          </cell>
          <cell r="AD914">
            <v>44434</v>
          </cell>
          <cell r="AE914">
            <v>44434</v>
          </cell>
          <cell r="AF914" t="str">
            <v>MESA DE ARRIME HOME OFFICE 36X43X60 CM</v>
          </cell>
          <cell r="AG914">
            <v>2800</v>
          </cell>
          <cell r="AH914">
            <v>1</v>
          </cell>
          <cell r="AI914" t="str">
            <v>NEWARRIME MERCA SEPA</v>
          </cell>
          <cell r="AJ914" t="str">
            <v>Móvil</v>
          </cell>
          <cell r="AK914" t="str">
            <v>EL LUNES 30-08 ENTRE 8 Y 18 HORAS!</v>
          </cell>
          <cell r="AL914">
            <v>3158391524</v>
          </cell>
          <cell r="AM914">
            <v>469209122</v>
          </cell>
          <cell r="AN914" t="str">
            <v>Sí</v>
          </cell>
        </row>
        <row r="915">
          <cell r="A915">
            <v>3565</v>
          </cell>
          <cell r="B915" t="str">
            <v>caroladelprado2002@yahoo.com.ar</v>
          </cell>
          <cell r="C915">
            <v>44434</v>
          </cell>
          <cell r="D915" t="str">
            <v>Abierta</v>
          </cell>
          <cell r="E915" t="str">
            <v>Recibido</v>
          </cell>
          <cell r="F915" t="str">
            <v>Enviado</v>
          </cell>
          <cell r="G915" t="str">
            <v>ARS</v>
          </cell>
          <cell r="H915" t="str">
            <v>1949.98</v>
          </cell>
          <cell r="I915" t="str">
            <v>292.5</v>
          </cell>
          <cell r="J915">
            <v>0</v>
          </cell>
          <cell r="K915" t="str">
            <v>1657.48</v>
          </cell>
          <cell r="L915" t="str">
            <v>Carolina Del prado</v>
          </cell>
          <cell r="M915">
            <v>24366089</v>
          </cell>
          <cell r="N915">
            <v>541140230892</v>
          </cell>
          <cell r="O915" t="str">
            <v>Carolina Del prado</v>
          </cell>
          <cell r="P915">
            <v>541140230892</v>
          </cell>
          <cell r="Q915" t="str">
            <v xml:space="preserve">Los robles </v>
          </cell>
          <cell r="R915">
            <v>1911</v>
          </cell>
          <cell r="T915" t="str">
            <v xml:space="preserve">Los naranjos </v>
          </cell>
          <cell r="U915" t="str">
            <v xml:space="preserve">Ingeniero Maschwitz </v>
          </cell>
          <cell r="V915">
            <v>1623</v>
          </cell>
          <cell r="W915" t="str">
            <v>Gran Buenos Aires</v>
          </cell>
          <cell r="Y915" t="str">
            <v>ENVÍO SIN CARGO (CABA, GRAN PARTE DE GBA y LA PLATA) TIEMPO: 4 a 6 DÍAS HÁBILES</v>
          </cell>
          <cell r="Z915" t="str">
            <v>Mercado Pago</v>
          </cell>
          <cell r="AA915" t="str">
            <v>BIGDECO</v>
          </cell>
          <cell r="AD915">
            <v>44434</v>
          </cell>
          <cell r="AE915">
            <v>44435</v>
          </cell>
          <cell r="AF915" t="str">
            <v>VELA 100% SOJA AROMA JAZMIN</v>
          </cell>
          <cell r="AG915" t="str">
            <v>399.99</v>
          </cell>
          <cell r="AH915">
            <v>1</v>
          </cell>
          <cell r="AI915" t="str">
            <v>TW83140VELA MERCA SEPARADA ..YO ESTOY LLEVANDO EL MARTES 31/8. 2 UNIDADES</v>
          </cell>
          <cell r="AJ915" t="str">
            <v>Móvil</v>
          </cell>
          <cell r="AK915" t="str">
            <v>EL MARTES 31-08 ENTRE 9 Y 18 HORAS!</v>
          </cell>
          <cell r="AL915">
            <v>3157824582</v>
          </cell>
          <cell r="AM915">
            <v>469172617</v>
          </cell>
          <cell r="AN915" t="str">
            <v>Sí</v>
          </cell>
        </row>
        <row r="916">
          <cell r="A916">
            <v>3565</v>
          </cell>
          <cell r="B916" t="str">
            <v>caroladelprado2002@yahoo.com.ar</v>
          </cell>
          <cell r="AF916" t="str">
            <v>ORGANIZADOR DE UTENSILLOS</v>
          </cell>
          <cell r="AG916" t="str">
            <v>1549.99</v>
          </cell>
          <cell r="AH916">
            <v>1</v>
          </cell>
          <cell r="AI916" t="str">
            <v>SILORG8</v>
          </cell>
          <cell r="AN916" t="str">
            <v>Sí</v>
          </cell>
        </row>
        <row r="917">
          <cell r="A917">
            <v>3564</v>
          </cell>
          <cell r="B917" t="str">
            <v>anabella_longo@hotmail.com</v>
          </cell>
          <cell r="C917">
            <v>44433</v>
          </cell>
          <cell r="D917" t="str">
            <v>Abierta</v>
          </cell>
          <cell r="E917" t="str">
            <v>Recibido</v>
          </cell>
          <cell r="F917" t="str">
            <v>Enviado</v>
          </cell>
          <cell r="G917" t="str">
            <v>ARS</v>
          </cell>
          <cell r="H917" t="str">
            <v>1519.99</v>
          </cell>
          <cell r="I917">
            <v>0</v>
          </cell>
          <cell r="J917">
            <v>0</v>
          </cell>
          <cell r="K917" t="str">
            <v>1519.99</v>
          </cell>
          <cell r="L917" t="str">
            <v>Anabella Longo</v>
          </cell>
          <cell r="M917">
            <v>29038029</v>
          </cell>
          <cell r="N917">
            <v>541133519441</v>
          </cell>
          <cell r="O917" t="str">
            <v>Anabella Longo</v>
          </cell>
          <cell r="P917">
            <v>541133519441</v>
          </cell>
          <cell r="Q917" t="str">
            <v xml:space="preserve">Burela </v>
          </cell>
          <cell r="R917">
            <v>1617</v>
          </cell>
          <cell r="T917" t="str">
            <v xml:space="preserve">Parque chas </v>
          </cell>
          <cell r="U917" t="str">
            <v>Capital Federal</v>
          </cell>
          <cell r="V917">
            <v>1431</v>
          </cell>
          <cell r="W917" t="str">
            <v>Capital Federal</v>
          </cell>
          <cell r="Y917" t="str">
            <v>ENVÍO SIN CARGO (CABA, GRAN PARTE DE GBA y LA PLATA) TIEMPO: 4 a 6 DÍAS HÁBILES</v>
          </cell>
          <cell r="Z917" t="str">
            <v>Mercado Pago</v>
          </cell>
          <cell r="AD917">
            <v>44433</v>
          </cell>
          <cell r="AE917">
            <v>44435</v>
          </cell>
          <cell r="AF917" t="str">
            <v>MANTEL CIRCULAR TELA ANTIMANCHA TROPICAL 1.40 M</v>
          </cell>
          <cell r="AG917" t="str">
            <v>1519.99</v>
          </cell>
          <cell r="AH917">
            <v>1</v>
          </cell>
          <cell r="AI917" t="str">
            <v>CHUC26</v>
          </cell>
          <cell r="AJ917" t="str">
            <v>Móvil</v>
          </cell>
          <cell r="AK917" t="str">
            <v>EL MARTES 31-08 ENTRE 9 Y 18 HORAS!</v>
          </cell>
          <cell r="AL917">
            <v>16586679074</v>
          </cell>
          <cell r="AM917">
            <v>468897566</v>
          </cell>
          <cell r="AN917" t="str">
            <v>Sí</v>
          </cell>
        </row>
        <row r="918">
          <cell r="A918">
            <v>3563</v>
          </cell>
          <cell r="B918" t="str">
            <v>FRUSCELLAALDANA@GMAIL.COM</v>
          </cell>
          <cell r="C918">
            <v>44433</v>
          </cell>
          <cell r="D918" t="str">
            <v>Abierta</v>
          </cell>
          <cell r="E918" t="str">
            <v>Recibido</v>
          </cell>
          <cell r="F918" t="str">
            <v>Enviado</v>
          </cell>
          <cell r="G918" t="str">
            <v>ARS</v>
          </cell>
          <cell r="H918" t="str">
            <v>4005.93</v>
          </cell>
          <cell r="I918" t="str">
            <v>600.89</v>
          </cell>
          <cell r="J918">
            <v>0</v>
          </cell>
          <cell r="K918" t="str">
            <v>3405.04</v>
          </cell>
          <cell r="L918" t="str">
            <v>Aldana Fruscella</v>
          </cell>
          <cell r="M918">
            <v>38845451</v>
          </cell>
          <cell r="N918">
            <v>541165175535</v>
          </cell>
          <cell r="O918" t="str">
            <v>Aldana fruscella</v>
          </cell>
          <cell r="P918">
            <v>541165175535</v>
          </cell>
          <cell r="Q918" t="str">
            <v>Florencio Varela</v>
          </cell>
          <cell r="R918">
            <v>267</v>
          </cell>
          <cell r="T918" t="str">
            <v>VICENTE LOPEZ</v>
          </cell>
          <cell r="U918" t="str">
            <v>Vicente Lopez</v>
          </cell>
          <cell r="V918">
            <v>1603</v>
          </cell>
          <cell r="W918" t="str">
            <v>Gran Buenos Aires</v>
          </cell>
          <cell r="Y918" t="str">
            <v>ENVÍO SIN CARGO (CABA, GRAN PARTE DE GBA y LA PLATA) TIEMPO: 4 a 6 DÍAS HÁBILES</v>
          </cell>
          <cell r="Z918" t="str">
            <v>Mercado Pago</v>
          </cell>
          <cell r="AA918" t="str">
            <v>BIGDECO</v>
          </cell>
          <cell r="AD918">
            <v>44433</v>
          </cell>
          <cell r="AE918">
            <v>44435</v>
          </cell>
          <cell r="AF918" t="str">
            <v>MOLDE P/ TARTA GRAY GRANIT REDONDO 29X4CM</v>
          </cell>
          <cell r="AG918">
            <v>1023</v>
          </cell>
          <cell r="AH918">
            <v>1</v>
          </cell>
          <cell r="AI918" t="str">
            <v>S129530</v>
          </cell>
          <cell r="AJ918" t="str">
            <v>Web</v>
          </cell>
          <cell r="AK918" t="str">
            <v>EL MARTES 31-08 ENTRE 9 Y 18 HORAS!</v>
          </cell>
          <cell r="AL918">
            <v>16585208481</v>
          </cell>
          <cell r="AM918">
            <v>468841819</v>
          </cell>
          <cell r="AN918" t="str">
            <v>Sí</v>
          </cell>
        </row>
        <row r="919">
          <cell r="A919">
            <v>3563</v>
          </cell>
          <cell r="B919" t="str">
            <v>FRUSCELLAALDANA@GMAIL.COM</v>
          </cell>
          <cell r="AF919" t="str">
            <v>INDIVIDUAL DE PAPEL DHAKA REDONDO NEGRO 37 CM</v>
          </cell>
          <cell r="AG919" t="str">
            <v>415.99</v>
          </cell>
          <cell r="AH919">
            <v>1</v>
          </cell>
          <cell r="AI919" t="str">
            <v>MS115318</v>
          </cell>
          <cell r="AN919" t="str">
            <v>Sí</v>
          </cell>
        </row>
        <row r="920">
          <cell r="A920">
            <v>3563</v>
          </cell>
          <cell r="B920" t="str">
            <v>FRUSCELLAALDANA@GMAIL.COM</v>
          </cell>
          <cell r="AF920" t="str">
            <v>INDIVIDUAL DE PAPEL DHAKA REDONDO CREMA 37 CM</v>
          </cell>
          <cell r="AG920" t="str">
            <v>415.99</v>
          </cell>
          <cell r="AH920">
            <v>1</v>
          </cell>
          <cell r="AI920">
            <v>115259</v>
          </cell>
          <cell r="AN920" t="str">
            <v>Sí</v>
          </cell>
        </row>
        <row r="921">
          <cell r="A921">
            <v>3563</v>
          </cell>
          <cell r="B921" t="str">
            <v>FRUSCELLAALDANA@GMAIL.COM</v>
          </cell>
          <cell r="AF921" t="str">
            <v>MOLDE BUDINERA</v>
          </cell>
          <cell r="AG921">
            <v>732</v>
          </cell>
          <cell r="AH921">
            <v>1</v>
          </cell>
          <cell r="AI921" t="str">
            <v>046BA4829</v>
          </cell>
          <cell r="AN921" t="str">
            <v>Sí</v>
          </cell>
        </row>
        <row r="922">
          <cell r="A922">
            <v>3563</v>
          </cell>
          <cell r="B922" t="str">
            <v>FRUSCELLAALDANA@GMAIL.COM</v>
          </cell>
          <cell r="AF922" t="str">
            <v>CUCHARA NEGRA P/SERVIR</v>
          </cell>
          <cell r="AG922" t="str">
            <v>242.99</v>
          </cell>
          <cell r="AH922">
            <v>1</v>
          </cell>
          <cell r="AI922" t="str">
            <v>BP08002</v>
          </cell>
          <cell r="AN922" t="str">
            <v>Sí</v>
          </cell>
        </row>
        <row r="923">
          <cell r="A923">
            <v>3563</v>
          </cell>
          <cell r="B923" t="str">
            <v>FRUSCELLAALDANA@GMAIL.COM</v>
          </cell>
          <cell r="AF923" t="str">
            <v>BOWL BLANCO 400CC APTO MICROONDAS Y FREEZER</v>
          </cell>
          <cell r="AG923" t="str">
            <v>293.99</v>
          </cell>
          <cell r="AH923">
            <v>2</v>
          </cell>
          <cell r="AI923" t="str">
            <v>BP01001 BIPO</v>
          </cell>
          <cell r="AN923" t="str">
            <v>Sí</v>
          </cell>
        </row>
        <row r="924">
          <cell r="A924">
            <v>3563</v>
          </cell>
          <cell r="B924" t="str">
            <v>FRUSCELLAALDANA@GMAIL.COM</v>
          </cell>
          <cell r="AF924" t="str">
            <v>BOWL NEGRO 400CC APTO MICROONDAS Y FREEZER</v>
          </cell>
          <cell r="AG924" t="str">
            <v>293.99</v>
          </cell>
          <cell r="AH924">
            <v>2</v>
          </cell>
          <cell r="AI924" t="str">
            <v>BP01002 BIPO</v>
          </cell>
          <cell r="AN924" t="str">
            <v>Sí</v>
          </cell>
        </row>
        <row r="925">
          <cell r="A925">
            <v>3562</v>
          </cell>
          <cell r="B925" t="str">
            <v>bailomartina1997@gmail.com</v>
          </cell>
          <cell r="C925">
            <v>44433</v>
          </cell>
          <cell r="D925" t="str">
            <v>Abierta</v>
          </cell>
          <cell r="E925" t="str">
            <v>Recibido</v>
          </cell>
          <cell r="F925" t="str">
            <v>Enviado</v>
          </cell>
          <cell r="G925" t="str">
            <v>ARS</v>
          </cell>
          <cell r="H925">
            <v>1486</v>
          </cell>
          <cell r="I925" t="str">
            <v>222.9</v>
          </cell>
          <cell r="J925">
            <v>0</v>
          </cell>
          <cell r="K925" t="str">
            <v>1263.1</v>
          </cell>
          <cell r="L925" t="str">
            <v>Martina Bailo</v>
          </cell>
          <cell r="M925">
            <v>40010590</v>
          </cell>
          <cell r="N925">
            <v>541137564704</v>
          </cell>
          <cell r="O925" t="str">
            <v>Martina Bailo</v>
          </cell>
          <cell r="P925">
            <v>541137564704</v>
          </cell>
          <cell r="Q925" t="str">
            <v>Chacabuco</v>
          </cell>
          <cell r="R925">
            <v>575</v>
          </cell>
          <cell r="T925" t="str">
            <v>Ramos mejia</v>
          </cell>
          <cell r="U925" t="str">
            <v>Ramos mejia</v>
          </cell>
          <cell r="V925">
            <v>1704</v>
          </cell>
          <cell r="W925" t="str">
            <v>Gran Buenos Aires</v>
          </cell>
          <cell r="Y925" t="str">
            <v>ENVÍO SIN CARGO (CABA, GRAN PARTE DE GBA y LA PLATA) TIEMPO: 4 a 6 DÍAS HÁBILES</v>
          </cell>
          <cell r="Z925" t="str">
            <v>Mercado Pago</v>
          </cell>
          <cell r="AA925" t="str">
            <v>BIGDECO</v>
          </cell>
          <cell r="AD925">
            <v>44433</v>
          </cell>
          <cell r="AE925">
            <v>44435</v>
          </cell>
          <cell r="AF925" t="str">
            <v>ALFOMBRA ENTRADA "WELCOME"45X75CM</v>
          </cell>
          <cell r="AG925">
            <v>1486</v>
          </cell>
          <cell r="AH925">
            <v>1</v>
          </cell>
          <cell r="AI925" t="str">
            <v>046BA6693</v>
          </cell>
          <cell r="AJ925" t="str">
            <v>Móvil</v>
          </cell>
          <cell r="AK925" t="str">
            <v>EL MARTES 31-08 ENTRE 9 Y 18 HORAS!</v>
          </cell>
          <cell r="AL925">
            <v>16585127820</v>
          </cell>
          <cell r="AM925">
            <v>468858686</v>
          </cell>
          <cell r="AN925" t="str">
            <v>Sí</v>
          </cell>
        </row>
        <row r="926">
          <cell r="A926">
            <v>3561</v>
          </cell>
          <cell r="B926" t="str">
            <v>agustinarampoldi@hotmail.com</v>
          </cell>
          <cell r="C926">
            <v>44432</v>
          </cell>
          <cell r="D926" t="str">
            <v>Abierta</v>
          </cell>
          <cell r="E926" t="str">
            <v>Recibido</v>
          </cell>
          <cell r="F926" t="str">
            <v>Enviado</v>
          </cell>
          <cell r="G926" t="str">
            <v>ARS</v>
          </cell>
          <cell r="H926" t="str">
            <v>4294.42</v>
          </cell>
          <cell r="I926">
            <v>0</v>
          </cell>
          <cell r="J926" t="str">
            <v>305.14</v>
          </cell>
          <cell r="K926" t="str">
            <v>4599.56</v>
          </cell>
          <cell r="L926" t="str">
            <v>Agustina Rampoldi</v>
          </cell>
          <cell r="M926">
            <v>43366048</v>
          </cell>
          <cell r="N926">
            <v>543534269291</v>
          </cell>
          <cell r="O926" t="str">
            <v>Agustina Rampoldi</v>
          </cell>
          <cell r="T926" t="str">
            <v>Oliva</v>
          </cell>
          <cell r="U926" t="str">
            <v>Tercero Arriba</v>
          </cell>
          <cell r="V926">
            <v>5980</v>
          </cell>
          <cell r="W926" t="str">
            <v>Córdoba</v>
          </cell>
          <cell r="Y926" t="str">
            <v>Punto de retiro</v>
          </cell>
          <cell r="Z926" t="str">
            <v>Mercado Pago</v>
          </cell>
          <cell r="AD926">
            <v>44432</v>
          </cell>
          <cell r="AE926">
            <v>44435</v>
          </cell>
          <cell r="AF926" t="str">
            <v>TAZON AMANECER 370 CC. RIGOLLEAU</v>
          </cell>
          <cell r="AG926" t="str">
            <v>137.25</v>
          </cell>
          <cell r="AH926">
            <v>2</v>
          </cell>
          <cell r="AI926" t="str">
            <v>MLRI67021GR MERCA SEPA</v>
          </cell>
          <cell r="AJ926" t="str">
            <v>Móvil</v>
          </cell>
          <cell r="AK926" t="str">
            <v>EL LUNES 30-08 SE ENVIA AL CORREO ARGENTINO. CON EL SEGUIMIENTO 000079430460200252M1401  PODRA VER EL ESTADO EN LA WEB. MUCHAS GRACIAS!</v>
          </cell>
          <cell r="AL926">
            <v>16565901225</v>
          </cell>
          <cell r="AM926">
            <v>460054971</v>
          </cell>
          <cell r="AN926" t="str">
            <v>Sí</v>
          </cell>
        </row>
        <row r="927">
          <cell r="A927">
            <v>3561</v>
          </cell>
          <cell r="B927" t="str">
            <v>agustinarampoldi@hotmail.com</v>
          </cell>
          <cell r="AF927" t="str">
            <v>ESCURRIDOR DE CUBIERTOS OVALADO BASICO (Blanco)</v>
          </cell>
          <cell r="AG927" t="str">
            <v>659.99</v>
          </cell>
          <cell r="AH927">
            <v>1</v>
          </cell>
          <cell r="AI927" t="str">
            <v>Q10840 QUO MERCA SEPARADA /COSTO TEORICO MAS IVA</v>
          </cell>
          <cell r="AN927" t="str">
            <v>Sí</v>
          </cell>
        </row>
        <row r="928">
          <cell r="A928">
            <v>3561</v>
          </cell>
          <cell r="B928" t="str">
            <v>agustinarampoldi@hotmail.com</v>
          </cell>
          <cell r="AF928" t="str">
            <v>INDIVIDUAL PLAVINIL SIMIL MARMOL 32,5 CM</v>
          </cell>
          <cell r="AG928" t="str">
            <v>299.99</v>
          </cell>
          <cell r="AH928">
            <v>2</v>
          </cell>
          <cell r="AI928" t="str">
            <v>CHUIN177C MERCA SEPA</v>
          </cell>
          <cell r="AN928" t="str">
            <v>Sí</v>
          </cell>
        </row>
        <row r="929">
          <cell r="A929">
            <v>3561</v>
          </cell>
          <cell r="B929" t="str">
            <v>agustinarampoldi@hotmail.com</v>
          </cell>
          <cell r="AF929" t="str">
            <v>TABLA PICAR VERTEDORA BLANCA</v>
          </cell>
          <cell r="AG929" t="str">
            <v>319.99</v>
          </cell>
          <cell r="AH929">
            <v>1</v>
          </cell>
          <cell r="AI929" t="str">
            <v>PLA5225 MERCA SEPARADA</v>
          </cell>
          <cell r="AN929" t="str">
            <v>Sí</v>
          </cell>
        </row>
        <row r="930">
          <cell r="A930">
            <v>3561</v>
          </cell>
          <cell r="B930" t="str">
            <v>agustinarampoldi@hotmail.com</v>
          </cell>
          <cell r="AF930" t="str">
            <v>CUENCO 9,8 CM PINTADO A MANO</v>
          </cell>
          <cell r="AG930" t="str">
            <v>559.99</v>
          </cell>
          <cell r="AH930">
            <v>1</v>
          </cell>
          <cell r="AI930" t="str">
            <v>MU17006 MUMI MERCA SEPARADA</v>
          </cell>
          <cell r="AN930" t="str">
            <v>Sí</v>
          </cell>
        </row>
        <row r="931">
          <cell r="A931">
            <v>3561</v>
          </cell>
          <cell r="B931" t="str">
            <v>agustinarampoldi@hotmail.com</v>
          </cell>
          <cell r="AF931" t="str">
            <v>COLGANTE DE METAL MULTIUSO 26 CM X 6,5 CM (Blanco)</v>
          </cell>
          <cell r="AG931" t="str">
            <v>659.99</v>
          </cell>
          <cell r="AH931">
            <v>1</v>
          </cell>
          <cell r="AI931" t="str">
            <v>SILCGT MERCA SEPA</v>
          </cell>
          <cell r="AN931" t="str">
            <v>Sí</v>
          </cell>
        </row>
        <row r="932">
          <cell r="A932">
            <v>3561</v>
          </cell>
          <cell r="B932" t="str">
            <v>agustinarampoldi@hotmail.com</v>
          </cell>
          <cell r="AF932" t="str">
            <v>ACEITERA VINAGRERA DE VIDRIO CON ATOMIZADOR 125ML</v>
          </cell>
          <cell r="AG932" t="str">
            <v>459.99</v>
          </cell>
          <cell r="AH932">
            <v>1</v>
          </cell>
          <cell r="AI932" t="str">
            <v>MS502021</v>
          </cell>
          <cell r="AN932" t="str">
            <v>Sí</v>
          </cell>
        </row>
        <row r="933">
          <cell r="A933">
            <v>3561</v>
          </cell>
          <cell r="B933" t="str">
            <v>agustinarampoldi@hotmail.com</v>
          </cell>
          <cell r="AF933" t="str">
            <v>TABLA XL 47 X 14 CM PINTADO A MANO</v>
          </cell>
          <cell r="AG933" t="str">
            <v>759.99</v>
          </cell>
          <cell r="AH933">
            <v>1</v>
          </cell>
          <cell r="AI933" t="str">
            <v>MU17005/MERCA SEPARADA/COSTO TEORICO MAS IVA</v>
          </cell>
          <cell r="AN933" t="str">
            <v>Sí</v>
          </cell>
        </row>
        <row r="934">
          <cell r="A934">
            <v>3560</v>
          </cell>
          <cell r="B934" t="str">
            <v>paolacaneva@yahoo.com.ar</v>
          </cell>
          <cell r="C934">
            <v>44432</v>
          </cell>
          <cell r="D934" t="str">
            <v>Abierta</v>
          </cell>
          <cell r="E934" t="str">
            <v>Recibido</v>
          </cell>
          <cell r="F934" t="str">
            <v>Enviado</v>
          </cell>
          <cell r="G934" t="str">
            <v>ARS</v>
          </cell>
          <cell r="H934" t="str">
            <v>5343.94</v>
          </cell>
          <cell r="I934">
            <v>0</v>
          </cell>
          <cell r="J934">
            <v>0</v>
          </cell>
          <cell r="K934" t="str">
            <v>5343.94</v>
          </cell>
          <cell r="L934" t="str">
            <v>Paola Andrea Caneva</v>
          </cell>
          <cell r="M934">
            <v>24718814</v>
          </cell>
          <cell r="N934">
            <v>541158762316</v>
          </cell>
          <cell r="O934" t="str">
            <v>Paola Andrea Caneva</v>
          </cell>
          <cell r="P934">
            <v>541158762316</v>
          </cell>
          <cell r="Q934" t="str">
            <v>Ruta 58 km 10</v>
          </cell>
          <cell r="R934">
            <v>15</v>
          </cell>
          <cell r="S934">
            <v>5</v>
          </cell>
          <cell r="T934" t="str">
            <v>El lauquen  ( San Vicente ) cp 1865</v>
          </cell>
          <cell r="U934" t="str">
            <v>Capital Federal</v>
          </cell>
          <cell r="V934">
            <v>1440</v>
          </cell>
          <cell r="W934" t="str">
            <v>Capital Federal</v>
          </cell>
          <cell r="Y934" t="str">
            <v>ENVÍO SIN CARGO (CABA, GRAN PARTE DE GBA y LA PLATA) TIEMPO: 4 a 6 DÍAS HÁBILES</v>
          </cell>
          <cell r="Z934" t="str">
            <v>Mercado Pago</v>
          </cell>
          <cell r="AB934" t="str">
            <v xml:space="preserve">Envió a club de campo el lauquen gran bs as. San Vicente cp : 1865 </v>
          </cell>
          <cell r="AD934">
            <v>44432</v>
          </cell>
          <cell r="AE934">
            <v>44434</v>
          </cell>
          <cell r="AF934" t="str">
            <v>6 VASOS BELLIZE ROCKS AZUL 315ML</v>
          </cell>
          <cell r="AG934" t="str">
            <v>559.99</v>
          </cell>
          <cell r="AH934">
            <v>1</v>
          </cell>
          <cell r="AI934" t="str">
            <v>ML88640 MERCA SEPARADA</v>
          </cell>
          <cell r="AJ934" t="str">
            <v>Web</v>
          </cell>
          <cell r="AK934" t="str">
            <v>EL LUNES 30-08 ENTRE 8 Y 18 HORAS!</v>
          </cell>
          <cell r="AL934">
            <v>16562061503</v>
          </cell>
          <cell r="AM934">
            <v>468055159</v>
          </cell>
          <cell r="AN934" t="str">
            <v>Sí</v>
          </cell>
        </row>
        <row r="935">
          <cell r="A935">
            <v>3560</v>
          </cell>
          <cell r="B935" t="str">
            <v>paolacaneva@yahoo.com.ar</v>
          </cell>
          <cell r="AF935" t="str">
            <v>UNTADOR PASTEL 14.5 CM (Celeste)</v>
          </cell>
          <cell r="AG935">
            <v>49</v>
          </cell>
          <cell r="AH935">
            <v>2</v>
          </cell>
          <cell r="AI935" t="str">
            <v>019BA87503 MERCA SEPA</v>
          </cell>
          <cell r="AN935" t="str">
            <v>Sí</v>
          </cell>
        </row>
        <row r="936">
          <cell r="A936">
            <v>3560</v>
          </cell>
          <cell r="B936" t="str">
            <v>paolacaneva@yahoo.com.ar</v>
          </cell>
          <cell r="AF936" t="str">
            <v>TABLA DE BAMBOO 20X30 CM</v>
          </cell>
          <cell r="AG936">
            <v>699</v>
          </cell>
          <cell r="AH936">
            <v>1</v>
          </cell>
          <cell r="AI936" t="str">
            <v>MS113002</v>
          </cell>
          <cell r="AN936" t="str">
            <v>Sí</v>
          </cell>
        </row>
        <row r="937">
          <cell r="A937">
            <v>3560</v>
          </cell>
          <cell r="B937" t="str">
            <v>paolacaneva@yahoo.com.ar</v>
          </cell>
          <cell r="AF937" t="str">
            <v>CUBETERA DIFERENTES DISENOS Y COLORES 25 X 12 CM (CELESTE REDONDO)</v>
          </cell>
          <cell r="AG937" t="str">
            <v>474.99</v>
          </cell>
          <cell r="AH937">
            <v>1</v>
          </cell>
          <cell r="AI937" t="str">
            <v>BA4749 MERCA SEPARADA</v>
          </cell>
          <cell r="AN937" t="str">
            <v>Sí</v>
          </cell>
        </row>
        <row r="938">
          <cell r="A938">
            <v>3560</v>
          </cell>
          <cell r="B938" t="str">
            <v>paolacaneva@yahoo.com.ar</v>
          </cell>
          <cell r="AF938" t="str">
            <v>DIFUSOR DE VIDRIO PINTADO EN 3 COLORES 6.5X14CM (Gris corazon blanco)</v>
          </cell>
          <cell r="AG938">
            <v>399</v>
          </cell>
          <cell r="AH938">
            <v>2</v>
          </cell>
          <cell r="AI938" t="str">
            <v>BO7486</v>
          </cell>
          <cell r="AN938" t="str">
            <v>Sí</v>
          </cell>
        </row>
        <row r="939">
          <cell r="A939">
            <v>3560</v>
          </cell>
          <cell r="B939" t="str">
            <v>paolacaneva@yahoo.com.ar</v>
          </cell>
          <cell r="AF939" t="str">
            <v>SET X 2 PAÑOS MICROFIBRA 35X45 PACK NRO 13</v>
          </cell>
          <cell r="AG939" t="str">
            <v>599.99</v>
          </cell>
          <cell r="AH939">
            <v>1</v>
          </cell>
          <cell r="AI939" t="str">
            <v>PACK 13</v>
          </cell>
          <cell r="AN939" t="str">
            <v>Sí</v>
          </cell>
        </row>
        <row r="940">
          <cell r="A940">
            <v>3560</v>
          </cell>
          <cell r="B940" t="str">
            <v>paolacaneva@yahoo.com.ar</v>
          </cell>
          <cell r="AF940" t="str">
            <v>TRAPO DE PISO CON FRASE MEDIA STANTARD 50 X 60 CM</v>
          </cell>
          <cell r="AG940">
            <v>260</v>
          </cell>
          <cell r="AH940">
            <v>1</v>
          </cell>
          <cell r="AI940" t="str">
            <v>AL8219</v>
          </cell>
          <cell r="AN940" t="str">
            <v>Sí</v>
          </cell>
        </row>
        <row r="941">
          <cell r="A941">
            <v>3560</v>
          </cell>
          <cell r="B941" t="str">
            <v>paolacaneva@yahoo.com.ar</v>
          </cell>
          <cell r="AF941" t="str">
            <v>BOWL BAMBOO NEGRO 6X12CM</v>
          </cell>
          <cell r="AG941" t="str">
            <v>643.99</v>
          </cell>
          <cell r="AH941">
            <v>1</v>
          </cell>
          <cell r="AI941" t="str">
            <v>BA7831</v>
          </cell>
          <cell r="AN941" t="str">
            <v>Sí</v>
          </cell>
        </row>
        <row r="942">
          <cell r="A942">
            <v>3560</v>
          </cell>
          <cell r="B942" t="str">
            <v>paolacaneva@yahoo.com.ar</v>
          </cell>
          <cell r="AF942" t="str">
            <v>ESCURRIDIZO//ESCURRE CUBIERTOS CUBIERTOS (azul petroleo)</v>
          </cell>
          <cell r="AG942" t="str">
            <v>499.99</v>
          </cell>
          <cell r="AH942">
            <v>1</v>
          </cell>
          <cell r="AN942" t="str">
            <v>Sí</v>
          </cell>
        </row>
        <row r="943">
          <cell r="A943">
            <v>3560</v>
          </cell>
          <cell r="B943" t="str">
            <v>paolacaneva@yahoo.com.ar</v>
          </cell>
          <cell r="AF943" t="str">
            <v>DISPENSER SINGLE 500ML COLOR SURT (Negro)</v>
          </cell>
          <cell r="AG943" t="str">
            <v>709.99</v>
          </cell>
          <cell r="AH943">
            <v>1</v>
          </cell>
          <cell r="AI943" t="str">
            <v>Q17008 QUO MERCA SEPARADA COSTO TEORICO MAS IVA</v>
          </cell>
          <cell r="AN943" t="str">
            <v>Sí</v>
          </cell>
        </row>
        <row r="944">
          <cell r="A944">
            <v>3559</v>
          </cell>
          <cell r="B944" t="str">
            <v>emilianapolitano05@gmail.com</v>
          </cell>
          <cell r="C944">
            <v>44432</v>
          </cell>
          <cell r="D944" t="str">
            <v>Abierta</v>
          </cell>
          <cell r="E944" t="str">
            <v>Recibido</v>
          </cell>
          <cell r="F944" t="str">
            <v>Enviado</v>
          </cell>
          <cell r="G944" t="str">
            <v>ARS</v>
          </cell>
          <cell r="H944" t="str">
            <v>5786.91</v>
          </cell>
          <cell r="I944">
            <v>0</v>
          </cell>
          <cell r="J944">
            <v>0</v>
          </cell>
          <cell r="K944" t="str">
            <v>5786.91</v>
          </cell>
          <cell r="L944" t="str">
            <v>Silvia Mercado</v>
          </cell>
          <cell r="M944">
            <v>11343454</v>
          </cell>
          <cell r="N944">
            <v>542215993629</v>
          </cell>
          <cell r="O944" t="str">
            <v>Silvia Mercado</v>
          </cell>
          <cell r="P944">
            <v>542215993629</v>
          </cell>
          <cell r="Q944">
            <v>424</v>
          </cell>
          <cell r="R944">
            <v>3378</v>
          </cell>
          <cell r="T944" t="str">
            <v>El rincón, Villa Elisa</v>
          </cell>
          <cell r="U944" t="str">
            <v>Capital Federal</v>
          </cell>
          <cell r="V944">
            <v>1440</v>
          </cell>
          <cell r="W944" t="str">
            <v>Capital Federal</v>
          </cell>
          <cell r="Y944" t="str">
            <v>ENVÍO SIN CARGO (CABA, GRAN PARTE DE GBA y LA PLATA) TIEMPO: 4 a 6 DÍAS HÁBILES</v>
          </cell>
          <cell r="Z944" t="str">
            <v>Mercado Pago</v>
          </cell>
          <cell r="AB944" t="str">
            <v xml:space="preserve">La localidad es La Plata, Villa Elisa. </v>
          </cell>
          <cell r="AD944">
            <v>44432</v>
          </cell>
          <cell r="AE944">
            <v>44434</v>
          </cell>
          <cell r="AF944" t="str">
            <v>TAZA DE CAFÉ CON PLATO OLIMPIA GRIS 50ML</v>
          </cell>
          <cell r="AG944" t="str">
            <v>524.99</v>
          </cell>
          <cell r="AH944">
            <v>5</v>
          </cell>
          <cell r="AI944" t="str">
            <v>PO446575 CON UN 50% MERCA SEPARADO</v>
          </cell>
          <cell r="AJ944" t="str">
            <v>Móvil</v>
          </cell>
          <cell r="AK944" t="str">
            <v>EL LUNES 30-08 ENTRE 8 Y 18 HORAS!</v>
          </cell>
          <cell r="AL944">
            <v>16560923051</v>
          </cell>
          <cell r="AM944">
            <v>467993253</v>
          </cell>
          <cell r="AN944" t="str">
            <v>Sí</v>
          </cell>
        </row>
        <row r="945">
          <cell r="A945">
            <v>3559</v>
          </cell>
          <cell r="B945" t="str">
            <v>emilianapolitano05@gmail.com</v>
          </cell>
          <cell r="AF945" t="str">
            <v>BOTELLA TRANSP 1L TAPA CORCHO ECOLOGICO</v>
          </cell>
          <cell r="AG945">
            <v>393</v>
          </cell>
          <cell r="AH945">
            <v>1</v>
          </cell>
          <cell r="AI945" t="str">
            <v>019BO5214NEW</v>
          </cell>
          <cell r="AN945" t="str">
            <v>Sí</v>
          </cell>
        </row>
        <row r="946">
          <cell r="A946">
            <v>3559</v>
          </cell>
          <cell r="B946" t="str">
            <v>emilianapolitano05@gmail.com</v>
          </cell>
          <cell r="AF946" t="str">
            <v>ENSALADERA BEIGE FACETADA 2.8 L</v>
          </cell>
          <cell r="AG946" t="str">
            <v>472.99</v>
          </cell>
          <cell r="AH946">
            <v>1</v>
          </cell>
          <cell r="AI946" t="str">
            <v>PLA6335</v>
          </cell>
          <cell r="AN946" t="str">
            <v>Sí</v>
          </cell>
        </row>
        <row r="947">
          <cell r="A947">
            <v>3559</v>
          </cell>
          <cell r="B947" t="str">
            <v>emilianapolitano05@gmail.com</v>
          </cell>
          <cell r="AF947" t="str">
            <v>SET X 2 PAÑOS MICROFIBRA 35X45 PACK NRO 19</v>
          </cell>
          <cell r="AG947" t="str">
            <v>599.99</v>
          </cell>
          <cell r="AH947">
            <v>1</v>
          </cell>
          <cell r="AI947" t="str">
            <v>CHUPACK19 MERCADERIA SEPARADA</v>
          </cell>
          <cell r="AN947" t="str">
            <v>Sí</v>
          </cell>
        </row>
        <row r="948">
          <cell r="A948">
            <v>3559</v>
          </cell>
          <cell r="B948" t="str">
            <v>emilianapolitano05@gmail.com</v>
          </cell>
          <cell r="AF948" t="str">
            <v>RECIPIENTE 2,3 LTRS (Violeta)</v>
          </cell>
          <cell r="AG948" t="str">
            <v>319.99</v>
          </cell>
          <cell r="AH948">
            <v>1</v>
          </cell>
          <cell r="AI948" t="str">
            <v>PLA5246 MERCA SEPARADA</v>
          </cell>
          <cell r="AN948" t="str">
            <v>Sí</v>
          </cell>
        </row>
        <row r="949">
          <cell r="A949">
            <v>3559</v>
          </cell>
          <cell r="B949" t="str">
            <v>emilianapolitano05@gmail.com</v>
          </cell>
          <cell r="AF949" t="str">
            <v>TABLA XL 47 X 14 CM PINTADO A MANO</v>
          </cell>
          <cell r="AG949" t="str">
            <v>759.99</v>
          </cell>
          <cell r="AH949">
            <v>1</v>
          </cell>
          <cell r="AI949" t="str">
            <v>MU14005/MUMI MERCA SEPARADA</v>
          </cell>
          <cell r="AN949" t="str">
            <v>Sí</v>
          </cell>
        </row>
        <row r="950">
          <cell r="A950">
            <v>3559</v>
          </cell>
          <cell r="B950" t="str">
            <v>emilianapolitano05@gmail.com</v>
          </cell>
          <cell r="AF950" t="str">
            <v>BOTELLA MILK 1L TAPA SILICONA</v>
          </cell>
          <cell r="AG950">
            <v>616</v>
          </cell>
          <cell r="AH950">
            <v>1</v>
          </cell>
          <cell r="AI950" t="str">
            <v>019BO5572</v>
          </cell>
          <cell r="AN950" t="str">
            <v>Sí</v>
          </cell>
        </row>
        <row r="951">
          <cell r="A951">
            <v>3558</v>
          </cell>
          <cell r="B951" t="str">
            <v>azur_63@hotmail.com</v>
          </cell>
          <cell r="C951">
            <v>44432</v>
          </cell>
          <cell r="D951" t="str">
            <v>Abierta</v>
          </cell>
          <cell r="E951" t="str">
            <v>Recibido</v>
          </cell>
          <cell r="F951" t="str">
            <v>Enviado</v>
          </cell>
          <cell r="G951" t="str">
            <v>ARS</v>
          </cell>
          <cell r="H951">
            <v>1499</v>
          </cell>
          <cell r="I951">
            <v>0</v>
          </cell>
          <cell r="J951">
            <v>0</v>
          </cell>
          <cell r="K951">
            <v>1499</v>
          </cell>
          <cell r="L951" t="str">
            <v>Mariela Azurmendi</v>
          </cell>
          <cell r="M951">
            <v>16768709</v>
          </cell>
          <cell r="N951">
            <v>541144370983</v>
          </cell>
          <cell r="O951" t="str">
            <v>Mariela Azurmendi</v>
          </cell>
          <cell r="P951">
            <v>541144370983</v>
          </cell>
          <cell r="Q951" t="str">
            <v>Guemes</v>
          </cell>
          <cell r="R951">
            <v>4483</v>
          </cell>
          <cell r="S951" t="str">
            <v>1ro B</v>
          </cell>
          <cell r="T951" t="str">
            <v>Palermo</v>
          </cell>
          <cell r="U951" t="str">
            <v>Capital Federal</v>
          </cell>
          <cell r="V951">
            <v>1425</v>
          </cell>
          <cell r="W951" t="str">
            <v>Capital Federal</v>
          </cell>
          <cell r="Y951" t="str">
            <v>ENVÍO SIN CARGO (CABA, GRAN PARTE DE GBA y LA PLATA) TIEMPO: 4 a 6 DÍAS HÁBILES</v>
          </cell>
          <cell r="Z951" t="str">
            <v>Mercado Pago</v>
          </cell>
          <cell r="AD951">
            <v>44432</v>
          </cell>
          <cell r="AE951">
            <v>44434</v>
          </cell>
          <cell r="AF951" t="str">
            <v>1 CABEZAL + 2 REPUESTOS MOPA</v>
          </cell>
          <cell r="AG951">
            <v>1499</v>
          </cell>
          <cell r="AH951">
            <v>1</v>
          </cell>
          <cell r="AI951" t="str">
            <v>Repuesto</v>
          </cell>
          <cell r="AJ951" t="str">
            <v>Móvil</v>
          </cell>
          <cell r="AK951" t="str">
            <v>EL LUNES 30-08 ENTRE 8 Y 18 HORAS!</v>
          </cell>
          <cell r="AL951">
            <v>16560570818</v>
          </cell>
          <cell r="AM951">
            <v>468115188</v>
          </cell>
          <cell r="AN951" t="str">
            <v>Sí</v>
          </cell>
        </row>
        <row r="952">
          <cell r="A952">
            <v>3557</v>
          </cell>
          <cell r="B952" t="str">
            <v>criscinicole96@gmail.com</v>
          </cell>
          <cell r="C952">
            <v>44432</v>
          </cell>
          <cell r="D952" t="str">
            <v>Abierta</v>
          </cell>
          <cell r="E952" t="str">
            <v>Recibido</v>
          </cell>
          <cell r="F952" t="str">
            <v>Enviado</v>
          </cell>
          <cell r="G952" t="str">
            <v>ARS</v>
          </cell>
          <cell r="H952" t="str">
            <v>1899.99</v>
          </cell>
          <cell r="I952">
            <v>0</v>
          </cell>
          <cell r="J952">
            <v>0</v>
          </cell>
          <cell r="K952" t="str">
            <v>1899.99</v>
          </cell>
          <cell r="L952" t="str">
            <v>Nicole Crisci</v>
          </cell>
          <cell r="M952">
            <v>39558518</v>
          </cell>
          <cell r="N952">
            <v>541135148718</v>
          </cell>
          <cell r="O952" t="str">
            <v>Leonel Bill</v>
          </cell>
          <cell r="P952">
            <v>541135148718</v>
          </cell>
          <cell r="Q952" t="str">
            <v xml:space="preserve">Alem </v>
          </cell>
          <cell r="R952">
            <v>1524</v>
          </cell>
          <cell r="T952" t="str">
            <v xml:space="preserve">Monte grande </v>
          </cell>
          <cell r="U952" t="str">
            <v>Monte Grande</v>
          </cell>
          <cell r="V952">
            <v>1842</v>
          </cell>
          <cell r="W952" t="str">
            <v>Gran Buenos Aires</v>
          </cell>
          <cell r="Y952" t="str">
            <v>ENVÍO SIN CARGO (CABA, GRAN PARTE DE GBA y LA PLATA) TIEMPO: 4 a 6 DÍAS HÁBILES</v>
          </cell>
          <cell r="Z952" t="str">
            <v>Mercado Pago</v>
          </cell>
          <cell r="AD952">
            <v>44432</v>
          </cell>
          <cell r="AE952">
            <v>44434</v>
          </cell>
          <cell r="AF952" t="str">
            <v>CUCHARA MEDIDORA PASTEL APILABLE (Rosa)</v>
          </cell>
          <cell r="AG952">
            <v>550</v>
          </cell>
          <cell r="AH952">
            <v>1</v>
          </cell>
          <cell r="AI952" t="str">
            <v>019BA88540</v>
          </cell>
          <cell r="AJ952" t="str">
            <v>Móvil</v>
          </cell>
          <cell r="AK952" t="str">
            <v>EL LUNES 30-08 ENTRE 8 Y 18 HORAS!</v>
          </cell>
          <cell r="AL952">
            <v>16556531954</v>
          </cell>
          <cell r="AM952">
            <v>462130992</v>
          </cell>
          <cell r="AN952" t="str">
            <v>Sí</v>
          </cell>
        </row>
        <row r="953">
          <cell r="A953">
            <v>3557</v>
          </cell>
          <cell r="B953" t="str">
            <v>criscinicole96@gmail.com</v>
          </cell>
          <cell r="AF953" t="str">
            <v>ACEITERA VINAGRERA DE VIDRIO CON ATOMIZADOR 125ML</v>
          </cell>
          <cell r="AG953" t="str">
            <v>459.99</v>
          </cell>
          <cell r="AH953">
            <v>1</v>
          </cell>
          <cell r="AI953" t="str">
            <v>MS502021</v>
          </cell>
          <cell r="AN953" t="str">
            <v>Sí</v>
          </cell>
        </row>
        <row r="954">
          <cell r="A954">
            <v>3557</v>
          </cell>
          <cell r="B954" t="str">
            <v>criscinicole96@gmail.com</v>
          </cell>
          <cell r="AF954" t="str">
            <v>MATE PAMPA BOCA ANCHA CON BOMBILLA COLOR ROSA</v>
          </cell>
          <cell r="AG954">
            <v>890</v>
          </cell>
          <cell r="AH954">
            <v>1</v>
          </cell>
          <cell r="AI954" t="str">
            <v>MATE PAMPA02. MERCA SEPARADA</v>
          </cell>
          <cell r="AN954" t="str">
            <v>Sí</v>
          </cell>
        </row>
        <row r="955">
          <cell r="A955">
            <v>3556</v>
          </cell>
          <cell r="B955" t="str">
            <v>ivarivera0@gmail.com</v>
          </cell>
          <cell r="C955">
            <v>44432</v>
          </cell>
          <cell r="D955" t="str">
            <v>Abierta</v>
          </cell>
          <cell r="E955" t="str">
            <v>Pendiente</v>
          </cell>
          <cell r="F955" t="str">
            <v>No está empaquetado</v>
          </cell>
          <cell r="G955" t="str">
            <v>ARS</v>
          </cell>
          <cell r="H955" t="str">
            <v>10799.82</v>
          </cell>
          <cell r="I955">
            <v>0</v>
          </cell>
          <cell r="J955" t="str">
            <v>448.22</v>
          </cell>
          <cell r="K955" t="str">
            <v>11248.04</v>
          </cell>
          <cell r="L955" t="str">
            <v>Ivanna Rivera</v>
          </cell>
          <cell r="M955">
            <v>24690991</v>
          </cell>
          <cell r="N955">
            <v>541126328863</v>
          </cell>
          <cell r="O955" t="str">
            <v>Ivanna Rivera</v>
          </cell>
          <cell r="P955">
            <v>541126328863</v>
          </cell>
          <cell r="Q955" t="str">
            <v xml:space="preserve">República Argentina </v>
          </cell>
          <cell r="R955">
            <v>2448</v>
          </cell>
          <cell r="S955" t="str">
            <v>Dto 1</v>
          </cell>
          <cell r="T955" t="str">
            <v>Valentin Alsina Lanús oeste</v>
          </cell>
          <cell r="U955" t="str">
            <v>Bs As</v>
          </cell>
          <cell r="V955">
            <v>1822</v>
          </cell>
          <cell r="W955" t="str">
            <v>Gran Buenos Aires</v>
          </cell>
          <cell r="Y955" t="str">
            <v>Correo Argentino - Envio a domicilio</v>
          </cell>
          <cell r="Z955" t="str">
            <v>TRANSFERENCIA BANCARIA</v>
          </cell>
          <cell r="AF955" t="str">
            <v>SET X 2 PAÑOS MICROFIBRA 35X45 PACK NRO 16</v>
          </cell>
          <cell r="AG955" t="str">
            <v>599.99</v>
          </cell>
          <cell r="AH955">
            <v>2</v>
          </cell>
          <cell r="AI955" t="str">
            <v>PACK 16</v>
          </cell>
          <cell r="AJ955" t="str">
            <v>Móvil</v>
          </cell>
          <cell r="AK955" t="str">
            <v/>
          </cell>
          <cell r="AM955">
            <v>467942593</v>
          </cell>
          <cell r="AN955" t="str">
            <v>Sí</v>
          </cell>
        </row>
        <row r="956">
          <cell r="A956">
            <v>3556</v>
          </cell>
          <cell r="B956" t="str">
            <v>ivarivera0@gmail.com</v>
          </cell>
          <cell r="AF956" t="str">
            <v>SET X 2 PAÑOS MICROFIBRA 35X45 PACK NRO 15</v>
          </cell>
          <cell r="AG956" t="str">
            <v>599.99</v>
          </cell>
          <cell r="AH956">
            <v>3</v>
          </cell>
          <cell r="AI956" t="str">
            <v>PACK 15</v>
          </cell>
          <cell r="AN956" t="str">
            <v>Sí</v>
          </cell>
        </row>
        <row r="957">
          <cell r="A957">
            <v>3556</v>
          </cell>
          <cell r="B957" t="str">
            <v>ivarivera0@gmail.com</v>
          </cell>
          <cell r="AF957" t="str">
            <v>SET X 2 PAÑOS MICROFIBRA 35X45 PACK NRO 14</v>
          </cell>
          <cell r="AG957" t="str">
            <v>599.99</v>
          </cell>
          <cell r="AH957">
            <v>1</v>
          </cell>
          <cell r="AI957" t="str">
            <v>PACK 14</v>
          </cell>
          <cell r="AN957" t="str">
            <v>Sí</v>
          </cell>
        </row>
        <row r="958">
          <cell r="A958">
            <v>3556</v>
          </cell>
          <cell r="B958" t="str">
            <v>ivarivera0@gmail.com</v>
          </cell>
          <cell r="AF958" t="str">
            <v>SET X 2 PAÑOS MICROFIBRA 35X45 PACK NRO 13</v>
          </cell>
          <cell r="AG958" t="str">
            <v>599.99</v>
          </cell>
          <cell r="AH958">
            <v>3</v>
          </cell>
          <cell r="AI958" t="str">
            <v>PACK 13</v>
          </cell>
          <cell r="AN958" t="str">
            <v>Sí</v>
          </cell>
        </row>
        <row r="959">
          <cell r="A959">
            <v>3556</v>
          </cell>
          <cell r="B959" t="str">
            <v>ivarivera0@gmail.com</v>
          </cell>
          <cell r="AF959" t="str">
            <v>SET X 2 PAÑOS MICROFIBRA 35X45 PACK NRO 12</v>
          </cell>
          <cell r="AG959" t="str">
            <v>599.99</v>
          </cell>
          <cell r="AH959">
            <v>1</v>
          </cell>
          <cell r="AI959" t="str">
            <v>PACK 12</v>
          </cell>
          <cell r="AN959" t="str">
            <v>Sí</v>
          </cell>
        </row>
        <row r="960">
          <cell r="A960">
            <v>3556</v>
          </cell>
          <cell r="B960" t="str">
            <v>ivarivera0@gmail.com</v>
          </cell>
          <cell r="AF960" t="str">
            <v>SET X 2 PAÑOS MICROFIBRA 35X45 PACK NRO 11</v>
          </cell>
          <cell r="AG960" t="str">
            <v>599.99</v>
          </cell>
          <cell r="AH960">
            <v>1</v>
          </cell>
          <cell r="AI960" t="str">
            <v>PACK 11</v>
          </cell>
          <cell r="AN960" t="str">
            <v>Sí</v>
          </cell>
        </row>
        <row r="961">
          <cell r="A961">
            <v>3556</v>
          </cell>
          <cell r="B961" t="str">
            <v>ivarivera0@gmail.com</v>
          </cell>
          <cell r="AF961" t="str">
            <v>SET X 2 PAÑOS MICROFIBRA 35X45 PACK NRO 10</v>
          </cell>
          <cell r="AG961" t="str">
            <v>599.99</v>
          </cell>
          <cell r="AH961">
            <v>1</v>
          </cell>
          <cell r="AI961" t="str">
            <v>PACK 10</v>
          </cell>
          <cell r="AN961" t="str">
            <v>Sí</v>
          </cell>
        </row>
        <row r="962">
          <cell r="A962">
            <v>3556</v>
          </cell>
          <cell r="B962" t="str">
            <v>ivarivera0@gmail.com</v>
          </cell>
          <cell r="AF962" t="str">
            <v>SET X 2 PAÑOS MICROFIBRA 35X45 PACK NRO 6</v>
          </cell>
          <cell r="AG962" t="str">
            <v>599.99</v>
          </cell>
          <cell r="AH962">
            <v>1</v>
          </cell>
          <cell r="AI962" t="str">
            <v>PACK 6</v>
          </cell>
          <cell r="AN962" t="str">
            <v>Sí</v>
          </cell>
        </row>
        <row r="963">
          <cell r="A963">
            <v>3556</v>
          </cell>
          <cell r="B963" t="str">
            <v>ivarivera0@gmail.com</v>
          </cell>
          <cell r="AF963" t="str">
            <v>SET X 2 PAÑOS MICROFIBRA 35X45 PACK NRO 19</v>
          </cell>
          <cell r="AG963" t="str">
            <v>599.99</v>
          </cell>
          <cell r="AH963">
            <v>2</v>
          </cell>
          <cell r="AI963" t="str">
            <v>CHUPACK19 MERCADERIA SEPARADA</v>
          </cell>
          <cell r="AN963" t="str">
            <v>Sí</v>
          </cell>
        </row>
        <row r="964">
          <cell r="A964">
            <v>3556</v>
          </cell>
          <cell r="B964" t="str">
            <v>ivarivera0@gmail.com</v>
          </cell>
          <cell r="AF964" t="str">
            <v>SET X 2 PAÑOS MICROFIBRA 35X45 PACK NRO 01</v>
          </cell>
          <cell r="AG964" t="str">
            <v>599.99</v>
          </cell>
          <cell r="AH964">
            <v>1</v>
          </cell>
          <cell r="AI964" t="str">
            <v>CHUPACK01 MERCADERIA SEPARADA</v>
          </cell>
          <cell r="AN964" t="str">
            <v>Sí</v>
          </cell>
        </row>
        <row r="965">
          <cell r="A965">
            <v>3556</v>
          </cell>
          <cell r="B965" t="str">
            <v>ivarivera0@gmail.com</v>
          </cell>
          <cell r="AF965" t="str">
            <v>SET X 2 PAÑOS MICROFIBRA 35X45 PACK NRO 9</v>
          </cell>
          <cell r="AG965" t="str">
            <v>599.99</v>
          </cell>
          <cell r="AH965">
            <v>2</v>
          </cell>
          <cell r="AI965" t="str">
            <v>PACK 9</v>
          </cell>
          <cell r="AN965" t="str">
            <v>Sí</v>
          </cell>
        </row>
        <row r="966">
          <cell r="A966">
            <v>3555</v>
          </cell>
          <cell r="B966" t="str">
            <v>candela28314@gmail.com</v>
          </cell>
          <cell r="C966">
            <v>44431</v>
          </cell>
          <cell r="D966" t="str">
            <v>Abierta</v>
          </cell>
          <cell r="E966" t="str">
            <v>Recibido</v>
          </cell>
          <cell r="F966" t="str">
            <v>Enviado</v>
          </cell>
          <cell r="G966" t="str">
            <v>ARS</v>
          </cell>
          <cell r="H966" t="str">
            <v>599.98</v>
          </cell>
          <cell r="I966">
            <v>0</v>
          </cell>
          <cell r="J966">
            <v>0</v>
          </cell>
          <cell r="K966" t="str">
            <v>599.98</v>
          </cell>
          <cell r="L966" t="str">
            <v>Candela Monteverde</v>
          </cell>
          <cell r="M966">
            <v>45239777</v>
          </cell>
          <cell r="N966">
            <v>542213064723</v>
          </cell>
          <cell r="O966" t="str">
            <v>Candela Monteverde</v>
          </cell>
          <cell r="P966">
            <v>542213064723</v>
          </cell>
          <cell r="Q966">
            <v>137</v>
          </cell>
          <cell r="R966">
            <v>1296</v>
          </cell>
          <cell r="T966" t="str">
            <v>Los Hornos</v>
          </cell>
          <cell r="U966" t="str">
            <v>Capital Federal</v>
          </cell>
          <cell r="V966">
            <v>1440</v>
          </cell>
          <cell r="W966" t="str">
            <v>Capital Federal</v>
          </cell>
          <cell r="Y966" t="str">
            <v>ENVÍO SIN CARGO (CABA, GRAN PARTE DE GBA y LA PLATA) TIEMPO: 4 a 6 DÍAS HÁBILES</v>
          </cell>
          <cell r="Z966" t="str">
            <v>Mercado Pago</v>
          </cell>
          <cell r="AB966" t="str">
            <v>Soy de la Plata!! Barrio Los Hornos</v>
          </cell>
          <cell r="AD966">
            <v>44431</v>
          </cell>
          <cell r="AE966">
            <v>44432</v>
          </cell>
          <cell r="AF966" t="str">
            <v>VASO TERMICO CON TAPA Y FAJA COLORES PASTELES (Verde)</v>
          </cell>
          <cell r="AG966" t="str">
            <v>299.99</v>
          </cell>
          <cell r="AH966">
            <v>1</v>
          </cell>
          <cell r="AI966" t="str">
            <v>BA87506 MERCA SEPA</v>
          </cell>
          <cell r="AJ966" t="str">
            <v>Móvil</v>
          </cell>
          <cell r="AK966" t="str">
            <v>EL JUEVES 26-08 ENTRE 8 Y 18 HORAS!</v>
          </cell>
          <cell r="AL966">
            <v>3147220936</v>
          </cell>
          <cell r="AM966">
            <v>467832122</v>
          </cell>
          <cell r="AN966" t="str">
            <v>Sí</v>
          </cell>
        </row>
        <row r="967">
          <cell r="A967">
            <v>3555</v>
          </cell>
          <cell r="B967" t="str">
            <v>candela28314@gmail.com</v>
          </cell>
          <cell r="AF967" t="str">
            <v>VASO TERMICO CON TAPA Y FAJA COLORES PASTELES (Rosa)</v>
          </cell>
          <cell r="AG967" t="str">
            <v>299.99</v>
          </cell>
          <cell r="AH967">
            <v>1</v>
          </cell>
          <cell r="AI967" t="str">
            <v>BA87506 MERCA SEPA</v>
          </cell>
          <cell r="AN967" t="str">
            <v>Sí</v>
          </cell>
        </row>
        <row r="968">
          <cell r="A968">
            <v>3554</v>
          </cell>
          <cell r="B968" t="str">
            <v>roldan.andrea@hotmail.com</v>
          </cell>
          <cell r="C968">
            <v>44431</v>
          </cell>
          <cell r="D968" t="str">
            <v>Abierta</v>
          </cell>
          <cell r="E968" t="str">
            <v>Recibido</v>
          </cell>
          <cell r="F968" t="str">
            <v>Enviado</v>
          </cell>
          <cell r="G968" t="str">
            <v>ARS</v>
          </cell>
          <cell r="H968" t="str">
            <v>1278.99</v>
          </cell>
          <cell r="I968">
            <v>0</v>
          </cell>
          <cell r="J968">
            <v>0</v>
          </cell>
          <cell r="K968" t="str">
            <v>1278.99</v>
          </cell>
          <cell r="L968" t="str">
            <v>Andrea Roldan</v>
          </cell>
          <cell r="M968">
            <v>34462478</v>
          </cell>
          <cell r="N968">
            <v>542213601262</v>
          </cell>
          <cell r="O968" t="str">
            <v>Andrea Roldan</v>
          </cell>
          <cell r="P968">
            <v>542213601262</v>
          </cell>
          <cell r="Q968">
            <v>133</v>
          </cell>
          <cell r="R968">
            <v>1576</v>
          </cell>
          <cell r="T968" t="str">
            <v xml:space="preserve">Los hornos </v>
          </cell>
          <cell r="U968" t="str">
            <v>Capital Federal</v>
          </cell>
          <cell r="V968">
            <v>1440</v>
          </cell>
          <cell r="W968" t="str">
            <v>Capital Federal</v>
          </cell>
          <cell r="Y968" t="str">
            <v>ENVÍO SIN CARGO (CABA, GRAN PARTE DE GBA y LA PLATA) TIEMPO: 4 a 6 DÍAS HÁBILES</v>
          </cell>
          <cell r="Z968" t="str">
            <v>Mercado Pago</v>
          </cell>
          <cell r="AB968" t="str">
            <v>Soy de la ciudad de La Plata! Mi calle es 133 entre 64y65 n°1576 (los hornos).  Código postal:1900</v>
          </cell>
          <cell r="AD968">
            <v>44431</v>
          </cell>
          <cell r="AE968">
            <v>44432</v>
          </cell>
          <cell r="AF968" t="str">
            <v>ORGANIZADOR DE PLATOS METAL BLANCO 11,5 X12X14 CM</v>
          </cell>
          <cell r="AG968" t="str">
            <v>1278.99</v>
          </cell>
          <cell r="AH968">
            <v>1</v>
          </cell>
          <cell r="AI968" t="str">
            <v>SILORG7 MERCA SEPARADA</v>
          </cell>
          <cell r="AJ968" t="str">
            <v>Móvil</v>
          </cell>
          <cell r="AK968" t="str">
            <v>EL JUEVES 26-08 ENTRE 8 Y 18 HORAS!</v>
          </cell>
          <cell r="AL968">
            <v>16553238364</v>
          </cell>
          <cell r="AM968">
            <v>467596053</v>
          </cell>
          <cell r="AN968" t="str">
            <v>Sí</v>
          </cell>
        </row>
        <row r="969">
          <cell r="A969">
            <v>3553</v>
          </cell>
          <cell r="B969" t="str">
            <v>helenhunt05@hotmail.com</v>
          </cell>
          <cell r="C969">
            <v>44431</v>
          </cell>
          <cell r="D969" t="str">
            <v>Abierta</v>
          </cell>
          <cell r="E969" t="str">
            <v>Recibido</v>
          </cell>
          <cell r="F969" t="str">
            <v>Enviado</v>
          </cell>
          <cell r="G969" t="str">
            <v>ARS</v>
          </cell>
          <cell r="H969" t="str">
            <v>9613.93</v>
          </cell>
          <cell r="I969">
            <v>0</v>
          </cell>
          <cell r="J969" t="str">
            <v>482.09</v>
          </cell>
          <cell r="K969" t="str">
            <v>10096.02</v>
          </cell>
          <cell r="L969" t="str">
            <v>Maria Florencia Caballero</v>
          </cell>
          <cell r="M969">
            <v>27264694596</v>
          </cell>
          <cell r="N969">
            <v>543537653510</v>
          </cell>
          <cell r="O969" t="str">
            <v>Maria Florencia caballero</v>
          </cell>
          <cell r="P969">
            <v>543537653510</v>
          </cell>
          <cell r="Q969" t="str">
            <v xml:space="preserve">Cordoba </v>
          </cell>
          <cell r="R969">
            <v>344</v>
          </cell>
          <cell r="S969" t="str">
            <v xml:space="preserve">union </v>
          </cell>
          <cell r="T969" t="str">
            <v xml:space="preserve">centro </v>
          </cell>
          <cell r="U969" t="str">
            <v xml:space="preserve">Bell Ville </v>
          </cell>
          <cell r="V969">
            <v>2550</v>
          </cell>
          <cell r="W969" t="str">
            <v>Córdoba</v>
          </cell>
          <cell r="Y969" t="str">
            <v>Correo Argentino - Envio a domicilio</v>
          </cell>
          <cell r="Z969" t="str">
            <v>Mercado Pago</v>
          </cell>
          <cell r="AC969" t="str">
            <v>03-09 CAMBIA AB7302 X 2 (1708) POR AB6649 (1097.99) 1 Y AB6652 (1219.99) 1 : DIFERENCIA 609.98 X MP</v>
          </cell>
          <cell r="AD969">
            <v>44431</v>
          </cell>
          <cell r="AE969">
            <v>44432</v>
          </cell>
          <cell r="AF969" t="str">
            <v>ORGANIZADOR DE PLATOS METAL BLANCO 11,5 X12X14 CM</v>
          </cell>
          <cell r="AG969" t="str">
            <v>1278.99</v>
          </cell>
          <cell r="AH969">
            <v>2</v>
          </cell>
          <cell r="AI969" t="str">
            <v>SILORG7 MERCA SEPARADA</v>
          </cell>
          <cell r="AJ969" t="str">
            <v>Web</v>
          </cell>
          <cell r="AK969" t="str">
            <v>EL JUEVES 26-08 EL CORREO ARGENTINO RETIRARA EL PEIDIDO POR LA SUCURSAL. CON EL SEGUIMIENTO 00007943045G4212ELEC501  PODRA VER EL ESTADO EN LA WEB. MUCHAS GRACIAS!</v>
          </cell>
          <cell r="AL969">
            <v>16542665305</v>
          </cell>
          <cell r="AM969">
            <v>467533047</v>
          </cell>
          <cell r="AN969" t="str">
            <v>Sí</v>
          </cell>
        </row>
        <row r="970">
          <cell r="A970">
            <v>3553</v>
          </cell>
          <cell r="B970" t="str">
            <v>helenhunt05@hotmail.com</v>
          </cell>
          <cell r="AF970" t="str">
            <v>BANDEJA DE PIEDRA LAJA NEGRA RECT 25 X 15 CM</v>
          </cell>
          <cell r="AG970" t="str">
            <v>637.99</v>
          </cell>
          <cell r="AH970">
            <v>3</v>
          </cell>
          <cell r="AI970">
            <v>113918</v>
          </cell>
          <cell r="AN970" t="str">
            <v>Sí</v>
          </cell>
        </row>
        <row r="971">
          <cell r="A971">
            <v>3553</v>
          </cell>
          <cell r="B971" t="str">
            <v>helenhunt05@hotmail.com</v>
          </cell>
          <cell r="AF971" t="str">
            <v>CESTO PEDAL 22 LTS. BEIGE</v>
          </cell>
          <cell r="AG971" t="str">
            <v>1144.99</v>
          </cell>
          <cell r="AH971">
            <v>1</v>
          </cell>
          <cell r="AI971" t="str">
            <v>PLA0001   COSTO ..COSTO TEORICO MAS IVA merca sepa</v>
          </cell>
          <cell r="AN971" t="str">
            <v>Sí</v>
          </cell>
        </row>
        <row r="972">
          <cell r="A972">
            <v>3553</v>
          </cell>
          <cell r="B972" t="str">
            <v>helenhunt05@hotmail.com</v>
          </cell>
          <cell r="AF972" t="str">
            <v>1 CABEZAL + 2 REPUESTOS MOPA</v>
          </cell>
          <cell r="AG972">
            <v>1499</v>
          </cell>
          <cell r="AH972">
            <v>1</v>
          </cell>
          <cell r="AI972" t="str">
            <v>Repuesto</v>
          </cell>
          <cell r="AN972" t="str">
            <v>Sí</v>
          </cell>
        </row>
        <row r="973">
          <cell r="A973">
            <v>3553</v>
          </cell>
          <cell r="B973" t="str">
            <v>helenhunt05@hotmail.com</v>
          </cell>
          <cell r="AF973" t="str">
            <v>JABONERA GRIS POLIRESINA 17 X 6 CM</v>
          </cell>
          <cell r="AG973">
            <v>854</v>
          </cell>
          <cell r="AH973">
            <v>2</v>
          </cell>
          <cell r="AI973" t="str">
            <v>AB7302</v>
          </cell>
          <cell r="AN973" t="str">
            <v>Sí</v>
          </cell>
        </row>
        <row r="974">
          <cell r="A974">
            <v>3553</v>
          </cell>
          <cell r="B974" t="str">
            <v>helenhunt05@hotmail.com</v>
          </cell>
          <cell r="AF974" t="str">
            <v>PORTA CEPILLO POLIRESINA MARRON</v>
          </cell>
          <cell r="AG974" t="str">
            <v>789.99</v>
          </cell>
          <cell r="AH974">
            <v>1</v>
          </cell>
          <cell r="AI974" t="str">
            <v>AB7214</v>
          </cell>
          <cell r="AN974" t="str">
            <v>Sí</v>
          </cell>
        </row>
        <row r="975">
          <cell r="A975">
            <v>3552</v>
          </cell>
          <cell r="B975" t="str">
            <v>helenhunt05@hotmail.com</v>
          </cell>
          <cell r="C975">
            <v>44431</v>
          </cell>
          <cell r="D975" t="str">
            <v>Cancelada</v>
          </cell>
          <cell r="E975" t="str">
            <v>Reembolsado</v>
          </cell>
          <cell r="F975" t="str">
            <v>No está empaquetado</v>
          </cell>
          <cell r="G975" t="str">
            <v>ARS</v>
          </cell>
          <cell r="H975" t="str">
            <v>9613.93</v>
          </cell>
          <cell r="I975">
            <v>0</v>
          </cell>
          <cell r="J975" t="str">
            <v>482.09</v>
          </cell>
          <cell r="K975" t="str">
            <v>10096.02</v>
          </cell>
          <cell r="L975" t="str">
            <v>Maria Florencia Caballero</v>
          </cell>
          <cell r="M975">
            <v>27264694596</v>
          </cell>
          <cell r="N975">
            <v>543537653510</v>
          </cell>
          <cell r="O975" t="str">
            <v>Maria Florencia Caballero</v>
          </cell>
          <cell r="P975">
            <v>543537653510</v>
          </cell>
          <cell r="Q975" t="str">
            <v xml:space="preserve">Cordoba </v>
          </cell>
          <cell r="R975">
            <v>344</v>
          </cell>
          <cell r="S975" t="str">
            <v xml:space="preserve">union </v>
          </cell>
          <cell r="T975" t="str">
            <v xml:space="preserve">centro </v>
          </cell>
          <cell r="U975" t="str">
            <v xml:space="preserve">Bell Ville </v>
          </cell>
          <cell r="V975">
            <v>2550</v>
          </cell>
          <cell r="W975" t="str">
            <v>Córdoba</v>
          </cell>
          <cell r="Y975" t="str">
            <v>Correo Argentino - Envio a domicilio</v>
          </cell>
          <cell r="Z975" t="str">
            <v>Mercado Pago</v>
          </cell>
          <cell r="AF975" t="str">
            <v>JABONERA GRIS POLIRESINA 17 X 6 CM</v>
          </cell>
          <cell r="AG975">
            <v>854</v>
          </cell>
          <cell r="AH975">
            <v>2</v>
          </cell>
          <cell r="AI975" t="str">
            <v>AB7302</v>
          </cell>
          <cell r="AJ975" t="str">
            <v>Web</v>
          </cell>
          <cell r="AK975" t="str">
            <v/>
          </cell>
          <cell r="AL975">
            <v>16541759938</v>
          </cell>
          <cell r="AM975">
            <v>467473959</v>
          </cell>
          <cell r="AN975" t="str">
            <v>Sí</v>
          </cell>
        </row>
        <row r="976">
          <cell r="A976">
            <v>3552</v>
          </cell>
          <cell r="B976" t="str">
            <v>helenhunt05@hotmail.com</v>
          </cell>
          <cell r="AF976" t="str">
            <v>PORTA CEPILLO POLIRESINA MARRON</v>
          </cell>
          <cell r="AG976" t="str">
            <v>789.99</v>
          </cell>
          <cell r="AH976">
            <v>1</v>
          </cell>
          <cell r="AI976" t="str">
            <v>AB7214</v>
          </cell>
          <cell r="AN976" t="str">
            <v>Sí</v>
          </cell>
        </row>
        <row r="977">
          <cell r="A977">
            <v>3552</v>
          </cell>
          <cell r="B977" t="str">
            <v>helenhunt05@hotmail.com</v>
          </cell>
          <cell r="AF977" t="str">
            <v>1 CABEZAL + 2 REPUESTOS MOPA</v>
          </cell>
          <cell r="AG977">
            <v>1499</v>
          </cell>
          <cell r="AH977">
            <v>1</v>
          </cell>
          <cell r="AI977" t="str">
            <v>Repuesto</v>
          </cell>
          <cell r="AN977" t="str">
            <v>Sí</v>
          </cell>
        </row>
        <row r="978">
          <cell r="A978">
            <v>3552</v>
          </cell>
          <cell r="B978" t="str">
            <v>helenhunt05@hotmail.com</v>
          </cell>
          <cell r="AF978" t="str">
            <v>CESTO PEDAL 22 LTS. BEIGE</v>
          </cell>
          <cell r="AG978" t="str">
            <v>1144.99</v>
          </cell>
          <cell r="AH978">
            <v>1</v>
          </cell>
          <cell r="AI978" t="str">
            <v>PLA0001   COSTO ..COSTO TEORICO MAS IVA merca sepa</v>
          </cell>
          <cell r="AN978" t="str">
            <v>Sí</v>
          </cell>
        </row>
        <row r="979">
          <cell r="A979">
            <v>3552</v>
          </cell>
          <cell r="B979" t="str">
            <v>helenhunt05@hotmail.com</v>
          </cell>
          <cell r="AF979" t="str">
            <v>BANDEJA DE PIEDRA LAJA NEGRA RECT 25 X 15 CM</v>
          </cell>
          <cell r="AG979" t="str">
            <v>637.99</v>
          </cell>
          <cell r="AH979">
            <v>3</v>
          </cell>
          <cell r="AI979">
            <v>113918</v>
          </cell>
          <cell r="AN979" t="str">
            <v>Sí</v>
          </cell>
        </row>
        <row r="980">
          <cell r="A980">
            <v>3552</v>
          </cell>
          <cell r="B980" t="str">
            <v>helenhunt05@hotmail.com</v>
          </cell>
          <cell r="AF980" t="str">
            <v>ORGANIZADOR DE PLATOS METAL BLANCO 11,5 X12X14 CM</v>
          </cell>
          <cell r="AG980" t="str">
            <v>1278.99</v>
          </cell>
          <cell r="AH980">
            <v>2</v>
          </cell>
          <cell r="AI980" t="str">
            <v>SILORG7 MERCA SEPARADA</v>
          </cell>
          <cell r="AN980" t="str">
            <v>Sí</v>
          </cell>
        </row>
        <row r="981">
          <cell r="A981">
            <v>3551</v>
          </cell>
          <cell r="B981" t="str">
            <v>sandraalvarez0309@gmail.com</v>
          </cell>
          <cell r="C981">
            <v>44431</v>
          </cell>
          <cell r="D981" t="str">
            <v>Abierta</v>
          </cell>
          <cell r="E981" t="str">
            <v>Recibido</v>
          </cell>
          <cell r="F981" t="str">
            <v>Enviado</v>
          </cell>
          <cell r="G981" t="str">
            <v>ARS</v>
          </cell>
          <cell r="H981" t="str">
            <v>5009.97</v>
          </cell>
          <cell r="I981" t="str">
            <v>610.5</v>
          </cell>
          <cell r="J981">
            <v>0</v>
          </cell>
          <cell r="K981" t="str">
            <v>4399.47</v>
          </cell>
          <cell r="L981" t="str">
            <v>Sandra Patricia Alvarez</v>
          </cell>
          <cell r="M981">
            <v>36368793</v>
          </cell>
          <cell r="N981">
            <v>541164795843</v>
          </cell>
          <cell r="O981" t="str">
            <v>Sandra Patricia Alvarez</v>
          </cell>
          <cell r="P981">
            <v>541164795843</v>
          </cell>
          <cell r="Q981" t="str">
            <v>Salvador María del carril</v>
          </cell>
          <cell r="R981">
            <v>5151</v>
          </cell>
          <cell r="T981" t="str">
            <v>Zapiola</v>
          </cell>
          <cell r="U981" t="str">
            <v>Moreno</v>
          </cell>
          <cell r="V981">
            <v>1742</v>
          </cell>
          <cell r="W981" t="str">
            <v>Gran Buenos Aires</v>
          </cell>
          <cell r="Y981" t="str">
            <v>ENVÍO SIN CARGO (CABA, GRAN PARTE DE GBA y LA PLATA) TIEMPO: 4 a 6 DÍAS HÁBILES</v>
          </cell>
          <cell r="Z981" t="str">
            <v>Mercado Pago</v>
          </cell>
          <cell r="AA981" t="str">
            <v>FINDEBIGDECO</v>
          </cell>
          <cell r="AD981">
            <v>44431</v>
          </cell>
          <cell r="AE981">
            <v>44432</v>
          </cell>
          <cell r="AF981" t="str">
            <v>CORTINA CACTUS POLIESTER 100% 180X180</v>
          </cell>
          <cell r="AG981" t="str">
            <v>2034.99</v>
          </cell>
          <cell r="AH981">
            <v>2</v>
          </cell>
          <cell r="AI981" t="str">
            <v>CHUCOCA MERCA SEPARADA</v>
          </cell>
          <cell r="AJ981" t="str">
            <v>Móvil</v>
          </cell>
          <cell r="AK981" t="str">
            <v>EL VIERNES 27-08 ENTRE 8 Y 18 HORAS!</v>
          </cell>
          <cell r="AL981">
            <v>16538714086</v>
          </cell>
          <cell r="AM981">
            <v>445016364</v>
          </cell>
          <cell r="AN981" t="str">
            <v>Sí</v>
          </cell>
        </row>
        <row r="982">
          <cell r="A982">
            <v>3551</v>
          </cell>
          <cell r="B982" t="str">
            <v>sandraalvarez0309@gmail.com</v>
          </cell>
          <cell r="AF982" t="str">
            <v>KIT NRO.3**6 HERMETICOS** VERDES DIFERENTES MEDIDAS</v>
          </cell>
          <cell r="AG982" t="str">
            <v>939.99</v>
          </cell>
          <cell r="AH982">
            <v>1</v>
          </cell>
          <cell r="AI982" t="str">
            <v>BA4023X 2 /BAB4018 X 2 /BA4020X2</v>
          </cell>
          <cell r="AN982" t="str">
            <v>Sí</v>
          </cell>
        </row>
        <row r="983">
          <cell r="A983">
            <v>3550</v>
          </cell>
          <cell r="B983" t="str">
            <v>camperi.aye@gmail.com</v>
          </cell>
          <cell r="C983">
            <v>44430</v>
          </cell>
          <cell r="D983" t="str">
            <v>Abierta</v>
          </cell>
          <cell r="E983" t="str">
            <v>Recibido</v>
          </cell>
          <cell r="F983" t="str">
            <v>Enviado</v>
          </cell>
          <cell r="G983" t="str">
            <v>ARS</v>
          </cell>
          <cell r="H983" t="str">
            <v>3904.97</v>
          </cell>
          <cell r="I983" t="str">
            <v>585.75</v>
          </cell>
          <cell r="J983" t="str">
            <v>413.09</v>
          </cell>
          <cell r="K983" t="str">
            <v>3732.31</v>
          </cell>
          <cell r="L983" t="str">
            <v>Ayelen camperi</v>
          </cell>
          <cell r="M983">
            <v>36443273</v>
          </cell>
          <cell r="N983">
            <v>542915008240</v>
          </cell>
          <cell r="O983" t="str">
            <v>Ayelen camperi</v>
          </cell>
          <cell r="P983">
            <v>542915008240</v>
          </cell>
          <cell r="Q983" t="str">
            <v xml:space="preserve">Thompson </v>
          </cell>
          <cell r="R983">
            <v>841</v>
          </cell>
          <cell r="U983" t="str">
            <v xml:space="preserve">Bahía blanca </v>
          </cell>
          <cell r="V983">
            <v>8000</v>
          </cell>
          <cell r="W983" t="str">
            <v>Buenos Aires</v>
          </cell>
          <cell r="Y983" t="str">
            <v>Correo Argentino - Envio a domicilio</v>
          </cell>
          <cell r="Z983" t="str">
            <v>Mercado Pago</v>
          </cell>
          <cell r="AA983" t="str">
            <v>FINDEBIGDECO</v>
          </cell>
          <cell r="AD983">
            <v>44430</v>
          </cell>
          <cell r="AE983">
            <v>44432</v>
          </cell>
          <cell r="AF983" t="str">
            <v>MANTEL CIRCULAR TELA ANTIMANCHA TROPICAL 1.40 M</v>
          </cell>
          <cell r="AG983" t="str">
            <v>1519.99</v>
          </cell>
          <cell r="AH983">
            <v>1</v>
          </cell>
          <cell r="AI983" t="str">
            <v>CHUC33 MERCA SEPA</v>
          </cell>
          <cell r="AJ983" t="str">
            <v>Móvil</v>
          </cell>
          <cell r="AK983" t="str">
            <v>EL JUEVES 26-08 EL CORREO ARGENTINO RETIRARA EL PEIDIDO POR LA SUCURSAL. CON EL SEGUIMIENTO 00007943047G021EE521401 PODRA VER EL ESTADO EN LA WEB. MUCHAS GRACIAS!</v>
          </cell>
          <cell r="AL983">
            <v>16534578814</v>
          </cell>
          <cell r="AM983">
            <v>464958034</v>
          </cell>
          <cell r="AN983" t="str">
            <v>Sí</v>
          </cell>
        </row>
        <row r="984">
          <cell r="A984">
            <v>3550</v>
          </cell>
          <cell r="B984" t="str">
            <v>camperi.aye@gmail.com</v>
          </cell>
          <cell r="AF984" t="str">
            <v>ESPATULA DE SILICONA MANGO DE MADERA SIMIL MARMOL 31X8CM</v>
          </cell>
          <cell r="AG984" t="str">
            <v>864.99</v>
          </cell>
          <cell r="AH984">
            <v>1</v>
          </cell>
          <cell r="AI984" t="str">
            <v>MS101A26</v>
          </cell>
          <cell r="AN984" t="str">
            <v>Sí</v>
          </cell>
        </row>
        <row r="985">
          <cell r="A985">
            <v>3550</v>
          </cell>
          <cell r="B985" t="str">
            <v>camperi.aye@gmail.com</v>
          </cell>
          <cell r="AF985" t="str">
            <v>MANTEL CIRCULAR TELA ANTIMANCHA TROPICAL 1.40 M</v>
          </cell>
          <cell r="AG985" t="str">
            <v>1519.99</v>
          </cell>
          <cell r="AH985">
            <v>1</v>
          </cell>
          <cell r="AI985" t="str">
            <v>CHUC19</v>
          </cell>
          <cell r="AN985" t="str">
            <v>Sí</v>
          </cell>
        </row>
        <row r="986">
          <cell r="A986">
            <v>3549</v>
          </cell>
          <cell r="B986" t="str">
            <v>liclaurapereyra@gmail.com</v>
          </cell>
          <cell r="C986">
            <v>44430</v>
          </cell>
          <cell r="D986" t="str">
            <v>Abierta</v>
          </cell>
          <cell r="E986" t="str">
            <v>Recibido</v>
          </cell>
          <cell r="F986" t="str">
            <v>Enviado</v>
          </cell>
          <cell r="G986" t="str">
            <v>ARS</v>
          </cell>
          <cell r="H986" t="str">
            <v>2168.02</v>
          </cell>
          <cell r="I986">
            <v>0</v>
          </cell>
          <cell r="J986" t="str">
            <v>281.76</v>
          </cell>
          <cell r="K986" t="str">
            <v>2449.78</v>
          </cell>
          <cell r="L986" t="str">
            <v>Laura Pereyra</v>
          </cell>
          <cell r="M986">
            <v>22765269</v>
          </cell>
          <cell r="N986">
            <v>542215659055</v>
          </cell>
          <cell r="O986" t="str">
            <v>Laura PEREYRA</v>
          </cell>
          <cell r="T986" t="str">
            <v>La Plata</v>
          </cell>
          <cell r="U986" t="str">
            <v>La Plata</v>
          </cell>
          <cell r="V986">
            <v>1900</v>
          </cell>
          <cell r="W986" t="str">
            <v>Buenos Aires</v>
          </cell>
          <cell r="Y986" t="str">
            <v>Punto de retiro</v>
          </cell>
          <cell r="Z986" t="str">
            <v>Mercado Pago</v>
          </cell>
          <cell r="AD986">
            <v>44430</v>
          </cell>
          <cell r="AE986">
            <v>44432</v>
          </cell>
          <cell r="AF986" t="str">
            <v>6 COMPOTERAS DE VIDRIO FIESTA 270CC</v>
          </cell>
          <cell r="AG986" t="str">
            <v>671.03</v>
          </cell>
          <cell r="AH986">
            <v>1</v>
          </cell>
          <cell r="AI986" t="str">
            <v>TW73623</v>
          </cell>
          <cell r="AJ986" t="str">
            <v>Web</v>
          </cell>
          <cell r="AK986" t="str">
            <v xml:space="preserve"> EL JUEVES 26-08 EL CORREO ARGENTINO RETIRARA EL PEIDIDO POR LA SUCURSAL. CON EL SEGUIMIENTO 00007943047AM11E252C301 PODRA VER EL ESTADO EN LA WEB. MUCHAS GRACIAS!</v>
          </cell>
          <cell r="AL986">
            <v>16529744985</v>
          </cell>
          <cell r="AM986">
            <v>467003200</v>
          </cell>
          <cell r="AN986" t="str">
            <v>Sí</v>
          </cell>
        </row>
        <row r="987">
          <cell r="A987">
            <v>3549</v>
          </cell>
          <cell r="B987" t="str">
            <v>liclaurapereyra@gmail.com</v>
          </cell>
          <cell r="AF987" t="str">
            <v>DISPENSER 600ML 12 X10,5X18CM COLORES SURT. (Beige)</v>
          </cell>
          <cell r="AG987" t="str">
            <v>706.99</v>
          </cell>
          <cell r="AH987">
            <v>1</v>
          </cell>
          <cell r="AI987" t="str">
            <v>Q10837 QUO MERCA SEPA/COSTO TEORICO MAS IVA</v>
          </cell>
          <cell r="AN987" t="str">
            <v>Sí</v>
          </cell>
        </row>
        <row r="988">
          <cell r="A988">
            <v>3549</v>
          </cell>
          <cell r="B988" t="str">
            <v>liclaurapereyra@gmail.com</v>
          </cell>
          <cell r="AF988" t="str">
            <v>MATE PAMPA BOCA ANCHA CON BOMBILLA COLOR BLANCO</v>
          </cell>
          <cell r="AG988">
            <v>790</v>
          </cell>
          <cell r="AH988">
            <v>1</v>
          </cell>
          <cell r="AI988" t="str">
            <v>MERCA SEPA</v>
          </cell>
          <cell r="AN988" t="str">
            <v>Sí</v>
          </cell>
        </row>
        <row r="989">
          <cell r="A989">
            <v>3548</v>
          </cell>
          <cell r="B989" t="str">
            <v>lamilche1@hotmail.com</v>
          </cell>
          <cell r="C989">
            <v>44430</v>
          </cell>
          <cell r="D989" t="str">
            <v>Abierta</v>
          </cell>
          <cell r="E989" t="str">
            <v>Recibido</v>
          </cell>
          <cell r="F989" t="str">
            <v>Enviado</v>
          </cell>
          <cell r="G989" t="str">
            <v>ARS</v>
          </cell>
          <cell r="H989" t="str">
            <v>4802.96</v>
          </cell>
          <cell r="I989">
            <v>0</v>
          </cell>
          <cell r="J989" t="str">
            <v>413.09</v>
          </cell>
          <cell r="K989" t="str">
            <v>5216.05</v>
          </cell>
          <cell r="L989" t="str">
            <v>Emilce Benedetti</v>
          </cell>
          <cell r="M989">
            <v>30628425</v>
          </cell>
          <cell r="N989">
            <v>5493444626436</v>
          </cell>
          <cell r="O989" t="str">
            <v>Emilce BENEDETTI</v>
          </cell>
          <cell r="P989">
            <v>5493444626436</v>
          </cell>
          <cell r="Q989" t="str">
            <v>9 De Julio 215</v>
          </cell>
          <cell r="R989">
            <v>215</v>
          </cell>
          <cell r="T989" t="str">
            <v>GUALEGUAY</v>
          </cell>
          <cell r="U989" t="str">
            <v>Gualeguay</v>
          </cell>
          <cell r="V989">
            <v>2840</v>
          </cell>
          <cell r="W989" t="str">
            <v>Entre Ríos</v>
          </cell>
          <cell r="Y989" t="str">
            <v>Correo Argentino - Envio a domicilio</v>
          </cell>
          <cell r="Z989" t="str">
            <v>Mercado Pago</v>
          </cell>
          <cell r="AD989">
            <v>44430</v>
          </cell>
          <cell r="AE989">
            <v>44432</v>
          </cell>
          <cell r="AF989" t="str">
            <v>ESPATULA DE SILICONA SIMIL MARMOL 30X9CM</v>
          </cell>
          <cell r="AG989" t="str">
            <v>865.99</v>
          </cell>
          <cell r="AH989">
            <v>3</v>
          </cell>
          <cell r="AI989" t="str">
            <v>101A18</v>
          </cell>
          <cell r="AJ989" t="str">
            <v>Web</v>
          </cell>
          <cell r="AK989" t="str">
            <v>EL JUEVES 26-08 EL CORREO ARGENTINO RETIRARA EL PEIDIDO POR LA SUCURSAL. CON EL SEGUIMIENTO 00007943042A3C1EEL21501  PODRA VER EL ESTADO EN LA WEB. MUCHAS GRACIAS!</v>
          </cell>
          <cell r="AL989">
            <v>16527989492</v>
          </cell>
          <cell r="AM989">
            <v>466694007</v>
          </cell>
          <cell r="AN989" t="str">
            <v>Sí</v>
          </cell>
        </row>
        <row r="990">
          <cell r="A990">
            <v>3548</v>
          </cell>
          <cell r="B990" t="str">
            <v>lamilche1@hotmail.com</v>
          </cell>
          <cell r="AF990" t="str">
            <v>PINZA DE ACERO PUNTA NEGRA 23 CM</v>
          </cell>
          <cell r="AG990" t="str">
            <v>624.99</v>
          </cell>
          <cell r="AH990">
            <v>1</v>
          </cell>
          <cell r="AI990" t="str">
            <v>MS101A64 MERCA SEPA</v>
          </cell>
          <cell r="AN990" t="str">
            <v>Sí</v>
          </cell>
        </row>
        <row r="991">
          <cell r="A991">
            <v>3548</v>
          </cell>
          <cell r="B991" t="str">
            <v>lamilche1@hotmail.com</v>
          </cell>
          <cell r="AF991" t="str">
            <v>MATE PAMPA BOCA ANCHA CON BOMBILLA COLOR BLANCO</v>
          </cell>
          <cell r="AG991">
            <v>790</v>
          </cell>
          <cell r="AH991">
            <v>2</v>
          </cell>
          <cell r="AI991" t="str">
            <v>MERCA SEPA</v>
          </cell>
          <cell r="AN991" t="str">
            <v>Sí</v>
          </cell>
        </row>
        <row r="992">
          <cell r="A992">
            <v>3547</v>
          </cell>
          <cell r="B992" t="str">
            <v>lucianacarolinamontes@gmail.com</v>
          </cell>
          <cell r="C992">
            <v>44429</v>
          </cell>
          <cell r="D992" t="str">
            <v>Abierta</v>
          </cell>
          <cell r="E992" t="str">
            <v>Recibido</v>
          </cell>
          <cell r="F992" t="str">
            <v>Enviado</v>
          </cell>
          <cell r="G992" t="str">
            <v>ARS</v>
          </cell>
          <cell r="H992">
            <v>2399</v>
          </cell>
          <cell r="I992">
            <v>0</v>
          </cell>
          <cell r="J992">
            <v>0</v>
          </cell>
          <cell r="K992">
            <v>2399</v>
          </cell>
          <cell r="L992" t="str">
            <v>Luciana Montes</v>
          </cell>
          <cell r="M992">
            <v>29297731</v>
          </cell>
          <cell r="N992">
            <v>541136922123</v>
          </cell>
          <cell r="O992" t="str">
            <v>Luciana Montes</v>
          </cell>
          <cell r="P992">
            <v>541136922123</v>
          </cell>
          <cell r="Q992" t="str">
            <v>Brasil</v>
          </cell>
          <cell r="R992">
            <v>1269</v>
          </cell>
          <cell r="T992" t="str">
            <v xml:space="preserve">Constitución </v>
          </cell>
          <cell r="U992" t="str">
            <v>Capital Federal</v>
          </cell>
          <cell r="V992">
            <v>1154</v>
          </cell>
          <cell r="W992" t="str">
            <v>Capital Federal</v>
          </cell>
          <cell r="Y992" t="str">
            <v>ENVÍO SIN CARGO (CABA, GRAN PARTE DE GBA y LA PLATA) TIEMPO: 4 a 6 DÍAS HÁBILES</v>
          </cell>
          <cell r="Z992" t="str">
            <v>Mercado Pago</v>
          </cell>
          <cell r="AD992">
            <v>44429</v>
          </cell>
          <cell r="AE992">
            <v>44432</v>
          </cell>
          <cell r="AF992" t="str">
            <v>MESA PLEGABLE PARA PC MADERA Y METAL 59X39X23CM (Negro)</v>
          </cell>
          <cell r="AG992">
            <v>2399</v>
          </cell>
          <cell r="AH992">
            <v>1</v>
          </cell>
          <cell r="AJ992" t="str">
            <v>Móvil</v>
          </cell>
          <cell r="AK992" t="str">
            <v>EL VIERNES 27-08 ENTRE 8 Y 18 HORAS!</v>
          </cell>
          <cell r="AL992">
            <v>3137887759</v>
          </cell>
          <cell r="AM992">
            <v>466642807</v>
          </cell>
          <cell r="AN992" t="str">
            <v>Sí</v>
          </cell>
        </row>
        <row r="993">
          <cell r="A993">
            <v>3546</v>
          </cell>
          <cell r="B993" t="str">
            <v>elianagodoy86@gmail.com</v>
          </cell>
          <cell r="C993">
            <v>44429</v>
          </cell>
          <cell r="D993" t="str">
            <v>Abierta</v>
          </cell>
          <cell r="E993" t="str">
            <v>Recibido</v>
          </cell>
          <cell r="F993" t="str">
            <v>Enviado</v>
          </cell>
          <cell r="G993" t="str">
            <v>ARS</v>
          </cell>
          <cell r="H993" t="str">
            <v>3050.14</v>
          </cell>
          <cell r="I993" t="str">
            <v>316.52</v>
          </cell>
          <cell r="J993">
            <v>0</v>
          </cell>
          <cell r="K993" t="str">
            <v>2733.62</v>
          </cell>
          <cell r="L993" t="str">
            <v>Eliana Godoy</v>
          </cell>
          <cell r="M993">
            <v>32556202</v>
          </cell>
          <cell r="N993">
            <v>541168991709</v>
          </cell>
          <cell r="O993" t="str">
            <v>Eliana Godoy</v>
          </cell>
          <cell r="P993">
            <v>541168991709</v>
          </cell>
          <cell r="Q993" t="str">
            <v xml:space="preserve">Ing bergallo </v>
          </cell>
          <cell r="R993">
            <v>2363</v>
          </cell>
          <cell r="T993" t="str">
            <v xml:space="preserve">Beccar </v>
          </cell>
          <cell r="U993" t="str">
            <v xml:space="preserve">San isidro </v>
          </cell>
          <cell r="V993">
            <v>1643</v>
          </cell>
          <cell r="W993" t="str">
            <v>Gran Buenos Aires</v>
          </cell>
          <cell r="Y993" t="str">
            <v>ENVÍO SIN CARGO (CABA, GRAN PARTE DE GBA y LA PLATA) TIEMPO: 4 a 6 DÍAS HÁBILES</v>
          </cell>
          <cell r="Z993" t="str">
            <v>Mercado Pago</v>
          </cell>
          <cell r="AA993" t="str">
            <v>FINDEBIGDECO</v>
          </cell>
          <cell r="AD993">
            <v>44429</v>
          </cell>
          <cell r="AE993">
            <v>44432</v>
          </cell>
          <cell r="AF993" t="str">
            <v>CAFETERA EMBOLO 1000ML</v>
          </cell>
          <cell r="AG993" t="str">
            <v>2110.15</v>
          </cell>
          <cell r="AH993">
            <v>1</v>
          </cell>
          <cell r="AI993" t="str">
            <v>BA8049</v>
          </cell>
          <cell r="AJ993" t="str">
            <v>Móvil</v>
          </cell>
          <cell r="AK993" t="str">
            <v>EL VIERNES 27-08 ENTRE 8 Y 18 HORAS!</v>
          </cell>
          <cell r="AL993">
            <v>3137359723</v>
          </cell>
          <cell r="AM993">
            <v>466579204</v>
          </cell>
          <cell r="AN993" t="str">
            <v>Sí</v>
          </cell>
        </row>
        <row r="994">
          <cell r="A994">
            <v>3546</v>
          </cell>
          <cell r="B994" t="str">
            <v>elianagodoy86@gmail.com</v>
          </cell>
          <cell r="AF994" t="str">
            <v>KIT NRO.3**6 HERMETICOS** VERDES DIFERENTES MEDIDAS</v>
          </cell>
          <cell r="AG994" t="str">
            <v>939.99</v>
          </cell>
          <cell r="AH994">
            <v>1</v>
          </cell>
          <cell r="AI994" t="str">
            <v>BA4023X 2 /BAB4018 X 2 /BA4020X2</v>
          </cell>
          <cell r="AN994" t="str">
            <v>Sí</v>
          </cell>
        </row>
        <row r="995">
          <cell r="A995">
            <v>3545</v>
          </cell>
          <cell r="B995" t="str">
            <v>gscardozo@gmail.com</v>
          </cell>
          <cell r="C995">
            <v>44429</v>
          </cell>
          <cell r="D995" t="str">
            <v>Abierta</v>
          </cell>
          <cell r="E995" t="str">
            <v>Recibido</v>
          </cell>
          <cell r="F995" t="str">
            <v>Enviado</v>
          </cell>
          <cell r="G995" t="str">
            <v>ARS</v>
          </cell>
          <cell r="H995" t="str">
            <v>4598.97</v>
          </cell>
          <cell r="I995">
            <v>0</v>
          </cell>
          <cell r="J995">
            <v>0</v>
          </cell>
          <cell r="K995" t="str">
            <v>4598.97</v>
          </cell>
          <cell r="L995" t="str">
            <v>Gabriela Cardozo</v>
          </cell>
          <cell r="M995">
            <v>28719966</v>
          </cell>
          <cell r="N995">
            <v>541158335658</v>
          </cell>
          <cell r="O995" t="str">
            <v>Gabriela Cardozo</v>
          </cell>
          <cell r="P995">
            <v>541158335658</v>
          </cell>
          <cell r="Q995" t="str">
            <v>Amenabar</v>
          </cell>
          <cell r="R995">
            <v>591</v>
          </cell>
          <cell r="S995" t="str">
            <v>4to 19</v>
          </cell>
          <cell r="T995" t="str">
            <v>Colegiales</v>
          </cell>
          <cell r="U995" t="str">
            <v>Capital Federal</v>
          </cell>
          <cell r="V995">
            <v>1426</v>
          </cell>
          <cell r="W995" t="str">
            <v>Capital Federal</v>
          </cell>
          <cell r="Y995" t="str">
            <v>ENVÍO SIN CARGO (CABA, GRAN PARTE DE GBA y LA PLATA) TIEMPO: 4 a 6 DÍAS HÁBILES</v>
          </cell>
          <cell r="Z995" t="str">
            <v>Mercado Pago</v>
          </cell>
          <cell r="AD995">
            <v>44429</v>
          </cell>
          <cell r="AE995">
            <v>44432</v>
          </cell>
          <cell r="AF995" t="str">
            <v>INDIVIDUAL DE PAPEL DHAKA REDONDO NEGRO 37 CM</v>
          </cell>
          <cell r="AG995" t="str">
            <v>398.99</v>
          </cell>
          <cell r="AH995">
            <v>1</v>
          </cell>
          <cell r="AI995" t="str">
            <v>MS115318</v>
          </cell>
          <cell r="AJ995" t="str">
            <v>Móvil</v>
          </cell>
          <cell r="AK995" t="str">
            <v>EL VIERNES 27-08 ENTRE 8 Y 18 HORAS!</v>
          </cell>
          <cell r="AL995">
            <v>16510207534</v>
          </cell>
          <cell r="AM995">
            <v>466451327</v>
          </cell>
          <cell r="AN995" t="str">
            <v>Sí</v>
          </cell>
        </row>
        <row r="996">
          <cell r="A996">
            <v>3545</v>
          </cell>
          <cell r="B996" t="str">
            <v>gscardozo@gmail.com</v>
          </cell>
          <cell r="AF996" t="str">
            <v>VELA 100% SOJA AROMA JAZMIN O VAINILLA (VAINILLA)</v>
          </cell>
          <cell r="AG996" t="str">
            <v>399.99</v>
          </cell>
          <cell r="AH996">
            <v>1</v>
          </cell>
          <cell r="AI996" t="str">
            <v>TW88423VELA MERCA SEPARADA</v>
          </cell>
          <cell r="AN996" t="str">
            <v>Sí</v>
          </cell>
        </row>
        <row r="997">
          <cell r="A997">
            <v>3545</v>
          </cell>
          <cell r="B997" t="str">
            <v>gscardozo@gmail.com</v>
          </cell>
          <cell r="AF997" t="str">
            <v>MESA DE ARRIME HOME OFFICE 35x40x67 CM</v>
          </cell>
          <cell r="AG997" t="str">
            <v>3799.99</v>
          </cell>
          <cell r="AH997">
            <v>1</v>
          </cell>
          <cell r="AI997" t="str">
            <v>MESA ARRIME 2 CAÑOS</v>
          </cell>
          <cell r="AN997" t="str">
            <v>Sí</v>
          </cell>
        </row>
        <row r="998">
          <cell r="A998">
            <v>3544</v>
          </cell>
          <cell r="B998" t="str">
            <v>Dannaelazarte18@gmail.com</v>
          </cell>
          <cell r="C998">
            <v>44429</v>
          </cell>
          <cell r="D998" t="str">
            <v>Abierta</v>
          </cell>
          <cell r="E998" t="str">
            <v>Recibido</v>
          </cell>
          <cell r="F998" t="str">
            <v>Enviado</v>
          </cell>
          <cell r="G998" t="str">
            <v>ARS</v>
          </cell>
          <cell r="H998" t="str">
            <v>5976.56</v>
          </cell>
          <cell r="I998">
            <v>0</v>
          </cell>
          <cell r="J998" t="str">
            <v>499.79</v>
          </cell>
          <cell r="K998" t="str">
            <v>6476.35</v>
          </cell>
          <cell r="L998" t="str">
            <v>Dannae Agostina Lazarte</v>
          </cell>
          <cell r="M998">
            <v>38484931</v>
          </cell>
          <cell r="N998">
            <v>543858522794</v>
          </cell>
          <cell r="O998" t="str">
            <v>Dannae Agostina Lazarte</v>
          </cell>
          <cell r="P998">
            <v>543858522794</v>
          </cell>
          <cell r="Q998" t="str">
            <v xml:space="preserve">Las Heras </v>
          </cell>
          <cell r="R998">
            <v>178</v>
          </cell>
          <cell r="S998" t="str">
            <v xml:space="preserve">Súpermercado </v>
          </cell>
          <cell r="T998" t="str">
            <v xml:space="preserve">Herrera el alto </v>
          </cell>
          <cell r="U998" t="str">
            <v xml:space="preserve">Las Termas de Río Hondo </v>
          </cell>
          <cell r="V998">
            <v>4220</v>
          </cell>
          <cell r="W998" t="str">
            <v>Santiago del Estero</v>
          </cell>
          <cell r="Y998" t="str">
            <v>Correo Argentino - Envio a domicilio</v>
          </cell>
          <cell r="Z998" t="str">
            <v>Mercado Pago</v>
          </cell>
          <cell r="AC998" t="str">
            <v xml:space="preserve">LOCALIDAD: SANTIAGO DEL ESTERO CIUDAD: LAS TERMAS DE RIO HONDO </v>
          </cell>
          <cell r="AD998">
            <v>44429</v>
          </cell>
          <cell r="AE998">
            <v>44432</v>
          </cell>
          <cell r="AF998" t="str">
            <v>PORTARRETRATO PASTEL 13 X 18 CM</v>
          </cell>
          <cell r="AG998" t="str">
            <v>290.99</v>
          </cell>
          <cell r="AH998">
            <v>2</v>
          </cell>
          <cell r="AI998" t="str">
            <v>PR6831</v>
          </cell>
          <cell r="AJ998" t="str">
            <v>Móvil</v>
          </cell>
          <cell r="AK998" t="str">
            <v>EL JUEVES 26-08 EL CORREO ARGENTINO RETIRARA EL PEIDIDO POR LA SUCURSAL. CON EL SEGUIMIENTO 00007943042790CEELEC301  PODRA VER EL ESTADO EN LA WEB. MUCHAS GRACIAS!</v>
          </cell>
          <cell r="AL998">
            <v>16507491009</v>
          </cell>
          <cell r="AM998">
            <v>466187395</v>
          </cell>
          <cell r="AN998" t="str">
            <v>Sí</v>
          </cell>
        </row>
        <row r="999">
          <cell r="A999">
            <v>3544</v>
          </cell>
          <cell r="B999" t="str">
            <v>Dannaelazarte18@gmail.com</v>
          </cell>
          <cell r="AF999" t="str">
            <v>ACEITERA CONICA C/ VISOR DE VIDRIO Y ACERO 165ML</v>
          </cell>
          <cell r="AG999" t="str">
            <v>599.99</v>
          </cell>
          <cell r="AH999">
            <v>2</v>
          </cell>
          <cell r="AI999" t="str">
            <v>MS502018 MERCA SEPARADA</v>
          </cell>
          <cell r="AN999" t="str">
            <v>Sí</v>
          </cell>
        </row>
        <row r="1000">
          <cell r="A1000">
            <v>3544</v>
          </cell>
          <cell r="B1000" t="str">
            <v>Dannaelazarte18@gmail.com</v>
          </cell>
          <cell r="AF1000" t="str">
            <v>VERDURA ART. AJO 6.5CM</v>
          </cell>
          <cell r="AG1000">
            <v>58</v>
          </cell>
          <cell r="AH1000">
            <v>3</v>
          </cell>
          <cell r="AI1000" t="str">
            <v>076DE3572</v>
          </cell>
          <cell r="AN1000" t="str">
            <v>Sí</v>
          </cell>
        </row>
        <row r="1001">
          <cell r="A1001">
            <v>3544</v>
          </cell>
          <cell r="B1001" t="str">
            <v>Dannaelazarte18@gmail.com</v>
          </cell>
          <cell r="AF1001" t="str">
            <v>FRUTERA ACERO INOXIDABLE 24.5 CM</v>
          </cell>
          <cell r="AG1001">
            <v>999</v>
          </cell>
          <cell r="AH1001">
            <v>1</v>
          </cell>
          <cell r="AI1001">
            <v>3462</v>
          </cell>
          <cell r="AN1001" t="str">
            <v>Sí</v>
          </cell>
        </row>
        <row r="1002">
          <cell r="A1002">
            <v>3544</v>
          </cell>
          <cell r="B1002" t="str">
            <v>Dannaelazarte18@gmail.com</v>
          </cell>
          <cell r="AF1002" t="str">
            <v>VERDURA ART. CEBOLLA BLANCA 10CM</v>
          </cell>
          <cell r="AG1002" t="str">
            <v>294.66</v>
          </cell>
          <cell r="AH1002">
            <v>2</v>
          </cell>
          <cell r="AI1002" t="str">
            <v>076DE3560</v>
          </cell>
          <cell r="AN1002" t="str">
            <v>Sí</v>
          </cell>
        </row>
        <row r="1003">
          <cell r="A1003">
            <v>3544</v>
          </cell>
          <cell r="B1003" t="str">
            <v>Dannaelazarte18@gmail.com</v>
          </cell>
          <cell r="AF1003" t="str">
            <v>IINFUSOR DE TE ACERO Y SILICONA CON APOYA 4.5 CM</v>
          </cell>
          <cell r="AG1003" t="str">
            <v>569.3</v>
          </cell>
          <cell r="AH1003">
            <v>1</v>
          </cell>
          <cell r="AI1003" t="str">
            <v>MS114247</v>
          </cell>
          <cell r="AN1003" t="str">
            <v>Sí</v>
          </cell>
        </row>
        <row r="1004">
          <cell r="A1004">
            <v>3544</v>
          </cell>
          <cell r="B1004" t="str">
            <v>Dannaelazarte18@gmail.com</v>
          </cell>
          <cell r="AF1004" t="str">
            <v>SET X 2 PAÑOS MICROFIBRA 35X45 PACK NRO 13</v>
          </cell>
          <cell r="AG1004" t="str">
            <v>599.99</v>
          </cell>
          <cell r="AH1004">
            <v>1</v>
          </cell>
          <cell r="AI1004" t="str">
            <v>PACK 13</v>
          </cell>
          <cell r="AN1004" t="str">
            <v>Sí</v>
          </cell>
        </row>
        <row r="1005">
          <cell r="A1005">
            <v>3544</v>
          </cell>
          <cell r="B1005" t="str">
            <v>Dannaelazarte18@gmail.com</v>
          </cell>
          <cell r="AF1005" t="str">
            <v>CAJA DE TE MADERA 3 DIV LEYENDA "THÉ" 24X9X7CM</v>
          </cell>
          <cell r="AG1005" t="str">
            <v>1262.99</v>
          </cell>
          <cell r="AH1005">
            <v>1</v>
          </cell>
          <cell r="AI1005" t="str">
            <v>046CX5812 MERCA SEPARADA</v>
          </cell>
          <cell r="AN1005" t="str">
            <v>Sí</v>
          </cell>
        </row>
        <row r="1006">
          <cell r="A1006">
            <v>3543</v>
          </cell>
          <cell r="B1006" t="str">
            <v>ceci.anta23@gmail.com</v>
          </cell>
          <cell r="C1006">
            <v>44429</v>
          </cell>
          <cell r="D1006" t="str">
            <v>Abierta</v>
          </cell>
          <cell r="E1006" t="str">
            <v>Recibido</v>
          </cell>
          <cell r="F1006" t="str">
            <v>Enviado</v>
          </cell>
          <cell r="G1006" t="str">
            <v>ARS</v>
          </cell>
          <cell r="H1006" t="str">
            <v>10731.23</v>
          </cell>
          <cell r="I1006" t="str">
            <v>1239.59</v>
          </cell>
          <cell r="J1006">
            <v>0</v>
          </cell>
          <cell r="K1006" t="str">
            <v>9491.64</v>
          </cell>
          <cell r="L1006" t="str">
            <v>Cecilia ANTA</v>
          </cell>
          <cell r="M1006">
            <v>38703620</v>
          </cell>
          <cell r="N1006">
            <v>541169965377</v>
          </cell>
          <cell r="O1006" t="str">
            <v>Cecilia ANTA</v>
          </cell>
          <cell r="P1006">
            <v>541169965377</v>
          </cell>
          <cell r="Q1006" t="str">
            <v>Av Julian Maria Castro</v>
          </cell>
          <cell r="R1006">
            <v>925</v>
          </cell>
          <cell r="U1006" t="str">
            <v>Merlo</v>
          </cell>
          <cell r="V1006">
            <v>1722</v>
          </cell>
          <cell r="W1006" t="str">
            <v>Gran Buenos Aires</v>
          </cell>
          <cell r="Y1006" t="str">
            <v>ENVÍO SIN CARGO (CABA, GRAN PARTE DE GBA y LA PLATA) TIEMPO: 4 a 6 DÍAS HÁBILES</v>
          </cell>
          <cell r="Z1006" t="str">
            <v>Mercado Pago</v>
          </cell>
          <cell r="AA1006" t="str">
            <v>FINDEBIGDECO</v>
          </cell>
          <cell r="AD1006">
            <v>44429</v>
          </cell>
          <cell r="AE1006">
            <v>44432</v>
          </cell>
          <cell r="AF1006" t="str">
            <v>SET X 4 VASO PINTA 540 ML RIGOLLEAU</v>
          </cell>
          <cell r="AG1006">
            <v>666</v>
          </cell>
          <cell r="AH1006">
            <v>1</v>
          </cell>
          <cell r="AI1006" t="str">
            <v>RI68946PK</v>
          </cell>
          <cell r="AJ1006" t="str">
            <v>Web</v>
          </cell>
          <cell r="AK1006" t="str">
            <v>EL VIERNES 27-08 ENTRE 8 Y 18 HORAS!</v>
          </cell>
          <cell r="AL1006">
            <v>16506006859</v>
          </cell>
          <cell r="AM1006">
            <v>463125595</v>
          </cell>
          <cell r="AN1006" t="str">
            <v>Sí</v>
          </cell>
        </row>
        <row r="1007">
          <cell r="A1007">
            <v>3543</v>
          </cell>
          <cell r="B1007" t="str">
            <v>ceci.anta23@gmail.com</v>
          </cell>
          <cell r="AF1007" t="str">
            <v>BOWL CERAMICA PARTHENON ROSA 15.5CM 300ML</v>
          </cell>
          <cell r="AG1007" t="str">
            <v>578.31</v>
          </cell>
          <cell r="AH1007">
            <v>1</v>
          </cell>
          <cell r="AI1007" t="str">
            <v>ML378479 MERCA SEPARADA</v>
          </cell>
          <cell r="AN1007" t="str">
            <v>Sí</v>
          </cell>
        </row>
        <row r="1008">
          <cell r="A1008">
            <v>3543</v>
          </cell>
          <cell r="B1008" t="str">
            <v>ceci.anta23@gmail.com</v>
          </cell>
          <cell r="AF1008" t="str">
            <v>BOWL CERAMICA CRUDO ESPARTA 12.5CM 250ML</v>
          </cell>
          <cell r="AG1008" t="str">
            <v>578.99</v>
          </cell>
          <cell r="AH1008">
            <v>1</v>
          </cell>
          <cell r="AI1008" t="str">
            <v>PO285589 POR UNIDAD MERCA SEPARADA</v>
          </cell>
          <cell r="AN1008" t="str">
            <v>Sí</v>
          </cell>
        </row>
        <row r="1009">
          <cell r="A1009">
            <v>3543</v>
          </cell>
          <cell r="B1009" t="str">
            <v>ceci.anta23@gmail.com</v>
          </cell>
          <cell r="AF1009" t="str">
            <v>TORTERO DE VIDRIO 20 ANCHO X 19 ALTURA X 15 DIAM INTERNO</v>
          </cell>
          <cell r="AG1009" t="str">
            <v>1139.99</v>
          </cell>
          <cell r="AH1009">
            <v>1</v>
          </cell>
          <cell r="AI1009" t="str">
            <v>BA6731</v>
          </cell>
          <cell r="AN1009" t="str">
            <v>Sí</v>
          </cell>
        </row>
        <row r="1010">
          <cell r="A1010">
            <v>3543</v>
          </cell>
          <cell r="B1010" t="str">
            <v>ceci.anta23@gmail.com</v>
          </cell>
          <cell r="AF1010" t="str">
            <v>PLATO PLAYO CERAMICA ROSA 26 CM ESPARTA</v>
          </cell>
          <cell r="AG1010" t="str">
            <v>654.99</v>
          </cell>
          <cell r="AH1010">
            <v>2</v>
          </cell>
          <cell r="AI1010" t="str">
            <v>PO378582 POR UNIDAD MERCA. SEPARADA</v>
          </cell>
          <cell r="AN1010" t="str">
            <v>Sí</v>
          </cell>
        </row>
        <row r="1011">
          <cell r="A1011">
            <v>3543</v>
          </cell>
          <cell r="B1011" t="str">
            <v>ceci.anta23@gmail.com</v>
          </cell>
          <cell r="AF1011" t="str">
            <v>TORTERO DE VIDRIO 11.5 X 13CM</v>
          </cell>
          <cell r="AG1011">
            <v>840</v>
          </cell>
          <cell r="AH1011">
            <v>2</v>
          </cell>
          <cell r="AI1011" t="str">
            <v>046BA6706</v>
          </cell>
          <cell r="AN1011" t="str">
            <v>Sí</v>
          </cell>
        </row>
        <row r="1012">
          <cell r="A1012">
            <v>3543</v>
          </cell>
          <cell r="B1012" t="str">
            <v>ceci.anta23@gmail.com</v>
          </cell>
          <cell r="AF1012" t="str">
            <v>TABLA PICAR VERTEDORA BLANCA</v>
          </cell>
          <cell r="AG1012" t="str">
            <v>319.99</v>
          </cell>
          <cell r="AH1012">
            <v>1</v>
          </cell>
          <cell r="AI1012" t="str">
            <v>PLA5225 MERCA SEPARADA</v>
          </cell>
          <cell r="AN1012" t="str">
            <v>Sí</v>
          </cell>
        </row>
        <row r="1013">
          <cell r="A1013">
            <v>3543</v>
          </cell>
          <cell r="B1013" t="str">
            <v>ceci.anta23@gmail.com</v>
          </cell>
          <cell r="AF1013" t="str">
            <v>FRASCO VIDRIO 23CM</v>
          </cell>
          <cell r="AG1013">
            <v>951</v>
          </cell>
          <cell r="AH1013">
            <v>2</v>
          </cell>
          <cell r="AI1013" t="str">
            <v>BA6432 MERCA SEPARDA</v>
          </cell>
          <cell r="AN1013" t="str">
            <v>Sí</v>
          </cell>
        </row>
        <row r="1014">
          <cell r="A1014">
            <v>3543</v>
          </cell>
          <cell r="B1014" t="str">
            <v>ceci.anta23@gmail.com</v>
          </cell>
          <cell r="AF1014" t="str">
            <v>SET X 2 PAÑOS MICROFIBRA 35X45 PACK NRO 10</v>
          </cell>
          <cell r="AG1014" t="str">
            <v>599.99</v>
          </cell>
          <cell r="AH1014">
            <v>1</v>
          </cell>
          <cell r="AI1014" t="str">
            <v>PACK 10</v>
          </cell>
          <cell r="AN1014" t="str">
            <v>Sí</v>
          </cell>
        </row>
        <row r="1015">
          <cell r="A1015">
            <v>3543</v>
          </cell>
          <cell r="B1015" t="str">
            <v>ceci.anta23@gmail.com</v>
          </cell>
          <cell r="AF1015" t="str">
            <v>SET X 2 PAÑOS MICROFIBRA 35X45 PACK NRO 9</v>
          </cell>
          <cell r="AG1015" t="str">
            <v>599.99</v>
          </cell>
          <cell r="AH1015">
            <v>1</v>
          </cell>
          <cell r="AI1015" t="str">
            <v>PACK 9</v>
          </cell>
          <cell r="AN1015" t="str">
            <v>Sí</v>
          </cell>
        </row>
        <row r="1016">
          <cell r="A1016">
            <v>3543</v>
          </cell>
          <cell r="B1016" t="str">
            <v>ceci.anta23@gmail.com</v>
          </cell>
          <cell r="AF1016" t="str">
            <v>SET X 6 VASO NOA COOL 400 ML</v>
          </cell>
          <cell r="AG1016">
            <v>656</v>
          </cell>
          <cell r="AH1016">
            <v>1</v>
          </cell>
          <cell r="AI1016" t="str">
            <v>69255PK</v>
          </cell>
          <cell r="AN1016" t="str">
            <v>Sí</v>
          </cell>
        </row>
        <row r="1017">
          <cell r="A1017">
            <v>3543</v>
          </cell>
          <cell r="B1017" t="str">
            <v>ceci.anta23@gmail.com</v>
          </cell>
          <cell r="AF1017" t="str">
            <v>VELA 100 % SOJA CON AROMA JAZMIN GARDENIA</v>
          </cell>
          <cell r="AG1017" t="str">
            <v>699.99</v>
          </cell>
          <cell r="AH1017">
            <v>1</v>
          </cell>
          <cell r="AI1017" t="str">
            <v>BA5914VELA MERCA SEPARADA</v>
          </cell>
          <cell r="AN1017" t="str">
            <v>Sí</v>
          </cell>
        </row>
        <row r="1018">
          <cell r="A1018">
            <v>3542</v>
          </cell>
          <cell r="B1018" t="str">
            <v>pucca_02@live.com.ar</v>
          </cell>
          <cell r="C1018">
            <v>44428</v>
          </cell>
          <cell r="D1018" t="str">
            <v>Abierta</v>
          </cell>
          <cell r="E1018" t="str">
            <v>Recibido</v>
          </cell>
          <cell r="F1018" t="str">
            <v>Enviado</v>
          </cell>
          <cell r="G1018" t="str">
            <v>ARS</v>
          </cell>
          <cell r="H1018" t="str">
            <v>1411.99</v>
          </cell>
          <cell r="I1018" t="str">
            <v>211.8</v>
          </cell>
          <cell r="J1018">
            <v>0</v>
          </cell>
          <cell r="K1018" t="str">
            <v>1200.19</v>
          </cell>
          <cell r="L1018" t="str">
            <v>Rocio Barrionuevo</v>
          </cell>
          <cell r="M1018">
            <v>37509442</v>
          </cell>
          <cell r="N1018">
            <v>5491124504577</v>
          </cell>
          <cell r="O1018" t="str">
            <v>Rocio Barrionuevo</v>
          </cell>
          <cell r="P1018">
            <v>5491124504577</v>
          </cell>
          <cell r="Q1018" t="str">
            <v xml:space="preserve">Monroe </v>
          </cell>
          <cell r="R1018">
            <v>1530</v>
          </cell>
          <cell r="U1018" t="str">
            <v>Capital Federal</v>
          </cell>
          <cell r="V1018">
            <v>1428</v>
          </cell>
          <cell r="W1018" t="str">
            <v>Capital Federal</v>
          </cell>
          <cell r="Y1018" t="str">
            <v>ENVÍO SIN CARGO (CABA, GRAN PARTE DE GBA y LA PLATA) TIEMPO: 4 a 6 DÍAS HÁBILES</v>
          </cell>
          <cell r="Z1018" t="str">
            <v>Mercado Pago</v>
          </cell>
          <cell r="AA1018" t="str">
            <v>FINDEBIGDECO</v>
          </cell>
          <cell r="AB1018" t="str">
            <v>Entregas de 09-15hs de lun a vie, gracias!!!</v>
          </cell>
          <cell r="AD1018">
            <v>44428</v>
          </cell>
          <cell r="AE1018">
            <v>44431</v>
          </cell>
          <cell r="AF1018" t="str">
            <v>MANTEL CUADRADO ANTIMANCHA 1.20X1.20 M</v>
          </cell>
          <cell r="AG1018">
            <v>1342</v>
          </cell>
          <cell r="AH1018">
            <v>1</v>
          </cell>
          <cell r="AI1018" t="str">
            <v>CHUCUAD14 MERCA SEPA</v>
          </cell>
          <cell r="AJ1018" t="str">
            <v>Móvil</v>
          </cell>
          <cell r="AK1018" t="str">
            <v>EL JUEVES 26-08 ENTRE 9 Y 15 HORAS!</v>
          </cell>
          <cell r="AL1018">
            <v>3134313458</v>
          </cell>
          <cell r="AM1018">
            <v>458736582</v>
          </cell>
          <cell r="AN1018" t="str">
            <v>Sí</v>
          </cell>
        </row>
        <row r="1019">
          <cell r="A1019">
            <v>3542</v>
          </cell>
          <cell r="B1019" t="str">
            <v>pucca_02@live.com.ar</v>
          </cell>
          <cell r="AF1019" t="str">
            <v>CUCHARA COLOR ROSA</v>
          </cell>
          <cell r="AG1019" t="str">
            <v>69.99</v>
          </cell>
          <cell r="AH1019">
            <v>1</v>
          </cell>
          <cell r="AI1019" t="str">
            <v>BP32018</v>
          </cell>
          <cell r="AN1019" t="str">
            <v>Sí</v>
          </cell>
        </row>
        <row r="1020">
          <cell r="A1020">
            <v>3541</v>
          </cell>
          <cell r="B1020" t="str">
            <v>caroladelprado2002@yahoo.com.ar</v>
          </cell>
          <cell r="C1020">
            <v>44428</v>
          </cell>
          <cell r="D1020" t="str">
            <v>Abierta</v>
          </cell>
          <cell r="E1020" t="str">
            <v>Recibido</v>
          </cell>
          <cell r="F1020" t="str">
            <v>Enviado</v>
          </cell>
          <cell r="G1020" t="str">
            <v>ARS</v>
          </cell>
          <cell r="H1020" t="str">
            <v>2359.99</v>
          </cell>
          <cell r="I1020">
            <v>354</v>
          </cell>
          <cell r="J1020">
            <v>0</v>
          </cell>
          <cell r="K1020" t="str">
            <v>2005.99</v>
          </cell>
          <cell r="L1020" t="str">
            <v>Carolina Del prado</v>
          </cell>
          <cell r="M1020">
            <v>24366089</v>
          </cell>
          <cell r="N1020">
            <v>541140230892</v>
          </cell>
          <cell r="O1020" t="str">
            <v>Carolina Del prado</v>
          </cell>
          <cell r="P1020">
            <v>541140230892</v>
          </cell>
          <cell r="Q1020" t="str">
            <v xml:space="preserve">Los robles </v>
          </cell>
          <cell r="R1020">
            <v>1911</v>
          </cell>
          <cell r="U1020" t="str">
            <v xml:space="preserve">Ingeniero maschwitz </v>
          </cell>
          <cell r="V1020">
            <v>1623</v>
          </cell>
          <cell r="W1020" t="str">
            <v>Gran Buenos Aires</v>
          </cell>
          <cell r="Y1020" t="str">
            <v>ENVÍO SIN CARGO (CABA, GRAN PARTE DE GBA y LA PLATA) TIEMPO: 4 a 6 DÍAS HÁBILES</v>
          </cell>
          <cell r="Z1020" t="str">
            <v>Mercado Pago</v>
          </cell>
          <cell r="AA1020" t="str">
            <v>FINDEBIGDECO</v>
          </cell>
          <cell r="AB1020" t="str">
            <v xml:space="preserve">Los robles 1911 esq los cedros, el portero eléctrico está en el pilar de luz </v>
          </cell>
          <cell r="AD1020">
            <v>44428</v>
          </cell>
          <cell r="AE1020">
            <v>44431</v>
          </cell>
          <cell r="AF1020" t="str">
            <v>TABLA MÁRMOL CARRARA 30x10 CM (Blanco)</v>
          </cell>
          <cell r="AG1020" t="str">
            <v>2359.99</v>
          </cell>
          <cell r="AH1020">
            <v>1</v>
          </cell>
          <cell r="AI1020" t="str">
            <v>CARRA 3010. MERCA SEPARADA</v>
          </cell>
          <cell r="AJ1020" t="str">
            <v>Móvil</v>
          </cell>
          <cell r="AK1020" t="str">
            <v>EL JUEVES 26-08 ENTRE 8 Y 18 HORAS!</v>
          </cell>
          <cell r="AL1020">
            <v>16501033056</v>
          </cell>
          <cell r="AM1020">
            <v>466196294</v>
          </cell>
          <cell r="AN1020" t="str">
            <v>Sí</v>
          </cell>
        </row>
        <row r="1021">
          <cell r="A1021">
            <v>3540</v>
          </cell>
          <cell r="B1021" t="str">
            <v>beherensmariana@gmail.com</v>
          </cell>
          <cell r="C1021">
            <v>44428</v>
          </cell>
          <cell r="D1021" t="str">
            <v>Abierta</v>
          </cell>
          <cell r="E1021" t="str">
            <v>Recibido</v>
          </cell>
          <cell r="F1021" t="str">
            <v>Enviado</v>
          </cell>
          <cell r="G1021" t="str">
            <v>ARS</v>
          </cell>
          <cell r="H1021" t="str">
            <v>4362.97</v>
          </cell>
          <cell r="I1021">
            <v>0</v>
          </cell>
          <cell r="J1021">
            <v>0</v>
          </cell>
          <cell r="K1021" t="str">
            <v>4362.97</v>
          </cell>
          <cell r="L1021" t="str">
            <v>Mariana Beherens</v>
          </cell>
          <cell r="M1021">
            <v>27537339</v>
          </cell>
          <cell r="N1021">
            <v>541157669349</v>
          </cell>
          <cell r="O1021" t="str">
            <v>Mariana beherens</v>
          </cell>
          <cell r="P1021">
            <v>541157669349</v>
          </cell>
          <cell r="Q1021" t="str">
            <v>Beauchef</v>
          </cell>
          <cell r="R1021">
            <v>1286</v>
          </cell>
          <cell r="T1021" t="str">
            <v>Capital federal</v>
          </cell>
          <cell r="U1021" t="str">
            <v>Capital Federal</v>
          </cell>
          <cell r="V1021">
            <v>1424</v>
          </cell>
          <cell r="W1021" t="str">
            <v>Capital Federal</v>
          </cell>
          <cell r="Y1021" t="str">
            <v>ENVÍO SIN CARGO (CABA, GRAN PARTE DE GBA y LA PLATA) TIEMPO: 4 a 6 DÍAS HÁBILES</v>
          </cell>
          <cell r="Z1021" t="str">
            <v>Mercado Pago</v>
          </cell>
          <cell r="AD1021">
            <v>44428</v>
          </cell>
          <cell r="AE1021">
            <v>44431</v>
          </cell>
          <cell r="AF1021" t="str">
            <v>TRAPO DE PISO CON FRASE MEDIA STANTARD 50 X 60 CM</v>
          </cell>
          <cell r="AG1021">
            <v>260</v>
          </cell>
          <cell r="AH1021">
            <v>1</v>
          </cell>
          <cell r="AI1021" t="str">
            <v>AL8219</v>
          </cell>
          <cell r="AJ1021" t="str">
            <v>Web</v>
          </cell>
          <cell r="AK1021" t="str">
            <v>EL JUEVES 26-08 ENTRE 8 Y 18 HORAS!</v>
          </cell>
          <cell r="AL1021">
            <v>3131207815</v>
          </cell>
          <cell r="AM1021">
            <v>465994915</v>
          </cell>
          <cell r="AN1021" t="str">
            <v>Sí</v>
          </cell>
        </row>
        <row r="1022">
          <cell r="A1022">
            <v>3540</v>
          </cell>
          <cell r="B1022" t="str">
            <v>beherensmariana@gmail.com</v>
          </cell>
          <cell r="AF1022" t="str">
            <v>TRAPO DE PISO CON FRASE MEDIA STANTARD 50 X 60 CM</v>
          </cell>
          <cell r="AG1022">
            <v>260</v>
          </cell>
          <cell r="AH1022">
            <v>1</v>
          </cell>
          <cell r="AI1022" t="str">
            <v>AL8219</v>
          </cell>
          <cell r="AN1022" t="str">
            <v>Sí</v>
          </cell>
        </row>
        <row r="1023">
          <cell r="A1023">
            <v>3540</v>
          </cell>
          <cell r="B1023" t="str">
            <v>beherensmariana@gmail.com</v>
          </cell>
          <cell r="AF1023" t="str">
            <v>PORTA CEPILLO POLIRESINA</v>
          </cell>
          <cell r="AG1023" t="str">
            <v>878.99</v>
          </cell>
          <cell r="AH1023">
            <v>1</v>
          </cell>
          <cell r="AI1023" t="str">
            <v>AB7304</v>
          </cell>
          <cell r="AN1023" t="str">
            <v>Sí</v>
          </cell>
        </row>
        <row r="1024">
          <cell r="A1024">
            <v>3540</v>
          </cell>
          <cell r="B1024" t="str">
            <v>beherensmariana@gmail.com</v>
          </cell>
          <cell r="AF1024" t="str">
            <v>FLEXITABLA SETX3 26X36CM</v>
          </cell>
          <cell r="AG1024" t="str">
            <v>799.99</v>
          </cell>
          <cell r="AH1024">
            <v>1</v>
          </cell>
          <cell r="AI1024" t="str">
            <v>Q20 QUO MERCA SEPARADA. COSTO =PCIO LISTA -25</v>
          </cell>
          <cell r="AN1024" t="str">
            <v>Sí</v>
          </cell>
        </row>
        <row r="1025">
          <cell r="A1025">
            <v>3540</v>
          </cell>
          <cell r="B1025" t="str">
            <v>beherensmariana@gmail.com</v>
          </cell>
          <cell r="AF1025" t="str">
            <v>SARTEN DE CERAMICA DE 26CM S/TAPA ANTIADHERENTE</v>
          </cell>
          <cell r="AG1025" t="str">
            <v>2163.99</v>
          </cell>
          <cell r="AH1025">
            <v>1</v>
          </cell>
          <cell r="AI1025" t="str">
            <v>BA8168</v>
          </cell>
          <cell r="AN1025" t="str">
            <v>Sí</v>
          </cell>
        </row>
        <row r="1026">
          <cell r="A1026">
            <v>3539</v>
          </cell>
          <cell r="B1026" t="str">
            <v>caterina.vannibsas@gmail.com</v>
          </cell>
          <cell r="C1026">
            <v>44427</v>
          </cell>
          <cell r="D1026" t="str">
            <v>Abierta</v>
          </cell>
          <cell r="E1026" t="str">
            <v>Recibido</v>
          </cell>
          <cell r="F1026" t="str">
            <v>Enviado</v>
          </cell>
          <cell r="G1026" t="str">
            <v>ARS</v>
          </cell>
          <cell r="H1026" t="str">
            <v>2479.96</v>
          </cell>
          <cell r="I1026">
            <v>0</v>
          </cell>
          <cell r="J1026">
            <v>0</v>
          </cell>
          <cell r="K1026" t="str">
            <v>2479.96</v>
          </cell>
          <cell r="L1026" t="str">
            <v>Caterina Vanni</v>
          </cell>
          <cell r="M1026">
            <v>41347423</v>
          </cell>
          <cell r="N1026">
            <v>542944417641</v>
          </cell>
          <cell r="O1026" t="str">
            <v>Caterina Vanni</v>
          </cell>
          <cell r="P1026">
            <v>542944417641</v>
          </cell>
          <cell r="Q1026" t="str">
            <v xml:space="preserve">Triunvirato </v>
          </cell>
          <cell r="R1026">
            <v>3695</v>
          </cell>
          <cell r="S1026" t="str">
            <v>6c</v>
          </cell>
          <cell r="T1026" t="str">
            <v>Villa ortuzar</v>
          </cell>
          <cell r="U1026" t="str">
            <v>Capital Federal</v>
          </cell>
          <cell r="V1026">
            <v>1427</v>
          </cell>
          <cell r="W1026" t="str">
            <v>Capital Federal</v>
          </cell>
          <cell r="Y1026" t="str">
            <v>ENVÍO SIN CARGO (CABA, GRAN PARTE DE GBA y LA PLATA) TIEMPO: 4 a 6 DÍAS HÁBILES</v>
          </cell>
          <cell r="Z1026" t="str">
            <v>Mercado Pago</v>
          </cell>
          <cell r="AB1026" t="str">
            <v>No anda el portero</v>
          </cell>
          <cell r="AD1026">
            <v>44427</v>
          </cell>
          <cell r="AE1026">
            <v>44431</v>
          </cell>
          <cell r="AF1026" t="str">
            <v>VELA SOJA C/TAPA AROMA JAZMIN GARDENIA 14X10 CM</v>
          </cell>
          <cell r="AG1026" t="str">
            <v>649.99</v>
          </cell>
          <cell r="AH1026">
            <v>1</v>
          </cell>
          <cell r="AI1026" t="str">
            <v>BA8098VELAMERCA SEPARADA</v>
          </cell>
          <cell r="AJ1026" t="str">
            <v>Móvil</v>
          </cell>
          <cell r="AK1026" t="str">
            <v>EL MIERCOLES 25-08 ENTRE 8 Y 18 HORAS!</v>
          </cell>
          <cell r="AL1026">
            <v>3127724008</v>
          </cell>
          <cell r="AM1026">
            <v>465582525</v>
          </cell>
          <cell r="AN1026" t="str">
            <v>Sí</v>
          </cell>
        </row>
        <row r="1027">
          <cell r="A1027">
            <v>3539</v>
          </cell>
          <cell r="B1027" t="str">
            <v>caterina.vannibsas@gmail.com</v>
          </cell>
          <cell r="AF1027" t="str">
            <v>VELA 100 % SOJA AROMA JAZMIN GARDENIA</v>
          </cell>
          <cell r="AG1027" t="str">
            <v>549.99</v>
          </cell>
          <cell r="AH1027">
            <v>1</v>
          </cell>
          <cell r="AI1027" t="str">
            <v>TW73630VELA  MERCA SEPARADA</v>
          </cell>
          <cell r="AN1027" t="str">
            <v>Sí</v>
          </cell>
        </row>
        <row r="1028">
          <cell r="A1028">
            <v>3539</v>
          </cell>
          <cell r="B1028" t="str">
            <v>caterina.vannibsas@gmail.com</v>
          </cell>
          <cell r="AF1028" t="str">
            <v>VELA 100% SOJA AROMA JAZMIN</v>
          </cell>
          <cell r="AG1028" t="str">
            <v>399.99</v>
          </cell>
          <cell r="AH1028">
            <v>1</v>
          </cell>
          <cell r="AI1028" t="str">
            <v>TW83140VELA MERCA SEPARADA ..YO ESTOY LLEVANDO EL MARTES 31/8. 2 UNIDADES</v>
          </cell>
          <cell r="AN1028" t="str">
            <v>Sí</v>
          </cell>
        </row>
        <row r="1029">
          <cell r="A1029">
            <v>3539</v>
          </cell>
          <cell r="B1029" t="str">
            <v>caterina.vannibsas@gmail.com</v>
          </cell>
          <cell r="AF1029" t="str">
            <v>6 VASOS COPON GOURMET RIGOLLEAU 450 ML</v>
          </cell>
          <cell r="AG1029" t="str">
            <v>879.99</v>
          </cell>
          <cell r="AH1029">
            <v>1</v>
          </cell>
          <cell r="AI1029" t="str">
            <v>ML68919</v>
          </cell>
          <cell r="AN1029" t="str">
            <v>Sí</v>
          </cell>
        </row>
        <row r="1030">
          <cell r="A1030">
            <v>3538</v>
          </cell>
          <cell r="B1030" t="str">
            <v>giselareino@gmail.com</v>
          </cell>
          <cell r="C1030">
            <v>44427</v>
          </cell>
          <cell r="D1030" t="str">
            <v>Abierta</v>
          </cell>
          <cell r="E1030" t="str">
            <v>Recibido</v>
          </cell>
          <cell r="F1030" t="str">
            <v>Enviado</v>
          </cell>
          <cell r="G1030" t="str">
            <v>ARS</v>
          </cell>
          <cell r="H1030" t="str">
            <v>7059.96</v>
          </cell>
          <cell r="I1030">
            <v>0</v>
          </cell>
          <cell r="J1030">
            <v>0</v>
          </cell>
          <cell r="K1030" t="str">
            <v>7059.96</v>
          </cell>
          <cell r="L1030" t="str">
            <v>Gisela Reino</v>
          </cell>
          <cell r="M1030">
            <v>33191361</v>
          </cell>
          <cell r="N1030">
            <v>541162978927</v>
          </cell>
          <cell r="O1030" t="str">
            <v>Gisela Reino</v>
          </cell>
          <cell r="P1030">
            <v>541162978927</v>
          </cell>
          <cell r="Q1030" t="str">
            <v>Entre 30 Y 31</v>
          </cell>
          <cell r="R1030">
            <v>3083</v>
          </cell>
          <cell r="T1030" t="str">
            <v>Villa España</v>
          </cell>
          <cell r="U1030" t="str">
            <v>Berazategui</v>
          </cell>
          <cell r="V1030">
            <v>1884</v>
          </cell>
          <cell r="W1030" t="str">
            <v>Gran Buenos Aires</v>
          </cell>
          <cell r="Y1030" t="str">
            <v>ENVÍO SIN CARGO (CABA, GRAN PARTE DE GBA y LA PLATA) TIEMPO: 4 a 6 DÍAS HÁBILES</v>
          </cell>
          <cell r="Z1030" t="str">
            <v>Mercado Pago</v>
          </cell>
          <cell r="AC1030" t="str">
            <v>La calle es la 145 y si pueden aclarar que las entrecalles son importantes porque en la próxima cuadra se repite la numeración</v>
          </cell>
          <cell r="AD1030">
            <v>44427</v>
          </cell>
          <cell r="AE1030">
            <v>44431</v>
          </cell>
          <cell r="AF1030" t="str">
            <v>FRASCO DIFUSOR AROMATICO 2COL SURT 11X6CM (Gris)</v>
          </cell>
          <cell r="AG1030" t="str">
            <v>244.99</v>
          </cell>
          <cell r="AH1030">
            <v>1</v>
          </cell>
          <cell r="AJ1030" t="str">
            <v>Móvil</v>
          </cell>
          <cell r="AK1030" t="str">
            <v>EL JUEVES 26-08 ENTRE 8 Y 18 HORAS!</v>
          </cell>
          <cell r="AL1030">
            <v>3127315024</v>
          </cell>
          <cell r="AM1030">
            <v>464955667</v>
          </cell>
          <cell r="AN1030" t="str">
            <v>Sí</v>
          </cell>
        </row>
        <row r="1031">
          <cell r="A1031">
            <v>3538</v>
          </cell>
          <cell r="B1031" t="str">
            <v>giselareino@gmail.com</v>
          </cell>
          <cell r="AF1031" t="str">
            <v>SR. DISPENSER COLORES SURTIDOS (Violeta)</v>
          </cell>
          <cell r="AG1031" t="str">
            <v>499.99</v>
          </cell>
          <cell r="AH1031">
            <v>1</v>
          </cell>
          <cell r="AI1031" t="str">
            <v>Q056 QUO MERCA SEPARADA/COSTO TEORICO MAS IVA</v>
          </cell>
          <cell r="AN1031" t="str">
            <v>Sí</v>
          </cell>
        </row>
        <row r="1032">
          <cell r="A1032">
            <v>3538</v>
          </cell>
          <cell r="B1032" t="str">
            <v>giselareino@gmail.com</v>
          </cell>
          <cell r="AF1032" t="str">
            <v>TABLA PARAISO 29 X 19 CM PINTADO A MANO</v>
          </cell>
          <cell r="AG1032" t="str">
            <v>759.99</v>
          </cell>
          <cell r="AH1032">
            <v>1</v>
          </cell>
          <cell r="AI1032" t="str">
            <v>MU14003. MUMI MERCA SEPARADA</v>
          </cell>
          <cell r="AN1032" t="str">
            <v>Sí</v>
          </cell>
        </row>
        <row r="1033">
          <cell r="A1033">
            <v>3538</v>
          </cell>
          <cell r="B1033" t="str">
            <v>giselareino@gmail.com</v>
          </cell>
          <cell r="AF1033" t="str">
            <v>CORTINA MIAU POLIESTER 100% 180X180CM</v>
          </cell>
          <cell r="AG1033" t="str">
            <v>2034.99</v>
          </cell>
          <cell r="AH1033">
            <v>1</v>
          </cell>
          <cell r="AI1033" t="str">
            <v>CHUCOMIAU.. MERCA SEPARADA</v>
          </cell>
          <cell r="AN1033" t="str">
            <v>Sí</v>
          </cell>
        </row>
        <row r="1034">
          <cell r="A1034">
            <v>3538</v>
          </cell>
          <cell r="B1034" t="str">
            <v>giselareino@gmail.com</v>
          </cell>
          <cell r="AF1034" t="str">
            <v>MANTEL RECTAGULAR ANTIMANCHA 1.40x1.85 mtrs</v>
          </cell>
          <cell r="AG1034">
            <v>1760</v>
          </cell>
          <cell r="AH1034">
            <v>2</v>
          </cell>
          <cell r="AI1034" t="str">
            <v>CHUR9**MERCA SEPA</v>
          </cell>
          <cell r="AN1034" t="str">
            <v>Sí</v>
          </cell>
        </row>
        <row r="1035">
          <cell r="A1035">
            <v>3537</v>
          </cell>
          <cell r="B1035" t="str">
            <v>mariasegura86@gmail.com</v>
          </cell>
          <cell r="C1035">
            <v>44426</v>
          </cell>
          <cell r="D1035" t="str">
            <v>Abierta</v>
          </cell>
          <cell r="E1035" t="str">
            <v>Recibido</v>
          </cell>
          <cell r="F1035" t="str">
            <v>Enviado</v>
          </cell>
          <cell r="G1035" t="str">
            <v>ARS</v>
          </cell>
          <cell r="H1035" t="str">
            <v>5387.93</v>
          </cell>
          <cell r="I1035">
            <v>0</v>
          </cell>
          <cell r="J1035">
            <v>0</v>
          </cell>
          <cell r="K1035" t="str">
            <v>5387.93</v>
          </cell>
          <cell r="L1035" t="str">
            <v>Maria Segura</v>
          </cell>
          <cell r="M1035">
            <v>32523198</v>
          </cell>
          <cell r="N1035">
            <v>541166480740</v>
          </cell>
          <cell r="O1035" t="str">
            <v>Maria Segura</v>
          </cell>
          <cell r="P1035">
            <v>541166480740</v>
          </cell>
          <cell r="Q1035" t="str">
            <v>Bartolomé Mitre</v>
          </cell>
          <cell r="R1035">
            <v>1523</v>
          </cell>
          <cell r="S1035" t="str">
            <v>Tombre en reja Casa 16 piso 2 departamento 3</v>
          </cell>
          <cell r="U1035" t="str">
            <v>Capital Federal</v>
          </cell>
          <cell r="V1035">
            <v>1037</v>
          </cell>
          <cell r="W1035" t="str">
            <v>Capital Federal</v>
          </cell>
          <cell r="Y1035" t="str">
            <v>ENVÍO SIN CARGO (CABA, GRAN PARTE DE GBA y LA PLATA) TIEMPO: 4 a 6 DÍAS HÁBILES</v>
          </cell>
          <cell r="Z1035" t="str">
            <v>TRANSFERENCIA BANCARIA</v>
          </cell>
          <cell r="AD1035">
            <v>44426</v>
          </cell>
          <cell r="AE1035">
            <v>44431</v>
          </cell>
          <cell r="AF1035" t="str">
            <v>COLGANTE DE METAL MULTIUSO 26 CM X 6,5 CM (Blanco)</v>
          </cell>
          <cell r="AG1035" t="str">
            <v>659.99</v>
          </cell>
          <cell r="AH1035">
            <v>1</v>
          </cell>
          <cell r="AI1035" t="str">
            <v>SILCGT MERCA SEPA</v>
          </cell>
          <cell r="AJ1035" t="str">
            <v>Móvil</v>
          </cell>
          <cell r="AK1035" t="str">
            <v>EL MIERCOLES 25-08 ENTRE 8 Y 18 HORAS!</v>
          </cell>
          <cell r="AM1035">
            <v>465036409</v>
          </cell>
          <cell r="AN1035" t="str">
            <v>Sí</v>
          </cell>
        </row>
        <row r="1036">
          <cell r="A1036">
            <v>3537</v>
          </cell>
          <cell r="B1036" t="str">
            <v>mariasegura86@gmail.com</v>
          </cell>
          <cell r="AF1036" t="str">
            <v>TAZA ROMA DE CERAMICA AZUL NAVY 275ML</v>
          </cell>
          <cell r="AG1036" t="str">
            <v>787.99</v>
          </cell>
          <cell r="AH1036">
            <v>1</v>
          </cell>
          <cell r="AI1036" t="str">
            <v>PO323713 MERCA SEPA</v>
          </cell>
          <cell r="AN1036" t="str">
            <v>Sí</v>
          </cell>
        </row>
        <row r="1037">
          <cell r="A1037">
            <v>3537</v>
          </cell>
          <cell r="B1037" t="str">
            <v>mariasegura86@gmail.com</v>
          </cell>
          <cell r="AF1037" t="str">
            <v>TAZA ROMA DE CERAMICA ROSA 275ML</v>
          </cell>
          <cell r="AG1037" t="str">
            <v>787.99</v>
          </cell>
          <cell r="AH1037">
            <v>1</v>
          </cell>
          <cell r="AI1037" t="str">
            <v>PO378713NN MERCA SEPA</v>
          </cell>
          <cell r="AN1037" t="str">
            <v>Sí</v>
          </cell>
        </row>
        <row r="1038">
          <cell r="A1038">
            <v>3537</v>
          </cell>
          <cell r="B1038" t="str">
            <v>mariasegura86@gmail.com</v>
          </cell>
          <cell r="AF1038" t="str">
            <v>TAZA ROMA DE CERAMICA CRUDO 275ML</v>
          </cell>
          <cell r="AG1038" t="str">
            <v>787.99</v>
          </cell>
          <cell r="AH1038">
            <v>1</v>
          </cell>
          <cell r="AI1038" t="str">
            <v>PO285713NN MERCA SEPARADA</v>
          </cell>
          <cell r="AN1038" t="str">
            <v>Sí</v>
          </cell>
        </row>
        <row r="1039">
          <cell r="A1039">
            <v>3537</v>
          </cell>
          <cell r="B1039" t="str">
            <v>mariasegura86@gmail.com</v>
          </cell>
          <cell r="AF1039" t="str">
            <v>TAZA ROMA DE CERAMICA ROJA 275ML</v>
          </cell>
          <cell r="AG1039" t="str">
            <v>787.99</v>
          </cell>
          <cell r="AH1039">
            <v>1</v>
          </cell>
          <cell r="AI1039" t="str">
            <v>PO416713NN MERCA SEPA</v>
          </cell>
          <cell r="AN1039" t="str">
            <v>Sí</v>
          </cell>
        </row>
        <row r="1040">
          <cell r="A1040">
            <v>3537</v>
          </cell>
          <cell r="B1040" t="str">
            <v>mariasegura86@gmail.com</v>
          </cell>
          <cell r="AF1040" t="str">
            <v>TAZA ROMA DE CERAMICA AZUL POPPY 275ML</v>
          </cell>
          <cell r="AG1040" t="str">
            <v>787.99</v>
          </cell>
          <cell r="AH1040">
            <v>1</v>
          </cell>
          <cell r="AI1040" t="str">
            <v>PO342713 MERCA SEPARADA</v>
          </cell>
          <cell r="AN1040" t="str">
            <v>Sí</v>
          </cell>
        </row>
        <row r="1041">
          <cell r="A1041">
            <v>3537</v>
          </cell>
          <cell r="B1041" t="str">
            <v>mariasegura86@gmail.com</v>
          </cell>
          <cell r="AF1041" t="str">
            <v>TAZA ROMA DE CERAMICA GRIS 275ML</v>
          </cell>
          <cell r="AG1041" t="str">
            <v>787.99</v>
          </cell>
          <cell r="AH1041">
            <v>1</v>
          </cell>
          <cell r="AI1041" t="str">
            <v>446713 MERCA SEPA</v>
          </cell>
          <cell r="AN1041" t="str">
            <v>Sí</v>
          </cell>
        </row>
        <row r="1042">
          <cell r="A1042">
            <v>3536</v>
          </cell>
          <cell r="B1042" t="str">
            <v>florencia.almiron@outlook.com</v>
          </cell>
          <cell r="C1042">
            <v>44426</v>
          </cell>
          <cell r="D1042" t="str">
            <v>Abierta</v>
          </cell>
          <cell r="E1042" t="str">
            <v>Recibido</v>
          </cell>
          <cell r="F1042" t="str">
            <v>Enviado</v>
          </cell>
          <cell r="G1042" t="str">
            <v>ARS</v>
          </cell>
          <cell r="H1042" t="str">
            <v>6526.95</v>
          </cell>
          <cell r="I1042">
            <v>0</v>
          </cell>
          <cell r="J1042">
            <v>0</v>
          </cell>
          <cell r="K1042" t="str">
            <v>6526.95</v>
          </cell>
          <cell r="L1042" t="str">
            <v>Florencia Almirón</v>
          </cell>
          <cell r="M1042">
            <v>38939532</v>
          </cell>
          <cell r="N1042">
            <v>541169602736</v>
          </cell>
          <cell r="O1042" t="str">
            <v>Florencia Almirón</v>
          </cell>
          <cell r="P1042">
            <v>541169602736</v>
          </cell>
          <cell r="Q1042" t="str">
            <v>Cesio</v>
          </cell>
          <cell r="R1042">
            <v>230</v>
          </cell>
          <cell r="S1042">
            <v>2</v>
          </cell>
          <cell r="T1042" t="str">
            <v>Haedo</v>
          </cell>
          <cell r="U1042" t="str">
            <v>Buenos aires</v>
          </cell>
          <cell r="V1042">
            <v>1706</v>
          </cell>
          <cell r="W1042" t="str">
            <v>Gran Buenos Aires</v>
          </cell>
          <cell r="Y1042" t="str">
            <v>ENVÍO SIN CARGO (CABA, GRAN PARTE DE GBA y LA PLATA) TIEMPO: 4 a 6 DÍAS HÁBILES</v>
          </cell>
          <cell r="Z1042" t="str">
            <v>Mercado Pago</v>
          </cell>
          <cell r="AD1042">
            <v>44426</v>
          </cell>
          <cell r="AE1042">
            <v>44431</v>
          </cell>
          <cell r="AF1042" t="str">
            <v>TAPON BAÑERA PASTEL 1PC (Violeta)</v>
          </cell>
          <cell r="AG1042">
            <v>80</v>
          </cell>
          <cell r="AH1042">
            <v>1</v>
          </cell>
          <cell r="AI1042" t="str">
            <v>019BA87553</v>
          </cell>
          <cell r="AJ1042" t="str">
            <v>Móvil</v>
          </cell>
          <cell r="AK1042" t="str">
            <v>EL MIERCOLES 25-08 ENTRE 8 Y 18 HORAS!</v>
          </cell>
          <cell r="AL1042">
            <v>3123539963</v>
          </cell>
          <cell r="AM1042">
            <v>456259714</v>
          </cell>
          <cell r="AN1042" t="str">
            <v>Sí</v>
          </cell>
        </row>
        <row r="1043">
          <cell r="A1043">
            <v>3536</v>
          </cell>
          <cell r="B1043" t="str">
            <v>florencia.almiron@outlook.com</v>
          </cell>
          <cell r="AF1043" t="str">
            <v>RAMO X 5 FLORES TELA PARA AROMATIZAR (Blanco)</v>
          </cell>
          <cell r="AG1043">
            <v>760</v>
          </cell>
          <cell r="AH1043">
            <v>2</v>
          </cell>
          <cell r="AI1043" t="str">
            <v>RAMOBCO MERCA SEPA COSTO TEORICO MAS IVA</v>
          </cell>
          <cell r="AN1043" t="str">
            <v>Sí</v>
          </cell>
        </row>
        <row r="1044">
          <cell r="A1044">
            <v>3536</v>
          </cell>
          <cell r="B1044" t="str">
            <v>florencia.almiron@outlook.com</v>
          </cell>
          <cell r="AF1044" t="str">
            <v>RAMO X 5 FLORES TELA PARA AROMATIZAR (Beige)</v>
          </cell>
          <cell r="AG1044">
            <v>760</v>
          </cell>
          <cell r="AH1044">
            <v>1</v>
          </cell>
          <cell r="AI1044" t="str">
            <v>RAMOBEI MERCA SEPA COSTO TEORICO MAS IVA</v>
          </cell>
          <cell r="AN1044" t="str">
            <v>Sí</v>
          </cell>
        </row>
        <row r="1045">
          <cell r="A1045">
            <v>3536</v>
          </cell>
          <cell r="B1045" t="str">
            <v>florencia.almiron@outlook.com</v>
          </cell>
          <cell r="AF1045" t="str">
            <v>DISPENSER 600ML 12 X10,5X18CM COLORES SURT. (Blanco)</v>
          </cell>
          <cell r="AG1045" t="str">
            <v>706.99</v>
          </cell>
          <cell r="AH1045">
            <v>1</v>
          </cell>
          <cell r="AI1045" t="str">
            <v>Q10837 QUO MERCA SEPA/COSTO TEORICO MAS IVA</v>
          </cell>
          <cell r="AN1045" t="str">
            <v>Sí</v>
          </cell>
        </row>
        <row r="1046">
          <cell r="A1046">
            <v>3536</v>
          </cell>
          <cell r="B1046" t="str">
            <v>florencia.almiron@outlook.com</v>
          </cell>
          <cell r="AF1046" t="str">
            <v>CUCHARA OVAL DE SILICONA CREAM MANGO DE MADERA 31 CM</v>
          </cell>
          <cell r="AG1046" t="str">
            <v>864.99</v>
          </cell>
          <cell r="AH1046">
            <v>1</v>
          </cell>
          <cell r="AI1046" t="str">
            <v>MS101A49 MERCA SEPARADA</v>
          </cell>
          <cell r="AN1046" t="str">
            <v>Sí</v>
          </cell>
        </row>
        <row r="1047">
          <cell r="A1047">
            <v>3536</v>
          </cell>
          <cell r="B1047" t="str">
            <v>florencia.almiron@outlook.com</v>
          </cell>
          <cell r="AF1047" t="str">
            <v>ESPATULA ACANALADA DE SILICONA CREAM MANGO DE MADERA 32 CM</v>
          </cell>
          <cell r="AG1047" t="str">
            <v>864.99</v>
          </cell>
          <cell r="AH1047">
            <v>1</v>
          </cell>
          <cell r="AI1047" t="str">
            <v>MS101A50 N=MERCA SEPARADA</v>
          </cell>
          <cell r="AN1047" t="str">
            <v>Sí</v>
          </cell>
        </row>
        <row r="1048">
          <cell r="A1048">
            <v>3536</v>
          </cell>
          <cell r="B1048" t="str">
            <v>florencia.almiron@outlook.com</v>
          </cell>
          <cell r="AF1048" t="str">
            <v>CUCHARON DE SILICONA CREAM MANGO DE MADERA 31 CM</v>
          </cell>
          <cell r="AG1048" t="str">
            <v>864.99</v>
          </cell>
          <cell r="AH1048">
            <v>1</v>
          </cell>
          <cell r="AI1048" t="str">
            <v>MS101A52 MERCA SEPA</v>
          </cell>
          <cell r="AN1048" t="str">
            <v>Sí</v>
          </cell>
        </row>
        <row r="1049">
          <cell r="A1049">
            <v>3536</v>
          </cell>
          <cell r="B1049" t="str">
            <v>florencia.almiron@outlook.com</v>
          </cell>
          <cell r="AF1049" t="str">
            <v>CUCHARA PARA PASTA DE SILICONA CREAM MANGO DE MADERA 31 CM</v>
          </cell>
          <cell r="AG1049" t="str">
            <v>864.99</v>
          </cell>
          <cell r="AH1049">
            <v>1</v>
          </cell>
          <cell r="AI1049" t="str">
            <v>101A47</v>
          </cell>
          <cell r="AN1049" t="str">
            <v>Sí</v>
          </cell>
        </row>
        <row r="1050">
          <cell r="A1050">
            <v>3535</v>
          </cell>
          <cell r="B1050" t="str">
            <v>palogimenez1@gmail.com</v>
          </cell>
          <cell r="C1050">
            <v>44426</v>
          </cell>
          <cell r="D1050" t="str">
            <v>Abierta</v>
          </cell>
          <cell r="E1050" t="str">
            <v>Recibido</v>
          </cell>
          <cell r="F1050" t="str">
            <v>Enviado</v>
          </cell>
          <cell r="G1050" t="str">
            <v>ARS</v>
          </cell>
          <cell r="H1050" t="str">
            <v>2999.94</v>
          </cell>
          <cell r="I1050" t="str">
            <v>2999.94</v>
          </cell>
          <cell r="J1050">
            <v>0</v>
          </cell>
          <cell r="K1050">
            <v>0</v>
          </cell>
          <cell r="L1050" t="str">
            <v>Paloma Gimenez</v>
          </cell>
          <cell r="M1050">
            <v>38365827</v>
          </cell>
          <cell r="N1050">
            <v>541124740156</v>
          </cell>
          <cell r="O1050" t="str">
            <v>Paloma Gimenez</v>
          </cell>
          <cell r="P1050">
            <v>541124740156</v>
          </cell>
          <cell r="Q1050" t="str">
            <v>Avenida Del Libertador</v>
          </cell>
          <cell r="R1050">
            <v>6777</v>
          </cell>
          <cell r="T1050" t="str">
            <v>Nuñez - Concesionario Toyota Jorge Ferro</v>
          </cell>
          <cell r="U1050" t="str">
            <v>Capital Federal</v>
          </cell>
          <cell r="V1050">
            <v>1429</v>
          </cell>
          <cell r="W1050" t="str">
            <v>Capital Federal</v>
          </cell>
          <cell r="Y1050" t="str">
            <v>ENVÍO SIN CARGO (CABA, GRAN PARTE DE GBA y LA PLATA) TIEMPO: 4 a 6 DÍAS HÁBILES</v>
          </cell>
          <cell r="Z1050" t="str">
            <v>TRANSFERENCIA BANCARIA</v>
          </cell>
          <cell r="AA1050" t="str">
            <v>PALOMA</v>
          </cell>
          <cell r="AD1050">
            <v>44426</v>
          </cell>
          <cell r="AE1050">
            <v>44431</v>
          </cell>
          <cell r="AF1050" t="str">
            <v>INDIVIDUAL BARISAL BEIGE 37CM</v>
          </cell>
          <cell r="AG1050" t="str">
            <v>499.99</v>
          </cell>
          <cell r="AH1050">
            <v>6</v>
          </cell>
          <cell r="AI1050" t="str">
            <v>MS115323 MERCA SEPARDA</v>
          </cell>
          <cell r="AJ1050" t="str">
            <v>Web</v>
          </cell>
          <cell r="AK1050" t="str">
            <v>EL MIERCOLES 25-08 ENTRE 8 Y 18 HORAS!</v>
          </cell>
          <cell r="AM1050">
            <v>464982628</v>
          </cell>
          <cell r="AN1050" t="str">
            <v>Sí</v>
          </cell>
        </row>
        <row r="1051">
          <cell r="A1051">
            <v>3534</v>
          </cell>
          <cell r="B1051" t="str">
            <v>clara_f7@hotmail.com</v>
          </cell>
          <cell r="C1051">
            <v>44426</v>
          </cell>
          <cell r="D1051" t="str">
            <v>Abierta</v>
          </cell>
          <cell r="E1051" t="str">
            <v>Recibido</v>
          </cell>
          <cell r="F1051" t="str">
            <v>Enviado</v>
          </cell>
          <cell r="G1051" t="str">
            <v>ARS</v>
          </cell>
          <cell r="H1051" t="str">
            <v>8708.97</v>
          </cell>
          <cell r="I1051">
            <v>0</v>
          </cell>
          <cell r="J1051">
            <v>0</v>
          </cell>
          <cell r="K1051" t="str">
            <v>8708.97</v>
          </cell>
          <cell r="L1051" t="str">
            <v>Clara Finger</v>
          </cell>
          <cell r="M1051">
            <v>34727854</v>
          </cell>
          <cell r="N1051">
            <v>541131919054</v>
          </cell>
          <cell r="O1051" t="str">
            <v>Clara Finger</v>
          </cell>
          <cell r="P1051">
            <v>541131919054</v>
          </cell>
          <cell r="Q1051" t="str">
            <v>JB Alberdi</v>
          </cell>
          <cell r="R1051">
            <v>465</v>
          </cell>
          <cell r="S1051" t="str">
            <v>7 C</v>
          </cell>
          <cell r="T1051" t="str">
            <v>CABA</v>
          </cell>
          <cell r="U1051" t="str">
            <v>Capital Federal</v>
          </cell>
          <cell r="V1051">
            <v>1424</v>
          </cell>
          <cell r="W1051" t="str">
            <v>Capital Federal</v>
          </cell>
          <cell r="Y1051" t="str">
            <v>ENVÍO SIN CARGO (CABA, GRAN PARTE DE GBA y LA PLATA) TIEMPO: 4 a 6 DÍAS HÁBILES</v>
          </cell>
          <cell r="Z1051" t="str">
            <v>Mercado Pago</v>
          </cell>
          <cell r="AD1051">
            <v>44426</v>
          </cell>
          <cell r="AE1051">
            <v>44431</v>
          </cell>
          <cell r="AF1051" t="str">
            <v>MANTEL RECTANGULAR ANTIMANCHA 1.40x1.85 mtrs</v>
          </cell>
          <cell r="AG1051">
            <v>1760</v>
          </cell>
          <cell r="AH1051">
            <v>1</v>
          </cell>
          <cell r="AI1051" t="str">
            <v>CHUR14 MERCA SEPA</v>
          </cell>
          <cell r="AJ1051" t="str">
            <v>Web</v>
          </cell>
          <cell r="AK1051" t="str">
            <v>EL MIERCOLES 25-08 ENTRE 8 Y 18 HORAS!</v>
          </cell>
          <cell r="AL1051">
            <v>3120940653</v>
          </cell>
          <cell r="AM1051">
            <v>464813482</v>
          </cell>
          <cell r="AN1051" t="str">
            <v>Sí</v>
          </cell>
        </row>
        <row r="1052">
          <cell r="A1052">
            <v>3534</v>
          </cell>
          <cell r="B1052" t="str">
            <v>clara_f7@hotmail.com</v>
          </cell>
          <cell r="AF1052" t="str">
            <v>TAPON BAÑERA PASTEL 1PC (Celeste)</v>
          </cell>
          <cell r="AG1052">
            <v>80</v>
          </cell>
          <cell r="AH1052">
            <v>1</v>
          </cell>
          <cell r="AI1052" t="str">
            <v>019BA87553</v>
          </cell>
          <cell r="AN1052" t="str">
            <v>Sí</v>
          </cell>
        </row>
        <row r="1053">
          <cell r="A1053">
            <v>3534</v>
          </cell>
          <cell r="B1053" t="str">
            <v>clara_f7@hotmail.com</v>
          </cell>
          <cell r="AF1053" t="str">
            <v>MATE PAMPA BOCA ANCHA CON BOMBILLA COLOR BLANCO</v>
          </cell>
          <cell r="AG1053">
            <v>790</v>
          </cell>
          <cell r="AH1053">
            <v>1</v>
          </cell>
          <cell r="AI1053" t="str">
            <v>MERCA SEPA</v>
          </cell>
          <cell r="AN1053" t="str">
            <v>Sí</v>
          </cell>
        </row>
        <row r="1054">
          <cell r="A1054">
            <v>3534</v>
          </cell>
          <cell r="B1054" t="str">
            <v>clara_f7@hotmail.com</v>
          </cell>
          <cell r="AF1054" t="str">
            <v>MESA ARRIME XL HOME OFFICE 60*70*30 CM</v>
          </cell>
          <cell r="AG1054" t="str">
            <v>3099.99</v>
          </cell>
          <cell r="AH1054">
            <v>1</v>
          </cell>
          <cell r="AI1054" t="str">
            <v>NEWARRIME2 LA TENGO YO solo hay q retocar el hierro pero esta re vendible</v>
          </cell>
          <cell r="AN1054" t="str">
            <v>Sí</v>
          </cell>
        </row>
        <row r="1055">
          <cell r="A1055">
            <v>3534</v>
          </cell>
          <cell r="B1055" t="str">
            <v>clara_f7@hotmail.com</v>
          </cell>
          <cell r="AF1055" t="str">
            <v>BODEGA APILABLE P/3 BOTELLAS **NEGRO 12X34.5X30CM</v>
          </cell>
          <cell r="AG1055" t="str">
            <v>1699.99</v>
          </cell>
          <cell r="AH1055">
            <v>1</v>
          </cell>
          <cell r="AI1055" t="str">
            <v>BA88545 NEGRO</v>
          </cell>
          <cell r="AN1055" t="str">
            <v>Sí</v>
          </cell>
        </row>
        <row r="1056">
          <cell r="A1056">
            <v>3534</v>
          </cell>
          <cell r="B1056" t="str">
            <v>clara_f7@hotmail.com</v>
          </cell>
          <cell r="AF1056" t="str">
            <v>ORGANIZADOR DE PLATOS METAL BLANCO 11,5 X12X14 CM</v>
          </cell>
          <cell r="AG1056" t="str">
            <v>1278.99</v>
          </cell>
          <cell r="AH1056">
            <v>1</v>
          </cell>
          <cell r="AI1056" t="str">
            <v>SILORG7 MERCA SEPARADA</v>
          </cell>
          <cell r="AN1056" t="str">
            <v>Sí</v>
          </cell>
        </row>
        <row r="1057">
          <cell r="A1057">
            <v>3533</v>
          </cell>
          <cell r="B1057" t="str">
            <v>cagambaccini@gmail.com</v>
          </cell>
          <cell r="C1057">
            <v>44426</v>
          </cell>
          <cell r="D1057" t="str">
            <v>Abierta</v>
          </cell>
          <cell r="E1057" t="str">
            <v>Recibido</v>
          </cell>
          <cell r="F1057" t="str">
            <v>Enviado</v>
          </cell>
          <cell r="G1057" t="str">
            <v>ARS</v>
          </cell>
          <cell r="H1057" t="str">
            <v>9593.93</v>
          </cell>
          <cell r="I1057">
            <v>0</v>
          </cell>
          <cell r="J1057">
            <v>0</v>
          </cell>
          <cell r="K1057" t="str">
            <v>9593.93</v>
          </cell>
          <cell r="L1057" t="str">
            <v>Constanza Gambaccini</v>
          </cell>
          <cell r="M1057">
            <v>41582415</v>
          </cell>
          <cell r="N1057">
            <v>541157365708</v>
          </cell>
          <cell r="O1057" t="str">
            <v>Constanza Gambaccini</v>
          </cell>
          <cell r="P1057">
            <v>541157365708</v>
          </cell>
          <cell r="Q1057" t="str">
            <v>Solari</v>
          </cell>
          <cell r="R1057">
            <v>877</v>
          </cell>
          <cell r="S1057" t="str">
            <v>Fondo o primer piso</v>
          </cell>
          <cell r="U1057" t="str">
            <v xml:space="preserve">Ciudadela </v>
          </cell>
          <cell r="V1057">
            <v>1702</v>
          </cell>
          <cell r="W1057" t="str">
            <v>Gran Buenos Aires</v>
          </cell>
          <cell r="Y1057" t="str">
            <v>ENVÍO SIN CARGO (CABA, GRAN PARTE DE GBA y LA PLATA) TIEMPO: 4 a 6 DÍAS HÁBILES</v>
          </cell>
          <cell r="Z1057" t="str">
            <v>Mercado Pago</v>
          </cell>
          <cell r="AB1057" t="str">
            <v>Por favor tocar todos los timbres</v>
          </cell>
          <cell r="AD1057">
            <v>44426</v>
          </cell>
          <cell r="AE1057">
            <v>44431</v>
          </cell>
          <cell r="AF1057" t="str">
            <v>TAZA Y PLATO ALESSIA CREAM BORDE DORADO 200 ML</v>
          </cell>
          <cell r="AG1057" t="str">
            <v>1498.99</v>
          </cell>
          <cell r="AH1057">
            <v>6</v>
          </cell>
          <cell r="AI1057" t="str">
            <v>MS510099 MERCA SEPARADA</v>
          </cell>
          <cell r="AJ1057" t="str">
            <v>Móvil</v>
          </cell>
          <cell r="AK1057" t="str">
            <v>EL MIERCOLES 25-08 ENTRE 8 Y 18 HORAS!</v>
          </cell>
          <cell r="AL1057">
            <v>3120696913</v>
          </cell>
          <cell r="AM1057">
            <v>464793972</v>
          </cell>
          <cell r="AN1057" t="str">
            <v>Sí</v>
          </cell>
        </row>
        <row r="1058">
          <cell r="A1058">
            <v>3533</v>
          </cell>
          <cell r="B1058" t="str">
            <v>cagambaccini@gmail.com</v>
          </cell>
          <cell r="AF1058" t="str">
            <v>VELA 100 % SOJA CON ESENCIAS - DIFERENTES AROMAS 8x8 CM (VAINILLA)</v>
          </cell>
          <cell r="AG1058" t="str">
            <v>599.99</v>
          </cell>
          <cell r="AH1058">
            <v>1</v>
          </cell>
          <cell r="AI1058" t="str">
            <v>BA6340VELA MERCA SEPARADA COSTO TEORICO MAS IVA</v>
          </cell>
          <cell r="AN1058" t="str">
            <v>Sí</v>
          </cell>
        </row>
        <row r="1059">
          <cell r="A1059">
            <v>3532</v>
          </cell>
          <cell r="B1059" t="str">
            <v>agus.patitucci@gmail.com</v>
          </cell>
          <cell r="C1059">
            <v>44425</v>
          </cell>
          <cell r="D1059" t="str">
            <v>Abierta</v>
          </cell>
          <cell r="E1059" t="str">
            <v>Recibido</v>
          </cell>
          <cell r="F1059" t="str">
            <v>Enviado</v>
          </cell>
          <cell r="G1059" t="str">
            <v>ARS</v>
          </cell>
          <cell r="H1059">
            <v>1580</v>
          </cell>
          <cell r="I1059">
            <v>0</v>
          </cell>
          <cell r="J1059">
            <v>0</v>
          </cell>
          <cell r="K1059">
            <v>1580</v>
          </cell>
          <cell r="L1059" t="str">
            <v>Agustina Patitucci</v>
          </cell>
          <cell r="M1059">
            <v>40381053</v>
          </cell>
          <cell r="N1059">
            <v>541144163405</v>
          </cell>
          <cell r="O1059" t="str">
            <v>Agustina Patitucci</v>
          </cell>
          <cell r="P1059">
            <v>541144163405</v>
          </cell>
          <cell r="Q1059" t="str">
            <v>Mendiondo</v>
          </cell>
          <cell r="R1059">
            <v>1671</v>
          </cell>
          <cell r="U1059" t="str">
            <v>Luis guillon</v>
          </cell>
          <cell r="V1059">
            <v>1838</v>
          </cell>
          <cell r="W1059" t="str">
            <v>Gran Buenos Aires</v>
          </cell>
          <cell r="Y1059" t="str">
            <v>ENVÍO SIN CARGO (CABA, GRAN PARTE DE GBA y LA PLATA) TIEMPO: 4 a 6 DÍAS HÁBILES</v>
          </cell>
          <cell r="Z1059" t="str">
            <v>Mercado Pago</v>
          </cell>
          <cell r="AD1059">
            <v>44425</v>
          </cell>
          <cell r="AE1059">
            <v>44431</v>
          </cell>
          <cell r="AF1059" t="str">
            <v>MATE PAMPA BOCA ANGOSTA CON BOMBILLA COLOR NEGRO</v>
          </cell>
          <cell r="AG1059">
            <v>790</v>
          </cell>
          <cell r="AH1059">
            <v>1</v>
          </cell>
          <cell r="AI1059" t="str">
            <v>MERCA SEPA</v>
          </cell>
          <cell r="AJ1059" t="str">
            <v>Móvil</v>
          </cell>
          <cell r="AK1059" t="str">
            <v>EL MARTES 24-08 ENTRE 8 Y 18 HORAS!</v>
          </cell>
          <cell r="AL1059">
            <v>16449135960</v>
          </cell>
          <cell r="AM1059">
            <v>464630558</v>
          </cell>
          <cell r="AN1059" t="str">
            <v>Sí</v>
          </cell>
        </row>
        <row r="1060">
          <cell r="A1060">
            <v>3532</v>
          </cell>
          <cell r="B1060" t="str">
            <v>agus.patitucci@gmail.com</v>
          </cell>
          <cell r="AF1060" t="str">
            <v>MATE PAMPA BOCA ANCHA CON BOMBILLA COLOR NEGRO</v>
          </cell>
          <cell r="AG1060">
            <v>790</v>
          </cell>
          <cell r="AH1060">
            <v>1</v>
          </cell>
          <cell r="AI1060" t="str">
            <v>MERCA SEPA</v>
          </cell>
          <cell r="AN1060" t="str">
            <v>Sí</v>
          </cell>
        </row>
        <row r="1061">
          <cell r="A1061">
            <v>3531</v>
          </cell>
          <cell r="B1061" t="str">
            <v>lescano.julieta@hotmail.com</v>
          </cell>
          <cell r="C1061">
            <v>44425</v>
          </cell>
          <cell r="D1061" t="str">
            <v>Abierta</v>
          </cell>
          <cell r="E1061" t="str">
            <v>Recibido</v>
          </cell>
          <cell r="F1061" t="str">
            <v>Enviado</v>
          </cell>
          <cell r="G1061" t="str">
            <v>ARS</v>
          </cell>
          <cell r="H1061" t="str">
            <v>3299.94</v>
          </cell>
          <cell r="I1061">
            <v>0</v>
          </cell>
          <cell r="J1061">
            <v>0</v>
          </cell>
          <cell r="K1061" t="str">
            <v>3299.94</v>
          </cell>
          <cell r="L1061" t="str">
            <v>Julieta Lescano</v>
          </cell>
          <cell r="M1061">
            <v>36664488</v>
          </cell>
          <cell r="N1061">
            <v>5491163631178</v>
          </cell>
          <cell r="O1061" t="str">
            <v>Julieta Lescano</v>
          </cell>
          <cell r="P1061">
            <v>5491163631178</v>
          </cell>
          <cell r="Q1061">
            <v>151</v>
          </cell>
          <cell r="R1061">
            <v>1369</v>
          </cell>
          <cell r="S1061" t="str">
            <v>5 D (timbre 54)</v>
          </cell>
          <cell r="T1061" t="str">
            <v>Berazategui</v>
          </cell>
          <cell r="U1061" t="str">
            <v>Buenos Aires</v>
          </cell>
          <cell r="V1061">
            <v>1884</v>
          </cell>
          <cell r="W1061" t="str">
            <v>Gran Buenos Aires</v>
          </cell>
          <cell r="Y1061" t="str">
            <v>ENVÍO SIN CARGO (CABA, GRAN PARTE DE GBA y LA PLATA) TIEMPO: 4 a 6 DÍAS HÁBILES</v>
          </cell>
          <cell r="Z1061" t="str">
            <v>Mercado Pago</v>
          </cell>
          <cell r="AB1061" t="str">
            <v>Edificio "Anto I". Timbre 54 (debe apretar el 54 y el icono del telefono)</v>
          </cell>
          <cell r="AD1061">
            <v>44425</v>
          </cell>
          <cell r="AE1061">
            <v>44428</v>
          </cell>
          <cell r="AF1061" t="str">
            <v>INDIVIDUAL DE PVC DORADO REDONDO HOJAS 38CM</v>
          </cell>
          <cell r="AG1061" t="str">
            <v>549.99</v>
          </cell>
          <cell r="AH1061">
            <v>6</v>
          </cell>
          <cell r="AI1061" t="str">
            <v>MS115252 MERCA SEPA</v>
          </cell>
          <cell r="AJ1061" t="str">
            <v>Web</v>
          </cell>
          <cell r="AK1061" t="str">
            <v>EL LUNES 23-08 ENTRE 8 Y 18 HORAS!</v>
          </cell>
          <cell r="AL1061">
            <v>16438538321</v>
          </cell>
          <cell r="AM1061">
            <v>464309094</v>
          </cell>
          <cell r="AN1061" t="str">
            <v>Sí</v>
          </cell>
        </row>
        <row r="1062">
          <cell r="A1062">
            <v>3530</v>
          </cell>
          <cell r="B1062" t="str">
            <v>schaab.nestor@gmail.com</v>
          </cell>
          <cell r="C1062">
            <v>44424</v>
          </cell>
          <cell r="D1062" t="str">
            <v>Abierta</v>
          </cell>
          <cell r="E1062" t="str">
            <v>Recibido</v>
          </cell>
          <cell r="F1062" t="str">
            <v>Enviado</v>
          </cell>
          <cell r="G1062" t="str">
            <v>ARS</v>
          </cell>
          <cell r="H1062" t="str">
            <v>1279.98</v>
          </cell>
          <cell r="I1062">
            <v>0</v>
          </cell>
          <cell r="J1062">
            <v>0</v>
          </cell>
          <cell r="K1062" t="str">
            <v>1279.98</v>
          </cell>
          <cell r="L1062" t="str">
            <v>Nestor Schaab</v>
          </cell>
          <cell r="M1062">
            <v>14325674</v>
          </cell>
          <cell r="N1062">
            <v>541154545093</v>
          </cell>
          <cell r="O1062" t="str">
            <v>Nestor Schaab</v>
          </cell>
          <cell r="P1062">
            <v>541154545093</v>
          </cell>
          <cell r="Q1062" t="str">
            <v>Saenz Valiente</v>
          </cell>
          <cell r="R1062">
            <v>531</v>
          </cell>
          <cell r="T1062" t="str">
            <v>Martínez</v>
          </cell>
          <cell r="U1062" t="str">
            <v>Martinez</v>
          </cell>
          <cell r="V1062">
            <v>1640</v>
          </cell>
          <cell r="W1062" t="str">
            <v>Gran Buenos Aires</v>
          </cell>
          <cell r="Y1062" t="str">
            <v>ENVÍO SIN CARGO (CABA, GRAN PARTE DE GBA y LA PLATA) TIEMPO: 4 a 6 DÍAS HÁBILES</v>
          </cell>
          <cell r="Z1062" t="str">
            <v>Mercado Pago</v>
          </cell>
          <cell r="AD1062">
            <v>44424</v>
          </cell>
          <cell r="AE1062">
            <v>44426</v>
          </cell>
          <cell r="AF1062" t="str">
            <v>BOTELLA DE VIDRIO CON TAPA DE ACERO FOR YOU FUNDA AZUL 400ML</v>
          </cell>
          <cell r="AG1062" t="str">
            <v>639.99</v>
          </cell>
          <cell r="AH1062">
            <v>1</v>
          </cell>
          <cell r="AI1062" t="str">
            <v>MS126822</v>
          </cell>
          <cell r="AJ1062" t="str">
            <v>Web</v>
          </cell>
          <cell r="AK1062" t="str">
            <v>EL VIERNES 20-08 ENTRE 8 Y 18 HORAS!</v>
          </cell>
          <cell r="AL1062">
            <v>16426091785</v>
          </cell>
          <cell r="AM1062">
            <v>463870315</v>
          </cell>
          <cell r="AN1062" t="str">
            <v>Sí</v>
          </cell>
        </row>
        <row r="1063">
          <cell r="A1063">
            <v>3530</v>
          </cell>
          <cell r="B1063" t="str">
            <v>schaab.nestor@gmail.com</v>
          </cell>
          <cell r="AF1063" t="str">
            <v>BOTELLA VIDRIO ENJOY 400 ML</v>
          </cell>
          <cell r="AG1063" t="str">
            <v>639.99</v>
          </cell>
          <cell r="AH1063">
            <v>1</v>
          </cell>
          <cell r="AN1063" t="str">
            <v>Sí</v>
          </cell>
        </row>
        <row r="1064">
          <cell r="A1064">
            <v>3529</v>
          </cell>
          <cell r="B1064" t="str">
            <v>mariaetroncha@gmail.com</v>
          </cell>
          <cell r="C1064">
            <v>44424</v>
          </cell>
          <cell r="D1064" t="str">
            <v>Abierta</v>
          </cell>
          <cell r="E1064" t="str">
            <v>Recibido</v>
          </cell>
          <cell r="F1064" t="str">
            <v>Enviado</v>
          </cell>
          <cell r="G1064" t="str">
            <v>ARS</v>
          </cell>
          <cell r="H1064" t="str">
            <v>4049.99</v>
          </cell>
          <cell r="I1064">
            <v>0</v>
          </cell>
          <cell r="J1064">
            <v>0</v>
          </cell>
          <cell r="K1064" t="str">
            <v>4049.99</v>
          </cell>
          <cell r="L1064" t="str">
            <v>Maria Troncha</v>
          </cell>
          <cell r="M1064">
            <v>34577162</v>
          </cell>
          <cell r="N1064">
            <v>5491131183112</v>
          </cell>
          <cell r="O1064" t="str">
            <v>Maria Troncha</v>
          </cell>
          <cell r="P1064">
            <v>5491131183112</v>
          </cell>
          <cell r="Q1064" t="str">
            <v xml:space="preserve">Esmeralda </v>
          </cell>
          <cell r="R1064">
            <v>512</v>
          </cell>
          <cell r="S1064" t="str">
            <v>A</v>
          </cell>
          <cell r="U1064" t="str">
            <v xml:space="preserve">Lomas de Zamora </v>
          </cell>
          <cell r="V1064">
            <v>1834</v>
          </cell>
          <cell r="W1064" t="str">
            <v>Gran Buenos Aires</v>
          </cell>
          <cell r="Y1064" t="str">
            <v>ENVÍO SIN CARGO (CABA, GRAN PARTE DE GBA y LA PLATA) TIEMPO: 4 a 6 DÍAS HÁBILES</v>
          </cell>
          <cell r="Z1064" t="str">
            <v>Mercado Pago</v>
          </cell>
          <cell r="AD1064">
            <v>44424</v>
          </cell>
          <cell r="AE1064">
            <v>44426</v>
          </cell>
          <cell r="AF1064" t="str">
            <v>CUBIERTERO DE MADERA LISO 4DIV 33X25CM</v>
          </cell>
          <cell r="AG1064">
            <v>2700</v>
          </cell>
          <cell r="AH1064">
            <v>1</v>
          </cell>
          <cell r="AI1064" t="str">
            <v>046CU7004</v>
          </cell>
          <cell r="AJ1064" t="str">
            <v>Móvil</v>
          </cell>
          <cell r="AK1064" t="str">
            <v>EL VIERNES 20-08 ENTRE 8 Y 18 HORAS!</v>
          </cell>
          <cell r="AL1064">
            <v>16424929094</v>
          </cell>
          <cell r="AM1064">
            <v>463837678</v>
          </cell>
          <cell r="AN1064" t="str">
            <v>Sí</v>
          </cell>
        </row>
        <row r="1065">
          <cell r="A1065">
            <v>3529</v>
          </cell>
          <cell r="B1065" t="str">
            <v>mariaetroncha@gmail.com</v>
          </cell>
          <cell r="AF1065" t="str">
            <v>ESCURRIDOR DE PLATOS BEIGE CON BANDEJA 42.2X17.4X9.4 CM</v>
          </cell>
          <cell r="AG1065" t="str">
            <v>1349.99</v>
          </cell>
          <cell r="AH1065">
            <v>1</v>
          </cell>
          <cell r="AI1065" t="str">
            <v>17013BEIG</v>
          </cell>
          <cell r="AN1065" t="str">
            <v>Sí</v>
          </cell>
        </row>
        <row r="1066">
          <cell r="A1066">
            <v>3528</v>
          </cell>
          <cell r="B1066" t="str">
            <v>noeoliva95@gmail.com</v>
          </cell>
          <cell r="C1066">
            <v>44423</v>
          </cell>
          <cell r="D1066" t="str">
            <v>Abierta</v>
          </cell>
          <cell r="E1066" t="str">
            <v>Recibido</v>
          </cell>
          <cell r="F1066" t="str">
            <v>Enviado</v>
          </cell>
          <cell r="G1066" t="str">
            <v>ARS</v>
          </cell>
          <cell r="H1066" t="str">
            <v>4578.93</v>
          </cell>
          <cell r="I1066">
            <v>0</v>
          </cell>
          <cell r="J1066">
            <v>0</v>
          </cell>
          <cell r="K1066" t="str">
            <v>4578.93</v>
          </cell>
          <cell r="L1066" t="str">
            <v>Noelia Oliva</v>
          </cell>
          <cell r="M1066">
            <v>38797158</v>
          </cell>
          <cell r="N1066">
            <v>5491140617897</v>
          </cell>
          <cell r="O1066" t="str">
            <v>Noelia Oliva</v>
          </cell>
          <cell r="P1066">
            <v>5491140617897</v>
          </cell>
          <cell r="Q1066" t="str">
            <v>Angaco</v>
          </cell>
          <cell r="R1066">
            <v>4286</v>
          </cell>
          <cell r="U1066" t="str">
            <v>Capital Federal</v>
          </cell>
          <cell r="V1066">
            <v>1257</v>
          </cell>
          <cell r="W1066" t="str">
            <v>Capital Federal</v>
          </cell>
          <cell r="Y1066" t="str">
            <v>ENVÍO SIN CARGO (CABA, GRAN PARTE DE GBA y LA PLATA) TIEMPO: 4 a 6 DÍAS HÁBILES</v>
          </cell>
          <cell r="Z1066" t="str">
            <v>TRANSFERENCIA BANCARIA</v>
          </cell>
          <cell r="AD1066">
            <v>44424</v>
          </cell>
          <cell r="AE1066">
            <v>44426</v>
          </cell>
          <cell r="AF1066" t="str">
            <v>INDIVIDUAL RANGPUR GOLD 38CM</v>
          </cell>
          <cell r="AG1066" t="str">
            <v>549.99</v>
          </cell>
          <cell r="AH1066">
            <v>6</v>
          </cell>
          <cell r="AI1066" t="str">
            <v>MS115246</v>
          </cell>
          <cell r="AJ1066" t="str">
            <v>Móvil</v>
          </cell>
          <cell r="AK1066" t="str">
            <v>EL VIERNES 20-08 ENTRE 8 Y 18 HORAS!</v>
          </cell>
          <cell r="AM1066">
            <v>463559074</v>
          </cell>
          <cell r="AN1066" t="str">
            <v>Sí</v>
          </cell>
        </row>
        <row r="1067">
          <cell r="A1067">
            <v>3528</v>
          </cell>
          <cell r="B1067" t="str">
            <v>noeoliva95@gmail.com</v>
          </cell>
          <cell r="AF1067" t="str">
            <v>ORGANIZADOR DE PLATOS METAL BLANCO 11,5 X12X14 CM</v>
          </cell>
          <cell r="AG1067" t="str">
            <v>1278.99</v>
          </cell>
          <cell r="AH1067">
            <v>1</v>
          </cell>
          <cell r="AI1067" t="str">
            <v>SILORG7 MERCA SEPARADA</v>
          </cell>
          <cell r="AN1067" t="str">
            <v>Sí</v>
          </cell>
        </row>
        <row r="1068">
          <cell r="A1068">
            <v>3527</v>
          </cell>
          <cell r="B1068" t="str">
            <v>alvarezjosefina96@gmail.com</v>
          </cell>
          <cell r="C1068">
            <v>44423</v>
          </cell>
          <cell r="D1068" t="str">
            <v>Abierta</v>
          </cell>
          <cell r="E1068" t="str">
            <v>Recibido</v>
          </cell>
          <cell r="F1068" t="str">
            <v>Enviado</v>
          </cell>
          <cell r="G1068" t="str">
            <v>ARS</v>
          </cell>
          <cell r="H1068" t="str">
            <v>9799.81</v>
          </cell>
          <cell r="I1068" t="str">
            <v>1469.97</v>
          </cell>
          <cell r="J1068">
            <v>0</v>
          </cell>
          <cell r="K1068" t="str">
            <v>8329.84</v>
          </cell>
          <cell r="L1068" t="str">
            <v>Josefina Alvarez</v>
          </cell>
          <cell r="M1068">
            <v>39391700</v>
          </cell>
          <cell r="N1068">
            <v>541123030839</v>
          </cell>
          <cell r="O1068" t="str">
            <v>Catalina Alvarez</v>
          </cell>
          <cell r="P1068">
            <v>541123030839</v>
          </cell>
          <cell r="Q1068" t="str">
            <v>Laprida</v>
          </cell>
          <cell r="R1068">
            <v>1264</v>
          </cell>
          <cell r="S1068" t="str">
            <v>10 B</v>
          </cell>
          <cell r="T1068" t="str">
            <v>Recoleta</v>
          </cell>
          <cell r="U1068" t="str">
            <v>Capital Federal</v>
          </cell>
          <cell r="V1068">
            <v>1425</v>
          </cell>
          <cell r="W1068" t="str">
            <v>Capital Federal</v>
          </cell>
          <cell r="Y1068" t="str">
            <v>ENVÍO SIN CARGO (CABA, GRAN PARTE DE GBA y LA PLATA) TIEMPO: 4 a 6 DÍAS HÁBILES</v>
          </cell>
          <cell r="Z1068" t="str">
            <v>Mercado Pago</v>
          </cell>
          <cell r="AA1068" t="str">
            <v>FINDEBIGDECO</v>
          </cell>
          <cell r="AD1068">
            <v>44423</v>
          </cell>
          <cell r="AE1068">
            <v>44426</v>
          </cell>
          <cell r="AF1068" t="str">
            <v>COLADOR C/ MANGO DE ACERO BLACK 26X9CM</v>
          </cell>
          <cell r="AG1068" t="str">
            <v>789.9</v>
          </cell>
          <cell r="AH1068">
            <v>1</v>
          </cell>
          <cell r="AI1068" t="str">
            <v>MS101999</v>
          </cell>
          <cell r="AJ1068" t="str">
            <v>Web</v>
          </cell>
          <cell r="AK1068" t="str">
            <v>EL VIERNES 20-08 ENTRE 8 Y 18 HORAS!</v>
          </cell>
          <cell r="AL1068">
            <v>3109939879</v>
          </cell>
          <cell r="AM1068">
            <v>445268309</v>
          </cell>
          <cell r="AN1068" t="str">
            <v>Sí</v>
          </cell>
        </row>
        <row r="1069">
          <cell r="A1069">
            <v>3527</v>
          </cell>
          <cell r="B1069" t="str">
            <v>alvarezjosefina96@gmail.com</v>
          </cell>
          <cell r="AF1069" t="str">
            <v>PALA PARA TORTA DE ACERO BLACK 26X5CM</v>
          </cell>
          <cell r="AG1069" t="str">
            <v>789.99</v>
          </cell>
          <cell r="AH1069">
            <v>1</v>
          </cell>
          <cell r="AI1069" t="str">
            <v>MS101998</v>
          </cell>
          <cell r="AN1069" t="str">
            <v>Sí</v>
          </cell>
        </row>
        <row r="1070">
          <cell r="A1070">
            <v>3527</v>
          </cell>
          <cell r="B1070" t="str">
            <v>alvarezjosefina96@gmail.com</v>
          </cell>
          <cell r="AF1070" t="str">
            <v>COLADOR BLACK ASAS DE MADERA 21.5 CM DIAM</v>
          </cell>
          <cell r="AG1070">
            <v>1583</v>
          </cell>
          <cell r="AH1070">
            <v>1</v>
          </cell>
          <cell r="AI1070">
            <v>119606</v>
          </cell>
          <cell r="AN1070" t="str">
            <v>Sí</v>
          </cell>
        </row>
        <row r="1071">
          <cell r="A1071">
            <v>3527</v>
          </cell>
          <cell r="B1071" t="str">
            <v>alvarezjosefina96@gmail.com</v>
          </cell>
          <cell r="AF1071" t="str">
            <v>BATIDOR BRIGHT BLACK 25 CM</v>
          </cell>
          <cell r="AG1071" t="str">
            <v>731.99</v>
          </cell>
          <cell r="AH1071">
            <v>1</v>
          </cell>
          <cell r="AI1071" t="str">
            <v>MS101A74</v>
          </cell>
          <cell r="AN1071" t="str">
            <v>Sí</v>
          </cell>
        </row>
        <row r="1072">
          <cell r="A1072">
            <v>3527</v>
          </cell>
          <cell r="B1072" t="str">
            <v>alvarezjosefina96@gmail.com</v>
          </cell>
          <cell r="AF1072" t="str">
            <v>ESPATULA DE SILICONA MANGO DE MADERA SIMIL MARMOL 31X6CM</v>
          </cell>
          <cell r="AG1072" t="str">
            <v>864.99</v>
          </cell>
          <cell r="AH1072">
            <v>1</v>
          </cell>
          <cell r="AI1072" t="str">
            <v>MS101A21</v>
          </cell>
          <cell r="AN1072" t="str">
            <v>Sí</v>
          </cell>
        </row>
        <row r="1073">
          <cell r="A1073">
            <v>3527</v>
          </cell>
          <cell r="B1073" t="str">
            <v>alvarezjosefina96@gmail.com</v>
          </cell>
          <cell r="AF1073" t="str">
            <v>CUCHARA PARA HELADO DE ACERO BLACK 20X4CM</v>
          </cell>
          <cell r="AG1073" t="str">
            <v>789.99</v>
          </cell>
          <cell r="AH1073">
            <v>1</v>
          </cell>
          <cell r="AI1073" t="str">
            <v>MS101994</v>
          </cell>
          <cell r="AN1073" t="str">
            <v>Sí</v>
          </cell>
        </row>
        <row r="1074">
          <cell r="A1074">
            <v>3527</v>
          </cell>
          <cell r="B1074" t="str">
            <v>alvarezjosefina96@gmail.com</v>
          </cell>
          <cell r="AF1074" t="str">
            <v>PELA PAPAS ARCO DE ACERO BLACK 18X5CM</v>
          </cell>
          <cell r="AG1074" t="str">
            <v>789.99</v>
          </cell>
          <cell r="AH1074">
            <v>1</v>
          </cell>
          <cell r="AI1074">
            <v>101995</v>
          </cell>
          <cell r="AN1074" t="str">
            <v>Sí</v>
          </cell>
        </row>
        <row r="1075">
          <cell r="A1075">
            <v>3527</v>
          </cell>
          <cell r="B1075" t="str">
            <v>alvarezjosefina96@gmail.com</v>
          </cell>
          <cell r="AF1075" t="str">
            <v>CUCHARA SILICONA SIMIL MARMOL MANGO MADERA</v>
          </cell>
          <cell r="AG1075" t="str">
            <v>864.99</v>
          </cell>
          <cell r="AH1075">
            <v>1</v>
          </cell>
          <cell r="AI1075" t="str">
            <v>MS101A22</v>
          </cell>
          <cell r="AN1075" t="str">
            <v>Sí</v>
          </cell>
        </row>
        <row r="1076">
          <cell r="A1076">
            <v>3527</v>
          </cell>
          <cell r="B1076" t="str">
            <v>alvarezjosefina96@gmail.com</v>
          </cell>
          <cell r="AF1076" t="str">
            <v>CUCHARA PASTA DE SILICONA MANGO DE MADERA SIMIL MARMOL 31X6CM</v>
          </cell>
          <cell r="AG1076" t="str">
            <v>864.99</v>
          </cell>
          <cell r="AH1076">
            <v>1</v>
          </cell>
          <cell r="AI1076" t="str">
            <v>MS101A23</v>
          </cell>
          <cell r="AN1076" t="str">
            <v>Sí</v>
          </cell>
        </row>
        <row r="1077">
          <cell r="A1077">
            <v>3527</v>
          </cell>
          <cell r="B1077" t="str">
            <v>alvarezjosefina96@gmail.com</v>
          </cell>
          <cell r="AF1077" t="str">
            <v>ESPATULA ACANALADA DE SILICONA ANGO DE MADERA SIMIL MARMOL 31X8CM</v>
          </cell>
          <cell r="AG1077" t="str">
            <v>864.99</v>
          </cell>
          <cell r="AH1077">
            <v>1</v>
          </cell>
          <cell r="AI1077" t="str">
            <v>MS101A25 MERCA SEPARADA</v>
          </cell>
          <cell r="AN1077" t="str">
            <v>Sí</v>
          </cell>
        </row>
        <row r="1078">
          <cell r="A1078">
            <v>3527</v>
          </cell>
          <cell r="B1078" t="str">
            <v>alvarezjosefina96@gmail.com</v>
          </cell>
          <cell r="AF1078" t="str">
            <v>CUCHARON DE SILICONA MANGO DE MADERA SIMIL MARMOL 31X7CM</v>
          </cell>
          <cell r="AG1078" t="str">
            <v>864.99</v>
          </cell>
          <cell r="AH1078">
            <v>1</v>
          </cell>
          <cell r="AI1078" t="str">
            <v>MS101A28</v>
          </cell>
          <cell r="AN1078" t="str">
            <v>Sí</v>
          </cell>
        </row>
        <row r="1079">
          <cell r="A1079">
            <v>3526</v>
          </cell>
          <cell r="B1079" t="str">
            <v>anabella_vitola@hotmail.com</v>
          </cell>
          <cell r="C1079">
            <v>44423</v>
          </cell>
          <cell r="D1079" t="str">
            <v>Abierta</v>
          </cell>
          <cell r="E1079" t="str">
            <v>Recibido</v>
          </cell>
          <cell r="F1079" t="str">
            <v>Enviado</v>
          </cell>
          <cell r="G1079" t="str">
            <v>ARS</v>
          </cell>
          <cell r="H1079" t="str">
            <v>3561.98</v>
          </cell>
          <cell r="I1079">
            <v>0</v>
          </cell>
          <cell r="J1079">
            <v>0</v>
          </cell>
          <cell r="K1079" t="str">
            <v>3561.98</v>
          </cell>
          <cell r="L1079" t="str">
            <v>Anabella Vitola</v>
          </cell>
          <cell r="M1079">
            <v>33302986</v>
          </cell>
          <cell r="N1079">
            <v>541165329358</v>
          </cell>
          <cell r="O1079" t="str">
            <v>Anabella Vitola</v>
          </cell>
          <cell r="T1079" t="str">
            <v>Villa del Parque / Agronomía / Monte Castro / Paternal / Villa del Parque / Villa Santa Rita / Villa Real / Villa General Mitre / Villa Devoto</v>
          </cell>
          <cell r="U1079" t="str">
            <v>Capital Federal</v>
          </cell>
          <cell r="V1079">
            <v>1417</v>
          </cell>
          <cell r="W1079" t="str">
            <v>Capital Federal</v>
          </cell>
          <cell r="Y1079" t="str">
            <v>Retiras en SHOWROOM ( CON CITA PREVIA)</v>
          </cell>
          <cell r="Z1079" t="str">
            <v>Mercado Pago</v>
          </cell>
          <cell r="AD1079">
            <v>44423</v>
          </cell>
          <cell r="AE1079">
            <v>44433</v>
          </cell>
          <cell r="AF1079" t="str">
            <v>MANTEL BEIGE RECTANGULAR TELA TROPICAL PESADO 150 X 250 CM</v>
          </cell>
          <cell r="AG1079">
            <v>1564</v>
          </cell>
          <cell r="AH1079">
            <v>1</v>
          </cell>
          <cell r="AI1079" t="str">
            <v>HUMANBEIG</v>
          </cell>
          <cell r="AJ1079" t="str">
            <v>Móvil</v>
          </cell>
          <cell r="AK1079" t="str">
            <v/>
          </cell>
          <cell r="AL1079">
            <v>3108042235</v>
          </cell>
          <cell r="AM1079">
            <v>463223935</v>
          </cell>
          <cell r="AN1079" t="str">
            <v>Sí</v>
          </cell>
        </row>
        <row r="1080">
          <cell r="A1080">
            <v>3526</v>
          </cell>
          <cell r="B1080" t="str">
            <v>anabella_vitola@hotmail.com</v>
          </cell>
          <cell r="AF1080" t="str">
            <v>INDIVIDUAL DE YUTE KAMPOT 38CM</v>
          </cell>
          <cell r="AG1080" t="str">
            <v>998.99</v>
          </cell>
          <cell r="AH1080">
            <v>2</v>
          </cell>
          <cell r="AI1080" t="str">
            <v>MS504005 MERCA SEPA</v>
          </cell>
          <cell r="AN1080" t="str">
            <v>Sí</v>
          </cell>
        </row>
        <row r="1081">
          <cell r="A1081">
            <v>3525</v>
          </cell>
          <cell r="B1081" t="str">
            <v>rochii_9933@hotmail.com</v>
          </cell>
          <cell r="C1081">
            <v>44422</v>
          </cell>
          <cell r="D1081" t="str">
            <v>Abierta</v>
          </cell>
          <cell r="E1081" t="str">
            <v>Recibido</v>
          </cell>
          <cell r="F1081" t="str">
            <v>Enviado</v>
          </cell>
          <cell r="G1081" t="str">
            <v>ARS</v>
          </cell>
          <cell r="H1081" t="str">
            <v>3151.96</v>
          </cell>
          <cell r="I1081">
            <v>0</v>
          </cell>
          <cell r="J1081" t="str">
            <v>482.09</v>
          </cell>
          <cell r="K1081" t="str">
            <v>3634.05</v>
          </cell>
          <cell r="L1081" t="str">
            <v>Rocío Romano</v>
          </cell>
          <cell r="M1081">
            <v>39005163</v>
          </cell>
          <cell r="N1081">
            <v>543878205548</v>
          </cell>
          <cell r="O1081" t="str">
            <v>Rocío Romano</v>
          </cell>
          <cell r="P1081">
            <v>543878205548</v>
          </cell>
          <cell r="Q1081" t="str">
            <v>Laprida</v>
          </cell>
          <cell r="R1081">
            <v>995</v>
          </cell>
          <cell r="S1081" t="str">
            <v>Casa</v>
          </cell>
          <cell r="T1081" t="str">
            <v>Observatorio</v>
          </cell>
          <cell r="U1081" t="str">
            <v>Córdoba</v>
          </cell>
          <cell r="V1081">
            <v>5000</v>
          </cell>
          <cell r="W1081" t="str">
            <v>Córdoba</v>
          </cell>
          <cell r="Y1081" t="str">
            <v>Correo Argentino - Envio a domicilio</v>
          </cell>
          <cell r="Z1081" t="str">
            <v>TRANSFERENCIA BANCARIA</v>
          </cell>
          <cell r="AC1081" t="str">
            <v>26*08 cambia 1 VERDE X UNA BLANCA - SIN STOCK</v>
          </cell>
          <cell r="AD1081">
            <v>44423</v>
          </cell>
          <cell r="AE1081">
            <v>44428</v>
          </cell>
          <cell r="AF1081" t="str">
            <v>TAZA ROMA DE CERAMICA ROSA 275ML</v>
          </cell>
          <cell r="AG1081" t="str">
            <v>787.99</v>
          </cell>
          <cell r="AH1081">
            <v>1</v>
          </cell>
          <cell r="AI1081" t="str">
            <v>PO378713NN MERCA SEPA</v>
          </cell>
          <cell r="AJ1081" t="str">
            <v>Móvil</v>
          </cell>
          <cell r="AK1081" t="str">
            <v>HOY VIERNES 20-08 SERA ENVIADO AL CORREO ARGENTINO. SU SEGUIMIENTO ES 000079430467PX847L90501 Y PODRA VER EL ESTADO EN LA WEB. MUCHAS GRACIAS!</v>
          </cell>
          <cell r="AM1081">
            <v>455782168</v>
          </cell>
          <cell r="AN1081" t="str">
            <v>Sí</v>
          </cell>
        </row>
        <row r="1082">
          <cell r="A1082">
            <v>3525</v>
          </cell>
          <cell r="B1082" t="str">
            <v>rochii_9933@hotmail.com</v>
          </cell>
          <cell r="AF1082" t="str">
            <v>TAZA ROMA DE CERAMICA VERDE 275ML</v>
          </cell>
          <cell r="AG1082" t="str">
            <v>787.99</v>
          </cell>
          <cell r="AH1082">
            <v>3</v>
          </cell>
          <cell r="AI1082" t="str">
            <v>PO393713 LOS TENGO EN SAN DIEGO YO PEDIR</v>
          </cell>
          <cell r="AN1082" t="str">
            <v>Sí</v>
          </cell>
        </row>
        <row r="1083">
          <cell r="A1083">
            <v>3524</v>
          </cell>
          <cell r="B1083" t="str">
            <v>nicolealistereynoso@gmail.com</v>
          </cell>
          <cell r="C1083">
            <v>44422</v>
          </cell>
          <cell r="D1083" t="str">
            <v>Abierta</v>
          </cell>
          <cell r="E1083" t="str">
            <v>Recibido</v>
          </cell>
          <cell r="F1083" t="str">
            <v>Enviado</v>
          </cell>
          <cell r="G1083" t="str">
            <v>ARS</v>
          </cell>
          <cell r="H1083" t="str">
            <v>1667.98</v>
          </cell>
          <cell r="I1083" t="str">
            <v>250.2</v>
          </cell>
          <cell r="J1083">
            <v>0</v>
          </cell>
          <cell r="K1083" t="str">
            <v>1417.78</v>
          </cell>
          <cell r="L1083" t="str">
            <v>Silvia Reynoso</v>
          </cell>
          <cell r="M1083">
            <v>17806007</v>
          </cell>
          <cell r="N1083">
            <v>541157979123</v>
          </cell>
          <cell r="O1083" t="str">
            <v>Silvia Reynoso</v>
          </cell>
          <cell r="P1083">
            <v>541157979123</v>
          </cell>
          <cell r="Q1083">
            <v>29</v>
          </cell>
          <cell r="R1083">
            <v>5362</v>
          </cell>
          <cell r="U1083" t="str">
            <v>Berazategui</v>
          </cell>
          <cell r="V1083">
            <v>1884</v>
          </cell>
          <cell r="W1083" t="str">
            <v>Gran Buenos Aires</v>
          </cell>
          <cell r="Y1083" t="str">
            <v>ENVÍO SIN CARGO (CABA, GRAN PARTE DE GBA y LA PLATA) TIEMPO: 4 a 6 DÍAS HÁBILES</v>
          </cell>
          <cell r="Z1083" t="str">
            <v>Mercado Pago</v>
          </cell>
          <cell r="AA1083" t="str">
            <v>FINDEBIGDECO</v>
          </cell>
          <cell r="AD1083">
            <v>44422</v>
          </cell>
          <cell r="AE1083">
            <v>44426</v>
          </cell>
          <cell r="AF1083" t="str">
            <v>TAZA ROMA DE CERAMICA AZUL POPPY 275ML</v>
          </cell>
          <cell r="AG1083" t="str">
            <v>787.99</v>
          </cell>
          <cell r="AH1083">
            <v>1</v>
          </cell>
          <cell r="AI1083" t="str">
            <v>PO342713 MERCA SEPARADA</v>
          </cell>
          <cell r="AJ1083" t="str">
            <v>Web</v>
          </cell>
          <cell r="AK1083" t="str">
            <v>EL LUNES 23-08 ENTRE 8 Y 18 HORAS!</v>
          </cell>
          <cell r="AL1083">
            <v>16399196489</v>
          </cell>
          <cell r="AM1083">
            <v>463008820</v>
          </cell>
          <cell r="AN1083" t="str">
            <v>Sí</v>
          </cell>
        </row>
        <row r="1084">
          <cell r="A1084">
            <v>3524</v>
          </cell>
          <cell r="B1084" t="str">
            <v>nicolealistereynoso@gmail.com</v>
          </cell>
          <cell r="AF1084" t="str">
            <v>MUG CERAMICA TRAMADO BOMBE GRIS DEGRADE 520ML</v>
          </cell>
          <cell r="AG1084" t="str">
            <v>879.99</v>
          </cell>
          <cell r="AH1084">
            <v>1</v>
          </cell>
          <cell r="AI1084" t="str">
            <v>MS510094 MERCA SEPARADA</v>
          </cell>
          <cell r="AN1084" t="str">
            <v>Sí</v>
          </cell>
        </row>
        <row r="1085">
          <cell r="A1085">
            <v>3523</v>
          </cell>
          <cell r="B1085" t="str">
            <v>vero_santacreu@hotmail.com</v>
          </cell>
          <cell r="C1085">
            <v>44422</v>
          </cell>
          <cell r="D1085" t="str">
            <v>Abierta</v>
          </cell>
          <cell r="E1085" t="str">
            <v>Recibido</v>
          </cell>
          <cell r="F1085" t="str">
            <v>Enviado</v>
          </cell>
          <cell r="G1085" t="str">
            <v>ARS</v>
          </cell>
          <cell r="H1085" t="str">
            <v>1298.98</v>
          </cell>
          <cell r="I1085">
            <v>0</v>
          </cell>
          <cell r="J1085">
            <v>0</v>
          </cell>
          <cell r="K1085" t="str">
            <v>1298.98</v>
          </cell>
          <cell r="L1085" t="str">
            <v>Veronica Santacreu</v>
          </cell>
          <cell r="M1085">
            <v>36660438</v>
          </cell>
          <cell r="N1085">
            <v>541166586674</v>
          </cell>
          <cell r="O1085" t="str">
            <v>Veronica Santacreu</v>
          </cell>
          <cell r="P1085">
            <v>541166586674</v>
          </cell>
          <cell r="Q1085" t="str">
            <v>Cochabamba</v>
          </cell>
          <cell r="R1085">
            <v>946</v>
          </cell>
          <cell r="S1085">
            <v>2</v>
          </cell>
          <cell r="U1085" t="str">
            <v>Capital Federal</v>
          </cell>
          <cell r="V1085">
            <v>1150</v>
          </cell>
          <cell r="W1085" t="str">
            <v>Capital Federal</v>
          </cell>
          <cell r="Y1085" t="str">
            <v>ENVÍO SIN CARGO (CABA, GRAN PARTE DE GBA y LA PLATA) TIEMPO: 4 a 6 DÍAS HÁBILES</v>
          </cell>
          <cell r="Z1085" t="str">
            <v>Mercado Pago</v>
          </cell>
          <cell r="AD1085">
            <v>44422</v>
          </cell>
          <cell r="AE1085">
            <v>44426</v>
          </cell>
          <cell r="AF1085" t="str">
            <v>INDIVIDUAL DE YUTE KAMPOT 38CM</v>
          </cell>
          <cell r="AG1085" t="str">
            <v>998.99</v>
          </cell>
          <cell r="AH1085">
            <v>1</v>
          </cell>
          <cell r="AI1085" t="str">
            <v>MS504005 MERCA SEPA</v>
          </cell>
          <cell r="AJ1085" t="str">
            <v>Web</v>
          </cell>
          <cell r="AK1085" t="str">
            <v>EL VIERNES 20-08 ENTRE 8 Y 18 HORAS!</v>
          </cell>
          <cell r="AL1085">
            <v>3106457436</v>
          </cell>
          <cell r="AM1085">
            <v>462999229</v>
          </cell>
          <cell r="AN1085" t="str">
            <v>Sí</v>
          </cell>
        </row>
        <row r="1086">
          <cell r="A1086">
            <v>3523</v>
          </cell>
          <cell r="B1086" t="str">
            <v>vero_santacreu@hotmail.com</v>
          </cell>
          <cell r="AF1086" t="str">
            <v>INDIVIDUAL CUERINAPLAVINIL SIMIL MARMOL 44X30CM</v>
          </cell>
          <cell r="AG1086" t="str">
            <v>299.99</v>
          </cell>
          <cell r="AH1086">
            <v>1</v>
          </cell>
          <cell r="AI1086" t="str">
            <v>CHUIN177R</v>
          </cell>
          <cell r="AN1086" t="str">
            <v>Sí</v>
          </cell>
        </row>
        <row r="1087">
          <cell r="A1087">
            <v>3522</v>
          </cell>
          <cell r="B1087" t="str">
            <v>daipfernandez@gmail.com</v>
          </cell>
          <cell r="C1087">
            <v>44422</v>
          </cell>
          <cell r="D1087" t="str">
            <v>Abierta</v>
          </cell>
          <cell r="E1087" t="str">
            <v>Recibido</v>
          </cell>
          <cell r="F1087" t="str">
            <v>Enviado</v>
          </cell>
          <cell r="G1087" t="str">
            <v>ARS</v>
          </cell>
          <cell r="H1087" t="str">
            <v>5472.94</v>
          </cell>
          <cell r="I1087">
            <v>0</v>
          </cell>
          <cell r="J1087">
            <v>0</v>
          </cell>
          <cell r="K1087" t="str">
            <v>5472.94</v>
          </cell>
          <cell r="L1087" t="str">
            <v>Daiana Fernandez</v>
          </cell>
          <cell r="M1087">
            <v>32461693</v>
          </cell>
          <cell r="N1087">
            <v>541150364569</v>
          </cell>
          <cell r="O1087" t="str">
            <v>Daiana Fernandez</v>
          </cell>
          <cell r="P1087">
            <v>541150364569</v>
          </cell>
          <cell r="Q1087" t="str">
            <v xml:space="preserve">Araoz </v>
          </cell>
          <cell r="R1087">
            <v>561</v>
          </cell>
          <cell r="S1087" t="str">
            <v>3º8</v>
          </cell>
          <cell r="T1087" t="str">
            <v xml:space="preserve">Villa Crespo </v>
          </cell>
          <cell r="U1087" t="str">
            <v>Capital Federal</v>
          </cell>
          <cell r="V1087">
            <v>1414</v>
          </cell>
          <cell r="W1087" t="str">
            <v>Capital Federal</v>
          </cell>
          <cell r="Y1087" t="str">
            <v>ENVÍO SIN CARGO (CABA, GRAN PARTE DE GBA y LA PLATA) TIEMPO: 4 a 6 DÍAS HÁBILES</v>
          </cell>
          <cell r="Z1087" t="str">
            <v>Mercado Pago</v>
          </cell>
          <cell r="AD1087">
            <v>44422</v>
          </cell>
          <cell r="AE1087">
            <v>44426</v>
          </cell>
          <cell r="AF1087" t="str">
            <v>PINCEL DE SILICONA CREAM MANGO DE MADERA 27 CM</v>
          </cell>
          <cell r="AG1087" t="str">
            <v>731.99</v>
          </cell>
          <cell r="AH1087">
            <v>1</v>
          </cell>
          <cell r="AI1087" t="str">
            <v>101a53 MERCA SEPA</v>
          </cell>
          <cell r="AJ1087" t="str">
            <v>Móvil</v>
          </cell>
          <cell r="AK1087" t="str">
            <v>EL VIERNES 20-08 ENTRE 8 Y 18 HORAS!</v>
          </cell>
          <cell r="AL1087">
            <v>3105243743</v>
          </cell>
          <cell r="AM1087">
            <v>462913424</v>
          </cell>
          <cell r="AN1087" t="str">
            <v>Sí</v>
          </cell>
        </row>
        <row r="1088">
          <cell r="A1088">
            <v>3522</v>
          </cell>
          <cell r="B1088" t="str">
            <v>daipfernandez@gmail.com</v>
          </cell>
          <cell r="AF1088" t="str">
            <v>CUCHARON DE SILICONA CREAM MANGO DE MADERA 31 CM</v>
          </cell>
          <cell r="AG1088" t="str">
            <v>864.99</v>
          </cell>
          <cell r="AH1088">
            <v>1</v>
          </cell>
          <cell r="AI1088" t="str">
            <v>MS101A52 MERCA SEPA</v>
          </cell>
          <cell r="AN1088" t="str">
            <v>Sí</v>
          </cell>
        </row>
        <row r="1089">
          <cell r="A1089">
            <v>3522</v>
          </cell>
          <cell r="B1089" t="str">
            <v>daipfernandez@gmail.com</v>
          </cell>
          <cell r="AF1089" t="str">
            <v>ESPATULA ACANALADA DE SILICONA CREAM MANGO DE MADERA 32 CM</v>
          </cell>
          <cell r="AG1089" t="str">
            <v>864.99</v>
          </cell>
          <cell r="AH1089">
            <v>1</v>
          </cell>
          <cell r="AI1089" t="str">
            <v>MS101A50 N=MERCA SEPARADA</v>
          </cell>
          <cell r="AN1089" t="str">
            <v>Sí</v>
          </cell>
        </row>
        <row r="1090">
          <cell r="A1090">
            <v>3522</v>
          </cell>
          <cell r="B1090" t="str">
            <v>daipfernandez@gmail.com</v>
          </cell>
          <cell r="AF1090" t="str">
            <v>CUCHARA OVAL DE SILICONA CREAM MANGO DE MADERA 31 CM</v>
          </cell>
          <cell r="AG1090" t="str">
            <v>864.99</v>
          </cell>
          <cell r="AH1090">
            <v>1</v>
          </cell>
          <cell r="AI1090" t="str">
            <v>MS101A49 MERCA SEPARADA</v>
          </cell>
          <cell r="AN1090" t="str">
            <v>Sí</v>
          </cell>
        </row>
        <row r="1091">
          <cell r="A1091">
            <v>3522</v>
          </cell>
          <cell r="B1091" t="str">
            <v>daipfernandez@gmail.com</v>
          </cell>
          <cell r="AF1091" t="str">
            <v>BATIDOR DE SILICONA CREAM MANGO DE MADERA 23 CM</v>
          </cell>
          <cell r="AG1091">
            <v>416</v>
          </cell>
          <cell r="AH1091">
            <v>1</v>
          </cell>
          <cell r="AI1091" t="str">
            <v>MS101A62</v>
          </cell>
          <cell r="AN1091" t="str">
            <v>Sí</v>
          </cell>
        </row>
        <row r="1092">
          <cell r="A1092">
            <v>3522</v>
          </cell>
          <cell r="B1092" t="str">
            <v>daipfernandez@gmail.com</v>
          </cell>
          <cell r="AF1092" t="str">
            <v>ESPATULA REPOSTERA CURVA DE SILICONA CREAM MANGO DE MADERA PLANO 34 CM</v>
          </cell>
          <cell r="AG1092" t="str">
            <v>864.99</v>
          </cell>
          <cell r="AH1092">
            <v>1</v>
          </cell>
          <cell r="AI1092" t="str">
            <v>MS101A57</v>
          </cell>
          <cell r="AN1092" t="str">
            <v>Sí</v>
          </cell>
        </row>
        <row r="1093">
          <cell r="A1093">
            <v>3522</v>
          </cell>
          <cell r="B1093" t="str">
            <v>daipfernandez@gmail.com</v>
          </cell>
          <cell r="AF1093" t="str">
            <v>CUCHARA PARA PASTA DE SILICONA CREAM MANGO DE MADERA 31 CM</v>
          </cell>
          <cell r="AG1093" t="str">
            <v>864.99</v>
          </cell>
          <cell r="AH1093">
            <v>1</v>
          </cell>
          <cell r="AI1093" t="str">
            <v>101A47</v>
          </cell>
          <cell r="AN1093" t="str">
            <v>Sí</v>
          </cell>
        </row>
        <row r="1094">
          <cell r="A1094">
            <v>3521</v>
          </cell>
          <cell r="B1094" t="str">
            <v>marianakauffmann@gmail.com</v>
          </cell>
          <cell r="C1094">
            <v>44422</v>
          </cell>
          <cell r="D1094" t="str">
            <v>Abierta</v>
          </cell>
          <cell r="E1094" t="str">
            <v>Recibido</v>
          </cell>
          <cell r="F1094" t="str">
            <v>Enviado</v>
          </cell>
          <cell r="G1094" t="str">
            <v>ARS</v>
          </cell>
          <cell r="H1094" t="str">
            <v>5848.9</v>
          </cell>
          <cell r="I1094">
            <v>0</v>
          </cell>
          <cell r="J1094" t="str">
            <v>413.09</v>
          </cell>
          <cell r="K1094" t="str">
            <v>6261.99</v>
          </cell>
          <cell r="L1094" t="str">
            <v>María Ana Kauffmann</v>
          </cell>
          <cell r="M1094">
            <v>22095189</v>
          </cell>
          <cell r="N1094">
            <v>543445457908</v>
          </cell>
          <cell r="O1094" t="str">
            <v>María Ana Kauffmann</v>
          </cell>
          <cell r="P1094">
            <v>543445457908</v>
          </cell>
          <cell r="Q1094" t="str">
            <v>Rocamora</v>
          </cell>
          <cell r="R1094">
            <v>138</v>
          </cell>
          <cell r="U1094" t="str">
            <v>Basavilbaso</v>
          </cell>
          <cell r="V1094">
            <v>3170</v>
          </cell>
          <cell r="W1094" t="str">
            <v>Entre Ríos</v>
          </cell>
          <cell r="Y1094" t="str">
            <v>Correo Argentino - Envio a domicilio</v>
          </cell>
          <cell r="Z1094" t="str">
            <v>Mercado Pago</v>
          </cell>
          <cell r="AD1094">
            <v>44422</v>
          </cell>
          <cell r="AE1094">
            <v>44428</v>
          </cell>
          <cell r="AF1094" t="str">
            <v>CHOPP PILSENER DISP 6PC COLOR 300ML CISPER</v>
          </cell>
          <cell r="AG1094">
            <v>1349</v>
          </cell>
          <cell r="AH1094">
            <v>1</v>
          </cell>
          <cell r="AI1094" t="str">
            <v>TW32823</v>
          </cell>
          <cell r="AJ1094" t="str">
            <v>Móvil</v>
          </cell>
          <cell r="AK1094" t="str">
            <v>HOY VIERNES 20-08 SERA ENVIADO AL CORREO ARGENTINO. SU SEGUIMIENTO ES 00007943047PL9T47L9A001 Y PODRA VER EL ESTADO EN LA WEB. MUCHAS GRACIAS!</v>
          </cell>
          <cell r="AL1094">
            <v>16392263747</v>
          </cell>
          <cell r="AM1094">
            <v>462853832</v>
          </cell>
          <cell r="AN1094" t="str">
            <v>Sí</v>
          </cell>
        </row>
        <row r="1095">
          <cell r="A1095">
            <v>3521</v>
          </cell>
          <cell r="B1095" t="str">
            <v>marianakauffmann@gmail.com</v>
          </cell>
          <cell r="AF1095" t="str">
            <v>INDIVIDUAL KHULNA GRAFITO 38CM</v>
          </cell>
          <cell r="AG1095" t="str">
            <v>549.99</v>
          </cell>
          <cell r="AH1095">
            <v>6</v>
          </cell>
          <cell r="AI1095" t="str">
            <v>MS115285 MERCA SEPARADA</v>
          </cell>
          <cell r="AN1095" t="str">
            <v>Sí</v>
          </cell>
        </row>
        <row r="1096">
          <cell r="A1096">
            <v>3521</v>
          </cell>
          <cell r="B1096" t="str">
            <v>marianakauffmann@gmail.com</v>
          </cell>
          <cell r="AF1096" t="str">
            <v>INDIVIDUAL PLAVINIL SIMIL MARMOL 32,5 CM</v>
          </cell>
          <cell r="AG1096" t="str">
            <v>299.99</v>
          </cell>
          <cell r="AH1096">
            <v>4</v>
          </cell>
          <cell r="AI1096" t="str">
            <v>CHUIN177C MERCA SEPA</v>
          </cell>
          <cell r="AN1096" t="str">
            <v>Sí</v>
          </cell>
        </row>
        <row r="1097">
          <cell r="A1097">
            <v>3520</v>
          </cell>
          <cell r="B1097" t="str">
            <v>info@estudiomarozzi.com.ar</v>
          </cell>
          <cell r="C1097">
            <v>44422</v>
          </cell>
          <cell r="D1097" t="str">
            <v>Abierta</v>
          </cell>
          <cell r="E1097" t="str">
            <v>Recibido</v>
          </cell>
          <cell r="F1097" t="str">
            <v>Enviado</v>
          </cell>
          <cell r="G1097" t="str">
            <v>ARS</v>
          </cell>
          <cell r="H1097">
            <v>2614</v>
          </cell>
          <cell r="I1097">
            <v>0</v>
          </cell>
          <cell r="J1097">
            <v>0</v>
          </cell>
          <cell r="K1097">
            <v>2614</v>
          </cell>
          <cell r="L1097" t="str">
            <v>Alejandra Dominguez</v>
          </cell>
          <cell r="M1097">
            <v>27160547753</v>
          </cell>
          <cell r="N1097">
            <v>541144170226</v>
          </cell>
          <cell r="O1097" t="str">
            <v>Alejandra Dominguez</v>
          </cell>
          <cell r="P1097">
            <v>541144170226</v>
          </cell>
          <cell r="Q1097" t="str">
            <v>Nogoya</v>
          </cell>
          <cell r="R1097">
            <v>4128</v>
          </cell>
          <cell r="U1097" t="str">
            <v>Capital Federal</v>
          </cell>
          <cell r="V1097">
            <v>1417</v>
          </cell>
          <cell r="W1097" t="str">
            <v>Capital Federal</v>
          </cell>
          <cell r="Y1097" t="str">
            <v>ENVÍO SIN CARGO (CABA, GRAN PARTE DE GBA y LA PLATA) TIEMPO: 4 a 6 DÍAS HÁBILES</v>
          </cell>
          <cell r="Z1097" t="str">
            <v>Mercado Pago</v>
          </cell>
          <cell r="AD1097">
            <v>44422</v>
          </cell>
          <cell r="AE1097">
            <v>44426</v>
          </cell>
          <cell r="AF1097" t="str">
            <v>COMBO NRO.1. ** 6 UTENSILIOS NYLON - COLOR A ELECCION (Rosa)</v>
          </cell>
          <cell r="AG1097">
            <v>2614</v>
          </cell>
          <cell r="AH1097">
            <v>1</v>
          </cell>
          <cell r="AI1097" t="str">
            <v>12018/09018/11018/18018/15018/16018</v>
          </cell>
          <cell r="AJ1097" t="str">
            <v>Móvil</v>
          </cell>
          <cell r="AK1097" t="str">
            <v>EL VIERNES 20-08 ENTRE 8 Y 18 HORAS!</v>
          </cell>
          <cell r="AL1097">
            <v>16389555915</v>
          </cell>
          <cell r="AM1097">
            <v>462806910</v>
          </cell>
          <cell r="AN1097" t="str">
            <v>Sí</v>
          </cell>
        </row>
        <row r="1098">
          <cell r="A1098">
            <v>3519</v>
          </cell>
          <cell r="B1098" t="str">
            <v>cynilorenzo@gmail.com</v>
          </cell>
          <cell r="C1098">
            <v>44422</v>
          </cell>
          <cell r="D1098" t="str">
            <v>Abierta</v>
          </cell>
          <cell r="E1098" t="str">
            <v>Recibido</v>
          </cell>
          <cell r="F1098" t="str">
            <v>Enviado</v>
          </cell>
          <cell r="G1098" t="str">
            <v>ARS</v>
          </cell>
          <cell r="H1098">
            <v>2800</v>
          </cell>
          <cell r="I1098">
            <v>0</v>
          </cell>
          <cell r="J1098">
            <v>0</v>
          </cell>
          <cell r="K1098">
            <v>2800</v>
          </cell>
          <cell r="L1098" t="str">
            <v>Cynthia Lorenzo</v>
          </cell>
          <cell r="M1098">
            <v>35531313</v>
          </cell>
          <cell r="N1098">
            <v>542954313998</v>
          </cell>
          <cell r="O1098" t="str">
            <v>Cynthia lorenzo</v>
          </cell>
          <cell r="P1098">
            <v>542954313998</v>
          </cell>
          <cell r="Q1098">
            <v>4</v>
          </cell>
          <cell r="R1098">
            <v>308</v>
          </cell>
          <cell r="S1098" t="str">
            <v>2 D</v>
          </cell>
          <cell r="T1098" t="str">
            <v>La Plata</v>
          </cell>
          <cell r="U1098" t="str">
            <v>Capital Federal</v>
          </cell>
          <cell r="V1098">
            <v>1440</v>
          </cell>
          <cell r="W1098" t="str">
            <v>Capital Federal</v>
          </cell>
          <cell r="Y1098" t="str">
            <v>ENVÍO SIN CARGO (CABA, GRAN PARTE DE GBA y LA PLATA) TIEMPO: 4 a 6 DÍAS HÁBILES</v>
          </cell>
          <cell r="Z1098" t="str">
            <v>Mercado Pago</v>
          </cell>
          <cell r="AB1098" t="str">
            <v>Entrega en La Plata. Si es posible martes, jueves o sábados. Gracias!</v>
          </cell>
          <cell r="AD1098">
            <v>44422</v>
          </cell>
          <cell r="AE1098">
            <v>44426</v>
          </cell>
          <cell r="AF1098" t="str">
            <v>MESA DE ARRIME HOME OFFICE 36X43X60 CM</v>
          </cell>
          <cell r="AG1098">
            <v>2800</v>
          </cell>
          <cell r="AH1098">
            <v>1</v>
          </cell>
          <cell r="AI1098" t="str">
            <v>NEWARRIME MERCA SEPA</v>
          </cell>
          <cell r="AJ1098" t="str">
            <v>Web</v>
          </cell>
          <cell r="AK1098" t="str">
            <v>EL JUEVES 19-08 ENTRE 8 Y 18 HORAS!</v>
          </cell>
          <cell r="AL1098">
            <v>16389294381</v>
          </cell>
          <cell r="AM1098">
            <v>462799397</v>
          </cell>
          <cell r="AN1098" t="str">
            <v>Sí</v>
          </cell>
        </row>
        <row r="1099">
          <cell r="A1099">
            <v>3518</v>
          </cell>
          <cell r="B1099" t="str">
            <v>jimecoesta@hotmail.com</v>
          </cell>
          <cell r="C1099">
            <v>44422</v>
          </cell>
          <cell r="D1099" t="str">
            <v>Abierta</v>
          </cell>
          <cell r="E1099" t="str">
            <v>Recibido</v>
          </cell>
          <cell r="F1099" t="str">
            <v>Enviado</v>
          </cell>
          <cell r="G1099" t="str">
            <v>ARS</v>
          </cell>
          <cell r="H1099" t="str">
            <v>3527.99</v>
          </cell>
          <cell r="I1099">
            <v>0</v>
          </cell>
          <cell r="J1099" t="str">
            <v>413.96</v>
          </cell>
          <cell r="K1099" t="str">
            <v>3941.95</v>
          </cell>
          <cell r="L1099" t="str">
            <v>Jimena coesta</v>
          </cell>
          <cell r="M1099">
            <v>31912732</v>
          </cell>
          <cell r="N1099">
            <v>5493489523964</v>
          </cell>
          <cell r="O1099" t="str">
            <v>Jimena coesta</v>
          </cell>
          <cell r="P1099">
            <v>5493489523964</v>
          </cell>
          <cell r="Q1099" t="str">
            <v xml:space="preserve">Colonia Alemana </v>
          </cell>
          <cell r="R1099">
            <v>1169</v>
          </cell>
          <cell r="T1099" t="str">
            <v xml:space="preserve">Santa Genoveva </v>
          </cell>
          <cell r="U1099" t="str">
            <v xml:space="preserve">Neuquén </v>
          </cell>
          <cell r="V1099">
            <v>8300</v>
          </cell>
          <cell r="W1099" t="str">
            <v>Neuquén</v>
          </cell>
          <cell r="Y1099" t="str">
            <v>Correo Argentino - Envio a domicilio</v>
          </cell>
          <cell r="Z1099" t="str">
            <v>Mercado Pago</v>
          </cell>
          <cell r="AD1099">
            <v>44422</v>
          </cell>
          <cell r="AE1099">
            <v>44428</v>
          </cell>
          <cell r="AF1099" t="str">
            <v>6 IMANES BOTONES COLORES SURTIDOS</v>
          </cell>
          <cell r="AG1099" t="str">
            <v>169.99</v>
          </cell>
          <cell r="AH1099">
            <v>1</v>
          </cell>
          <cell r="AI1099" t="str">
            <v>IM2488</v>
          </cell>
          <cell r="AJ1099" t="str">
            <v>Móvil</v>
          </cell>
          <cell r="AK1099" t="str">
            <v>HOY VIERNES 20-08 SERA ENVIADO AL CORREO ARGENTINO. SU SEGUIMIENTO ES 00007943049AG984PL9A801 Y PODRA VER EL ESTADO EN LA WEB. MUCHAS GRACIAS</v>
          </cell>
          <cell r="AL1099">
            <v>16389185439</v>
          </cell>
          <cell r="AM1099">
            <v>460730244</v>
          </cell>
          <cell r="AN1099" t="str">
            <v>Sí</v>
          </cell>
        </row>
        <row r="1100">
          <cell r="A1100">
            <v>3518</v>
          </cell>
          <cell r="B1100" t="str">
            <v>jimecoesta@hotmail.com</v>
          </cell>
          <cell r="AF1100" t="str">
            <v>MANTEL RECTANGULAR ANTIMANCHA 1.40x2 mtrs</v>
          </cell>
          <cell r="AG1100">
            <v>1720</v>
          </cell>
          <cell r="AH1100">
            <v>1</v>
          </cell>
          <cell r="AI1100" t="str">
            <v>CHUR5</v>
          </cell>
          <cell r="AN1100" t="str">
            <v>Sí</v>
          </cell>
        </row>
        <row r="1101">
          <cell r="A1101">
            <v>3518</v>
          </cell>
          <cell r="B1101" t="str">
            <v>jimecoesta@hotmail.com</v>
          </cell>
          <cell r="AF1101" t="str">
            <v>CAJA DE TE MAD. 6DIV 24X17CM</v>
          </cell>
          <cell r="AG1101">
            <v>1638</v>
          </cell>
          <cell r="AH1101">
            <v>1</v>
          </cell>
          <cell r="AI1101" t="str">
            <v>046CX7200 MERCA SEPARADA</v>
          </cell>
          <cell r="AN1101" t="str">
            <v>Sí</v>
          </cell>
        </row>
        <row r="1102">
          <cell r="A1102">
            <v>3517</v>
          </cell>
          <cell r="B1102" t="str">
            <v>sabribcano@gmail.com</v>
          </cell>
          <cell r="C1102">
            <v>44421</v>
          </cell>
          <cell r="D1102" t="str">
            <v>Abierta</v>
          </cell>
          <cell r="E1102" t="str">
            <v>Recibido</v>
          </cell>
          <cell r="F1102" t="str">
            <v>Enviado</v>
          </cell>
          <cell r="G1102" t="str">
            <v>ARS</v>
          </cell>
          <cell r="H1102" t="str">
            <v>1449.36</v>
          </cell>
          <cell r="I1102">
            <v>0</v>
          </cell>
          <cell r="J1102">
            <v>0</v>
          </cell>
          <cell r="K1102" t="str">
            <v>1449.36</v>
          </cell>
          <cell r="L1102" t="str">
            <v>Sabrina Cano</v>
          </cell>
          <cell r="M1102">
            <v>38951874</v>
          </cell>
          <cell r="N1102">
            <v>5491134449107</v>
          </cell>
          <cell r="O1102" t="str">
            <v>Sabrina Cano</v>
          </cell>
          <cell r="P1102">
            <v>5491134449107</v>
          </cell>
          <cell r="Q1102" t="str">
            <v>Serrano</v>
          </cell>
          <cell r="R1102">
            <v>571</v>
          </cell>
          <cell r="S1102" t="str">
            <v xml:space="preserve">3 E </v>
          </cell>
          <cell r="T1102" t="str">
            <v xml:space="preserve">Villa Crespo </v>
          </cell>
          <cell r="U1102" t="str">
            <v>Capital Federal</v>
          </cell>
          <cell r="V1102">
            <v>1414</v>
          </cell>
          <cell r="W1102" t="str">
            <v>Capital Federal</v>
          </cell>
          <cell r="Y1102" t="str">
            <v>ENVÍO SIN CARGO (CABA, GRAN PARTE DE GBA y LA PLATA) TIEMPO: 4 a 6 DÍAS HÁBILES</v>
          </cell>
          <cell r="Z1102" t="str">
            <v>Mercado Pago</v>
          </cell>
          <cell r="AB1102" t="str">
            <v>Estoy en casa a partir de las 16.30hs.  Antes NO HAY NADIE EN EL DOMICILIO.  Por favor enviar después de 16.30hs. GRACIAS !</v>
          </cell>
          <cell r="AD1102">
            <v>44421</v>
          </cell>
          <cell r="AE1102">
            <v>44425</v>
          </cell>
          <cell r="AF1102" t="str">
            <v>FLORERO DE VIDRIO VIOLETA 17CM 9CM DIAM</v>
          </cell>
          <cell r="AG1102" t="str">
            <v>454.38</v>
          </cell>
          <cell r="AH1102">
            <v>1</v>
          </cell>
          <cell r="AI1102" t="str">
            <v>046JA7245</v>
          </cell>
          <cell r="AJ1102" t="str">
            <v>Móvil</v>
          </cell>
          <cell r="AK1102" t="str">
            <v>EL JUEVES 19-08 A PARTIR DE 1630 HORAS!</v>
          </cell>
          <cell r="AL1102">
            <v>3101768505</v>
          </cell>
          <cell r="AM1102">
            <v>462560780</v>
          </cell>
          <cell r="AN1102" t="str">
            <v>Sí</v>
          </cell>
        </row>
        <row r="1103">
          <cell r="A1103">
            <v>3517</v>
          </cell>
          <cell r="B1103" t="str">
            <v>sabribcano@gmail.com</v>
          </cell>
          <cell r="AF1103" t="str">
            <v>INFUSOR DE TE</v>
          </cell>
          <cell r="AG1103" t="str">
            <v>269.99</v>
          </cell>
          <cell r="AH1103">
            <v>1</v>
          </cell>
          <cell r="AI1103" t="str">
            <v>046BA4757</v>
          </cell>
          <cell r="AN1103" t="str">
            <v>Sí</v>
          </cell>
        </row>
        <row r="1104">
          <cell r="A1104">
            <v>3517</v>
          </cell>
          <cell r="B1104" t="str">
            <v>sabribcano@gmail.com</v>
          </cell>
          <cell r="AF1104" t="str">
            <v>COLADOR C/ ASAS BLACK 20CM</v>
          </cell>
          <cell r="AG1104" t="str">
            <v>724.99</v>
          </cell>
          <cell r="AH1104">
            <v>1</v>
          </cell>
          <cell r="AI1104" t="str">
            <v>MS101989 LOS TIENE LUCIANA</v>
          </cell>
          <cell r="AN1104" t="str">
            <v>Sí</v>
          </cell>
        </row>
        <row r="1105">
          <cell r="A1105">
            <v>3516</v>
          </cell>
          <cell r="B1105" t="str">
            <v>verovvp@hotmail.com</v>
          </cell>
          <cell r="C1105">
            <v>44421</v>
          </cell>
          <cell r="D1105" t="str">
            <v>Abierta</v>
          </cell>
          <cell r="E1105" t="str">
            <v>Recibido</v>
          </cell>
          <cell r="F1105" t="str">
            <v>Enviado</v>
          </cell>
          <cell r="G1105" t="str">
            <v>ARS</v>
          </cell>
          <cell r="H1105" t="str">
            <v>2684.95</v>
          </cell>
          <cell r="I1105">
            <v>0</v>
          </cell>
          <cell r="J1105">
            <v>0</v>
          </cell>
          <cell r="K1105" t="str">
            <v>2684.95</v>
          </cell>
          <cell r="L1105" t="str">
            <v>Veronica Perez</v>
          </cell>
          <cell r="M1105">
            <v>26687130</v>
          </cell>
          <cell r="N1105">
            <v>541152499487</v>
          </cell>
          <cell r="O1105" t="str">
            <v>Veronica Perez</v>
          </cell>
          <cell r="P1105">
            <v>541152499487</v>
          </cell>
          <cell r="Q1105" t="str">
            <v>Sargento Cabral</v>
          </cell>
          <cell r="R1105">
            <v>3450</v>
          </cell>
          <cell r="S1105" t="str">
            <v>Lote 79</v>
          </cell>
          <cell r="T1105" t="str">
            <v>Barrio Privado El Rocio</v>
          </cell>
          <cell r="U1105" t="str">
            <v>Canning - Partido de Esteban Echeverria</v>
          </cell>
          <cell r="V1105">
            <v>1842</v>
          </cell>
          <cell r="W1105" t="str">
            <v>Gran Buenos Aires</v>
          </cell>
          <cell r="Y1105" t="str">
            <v>ENVÍO SIN CARGO (CABA, GRAN PARTE DE GBA y LA PLATA) TIEMPO: 4 a 6 DÍAS HÁBILES</v>
          </cell>
          <cell r="Z1105" t="str">
            <v>Mercado Pago</v>
          </cell>
          <cell r="AD1105">
            <v>44421</v>
          </cell>
          <cell r="AE1105">
            <v>44425</v>
          </cell>
          <cell r="AF1105" t="str">
            <v>PLATO DE POSTRE CERAMICA VERDE 20,5 CM ESPARTA</v>
          </cell>
          <cell r="AG1105" t="str">
            <v>536.99</v>
          </cell>
          <cell r="AH1105">
            <v>5</v>
          </cell>
          <cell r="AI1105" t="str">
            <v>PO393584 POR UNIDAD MERCA SEPARDADA</v>
          </cell>
          <cell r="AJ1105" t="str">
            <v>Móvil</v>
          </cell>
          <cell r="AK1105" t="str">
            <v>EL JUEVES 19-08 ENTRE 8 Y 18 HORAS!</v>
          </cell>
          <cell r="AL1105">
            <v>16375853369</v>
          </cell>
          <cell r="AM1105">
            <v>462436680</v>
          </cell>
          <cell r="AN1105" t="str">
            <v>Sí</v>
          </cell>
        </row>
        <row r="1106">
          <cell r="A1106">
            <v>3515</v>
          </cell>
          <cell r="B1106" t="str">
            <v>melina.nara@hotmail.com</v>
          </cell>
          <cell r="C1106">
            <v>44421</v>
          </cell>
          <cell r="D1106" t="str">
            <v>Abierta</v>
          </cell>
          <cell r="E1106" t="str">
            <v>Recibido</v>
          </cell>
          <cell r="F1106" t="str">
            <v>Enviado</v>
          </cell>
          <cell r="G1106" t="str">
            <v>ARS</v>
          </cell>
          <cell r="H1106">
            <v>4378</v>
          </cell>
          <cell r="I1106">
            <v>0</v>
          </cell>
          <cell r="J1106">
            <v>0</v>
          </cell>
          <cell r="K1106">
            <v>4378</v>
          </cell>
          <cell r="L1106" t="str">
            <v>Melina Pucheta</v>
          </cell>
          <cell r="M1106">
            <v>36236759</v>
          </cell>
          <cell r="N1106">
            <v>541136037988</v>
          </cell>
          <cell r="O1106" t="str">
            <v>Melina Pucheta</v>
          </cell>
          <cell r="P1106">
            <v>541136037988</v>
          </cell>
          <cell r="Q1106" t="str">
            <v>Patricias argentinas</v>
          </cell>
          <cell r="R1106">
            <v>3593</v>
          </cell>
          <cell r="S1106" t="str">
            <v>lote 94</v>
          </cell>
          <cell r="U1106" t="str">
            <v>Manuel alberti</v>
          </cell>
          <cell r="V1106">
            <v>1667</v>
          </cell>
          <cell r="W1106" t="str">
            <v>Gran Buenos Aires</v>
          </cell>
          <cell r="Y1106" t="str">
            <v>ENVÍO SIN CARGO (CABA, GRAN PARTE DE GBA y LA PLATA) TIEMPO: 4 a 6 DÍAS HÁBILES</v>
          </cell>
          <cell r="Z1106" t="str">
            <v>Mercado Pago</v>
          </cell>
          <cell r="AB1106" t="str">
            <v>Localidad Pilar (Manuel Alberti) barrio cerrado la montura</v>
          </cell>
          <cell r="AD1106">
            <v>44421</v>
          </cell>
          <cell r="AE1106">
            <v>44425</v>
          </cell>
          <cell r="AF1106" t="str">
            <v>TORTERO DE VIDRIO 24.5CM X 24CM</v>
          </cell>
          <cell r="AG1106">
            <v>4378</v>
          </cell>
          <cell r="AH1106">
            <v>1</v>
          </cell>
          <cell r="AI1106" t="str">
            <v>046BA6427</v>
          </cell>
          <cell r="AJ1106" t="str">
            <v>Web</v>
          </cell>
          <cell r="AK1106" t="str">
            <v>EL JUEVES 19-08 ENTRE 8 Y 18 HORAS!</v>
          </cell>
          <cell r="AL1106">
            <v>16371114696</v>
          </cell>
          <cell r="AM1106">
            <v>462324761</v>
          </cell>
          <cell r="AN1106" t="str">
            <v>Sí</v>
          </cell>
        </row>
        <row r="1107">
          <cell r="A1107">
            <v>3514</v>
          </cell>
          <cell r="B1107" t="str">
            <v>marcela0517@gmail.com</v>
          </cell>
          <cell r="C1107">
            <v>44421</v>
          </cell>
          <cell r="D1107" t="str">
            <v>Abierta</v>
          </cell>
          <cell r="E1107" t="str">
            <v>Recibido</v>
          </cell>
          <cell r="F1107" t="str">
            <v>Enviado</v>
          </cell>
          <cell r="G1107" t="str">
            <v>ARS</v>
          </cell>
          <cell r="H1107" t="str">
            <v>2097.98</v>
          </cell>
          <cell r="I1107">
            <v>0</v>
          </cell>
          <cell r="J1107">
            <v>0</v>
          </cell>
          <cell r="K1107" t="str">
            <v>2097.98</v>
          </cell>
          <cell r="L1107" t="str">
            <v>Marcela Ioffredi</v>
          </cell>
          <cell r="M1107">
            <v>20002230</v>
          </cell>
          <cell r="N1107">
            <v>541156429773</v>
          </cell>
          <cell r="O1107" t="str">
            <v>Marcela Ioffredi</v>
          </cell>
          <cell r="P1107">
            <v>541156429773</v>
          </cell>
          <cell r="Q1107" t="str">
            <v>Padre Vanini</v>
          </cell>
          <cell r="R1107">
            <v>1682</v>
          </cell>
          <cell r="T1107" t="str">
            <v>El Palomar</v>
          </cell>
          <cell r="U1107" t="str">
            <v>El Palomar</v>
          </cell>
          <cell r="V1107">
            <v>1684</v>
          </cell>
          <cell r="W1107" t="str">
            <v>Gran Buenos Aires</v>
          </cell>
          <cell r="Y1107" t="str">
            <v>ENVÍO SIN CARGO (CABA, GRAN PARTE DE GBA y LA PLATA) TIEMPO: 4 a 6 DÍAS HÁBILES</v>
          </cell>
          <cell r="Z1107" t="str">
            <v>Mercado Pago</v>
          </cell>
          <cell r="AD1107">
            <v>44421</v>
          </cell>
          <cell r="AE1107">
            <v>44425</v>
          </cell>
          <cell r="AF1107" t="str">
            <v>BOWL CERAMICA CRUDO ESPARTA 12.5CM 250ML</v>
          </cell>
          <cell r="AG1107" t="str">
            <v>578.99</v>
          </cell>
          <cell r="AH1107">
            <v>2</v>
          </cell>
          <cell r="AI1107" t="str">
            <v>PO285589 POR UNIDAD MERCA SEPARADA</v>
          </cell>
          <cell r="AJ1107" t="str">
            <v>Web</v>
          </cell>
          <cell r="AK1107" t="str">
            <v>EL JUEVES 19-08 ENTRE 8 Y 18 HORAS!</v>
          </cell>
          <cell r="AL1107">
            <v>3098578142</v>
          </cell>
          <cell r="AM1107">
            <v>462272182</v>
          </cell>
          <cell r="AN1107" t="str">
            <v>Sí</v>
          </cell>
        </row>
        <row r="1108">
          <cell r="A1108">
            <v>3514</v>
          </cell>
          <cell r="B1108" t="str">
            <v>marcela0517@gmail.com</v>
          </cell>
          <cell r="AF1108" t="str">
            <v>AZUCARERA DE VIDRIO Y ACERO INOXIDABLE 10CM</v>
          </cell>
          <cell r="AG1108">
            <v>290</v>
          </cell>
          <cell r="AH1108">
            <v>1</v>
          </cell>
          <cell r="AI1108" t="str">
            <v>BA8195</v>
          </cell>
          <cell r="AN1108" t="str">
            <v>Sí</v>
          </cell>
        </row>
        <row r="1109">
          <cell r="A1109">
            <v>3514</v>
          </cell>
          <cell r="B1109" t="str">
            <v>marcela0517@gmail.com</v>
          </cell>
          <cell r="AF1109" t="str">
            <v>TRAPO DE PISO CON FRASE MEDIA STANTARD 50 X 60 CM</v>
          </cell>
          <cell r="AG1109">
            <v>260</v>
          </cell>
          <cell r="AH1109">
            <v>1</v>
          </cell>
          <cell r="AI1109" t="str">
            <v>AL8219</v>
          </cell>
          <cell r="AN1109" t="str">
            <v>Sí</v>
          </cell>
        </row>
        <row r="1110">
          <cell r="A1110">
            <v>3514</v>
          </cell>
          <cell r="B1110" t="str">
            <v>marcela0517@gmail.com</v>
          </cell>
          <cell r="AF1110" t="str">
            <v>JABONERA PVC 10 X 7,8 CM</v>
          </cell>
          <cell r="AG1110">
            <v>390</v>
          </cell>
          <cell r="AH1110">
            <v>1</v>
          </cell>
          <cell r="AI1110" t="str">
            <v>AB6993</v>
          </cell>
          <cell r="AN1110" t="str">
            <v>Sí</v>
          </cell>
        </row>
        <row r="1111">
          <cell r="A1111">
            <v>3513</v>
          </cell>
          <cell r="B1111" t="str">
            <v>fuentesvictoria95@gmail.com</v>
          </cell>
          <cell r="C1111">
            <v>44421</v>
          </cell>
          <cell r="D1111" t="str">
            <v>Abierta</v>
          </cell>
          <cell r="E1111" t="str">
            <v>Recibido</v>
          </cell>
          <cell r="F1111" t="str">
            <v>Enviado</v>
          </cell>
          <cell r="G1111" t="str">
            <v>ARS</v>
          </cell>
          <cell r="H1111">
            <v>1580</v>
          </cell>
          <cell r="I1111">
            <v>0</v>
          </cell>
          <cell r="J1111">
            <v>0</v>
          </cell>
          <cell r="K1111">
            <v>1580</v>
          </cell>
          <cell r="L1111" t="str">
            <v>Victoria Fuentes</v>
          </cell>
          <cell r="M1111">
            <v>38830830</v>
          </cell>
          <cell r="N1111">
            <v>5491155623455</v>
          </cell>
          <cell r="O1111" t="str">
            <v>Victoria Fuentes</v>
          </cell>
          <cell r="P1111">
            <v>5491155623455</v>
          </cell>
          <cell r="Q1111" t="str">
            <v>Pueyrredon</v>
          </cell>
          <cell r="R1111">
            <v>4230</v>
          </cell>
          <cell r="T1111" t="str">
            <v>Olivos</v>
          </cell>
          <cell r="U1111" t="str">
            <v>Vicente Lopez</v>
          </cell>
          <cell r="V1111">
            <v>1636</v>
          </cell>
          <cell r="W1111" t="str">
            <v>Gran Buenos Aires</v>
          </cell>
          <cell r="Y1111" t="str">
            <v>ENVÍO SIN CARGO (CABA, GRAN PARTE DE GBA y LA PLATA) TIEMPO: 4 a 6 DÍAS HÁBILES</v>
          </cell>
          <cell r="Z1111" t="str">
            <v>TRANSFERENCIA BANCARIA</v>
          </cell>
          <cell r="AB1111" t="str">
            <v>2 Mates pampa boca ancha, uno negro y uno rosado. Envío a Pueyrredón 4230 Olivos (a media cuadra de Unicenter). Gracias!!!</v>
          </cell>
          <cell r="AD1111">
            <v>44421</v>
          </cell>
          <cell r="AE1111">
            <v>44425</v>
          </cell>
          <cell r="AF1111" t="str">
            <v>MATE PAMPA BOCA ANCHA CON BOMBILLA COLOR ROSA</v>
          </cell>
          <cell r="AG1111">
            <v>790</v>
          </cell>
          <cell r="AH1111">
            <v>1</v>
          </cell>
          <cell r="AI1111" t="str">
            <v>MATE PAMPA02. MERCA SEPARADA</v>
          </cell>
          <cell r="AJ1111" t="str">
            <v>Web</v>
          </cell>
          <cell r="AK1111" t="str">
            <v>EL JUEVES 19-08 ENTRE 8 Y 18 HORAS!</v>
          </cell>
          <cell r="AM1111">
            <v>462244047</v>
          </cell>
          <cell r="AN1111" t="str">
            <v>Sí</v>
          </cell>
        </row>
        <row r="1112">
          <cell r="A1112">
            <v>3513</v>
          </cell>
          <cell r="B1112" t="str">
            <v>fuentesvictoria95@gmail.com</v>
          </cell>
          <cell r="AF1112" t="str">
            <v>MATE PAMPA BOCA ANCHA CON BOMBILLA COLOR NEGRO</v>
          </cell>
          <cell r="AG1112">
            <v>790</v>
          </cell>
          <cell r="AH1112">
            <v>1</v>
          </cell>
          <cell r="AI1112" t="str">
            <v>MERCA SEPA</v>
          </cell>
          <cell r="AN1112" t="str">
            <v>Sí</v>
          </cell>
        </row>
        <row r="1113">
          <cell r="A1113">
            <v>3512</v>
          </cell>
          <cell r="B1113" t="str">
            <v>marisel7_27@hotmail.com</v>
          </cell>
          <cell r="C1113">
            <v>44421</v>
          </cell>
          <cell r="D1113" t="str">
            <v>Abierta</v>
          </cell>
          <cell r="E1113" t="str">
            <v>Recibido</v>
          </cell>
          <cell r="F1113" t="str">
            <v>Enviado</v>
          </cell>
          <cell r="G1113" t="str">
            <v>ARS</v>
          </cell>
          <cell r="H1113" t="str">
            <v>2110.99</v>
          </cell>
          <cell r="I1113" t="str">
            <v>316.65</v>
          </cell>
          <cell r="J1113" t="str">
            <v>413.09</v>
          </cell>
          <cell r="K1113" t="str">
            <v>2207.43</v>
          </cell>
          <cell r="L1113" t="str">
            <v>Marisel Portaluppi</v>
          </cell>
          <cell r="M1113">
            <v>30866052</v>
          </cell>
          <cell r="N1113">
            <v>543404411885</v>
          </cell>
          <cell r="O1113" t="str">
            <v>Marisel Portaluppi</v>
          </cell>
          <cell r="P1113">
            <v>543404411885</v>
          </cell>
          <cell r="Q1113" t="str">
            <v xml:space="preserve">Martin fierro </v>
          </cell>
          <cell r="R1113">
            <v>459</v>
          </cell>
          <cell r="U1113" t="str">
            <v xml:space="preserve">Gálvez </v>
          </cell>
          <cell r="V1113">
            <v>2252</v>
          </cell>
          <cell r="W1113" t="str">
            <v>Santa Fe</v>
          </cell>
          <cell r="Y1113" t="str">
            <v>Correo Argentino - Envio a domicilio</v>
          </cell>
          <cell r="Z1113" t="str">
            <v>Mercado Pago</v>
          </cell>
          <cell r="AA1113" t="str">
            <v>FINDEBIGDECO</v>
          </cell>
          <cell r="AD1113">
            <v>44421</v>
          </cell>
          <cell r="AE1113">
            <v>44428</v>
          </cell>
          <cell r="AF1113" t="str">
            <v>MANTEL CIRCULAR TELA ANTIMANCHA TROPICAL 1.40 M</v>
          </cell>
          <cell r="AG1113" t="str">
            <v>1519.99</v>
          </cell>
          <cell r="AH1113">
            <v>1</v>
          </cell>
          <cell r="AI1113" t="str">
            <v>CHUC32 MERCA SEPARADA</v>
          </cell>
          <cell r="AJ1113" t="str">
            <v>Móvil</v>
          </cell>
          <cell r="AK1113" t="str">
            <v>HOY VIERNES 20-08 SERA ENVIADO AL CORREO ARGENTINO. SU SEGUIMIENTO ES 00007943044309TI759A201 Y PODRA VER EL ESTADO EN LA WEB. MUCHAS GRACIAS!</v>
          </cell>
          <cell r="AL1113">
            <v>16367733774</v>
          </cell>
          <cell r="AM1113">
            <v>462219146</v>
          </cell>
          <cell r="AN1113" t="str">
            <v>Sí</v>
          </cell>
        </row>
        <row r="1114">
          <cell r="A1114">
            <v>3512</v>
          </cell>
          <cell r="B1114" t="str">
            <v>marisel7_27@hotmail.com</v>
          </cell>
          <cell r="AF1114" t="str">
            <v>TAMIZ DE PLASTICO 10X10 CM (Verde)</v>
          </cell>
          <cell r="AG1114">
            <v>591</v>
          </cell>
          <cell r="AH1114">
            <v>1</v>
          </cell>
          <cell r="AI1114" t="str">
            <v>BA4753</v>
          </cell>
          <cell r="AN1114" t="str">
            <v>Sí</v>
          </cell>
        </row>
        <row r="1115">
          <cell r="A1115">
            <v>3511</v>
          </cell>
          <cell r="B1115" t="str">
            <v>adrianaabbas@gmail.com</v>
          </cell>
          <cell r="C1115">
            <v>44421</v>
          </cell>
          <cell r="D1115" t="str">
            <v>Abierta</v>
          </cell>
          <cell r="E1115" t="str">
            <v>Recibido</v>
          </cell>
          <cell r="F1115" t="str">
            <v>Enviado</v>
          </cell>
          <cell r="G1115" t="str">
            <v>ARS</v>
          </cell>
          <cell r="H1115" t="str">
            <v>1099.98</v>
          </cell>
          <cell r="I1115">
            <v>165</v>
          </cell>
          <cell r="J1115">
            <v>0</v>
          </cell>
          <cell r="K1115" t="str">
            <v>934.98</v>
          </cell>
          <cell r="L1115" t="str">
            <v>Adriana Abbas</v>
          </cell>
          <cell r="M1115">
            <v>12915251</v>
          </cell>
          <cell r="N1115">
            <v>541155171808</v>
          </cell>
          <cell r="O1115" t="str">
            <v>Adriana Abbas</v>
          </cell>
          <cell r="P1115">
            <v>541155171808</v>
          </cell>
          <cell r="Q1115" t="str">
            <v>Av Pte Peron</v>
          </cell>
          <cell r="R1115">
            <v>2528</v>
          </cell>
          <cell r="S1115" t="str">
            <v>5/B</v>
          </cell>
          <cell r="U1115" t="str">
            <v>Haedo</v>
          </cell>
          <cell r="V1115">
            <v>1706</v>
          </cell>
          <cell r="W1115" t="str">
            <v>Gran Buenos Aires</v>
          </cell>
          <cell r="Y1115" t="str">
            <v>ENVÍO SIN CARGO (CABA, GRAN PARTE DE GBA y LA PLATA) TIEMPO: 4 a 6 DÍAS HÁBILES</v>
          </cell>
          <cell r="Z1115" t="str">
            <v>Mercado Pago</v>
          </cell>
          <cell r="AA1115" t="str">
            <v>FINDEBIGDECO</v>
          </cell>
          <cell r="AD1115">
            <v>44421</v>
          </cell>
          <cell r="AE1115">
            <v>44425</v>
          </cell>
          <cell r="AF1115" t="str">
            <v>INDIVIDUAL NEGRO KHULNA 38CM</v>
          </cell>
          <cell r="AG1115" t="str">
            <v>549.99</v>
          </cell>
          <cell r="AH1115">
            <v>2</v>
          </cell>
          <cell r="AI1115">
            <v>115336</v>
          </cell>
          <cell r="AJ1115" t="str">
            <v>Móvil</v>
          </cell>
          <cell r="AK1115" t="str">
            <v>EL JUEVES 19-08 ENTRE 8 Y 18 HORAS!</v>
          </cell>
          <cell r="AL1115">
            <v>3097128855</v>
          </cell>
          <cell r="AM1115">
            <v>462159124</v>
          </cell>
          <cell r="AN1115" t="str">
            <v>Sí</v>
          </cell>
        </row>
        <row r="1116">
          <cell r="A1116">
            <v>3510</v>
          </cell>
          <cell r="B1116" t="str">
            <v>yampedraza@gmail.com</v>
          </cell>
          <cell r="C1116">
            <v>44420</v>
          </cell>
          <cell r="D1116" t="str">
            <v>Abierta</v>
          </cell>
          <cell r="E1116" t="str">
            <v>Recibido</v>
          </cell>
          <cell r="F1116" t="str">
            <v>Enviado</v>
          </cell>
          <cell r="G1116" t="str">
            <v>ARS</v>
          </cell>
          <cell r="H1116" t="str">
            <v>1112.97</v>
          </cell>
          <cell r="I1116" t="str">
            <v>166.95</v>
          </cell>
          <cell r="J1116">
            <v>0</v>
          </cell>
          <cell r="K1116" t="str">
            <v>946.02</v>
          </cell>
          <cell r="L1116" t="str">
            <v>Yamila Pedraza</v>
          </cell>
          <cell r="M1116">
            <v>38857773</v>
          </cell>
          <cell r="N1116">
            <v>5491168640335</v>
          </cell>
          <cell r="O1116" t="str">
            <v>Yamila Pedraza</v>
          </cell>
          <cell r="P1116">
            <v>5491168640335</v>
          </cell>
          <cell r="Q1116" t="str">
            <v xml:space="preserve">Donizetti </v>
          </cell>
          <cell r="R1116">
            <v>73</v>
          </cell>
          <cell r="S1116">
            <v>2</v>
          </cell>
          <cell r="T1116" t="str">
            <v>Villa Luro</v>
          </cell>
          <cell r="U1116" t="str">
            <v>Capital Federal</v>
          </cell>
          <cell r="V1116">
            <v>1407</v>
          </cell>
          <cell r="W1116" t="str">
            <v>Capital Federal</v>
          </cell>
          <cell r="Y1116" t="str">
            <v>ENVÍO SIN CARGO (CABA, GRAN PARTE DE GBA y LA PLATA) TIEMPO: 4 a 6 DÍAS HÁBILES</v>
          </cell>
          <cell r="Z1116" t="str">
            <v>Mercado Pago</v>
          </cell>
          <cell r="AA1116" t="str">
            <v>FINDEBIGDECO</v>
          </cell>
          <cell r="AD1116">
            <v>44420</v>
          </cell>
          <cell r="AE1116">
            <v>44425</v>
          </cell>
          <cell r="AF1116" t="str">
            <v>CUENCO 9,8 CM PINTADO A MANO</v>
          </cell>
          <cell r="AG1116" t="str">
            <v>559.99</v>
          </cell>
          <cell r="AH1116">
            <v>1</v>
          </cell>
          <cell r="AI1116" t="str">
            <v>MU14006/MERCA SEPARADA/COSTO TEORICO MAS IVA</v>
          </cell>
          <cell r="AJ1116" t="str">
            <v>Móvil</v>
          </cell>
          <cell r="AK1116" t="str">
            <v>EL MIERCOLES 18-08 ENTRE 8 Y 18 HORAS!</v>
          </cell>
          <cell r="AL1116">
            <v>16362232872</v>
          </cell>
          <cell r="AM1116">
            <v>461972612</v>
          </cell>
          <cell r="AN1116" t="str">
            <v>Sí</v>
          </cell>
        </row>
        <row r="1117">
          <cell r="A1117">
            <v>3510</v>
          </cell>
          <cell r="B1117" t="str">
            <v>yampedraza@gmail.com</v>
          </cell>
          <cell r="AF1117" t="str">
            <v>ESPATULA HOMBRECITO COLORES PASTELES</v>
          </cell>
          <cell r="AG1117">
            <v>158</v>
          </cell>
          <cell r="AH1117">
            <v>1</v>
          </cell>
          <cell r="AI1117" t="str">
            <v>019BA87517</v>
          </cell>
          <cell r="AN1117" t="str">
            <v>Sí</v>
          </cell>
        </row>
        <row r="1118">
          <cell r="A1118">
            <v>3510</v>
          </cell>
          <cell r="B1118" t="str">
            <v>yampedraza@gmail.com</v>
          </cell>
          <cell r="AF1118" t="str">
            <v>ENSALADERA APILABLE 1700 ML RIGOLLEAU 9 X 18 CM</v>
          </cell>
          <cell r="AG1118" t="str">
            <v>194.99</v>
          </cell>
          <cell r="AH1118">
            <v>1</v>
          </cell>
          <cell r="AI1118" t="str">
            <v>ML67551</v>
          </cell>
          <cell r="AN1118" t="str">
            <v>Sí</v>
          </cell>
        </row>
        <row r="1119">
          <cell r="A1119">
            <v>3510</v>
          </cell>
          <cell r="B1119" t="str">
            <v>yampedraza@gmail.com</v>
          </cell>
          <cell r="AF1119" t="str">
            <v>BOWL 950 CC COLOR PASTEL APTO MICROONDAS Y FREEZER (Verde)</v>
          </cell>
          <cell r="AG1119" t="str">
            <v>199.99</v>
          </cell>
          <cell r="AH1119">
            <v>1</v>
          </cell>
          <cell r="AI1119" t="str">
            <v>PLA3001 MERCA SEPARADA</v>
          </cell>
          <cell r="AN1119" t="str">
            <v>Sí</v>
          </cell>
        </row>
        <row r="1120">
          <cell r="A1120">
            <v>3509</v>
          </cell>
          <cell r="B1120" t="str">
            <v>florgomez_95@hotmail.com</v>
          </cell>
          <cell r="C1120">
            <v>44420</v>
          </cell>
          <cell r="D1120" t="str">
            <v>Abierta</v>
          </cell>
          <cell r="E1120" t="str">
            <v>Recibido</v>
          </cell>
          <cell r="F1120" t="str">
            <v>Enviado</v>
          </cell>
          <cell r="G1120" t="str">
            <v>ARS</v>
          </cell>
          <cell r="H1120" t="str">
            <v>4795.97</v>
          </cell>
          <cell r="I1120">
            <v>0</v>
          </cell>
          <cell r="J1120">
            <v>0</v>
          </cell>
          <cell r="K1120" t="str">
            <v>4795.97</v>
          </cell>
          <cell r="L1120" t="str">
            <v>Florencia Gomez</v>
          </cell>
          <cell r="M1120">
            <v>38855521</v>
          </cell>
          <cell r="N1120">
            <v>541160496153</v>
          </cell>
          <cell r="O1120" t="str">
            <v>Florencia Gomez</v>
          </cell>
          <cell r="P1120">
            <v>541160496153</v>
          </cell>
          <cell r="Q1120" t="str">
            <v>Almafuerte</v>
          </cell>
          <cell r="R1120">
            <v>3901</v>
          </cell>
          <cell r="S1120">
            <v>649</v>
          </cell>
          <cell r="T1120" t="str">
            <v>Francisco Alvarez</v>
          </cell>
          <cell r="U1120" t="str">
            <v>Moreno</v>
          </cell>
          <cell r="V1120">
            <v>1746</v>
          </cell>
          <cell r="W1120" t="str">
            <v>Gran Buenos Aires</v>
          </cell>
          <cell r="Y1120" t="str">
            <v>ENVÍO SIN CARGO (CABA, GRAN PARTE DE GBA y LA PLATA) TIEMPO: 4 a 6 DÍAS HÁBILES</v>
          </cell>
          <cell r="Z1120" t="str">
            <v>Mercado Pago</v>
          </cell>
          <cell r="AD1120">
            <v>44420</v>
          </cell>
          <cell r="AE1120">
            <v>44425</v>
          </cell>
          <cell r="AF1120" t="str">
            <v>SALERO BOMBEEF ACETADO DE VIDRIO Y ACERO 7X3.5CM</v>
          </cell>
          <cell r="AG1120" t="str">
            <v>219.99</v>
          </cell>
          <cell r="AH1120">
            <v>1</v>
          </cell>
          <cell r="AI1120" t="str">
            <v>MS107213 MERCA SEPA</v>
          </cell>
          <cell r="AJ1120" t="str">
            <v>Web</v>
          </cell>
          <cell r="AK1120" t="str">
            <v>EL JUEVES 19-08 ENTRE 8 Y 18 HORAS!</v>
          </cell>
          <cell r="AL1120">
            <v>3095746801</v>
          </cell>
          <cell r="AM1120">
            <v>461868551</v>
          </cell>
          <cell r="AN1120" t="str">
            <v>Sí</v>
          </cell>
        </row>
        <row r="1121">
          <cell r="A1121">
            <v>3509</v>
          </cell>
          <cell r="B1121" t="str">
            <v>florgomez_95@hotmail.com</v>
          </cell>
          <cell r="AF1121" t="str">
            <v>ACEITERA CONICA C/ VISOR DE VIDRIO Y ACERO 165ML</v>
          </cell>
          <cell r="AG1121" t="str">
            <v>549.99</v>
          </cell>
          <cell r="AH1121">
            <v>1</v>
          </cell>
          <cell r="AI1121" t="str">
            <v>MS502018 MERCA SEPARADA</v>
          </cell>
          <cell r="AN1121" t="str">
            <v>Sí</v>
          </cell>
        </row>
        <row r="1122">
          <cell r="A1122">
            <v>3509</v>
          </cell>
          <cell r="B1122" t="str">
            <v>florgomez_95@hotmail.com</v>
          </cell>
          <cell r="AF1122" t="str">
            <v>SET DE BAÑO 3PC 1DISP. 1 PORTACEPILLOS JABONERA POLIRESINA PASTEL</v>
          </cell>
          <cell r="AG1122" t="str">
            <v>4025.99</v>
          </cell>
          <cell r="AH1122">
            <v>1</v>
          </cell>
          <cell r="AI1122" t="str">
            <v>046AB6648</v>
          </cell>
          <cell r="AN1122" t="str">
            <v>Sí</v>
          </cell>
        </row>
        <row r="1123">
          <cell r="A1123">
            <v>3508</v>
          </cell>
          <cell r="B1123" t="str">
            <v>sanchezivana@hotmail.com</v>
          </cell>
          <cell r="C1123">
            <v>44420</v>
          </cell>
          <cell r="D1123" t="str">
            <v>Abierta</v>
          </cell>
          <cell r="E1123" t="str">
            <v>Recibido</v>
          </cell>
          <cell r="F1123" t="str">
            <v>Enviado</v>
          </cell>
          <cell r="G1123" t="str">
            <v>ARS</v>
          </cell>
          <cell r="H1123">
            <v>790</v>
          </cell>
          <cell r="I1123">
            <v>0</v>
          </cell>
          <cell r="J1123">
            <v>0</v>
          </cell>
          <cell r="K1123">
            <v>790</v>
          </cell>
          <cell r="L1123" t="str">
            <v>Ivana Sanchez</v>
          </cell>
          <cell r="M1123">
            <v>35375972</v>
          </cell>
          <cell r="N1123">
            <v>5491165780353</v>
          </cell>
          <cell r="O1123" t="str">
            <v>Ivana Sanchez</v>
          </cell>
          <cell r="P1123">
            <v>5491165780353</v>
          </cell>
          <cell r="Q1123" t="str">
            <v>Pareja</v>
          </cell>
          <cell r="R1123">
            <v>3176</v>
          </cell>
          <cell r="T1123" t="str">
            <v>Villa Pueyrredón</v>
          </cell>
          <cell r="U1123" t="str">
            <v>Capital Federal</v>
          </cell>
          <cell r="V1123">
            <v>1419</v>
          </cell>
          <cell r="W1123" t="str">
            <v>Capital Federal</v>
          </cell>
          <cell r="Y1123" t="str">
            <v>ENVÍO SIN CARGO (CABA, GRAN PARTE DE GBA y LA PLATA) TIEMPO: 4 a 6 DÍAS HÁBILES</v>
          </cell>
          <cell r="Z1123" t="str">
            <v>Mercado Pago</v>
          </cell>
          <cell r="AD1123">
            <v>44420</v>
          </cell>
          <cell r="AE1123">
            <v>44425</v>
          </cell>
          <cell r="AF1123" t="str">
            <v>MATE PAMPA BOCA ANCHA CON BOMBILLA COLOR NEGRO</v>
          </cell>
          <cell r="AG1123">
            <v>790</v>
          </cell>
          <cell r="AH1123">
            <v>1</v>
          </cell>
          <cell r="AI1123" t="str">
            <v>MERCA SEPA</v>
          </cell>
          <cell r="AJ1123" t="str">
            <v>Web</v>
          </cell>
          <cell r="AK1123" t="str">
            <v>EL MIERCOLES 18-08 ENTRE 8 Y 18 HORAS!</v>
          </cell>
          <cell r="AL1123">
            <v>16355500697</v>
          </cell>
          <cell r="AM1123">
            <v>461817223</v>
          </cell>
          <cell r="AN1123" t="str">
            <v>Sí</v>
          </cell>
        </row>
        <row r="1124">
          <cell r="A1124">
            <v>3507</v>
          </cell>
          <cell r="B1124" t="str">
            <v>melanycroce2003@gmail.com</v>
          </cell>
          <cell r="C1124">
            <v>44419</v>
          </cell>
          <cell r="D1124" t="str">
            <v>Abierta</v>
          </cell>
          <cell r="E1124" t="str">
            <v>Pendiente</v>
          </cell>
          <cell r="F1124" t="str">
            <v>No está empaquetado</v>
          </cell>
          <cell r="G1124" t="str">
            <v>ARS</v>
          </cell>
          <cell r="H1124" t="str">
            <v>529.99</v>
          </cell>
          <cell r="I1124" t="str">
            <v>79.5</v>
          </cell>
          <cell r="J1124" t="str">
            <v>378.37</v>
          </cell>
          <cell r="K1124" t="str">
            <v>828.86</v>
          </cell>
          <cell r="L1124" t="str">
            <v>Melany Croce</v>
          </cell>
          <cell r="M1124">
            <v>44699214</v>
          </cell>
          <cell r="N1124">
            <v>543487326478</v>
          </cell>
          <cell r="O1124" t="str">
            <v>Melany Croce</v>
          </cell>
          <cell r="P1124">
            <v>543487326478</v>
          </cell>
          <cell r="Q1124" t="str">
            <v>Valentin Alsina</v>
          </cell>
          <cell r="R1124">
            <v>1750</v>
          </cell>
          <cell r="T1124" t="str">
            <v>Zona Centro</v>
          </cell>
          <cell r="U1124" t="str">
            <v xml:space="preserve">Zárate </v>
          </cell>
          <cell r="V1124">
            <v>2800</v>
          </cell>
          <cell r="W1124" t="str">
            <v>Buenos Aires</v>
          </cell>
          <cell r="Y1124" t="str">
            <v>Correo Argentino - Envio a domicilio</v>
          </cell>
          <cell r="Z1124" t="str">
            <v>TRANSFERENCIA BANCARIA</v>
          </cell>
          <cell r="AA1124" t="str">
            <v>FINDEBIGDECO</v>
          </cell>
          <cell r="AF1124" t="str">
            <v>SET X PZAS HERMETICO GDE+ HERMETICO CHICO + CUCHARA C/TAPA COOL STORAGE FUCSIA</v>
          </cell>
          <cell r="AG1124" t="str">
            <v>529.99</v>
          </cell>
          <cell r="AH1124">
            <v>1</v>
          </cell>
          <cell r="AI1124" t="str">
            <v>BA4017</v>
          </cell>
          <cell r="AJ1124" t="str">
            <v>Móvil</v>
          </cell>
          <cell r="AK1124" t="str">
            <v/>
          </cell>
          <cell r="AM1124">
            <v>461235089</v>
          </cell>
          <cell r="AN1124" t="str">
            <v>Sí</v>
          </cell>
        </row>
        <row r="1125">
          <cell r="A1125">
            <v>3506</v>
          </cell>
          <cell r="B1125" t="str">
            <v>silva.camilar@gmail.com</v>
          </cell>
          <cell r="C1125">
            <v>44419</v>
          </cell>
          <cell r="D1125" t="str">
            <v>Abierta</v>
          </cell>
          <cell r="E1125" t="str">
            <v>Recibido</v>
          </cell>
          <cell r="F1125" t="str">
            <v>Enviado</v>
          </cell>
          <cell r="G1125" t="str">
            <v>ARS</v>
          </cell>
          <cell r="H1125" t="str">
            <v>1584.98</v>
          </cell>
          <cell r="I1125">
            <v>0</v>
          </cell>
          <cell r="J1125">
            <v>0</v>
          </cell>
          <cell r="K1125" t="str">
            <v>1584.98</v>
          </cell>
          <cell r="L1125" t="str">
            <v>Camila Silva</v>
          </cell>
          <cell r="M1125">
            <v>38270549</v>
          </cell>
          <cell r="N1125">
            <v>541161065262</v>
          </cell>
          <cell r="O1125" t="str">
            <v>Camila Silva</v>
          </cell>
          <cell r="P1125">
            <v>541161065262</v>
          </cell>
          <cell r="Q1125" t="str">
            <v>Obarrio</v>
          </cell>
          <cell r="R1125">
            <v>1437</v>
          </cell>
          <cell r="U1125" t="str">
            <v>Don Torcuato</v>
          </cell>
          <cell r="V1125">
            <v>1611</v>
          </cell>
          <cell r="W1125" t="str">
            <v>Gran Buenos Aires</v>
          </cell>
          <cell r="Y1125" t="str">
            <v>ENVÍO SIN CARGO (CABA, GRAN PARTE DE GBA y LA PLATA) TIEMPO: 4 a 6 DÍAS HÁBILES</v>
          </cell>
          <cell r="Z1125" t="str">
            <v>Mercado Pago</v>
          </cell>
          <cell r="AD1125">
            <v>44419</v>
          </cell>
          <cell r="AE1125">
            <v>44425</v>
          </cell>
          <cell r="AF1125" t="str">
            <v>PISAPAPAS DISTINTOS COLORES (Rojo)</v>
          </cell>
          <cell r="AG1125">
            <v>485</v>
          </cell>
          <cell r="AH1125">
            <v>1</v>
          </cell>
          <cell r="AI1125" t="str">
            <v>BP17003</v>
          </cell>
          <cell r="AJ1125" t="str">
            <v>Web</v>
          </cell>
          <cell r="AK1125" t="str">
            <v>EL JUEVES 19-08 ENTRE 8 Y 18 HORAS!</v>
          </cell>
          <cell r="AL1125">
            <v>16336597254</v>
          </cell>
          <cell r="AM1125">
            <v>461156203</v>
          </cell>
          <cell r="AN1125" t="str">
            <v>Sí</v>
          </cell>
        </row>
        <row r="1126">
          <cell r="A1126">
            <v>3506</v>
          </cell>
          <cell r="B1126" t="str">
            <v>silva.camilar@gmail.com</v>
          </cell>
          <cell r="AF1126" t="str">
            <v>INDIVIDUAL RANGPUR GOLD 38CM</v>
          </cell>
          <cell r="AG1126" t="str">
            <v>549.99</v>
          </cell>
          <cell r="AH1126">
            <v>2</v>
          </cell>
          <cell r="AI1126" t="str">
            <v>MS115246</v>
          </cell>
          <cell r="AN1126" t="str">
            <v>Sí</v>
          </cell>
        </row>
        <row r="1127">
          <cell r="A1127">
            <v>3505</v>
          </cell>
          <cell r="B1127" t="str">
            <v>seguelyamila@gmail.com</v>
          </cell>
          <cell r="C1127">
            <v>44419</v>
          </cell>
          <cell r="D1127" t="str">
            <v>Abierta</v>
          </cell>
          <cell r="E1127" t="str">
            <v>Recibido</v>
          </cell>
          <cell r="F1127" t="str">
            <v>Enviado</v>
          </cell>
          <cell r="G1127" t="str">
            <v>ARS</v>
          </cell>
          <cell r="H1127">
            <v>1760</v>
          </cell>
          <cell r="I1127">
            <v>264</v>
          </cell>
          <cell r="J1127">
            <v>0</v>
          </cell>
          <cell r="K1127">
            <v>1496</v>
          </cell>
          <cell r="L1127" t="str">
            <v>Yamila Seguel</v>
          </cell>
          <cell r="M1127">
            <v>36530567</v>
          </cell>
          <cell r="N1127">
            <v>5491156072348</v>
          </cell>
          <cell r="O1127" t="str">
            <v>Yamila Seguel</v>
          </cell>
          <cell r="P1127">
            <v>5491156072348</v>
          </cell>
          <cell r="Q1127" t="str">
            <v>Simbron</v>
          </cell>
          <cell r="R1127">
            <v>5874</v>
          </cell>
          <cell r="S1127" t="str">
            <v>1 B</v>
          </cell>
          <cell r="T1127" t="str">
            <v>Villa Real</v>
          </cell>
          <cell r="U1127" t="str">
            <v>Capital Federal</v>
          </cell>
          <cell r="V1127">
            <v>1408</v>
          </cell>
          <cell r="W1127" t="str">
            <v>Capital Federal</v>
          </cell>
          <cell r="Y1127" t="str">
            <v>ENVÍO SIN CARGO (CABA, GRAN PARTE DE GBA y LA PLATA) TIEMPO: 4 a 6 DÍAS HÁBILES</v>
          </cell>
          <cell r="Z1127" t="str">
            <v>TRANSFERENCIA BANCARIA</v>
          </cell>
          <cell r="AA1127" t="str">
            <v>FINDEBIGDECO</v>
          </cell>
          <cell r="AD1127">
            <v>44419</v>
          </cell>
          <cell r="AE1127">
            <v>44425</v>
          </cell>
          <cell r="AF1127" t="str">
            <v>MANTEL RECTANGULAR ANTIMANCHA 1.40x1.85 mtrs</v>
          </cell>
          <cell r="AG1127">
            <v>1760</v>
          </cell>
          <cell r="AH1127">
            <v>1</v>
          </cell>
          <cell r="AI1127" t="str">
            <v>CHUR14 MERCA SEPA</v>
          </cell>
          <cell r="AJ1127" t="str">
            <v>Web</v>
          </cell>
          <cell r="AK1127" t="str">
            <v>EL MIERCOLES 18-08 ENTRE 8 Y 18 HORAS!</v>
          </cell>
          <cell r="AM1127">
            <v>461143906</v>
          </cell>
          <cell r="AN1127" t="str">
            <v>Sí</v>
          </cell>
        </row>
        <row r="1128">
          <cell r="A1128">
            <v>3504</v>
          </cell>
          <cell r="B1128" t="str">
            <v>rociobelenpersico@gmail.com</v>
          </cell>
          <cell r="C1128">
            <v>44419</v>
          </cell>
          <cell r="D1128" t="str">
            <v>Abierta</v>
          </cell>
          <cell r="E1128" t="str">
            <v>Recibido</v>
          </cell>
          <cell r="F1128" t="str">
            <v>Enviado</v>
          </cell>
          <cell r="G1128" t="str">
            <v>ARS</v>
          </cell>
          <cell r="H1128" t="str">
            <v>2307.97</v>
          </cell>
          <cell r="I1128" t="str">
            <v>346.2</v>
          </cell>
          <cell r="J1128">
            <v>0</v>
          </cell>
          <cell r="K1128" t="str">
            <v>1961.77</v>
          </cell>
          <cell r="L1128" t="str">
            <v>Rocio Pérsico</v>
          </cell>
          <cell r="M1128">
            <v>34896680</v>
          </cell>
          <cell r="N1128">
            <v>541164387365</v>
          </cell>
          <cell r="O1128" t="str">
            <v>Rocio Pérsico</v>
          </cell>
          <cell r="P1128">
            <v>541164387365</v>
          </cell>
          <cell r="Q1128" t="str">
            <v>Fragata presidente sarmiento</v>
          </cell>
          <cell r="R1128">
            <v>1854</v>
          </cell>
          <cell r="S1128" t="str">
            <v>6c</v>
          </cell>
          <cell r="T1128" t="str">
            <v>CABA</v>
          </cell>
          <cell r="U1128" t="str">
            <v>Capital Federal</v>
          </cell>
          <cell r="V1128">
            <v>1416</v>
          </cell>
          <cell r="W1128" t="str">
            <v>Capital Federal</v>
          </cell>
          <cell r="Y1128" t="str">
            <v>ENVÍO SIN CARGO (CABA, GRAN PARTE DE GBA y LA PLATA) TIEMPO: 4 a 6 DÍAS HÁBILES</v>
          </cell>
          <cell r="Z1128" t="str">
            <v>TRANSFERENCIA BANCARIA</v>
          </cell>
          <cell r="AA1128" t="str">
            <v>FINDEBIGDECO</v>
          </cell>
          <cell r="AD1128">
            <v>44419</v>
          </cell>
          <cell r="AE1128">
            <v>44425</v>
          </cell>
          <cell r="AF1128" t="str">
            <v>TAZA ROMA DE CERAMICA VERDE 275ML</v>
          </cell>
          <cell r="AG1128" t="str">
            <v>787.99</v>
          </cell>
          <cell r="AH1128">
            <v>1</v>
          </cell>
          <cell r="AI1128" t="str">
            <v>PO393713 LOS TENGO EN SAN DIEGO YO PEDIR</v>
          </cell>
          <cell r="AJ1128" t="str">
            <v>Móvil</v>
          </cell>
          <cell r="AK1128" t="str">
            <v>EL MIERCOLES 18-08 ENTRE 8 Y 18 HORAS!</v>
          </cell>
          <cell r="AM1128">
            <v>461153207</v>
          </cell>
          <cell r="AN1128" t="str">
            <v>Sí</v>
          </cell>
        </row>
        <row r="1129">
          <cell r="A1129">
            <v>3504</v>
          </cell>
          <cell r="B1129" t="str">
            <v>rociobelenpersico@gmail.com</v>
          </cell>
          <cell r="AF1129" t="str">
            <v>TABLA BUDINERA 38 CM X 16,5 CM PINTADO A MANO</v>
          </cell>
          <cell r="AG1129" t="str">
            <v>759.99</v>
          </cell>
          <cell r="AH1129">
            <v>1</v>
          </cell>
          <cell r="AI1129" t="str">
            <v>MU18004 MERCA SEPARADA COSTO TEORICO MAS IVA</v>
          </cell>
          <cell r="AN1129" t="str">
            <v>Sí</v>
          </cell>
        </row>
        <row r="1130">
          <cell r="A1130">
            <v>3504</v>
          </cell>
          <cell r="B1130" t="str">
            <v>rociobelenpersico@gmail.com</v>
          </cell>
          <cell r="AF1130" t="str">
            <v>TABLA PARAISO 29 X 19 CM PINTADO A MANO</v>
          </cell>
          <cell r="AG1130" t="str">
            <v>759.99</v>
          </cell>
          <cell r="AH1130">
            <v>1</v>
          </cell>
          <cell r="AI1130" t="str">
            <v>MU18003 MUMI MERCA SEPARADA</v>
          </cell>
          <cell r="AN1130" t="str">
            <v>Sí</v>
          </cell>
        </row>
        <row r="1131">
          <cell r="A1131">
            <v>3503</v>
          </cell>
          <cell r="B1131" t="str">
            <v>rociobelenpersico@gmail.com</v>
          </cell>
          <cell r="C1131">
            <v>44419</v>
          </cell>
          <cell r="D1131" t="str">
            <v>Abierta</v>
          </cell>
          <cell r="E1131" t="str">
            <v>Recibido</v>
          </cell>
          <cell r="F1131" t="str">
            <v>Enviado</v>
          </cell>
          <cell r="G1131" t="str">
            <v>ARS</v>
          </cell>
          <cell r="H1131" t="str">
            <v>6422.92</v>
          </cell>
          <cell r="I1131" t="str">
            <v>737.69</v>
          </cell>
          <cell r="J1131">
            <v>0</v>
          </cell>
          <cell r="K1131" t="str">
            <v>5685.23</v>
          </cell>
          <cell r="L1131" t="str">
            <v>Rocio Persico</v>
          </cell>
          <cell r="M1131">
            <v>34896680</v>
          </cell>
          <cell r="N1131">
            <v>541164387365</v>
          </cell>
          <cell r="O1131" t="str">
            <v>Rocio Persico</v>
          </cell>
          <cell r="P1131">
            <v>541164387365</v>
          </cell>
          <cell r="Q1131" t="str">
            <v xml:space="preserve">Fragata presidente sarmiento </v>
          </cell>
          <cell r="R1131">
            <v>1854</v>
          </cell>
          <cell r="S1131" t="str">
            <v>6C</v>
          </cell>
          <cell r="T1131" t="str">
            <v xml:space="preserve">Villa gral mitre </v>
          </cell>
          <cell r="U1131" t="str">
            <v>Capital Federal</v>
          </cell>
          <cell r="V1131">
            <v>1416</v>
          </cell>
          <cell r="W1131" t="str">
            <v>Capital Federal</v>
          </cell>
          <cell r="Y1131" t="str">
            <v>ENVÍO SIN CARGO (CABA, GRAN PARTE DE GBA y LA PLATA) TIEMPO: 4 a 6 DÍAS HÁBILES</v>
          </cell>
          <cell r="Z1131" t="str">
            <v>Mercado Pago</v>
          </cell>
          <cell r="AA1131" t="str">
            <v>FINDEBIGDECO</v>
          </cell>
          <cell r="AD1131">
            <v>44419</v>
          </cell>
          <cell r="AE1131">
            <v>44425</v>
          </cell>
          <cell r="AF1131" t="str">
            <v>ALMOHADON CORAZON DIAMANTE 30X30CM POLIESTER CON VELLON SILICONADO</v>
          </cell>
          <cell r="AG1131">
            <v>481</v>
          </cell>
          <cell r="AH1131">
            <v>1</v>
          </cell>
          <cell r="AI1131" t="str">
            <v>CHU66</v>
          </cell>
          <cell r="AJ1131" t="str">
            <v>Móvil</v>
          </cell>
          <cell r="AK1131" t="str">
            <v>EL MIERCOLES 18-08 ENTRE 8 Y 18 HORAS!</v>
          </cell>
          <cell r="AL1131">
            <v>3087279351</v>
          </cell>
          <cell r="AM1131">
            <v>461070222</v>
          </cell>
          <cell r="AN1131" t="str">
            <v>Sí</v>
          </cell>
        </row>
        <row r="1132">
          <cell r="A1132">
            <v>3503</v>
          </cell>
          <cell r="B1132" t="str">
            <v>rociobelenpersico@gmail.com</v>
          </cell>
          <cell r="AF1132" t="str">
            <v>ALMOHADON AZUL PANA 36X36CM C/RELLENO VELLON SILICONADO</v>
          </cell>
          <cell r="AG1132" t="str">
            <v>449.99</v>
          </cell>
          <cell r="AH1132">
            <v>2</v>
          </cell>
          <cell r="AI1132" t="str">
            <v>02AL7765</v>
          </cell>
          <cell r="AN1132" t="str">
            <v>Sí</v>
          </cell>
        </row>
        <row r="1133">
          <cell r="A1133">
            <v>3503</v>
          </cell>
          <cell r="B1133" t="str">
            <v>rociobelenpersico@gmail.com</v>
          </cell>
          <cell r="AF1133" t="str">
            <v>VELA SOJA C/TAPA AROMA JAZMIN GARDENIA 14X10 CM</v>
          </cell>
          <cell r="AG1133" t="str">
            <v>649.99</v>
          </cell>
          <cell r="AH1133">
            <v>1</v>
          </cell>
          <cell r="AI1133" t="str">
            <v>BA8098VELAMERCA SEPARADA</v>
          </cell>
          <cell r="AN1133" t="str">
            <v>Sí</v>
          </cell>
        </row>
        <row r="1134">
          <cell r="A1134">
            <v>3503</v>
          </cell>
          <cell r="B1134" t="str">
            <v>rociobelenpersico@gmail.com</v>
          </cell>
          <cell r="AF1134" t="str">
            <v>FLORES ARTIFICIALES MACET CER. LUNARES 3MOD SURT 11CM</v>
          </cell>
          <cell r="AG1134">
            <v>765</v>
          </cell>
          <cell r="AH1134">
            <v>1</v>
          </cell>
          <cell r="AI1134" t="str">
            <v>046FL6321</v>
          </cell>
          <cell r="AN1134" t="str">
            <v>Sí</v>
          </cell>
        </row>
        <row r="1135">
          <cell r="A1135">
            <v>3503</v>
          </cell>
          <cell r="B1135" t="str">
            <v>rociobelenpersico@gmail.com</v>
          </cell>
          <cell r="AF1135" t="str">
            <v>JABONERA 14X12CM (Celeste)</v>
          </cell>
          <cell r="AG1135">
            <v>287</v>
          </cell>
          <cell r="AH1135">
            <v>1</v>
          </cell>
          <cell r="AI1135" t="str">
            <v>046AB7496</v>
          </cell>
          <cell r="AN1135" t="str">
            <v>Sí</v>
          </cell>
        </row>
        <row r="1136">
          <cell r="A1136">
            <v>3503</v>
          </cell>
          <cell r="B1136" t="str">
            <v>rociobelenpersico@gmail.com</v>
          </cell>
          <cell r="AF1136" t="str">
            <v>INDIVIDUAL SIINGAPUR DORADO CLARO 38 CM</v>
          </cell>
          <cell r="AG1136" t="str">
            <v>549.99</v>
          </cell>
          <cell r="AH1136">
            <v>1</v>
          </cell>
          <cell r="AI1136" t="str">
            <v>MS504001</v>
          </cell>
          <cell r="AN1136" t="str">
            <v>Sí</v>
          </cell>
        </row>
        <row r="1137">
          <cell r="A1137">
            <v>3503</v>
          </cell>
          <cell r="B1137" t="str">
            <v>rociobelenpersico@gmail.com</v>
          </cell>
          <cell r="AF1137" t="str">
            <v>CAMINO DE MESA TURQUESA 1.4 M X 40CM</v>
          </cell>
          <cell r="AG1137">
            <v>685</v>
          </cell>
          <cell r="AH1137">
            <v>1</v>
          </cell>
          <cell r="AI1137" t="str">
            <v>062AL5574T</v>
          </cell>
          <cell r="AN1137" t="str">
            <v>Sí</v>
          </cell>
        </row>
        <row r="1138">
          <cell r="A1138">
            <v>3503</v>
          </cell>
          <cell r="B1138" t="str">
            <v>rociobelenpersico@gmail.com</v>
          </cell>
          <cell r="AF1138" t="str">
            <v>PLATO PLAYO CERAMICA AZUL NAVY 26 CM OLIMPIA</v>
          </cell>
          <cell r="AG1138" t="str">
            <v>925.99</v>
          </cell>
          <cell r="AH1138">
            <v>1</v>
          </cell>
          <cell r="AI1138" t="str">
            <v>PO323572 POR UNIDAD</v>
          </cell>
          <cell r="AN1138" t="str">
            <v>Sí</v>
          </cell>
        </row>
        <row r="1139">
          <cell r="A1139">
            <v>3503</v>
          </cell>
          <cell r="B1139" t="str">
            <v>rociobelenpersico@gmail.com</v>
          </cell>
          <cell r="AF1139" t="str">
            <v>BOWL CERAMICA CRUDO ESPARTA 12.5CM 250ML</v>
          </cell>
          <cell r="AG1139" t="str">
            <v>578.99</v>
          </cell>
          <cell r="AH1139">
            <v>1</v>
          </cell>
          <cell r="AI1139" t="str">
            <v>PO285589 POR UNIDAD MERCA SEPARADA</v>
          </cell>
          <cell r="AN1139" t="str">
            <v>Sí</v>
          </cell>
        </row>
        <row r="1140">
          <cell r="A1140">
            <v>3503</v>
          </cell>
          <cell r="B1140" t="str">
            <v>rociobelenpersico@gmail.com</v>
          </cell>
          <cell r="AF1140" t="str">
            <v>INDIVIDUAL DE CUERINA 32.5CM DIAM</v>
          </cell>
          <cell r="AG1140" t="str">
            <v>299.99</v>
          </cell>
          <cell r="AH1140">
            <v>2</v>
          </cell>
          <cell r="AI1140" t="str">
            <v>CHUIN03C</v>
          </cell>
          <cell r="AN1140" t="str">
            <v>Sí</v>
          </cell>
        </row>
        <row r="1141">
          <cell r="A1141">
            <v>3502</v>
          </cell>
          <cell r="B1141" t="str">
            <v>Yami_927@hotmail.com</v>
          </cell>
          <cell r="C1141">
            <v>44418</v>
          </cell>
          <cell r="D1141" t="str">
            <v>Abierta</v>
          </cell>
          <cell r="E1141" t="str">
            <v>Recibido</v>
          </cell>
          <cell r="F1141" t="str">
            <v>Enviado</v>
          </cell>
          <cell r="G1141" t="str">
            <v>ARS</v>
          </cell>
          <cell r="H1141" t="str">
            <v>2874.96</v>
          </cell>
          <cell r="I1141" t="str">
            <v>431.24</v>
          </cell>
          <cell r="J1141">
            <v>0</v>
          </cell>
          <cell r="K1141" t="str">
            <v>2443.72</v>
          </cell>
          <cell r="L1141" t="str">
            <v>Yamila Sanchez</v>
          </cell>
          <cell r="M1141">
            <v>33338564</v>
          </cell>
          <cell r="N1141">
            <v>541132492195</v>
          </cell>
          <cell r="O1141" t="str">
            <v>Yamila Sanchez</v>
          </cell>
          <cell r="P1141">
            <v>541132492195</v>
          </cell>
          <cell r="Q1141" t="str">
            <v xml:space="preserve">Uruguay </v>
          </cell>
          <cell r="R1141">
            <v>1970</v>
          </cell>
          <cell r="S1141" t="str">
            <v>Casa</v>
          </cell>
          <cell r="T1141" t="str">
            <v xml:space="preserve">BURZACO </v>
          </cell>
          <cell r="U1141" t="str">
            <v xml:space="preserve">Burzaco </v>
          </cell>
          <cell r="V1141">
            <v>1852</v>
          </cell>
          <cell r="W1141" t="str">
            <v>Gran Buenos Aires</v>
          </cell>
          <cell r="Y1141" t="str">
            <v>ENVÍO SIN CARGO (CABA, GRAN PARTE DE GBA y LA PLATA) TIEMPO: 4 a 6 DÍAS HÁBILES</v>
          </cell>
          <cell r="Z1141" t="str">
            <v>Mercado Pago</v>
          </cell>
          <cell r="AA1141" t="str">
            <v>FINDEBIGDECO</v>
          </cell>
          <cell r="AB1141" t="str">
            <v xml:space="preserve">Rejas verdes en el domicilio </v>
          </cell>
          <cell r="AD1141">
            <v>44418</v>
          </cell>
          <cell r="AE1141">
            <v>44421</v>
          </cell>
          <cell r="AF1141" t="str">
            <v>FRASCO DIFUSOR AROMATICO 2COL SURT 11X6CM (Rosa)</v>
          </cell>
          <cell r="AG1141" t="str">
            <v>244.99</v>
          </cell>
          <cell r="AH1141">
            <v>1</v>
          </cell>
          <cell r="AI1141" t="str">
            <v>BO7485</v>
          </cell>
          <cell r="AJ1141" t="str">
            <v>Móvil</v>
          </cell>
          <cell r="AK1141" t="str">
            <v>EL MIERCOLES 18-08 ENTRE 8 Y 18 HORAS!</v>
          </cell>
          <cell r="AL1141">
            <v>16326974686</v>
          </cell>
          <cell r="AM1141">
            <v>450306591</v>
          </cell>
          <cell r="AN1141" t="str">
            <v>Sí</v>
          </cell>
        </row>
        <row r="1142">
          <cell r="A1142">
            <v>3502</v>
          </cell>
          <cell r="B1142" t="str">
            <v>Yami_927@hotmail.com</v>
          </cell>
          <cell r="AF1142" t="str">
            <v>SET X 2 PAÑOS MICROFIBRA 35X45 PACK NRO 8</v>
          </cell>
          <cell r="AG1142" t="str">
            <v>599.99</v>
          </cell>
          <cell r="AH1142">
            <v>1</v>
          </cell>
          <cell r="AI1142" t="str">
            <v>PACK 8</v>
          </cell>
          <cell r="AN1142" t="str">
            <v>Sí</v>
          </cell>
        </row>
        <row r="1143">
          <cell r="A1143">
            <v>3502</v>
          </cell>
          <cell r="B1143" t="str">
            <v>Yami_927@hotmail.com</v>
          </cell>
          <cell r="AF1143" t="str">
            <v>WOK ANTIADHERENTE LINEA GRANITE 26CM</v>
          </cell>
          <cell r="AG1143" t="str">
            <v>1099.99</v>
          </cell>
          <cell r="AH1143">
            <v>1</v>
          </cell>
          <cell r="AI1143">
            <v>119637</v>
          </cell>
          <cell r="AN1143" t="str">
            <v>Sí</v>
          </cell>
        </row>
        <row r="1144">
          <cell r="A1144">
            <v>3502</v>
          </cell>
          <cell r="B1144" t="str">
            <v>Yami_927@hotmail.com</v>
          </cell>
          <cell r="AF1144" t="str">
            <v>RAMO X 5 FLORES TELA PARA AROMATIZAR (Rosa)</v>
          </cell>
          <cell r="AG1144">
            <v>760</v>
          </cell>
          <cell r="AH1144">
            <v>1</v>
          </cell>
          <cell r="AI1144" t="str">
            <v>RAMOROSA MERCA SEPA COSTO TEORICO MAS IVA</v>
          </cell>
          <cell r="AN1144" t="str">
            <v>Sí</v>
          </cell>
        </row>
        <row r="1145">
          <cell r="A1145">
            <v>3502</v>
          </cell>
          <cell r="B1145" t="str">
            <v>Yami_927@hotmail.com</v>
          </cell>
          <cell r="AF1145" t="str">
            <v>6 IMANES BOTONES COLORES SURTIDOS</v>
          </cell>
          <cell r="AG1145" t="str">
            <v>169.99</v>
          </cell>
          <cell r="AH1145">
            <v>1</v>
          </cell>
          <cell r="AI1145" t="str">
            <v>IM2488</v>
          </cell>
          <cell r="AN1145" t="str">
            <v>Sí</v>
          </cell>
        </row>
        <row r="1146">
          <cell r="A1146">
            <v>3501</v>
          </cell>
          <cell r="B1146" t="str">
            <v>yanifili30@gmail.com</v>
          </cell>
          <cell r="C1146">
            <v>44418</v>
          </cell>
          <cell r="D1146" t="str">
            <v>Abierta</v>
          </cell>
          <cell r="E1146" t="str">
            <v>Recibido</v>
          </cell>
          <cell r="F1146" t="str">
            <v>Enviado</v>
          </cell>
          <cell r="G1146" t="str">
            <v>ARS</v>
          </cell>
          <cell r="H1146" t="str">
            <v>5976.94</v>
          </cell>
          <cell r="I1146" t="str">
            <v>747.59</v>
          </cell>
          <cell r="J1146">
            <v>0</v>
          </cell>
          <cell r="K1146" t="str">
            <v>5229.35</v>
          </cell>
          <cell r="L1146" t="str">
            <v>Yanina rocio Filippone</v>
          </cell>
          <cell r="M1146">
            <v>37114527</v>
          </cell>
          <cell r="N1146">
            <v>541159375305</v>
          </cell>
          <cell r="O1146" t="str">
            <v>Yanina rocio Filippone</v>
          </cell>
          <cell r="T1146" t="str">
            <v>Ramos Mejia</v>
          </cell>
          <cell r="U1146" t="str">
            <v>La Matanza</v>
          </cell>
          <cell r="V1146">
            <v>1704</v>
          </cell>
          <cell r="W1146" t="str">
            <v>Gran Buenos Aires</v>
          </cell>
          <cell r="Y1146" t="str">
            <v>Retiras en SHOWROOM ( CON CITA PREVIA)</v>
          </cell>
          <cell r="Z1146" t="str">
            <v>TRANSFERENCIA BANCARIA</v>
          </cell>
          <cell r="AA1146" t="str">
            <v>FINDEBIGDECO</v>
          </cell>
          <cell r="AC1146" t="str">
            <v>11-08 retira por bolivia sabado 14-08</v>
          </cell>
          <cell r="AD1146">
            <v>44419</v>
          </cell>
          <cell r="AE1146">
            <v>44433</v>
          </cell>
          <cell r="AF1146" t="str">
            <v>INDIVIDUAL PLAVINIL SIMIL MARMOL 32,5 CM</v>
          </cell>
          <cell r="AG1146" t="str">
            <v>299.99</v>
          </cell>
          <cell r="AH1146">
            <v>1</v>
          </cell>
          <cell r="AI1146" t="str">
            <v>CHUIN177C MERCA SEPA</v>
          </cell>
          <cell r="AJ1146" t="str">
            <v>Móvil</v>
          </cell>
          <cell r="AK1146" t="str">
            <v/>
          </cell>
          <cell r="AM1146">
            <v>460827974</v>
          </cell>
          <cell r="AN1146" t="str">
            <v>Sí</v>
          </cell>
        </row>
        <row r="1147">
          <cell r="A1147">
            <v>3501</v>
          </cell>
          <cell r="B1147" t="str">
            <v>yanifili30@gmail.com</v>
          </cell>
          <cell r="AF1147" t="str">
            <v>PLATO DE VIDRIO LINEAS 31CM</v>
          </cell>
          <cell r="AG1147">
            <v>573</v>
          </cell>
          <cell r="AH1147">
            <v>1</v>
          </cell>
          <cell r="AI1147" t="str">
            <v>046BA6335</v>
          </cell>
          <cell r="AN1147" t="str">
            <v>Sí</v>
          </cell>
        </row>
        <row r="1148">
          <cell r="A1148">
            <v>3501</v>
          </cell>
          <cell r="B1148" t="str">
            <v>yanifili30@gmail.com</v>
          </cell>
          <cell r="AF1148" t="str">
            <v>TABLA DE BAMBOO 20X30 CM</v>
          </cell>
          <cell r="AG1148">
            <v>699</v>
          </cell>
          <cell r="AH1148">
            <v>1</v>
          </cell>
          <cell r="AI1148" t="str">
            <v>MS113002</v>
          </cell>
          <cell r="AN1148" t="str">
            <v>Sí</v>
          </cell>
        </row>
        <row r="1149">
          <cell r="A1149">
            <v>3501</v>
          </cell>
          <cell r="B1149" t="str">
            <v>yanifili30@gmail.com</v>
          </cell>
          <cell r="AF1149" t="str">
            <v>6 VASOS BELLIZE ROCKS AZUL 315ML</v>
          </cell>
          <cell r="AG1149" t="str">
            <v>559.99</v>
          </cell>
          <cell r="AH1149">
            <v>1</v>
          </cell>
          <cell r="AI1149" t="str">
            <v>ML88640 MERCA SEPARADA</v>
          </cell>
          <cell r="AN1149" t="str">
            <v>Sí</v>
          </cell>
        </row>
        <row r="1150">
          <cell r="A1150">
            <v>3501</v>
          </cell>
          <cell r="B1150" t="str">
            <v>yanifili30@gmail.com</v>
          </cell>
          <cell r="AF1150" t="str">
            <v>CUCHARA DE BAMBOO 34CM</v>
          </cell>
          <cell r="AG1150" t="str">
            <v>476.99</v>
          </cell>
          <cell r="AH1150">
            <v>1</v>
          </cell>
          <cell r="AI1150" t="str">
            <v>MS101903</v>
          </cell>
          <cell r="AN1150" t="str">
            <v>Sí</v>
          </cell>
        </row>
        <row r="1151">
          <cell r="A1151">
            <v>3501</v>
          </cell>
          <cell r="B1151" t="str">
            <v>yanifili30@gmail.com</v>
          </cell>
          <cell r="AF1151" t="str">
            <v>SEGUNDA SELECCION PLATO PLAYO CERAMICA VERDE 26 CM ESPARTA</v>
          </cell>
          <cell r="AG1151">
            <v>420</v>
          </cell>
          <cell r="AH1151">
            <v>1</v>
          </cell>
          <cell r="AI1151" t="str">
            <v>PO393582 POR UNIDAD</v>
          </cell>
          <cell r="AN1151" t="str">
            <v>Sí</v>
          </cell>
        </row>
        <row r="1152">
          <cell r="A1152">
            <v>3501</v>
          </cell>
          <cell r="B1152" t="str">
            <v>yanifili30@gmail.com</v>
          </cell>
          <cell r="AF1152" t="str">
            <v>BATIDOR DE SILICONA CREAM MANGO DE MADERA 23 CM</v>
          </cell>
          <cell r="AG1152">
            <v>416</v>
          </cell>
          <cell r="AH1152">
            <v>1</v>
          </cell>
          <cell r="AI1152" t="str">
            <v>MS101A62</v>
          </cell>
          <cell r="AN1152" t="str">
            <v>Sí</v>
          </cell>
        </row>
        <row r="1153">
          <cell r="A1153">
            <v>3501</v>
          </cell>
          <cell r="B1153" t="str">
            <v>yanifili30@gmail.com</v>
          </cell>
          <cell r="AF1153" t="str">
            <v>ENSALADERA DE VIDRIO PRIMAVERA 1000ML. 17 X 7 XM RIGOLLEAU</v>
          </cell>
          <cell r="AG1153" t="str">
            <v>201.99</v>
          </cell>
          <cell r="AH1153">
            <v>1</v>
          </cell>
          <cell r="AI1153" t="str">
            <v>ML67537 MERCA SEPARDAD</v>
          </cell>
          <cell r="AN1153" t="str">
            <v>Sí</v>
          </cell>
        </row>
        <row r="1154">
          <cell r="A1154">
            <v>3501</v>
          </cell>
          <cell r="B1154" t="str">
            <v>yanifili30@gmail.com</v>
          </cell>
          <cell r="AF1154" t="str">
            <v>UNTADOR PASTEL 14.5 CM (Violeta)</v>
          </cell>
          <cell r="AG1154">
            <v>49</v>
          </cell>
          <cell r="AH1154">
            <v>1</v>
          </cell>
          <cell r="AI1154" t="str">
            <v>019BA87503 MERCA SEPA</v>
          </cell>
          <cell r="AN1154" t="str">
            <v>Sí</v>
          </cell>
        </row>
        <row r="1155">
          <cell r="A1155">
            <v>3501</v>
          </cell>
          <cell r="B1155" t="str">
            <v>yanifili30@gmail.com</v>
          </cell>
          <cell r="AF1155" t="str">
            <v>UNTADOR PASTEL 14.5 CM (Celeste)</v>
          </cell>
          <cell r="AG1155">
            <v>49</v>
          </cell>
          <cell r="AH1155">
            <v>1</v>
          </cell>
          <cell r="AI1155" t="str">
            <v>019BA87503 MERCA SEPA</v>
          </cell>
          <cell r="AN1155" t="str">
            <v>Sí</v>
          </cell>
        </row>
        <row r="1156">
          <cell r="A1156">
            <v>3501</v>
          </cell>
          <cell r="B1156" t="str">
            <v>yanifili30@gmail.com</v>
          </cell>
          <cell r="AF1156" t="str">
            <v>UNTADOR PASTEL 14.5 CM (Verde)</v>
          </cell>
          <cell r="AG1156">
            <v>49</v>
          </cell>
          <cell r="AH1156">
            <v>1</v>
          </cell>
          <cell r="AI1156" t="str">
            <v>019BA87503 MERCA SEPA</v>
          </cell>
          <cell r="AN1156" t="str">
            <v>Sí</v>
          </cell>
        </row>
        <row r="1157">
          <cell r="A1157">
            <v>3501</v>
          </cell>
          <cell r="B1157" t="str">
            <v>yanifili30@gmail.com</v>
          </cell>
          <cell r="AF1157" t="str">
            <v>UNTADOR PASTEL 14.5 CM (Rosa)</v>
          </cell>
          <cell r="AG1157">
            <v>49</v>
          </cell>
          <cell r="AH1157">
            <v>1</v>
          </cell>
          <cell r="AI1157" t="str">
            <v>019BA87503 MERCA SEPA</v>
          </cell>
          <cell r="AN1157" t="str">
            <v>Sí</v>
          </cell>
        </row>
        <row r="1158">
          <cell r="A1158">
            <v>3501</v>
          </cell>
          <cell r="B1158" t="str">
            <v>yanifili30@gmail.com</v>
          </cell>
          <cell r="AF1158" t="str">
            <v>ALM. HOME 25X55CM POLIESTER V.SILICONADO</v>
          </cell>
          <cell r="AG1158">
            <v>555</v>
          </cell>
          <cell r="AH1158">
            <v>1</v>
          </cell>
          <cell r="AI1158" t="str">
            <v>CHU390</v>
          </cell>
          <cell r="AN1158" t="str">
            <v>Sí</v>
          </cell>
        </row>
        <row r="1159">
          <cell r="A1159">
            <v>3501</v>
          </cell>
          <cell r="B1159" t="str">
            <v>yanifili30@gmail.com</v>
          </cell>
          <cell r="AF1159" t="str">
            <v>INDIVIDUAL ESTAMPADO PLEIKU BLANCO 38 CM</v>
          </cell>
          <cell r="AG1159" t="str">
            <v>549.99</v>
          </cell>
          <cell r="AH1159">
            <v>1</v>
          </cell>
          <cell r="AI1159" t="str">
            <v>MS504026</v>
          </cell>
          <cell r="AN1159" t="str">
            <v>Sí</v>
          </cell>
        </row>
        <row r="1160">
          <cell r="A1160">
            <v>3501</v>
          </cell>
          <cell r="B1160" t="str">
            <v>yanifili30@gmail.com</v>
          </cell>
          <cell r="AF1160" t="str">
            <v>CENTRO DE MESA DE VIDRIO DIAM 19CM</v>
          </cell>
          <cell r="AG1160">
            <v>450</v>
          </cell>
          <cell r="AH1160">
            <v>1</v>
          </cell>
          <cell r="AI1160" t="str">
            <v>046BA7022</v>
          </cell>
          <cell r="AN1160" t="str">
            <v>Sí</v>
          </cell>
        </row>
        <row r="1161">
          <cell r="A1161">
            <v>3501</v>
          </cell>
          <cell r="B1161" t="str">
            <v>yanifili30@gmail.com</v>
          </cell>
          <cell r="AF1161" t="str">
            <v>INDIVIDUAL CUERINA 32.5CM DIAM</v>
          </cell>
          <cell r="AG1161" t="str">
            <v>299.99</v>
          </cell>
          <cell r="AH1161">
            <v>1</v>
          </cell>
          <cell r="AI1161" t="str">
            <v>CHUIN08C</v>
          </cell>
          <cell r="AN1161" t="str">
            <v>Sí</v>
          </cell>
        </row>
        <row r="1162">
          <cell r="A1162">
            <v>3501</v>
          </cell>
          <cell r="B1162" t="str">
            <v>yanifili30@gmail.com</v>
          </cell>
          <cell r="AF1162" t="str">
            <v>INDIVIDUAL CUERINA HOME 44X30CM</v>
          </cell>
          <cell r="AG1162">
            <v>279</v>
          </cell>
          <cell r="AH1162">
            <v>1</v>
          </cell>
          <cell r="AI1162" t="str">
            <v>CHUIN194R</v>
          </cell>
          <cell r="AN1162" t="str">
            <v>Sí</v>
          </cell>
        </row>
        <row r="1163">
          <cell r="A1163">
            <v>3500</v>
          </cell>
          <cell r="B1163" t="str">
            <v>britocarolina92@gmail.com</v>
          </cell>
          <cell r="C1163">
            <v>44418</v>
          </cell>
          <cell r="D1163" t="str">
            <v>Abierta</v>
          </cell>
          <cell r="E1163" t="str">
            <v>Recibido</v>
          </cell>
          <cell r="F1163" t="str">
            <v>Enviado</v>
          </cell>
          <cell r="G1163" t="str">
            <v>ARS</v>
          </cell>
          <cell r="H1163">
            <v>1760</v>
          </cell>
          <cell r="I1163">
            <v>264</v>
          </cell>
          <cell r="J1163">
            <v>0</v>
          </cell>
          <cell r="K1163">
            <v>1496</v>
          </cell>
          <cell r="L1163" t="str">
            <v>Carolina Brito</v>
          </cell>
          <cell r="M1163">
            <v>36399480</v>
          </cell>
          <cell r="N1163">
            <v>5491162637730</v>
          </cell>
          <cell r="O1163" t="str">
            <v>Carolina Brito</v>
          </cell>
          <cell r="P1163">
            <v>5491162637730</v>
          </cell>
          <cell r="Q1163" t="str">
            <v>Pasaje Las Bases</v>
          </cell>
          <cell r="R1163">
            <v>181</v>
          </cell>
          <cell r="T1163" t="str">
            <v>Liniers</v>
          </cell>
          <cell r="U1163" t="str">
            <v>Capital Federal</v>
          </cell>
          <cell r="V1163">
            <v>1408</v>
          </cell>
          <cell r="W1163" t="str">
            <v>Capital Federal</v>
          </cell>
          <cell r="Y1163" t="str">
            <v>ENVÍO SIN CARGO (CABA, GRAN PARTE DE GBA y LA PLATA) TIEMPO: 4 a 6 DÍAS HÁBILES</v>
          </cell>
          <cell r="Z1163" t="str">
            <v>Mercado Pago</v>
          </cell>
          <cell r="AA1163" t="str">
            <v>FINDEBIGDECO</v>
          </cell>
          <cell r="AD1163">
            <v>44418</v>
          </cell>
          <cell r="AE1163">
            <v>44421</v>
          </cell>
          <cell r="AF1163" t="str">
            <v>MANTEL RECTANGULAR ANTIMANCHA 1.40x1.85 mtrs</v>
          </cell>
          <cell r="AG1163">
            <v>1760</v>
          </cell>
          <cell r="AH1163">
            <v>1</v>
          </cell>
          <cell r="AI1163" t="str">
            <v>CHUR14 MERCA SEPA</v>
          </cell>
          <cell r="AJ1163" t="str">
            <v>Móvil</v>
          </cell>
          <cell r="AK1163" t="str">
            <v>EL MARTES 17-08 ENTRE 8 Y 18 HORAS!</v>
          </cell>
          <cell r="AL1163">
            <v>16321126295</v>
          </cell>
          <cell r="AM1163">
            <v>460740960</v>
          </cell>
          <cell r="AN1163" t="str">
            <v>Sí</v>
          </cell>
        </row>
        <row r="1164">
          <cell r="A1164">
            <v>3499</v>
          </cell>
          <cell r="B1164" t="str">
            <v>Fruscellaaldana@gmail.com</v>
          </cell>
          <cell r="C1164">
            <v>44418</v>
          </cell>
          <cell r="D1164" t="str">
            <v>Abierta</v>
          </cell>
          <cell r="E1164" t="str">
            <v>Recibido</v>
          </cell>
          <cell r="F1164" t="str">
            <v>Enviado</v>
          </cell>
          <cell r="G1164" t="str">
            <v>ARS</v>
          </cell>
          <cell r="H1164" t="str">
            <v>2775.89</v>
          </cell>
          <cell r="I1164" t="str">
            <v>416.38</v>
          </cell>
          <cell r="J1164">
            <v>0</v>
          </cell>
          <cell r="K1164" t="str">
            <v>2359.51</v>
          </cell>
          <cell r="L1164" t="str">
            <v>Aldana solange Fruscella</v>
          </cell>
          <cell r="M1164">
            <v>38845451</v>
          </cell>
          <cell r="N1164">
            <v>541165175535</v>
          </cell>
          <cell r="O1164" t="str">
            <v>Aldana solange Fruscella</v>
          </cell>
          <cell r="P1164">
            <v>541165175535</v>
          </cell>
          <cell r="Q1164" t="str">
            <v>Florencio varela</v>
          </cell>
          <cell r="R1164">
            <v>267</v>
          </cell>
          <cell r="T1164" t="str">
            <v>Villa martelli</v>
          </cell>
          <cell r="U1164" t="str">
            <v xml:space="preserve">Buenos Aires </v>
          </cell>
          <cell r="V1164">
            <v>1603</v>
          </cell>
          <cell r="W1164" t="str">
            <v>Gran Buenos Aires</v>
          </cell>
          <cell r="Y1164" t="str">
            <v>ENVÍO SIN CARGO (CABA, GRAN PARTE DE GBA y LA PLATA) TIEMPO: 4 a 6 DÍAS HÁBILES</v>
          </cell>
          <cell r="Z1164" t="str">
            <v>Mercado Pago</v>
          </cell>
          <cell r="AA1164" t="str">
            <v>FINDEBIGDECO</v>
          </cell>
          <cell r="AD1164">
            <v>44418</v>
          </cell>
          <cell r="AE1164">
            <v>44421</v>
          </cell>
          <cell r="AF1164" t="str">
            <v>UNTADOR PASTEL 14.5 CM (Amarillo)</v>
          </cell>
          <cell r="AG1164">
            <v>49</v>
          </cell>
          <cell r="AH1164">
            <v>1</v>
          </cell>
          <cell r="AI1164" t="str">
            <v>019BA87503 MERCA SEPA</v>
          </cell>
          <cell r="AJ1164" t="str">
            <v>Móvil</v>
          </cell>
          <cell r="AK1164" t="str">
            <v>EL MARTES 17-08 ENTRE 8 Y 18 HORAS!</v>
          </cell>
          <cell r="AL1164">
            <v>3084212664</v>
          </cell>
          <cell r="AM1164">
            <v>460720963</v>
          </cell>
          <cell r="AN1164" t="str">
            <v>Sí</v>
          </cell>
        </row>
        <row r="1165">
          <cell r="A1165">
            <v>3499</v>
          </cell>
          <cell r="B1165" t="str">
            <v>Fruscellaaldana@gmail.com</v>
          </cell>
          <cell r="AF1165" t="str">
            <v>COLADOR SILICONA PLEGABLE 23 CM (Amarillo)</v>
          </cell>
          <cell r="AG1165" t="str">
            <v>599.99</v>
          </cell>
          <cell r="AH1165">
            <v>1</v>
          </cell>
          <cell r="AN1165" t="str">
            <v>Sí</v>
          </cell>
        </row>
        <row r="1166">
          <cell r="A1166">
            <v>3499</v>
          </cell>
          <cell r="B1166" t="str">
            <v>Fruscellaaldana@gmail.com</v>
          </cell>
          <cell r="AF1166" t="str">
            <v>RALLADOR DE MANO GRUESO 20 CM</v>
          </cell>
          <cell r="AG1166" t="str">
            <v>82.94</v>
          </cell>
          <cell r="AH1166">
            <v>1</v>
          </cell>
          <cell r="AI1166" t="str">
            <v>BA7383</v>
          </cell>
          <cell r="AN1166" t="str">
            <v>Sí</v>
          </cell>
        </row>
        <row r="1167">
          <cell r="A1167">
            <v>3499</v>
          </cell>
          <cell r="B1167" t="str">
            <v>Fruscellaaldana@gmail.com</v>
          </cell>
          <cell r="AF1167" t="str">
            <v>BOWL NEGRO 2.5LTS APTO MICROONDAS Y FREEZER</v>
          </cell>
          <cell r="AG1167" t="str">
            <v>510.99</v>
          </cell>
          <cell r="AH1167">
            <v>2</v>
          </cell>
          <cell r="AI1167" t="str">
            <v>BP02002 BIPO</v>
          </cell>
          <cell r="AN1167" t="str">
            <v>Sí</v>
          </cell>
        </row>
        <row r="1168">
          <cell r="A1168">
            <v>3499</v>
          </cell>
          <cell r="B1168" t="str">
            <v>Fruscellaaldana@gmail.com</v>
          </cell>
          <cell r="AF1168" t="str">
            <v>BOWL BLANCO 2.5LTS APTO MICROONDAS Y FREEZER</v>
          </cell>
          <cell r="AG1168" t="str">
            <v>510.99</v>
          </cell>
          <cell r="AH1168">
            <v>2</v>
          </cell>
          <cell r="AI1168" t="str">
            <v>BP02001 BIPO</v>
          </cell>
          <cell r="AN1168" t="str">
            <v>Sí</v>
          </cell>
        </row>
        <row r="1169">
          <cell r="A1169">
            <v>3498</v>
          </cell>
          <cell r="B1169" t="str">
            <v>ana.sans@nuevosaires.edu.ar</v>
          </cell>
          <cell r="C1169">
            <v>44418</v>
          </cell>
          <cell r="D1169" t="str">
            <v>Abierta</v>
          </cell>
          <cell r="E1169" t="str">
            <v>Recibido</v>
          </cell>
          <cell r="G1169" t="str">
            <v>ARS</v>
          </cell>
          <cell r="H1169">
            <v>3000</v>
          </cell>
          <cell r="I1169">
            <v>0</v>
          </cell>
          <cell r="J1169">
            <v>0</v>
          </cell>
          <cell r="K1169">
            <v>3000</v>
          </cell>
          <cell r="L1169" t="str">
            <v>Ana Sans</v>
          </cell>
          <cell r="M1169">
            <v>35169818</v>
          </cell>
          <cell r="N1169">
            <v>541162903406</v>
          </cell>
          <cell r="Z1169" t="str">
            <v>Mercado Pago</v>
          </cell>
          <cell r="AB1169" t="str">
            <v>Gift card Para: Yayi De: Las pi de RR HH</v>
          </cell>
          <cell r="AD1169">
            <v>44418</v>
          </cell>
          <cell r="AF1169" t="str">
            <v>GIFT CARD GOLD</v>
          </cell>
          <cell r="AG1169">
            <v>3000</v>
          </cell>
          <cell r="AH1169">
            <v>1</v>
          </cell>
          <cell r="AJ1169" t="str">
            <v>Móvil</v>
          </cell>
          <cell r="AK1169" t="str">
            <v/>
          </cell>
          <cell r="AL1169">
            <v>3083703451</v>
          </cell>
          <cell r="AM1169">
            <v>460683588</v>
          </cell>
          <cell r="AN1169" t="str">
            <v>No</v>
          </cell>
        </row>
        <row r="1170">
          <cell r="A1170">
            <v>3497</v>
          </cell>
          <cell r="B1170" t="str">
            <v>belenserra_17@hotmail.com</v>
          </cell>
          <cell r="C1170">
            <v>44418</v>
          </cell>
          <cell r="D1170" t="str">
            <v>Abierta</v>
          </cell>
          <cell r="E1170" t="str">
            <v>Recibido</v>
          </cell>
          <cell r="F1170" t="str">
            <v>Enviado</v>
          </cell>
          <cell r="G1170" t="str">
            <v>ARS</v>
          </cell>
          <cell r="H1170" t="str">
            <v>999.98</v>
          </cell>
          <cell r="I1170">
            <v>0</v>
          </cell>
          <cell r="J1170">
            <v>0</v>
          </cell>
          <cell r="K1170" t="str">
            <v>999.98</v>
          </cell>
          <cell r="L1170" t="str">
            <v>Belen Serra</v>
          </cell>
          <cell r="M1170">
            <v>38854527</v>
          </cell>
          <cell r="N1170">
            <v>542262317914</v>
          </cell>
          <cell r="O1170" t="str">
            <v>Belen Serra</v>
          </cell>
          <cell r="P1170">
            <v>542262317914</v>
          </cell>
          <cell r="Q1170" t="str">
            <v>Bauness</v>
          </cell>
          <cell r="R1170">
            <v>2640</v>
          </cell>
          <cell r="S1170">
            <v>8.3333333333333329E-2</v>
          </cell>
          <cell r="T1170" t="str">
            <v>Villa urquiza</v>
          </cell>
          <cell r="U1170" t="str">
            <v>Capital Federal</v>
          </cell>
          <cell r="V1170">
            <v>1431</v>
          </cell>
          <cell r="W1170" t="str">
            <v>Capital Federal</v>
          </cell>
          <cell r="Y1170" t="str">
            <v>ENVÍO SIN CARGO (CABA, GRAN PARTE DE GBA y LA PLATA) TIEMPO: 4 a 6 DÍAS HÁBILES</v>
          </cell>
          <cell r="Z1170" t="str">
            <v>Mercado Pago</v>
          </cell>
          <cell r="AB1170" t="str">
            <v>Entrega el miercoles 11/08 ANTES de las 13:00 hs</v>
          </cell>
          <cell r="AD1170">
            <v>44418</v>
          </cell>
          <cell r="AE1170">
            <v>44418</v>
          </cell>
          <cell r="AF1170" t="str">
            <v>VELA 100 % SOJA CON ESENCIAS - DIFERENTES AROMAS 8x8 CM (JAZMIN)</v>
          </cell>
          <cell r="AG1170" t="str">
            <v>599.99</v>
          </cell>
          <cell r="AH1170">
            <v>1</v>
          </cell>
          <cell r="AI1170" t="str">
            <v>BA6340VELA</v>
          </cell>
          <cell r="AJ1170" t="str">
            <v>Móvil</v>
          </cell>
          <cell r="AK1170" t="str">
            <v>MIERCOLES 11-08 ENTRE 8 Y 1230 HORAS!</v>
          </cell>
          <cell r="AL1170">
            <v>16316202174</v>
          </cell>
          <cell r="AM1170">
            <v>460620039</v>
          </cell>
          <cell r="AN1170" t="str">
            <v>Sí</v>
          </cell>
        </row>
        <row r="1171">
          <cell r="A1171">
            <v>3497</v>
          </cell>
          <cell r="B1171" t="str">
            <v>belenserra_17@hotmail.com</v>
          </cell>
          <cell r="AF1171" t="str">
            <v>VELA 100% SOJA AROMA JAZMIN O VAINILLA</v>
          </cell>
          <cell r="AG1171" t="str">
            <v>399.99</v>
          </cell>
          <cell r="AH1171">
            <v>1</v>
          </cell>
          <cell r="AI1171" t="str">
            <v>TW88423VELA(SHOWROOM)</v>
          </cell>
          <cell r="AN1171" t="str">
            <v>Sí</v>
          </cell>
        </row>
        <row r="1172">
          <cell r="A1172">
            <v>3496</v>
          </cell>
          <cell r="B1172" t="str">
            <v>ceciperticaro@hotmail.com</v>
          </cell>
          <cell r="C1172">
            <v>44418</v>
          </cell>
          <cell r="D1172" t="str">
            <v>Abierta</v>
          </cell>
          <cell r="E1172" t="str">
            <v>Recibido</v>
          </cell>
          <cell r="F1172" t="str">
            <v>Enviado</v>
          </cell>
          <cell r="G1172" t="str">
            <v>ARS</v>
          </cell>
          <cell r="H1172" t="str">
            <v>3383.98</v>
          </cell>
          <cell r="I1172">
            <v>0</v>
          </cell>
          <cell r="J1172">
            <v>0</v>
          </cell>
          <cell r="K1172" t="str">
            <v>3383.98</v>
          </cell>
          <cell r="L1172" t="str">
            <v>Cecilia Perticaro</v>
          </cell>
          <cell r="M1172">
            <v>32615485</v>
          </cell>
          <cell r="N1172">
            <v>541157047792</v>
          </cell>
          <cell r="O1172" t="str">
            <v>Cecilia PERTICARO</v>
          </cell>
          <cell r="P1172">
            <v>541157047792</v>
          </cell>
          <cell r="Q1172" t="str">
            <v>Quintana</v>
          </cell>
          <cell r="R1172">
            <v>3186</v>
          </cell>
          <cell r="T1172" t="str">
            <v>VIRREYES, SAN FERNANDO</v>
          </cell>
          <cell r="U1172" t="str">
            <v>Buenos Aires</v>
          </cell>
          <cell r="V1172">
            <v>1646</v>
          </cell>
          <cell r="W1172" t="str">
            <v>Gran Buenos Aires</v>
          </cell>
          <cell r="Y1172" t="str">
            <v>ENVÍO SIN CARGO (CABA, GRAN PARTE DE GBA y LA PLATA) TIEMPO: 4 a 6 DÍAS HÁBILES</v>
          </cell>
          <cell r="Z1172" t="str">
            <v>Mercado Pago</v>
          </cell>
          <cell r="AB1172" t="str">
            <v>LOCALIDAD SAN FERNANDO, CODIGO  POSTAL 1646</v>
          </cell>
          <cell r="AD1172">
            <v>44418</v>
          </cell>
          <cell r="AE1172">
            <v>44421</v>
          </cell>
          <cell r="AF1172" t="str">
            <v>SECADOR DE VIDRIOS 4 COLORES 29 X 3 X 30 CM (Azul)</v>
          </cell>
          <cell r="AG1172">
            <v>473</v>
          </cell>
          <cell r="AH1172">
            <v>1</v>
          </cell>
          <cell r="AJ1172" t="str">
            <v>Web</v>
          </cell>
          <cell r="AK1172" t="str">
            <v>EL MARTES 17-08 ENTRE 8 Y 18 HORAS!</v>
          </cell>
          <cell r="AL1172">
            <v>16315321522</v>
          </cell>
          <cell r="AM1172">
            <v>460540607</v>
          </cell>
          <cell r="AN1172" t="str">
            <v>Sí</v>
          </cell>
        </row>
        <row r="1173">
          <cell r="A1173">
            <v>3496</v>
          </cell>
          <cell r="B1173" t="str">
            <v>ceciperticaro@hotmail.com</v>
          </cell>
          <cell r="AF1173" t="str">
            <v>SEGURO P PUERTA SIL 1PC (Violeta)</v>
          </cell>
          <cell r="AG1173">
            <v>120</v>
          </cell>
          <cell r="AH1173">
            <v>4</v>
          </cell>
          <cell r="AI1173">
            <v>87522</v>
          </cell>
          <cell r="AN1173" t="str">
            <v>Sí</v>
          </cell>
        </row>
        <row r="1174">
          <cell r="A1174">
            <v>3496</v>
          </cell>
          <cell r="B1174" t="str">
            <v>ceciperticaro@hotmail.com</v>
          </cell>
          <cell r="AF1174" t="str">
            <v>TAPON BAÑERA PASTEL 1PC (Rosa)</v>
          </cell>
          <cell r="AG1174">
            <v>80</v>
          </cell>
          <cell r="AH1174">
            <v>1</v>
          </cell>
          <cell r="AI1174" t="str">
            <v>019BA87553</v>
          </cell>
          <cell r="AN1174" t="str">
            <v>Sí</v>
          </cell>
        </row>
        <row r="1175">
          <cell r="A1175">
            <v>3496</v>
          </cell>
          <cell r="B1175" t="str">
            <v>ceciperticaro@hotmail.com</v>
          </cell>
          <cell r="AF1175" t="str">
            <v>VASO ROSA FACETEADO Y EXPRIMIDOR</v>
          </cell>
          <cell r="AG1175" t="str">
            <v>478.99</v>
          </cell>
          <cell r="AH1175">
            <v>1</v>
          </cell>
          <cell r="AI1175" t="str">
            <v>BP24018 BIPO</v>
          </cell>
          <cell r="AN1175" t="str">
            <v>Sí</v>
          </cell>
        </row>
        <row r="1176">
          <cell r="A1176">
            <v>3496</v>
          </cell>
          <cell r="B1176" t="str">
            <v>ceciperticaro@hotmail.com</v>
          </cell>
          <cell r="AF1176" t="str">
            <v>BOTELLA ACQUA 1L TAPA SILICONA</v>
          </cell>
          <cell r="AG1176">
            <v>616</v>
          </cell>
          <cell r="AH1176">
            <v>1</v>
          </cell>
          <cell r="AI1176" t="str">
            <v>019BO5574</v>
          </cell>
          <cell r="AN1176" t="str">
            <v>Sí</v>
          </cell>
        </row>
        <row r="1177">
          <cell r="A1177">
            <v>3496</v>
          </cell>
          <cell r="B1177" t="str">
            <v>ceciperticaro@hotmail.com</v>
          </cell>
          <cell r="AF1177" t="str">
            <v>BOTELLA MILK 1L TAPA SILICONA</v>
          </cell>
          <cell r="AG1177">
            <v>616</v>
          </cell>
          <cell r="AH1177">
            <v>1</v>
          </cell>
          <cell r="AI1177" t="str">
            <v>019BO5572</v>
          </cell>
          <cell r="AN1177" t="str">
            <v>Sí</v>
          </cell>
        </row>
        <row r="1178">
          <cell r="A1178">
            <v>3496</v>
          </cell>
          <cell r="B1178" t="str">
            <v>ceciperticaro@hotmail.com</v>
          </cell>
          <cell r="AF1178" t="str">
            <v>BOTELLA VIDRIO MY BOTTLE FUNDA GRIS 400 ML</v>
          </cell>
          <cell r="AG1178" t="str">
            <v>639.99</v>
          </cell>
          <cell r="AH1178">
            <v>1</v>
          </cell>
          <cell r="AI1178" t="str">
            <v>MS126817</v>
          </cell>
          <cell r="AN1178" t="str">
            <v>Sí</v>
          </cell>
        </row>
        <row r="1179">
          <cell r="A1179">
            <v>3495</v>
          </cell>
          <cell r="B1179" t="str">
            <v>chiarinaschiavi@gmail.com</v>
          </cell>
          <cell r="C1179">
            <v>44418</v>
          </cell>
          <cell r="D1179" t="str">
            <v>Abierta</v>
          </cell>
          <cell r="E1179" t="str">
            <v>Recibido</v>
          </cell>
          <cell r="F1179" t="str">
            <v>Enviado</v>
          </cell>
          <cell r="G1179" t="str">
            <v>ARS</v>
          </cell>
          <cell r="H1179" t="str">
            <v>4231.97</v>
          </cell>
          <cell r="I1179">
            <v>0</v>
          </cell>
          <cell r="J1179" t="str">
            <v>363.08</v>
          </cell>
          <cell r="K1179" t="str">
            <v>4595.05</v>
          </cell>
          <cell r="L1179" t="str">
            <v>Chiarina Schiavi</v>
          </cell>
          <cell r="M1179">
            <v>40482246</v>
          </cell>
          <cell r="N1179">
            <v>543804244787</v>
          </cell>
          <cell r="O1179" t="str">
            <v>Chiarina Schiavi</v>
          </cell>
          <cell r="T1179" t="str">
            <v>San Agustin</v>
          </cell>
          <cell r="U1179" t="str">
            <v>Capital</v>
          </cell>
          <cell r="V1179">
            <v>5300</v>
          </cell>
          <cell r="W1179" t="str">
            <v>La Rioja</v>
          </cell>
          <cell r="Y1179" t="str">
            <v>Punto de retiro</v>
          </cell>
          <cell r="Z1179" t="str">
            <v>Mercado Pago</v>
          </cell>
          <cell r="AD1179">
            <v>44418</v>
          </cell>
          <cell r="AE1179">
            <v>44421</v>
          </cell>
          <cell r="AF1179" t="str">
            <v>CAJA DE TE MAD. 6DIV 24X17CM</v>
          </cell>
          <cell r="AG1179">
            <v>1638</v>
          </cell>
          <cell r="AH1179">
            <v>1</v>
          </cell>
          <cell r="AI1179" t="str">
            <v>046CX7200 MERCA SEPARADA</v>
          </cell>
          <cell r="AJ1179" t="str">
            <v>Móvil</v>
          </cell>
          <cell r="AK1179" t="str">
            <v>EL MIERCOLES 18-08 ENTRE 8 Y 18 HORAS!</v>
          </cell>
          <cell r="AL1179">
            <v>16313389664</v>
          </cell>
          <cell r="AM1179">
            <v>460297217</v>
          </cell>
          <cell r="AN1179" t="str">
            <v>Sí</v>
          </cell>
        </row>
        <row r="1180">
          <cell r="A1180">
            <v>3495</v>
          </cell>
          <cell r="B1180" t="str">
            <v>chiarinaschiavi@gmail.com</v>
          </cell>
          <cell r="AF1180" t="str">
            <v>TABLA PARAISO 29 X 19 CM PINTADO A MANO</v>
          </cell>
          <cell r="AG1180" t="str">
            <v>759.99</v>
          </cell>
          <cell r="AH1180">
            <v>1</v>
          </cell>
          <cell r="AI1180" t="str">
            <v>MU17003 MUMI. MERCA SEPARADA</v>
          </cell>
          <cell r="AN1180" t="str">
            <v>Sí</v>
          </cell>
        </row>
        <row r="1181">
          <cell r="A1181">
            <v>3495</v>
          </cell>
          <cell r="B1181" t="str">
            <v>chiarinaschiavi@gmail.com</v>
          </cell>
          <cell r="AF1181" t="str">
            <v>PLATO PLAYO CERAMICA ROSA 26 CM PARTHENON</v>
          </cell>
          <cell r="AG1181" t="str">
            <v>916.99</v>
          </cell>
          <cell r="AH1181">
            <v>2</v>
          </cell>
          <cell r="AI1181" t="str">
            <v>PO378472. POR UNIDAD</v>
          </cell>
          <cell r="AN1181" t="str">
            <v>Sí</v>
          </cell>
        </row>
        <row r="1182">
          <cell r="A1182">
            <v>3494</v>
          </cell>
          <cell r="B1182" t="str">
            <v>inesgimenezgimenez@gmail.com</v>
          </cell>
          <cell r="C1182">
            <v>44418</v>
          </cell>
          <cell r="D1182" t="str">
            <v>Abierta</v>
          </cell>
          <cell r="E1182" t="str">
            <v>Recibido</v>
          </cell>
          <cell r="F1182" t="str">
            <v>Enviado</v>
          </cell>
          <cell r="G1182" t="str">
            <v>ARS</v>
          </cell>
          <cell r="H1182">
            <v>2800</v>
          </cell>
          <cell r="I1182">
            <v>0</v>
          </cell>
          <cell r="J1182" t="str">
            <v>413.09</v>
          </cell>
          <cell r="K1182" t="str">
            <v>3213.09</v>
          </cell>
          <cell r="L1182" t="str">
            <v>Ines Gimenez Gimenez</v>
          </cell>
          <cell r="M1182">
            <v>33244628</v>
          </cell>
          <cell r="N1182">
            <v>542215635396</v>
          </cell>
          <cell r="O1182" t="str">
            <v>Ines Gimenez Gimenez</v>
          </cell>
          <cell r="P1182">
            <v>542215635396</v>
          </cell>
          <cell r="Q1182">
            <v>42</v>
          </cell>
          <cell r="R1182">
            <v>757</v>
          </cell>
          <cell r="S1182" t="str">
            <v>6A</v>
          </cell>
          <cell r="U1182" t="str">
            <v xml:space="preserve">La plata </v>
          </cell>
          <cell r="V1182">
            <v>1900</v>
          </cell>
          <cell r="W1182" t="str">
            <v>Buenos Aires</v>
          </cell>
          <cell r="Y1182" t="str">
            <v>Correo Argentino - Envio a domicilio</v>
          </cell>
          <cell r="Z1182" t="str">
            <v>TRANSFERENCIA BANCARIA</v>
          </cell>
          <cell r="AD1182">
            <v>44418</v>
          </cell>
          <cell r="AE1182">
            <v>44421</v>
          </cell>
          <cell r="AF1182" t="str">
            <v>MESA DE ARRIME HOME OFFICE 36X43X60 CM</v>
          </cell>
          <cell r="AG1182">
            <v>2800</v>
          </cell>
          <cell r="AH1182">
            <v>1</v>
          </cell>
          <cell r="AI1182" t="str">
            <v>NEWARRIME MERCA SEPA</v>
          </cell>
          <cell r="AJ1182" t="str">
            <v>Móvil</v>
          </cell>
          <cell r="AK1182" t="str">
            <v>EL MARTES 17-08 ENTRE 8 Y 18 HORAS!</v>
          </cell>
          <cell r="AM1182">
            <v>460478202</v>
          </cell>
          <cell r="AN1182" t="str">
            <v>Sí</v>
          </cell>
        </row>
        <row r="1183">
          <cell r="A1183">
            <v>3493</v>
          </cell>
          <cell r="B1183" t="str">
            <v>rociomujica2013@hotmail.com</v>
          </cell>
          <cell r="C1183">
            <v>44417</v>
          </cell>
          <cell r="D1183" t="str">
            <v>Abierta</v>
          </cell>
          <cell r="E1183" t="str">
            <v>Recibido</v>
          </cell>
          <cell r="F1183" t="str">
            <v>Enviado</v>
          </cell>
          <cell r="G1183" t="str">
            <v>ARS</v>
          </cell>
          <cell r="H1183" t="str">
            <v>599.98</v>
          </cell>
          <cell r="I1183">
            <v>0</v>
          </cell>
          <cell r="J1183">
            <v>0</v>
          </cell>
          <cell r="K1183" t="str">
            <v>599.98</v>
          </cell>
          <cell r="L1183" t="str">
            <v>Rocío Mujica</v>
          </cell>
          <cell r="M1183">
            <v>44487629</v>
          </cell>
          <cell r="N1183">
            <v>5492342562994</v>
          </cell>
          <cell r="O1183" t="str">
            <v>Rocío Mujica</v>
          </cell>
          <cell r="P1183">
            <v>5492342562994</v>
          </cell>
          <cell r="Q1183" t="str">
            <v xml:space="preserve">Aguero </v>
          </cell>
          <cell r="R1183">
            <v>2116</v>
          </cell>
          <cell r="S1183" t="str">
            <v>Planta baja B</v>
          </cell>
          <cell r="T1183" t="str">
            <v xml:space="preserve">Recoleta </v>
          </cell>
          <cell r="U1183" t="str">
            <v>Capital Federal</v>
          </cell>
          <cell r="V1183">
            <v>1425</v>
          </cell>
          <cell r="W1183" t="str">
            <v>Capital Federal</v>
          </cell>
          <cell r="Y1183" t="str">
            <v>ENVÍO SIN CARGO (CABA, GRAN PARTE DE GBA y LA PLATA) TIEMPO: 4 a 6 DÍAS HÁBILES</v>
          </cell>
          <cell r="Z1183" t="str">
            <v>Mercado Pago</v>
          </cell>
          <cell r="AD1183">
            <v>44417</v>
          </cell>
          <cell r="AE1183">
            <v>44421</v>
          </cell>
          <cell r="AF1183" t="str">
            <v>INDIVIDUAL CUERINAPLAVINIL SIMIL MARMOL 44X30CM</v>
          </cell>
          <cell r="AG1183" t="str">
            <v>299.99</v>
          </cell>
          <cell r="AH1183">
            <v>2</v>
          </cell>
          <cell r="AI1183" t="str">
            <v>CHUIN177R</v>
          </cell>
          <cell r="AJ1183" t="str">
            <v>Móvil</v>
          </cell>
          <cell r="AK1183" t="str">
            <v>EL MARTES 17-08 ENTRE 8 Y 18 HORAS!</v>
          </cell>
          <cell r="AL1183">
            <v>3080030225</v>
          </cell>
          <cell r="AM1183">
            <v>460268207</v>
          </cell>
          <cell r="AN1183" t="str">
            <v>Sí</v>
          </cell>
        </row>
        <row r="1184">
          <cell r="A1184">
            <v>3492</v>
          </cell>
          <cell r="B1184" t="str">
            <v>valetermas@hotmail.com</v>
          </cell>
          <cell r="C1184">
            <v>44417</v>
          </cell>
          <cell r="D1184" t="str">
            <v>Abierta</v>
          </cell>
          <cell r="E1184" t="str">
            <v>Recibido</v>
          </cell>
          <cell r="F1184" t="str">
            <v>Enviado</v>
          </cell>
          <cell r="G1184" t="str">
            <v>ARS</v>
          </cell>
          <cell r="H1184">
            <v>605</v>
          </cell>
          <cell r="I1184">
            <v>0</v>
          </cell>
          <cell r="J1184">
            <v>0</v>
          </cell>
          <cell r="K1184">
            <v>605</v>
          </cell>
          <cell r="L1184" t="str">
            <v>Valentina Rodriguez</v>
          </cell>
          <cell r="M1184">
            <v>39899935</v>
          </cell>
          <cell r="N1184">
            <v>541123889850</v>
          </cell>
          <cell r="O1184" t="str">
            <v>Valentina Rodriguez</v>
          </cell>
          <cell r="P1184">
            <v>541123889850</v>
          </cell>
          <cell r="Q1184" t="str">
            <v xml:space="preserve">Blanco encalada </v>
          </cell>
          <cell r="R1184">
            <v>5041</v>
          </cell>
          <cell r="S1184" t="str">
            <v>2 B</v>
          </cell>
          <cell r="T1184" t="str">
            <v xml:space="preserve">Villa Urquiza </v>
          </cell>
          <cell r="U1184" t="str">
            <v>Capital Federal</v>
          </cell>
          <cell r="V1184">
            <v>1431</v>
          </cell>
          <cell r="W1184" t="str">
            <v>Capital Federal</v>
          </cell>
          <cell r="Y1184" t="str">
            <v>ENVÍO SIN CARGO (CABA, GRAN PARTE DE GBA y LA PLATA) TIEMPO: 4 a 6 DÍAS HÁBILES</v>
          </cell>
          <cell r="Z1184" t="str">
            <v>Mercado Pago</v>
          </cell>
          <cell r="AB1184" t="str">
            <v>Por favor, si la entrega llegara a ser después de las 15, avisarme con un mensajito porque a veces no puedo atender el portero a partir de ese horario. Gracias :)</v>
          </cell>
          <cell r="AD1184">
            <v>44417</v>
          </cell>
          <cell r="AE1184">
            <v>44421</v>
          </cell>
          <cell r="AF1184" t="str">
            <v>PACK X 6 VASO BELLIZE X 315ML</v>
          </cell>
          <cell r="AG1184">
            <v>605</v>
          </cell>
          <cell r="AH1184">
            <v>1</v>
          </cell>
          <cell r="AI1184" t="str">
            <v>TW88423</v>
          </cell>
          <cell r="AJ1184" t="str">
            <v>Móvil</v>
          </cell>
          <cell r="AK1184" t="str">
            <v>EL MARTES 17-08 ENTRE 8 Y 18 HORAS!</v>
          </cell>
          <cell r="AL1184">
            <v>16287261282</v>
          </cell>
          <cell r="AM1184">
            <v>459880069</v>
          </cell>
          <cell r="AN1184" t="str">
            <v>Sí</v>
          </cell>
        </row>
        <row r="1185">
          <cell r="A1185">
            <v>3491</v>
          </cell>
          <cell r="B1185" t="str">
            <v>ornella.gianetto@hotmail.com</v>
          </cell>
          <cell r="C1185">
            <v>44416</v>
          </cell>
          <cell r="D1185" t="str">
            <v>Abierta</v>
          </cell>
          <cell r="E1185" t="str">
            <v>Anulado</v>
          </cell>
          <cell r="F1185" t="str">
            <v>No está empaquetado</v>
          </cell>
          <cell r="G1185" t="str">
            <v>ARS</v>
          </cell>
          <cell r="H1185" t="str">
            <v>3997.94</v>
          </cell>
          <cell r="I1185">
            <v>0</v>
          </cell>
          <cell r="J1185">
            <v>0</v>
          </cell>
          <cell r="K1185" t="str">
            <v>3997.94</v>
          </cell>
          <cell r="L1185" t="str">
            <v>Ornella Gianetto</v>
          </cell>
          <cell r="M1185">
            <v>39387154</v>
          </cell>
          <cell r="N1185">
            <v>541167033396</v>
          </cell>
          <cell r="O1185" t="str">
            <v>Ornella Gianetto</v>
          </cell>
          <cell r="P1185">
            <v>541167033396</v>
          </cell>
          <cell r="Q1185" t="str">
            <v>Las Flores</v>
          </cell>
          <cell r="R1185">
            <v>76</v>
          </cell>
          <cell r="T1185" t="str">
            <v>Wilde centro</v>
          </cell>
          <cell r="U1185" t="str">
            <v>Wilde</v>
          </cell>
          <cell r="V1185">
            <v>1875</v>
          </cell>
          <cell r="W1185" t="str">
            <v>Gran Buenos Aires</v>
          </cell>
          <cell r="Y1185" t="str">
            <v>ENVÍO SIN CARGO (CABA, GRAN PARTE DE GBA y LA PLATA) TIEMPO: 4 a 6 DÍAS HÁBILES</v>
          </cell>
          <cell r="Z1185" t="str">
            <v>Mercado Pago</v>
          </cell>
          <cell r="AF1185" t="str">
            <v>BOWL CERAMICA CRUDO ESPARTA 12.5CM 250ML</v>
          </cell>
          <cell r="AG1185" t="str">
            <v>578.99</v>
          </cell>
          <cell r="AH1185">
            <v>4</v>
          </cell>
          <cell r="AI1185" t="str">
            <v>PO285589 POR UNIDAD MERCA SEPARADA</v>
          </cell>
          <cell r="AJ1185" t="str">
            <v>Móvil</v>
          </cell>
          <cell r="AK1185" t="str">
            <v/>
          </cell>
          <cell r="AL1185">
            <v>16286477285</v>
          </cell>
          <cell r="AM1185">
            <v>459836482</v>
          </cell>
          <cell r="AN1185" t="str">
            <v>Sí</v>
          </cell>
        </row>
        <row r="1186">
          <cell r="A1186">
            <v>3491</v>
          </cell>
          <cell r="B1186" t="str">
            <v>ornella.gianetto@hotmail.com</v>
          </cell>
          <cell r="AF1186" t="str">
            <v>PANERA RAYADA BREAD ARPILLERAC/ LIENZO</v>
          </cell>
          <cell r="AG1186" t="str">
            <v>599.99</v>
          </cell>
          <cell r="AH1186">
            <v>1</v>
          </cell>
          <cell r="AI1186" t="str">
            <v>LO26009 LO TIENE LUCIANA</v>
          </cell>
          <cell r="AN1186" t="str">
            <v>Sí</v>
          </cell>
        </row>
        <row r="1187">
          <cell r="A1187">
            <v>3491</v>
          </cell>
          <cell r="B1187" t="str">
            <v>ornella.gianetto@hotmail.com</v>
          </cell>
          <cell r="AF1187" t="str">
            <v>ACEITERA CONICA C/ VISOR DE VIDRIO Y ACERO 165ML</v>
          </cell>
          <cell r="AG1187" t="str">
            <v>549.99</v>
          </cell>
          <cell r="AH1187">
            <v>1</v>
          </cell>
          <cell r="AI1187" t="str">
            <v>MS502018 MERCA SEPARADA</v>
          </cell>
          <cell r="AN1187" t="str">
            <v>Sí</v>
          </cell>
        </row>
        <row r="1188">
          <cell r="A1188">
            <v>3491</v>
          </cell>
          <cell r="B1188" t="str">
            <v>ornella.gianetto@hotmail.com</v>
          </cell>
          <cell r="AF1188" t="str">
            <v>ESPATULA RANURADA DISTINTOS COLORES (Negro)</v>
          </cell>
          <cell r="AG1188">
            <v>532</v>
          </cell>
          <cell r="AH1188">
            <v>1</v>
          </cell>
          <cell r="AI1188" t="str">
            <v>BP12002 BIPO</v>
          </cell>
          <cell r="AN1188" t="str">
            <v>Sí</v>
          </cell>
        </row>
        <row r="1189">
          <cell r="A1189">
            <v>3490</v>
          </cell>
          <cell r="B1189" t="str">
            <v>maga_ol_88@hotmail.com</v>
          </cell>
          <cell r="C1189">
            <v>44416</v>
          </cell>
          <cell r="D1189" t="str">
            <v>Abierta</v>
          </cell>
          <cell r="E1189" t="str">
            <v>Recibido</v>
          </cell>
          <cell r="F1189" t="str">
            <v>Enviado</v>
          </cell>
          <cell r="G1189" t="str">
            <v>ARS</v>
          </cell>
          <cell r="H1189" t="str">
            <v>999.99</v>
          </cell>
          <cell r="I1189">
            <v>0</v>
          </cell>
          <cell r="J1189" t="str">
            <v>413.09</v>
          </cell>
          <cell r="K1189" t="str">
            <v>1413.08</v>
          </cell>
          <cell r="L1189" t="str">
            <v>Magali Olite</v>
          </cell>
          <cell r="M1189">
            <v>29126108</v>
          </cell>
          <cell r="N1189">
            <v>542323555540</v>
          </cell>
          <cell r="O1189" t="str">
            <v>Magali Olite</v>
          </cell>
          <cell r="P1189">
            <v>542323555540</v>
          </cell>
          <cell r="Q1189" t="str">
            <v xml:space="preserve">125 Bis </v>
          </cell>
          <cell r="R1189">
            <v>551</v>
          </cell>
          <cell r="U1189" t="str">
            <v xml:space="preserve">Lujan </v>
          </cell>
          <cell r="V1189">
            <v>6700</v>
          </cell>
          <cell r="W1189" t="str">
            <v>Buenos Aires</v>
          </cell>
          <cell r="Y1189" t="str">
            <v>Correo Argentino - Envio a domicilio</v>
          </cell>
          <cell r="Z1189" t="str">
            <v>Mercado Pago</v>
          </cell>
          <cell r="AD1189">
            <v>44416</v>
          </cell>
          <cell r="AE1189">
            <v>44419</v>
          </cell>
          <cell r="AF1189" t="str">
            <v>MATE COBRE BOCON CERAMICA CON BOMBILLA</v>
          </cell>
          <cell r="AG1189" t="str">
            <v>999.99</v>
          </cell>
          <cell r="AH1189">
            <v>1</v>
          </cell>
          <cell r="AI1189" t="str">
            <v>SC12005 MERCA SEPARADA MARQUE CON UN 74 %</v>
          </cell>
          <cell r="AJ1189" t="str">
            <v>Móvil</v>
          </cell>
          <cell r="AK1189" t="str">
            <v>EL JUEVES 12-08 EL CORREO ARGENTINO RETIRARA POR SUCURSAL EL PEDIDO. CON EL SEGUIMIENTO 0000794304007L2C915C701 PODRAS VER EL ESTADO EN SU WEB.MUCHAS GRACIAS!</v>
          </cell>
          <cell r="AL1189">
            <v>3074342068</v>
          </cell>
          <cell r="AM1189">
            <v>459823066</v>
          </cell>
          <cell r="AN1189" t="str">
            <v>Sí</v>
          </cell>
        </row>
        <row r="1190">
          <cell r="A1190">
            <v>3489</v>
          </cell>
          <cell r="B1190" t="str">
            <v>flormgonzalo@gmail.com</v>
          </cell>
          <cell r="C1190">
            <v>44416</v>
          </cell>
          <cell r="D1190" t="str">
            <v>Abierta</v>
          </cell>
          <cell r="E1190" t="str">
            <v>Recibido</v>
          </cell>
          <cell r="F1190" t="str">
            <v>Enviado</v>
          </cell>
          <cell r="G1190" t="str">
            <v>ARS</v>
          </cell>
          <cell r="H1190" t="str">
            <v>2107.98</v>
          </cell>
          <cell r="I1190">
            <v>0</v>
          </cell>
          <cell r="J1190">
            <v>0</v>
          </cell>
          <cell r="K1190" t="str">
            <v>2107.98</v>
          </cell>
          <cell r="L1190" t="str">
            <v>Florencia Gonzalo</v>
          </cell>
          <cell r="M1190">
            <v>38356542</v>
          </cell>
          <cell r="N1190">
            <v>541140679381</v>
          </cell>
          <cell r="O1190" t="str">
            <v>Florencia Gonzalo</v>
          </cell>
          <cell r="P1190">
            <v>541140679381</v>
          </cell>
          <cell r="Q1190" t="str">
            <v>Helguera</v>
          </cell>
          <cell r="R1190">
            <v>2444</v>
          </cell>
          <cell r="S1190">
            <v>2</v>
          </cell>
          <cell r="T1190" t="str">
            <v>CABA</v>
          </cell>
          <cell r="U1190" t="str">
            <v>Capital Federal</v>
          </cell>
          <cell r="V1190">
            <v>1417</v>
          </cell>
          <cell r="W1190" t="str">
            <v>Capital Federal</v>
          </cell>
          <cell r="Y1190" t="str">
            <v>ENVÍO SIN CARGO (CABA, GRAN PARTE DE GBA y LA PLATA) TIEMPO: 4 a 6 DÍAS HÁBILES</v>
          </cell>
          <cell r="Z1190" t="str">
            <v>Mercado Pago</v>
          </cell>
          <cell r="AD1190">
            <v>44416</v>
          </cell>
          <cell r="AE1190">
            <v>44418</v>
          </cell>
          <cell r="AF1190" t="str">
            <v>SR. DISPENSER COLORES SURTIDOS (azul petroleo)</v>
          </cell>
          <cell r="AG1190" t="str">
            <v>499.99</v>
          </cell>
          <cell r="AH1190">
            <v>1</v>
          </cell>
          <cell r="AJ1190" t="str">
            <v>Web</v>
          </cell>
          <cell r="AK1190" t="str">
            <v>EL JUEVES 12-08 ENTRE 8Y 18 HORAS!</v>
          </cell>
          <cell r="AL1190">
            <v>3074090383</v>
          </cell>
          <cell r="AM1190">
            <v>458638631</v>
          </cell>
          <cell r="AN1190" t="str">
            <v>Sí</v>
          </cell>
        </row>
        <row r="1191">
          <cell r="A1191">
            <v>3489</v>
          </cell>
          <cell r="B1191" t="str">
            <v>flormgonzalo@gmail.com</v>
          </cell>
          <cell r="AF1191" t="str">
            <v>ESPATULA HOMBRECITO COLORES PASTELES</v>
          </cell>
          <cell r="AG1191">
            <v>158</v>
          </cell>
          <cell r="AH1191">
            <v>1</v>
          </cell>
          <cell r="AI1191" t="str">
            <v>019BA87517</v>
          </cell>
          <cell r="AN1191" t="str">
            <v>Sí</v>
          </cell>
        </row>
        <row r="1192">
          <cell r="A1192">
            <v>3489</v>
          </cell>
          <cell r="B1192" t="str">
            <v>flormgonzalo@gmail.com</v>
          </cell>
          <cell r="AF1192" t="str">
            <v>POTE BASICO 600ML</v>
          </cell>
          <cell r="AG1192" t="str">
            <v>299.99</v>
          </cell>
          <cell r="AH1192">
            <v>1</v>
          </cell>
          <cell r="AI1192" t="str">
            <v>Q10170 QUO /MERCA NO SEPARADA/COSTO TEORICO MAS IVA</v>
          </cell>
          <cell r="AN1192" t="str">
            <v>Sí</v>
          </cell>
        </row>
        <row r="1193">
          <cell r="A1193">
            <v>3489</v>
          </cell>
          <cell r="B1193" t="str">
            <v>flormgonzalo@gmail.com</v>
          </cell>
          <cell r="AF1193" t="str">
            <v>BOTELLA VIDRIO H2O 1 LITRO CORCHO ECOLOGICO</v>
          </cell>
          <cell r="AG1193">
            <v>548</v>
          </cell>
          <cell r="AH1193">
            <v>1</v>
          </cell>
          <cell r="AI1193" t="str">
            <v>019BO5217NEW</v>
          </cell>
          <cell r="AN1193" t="str">
            <v>Sí</v>
          </cell>
        </row>
        <row r="1194">
          <cell r="A1194">
            <v>3489</v>
          </cell>
          <cell r="B1194" t="str">
            <v>flormgonzalo@gmail.com</v>
          </cell>
          <cell r="AF1194" t="str">
            <v>CUCHARON AZUL MIA 23X10CM</v>
          </cell>
          <cell r="AG1194">
            <v>251</v>
          </cell>
          <cell r="AH1194">
            <v>1</v>
          </cell>
          <cell r="AI1194" t="str">
            <v>2004AZ</v>
          </cell>
          <cell r="AN1194" t="str">
            <v>Sí</v>
          </cell>
        </row>
        <row r="1195">
          <cell r="A1195">
            <v>3489</v>
          </cell>
          <cell r="B1195" t="str">
            <v>flormgonzalo@gmail.com</v>
          </cell>
          <cell r="AF1195" t="str">
            <v>CUCHARA CALADA MIA AZUL P COLGAR 29X10CM RESISTE HASTA 260ºC</v>
          </cell>
          <cell r="AG1195">
            <v>179</v>
          </cell>
          <cell r="AH1195">
            <v>1</v>
          </cell>
          <cell r="AI1195" t="str">
            <v>2005AZ</v>
          </cell>
          <cell r="AN1195" t="str">
            <v>Sí</v>
          </cell>
        </row>
        <row r="1196">
          <cell r="A1196">
            <v>3489</v>
          </cell>
          <cell r="B1196" t="str">
            <v>flormgonzalo@gmail.com</v>
          </cell>
          <cell r="AF1196" t="str">
            <v>CUCHARA DE FIDEOS AZUL MIA 29X6CM</v>
          </cell>
          <cell r="AG1196">
            <v>172</v>
          </cell>
          <cell r="AH1196">
            <v>1</v>
          </cell>
          <cell r="AI1196" t="str">
            <v>2002AZ</v>
          </cell>
          <cell r="AN1196" t="str">
            <v>Sí</v>
          </cell>
        </row>
        <row r="1197">
          <cell r="A1197">
            <v>3488</v>
          </cell>
          <cell r="B1197" t="str">
            <v>priscilalazzarino@hotmail.com</v>
          </cell>
          <cell r="C1197">
            <v>44416</v>
          </cell>
          <cell r="D1197" t="str">
            <v>Abierta</v>
          </cell>
          <cell r="E1197" t="str">
            <v>Recibido</v>
          </cell>
          <cell r="F1197" t="str">
            <v>Enviado</v>
          </cell>
          <cell r="G1197" t="str">
            <v>ARS</v>
          </cell>
          <cell r="H1197" t="str">
            <v>6413.95</v>
          </cell>
          <cell r="I1197" t="str">
            <v>485.09</v>
          </cell>
          <cell r="J1197" t="str">
            <v>396.85</v>
          </cell>
          <cell r="K1197" t="str">
            <v>6325.71</v>
          </cell>
          <cell r="L1197" t="str">
            <v>Priscila Lazzarino</v>
          </cell>
          <cell r="M1197">
            <v>40121748</v>
          </cell>
          <cell r="N1197">
            <v>543424380959</v>
          </cell>
          <cell r="O1197" t="str">
            <v>Priscila lazzarino</v>
          </cell>
          <cell r="T1197" t="str">
            <v>Barranquitas</v>
          </cell>
          <cell r="U1197" t="str">
            <v>La Capital</v>
          </cell>
          <cell r="V1197">
            <v>3000</v>
          </cell>
          <cell r="W1197" t="str">
            <v>Santa Fe</v>
          </cell>
          <cell r="Y1197" t="str">
            <v>Punto de retiro</v>
          </cell>
          <cell r="Z1197" t="str">
            <v>Mercado Pago</v>
          </cell>
          <cell r="AA1197" t="str">
            <v>FINDEBIGDECO</v>
          </cell>
          <cell r="AD1197">
            <v>44416</v>
          </cell>
          <cell r="AE1197">
            <v>44419</v>
          </cell>
          <cell r="AF1197" t="str">
            <v>TAZA DE TE CON PLATO CRUDO 100ML ESPARTA</v>
          </cell>
          <cell r="AG1197" t="str">
            <v>654.99</v>
          </cell>
          <cell r="AH1197">
            <v>4</v>
          </cell>
          <cell r="AI1197" t="str">
            <v>PO285586 POR UNIDAD MERCA SEPARADA</v>
          </cell>
          <cell r="AJ1197" t="str">
            <v>Móvil</v>
          </cell>
          <cell r="AK1197" t="str">
            <v>EL JUEVES 12-08 EL CORREO ARGENTINO RETIRARA POR SUCURSAL EL PEDIDO. CON EL SEGUIMIENTO 00007943045G4521915C101  PODRAS VER EL ESTADO EN SU WEB.MUCHAS GRACIAS!</v>
          </cell>
          <cell r="AL1197">
            <v>16285207773</v>
          </cell>
          <cell r="AM1197">
            <v>459769830</v>
          </cell>
          <cell r="AN1197" t="str">
            <v>Sí</v>
          </cell>
        </row>
        <row r="1198">
          <cell r="A1198">
            <v>3488</v>
          </cell>
          <cell r="B1198" t="str">
            <v>priscilalazzarino@hotmail.com</v>
          </cell>
          <cell r="AF1198" t="str">
            <v>MESA ARRIME XL HOME OFFICE 60*70*30 CM</v>
          </cell>
          <cell r="AG1198" t="str">
            <v>3099.99</v>
          </cell>
          <cell r="AH1198">
            <v>1</v>
          </cell>
          <cell r="AI1198" t="str">
            <v>NEWARRIME2 LA TENGO YO solo hay q retocar el hierro pero esta re vendible</v>
          </cell>
          <cell r="AN1198" t="str">
            <v>Sí</v>
          </cell>
        </row>
        <row r="1199">
          <cell r="A1199">
            <v>3488</v>
          </cell>
          <cell r="B1199" t="str">
            <v>priscilalazzarino@hotmail.com</v>
          </cell>
          <cell r="AF1199" t="str">
            <v>TAPON BAÑERA PASTEL 1PC (Celeste)</v>
          </cell>
          <cell r="AG1199">
            <v>80</v>
          </cell>
          <cell r="AH1199">
            <v>1</v>
          </cell>
          <cell r="AI1199" t="str">
            <v>019BA87553</v>
          </cell>
          <cell r="AN1199" t="str">
            <v>Sí</v>
          </cell>
        </row>
        <row r="1200">
          <cell r="A1200">
            <v>3488</v>
          </cell>
          <cell r="B1200" t="str">
            <v>priscilalazzarino@hotmail.com</v>
          </cell>
          <cell r="AF1200" t="str">
            <v>6 VASOS OSLO 400 ML SIN PACKAGING RIGOLLEAU</v>
          </cell>
          <cell r="AG1200">
            <v>614</v>
          </cell>
          <cell r="AH1200">
            <v>1</v>
          </cell>
          <cell r="AI1200" t="str">
            <v>RI62177GR</v>
          </cell>
          <cell r="AN1200" t="str">
            <v>Sí</v>
          </cell>
        </row>
        <row r="1201">
          <cell r="A1201">
            <v>3487</v>
          </cell>
          <cell r="B1201" t="str">
            <v>jessicachusit@gmail.com</v>
          </cell>
          <cell r="C1201">
            <v>44416</v>
          </cell>
          <cell r="D1201" t="str">
            <v>Abierta</v>
          </cell>
          <cell r="E1201" t="str">
            <v>Recibido</v>
          </cell>
          <cell r="F1201" t="str">
            <v>Enviado</v>
          </cell>
          <cell r="G1201" t="str">
            <v>ARS</v>
          </cell>
          <cell r="H1201">
            <v>1848</v>
          </cell>
          <cell r="I1201" t="str">
            <v>277.2</v>
          </cell>
          <cell r="J1201">
            <v>0</v>
          </cell>
          <cell r="K1201" t="str">
            <v>1570.8</v>
          </cell>
          <cell r="L1201" t="str">
            <v>Jessica Chusit</v>
          </cell>
          <cell r="M1201">
            <v>37142916</v>
          </cell>
          <cell r="N1201">
            <v>541169478954</v>
          </cell>
          <cell r="O1201" t="str">
            <v>Jessica Chusit</v>
          </cell>
          <cell r="P1201">
            <v>541169478954</v>
          </cell>
          <cell r="Q1201" t="str">
            <v xml:space="preserve">Av. Gral. Fernández de la Cruz </v>
          </cell>
          <cell r="R1201">
            <v>6217</v>
          </cell>
          <cell r="T1201" t="str">
            <v>Villa lugano</v>
          </cell>
          <cell r="U1201" t="str">
            <v>Capital Federal</v>
          </cell>
          <cell r="V1201">
            <v>1439</v>
          </cell>
          <cell r="W1201" t="str">
            <v>Capital Federal</v>
          </cell>
          <cell r="Y1201" t="str">
            <v>ENVÍO SIN CARGO (CABA, GRAN PARTE DE GBA y LA PLATA) TIEMPO: 4 a 6 DÍAS HÁBILES</v>
          </cell>
          <cell r="Z1201" t="str">
            <v>Mercado Pago</v>
          </cell>
          <cell r="AA1201" t="str">
            <v>FINDEBIGDECO</v>
          </cell>
          <cell r="AB1201" t="str">
            <v>Local a la calle "lugano Competicion " horario Lunes a Viernes de 9 a 13 y 15 a 19 hs. Sábados de 9 a 13 hs.</v>
          </cell>
          <cell r="AD1201">
            <v>44416</v>
          </cell>
          <cell r="AE1201">
            <v>44418</v>
          </cell>
          <cell r="AF1201" t="str">
            <v>SET X 3 JARRO MUG IRISH COFFEE 260 ML</v>
          </cell>
          <cell r="AG1201">
            <v>924</v>
          </cell>
          <cell r="AH1201">
            <v>2</v>
          </cell>
          <cell r="AI1201" t="str">
            <v>119AF3</v>
          </cell>
          <cell r="AJ1201" t="str">
            <v>Móvil</v>
          </cell>
          <cell r="AK1201" t="str">
            <v>EL JUEVES 12-08 EN LOS HORARIOS ESTABLECIDOS!</v>
          </cell>
          <cell r="AL1201">
            <v>3073902851</v>
          </cell>
          <cell r="AM1201">
            <v>459739111</v>
          </cell>
          <cell r="AN1201" t="str">
            <v>Sí</v>
          </cell>
        </row>
        <row r="1202">
          <cell r="A1202">
            <v>3486</v>
          </cell>
          <cell r="B1202" t="str">
            <v>florencia.lopez@live.com</v>
          </cell>
          <cell r="C1202">
            <v>44416</v>
          </cell>
          <cell r="D1202" t="str">
            <v>Abierta</v>
          </cell>
          <cell r="E1202" t="str">
            <v>Recibido</v>
          </cell>
          <cell r="F1202" t="str">
            <v>Enviado</v>
          </cell>
          <cell r="G1202" t="str">
            <v>ARS</v>
          </cell>
          <cell r="H1202" t="str">
            <v>8026.99</v>
          </cell>
          <cell r="I1202" t="str">
            <v>1204.05</v>
          </cell>
          <cell r="J1202">
            <v>0</v>
          </cell>
          <cell r="K1202" t="str">
            <v>6822.94</v>
          </cell>
          <cell r="L1202" t="str">
            <v>Florencia Lopez</v>
          </cell>
          <cell r="M1202">
            <v>36043998</v>
          </cell>
          <cell r="N1202">
            <v>541140795339</v>
          </cell>
          <cell r="O1202" t="str">
            <v>Florencia Lopez</v>
          </cell>
          <cell r="P1202">
            <v>541140795339</v>
          </cell>
          <cell r="Q1202" t="str">
            <v>Aguero</v>
          </cell>
          <cell r="R1202">
            <v>2137</v>
          </cell>
          <cell r="T1202" t="str">
            <v>Munro</v>
          </cell>
          <cell r="U1202" t="str">
            <v>Buenos Aires</v>
          </cell>
          <cell r="V1202">
            <v>1605</v>
          </cell>
          <cell r="W1202" t="str">
            <v>Gran Buenos Aires</v>
          </cell>
          <cell r="Y1202" t="str">
            <v>ENVÍO SIN CARGO (CABA, GRAN PARTE DE GBA y LA PLATA) TIEMPO: 4 a 6 DÍAS HÁBILES</v>
          </cell>
          <cell r="Z1202" t="str">
            <v>Mercado Pago</v>
          </cell>
          <cell r="AA1202" t="str">
            <v>FINDEBIGDECO</v>
          </cell>
          <cell r="AD1202">
            <v>44416</v>
          </cell>
          <cell r="AE1202">
            <v>44419</v>
          </cell>
          <cell r="AF1202" t="str">
            <v>ALFOMBRA ENTRADA "WELCOME" 45X75CM</v>
          </cell>
          <cell r="AG1202">
            <v>1486</v>
          </cell>
          <cell r="AH1202">
            <v>1</v>
          </cell>
          <cell r="AI1202" t="str">
            <v>046BA6691</v>
          </cell>
          <cell r="AJ1202" t="str">
            <v>Web</v>
          </cell>
          <cell r="AK1202" t="str">
            <v>EL VIERNES 13-08 ENTRE 8  Y 18 HORAS!</v>
          </cell>
          <cell r="AL1202">
            <v>16284410295</v>
          </cell>
          <cell r="AM1202">
            <v>459731299</v>
          </cell>
          <cell r="AN1202" t="str">
            <v>Sí</v>
          </cell>
        </row>
        <row r="1203">
          <cell r="A1203">
            <v>3486</v>
          </cell>
          <cell r="B1203" t="str">
            <v>florencia.lopez@live.com</v>
          </cell>
          <cell r="AF1203" t="str">
            <v>ESCURRIDOR DEPLATOS Y CUBIERTOS BICOLOR 43X32X12CM</v>
          </cell>
          <cell r="AG1203" t="str">
            <v>2321.99</v>
          </cell>
          <cell r="AH1203">
            <v>1</v>
          </cell>
          <cell r="AI1203" t="str">
            <v>BA7699</v>
          </cell>
          <cell r="AN1203" t="str">
            <v>Sí</v>
          </cell>
        </row>
        <row r="1204">
          <cell r="A1204">
            <v>3486</v>
          </cell>
          <cell r="B1204" t="str">
            <v>florencia.lopez@live.com</v>
          </cell>
          <cell r="AF1204" t="str">
            <v>RALLADOR DE MANO 4 LADOS 20CM (Naranja)</v>
          </cell>
          <cell r="AG1204">
            <v>1073</v>
          </cell>
          <cell r="AH1204">
            <v>1</v>
          </cell>
          <cell r="AI1204" t="str">
            <v>046BA7389</v>
          </cell>
          <cell r="AN1204" t="str">
            <v>Sí</v>
          </cell>
        </row>
        <row r="1205">
          <cell r="A1205">
            <v>3486</v>
          </cell>
          <cell r="B1205" t="str">
            <v>florencia.lopez@live.com</v>
          </cell>
          <cell r="AF1205" t="str">
            <v>TABLA MÁRMOL CARRARA 30x10 CM (Blanco)</v>
          </cell>
          <cell r="AG1205">
            <v>1573</v>
          </cell>
          <cell r="AH1205">
            <v>2</v>
          </cell>
          <cell r="AI1205" t="str">
            <v>CARRA 3010. MERCA SEPARADA</v>
          </cell>
          <cell r="AN1205" t="str">
            <v>Sí</v>
          </cell>
        </row>
        <row r="1206">
          <cell r="A1206">
            <v>3485</v>
          </cell>
          <cell r="B1206" t="str">
            <v>luciaviolini@gmail.com</v>
          </cell>
          <cell r="C1206">
            <v>44416</v>
          </cell>
          <cell r="D1206" t="str">
            <v>Abierta</v>
          </cell>
          <cell r="E1206" t="str">
            <v>Recibido</v>
          </cell>
          <cell r="F1206" t="str">
            <v>Enviado</v>
          </cell>
          <cell r="G1206" t="str">
            <v>ARS</v>
          </cell>
          <cell r="H1206" t="str">
            <v>5368.95</v>
          </cell>
          <cell r="I1206" t="str">
            <v>300.74</v>
          </cell>
          <cell r="J1206">
            <v>0</v>
          </cell>
          <cell r="K1206" t="str">
            <v>5068.21</v>
          </cell>
          <cell r="L1206" t="str">
            <v>María Lucía Violini</v>
          </cell>
          <cell r="M1206">
            <v>33590004</v>
          </cell>
          <cell r="N1206">
            <v>5492215943437</v>
          </cell>
          <cell r="O1206" t="str">
            <v>María Lucía Violini</v>
          </cell>
          <cell r="P1206">
            <v>5492215943437</v>
          </cell>
          <cell r="Q1206">
            <v>37</v>
          </cell>
          <cell r="R1206">
            <v>878</v>
          </cell>
          <cell r="S1206">
            <v>9</v>
          </cell>
          <cell r="T1206" t="str">
            <v>La Plata (código postal 1900)</v>
          </cell>
          <cell r="U1206" t="str">
            <v>Capital Federal</v>
          </cell>
          <cell r="V1206">
            <v>1440</v>
          </cell>
          <cell r="W1206" t="str">
            <v>Capital Federal</v>
          </cell>
          <cell r="Y1206" t="str">
            <v>ENVÍO SIN CARGO (CABA, GRAN PARTE DE GBA y LA PLATA) TIEMPO: 4 a 6 DÍAS HÁBILES</v>
          </cell>
          <cell r="Z1206" t="str">
            <v>Mercado Pago</v>
          </cell>
          <cell r="AA1206" t="str">
            <v>FINDEBIGDECO</v>
          </cell>
          <cell r="AB1206" t="str">
            <v>El domicilio de entrega es en La Plata (código postal: 1900)</v>
          </cell>
          <cell r="AD1206">
            <v>44416</v>
          </cell>
          <cell r="AE1206">
            <v>44420</v>
          </cell>
          <cell r="AF1206" t="str">
            <v>CESTO PEDAL 12 LTS. BEIGE</v>
          </cell>
          <cell r="AG1206" t="str">
            <v>689.99</v>
          </cell>
          <cell r="AH1206">
            <v>1</v>
          </cell>
          <cell r="AI1206" t="str">
            <v>pla6003. COSTO ..COSTO TEORICO MAS IVA MERCA SEPARADA</v>
          </cell>
          <cell r="AJ1206" t="str">
            <v>Móvil</v>
          </cell>
          <cell r="AK1206" t="str">
            <v>EL MARTES 17-08 ENTRE 8 Y 18 HORAS!</v>
          </cell>
          <cell r="AL1206">
            <v>16283167294</v>
          </cell>
          <cell r="AM1206">
            <v>452636551</v>
          </cell>
          <cell r="AN1206" t="str">
            <v>Sí</v>
          </cell>
        </row>
        <row r="1207">
          <cell r="A1207">
            <v>3485</v>
          </cell>
          <cell r="B1207" t="str">
            <v>luciaviolini@gmail.com</v>
          </cell>
          <cell r="AF1207" t="str">
            <v>PACK X 6 VASO BELLIZE X 315ML</v>
          </cell>
          <cell r="AG1207">
            <v>605</v>
          </cell>
          <cell r="AH1207">
            <v>1</v>
          </cell>
          <cell r="AI1207" t="str">
            <v>TW88423</v>
          </cell>
          <cell r="AN1207" t="str">
            <v>Sí</v>
          </cell>
        </row>
        <row r="1208">
          <cell r="A1208">
            <v>3485</v>
          </cell>
          <cell r="B1208" t="str">
            <v>luciaviolini@gmail.com</v>
          </cell>
          <cell r="AF1208" t="str">
            <v>BOWL 950 CC COLOR PASTEL APTO MICROONDAS Y FREEZER (Rosa)</v>
          </cell>
          <cell r="AG1208" t="str">
            <v>199.99</v>
          </cell>
          <cell r="AH1208">
            <v>1</v>
          </cell>
          <cell r="AI1208" t="str">
            <v>PLA3001 MERCA SEPARADA</v>
          </cell>
          <cell r="AN1208" t="str">
            <v>Sí</v>
          </cell>
        </row>
        <row r="1209">
          <cell r="A1209">
            <v>3485</v>
          </cell>
          <cell r="B1209" t="str">
            <v>luciaviolini@gmail.com</v>
          </cell>
          <cell r="AF1209" t="str">
            <v>PLATO PLAYO ROSA 20CM</v>
          </cell>
          <cell r="AG1209">
            <v>275</v>
          </cell>
          <cell r="AH1209">
            <v>1</v>
          </cell>
          <cell r="AI1209" t="str">
            <v>607PLA6380</v>
          </cell>
          <cell r="AN1209" t="str">
            <v>Sí</v>
          </cell>
        </row>
        <row r="1210">
          <cell r="A1210">
            <v>3485</v>
          </cell>
          <cell r="B1210" t="str">
            <v>luciaviolini@gmail.com</v>
          </cell>
          <cell r="AF1210" t="str">
            <v>VASO TERMICO CON TAPA Y FAJA COLORES PASTELES (Rosa)</v>
          </cell>
          <cell r="AG1210" t="str">
            <v>299.99</v>
          </cell>
          <cell r="AH1210">
            <v>1</v>
          </cell>
          <cell r="AI1210" t="str">
            <v>BA87506 MERCA SEPA</v>
          </cell>
          <cell r="AN1210" t="str">
            <v>Sí</v>
          </cell>
        </row>
        <row r="1211">
          <cell r="A1211">
            <v>3485</v>
          </cell>
          <cell r="B1211" t="str">
            <v>luciaviolini@gmail.com</v>
          </cell>
          <cell r="AF1211" t="str">
            <v>MESA PLEGABLE PARA PC MADERA Y METAL 59X39X23CM (Beige)</v>
          </cell>
          <cell r="AG1211">
            <v>2399</v>
          </cell>
          <cell r="AH1211">
            <v>1</v>
          </cell>
          <cell r="AI1211" t="str">
            <v>ME7897</v>
          </cell>
          <cell r="AN1211" t="str">
            <v>Sí</v>
          </cell>
        </row>
        <row r="1212">
          <cell r="A1212">
            <v>3485</v>
          </cell>
          <cell r="B1212" t="str">
            <v>luciaviolini@gmail.com</v>
          </cell>
          <cell r="AF1212" t="str">
            <v>ALMOHADON PANA BEIGE 36*36 C/RELLENO VELLON SILICONADO</v>
          </cell>
          <cell r="AG1212" t="str">
            <v>449.99</v>
          </cell>
          <cell r="AH1212">
            <v>2</v>
          </cell>
          <cell r="AI1212" t="str">
            <v>AL7770</v>
          </cell>
          <cell r="AN1212" t="str">
            <v>Sí</v>
          </cell>
        </row>
        <row r="1213">
          <cell r="A1213">
            <v>3484</v>
          </cell>
          <cell r="B1213" t="str">
            <v>marianoegentile@yahoo.com.ar</v>
          </cell>
          <cell r="C1213">
            <v>44416</v>
          </cell>
          <cell r="D1213" t="str">
            <v>Abierta</v>
          </cell>
          <cell r="E1213" t="str">
            <v>Recibido</v>
          </cell>
          <cell r="F1213" t="str">
            <v>Enviado</v>
          </cell>
          <cell r="G1213" t="str">
            <v>ARS</v>
          </cell>
          <cell r="H1213" t="str">
            <v>3219.99</v>
          </cell>
          <cell r="I1213">
            <v>378</v>
          </cell>
          <cell r="J1213">
            <v>0</v>
          </cell>
          <cell r="K1213" t="str">
            <v>2841.99</v>
          </cell>
          <cell r="L1213" t="str">
            <v>María Noé Gentile</v>
          </cell>
          <cell r="M1213">
            <v>31587019</v>
          </cell>
          <cell r="N1213">
            <v>5491157332014</v>
          </cell>
          <cell r="O1213" t="str">
            <v>María Noé Gentile</v>
          </cell>
          <cell r="T1213" t="str">
            <v>Ciudadela</v>
          </cell>
          <cell r="U1213" t="str">
            <v>Tres de Febrero</v>
          </cell>
          <cell r="V1213">
            <v>1702</v>
          </cell>
          <cell r="W1213" t="str">
            <v>Gran Buenos Aires</v>
          </cell>
          <cell r="Y1213" t="str">
            <v>Retiras en SHOWROOM ( CON CITA PREVIA)</v>
          </cell>
          <cell r="Z1213" t="str">
            <v>Mercado Pago</v>
          </cell>
          <cell r="AA1213" t="str">
            <v>FINDEBIGDECO</v>
          </cell>
          <cell r="AD1213">
            <v>44416</v>
          </cell>
          <cell r="AE1213">
            <v>44433</v>
          </cell>
          <cell r="AF1213" t="str">
            <v>RITA MATE MADERA PERA C/BOMBILLA</v>
          </cell>
          <cell r="AG1213">
            <v>700</v>
          </cell>
          <cell r="AH1213">
            <v>1</v>
          </cell>
          <cell r="AI1213" t="str">
            <v>MU18001</v>
          </cell>
          <cell r="AJ1213" t="str">
            <v>Móvil</v>
          </cell>
          <cell r="AK1213" t="str">
            <v/>
          </cell>
          <cell r="AL1213">
            <v>16282399273</v>
          </cell>
          <cell r="AM1213">
            <v>431964079</v>
          </cell>
          <cell r="AN1213" t="str">
            <v>Sí</v>
          </cell>
        </row>
        <row r="1214">
          <cell r="A1214">
            <v>3484</v>
          </cell>
          <cell r="B1214" t="str">
            <v>marianoegentile@yahoo.com.ar</v>
          </cell>
          <cell r="AF1214" t="str">
            <v>TABLA PARAISO 29 X 19 CM PINTADO A MANO</v>
          </cell>
          <cell r="AG1214" t="str">
            <v>759.99</v>
          </cell>
          <cell r="AH1214">
            <v>1</v>
          </cell>
          <cell r="AI1214" t="str">
            <v>MU15003/MERCA SEPARADA/COSTO TEORICO MAS IVA</v>
          </cell>
          <cell r="AN1214" t="str">
            <v>Sí</v>
          </cell>
        </row>
        <row r="1215">
          <cell r="A1215">
            <v>3484</v>
          </cell>
          <cell r="B1215" t="str">
            <v>marianoegentile@yahoo.com.ar</v>
          </cell>
          <cell r="AF1215" t="str">
            <v>MANTEL RECTANGULAR ANTIMANCHA 1.40x1.85 mtrs</v>
          </cell>
          <cell r="AG1215">
            <v>1760</v>
          </cell>
          <cell r="AH1215">
            <v>1</v>
          </cell>
          <cell r="AI1215" t="str">
            <v>CHUR30</v>
          </cell>
          <cell r="AN1215" t="str">
            <v>Sí</v>
          </cell>
        </row>
        <row r="1216">
          <cell r="A1216">
            <v>3483</v>
          </cell>
          <cell r="B1216" t="str">
            <v>micaelapesce99@gmail.com</v>
          </cell>
          <cell r="C1216">
            <v>44416</v>
          </cell>
          <cell r="D1216" t="str">
            <v>Abierta</v>
          </cell>
          <cell r="E1216" t="str">
            <v>Recibido</v>
          </cell>
          <cell r="F1216" t="str">
            <v>Enviado</v>
          </cell>
          <cell r="G1216" t="str">
            <v>ARS</v>
          </cell>
          <cell r="H1216">
            <v>2428</v>
          </cell>
          <cell r="I1216" t="str">
            <v>245.7</v>
          </cell>
          <cell r="J1216">
            <v>0</v>
          </cell>
          <cell r="K1216" t="str">
            <v>2182.3</v>
          </cell>
          <cell r="L1216" t="str">
            <v>Micaela Pesce</v>
          </cell>
          <cell r="M1216">
            <v>41391107</v>
          </cell>
          <cell r="N1216">
            <v>542227572662</v>
          </cell>
          <cell r="O1216" t="str">
            <v>Micaela Pesce</v>
          </cell>
          <cell r="P1216">
            <v>542227572662</v>
          </cell>
          <cell r="Q1216">
            <v>60</v>
          </cell>
          <cell r="R1216">
            <v>1115</v>
          </cell>
          <cell r="S1216" t="str">
            <v>8 c</v>
          </cell>
          <cell r="T1216" t="str">
            <v>¡¡¡EL DESTINO ES EN LA PLATA!!!</v>
          </cell>
          <cell r="U1216" t="str">
            <v>Capital Federal</v>
          </cell>
          <cell r="V1216">
            <v>1440</v>
          </cell>
          <cell r="W1216" t="str">
            <v>Capital Federal</v>
          </cell>
          <cell r="Y1216" t="str">
            <v>ENVÍO SIN CARGO (CABA, GRAN PARTE DE GBA y LA PLATA) TIEMPO: 4 a 6 DÍAS HÁBILES</v>
          </cell>
          <cell r="Z1216" t="str">
            <v>Mercado Pago</v>
          </cell>
          <cell r="AA1216" t="str">
            <v>FINDEBIGDECO</v>
          </cell>
          <cell r="AB1216" t="str">
            <v>EL DESTINO ES A LA PLATA!!!!</v>
          </cell>
          <cell r="AD1216">
            <v>44419</v>
          </cell>
          <cell r="AE1216">
            <v>44420</v>
          </cell>
          <cell r="AF1216" t="str">
            <v>CAJA DE TE MAD. 6DIV 24X17CM</v>
          </cell>
          <cell r="AG1216">
            <v>1638</v>
          </cell>
          <cell r="AH1216">
            <v>1</v>
          </cell>
          <cell r="AI1216" t="str">
            <v>046CX7200 MERCA SEPARADA</v>
          </cell>
          <cell r="AJ1216" t="str">
            <v>Web</v>
          </cell>
          <cell r="AK1216" t="str">
            <v>EL MARTES 17-08 ENTRE 8 Y 18 HORAS!</v>
          </cell>
          <cell r="AL1216">
            <v>16281980179</v>
          </cell>
          <cell r="AM1216">
            <v>458693486</v>
          </cell>
          <cell r="AN1216" t="str">
            <v>Sí</v>
          </cell>
        </row>
        <row r="1217">
          <cell r="A1217">
            <v>3483</v>
          </cell>
          <cell r="B1217" t="str">
            <v>micaelapesce99@gmail.com</v>
          </cell>
          <cell r="AF1217" t="str">
            <v>MATE PAMPA BOCA ANGOSTA CON BOMBILLA COLOR BLANCO</v>
          </cell>
          <cell r="AG1217">
            <v>790</v>
          </cell>
          <cell r="AH1217">
            <v>1</v>
          </cell>
          <cell r="AI1217" t="str">
            <v>MERCA SEPA</v>
          </cell>
          <cell r="AN1217" t="str">
            <v>Sí</v>
          </cell>
        </row>
        <row r="1218">
          <cell r="A1218">
            <v>3482</v>
          </cell>
          <cell r="B1218" t="str">
            <v>amayastella@hotmail.com</v>
          </cell>
          <cell r="C1218">
            <v>44416</v>
          </cell>
          <cell r="D1218" t="str">
            <v>Abierta</v>
          </cell>
          <cell r="E1218" t="str">
            <v>Recibido</v>
          </cell>
          <cell r="F1218" t="str">
            <v>Enviado</v>
          </cell>
          <cell r="G1218" t="str">
            <v>ARS</v>
          </cell>
          <cell r="H1218">
            <v>2800</v>
          </cell>
          <cell r="I1218">
            <v>0</v>
          </cell>
          <cell r="J1218">
            <v>0</v>
          </cell>
          <cell r="K1218">
            <v>2800</v>
          </cell>
          <cell r="L1218" t="str">
            <v>Stella Amaya</v>
          </cell>
          <cell r="M1218">
            <v>22744915</v>
          </cell>
          <cell r="N1218">
            <v>541156550317</v>
          </cell>
          <cell r="O1218" t="str">
            <v>Stella Amaya</v>
          </cell>
          <cell r="P1218">
            <v>541156550317</v>
          </cell>
          <cell r="Q1218" t="str">
            <v xml:space="preserve">Pueyrredon </v>
          </cell>
          <cell r="R1218">
            <v>3865</v>
          </cell>
          <cell r="U1218" t="str">
            <v xml:space="preserve">Ciudadela </v>
          </cell>
          <cell r="V1218">
            <v>1702</v>
          </cell>
          <cell r="W1218" t="str">
            <v>Gran Buenos Aires</v>
          </cell>
          <cell r="Y1218" t="str">
            <v>ENVÍO SIN CARGO (CABA, GRAN PARTE DE GBA y LA PLATA) TIEMPO: 4 a 6 DÍAS HÁBILES</v>
          </cell>
          <cell r="Z1218" t="str">
            <v>Mercado Pago</v>
          </cell>
          <cell r="AB1218" t="str">
            <v xml:space="preserve">En el domicilio estamos lunes a viernes de 9 a 17.30hs </v>
          </cell>
          <cell r="AD1218">
            <v>44416</v>
          </cell>
          <cell r="AE1218">
            <v>44419</v>
          </cell>
          <cell r="AF1218" t="str">
            <v>MESA DE ARRIME HOME OFFICE 36X43X60 CM</v>
          </cell>
          <cell r="AG1218">
            <v>2800</v>
          </cell>
          <cell r="AH1218">
            <v>1</v>
          </cell>
          <cell r="AI1218" t="str">
            <v>NEWARRIME</v>
          </cell>
          <cell r="AJ1218" t="str">
            <v>Móvil</v>
          </cell>
          <cell r="AK1218" t="str">
            <v>EL VIERNES 13 ENTRE EL HORARIO ESTABLECIDO!</v>
          </cell>
          <cell r="AL1218">
            <v>16281156213</v>
          </cell>
          <cell r="AM1218">
            <v>459591408</v>
          </cell>
          <cell r="AN1218" t="str">
            <v>Sí</v>
          </cell>
        </row>
        <row r="1219">
          <cell r="A1219">
            <v>3481</v>
          </cell>
          <cell r="B1219" t="str">
            <v>jazminreale.n@hotmail.com</v>
          </cell>
          <cell r="C1219">
            <v>44416</v>
          </cell>
          <cell r="D1219" t="str">
            <v>Abierta</v>
          </cell>
          <cell r="E1219" t="str">
            <v>Recibido</v>
          </cell>
          <cell r="F1219" t="str">
            <v>Enviado</v>
          </cell>
          <cell r="G1219" t="str">
            <v>ARS</v>
          </cell>
          <cell r="H1219" t="str">
            <v>2056.98</v>
          </cell>
          <cell r="I1219" t="str">
            <v>308.55</v>
          </cell>
          <cell r="J1219">
            <v>0</v>
          </cell>
          <cell r="K1219" t="str">
            <v>1748.43</v>
          </cell>
          <cell r="L1219" t="str">
            <v>Cecilia Nuñez</v>
          </cell>
          <cell r="M1219">
            <v>36904980</v>
          </cell>
          <cell r="N1219">
            <v>541135788046</v>
          </cell>
          <cell r="O1219" t="str">
            <v>Cecilia Nuñez</v>
          </cell>
          <cell r="P1219">
            <v>541135788046</v>
          </cell>
          <cell r="Q1219" t="str">
            <v>Asuncion</v>
          </cell>
          <cell r="R1219">
            <v>2817</v>
          </cell>
          <cell r="S1219">
            <v>17</v>
          </cell>
          <cell r="T1219" t="str">
            <v>agronomia</v>
          </cell>
          <cell r="U1219" t="str">
            <v>Capital Federal</v>
          </cell>
          <cell r="V1219">
            <v>1419</v>
          </cell>
          <cell r="W1219" t="str">
            <v>Capital Federal</v>
          </cell>
          <cell r="Y1219" t="str">
            <v>ENVÍO SIN CARGO (CABA, GRAN PARTE DE GBA y LA PLATA) TIEMPO: 4 a 6 DÍAS HÁBILES</v>
          </cell>
          <cell r="Z1219" t="str">
            <v>Mercado Pago</v>
          </cell>
          <cell r="AA1219" t="str">
            <v>FINDEBIGDECO</v>
          </cell>
          <cell r="AD1219">
            <v>44416</v>
          </cell>
          <cell r="AE1219">
            <v>44419</v>
          </cell>
          <cell r="AF1219" t="str">
            <v>FLEXITABLA SETX3 26X36CM</v>
          </cell>
          <cell r="AG1219" t="str">
            <v>799.99</v>
          </cell>
          <cell r="AH1219">
            <v>1</v>
          </cell>
          <cell r="AI1219" t="str">
            <v>Q20 QUO MERCA SEPARADA. COSTO =PCIO LISTA -25</v>
          </cell>
          <cell r="AJ1219" t="str">
            <v>Web</v>
          </cell>
          <cell r="AK1219" t="str">
            <v>EL VIERNES 13 ENTRE 8 Y 18 HORAS!</v>
          </cell>
          <cell r="AL1219">
            <v>3072909539</v>
          </cell>
          <cell r="AM1219">
            <v>459551050</v>
          </cell>
          <cell r="AN1219" t="str">
            <v>Sí</v>
          </cell>
        </row>
        <row r="1220">
          <cell r="A1220">
            <v>3481</v>
          </cell>
          <cell r="B1220" t="str">
            <v>jazminreale.n@hotmail.com</v>
          </cell>
          <cell r="AF1220" t="str">
            <v>MOLDE P/ BUDIN GRAY GRANIT 31X15X7CM</v>
          </cell>
          <cell r="AG1220" t="str">
            <v>1256.99</v>
          </cell>
          <cell r="AH1220">
            <v>1</v>
          </cell>
          <cell r="AI1220" t="str">
            <v>MS129528</v>
          </cell>
          <cell r="AN1220" t="str">
            <v>Sí</v>
          </cell>
        </row>
        <row r="1221">
          <cell r="A1221">
            <v>3480</v>
          </cell>
          <cell r="B1221" t="str">
            <v>anabella_lucorratolo@hotmail.com</v>
          </cell>
          <cell r="C1221">
            <v>44416</v>
          </cell>
          <cell r="D1221" t="str">
            <v>Abierta</v>
          </cell>
          <cell r="E1221" t="str">
            <v>Recibido</v>
          </cell>
          <cell r="F1221" t="str">
            <v>Enviado</v>
          </cell>
          <cell r="G1221" t="str">
            <v>ARS</v>
          </cell>
          <cell r="H1221" t="str">
            <v>6574.33</v>
          </cell>
          <cell r="I1221" t="str">
            <v>986.15</v>
          </cell>
          <cell r="J1221">
            <v>0</v>
          </cell>
          <cell r="K1221" t="str">
            <v>5588.18</v>
          </cell>
          <cell r="L1221" t="str">
            <v>Anabella Lucorratolo</v>
          </cell>
          <cell r="M1221">
            <v>32796053</v>
          </cell>
          <cell r="N1221">
            <v>541131343579</v>
          </cell>
          <cell r="O1221" t="str">
            <v>Anabella Lucorratolo</v>
          </cell>
          <cell r="P1221">
            <v>541131343579</v>
          </cell>
          <cell r="Q1221" t="str">
            <v>Gaboto</v>
          </cell>
          <cell r="R1221">
            <v>4384</v>
          </cell>
          <cell r="S1221" t="str">
            <v>Anteesquina La Rioja</v>
          </cell>
          <cell r="T1221" t="str">
            <v>San Jose, Almirante Brown</v>
          </cell>
          <cell r="U1221" t="str">
            <v>San Jose, Almirante Brown</v>
          </cell>
          <cell r="V1221">
            <v>1846</v>
          </cell>
          <cell r="W1221" t="str">
            <v>Gran Buenos Aires</v>
          </cell>
          <cell r="Y1221" t="str">
            <v>ENVÍO SIN CARGO (CABA, GRAN PARTE DE GBA y LA PLATA) TIEMPO: 4 a 6 DÍAS HÁBILES</v>
          </cell>
          <cell r="Z1221" t="str">
            <v>Mercado Pago</v>
          </cell>
          <cell r="AA1221" t="str">
            <v>FINDEBIGDECO</v>
          </cell>
          <cell r="AD1221">
            <v>44416</v>
          </cell>
          <cell r="AE1221">
            <v>44419</v>
          </cell>
          <cell r="AF1221" t="str">
            <v>BANDEJA BACHA 23X41CM COLORES SURTIDOS (Violeta)</v>
          </cell>
          <cell r="AG1221">
            <v>710</v>
          </cell>
          <cell r="AH1221">
            <v>1</v>
          </cell>
          <cell r="AI1221" t="str">
            <v>019BA88511</v>
          </cell>
          <cell r="AJ1221" t="str">
            <v>Web</v>
          </cell>
          <cell r="AK1221" t="str">
            <v>EL VIERNES 13 ENTRE 8 Y 18 HORAS!</v>
          </cell>
          <cell r="AL1221">
            <v>16279703046</v>
          </cell>
          <cell r="AM1221">
            <v>459527466</v>
          </cell>
          <cell r="AN1221" t="str">
            <v>Sí</v>
          </cell>
        </row>
        <row r="1222">
          <cell r="A1222">
            <v>3480</v>
          </cell>
          <cell r="B1222" t="str">
            <v>anabella_lucorratolo@hotmail.com</v>
          </cell>
          <cell r="AF1222" t="str">
            <v>FRASCO VIDRIO 16CM X 9CM DIAM</v>
          </cell>
          <cell r="AG1222">
            <v>851</v>
          </cell>
          <cell r="AH1222">
            <v>1</v>
          </cell>
          <cell r="AI1222" t="str">
            <v>BA6430 MERCA SEPARDAD</v>
          </cell>
          <cell r="AN1222" t="str">
            <v>Sí</v>
          </cell>
        </row>
        <row r="1223">
          <cell r="A1223">
            <v>3480</v>
          </cell>
          <cell r="B1223" t="str">
            <v>anabella_lucorratolo@hotmail.com</v>
          </cell>
          <cell r="AF1223" t="str">
            <v>MUG CERAMICA AQUAMARINE DEGRADÉ 440 ML</v>
          </cell>
          <cell r="AG1223" t="str">
            <v>865.99</v>
          </cell>
          <cell r="AH1223">
            <v>2</v>
          </cell>
          <cell r="AI1223" t="str">
            <v>MS510092 MERCA SEPARADA</v>
          </cell>
          <cell r="AN1223" t="str">
            <v>Sí</v>
          </cell>
        </row>
        <row r="1224">
          <cell r="A1224">
            <v>3480</v>
          </cell>
          <cell r="B1224" t="str">
            <v>anabella_lucorratolo@hotmail.com</v>
          </cell>
          <cell r="AF1224" t="str">
            <v>FLORERO DE VIDRIO VERDE AZULADO 17CM /9CM DIAM</v>
          </cell>
          <cell r="AG1224">
            <v>807</v>
          </cell>
          <cell r="AH1224">
            <v>1</v>
          </cell>
          <cell r="AI1224" t="str">
            <v>046JA7228</v>
          </cell>
          <cell r="AN1224" t="str">
            <v>Sí</v>
          </cell>
        </row>
        <row r="1225">
          <cell r="A1225">
            <v>3480</v>
          </cell>
          <cell r="B1225" t="str">
            <v>anabella_lucorratolo@hotmail.com</v>
          </cell>
          <cell r="AF1225" t="str">
            <v>FLORERO DE VIDRIO VIOLETA 17CM 9CM DIAM</v>
          </cell>
          <cell r="AG1225" t="str">
            <v>454.38</v>
          </cell>
          <cell r="AH1225">
            <v>1</v>
          </cell>
          <cell r="AI1225" t="str">
            <v>046JA7245</v>
          </cell>
          <cell r="AN1225" t="str">
            <v>Sí</v>
          </cell>
        </row>
        <row r="1226">
          <cell r="A1226">
            <v>3480</v>
          </cell>
          <cell r="B1226" t="str">
            <v>anabella_lucorratolo@hotmail.com</v>
          </cell>
          <cell r="AF1226" t="str">
            <v>MANOPLA SILICONA MÁRMOL 20CM</v>
          </cell>
          <cell r="AG1226" t="str">
            <v>969.99</v>
          </cell>
          <cell r="AH1226">
            <v>1</v>
          </cell>
          <cell r="AI1226" t="str">
            <v>MS110253</v>
          </cell>
          <cell r="AN1226" t="str">
            <v>Sí</v>
          </cell>
        </row>
        <row r="1227">
          <cell r="A1227">
            <v>3480</v>
          </cell>
          <cell r="B1227" t="str">
            <v>anabella_lucorratolo@hotmail.com</v>
          </cell>
          <cell r="AF1227" t="str">
            <v>TAZA DE CAFÉ CON PLATO OLIMPIA GRIS 50ML</v>
          </cell>
          <cell r="AG1227" t="str">
            <v>524.99</v>
          </cell>
          <cell r="AH1227">
            <v>2</v>
          </cell>
          <cell r="AI1227" t="str">
            <v>PO446575 CON UN 50% MERCA SEPARADO</v>
          </cell>
          <cell r="AN1227" t="str">
            <v>Sí</v>
          </cell>
        </row>
        <row r="1228">
          <cell r="A1228">
            <v>3479</v>
          </cell>
          <cell r="B1228" t="str">
            <v>marianaaprigliano@gmail.com</v>
          </cell>
          <cell r="C1228">
            <v>44416</v>
          </cell>
          <cell r="D1228" t="str">
            <v>Abierta</v>
          </cell>
          <cell r="E1228" t="str">
            <v>Anulado</v>
          </cell>
          <cell r="F1228" t="str">
            <v>No está empaquetado</v>
          </cell>
          <cell r="G1228" t="str">
            <v>ARS</v>
          </cell>
          <cell r="H1228" t="str">
            <v>2553.98</v>
          </cell>
          <cell r="I1228">
            <v>0</v>
          </cell>
          <cell r="J1228">
            <v>0</v>
          </cell>
          <cell r="K1228" t="str">
            <v>2553.98</v>
          </cell>
          <cell r="L1228" t="str">
            <v>Mariana Aprigliano</v>
          </cell>
          <cell r="M1228">
            <v>21537837</v>
          </cell>
          <cell r="N1228">
            <v>541127548348</v>
          </cell>
          <cell r="O1228" t="str">
            <v>Mariana Aprigliano</v>
          </cell>
          <cell r="P1228">
            <v>541127548348</v>
          </cell>
          <cell r="Q1228" t="str">
            <v xml:space="preserve">El Quijote </v>
          </cell>
          <cell r="R1228">
            <v>2512</v>
          </cell>
          <cell r="U1228" t="str">
            <v>Capital Federal</v>
          </cell>
          <cell r="V1228">
            <v>1417</v>
          </cell>
          <cell r="W1228" t="str">
            <v>Capital Federal</v>
          </cell>
          <cell r="Y1228" t="str">
            <v>ENVÍO SIN CARGO (CABA, GRAN PARTE DE GBA y LA PLATA) TIEMPO: 4 a 6 DÍAS HÁBILES</v>
          </cell>
          <cell r="Z1228" t="str">
            <v>Mercado Pago</v>
          </cell>
          <cell r="AF1228" t="str">
            <v>MATE PAMPA BOCA ANCHA CON BOMBILLA COLOR ROSA</v>
          </cell>
          <cell r="AG1228">
            <v>790</v>
          </cell>
          <cell r="AH1228">
            <v>1</v>
          </cell>
          <cell r="AI1228" t="str">
            <v>MATE PAMPA02. MERCA SEPARADA</v>
          </cell>
          <cell r="AJ1228" t="str">
            <v>Móvil</v>
          </cell>
          <cell r="AK1228" t="str">
            <v/>
          </cell>
          <cell r="AL1228">
            <v>16273984324</v>
          </cell>
          <cell r="AM1228">
            <v>459364041</v>
          </cell>
          <cell r="AN1228" t="str">
            <v>Sí</v>
          </cell>
        </row>
        <row r="1229">
          <cell r="A1229">
            <v>3479</v>
          </cell>
          <cell r="B1229" t="str">
            <v>marianaaprigliano@gmail.com</v>
          </cell>
          <cell r="AF1229" t="str">
            <v>CESTO PEDAL 12 LTS. BEIGE</v>
          </cell>
          <cell r="AG1229" t="str">
            <v>689.99</v>
          </cell>
          <cell r="AH1229">
            <v>1</v>
          </cell>
          <cell r="AI1229" t="str">
            <v>pla6003. COSTO ..COSTO TEORICO MAS IVA MERCA SEPARADA</v>
          </cell>
          <cell r="AN1229" t="str">
            <v>Sí</v>
          </cell>
        </row>
        <row r="1230">
          <cell r="A1230">
            <v>3479</v>
          </cell>
          <cell r="B1230" t="str">
            <v>marianaaprigliano@gmail.com</v>
          </cell>
          <cell r="AF1230" t="str">
            <v>FANAL DE MADERA GRIS CLARO C/PORTA VELA VIDRIO 24X6,5X8 CM</v>
          </cell>
          <cell r="AG1230" t="str">
            <v>1073.99</v>
          </cell>
          <cell r="AH1230">
            <v>1</v>
          </cell>
          <cell r="AI1230" t="str">
            <v>FA7399</v>
          </cell>
          <cell r="AN1230" t="str">
            <v>Sí</v>
          </cell>
        </row>
        <row r="1231">
          <cell r="A1231">
            <v>3478</v>
          </cell>
          <cell r="B1231" t="str">
            <v>micaelasz@hotmail.com</v>
          </cell>
          <cell r="C1231">
            <v>44416</v>
          </cell>
          <cell r="D1231" t="str">
            <v>Abierta</v>
          </cell>
          <cell r="E1231" t="str">
            <v>Recibido</v>
          </cell>
          <cell r="F1231" t="str">
            <v>Enviado</v>
          </cell>
          <cell r="G1231" t="str">
            <v>ARS</v>
          </cell>
          <cell r="H1231" t="str">
            <v>2009.99</v>
          </cell>
          <cell r="I1231" t="str">
            <v>301.5</v>
          </cell>
          <cell r="J1231">
            <v>0</v>
          </cell>
          <cell r="K1231" t="str">
            <v>1708.49</v>
          </cell>
          <cell r="L1231" t="str">
            <v>Micaela Silva Zarate</v>
          </cell>
          <cell r="M1231">
            <v>38200601</v>
          </cell>
          <cell r="N1231">
            <v>541160087974</v>
          </cell>
          <cell r="O1231" t="str">
            <v>Micaela Silva Zarate</v>
          </cell>
          <cell r="P1231">
            <v>541160087974</v>
          </cell>
          <cell r="Q1231" t="str">
            <v>Cochabamba</v>
          </cell>
          <cell r="R1231">
            <v>370</v>
          </cell>
          <cell r="S1231" t="str">
            <v>6 B</v>
          </cell>
          <cell r="U1231" t="str">
            <v>Banfield</v>
          </cell>
          <cell r="V1231">
            <v>1828</v>
          </cell>
          <cell r="W1231" t="str">
            <v>Gran Buenos Aires</v>
          </cell>
          <cell r="Y1231" t="str">
            <v>ENVÍO SIN CARGO (CABA, GRAN PARTE DE GBA y LA PLATA) TIEMPO: 4 a 6 DÍAS HÁBILES</v>
          </cell>
          <cell r="Z1231" t="str">
            <v>Mercado Pago</v>
          </cell>
          <cell r="AA1231" t="str">
            <v>FINDEBIGDECO</v>
          </cell>
          <cell r="AD1231">
            <v>44416</v>
          </cell>
          <cell r="AE1231">
            <v>44419</v>
          </cell>
          <cell r="AF1231" t="str">
            <v>JERINGA TORTA 15CM</v>
          </cell>
          <cell r="AG1231" t="str">
            <v>249.99</v>
          </cell>
          <cell r="AH1231">
            <v>1</v>
          </cell>
          <cell r="AI1231" t="str">
            <v>046BA4817</v>
          </cell>
          <cell r="AJ1231" t="str">
            <v>Móvil</v>
          </cell>
          <cell r="AK1231" t="str">
            <v>EL VIERNES 13 ENTRE 8 Y 18 HORAS!</v>
          </cell>
          <cell r="AL1231">
            <v>3071003800</v>
          </cell>
          <cell r="AM1231">
            <v>459330373</v>
          </cell>
          <cell r="AN1231" t="str">
            <v>Sí</v>
          </cell>
        </row>
        <row r="1232">
          <cell r="A1232">
            <v>3478</v>
          </cell>
          <cell r="B1232" t="str">
            <v>micaelasz@hotmail.com</v>
          </cell>
          <cell r="AF1232" t="str">
            <v>MANTEL RECTANGULAR ANTIMANCHA 1.40x1.85 mtrs</v>
          </cell>
          <cell r="AG1232">
            <v>1760</v>
          </cell>
          <cell r="AH1232">
            <v>1</v>
          </cell>
          <cell r="AI1232" t="str">
            <v>CHUR14 MERCA SEPA</v>
          </cell>
          <cell r="AN1232" t="str">
            <v>Sí</v>
          </cell>
        </row>
        <row r="1233">
          <cell r="A1233">
            <v>3477</v>
          </cell>
          <cell r="B1233" t="str">
            <v>marinaaratto@gmail.com</v>
          </cell>
          <cell r="C1233">
            <v>44415</v>
          </cell>
          <cell r="D1233" t="str">
            <v>Abierta</v>
          </cell>
          <cell r="E1233" t="str">
            <v>Recibido</v>
          </cell>
          <cell r="F1233" t="str">
            <v>Enviado</v>
          </cell>
          <cell r="G1233" t="str">
            <v>ARS</v>
          </cell>
          <cell r="H1233" t="str">
            <v>1499.98</v>
          </cell>
          <cell r="I1233">
            <v>225</v>
          </cell>
          <cell r="J1233">
            <v>0</v>
          </cell>
          <cell r="K1233" t="str">
            <v>1274.98</v>
          </cell>
          <cell r="L1233" t="str">
            <v>Marina RATTO</v>
          </cell>
          <cell r="M1233">
            <v>14682785</v>
          </cell>
          <cell r="N1233">
            <v>5491149352599</v>
          </cell>
          <cell r="O1233" t="str">
            <v>Marina RATTO</v>
          </cell>
          <cell r="P1233">
            <v>5491149352599</v>
          </cell>
          <cell r="Q1233" t="str">
            <v>Aviador Rohland</v>
          </cell>
          <cell r="R1233">
            <v>2538</v>
          </cell>
          <cell r="U1233" t="str">
            <v>Ciudad jardín El Palomar</v>
          </cell>
          <cell r="V1233">
            <v>1684</v>
          </cell>
          <cell r="W1233" t="str">
            <v>Gran Buenos Aires</v>
          </cell>
          <cell r="Y1233" t="str">
            <v>ENVÍO SIN CARGO (CABA, GRAN PARTE DE GBA y LA PLATA) TIEMPO: 4 a 6 DÍAS HÁBILES</v>
          </cell>
          <cell r="Z1233" t="str">
            <v>Mercado Pago</v>
          </cell>
          <cell r="AA1233" t="str">
            <v>FINDEBIGDECO</v>
          </cell>
          <cell r="AB1233" t="str">
            <v>Aviador Rohland 2538 entre calles Alas Argentinas y aviador Sánchez</v>
          </cell>
          <cell r="AD1233">
            <v>44415</v>
          </cell>
          <cell r="AE1233">
            <v>44418</v>
          </cell>
          <cell r="AF1233" t="str">
            <v>BATIDOR DE SILICONA CREAM MANGO DE MADERA 28 CM</v>
          </cell>
          <cell r="AG1233" t="str">
            <v>599.99</v>
          </cell>
          <cell r="AH1233">
            <v>1</v>
          </cell>
          <cell r="AI1233" t="str">
            <v>MS101A63</v>
          </cell>
          <cell r="AJ1233" t="str">
            <v>Móvil</v>
          </cell>
          <cell r="AK1233" t="str">
            <v>EL JUEVES 12-08 ENTRE 8Y 18 HORAS!</v>
          </cell>
          <cell r="AL1233">
            <v>16270469818</v>
          </cell>
          <cell r="AM1233">
            <v>459235609</v>
          </cell>
          <cell r="AN1233" t="str">
            <v>Sí</v>
          </cell>
        </row>
        <row r="1234">
          <cell r="A1234">
            <v>3477</v>
          </cell>
          <cell r="B1234" t="str">
            <v>marinaaratto@gmail.com</v>
          </cell>
          <cell r="AF1234" t="str">
            <v>TAPAS SILICIONA X 6 RENDONDAS</v>
          </cell>
          <cell r="AG1234" t="str">
            <v>899.99</v>
          </cell>
          <cell r="AH1234">
            <v>1</v>
          </cell>
          <cell r="AI1234" t="str">
            <v>SILTAPR..MERCA SEPARADA..COSTO..COSTO TEORICO MAS IVA</v>
          </cell>
          <cell r="AN1234" t="str">
            <v>Sí</v>
          </cell>
        </row>
        <row r="1235">
          <cell r="A1235">
            <v>3476</v>
          </cell>
          <cell r="B1235" t="str">
            <v>ashegomez@hotmail.com</v>
          </cell>
          <cell r="C1235">
            <v>44415</v>
          </cell>
          <cell r="D1235" t="str">
            <v>Abierta</v>
          </cell>
          <cell r="E1235" t="str">
            <v>Recibido</v>
          </cell>
          <cell r="F1235" t="str">
            <v>Enviado</v>
          </cell>
          <cell r="G1235" t="str">
            <v>ARS</v>
          </cell>
          <cell r="H1235" t="str">
            <v>2055.07</v>
          </cell>
          <cell r="I1235" t="str">
            <v>284.26</v>
          </cell>
          <cell r="J1235">
            <v>0</v>
          </cell>
          <cell r="K1235" t="str">
            <v>1770.81</v>
          </cell>
          <cell r="L1235" t="str">
            <v>Ayelen Gomez</v>
          </cell>
          <cell r="M1235">
            <v>38589108</v>
          </cell>
          <cell r="N1235">
            <v>541154867712</v>
          </cell>
          <cell r="O1235" t="str">
            <v>Ayelen Gomez</v>
          </cell>
          <cell r="P1235">
            <v>541154867712</v>
          </cell>
          <cell r="Q1235">
            <v>413</v>
          </cell>
          <cell r="R1235">
            <v>873</v>
          </cell>
          <cell r="S1235">
            <v>9</v>
          </cell>
          <cell r="T1235" t="str">
            <v xml:space="preserve">Juan Maria Gutierrez </v>
          </cell>
          <cell r="U1235" t="str">
            <v xml:space="preserve">Berazategui </v>
          </cell>
          <cell r="V1235">
            <v>1890</v>
          </cell>
          <cell r="W1235" t="str">
            <v>Gran Buenos Aires</v>
          </cell>
          <cell r="Y1235" t="str">
            <v>ENVÍO SIN CARGO (CABA, GRAN PARTE DE GBA y LA PLATA) TIEMPO: 4 a 6 DÍAS HÁBILES</v>
          </cell>
          <cell r="Z1235" t="str">
            <v>Mercado Pago</v>
          </cell>
          <cell r="AA1235" t="str">
            <v>FINDEBIGDECO</v>
          </cell>
          <cell r="AD1235">
            <v>44415</v>
          </cell>
          <cell r="AE1235">
            <v>44418</v>
          </cell>
          <cell r="AF1235" t="str">
            <v>MANTEL RECTANGULAR ANTIMANCHA 1.40x1.85 mtrs</v>
          </cell>
          <cell r="AG1235">
            <v>1760</v>
          </cell>
          <cell r="AH1235">
            <v>1</v>
          </cell>
          <cell r="AI1235" t="str">
            <v>CHUR14 MERCA SEPA</v>
          </cell>
          <cell r="AJ1235" t="str">
            <v>Móvil</v>
          </cell>
          <cell r="AK1235" t="str">
            <v>EL JUEVES 12-08 ENTRE 8Y 18 HORAS!</v>
          </cell>
          <cell r="AL1235">
            <v>3068132541</v>
          </cell>
          <cell r="AM1235">
            <v>458815059</v>
          </cell>
          <cell r="AN1235" t="str">
            <v>Sí</v>
          </cell>
        </row>
        <row r="1236">
          <cell r="A1236">
            <v>3476</v>
          </cell>
          <cell r="B1236" t="str">
            <v>ashegomez@hotmail.com</v>
          </cell>
          <cell r="AF1236" t="str">
            <v>ESPATULA CHICA MIA ROJA 26X6CM RESISTE HASTA 260ºC</v>
          </cell>
          <cell r="AG1236" t="str">
            <v>135.07</v>
          </cell>
          <cell r="AH1236">
            <v>1</v>
          </cell>
          <cell r="AI1236" t="str">
            <v>2001RJ</v>
          </cell>
          <cell r="AN1236" t="str">
            <v>Sí</v>
          </cell>
        </row>
        <row r="1237">
          <cell r="A1237">
            <v>3476</v>
          </cell>
          <cell r="B1237" t="str">
            <v>ashegomez@hotmail.com</v>
          </cell>
          <cell r="AF1237" t="str">
            <v>TAPON REJILLA 1PC COLORES PASTEL (Verde)</v>
          </cell>
          <cell r="AG1237">
            <v>80</v>
          </cell>
          <cell r="AH1237">
            <v>1</v>
          </cell>
          <cell r="AI1237" t="str">
            <v>019BA87554</v>
          </cell>
          <cell r="AN1237" t="str">
            <v>Sí</v>
          </cell>
        </row>
        <row r="1238">
          <cell r="A1238">
            <v>3476</v>
          </cell>
          <cell r="B1238" t="str">
            <v>ashegomez@hotmail.com</v>
          </cell>
          <cell r="AF1238" t="str">
            <v>TAPON BAÑERA PASTEL 1PC (Verde)</v>
          </cell>
          <cell r="AG1238">
            <v>80</v>
          </cell>
          <cell r="AH1238">
            <v>1</v>
          </cell>
          <cell r="AI1238" t="str">
            <v>019BA87553</v>
          </cell>
          <cell r="AN1238" t="str">
            <v>Sí</v>
          </cell>
        </row>
        <row r="1239">
          <cell r="A1239">
            <v>3475</v>
          </cell>
          <cell r="B1239" t="str">
            <v>malvigiunchetti@gmail.com</v>
          </cell>
          <cell r="C1239">
            <v>44414</v>
          </cell>
          <cell r="D1239" t="str">
            <v>Abierta</v>
          </cell>
          <cell r="E1239" t="str">
            <v>Recibido</v>
          </cell>
          <cell r="F1239" t="str">
            <v>Enviado</v>
          </cell>
          <cell r="G1239" t="str">
            <v>ARS</v>
          </cell>
          <cell r="H1239" t="str">
            <v>2107.98</v>
          </cell>
          <cell r="I1239">
            <v>0</v>
          </cell>
          <cell r="J1239">
            <v>0</v>
          </cell>
          <cell r="K1239" t="str">
            <v>2107.98</v>
          </cell>
          <cell r="L1239" t="str">
            <v>Malvina Maria Giunchetti</v>
          </cell>
          <cell r="M1239">
            <v>37039158</v>
          </cell>
          <cell r="N1239">
            <v>5491167911392</v>
          </cell>
          <cell r="O1239" t="str">
            <v>Malvina Maria GIUNCHETTI</v>
          </cell>
          <cell r="P1239">
            <v>5491167911392</v>
          </cell>
          <cell r="Q1239" t="str">
            <v>Valentin Vergara</v>
          </cell>
          <cell r="R1239">
            <v>1357</v>
          </cell>
          <cell r="S1239" t="str">
            <v>7 D Torre Sur</v>
          </cell>
          <cell r="T1239" t="str">
            <v>Banfield</v>
          </cell>
          <cell r="U1239" t="str">
            <v>Lomas de Zamora</v>
          </cell>
          <cell r="V1239">
            <v>1828</v>
          </cell>
          <cell r="W1239" t="str">
            <v>Gran Buenos Aires</v>
          </cell>
          <cell r="Y1239" t="str">
            <v>ENVÍO SIN CARGO (CABA, GRAN PARTE DE GBA y LA PLATA) TIEMPO: 4 a 6 DÍAS HÁBILES</v>
          </cell>
          <cell r="Z1239" t="str">
            <v>Mercado Pago</v>
          </cell>
          <cell r="AD1239">
            <v>44414</v>
          </cell>
          <cell r="AE1239">
            <v>44418</v>
          </cell>
          <cell r="AF1239" t="str">
            <v>FLOR DE TELA X UNIDAD 35CM. (Blanco)</v>
          </cell>
          <cell r="AG1239" t="str">
            <v>399.99</v>
          </cell>
          <cell r="AH1239">
            <v>2</v>
          </cell>
          <cell r="AI1239" t="str">
            <v>FLBCOMED/MERCA SEPA/COSTO TEORICO MAS IVA</v>
          </cell>
          <cell r="AJ1239" t="str">
            <v>Web</v>
          </cell>
          <cell r="AK1239" t="str">
            <v>EL JUEVES 12-08 ENTRE 8Y 18 HORAS!</v>
          </cell>
          <cell r="AL1239">
            <v>3065653181</v>
          </cell>
          <cell r="AM1239">
            <v>454864203</v>
          </cell>
          <cell r="AN1239" t="str">
            <v>Sí</v>
          </cell>
        </row>
        <row r="1240">
          <cell r="A1240">
            <v>3475</v>
          </cell>
          <cell r="B1240" t="str">
            <v>malvigiunchetti@gmail.com</v>
          </cell>
          <cell r="AF1240" t="str">
            <v>MACETA DE CERAMICA REGADERA 12X9.5CM</v>
          </cell>
          <cell r="AG1240">
            <v>409</v>
          </cell>
          <cell r="AH1240">
            <v>1</v>
          </cell>
          <cell r="AI1240" t="str">
            <v>DE7521</v>
          </cell>
          <cell r="AN1240" t="str">
            <v>Sí</v>
          </cell>
        </row>
        <row r="1241">
          <cell r="A1241">
            <v>3475</v>
          </cell>
          <cell r="B1241" t="str">
            <v>malvigiunchetti@gmail.com</v>
          </cell>
          <cell r="AF1241" t="str">
            <v>PLANTA ARTIFICIAL MACET CERAMICA 15X8.5X16CM</v>
          </cell>
          <cell r="AG1241">
            <v>899</v>
          </cell>
          <cell r="AH1241">
            <v>1</v>
          </cell>
          <cell r="AI1241" t="str">
            <v>046FL7017</v>
          </cell>
          <cell r="AN1241" t="str">
            <v>Sí</v>
          </cell>
        </row>
        <row r="1242">
          <cell r="A1242">
            <v>3474</v>
          </cell>
          <cell r="B1242" t="str">
            <v>soledadmari13@hotmail.com</v>
          </cell>
          <cell r="C1242">
            <v>44414</v>
          </cell>
          <cell r="D1242" t="str">
            <v>Abierta</v>
          </cell>
          <cell r="E1242" t="str">
            <v>Recibido</v>
          </cell>
          <cell r="F1242" t="str">
            <v>Enviado</v>
          </cell>
          <cell r="G1242" t="str">
            <v>ARS</v>
          </cell>
          <cell r="H1242" t="str">
            <v>2238.5</v>
          </cell>
          <cell r="I1242" t="str">
            <v>335.78</v>
          </cell>
          <cell r="J1242">
            <v>0</v>
          </cell>
          <cell r="K1242" t="str">
            <v>1902.72</v>
          </cell>
          <cell r="L1242" t="str">
            <v>Maríanela Triay</v>
          </cell>
          <cell r="M1242">
            <v>36073391</v>
          </cell>
          <cell r="N1242">
            <v>541121796953</v>
          </cell>
          <cell r="O1242" t="str">
            <v>Maríanela Triay</v>
          </cell>
          <cell r="P1242">
            <v>541121796953</v>
          </cell>
          <cell r="Q1242" t="str">
            <v xml:space="preserve">Colombres </v>
          </cell>
          <cell r="R1242">
            <v>762</v>
          </cell>
          <cell r="S1242" t="str">
            <v xml:space="preserve">Segundo bloque planta baja letra C </v>
          </cell>
          <cell r="T1242" t="str">
            <v xml:space="preserve">Lomas de Zamora </v>
          </cell>
          <cell r="U1242" t="str">
            <v xml:space="preserve">Buenos Aires </v>
          </cell>
          <cell r="V1242">
            <v>1832</v>
          </cell>
          <cell r="W1242" t="str">
            <v>Gran Buenos Aires</v>
          </cell>
          <cell r="Y1242" t="str">
            <v>ENVÍO SIN CARGO (CABA, GRAN PARTE DE GBA y LA PLATA) TIEMPO: 4 a 6 DÍAS HÁBILES</v>
          </cell>
          <cell r="Z1242" t="str">
            <v>Mercado Pago</v>
          </cell>
          <cell r="AA1242" t="str">
            <v>FINDEBIGDECO</v>
          </cell>
          <cell r="AB1242" t="str">
            <v xml:space="preserve">Si no me encuentro en el domicilio, dejar a la seguridad. </v>
          </cell>
          <cell r="AD1242">
            <v>44414</v>
          </cell>
          <cell r="AE1242">
            <v>44418</v>
          </cell>
          <cell r="AF1242" t="str">
            <v>CUBIERTERO DE MADERA LISO 4DIV 33X25CM</v>
          </cell>
          <cell r="AG1242" t="str">
            <v>2238.5</v>
          </cell>
          <cell r="AH1242">
            <v>1</v>
          </cell>
          <cell r="AI1242" t="str">
            <v>046CU7004</v>
          </cell>
          <cell r="AJ1242" t="str">
            <v>Móvil</v>
          </cell>
          <cell r="AK1242" t="str">
            <v>EL JUEVES 12-08 ENTRE 8Y 18 HORAS!</v>
          </cell>
          <cell r="AL1242">
            <v>16249952569</v>
          </cell>
          <cell r="AM1242">
            <v>458745223</v>
          </cell>
          <cell r="AN1242" t="str">
            <v>Sí</v>
          </cell>
        </row>
        <row r="1243">
          <cell r="A1243">
            <v>3473</v>
          </cell>
          <cell r="B1243" t="str">
            <v>solchu.gonzalez22@gmail.com</v>
          </cell>
          <cell r="C1243">
            <v>44414</v>
          </cell>
          <cell r="D1243" t="str">
            <v>Abierta</v>
          </cell>
          <cell r="E1243" t="str">
            <v>Recibido</v>
          </cell>
          <cell r="F1243" t="str">
            <v>Enviado</v>
          </cell>
          <cell r="G1243" t="str">
            <v>ARS</v>
          </cell>
          <cell r="H1243" t="str">
            <v>5279.94</v>
          </cell>
          <cell r="I1243" t="str">
            <v>791.99</v>
          </cell>
          <cell r="J1243" t="str">
            <v>378.37</v>
          </cell>
          <cell r="K1243" t="str">
            <v>4866.32</v>
          </cell>
          <cell r="L1243" t="str">
            <v>Sol Gonzalez</v>
          </cell>
          <cell r="M1243">
            <v>43466713</v>
          </cell>
          <cell r="N1243">
            <v>541169031583</v>
          </cell>
          <cell r="O1243" t="str">
            <v>Sol Gonzalez</v>
          </cell>
          <cell r="P1243">
            <v>541169031583</v>
          </cell>
          <cell r="Q1243" t="str">
            <v>Chacabuco</v>
          </cell>
          <cell r="R1243">
            <v>1734</v>
          </cell>
          <cell r="U1243" t="str">
            <v>Don Torcuato</v>
          </cell>
          <cell r="V1243">
            <v>1611</v>
          </cell>
          <cell r="W1243" t="str">
            <v>Gran Buenos Aires</v>
          </cell>
          <cell r="Y1243" t="str">
            <v>Correo Argentino - Envio a domicilio</v>
          </cell>
          <cell r="Z1243" t="str">
            <v>Mercado Pago</v>
          </cell>
          <cell r="AA1243" t="str">
            <v>FINDEBIGDECO</v>
          </cell>
          <cell r="AD1243">
            <v>44414</v>
          </cell>
          <cell r="AE1243">
            <v>44418</v>
          </cell>
          <cell r="AF1243" t="str">
            <v>MUG CERAMICA TRAMADO BOMBE GRIS DEGRADE 520ML</v>
          </cell>
          <cell r="AG1243" t="str">
            <v>879.99</v>
          </cell>
          <cell r="AH1243">
            <v>6</v>
          </cell>
          <cell r="AI1243" t="str">
            <v>MS510094 MERCA SEPARADA</v>
          </cell>
          <cell r="AJ1243" t="str">
            <v>Móvil</v>
          </cell>
          <cell r="AK1243" t="str">
            <v>EL JUEVES 12-08 ENTRE 8Y 18 HORAS!</v>
          </cell>
          <cell r="AL1243">
            <v>3064558500</v>
          </cell>
          <cell r="AM1243">
            <v>458739193</v>
          </cell>
          <cell r="AN1243" t="str">
            <v>Sí</v>
          </cell>
        </row>
        <row r="1244">
          <cell r="A1244">
            <v>3472</v>
          </cell>
          <cell r="B1244" t="str">
            <v>marianellaleiva@gmail.com</v>
          </cell>
          <cell r="C1244">
            <v>44414</v>
          </cell>
          <cell r="D1244" t="str">
            <v>Abierta</v>
          </cell>
          <cell r="E1244" t="str">
            <v>Recibido</v>
          </cell>
          <cell r="F1244" t="str">
            <v>Enviado</v>
          </cell>
          <cell r="G1244" t="str">
            <v>ARS</v>
          </cell>
          <cell r="H1244" t="str">
            <v>2752.49</v>
          </cell>
          <cell r="I1244" t="str">
            <v>412.87</v>
          </cell>
          <cell r="J1244">
            <v>0</v>
          </cell>
          <cell r="K1244" t="str">
            <v>2339.62</v>
          </cell>
          <cell r="L1244" t="str">
            <v>Marianella Leiva</v>
          </cell>
          <cell r="M1244">
            <v>41197577</v>
          </cell>
          <cell r="N1244">
            <v>5491139577024</v>
          </cell>
          <cell r="O1244" t="str">
            <v>Marianella Leiva</v>
          </cell>
          <cell r="P1244">
            <v>5491139577024</v>
          </cell>
          <cell r="Q1244" t="str">
            <v>Amapola</v>
          </cell>
          <cell r="R1244">
            <v>6241</v>
          </cell>
          <cell r="U1244" t="str">
            <v>Claypole</v>
          </cell>
          <cell r="V1244">
            <v>1849</v>
          </cell>
          <cell r="W1244" t="str">
            <v>Gran Buenos Aires</v>
          </cell>
          <cell r="Y1244" t="str">
            <v>ENVÍO SIN CARGO (CABA, GRAN PARTE DE GBA y LA PLATA) TIEMPO: 4 a 6 DÍAS HÁBILES</v>
          </cell>
          <cell r="Z1244" t="str">
            <v>Mercado Pago</v>
          </cell>
          <cell r="AA1244" t="str">
            <v>FINDEBIGDECO</v>
          </cell>
          <cell r="AD1244">
            <v>44414</v>
          </cell>
          <cell r="AE1244">
            <v>44418</v>
          </cell>
          <cell r="AF1244" t="str">
            <v>INFUSOR DE TE</v>
          </cell>
          <cell r="AG1244" t="str">
            <v>269.99</v>
          </cell>
          <cell r="AH1244">
            <v>1</v>
          </cell>
          <cell r="AI1244" t="str">
            <v>046BA4757</v>
          </cell>
          <cell r="AJ1244" t="str">
            <v>Móvil</v>
          </cell>
          <cell r="AK1244" t="str">
            <v>EL JUEVES 12-08 ENTRE 8Y 18 HORAS!</v>
          </cell>
          <cell r="AL1244">
            <v>3063463480</v>
          </cell>
          <cell r="AM1244">
            <v>458659518</v>
          </cell>
          <cell r="AN1244" t="str">
            <v>Sí</v>
          </cell>
        </row>
        <row r="1245">
          <cell r="A1245">
            <v>3472</v>
          </cell>
          <cell r="B1245" t="str">
            <v>marianellaleiva@gmail.com</v>
          </cell>
          <cell r="AF1245" t="str">
            <v>TETERA DE VIDRIO 600ML 11.5X18CM</v>
          </cell>
          <cell r="AG1245">
            <v>2033</v>
          </cell>
          <cell r="AH1245">
            <v>1</v>
          </cell>
          <cell r="AI1245" t="str">
            <v>046BA7021</v>
          </cell>
          <cell r="AN1245" t="str">
            <v>Sí</v>
          </cell>
        </row>
        <row r="1246">
          <cell r="A1246">
            <v>3472</v>
          </cell>
          <cell r="B1246" t="str">
            <v>marianellaleiva@gmail.com</v>
          </cell>
          <cell r="AF1246" t="str">
            <v>INFUSOR DE TE OVAL 4.5 CM</v>
          </cell>
          <cell r="AG1246" t="str">
            <v>449.5</v>
          </cell>
          <cell r="AH1246">
            <v>1</v>
          </cell>
          <cell r="AI1246" t="str">
            <v>MS114229</v>
          </cell>
          <cell r="AN1246" t="str">
            <v>Sí</v>
          </cell>
        </row>
        <row r="1247">
          <cell r="A1247">
            <v>3471</v>
          </cell>
          <cell r="B1247" t="str">
            <v>ystaldeker@gmail.com</v>
          </cell>
          <cell r="C1247">
            <v>44414</v>
          </cell>
          <cell r="D1247" t="str">
            <v>Abierta</v>
          </cell>
          <cell r="E1247" t="str">
            <v>Recibido</v>
          </cell>
          <cell r="F1247" t="str">
            <v>Enviado</v>
          </cell>
          <cell r="G1247" t="str">
            <v>ARS</v>
          </cell>
          <cell r="H1247" t="str">
            <v>1373.95</v>
          </cell>
          <cell r="I1247">
            <v>0</v>
          </cell>
          <cell r="J1247">
            <v>0</v>
          </cell>
          <cell r="K1247" t="str">
            <v>1373.95</v>
          </cell>
          <cell r="L1247" t="str">
            <v>Yanina Beatriz Staldeker</v>
          </cell>
          <cell r="M1247">
            <v>33219916</v>
          </cell>
          <cell r="N1247">
            <v>542281650114</v>
          </cell>
          <cell r="O1247" t="str">
            <v>Yanina Beatriz Staldeker</v>
          </cell>
          <cell r="P1247">
            <v>542281650114</v>
          </cell>
          <cell r="Q1247" t="str">
            <v>Camino Centenario  (Concesionario Cityssan)</v>
          </cell>
          <cell r="R1247">
            <v>2068</v>
          </cell>
          <cell r="U1247" t="str">
            <v>Capital Federal</v>
          </cell>
          <cell r="V1247">
            <v>1440</v>
          </cell>
          <cell r="W1247" t="str">
            <v>Capital Federal</v>
          </cell>
          <cell r="Y1247" t="str">
            <v>ENVÍO SIN CARGO (CABA, GRAN PARTE DE GBA y LA PLATA) TIEMPO: 4 a 6 DÍAS HÁBILES</v>
          </cell>
          <cell r="Z1247" t="str">
            <v>Mercado Pago</v>
          </cell>
          <cell r="AB1247" t="str">
            <v>Ciudad de La Plata - C.P.: 1900</v>
          </cell>
          <cell r="AD1247">
            <v>44414</v>
          </cell>
          <cell r="AE1247">
            <v>44418</v>
          </cell>
          <cell r="AF1247" t="str">
            <v>CUCHILLO PARA UNTAR DE MADERA 16 CM</v>
          </cell>
          <cell r="AG1247" t="str">
            <v>117.99</v>
          </cell>
          <cell r="AH1247">
            <v>2</v>
          </cell>
          <cell r="AI1247">
            <v>101100</v>
          </cell>
          <cell r="AJ1247" t="str">
            <v>Web</v>
          </cell>
          <cell r="AK1247" t="str">
            <v>EL JUEVES 12-08 ENTRE 8Y 18 HORAS!</v>
          </cell>
          <cell r="AL1247">
            <v>16243206503</v>
          </cell>
          <cell r="AM1247">
            <v>458613867</v>
          </cell>
          <cell r="AN1247" t="str">
            <v>Sí</v>
          </cell>
        </row>
        <row r="1248">
          <cell r="A1248">
            <v>3471</v>
          </cell>
          <cell r="B1248" t="str">
            <v>ystaldeker@gmail.com</v>
          </cell>
          <cell r="AF1248" t="str">
            <v>PINCEL DE SILICONA 20 CM (Rosa)</v>
          </cell>
          <cell r="AG1248" t="str">
            <v>249.99</v>
          </cell>
          <cell r="AH1248">
            <v>1</v>
          </cell>
          <cell r="AI1248" t="str">
            <v>SILPIN MERCA SEPARADA COSTO TEORICO MAS IVA</v>
          </cell>
          <cell r="AN1248" t="str">
            <v>Sí</v>
          </cell>
        </row>
        <row r="1249">
          <cell r="A1249">
            <v>3471</v>
          </cell>
          <cell r="B1249" t="str">
            <v>ystaldeker@gmail.com</v>
          </cell>
          <cell r="AF1249" t="str">
            <v>CUCHARITA RED DE MADERA 13 CM</v>
          </cell>
          <cell r="AG1249" t="str">
            <v>117.99</v>
          </cell>
          <cell r="AH1249">
            <v>1</v>
          </cell>
          <cell r="AI1249">
            <v>101098</v>
          </cell>
          <cell r="AN1249" t="str">
            <v>Sí</v>
          </cell>
        </row>
        <row r="1250">
          <cell r="A1250">
            <v>3471</v>
          </cell>
          <cell r="B1250" t="str">
            <v>ystaldeker@gmail.com</v>
          </cell>
          <cell r="AF1250" t="str">
            <v>TRAPO DE PISO CON FRASE MEDIA STANTARD 50 X 60 CM HOLA CHAU</v>
          </cell>
          <cell r="AG1250" t="str">
            <v>529.99</v>
          </cell>
          <cell r="AH1250">
            <v>1</v>
          </cell>
          <cell r="AI1250" t="str">
            <v>HOLA CHAU CHICO GRIS</v>
          </cell>
          <cell r="AN1250" t="str">
            <v>Sí</v>
          </cell>
        </row>
        <row r="1251">
          <cell r="A1251">
            <v>3471</v>
          </cell>
          <cell r="B1251" t="str">
            <v>ystaldeker@gmail.com</v>
          </cell>
          <cell r="AF1251" t="str">
            <v>TAPA PASTEL PARA CONDIMENTOS COLORES PASTELES 1 PC</v>
          </cell>
          <cell r="AG1251">
            <v>120</v>
          </cell>
          <cell r="AH1251">
            <v>2</v>
          </cell>
          <cell r="AI1251" t="str">
            <v>BA87535</v>
          </cell>
          <cell r="AN1251" t="str">
            <v>Sí</v>
          </cell>
        </row>
        <row r="1252">
          <cell r="A1252">
            <v>3470</v>
          </cell>
          <cell r="B1252" t="str">
            <v>aamaris.folk@gmail.com</v>
          </cell>
          <cell r="C1252">
            <v>44413</v>
          </cell>
          <cell r="D1252" t="str">
            <v>Abierta</v>
          </cell>
          <cell r="E1252" t="str">
            <v>Recibido</v>
          </cell>
          <cell r="F1252" t="str">
            <v>Enviado</v>
          </cell>
          <cell r="G1252" t="str">
            <v>ARS</v>
          </cell>
          <cell r="H1252" t="str">
            <v>1689.98</v>
          </cell>
          <cell r="I1252">
            <v>0</v>
          </cell>
          <cell r="J1252">
            <v>0</v>
          </cell>
          <cell r="K1252" t="str">
            <v>1689.98</v>
          </cell>
          <cell r="L1252" t="str">
            <v>Marisa Ruival</v>
          </cell>
          <cell r="M1252">
            <v>17826269</v>
          </cell>
          <cell r="N1252">
            <v>5491123422499</v>
          </cell>
          <cell r="O1252" t="str">
            <v>Marisa Ruival</v>
          </cell>
          <cell r="P1252">
            <v>5491123422499</v>
          </cell>
          <cell r="Q1252" t="str">
            <v>Remedios Escalada de San Martin</v>
          </cell>
          <cell r="R1252">
            <v>2749</v>
          </cell>
          <cell r="S1252" t="str">
            <v>Torre 4, piso 13, depto 7</v>
          </cell>
          <cell r="U1252" t="str">
            <v>Capital Federal</v>
          </cell>
          <cell r="V1252">
            <v>1416</v>
          </cell>
          <cell r="W1252" t="str">
            <v>Capital Federal</v>
          </cell>
          <cell r="Y1252" t="str">
            <v>ENVÍO SIN CARGO (CABA, GRAN PARTE DE GBA y LA PLATA) TIEMPO: 4 a 6 DÍAS HÁBILES</v>
          </cell>
          <cell r="Z1252" t="str">
            <v>TRANSFERENCIA BANCARIA</v>
          </cell>
          <cell r="AD1252">
            <v>44413</v>
          </cell>
          <cell r="AE1252">
            <v>44417</v>
          </cell>
          <cell r="AF1252" t="str">
            <v>BOTELLA VIDRIO ENJOY 400 ML</v>
          </cell>
          <cell r="AG1252" t="str">
            <v>639.99</v>
          </cell>
          <cell r="AH1252">
            <v>1</v>
          </cell>
          <cell r="AJ1252" t="str">
            <v>Móvil</v>
          </cell>
          <cell r="AK1252" t="str">
            <v>EL MIERCOLES 11-08 ENTRE 8 Y 18 HORAS!</v>
          </cell>
          <cell r="AM1252">
            <v>458173406</v>
          </cell>
          <cell r="AN1252" t="str">
            <v>Sí</v>
          </cell>
        </row>
        <row r="1253">
          <cell r="A1253">
            <v>3470</v>
          </cell>
          <cell r="B1253" t="str">
            <v>aamaris.folk@gmail.com</v>
          </cell>
          <cell r="AF1253" t="str">
            <v>VELA 100 % SOJA CON AROMA JAZMIN GARDENIA</v>
          </cell>
          <cell r="AG1253">
            <v>650</v>
          </cell>
          <cell r="AH1253">
            <v>1</v>
          </cell>
          <cell r="AI1253" t="str">
            <v>BA5914VELA MERCA SEPARADA</v>
          </cell>
          <cell r="AN1253" t="str">
            <v>Sí</v>
          </cell>
        </row>
        <row r="1254">
          <cell r="A1254">
            <v>3470</v>
          </cell>
          <cell r="B1254" t="str">
            <v>aamaris.folk@gmail.com</v>
          </cell>
          <cell r="AF1254" t="str">
            <v>VELA 100% SOJA AROMA JAZMIN</v>
          </cell>
          <cell r="AG1254" t="str">
            <v>399.99</v>
          </cell>
          <cell r="AH1254">
            <v>1</v>
          </cell>
          <cell r="AI1254" t="str">
            <v>TW83140VELA MERCA SEPARADA ..YO ESTOY LLEVANDO EL MARTES 31/8. 2 UNIDADES</v>
          </cell>
          <cell r="AN1254" t="str">
            <v>Sí</v>
          </cell>
        </row>
        <row r="1255">
          <cell r="A1255">
            <v>3469</v>
          </cell>
          <cell r="B1255" t="str">
            <v>ana.sans@nuevosaires.edu.ar</v>
          </cell>
          <cell r="C1255">
            <v>44413</v>
          </cell>
          <cell r="D1255" t="str">
            <v>Abierta</v>
          </cell>
          <cell r="E1255" t="str">
            <v>Recibido</v>
          </cell>
          <cell r="F1255" t="str">
            <v>Enviado</v>
          </cell>
          <cell r="G1255" t="str">
            <v>ARS</v>
          </cell>
          <cell r="H1255">
            <v>2800</v>
          </cell>
          <cell r="I1255">
            <v>0</v>
          </cell>
          <cell r="J1255">
            <v>0</v>
          </cell>
          <cell r="K1255">
            <v>2800</v>
          </cell>
          <cell r="L1255" t="str">
            <v>Ana Sans</v>
          </cell>
          <cell r="M1255">
            <v>35169818</v>
          </cell>
          <cell r="N1255">
            <v>541162903406</v>
          </cell>
          <cell r="O1255" t="str">
            <v>Ana Sans</v>
          </cell>
          <cell r="P1255">
            <v>541162903406</v>
          </cell>
          <cell r="Q1255" t="str">
            <v xml:space="preserve">Juan bautista alberdi </v>
          </cell>
          <cell r="R1255">
            <v>5964</v>
          </cell>
          <cell r="T1255" t="str">
            <v xml:space="preserve">Mataderos </v>
          </cell>
          <cell r="U1255" t="str">
            <v>Capital Federal</v>
          </cell>
          <cell r="V1255">
            <v>1440</v>
          </cell>
          <cell r="W1255" t="str">
            <v>Capital Federal</v>
          </cell>
          <cell r="Y1255" t="str">
            <v>ENVÍO SIN CARGO (CABA, GRAN PARTE DE GBA y LA PLATA) TIEMPO: 4 a 6 DÍAS HÁBILES</v>
          </cell>
          <cell r="Z1255" t="str">
            <v>Mercado Pago</v>
          </cell>
          <cell r="AB1255" t="str">
            <v>Envio entre la 10 y las 17</v>
          </cell>
          <cell r="AD1255">
            <v>44413</v>
          </cell>
          <cell r="AE1255">
            <v>44417</v>
          </cell>
          <cell r="AF1255" t="str">
            <v>MESA DE ARRIME HOME OFFICE 36X43X60 CM</v>
          </cell>
          <cell r="AG1255">
            <v>2800</v>
          </cell>
          <cell r="AH1255">
            <v>1</v>
          </cell>
          <cell r="AI1255" t="str">
            <v>NEWARRIME MERCA SEPA</v>
          </cell>
          <cell r="AJ1255" t="str">
            <v>Móvil</v>
          </cell>
          <cell r="AK1255" t="str">
            <v>EL MIERCOLES 11-08 ENTRE 10 Y 17 HORAS!</v>
          </cell>
          <cell r="AL1255">
            <v>3056920304</v>
          </cell>
          <cell r="AM1255">
            <v>458016676</v>
          </cell>
          <cell r="AN1255" t="str">
            <v>Sí</v>
          </cell>
        </row>
        <row r="1256">
          <cell r="A1256">
            <v>3468</v>
          </cell>
          <cell r="B1256" t="str">
            <v>giyomariotti@gmail.com</v>
          </cell>
          <cell r="C1256">
            <v>44413</v>
          </cell>
          <cell r="D1256" t="str">
            <v>Abierta</v>
          </cell>
          <cell r="E1256" t="str">
            <v>Recibido</v>
          </cell>
          <cell r="F1256" t="str">
            <v>Enviado</v>
          </cell>
          <cell r="G1256" t="str">
            <v>ARS</v>
          </cell>
          <cell r="H1256" t="str">
            <v>1199.96</v>
          </cell>
          <cell r="I1256">
            <v>0</v>
          </cell>
          <cell r="J1256">
            <v>0</v>
          </cell>
          <cell r="K1256" t="str">
            <v>1199.96</v>
          </cell>
          <cell r="L1256" t="str">
            <v>Gisela Mariotti</v>
          </cell>
          <cell r="M1256">
            <v>28737956</v>
          </cell>
          <cell r="N1256">
            <v>5491151191423</v>
          </cell>
          <cell r="O1256" t="str">
            <v>Gisela Mariotti</v>
          </cell>
          <cell r="P1256">
            <v>5491151191423</v>
          </cell>
          <cell r="Q1256" t="str">
            <v>Rafael obligado</v>
          </cell>
          <cell r="R1256">
            <v>925</v>
          </cell>
          <cell r="U1256" t="str">
            <v>Don torcuato</v>
          </cell>
          <cell r="V1256">
            <v>1611</v>
          </cell>
          <cell r="W1256" t="str">
            <v>Gran Buenos Aires</v>
          </cell>
          <cell r="Y1256" t="str">
            <v>ENVÍO SIN CARGO (CABA, GRAN PARTE DE GBA y LA PLATA) TIEMPO: 4 a 6 DÍAS HÁBILES</v>
          </cell>
          <cell r="Z1256" t="str">
            <v>Mercado Pago</v>
          </cell>
          <cell r="AD1256">
            <v>44413</v>
          </cell>
          <cell r="AE1256">
            <v>44417</v>
          </cell>
          <cell r="AF1256" t="str">
            <v>INDIVIDUAL CUERINA HOJA AZUL 32.5CM DIAM</v>
          </cell>
          <cell r="AG1256" t="str">
            <v>299.99</v>
          </cell>
          <cell r="AH1256">
            <v>1</v>
          </cell>
          <cell r="AI1256" t="str">
            <v>CHUIN06C</v>
          </cell>
          <cell r="AJ1256" t="str">
            <v>Móvil</v>
          </cell>
          <cell r="AK1256" t="str">
            <v>EL JUEVES 12-08 ENTRE 8 Y 18 HORAS!</v>
          </cell>
          <cell r="AL1256">
            <v>3056727191</v>
          </cell>
          <cell r="AM1256">
            <v>458093186</v>
          </cell>
          <cell r="AN1256" t="str">
            <v>Sí</v>
          </cell>
        </row>
        <row r="1257">
          <cell r="A1257">
            <v>3468</v>
          </cell>
          <cell r="B1257" t="str">
            <v>giyomariotti@gmail.com</v>
          </cell>
          <cell r="AF1257" t="str">
            <v>INDIVIDUAL CUERINA 32.5CM DIAM</v>
          </cell>
          <cell r="AG1257" t="str">
            <v>299.99</v>
          </cell>
          <cell r="AH1257">
            <v>1</v>
          </cell>
          <cell r="AI1257" t="str">
            <v>CHUIN08C</v>
          </cell>
          <cell r="AN1257" t="str">
            <v>Sí</v>
          </cell>
        </row>
        <row r="1258">
          <cell r="A1258">
            <v>3468</v>
          </cell>
          <cell r="B1258" t="str">
            <v>giyomariotti@gmail.com</v>
          </cell>
          <cell r="AF1258" t="str">
            <v>INDIVIDUAL FLOR COLORES CUERINA 32.5 CM DIAM</v>
          </cell>
          <cell r="AG1258" t="str">
            <v>299.99</v>
          </cell>
          <cell r="AH1258">
            <v>1</v>
          </cell>
          <cell r="AI1258" t="str">
            <v>CHUIN05C</v>
          </cell>
          <cell r="AN1258" t="str">
            <v>Sí</v>
          </cell>
        </row>
        <row r="1259">
          <cell r="A1259">
            <v>3468</v>
          </cell>
          <cell r="B1259" t="str">
            <v>giyomariotti@gmail.com</v>
          </cell>
          <cell r="AF1259" t="str">
            <v>INDIVIDUAL CUERINA 32.5CM DIAM</v>
          </cell>
          <cell r="AG1259" t="str">
            <v>299.99</v>
          </cell>
          <cell r="AH1259">
            <v>1</v>
          </cell>
          <cell r="AI1259" t="str">
            <v>CHUIN09C</v>
          </cell>
          <cell r="AN1259" t="str">
            <v>Sí</v>
          </cell>
        </row>
        <row r="1260">
          <cell r="A1260">
            <v>3467</v>
          </cell>
          <cell r="B1260" t="str">
            <v>marisanatalizabaleta@outlook.es</v>
          </cell>
          <cell r="C1260">
            <v>44413</v>
          </cell>
          <cell r="D1260" t="str">
            <v>Abierta</v>
          </cell>
          <cell r="E1260" t="str">
            <v>Recibido</v>
          </cell>
          <cell r="F1260" t="str">
            <v>Enviado</v>
          </cell>
          <cell r="G1260" t="str">
            <v>ARS</v>
          </cell>
          <cell r="H1260" t="str">
            <v>3856.94</v>
          </cell>
          <cell r="I1260">
            <v>0</v>
          </cell>
          <cell r="J1260" t="str">
            <v>413.96</v>
          </cell>
          <cell r="K1260" t="str">
            <v>4270.9</v>
          </cell>
          <cell r="L1260" t="str">
            <v>Marisa Zabaleta</v>
          </cell>
          <cell r="M1260">
            <v>35566643</v>
          </cell>
          <cell r="N1260">
            <v>542996089763</v>
          </cell>
          <cell r="O1260" t="str">
            <v>Marisa Zabaleta</v>
          </cell>
          <cell r="P1260">
            <v>542996089763</v>
          </cell>
          <cell r="Q1260" t="str">
            <v xml:space="preserve">Chrestia </v>
          </cell>
          <cell r="R1260">
            <v>250</v>
          </cell>
          <cell r="T1260" t="str">
            <v>Villa Maria</v>
          </cell>
          <cell r="U1260" t="str">
            <v>Neuquen</v>
          </cell>
          <cell r="V1260">
            <v>8300</v>
          </cell>
          <cell r="W1260" t="str">
            <v>Neuquén</v>
          </cell>
          <cell r="Y1260" t="str">
            <v>Correo Argentino - Envio a domicilio</v>
          </cell>
          <cell r="Z1260" t="str">
            <v>Mercado Pago</v>
          </cell>
          <cell r="AD1260">
            <v>44413</v>
          </cell>
          <cell r="AE1260">
            <v>44419</v>
          </cell>
          <cell r="AF1260" t="str">
            <v>VELA 100% SOJA AROMA JAZMIN O VAINILLA</v>
          </cell>
          <cell r="AG1260" t="str">
            <v>399.99</v>
          </cell>
          <cell r="AH1260">
            <v>1</v>
          </cell>
          <cell r="AI1260" t="str">
            <v>TW88423VELA(SHOWROOM)</v>
          </cell>
          <cell r="AJ1260" t="str">
            <v>Web</v>
          </cell>
          <cell r="AK1260" t="str">
            <v>e</v>
          </cell>
          <cell r="AL1260">
            <v>16216971031</v>
          </cell>
          <cell r="AM1260">
            <v>457893843</v>
          </cell>
          <cell r="AN1260" t="str">
            <v>Sí</v>
          </cell>
        </row>
        <row r="1261">
          <cell r="A1261">
            <v>3467</v>
          </cell>
          <cell r="B1261" t="str">
            <v>marisanatalizabaleta@outlook.es</v>
          </cell>
          <cell r="AF1261" t="str">
            <v>INDIVIDUAL ENJOY CUERINA 44 X 30 CM</v>
          </cell>
          <cell r="AG1261" t="str">
            <v>299.99</v>
          </cell>
          <cell r="AH1261">
            <v>4</v>
          </cell>
          <cell r="AI1261" t="str">
            <v>CHUIN36R</v>
          </cell>
          <cell r="AN1261" t="str">
            <v>Sí</v>
          </cell>
        </row>
        <row r="1262">
          <cell r="A1262">
            <v>3467</v>
          </cell>
          <cell r="B1262" t="str">
            <v>marisanatalizabaleta@outlook.es</v>
          </cell>
          <cell r="AF1262" t="str">
            <v>CAJA DE TE MADERA 9DIV LEYENDA "THÉ" 24XX24X7CM</v>
          </cell>
          <cell r="AG1262" t="str">
            <v>2256.99</v>
          </cell>
          <cell r="AH1262">
            <v>1</v>
          </cell>
          <cell r="AI1262" t="str">
            <v>CX5819</v>
          </cell>
          <cell r="AN1262" t="str">
            <v>Sí</v>
          </cell>
        </row>
        <row r="1263">
          <cell r="A1263">
            <v>3466</v>
          </cell>
          <cell r="B1263" t="str">
            <v>aldanabanega@hotmail.com</v>
          </cell>
          <cell r="C1263">
            <v>44413</v>
          </cell>
          <cell r="D1263" t="str">
            <v>Abierta</v>
          </cell>
          <cell r="E1263" t="str">
            <v>Recibido</v>
          </cell>
          <cell r="F1263" t="str">
            <v>Enviado</v>
          </cell>
          <cell r="G1263" t="str">
            <v>ARS</v>
          </cell>
          <cell r="H1263" t="str">
            <v>3999.99</v>
          </cell>
          <cell r="I1263">
            <v>0</v>
          </cell>
          <cell r="J1263">
            <v>0</v>
          </cell>
          <cell r="K1263" t="str">
            <v>3999.99</v>
          </cell>
          <cell r="L1263" t="str">
            <v>Aldana Banega</v>
          </cell>
          <cell r="M1263">
            <v>38600506</v>
          </cell>
          <cell r="N1263">
            <v>5493464589891</v>
          </cell>
          <cell r="O1263" t="str">
            <v>Aldana Banega</v>
          </cell>
          <cell r="P1263">
            <v>5493464589891</v>
          </cell>
          <cell r="Q1263" t="str">
            <v>San Blas</v>
          </cell>
          <cell r="R1263">
            <v>1667</v>
          </cell>
          <cell r="S1263" t="str">
            <v>2 D</v>
          </cell>
          <cell r="T1263" t="str">
            <v>Villa General Mitre</v>
          </cell>
          <cell r="U1263" t="str">
            <v>Capital Federal</v>
          </cell>
          <cell r="V1263">
            <v>1416</v>
          </cell>
          <cell r="W1263" t="str">
            <v>Capital Federal</v>
          </cell>
          <cell r="Y1263" t="str">
            <v>ENVÍO SIN CARGO (CABA, GRAN PARTE DE GBA y LA PLATA) TIEMPO: 4 a 6 DÍAS HÁBILES</v>
          </cell>
          <cell r="Z1263" t="str">
            <v>Mercado Pago</v>
          </cell>
          <cell r="AD1263">
            <v>44413</v>
          </cell>
          <cell r="AE1263">
            <v>44417</v>
          </cell>
          <cell r="AF1263" t="str">
            <v>SET X 2 PAÑOS MICROFIBRA 35X45 PACK NRO 9</v>
          </cell>
          <cell r="AG1263" t="str">
            <v>599.99</v>
          </cell>
          <cell r="AH1263">
            <v>1</v>
          </cell>
          <cell r="AI1263" t="str">
            <v>PACK 9</v>
          </cell>
          <cell r="AJ1263" t="str">
            <v>Web</v>
          </cell>
          <cell r="AK1263" t="str">
            <v>EL MIERCOLES 11-08 ENTRE 8 Y 18 HORAS!</v>
          </cell>
          <cell r="AL1263">
            <v>16216823867</v>
          </cell>
          <cell r="AM1263">
            <v>457671749</v>
          </cell>
          <cell r="AN1263" t="str">
            <v>Sí</v>
          </cell>
        </row>
        <row r="1264">
          <cell r="A1264">
            <v>3466</v>
          </cell>
          <cell r="B1264" t="str">
            <v>aldanabanega@hotmail.com</v>
          </cell>
          <cell r="AF1264" t="str">
            <v>SET 3 PIEZAS: 1 BALDE TRAPEADOR CON CENTRIFUGADOR + 1 PALO EXTENSIBLE CON MOPA + 1 REPUESTO DE MOPA 27X31,5 95CM</v>
          </cell>
          <cell r="AG1264">
            <v>3400</v>
          </cell>
          <cell r="AH1264">
            <v>1</v>
          </cell>
          <cell r="AI1264" t="str">
            <v>046LI6698</v>
          </cell>
          <cell r="AN1264" t="str">
            <v>Sí</v>
          </cell>
        </row>
        <row r="1265">
          <cell r="A1265">
            <v>3465</v>
          </cell>
          <cell r="B1265" t="str">
            <v>nachicrespi@hotmail.com</v>
          </cell>
          <cell r="C1265">
            <v>44412</v>
          </cell>
          <cell r="D1265" t="str">
            <v>Abierta</v>
          </cell>
          <cell r="E1265" t="str">
            <v>Recibido</v>
          </cell>
          <cell r="F1265" t="str">
            <v>Enviado</v>
          </cell>
          <cell r="G1265" t="str">
            <v>ARS</v>
          </cell>
          <cell r="H1265" t="str">
            <v>7499.99</v>
          </cell>
          <cell r="I1265">
            <v>0</v>
          </cell>
          <cell r="J1265">
            <v>0</v>
          </cell>
          <cell r="K1265" t="str">
            <v>7499.99</v>
          </cell>
          <cell r="L1265" t="str">
            <v>Juan Ignacio Crespi</v>
          </cell>
          <cell r="M1265">
            <v>35912034</v>
          </cell>
          <cell r="N1265">
            <v>541154929120</v>
          </cell>
          <cell r="O1265" t="str">
            <v>Juan Ignacio Crespi</v>
          </cell>
          <cell r="P1265">
            <v>541154929120</v>
          </cell>
          <cell r="Q1265" t="str">
            <v>Simon Bolivar</v>
          </cell>
          <cell r="R1265">
            <v>31</v>
          </cell>
          <cell r="S1265" t="str">
            <v>1G</v>
          </cell>
          <cell r="T1265" t="str">
            <v>Lomas de Zamora</v>
          </cell>
          <cell r="U1265" t="str">
            <v>Lomas de Zamora</v>
          </cell>
          <cell r="V1265">
            <v>1832</v>
          </cell>
          <cell r="W1265" t="str">
            <v>Gran Buenos Aires</v>
          </cell>
          <cell r="Y1265" t="str">
            <v>ENVÍO SIN CARGO (CABA, GRAN PARTE DE GBA y LA PLATA) TIEMPO: 4 a 6 DÍAS HÁBILES</v>
          </cell>
          <cell r="Z1265" t="str">
            <v>Mercado Pago</v>
          </cell>
          <cell r="AD1265">
            <v>44412</v>
          </cell>
          <cell r="AE1265">
            <v>44417</v>
          </cell>
          <cell r="AF1265" t="str">
            <v>MESA ARRIME MARMOL CARRARA 40X30X60 ALTURA</v>
          </cell>
          <cell r="AG1265" t="str">
            <v>7499.99</v>
          </cell>
          <cell r="AH1265">
            <v>1</v>
          </cell>
          <cell r="AI1265" t="str">
            <v>MARMOL 40*30*60 COSTO 4090</v>
          </cell>
          <cell r="AJ1265" t="str">
            <v>Web</v>
          </cell>
          <cell r="AK1265" t="str">
            <v>EL MIERCOLES 11-08 ENTRE 8 Y 18 HORAS!</v>
          </cell>
          <cell r="AL1265">
            <v>3052345938</v>
          </cell>
          <cell r="AM1265">
            <v>457618372</v>
          </cell>
          <cell r="AN1265" t="str">
            <v>Sí</v>
          </cell>
        </row>
        <row r="1266">
          <cell r="A1266">
            <v>3464</v>
          </cell>
          <cell r="B1266" t="str">
            <v>claralanust@gmail.com</v>
          </cell>
          <cell r="C1266">
            <v>44412</v>
          </cell>
          <cell r="D1266" t="str">
            <v>Abierta</v>
          </cell>
          <cell r="E1266" t="str">
            <v>Recibido</v>
          </cell>
          <cell r="F1266" t="str">
            <v>Enviado</v>
          </cell>
          <cell r="G1266" t="str">
            <v>ARS</v>
          </cell>
          <cell r="H1266" t="str">
            <v>4285.24</v>
          </cell>
          <cell r="I1266">
            <v>0</v>
          </cell>
          <cell r="J1266">
            <v>0</v>
          </cell>
          <cell r="K1266" t="str">
            <v>4285.24</v>
          </cell>
          <cell r="L1266" t="str">
            <v>Clara Lanús Torres</v>
          </cell>
          <cell r="M1266">
            <v>40797102</v>
          </cell>
          <cell r="N1266">
            <v>5491136763320</v>
          </cell>
          <cell r="O1266" t="str">
            <v>Clara Lanús Torres</v>
          </cell>
          <cell r="P1266">
            <v>5491136763320</v>
          </cell>
          <cell r="Q1266" t="str">
            <v>Intendente Aphalo</v>
          </cell>
          <cell r="R1266">
            <v>70</v>
          </cell>
          <cell r="T1266" t="str">
            <v>San isidro</v>
          </cell>
          <cell r="U1266" t="str">
            <v>San isidro</v>
          </cell>
          <cell r="V1266">
            <v>1642</v>
          </cell>
          <cell r="W1266" t="str">
            <v>Gran Buenos Aires</v>
          </cell>
          <cell r="Y1266" t="str">
            <v>ENVÍO SIN CARGO (CABA, GRAN PARTE DE GBA y LA PLATA) TIEMPO: 4 a 6 DÍAS HÁBILES</v>
          </cell>
          <cell r="Z1266" t="str">
            <v>Mercado Pago</v>
          </cell>
          <cell r="AD1266">
            <v>44412</v>
          </cell>
          <cell r="AE1266">
            <v>44417</v>
          </cell>
          <cell r="AF1266" t="str">
            <v>BOWL MENTA 2.5LTS</v>
          </cell>
          <cell r="AG1266" t="str">
            <v>510.99</v>
          </cell>
          <cell r="AH1266">
            <v>2</v>
          </cell>
          <cell r="AI1266" t="str">
            <v>BP02019 BIPO</v>
          </cell>
          <cell r="AJ1266" t="str">
            <v>Web</v>
          </cell>
          <cell r="AK1266" t="str">
            <v>EL JUEVES 12-08 ENTRE 8 Y 18 HORAS!</v>
          </cell>
          <cell r="AL1266">
            <v>16206909833</v>
          </cell>
          <cell r="AM1266">
            <v>457528840</v>
          </cell>
          <cell r="AN1266" t="str">
            <v>Sí</v>
          </cell>
        </row>
        <row r="1267">
          <cell r="A1267">
            <v>3464</v>
          </cell>
          <cell r="B1267" t="str">
            <v>claralanust@gmail.com</v>
          </cell>
          <cell r="AF1267" t="str">
            <v>ACEITERA DE VIDRIO TAPA NEGRA Y ACERO 200 ML</v>
          </cell>
          <cell r="AG1267" t="str">
            <v>549.99</v>
          </cell>
          <cell r="AH1267">
            <v>2</v>
          </cell>
          <cell r="AI1267">
            <v>502022</v>
          </cell>
          <cell r="AN1267" t="str">
            <v>Sí</v>
          </cell>
        </row>
        <row r="1268">
          <cell r="A1268">
            <v>3464</v>
          </cell>
          <cell r="B1268" t="str">
            <v>claralanust@gmail.com</v>
          </cell>
          <cell r="AF1268" t="str">
            <v>ESPATULA PLANA RANURADA DISTINTOS COLORES (Negro)</v>
          </cell>
          <cell r="AG1268" t="str">
            <v>532.99</v>
          </cell>
          <cell r="AH1268">
            <v>1</v>
          </cell>
          <cell r="AN1268" t="str">
            <v>Sí</v>
          </cell>
        </row>
        <row r="1269">
          <cell r="A1269">
            <v>3464</v>
          </cell>
          <cell r="B1269" t="str">
            <v>claralanust@gmail.com</v>
          </cell>
          <cell r="AF1269" t="str">
            <v>IINFUSOR DE TE ACERO Y SILICONA CON APOYA 4.5 CM</v>
          </cell>
          <cell r="AG1269" t="str">
            <v>569.3</v>
          </cell>
          <cell r="AH1269">
            <v>1</v>
          </cell>
          <cell r="AI1269" t="str">
            <v>MS114247</v>
          </cell>
          <cell r="AN1269" t="str">
            <v>Sí</v>
          </cell>
        </row>
        <row r="1270">
          <cell r="A1270">
            <v>3464</v>
          </cell>
          <cell r="B1270" t="str">
            <v>claralanust@gmail.com</v>
          </cell>
          <cell r="AF1270" t="str">
            <v>COLADOR ACERO INOX. 20CM DIAM X8CM ALTO</v>
          </cell>
          <cell r="AG1270">
            <v>761</v>
          </cell>
          <cell r="AH1270">
            <v>1</v>
          </cell>
          <cell r="AI1270" t="str">
            <v>046BA8161</v>
          </cell>
          <cell r="AN1270" t="str">
            <v>Sí</v>
          </cell>
        </row>
        <row r="1271">
          <cell r="A1271">
            <v>3464</v>
          </cell>
          <cell r="B1271" t="str">
            <v>claralanust@gmail.com</v>
          </cell>
          <cell r="AF1271" t="str">
            <v>VASO TERMICO CON TAPA Y FAJA COLORES PASTELES (Violeta)</v>
          </cell>
          <cell r="AG1271" t="str">
            <v>299.99</v>
          </cell>
          <cell r="AH1271">
            <v>1</v>
          </cell>
          <cell r="AI1271" t="str">
            <v>BA87506 MERCA SEPA</v>
          </cell>
          <cell r="AN1271" t="str">
            <v>Sí</v>
          </cell>
        </row>
        <row r="1272">
          <cell r="A1272">
            <v>3463</v>
          </cell>
          <cell r="B1272" t="str">
            <v>burgos.pau@hotmail.com</v>
          </cell>
          <cell r="C1272">
            <v>44412</v>
          </cell>
          <cell r="D1272" t="str">
            <v>Abierta</v>
          </cell>
          <cell r="E1272" t="str">
            <v>Recibido</v>
          </cell>
          <cell r="F1272" t="str">
            <v>Enviado</v>
          </cell>
          <cell r="G1272" t="str">
            <v>ARS</v>
          </cell>
          <cell r="H1272" t="str">
            <v>5031.98</v>
          </cell>
          <cell r="I1272">
            <v>0</v>
          </cell>
          <cell r="J1272">
            <v>0</v>
          </cell>
          <cell r="K1272" t="str">
            <v>5031.98</v>
          </cell>
          <cell r="L1272" t="str">
            <v>Paula Burgos</v>
          </cell>
          <cell r="M1272">
            <v>31999303</v>
          </cell>
          <cell r="N1272">
            <v>541157263603</v>
          </cell>
          <cell r="O1272" t="str">
            <v>Paula Burgos</v>
          </cell>
          <cell r="P1272">
            <v>541157263603</v>
          </cell>
          <cell r="Q1272" t="str">
            <v>Bragado</v>
          </cell>
          <cell r="R1272">
            <v>5575</v>
          </cell>
          <cell r="T1272" t="str">
            <v>Mataderos</v>
          </cell>
          <cell r="U1272" t="str">
            <v>Capital Federal</v>
          </cell>
          <cell r="V1272">
            <v>1440</v>
          </cell>
          <cell r="W1272" t="str">
            <v>Capital Federal</v>
          </cell>
          <cell r="Y1272" t="str">
            <v>ENVÍO SIN CARGO (CABA, GRAN PARTE DE GBA y LA PLATA) TIEMPO: 4 a 6 DÍAS HÁBILES</v>
          </cell>
          <cell r="Z1272" t="str">
            <v>Mercado Pago</v>
          </cell>
          <cell r="AB1272" t="str">
            <v>Hola, entregar después de las 15 hs. por favor a Marcela Buades o Hugo Burgos. Gracias!!</v>
          </cell>
          <cell r="AD1272">
            <v>44412</v>
          </cell>
          <cell r="AE1272">
            <v>44417</v>
          </cell>
          <cell r="AF1272" t="str">
            <v>SET DE BAÑO PASTEL 4PC DISPENSER + JABONERA + 2 PORTA CEPILLOS POLI.</v>
          </cell>
          <cell r="AG1272" t="str">
            <v>4099.99</v>
          </cell>
          <cell r="AH1272">
            <v>1</v>
          </cell>
          <cell r="AI1272" t="str">
            <v>AB8215/MERCA SEPARADA</v>
          </cell>
          <cell r="AJ1272" t="str">
            <v>Web</v>
          </cell>
          <cell r="AK1272" t="str">
            <v>EL MIERCOLES 11-08 ENTRE 8 Y 18 HORAS!</v>
          </cell>
          <cell r="AL1272">
            <v>16203017095</v>
          </cell>
          <cell r="AM1272">
            <v>457416377</v>
          </cell>
          <cell r="AN1272" t="str">
            <v>Sí</v>
          </cell>
        </row>
        <row r="1273">
          <cell r="A1273">
            <v>3463</v>
          </cell>
          <cell r="B1273" t="str">
            <v>burgos.pau@hotmail.com</v>
          </cell>
          <cell r="AF1273" t="str">
            <v>HOMBRECITO CON VIRULANA COLORES PASTEL (Verde)</v>
          </cell>
          <cell r="AG1273">
            <v>204</v>
          </cell>
          <cell r="AH1273">
            <v>1</v>
          </cell>
          <cell r="AI1273" t="str">
            <v>ba87516</v>
          </cell>
          <cell r="AN1273" t="str">
            <v>Sí</v>
          </cell>
        </row>
        <row r="1274">
          <cell r="A1274">
            <v>3463</v>
          </cell>
          <cell r="B1274" t="str">
            <v>burgos.pau@hotmail.com</v>
          </cell>
          <cell r="AF1274" t="str">
            <v>SOSTEN CELULAR MANOS COLORES PASTEL (Rosa)</v>
          </cell>
          <cell r="AG1274">
            <v>134</v>
          </cell>
          <cell r="AH1274">
            <v>1</v>
          </cell>
          <cell r="AI1274" t="str">
            <v>9BA87552</v>
          </cell>
          <cell r="AN1274" t="str">
            <v>Sí</v>
          </cell>
        </row>
        <row r="1275">
          <cell r="A1275">
            <v>3463</v>
          </cell>
          <cell r="B1275" t="str">
            <v>burgos.pau@hotmail.com</v>
          </cell>
          <cell r="AF1275" t="str">
            <v>SOSTEN CELULAR MANOS COLORES PASTEL (Verde)</v>
          </cell>
          <cell r="AG1275">
            <v>134</v>
          </cell>
          <cell r="AH1275">
            <v>1</v>
          </cell>
          <cell r="AI1275" t="str">
            <v>9BA87552</v>
          </cell>
          <cell r="AN1275" t="str">
            <v>Sí</v>
          </cell>
        </row>
        <row r="1276">
          <cell r="A1276">
            <v>3463</v>
          </cell>
          <cell r="B1276" t="str">
            <v>burgos.pau@hotmail.com</v>
          </cell>
          <cell r="AF1276" t="str">
            <v>ACEITERA VINAGRERA DE VIDRIO CON ATOMIZADOR 125ML</v>
          </cell>
          <cell r="AG1276" t="str">
            <v>459.99</v>
          </cell>
          <cell r="AH1276">
            <v>1</v>
          </cell>
          <cell r="AI1276" t="str">
            <v>MS502021</v>
          </cell>
          <cell r="AN1276" t="str">
            <v>Sí</v>
          </cell>
        </row>
        <row r="1277">
          <cell r="A1277">
            <v>3462</v>
          </cell>
          <cell r="B1277" t="str">
            <v>mariacelestebenitez@live.com.ar</v>
          </cell>
          <cell r="C1277">
            <v>44412</v>
          </cell>
          <cell r="D1277" t="str">
            <v>Abierta</v>
          </cell>
          <cell r="E1277" t="str">
            <v>Recibido</v>
          </cell>
          <cell r="F1277" t="str">
            <v>Enviado</v>
          </cell>
          <cell r="G1277" t="str">
            <v>ARS</v>
          </cell>
          <cell r="H1277" t="str">
            <v>3102.9</v>
          </cell>
          <cell r="I1277">
            <v>0</v>
          </cell>
          <cell r="J1277">
            <v>0</v>
          </cell>
          <cell r="K1277" t="str">
            <v>3102.9</v>
          </cell>
          <cell r="L1277" t="str">
            <v>Eduardo Guillermo GOWLAND</v>
          </cell>
          <cell r="M1277">
            <v>33714034419</v>
          </cell>
          <cell r="N1277">
            <v>541152756125</v>
          </cell>
          <cell r="O1277" t="str">
            <v>María Celeste BENITEZ</v>
          </cell>
          <cell r="P1277">
            <v>541164682517</v>
          </cell>
          <cell r="Q1277" t="str">
            <v>Basavilbaso</v>
          </cell>
          <cell r="R1277">
            <v>1350</v>
          </cell>
          <cell r="S1277">
            <v>111</v>
          </cell>
          <cell r="T1277" t="str">
            <v>Retiro</v>
          </cell>
          <cell r="U1277" t="str">
            <v>Capital Federal</v>
          </cell>
          <cell r="V1277">
            <v>1006</v>
          </cell>
          <cell r="W1277" t="str">
            <v>Capital Federal</v>
          </cell>
          <cell r="Y1277" t="str">
            <v>ENVÍO SIN CARGO (CABA, GRAN PARTE DE GBA y LA PLATA) TIEMPO: 4 a 6 DÍAS HÁBILES</v>
          </cell>
          <cell r="Z1277" t="str">
            <v>Mercado Pago</v>
          </cell>
          <cell r="AB1277" t="str">
            <v>Hola! por favor realizar FC A a nombre de "Escribania Gowland S.C." CUIT 33-71403441-9. Gracias!..</v>
          </cell>
          <cell r="AD1277">
            <v>44412</v>
          </cell>
          <cell r="AE1277">
            <v>44417</v>
          </cell>
          <cell r="AF1277" t="str">
            <v>PORTA QUESO COLOR PASTEL 20,5 X12CM (Rosa)</v>
          </cell>
          <cell r="AG1277" t="str">
            <v>907.9</v>
          </cell>
          <cell r="AH1277">
            <v>1</v>
          </cell>
          <cell r="AJ1277" t="str">
            <v>Web</v>
          </cell>
          <cell r="AK1277" t="str">
            <v>EL MIERCOLES 11-08 ENTRE 8 Y 18 HORAS!</v>
          </cell>
          <cell r="AL1277">
            <v>16202706605</v>
          </cell>
          <cell r="AM1277">
            <v>457463144</v>
          </cell>
          <cell r="AN1277" t="str">
            <v>Sí</v>
          </cell>
        </row>
        <row r="1278">
          <cell r="A1278">
            <v>3462</v>
          </cell>
          <cell r="B1278" t="str">
            <v>mariacelestebenitez@live.com.ar</v>
          </cell>
          <cell r="AF1278" t="str">
            <v>JUEGO CUBIERTOS MARFIL X 24 PZS "DI SOLLE"</v>
          </cell>
          <cell r="AG1278">
            <v>2195</v>
          </cell>
          <cell r="AH1278">
            <v>1</v>
          </cell>
          <cell r="AI1278" t="str">
            <v>061CPP0441</v>
          </cell>
          <cell r="AN1278" t="str">
            <v>Sí</v>
          </cell>
        </row>
        <row r="1279">
          <cell r="A1279">
            <v>3461</v>
          </cell>
          <cell r="B1279" t="str">
            <v>stellaleporino@hotmail.com</v>
          </cell>
          <cell r="C1279">
            <v>44411</v>
          </cell>
          <cell r="D1279" t="str">
            <v>Abierta</v>
          </cell>
          <cell r="E1279" t="str">
            <v>Recibido</v>
          </cell>
          <cell r="F1279" t="str">
            <v>Enviado</v>
          </cell>
          <cell r="G1279" t="str">
            <v>ARS</v>
          </cell>
          <cell r="H1279" t="str">
            <v>3608.05</v>
          </cell>
          <cell r="I1279">
            <v>0</v>
          </cell>
          <cell r="J1279">
            <v>0</v>
          </cell>
          <cell r="K1279" t="str">
            <v>3608.05</v>
          </cell>
          <cell r="L1279" t="str">
            <v>Stella Maris Leporino</v>
          </cell>
          <cell r="M1279">
            <v>27536855</v>
          </cell>
          <cell r="N1279">
            <v>541140249145</v>
          </cell>
          <cell r="O1279" t="str">
            <v>Stella Maris LEPORINO</v>
          </cell>
          <cell r="P1279">
            <v>541140249145</v>
          </cell>
          <cell r="Q1279" t="str">
            <v xml:space="preserve">Avenida de los Incas </v>
          </cell>
          <cell r="R1279">
            <v>4264</v>
          </cell>
          <cell r="S1279" t="str">
            <v>PB A</v>
          </cell>
          <cell r="T1279" t="str">
            <v>Villa Ortuzar</v>
          </cell>
          <cell r="U1279" t="str">
            <v>Capital Federal</v>
          </cell>
          <cell r="V1279">
            <v>1427</v>
          </cell>
          <cell r="W1279" t="str">
            <v>Capital Federal</v>
          </cell>
          <cell r="Y1279" t="str">
            <v>ENVÍO SIN CARGO (CABA, GRAN PARTE DE GBA y LA PLATA) TIEMPO: 4 a 6 DÍAS HÁBILES</v>
          </cell>
          <cell r="Z1279" t="str">
            <v>Mercado Pago</v>
          </cell>
          <cell r="AD1279">
            <v>44411</v>
          </cell>
          <cell r="AE1279">
            <v>44413</v>
          </cell>
          <cell r="AF1279" t="str">
            <v>CESTO PEDAL 22 LTS. BEIGE</v>
          </cell>
          <cell r="AG1279" t="str">
            <v>1144.99</v>
          </cell>
          <cell r="AH1279">
            <v>1</v>
          </cell>
          <cell r="AI1279" t="str">
            <v>PLA0001   COSTO ..COSTO TEORICO MAS IVA merca sepa</v>
          </cell>
          <cell r="AJ1279" t="str">
            <v>Móvil</v>
          </cell>
          <cell r="AK1279" t="str">
            <v>EL MARTES 10-08 ENTRE 8 Y 18 HORAS!</v>
          </cell>
          <cell r="AL1279">
            <v>3046915827</v>
          </cell>
          <cell r="AM1279">
            <v>456995935</v>
          </cell>
          <cell r="AN1279" t="str">
            <v>Sí</v>
          </cell>
        </row>
        <row r="1280">
          <cell r="A1280">
            <v>3461</v>
          </cell>
          <cell r="B1280" t="str">
            <v>stellaleporino@hotmail.com</v>
          </cell>
          <cell r="AF1280" t="str">
            <v>CAFETERA EMBOLO 600ML M1</v>
          </cell>
          <cell r="AG1280">
            <v>1464</v>
          </cell>
          <cell r="AH1280">
            <v>1</v>
          </cell>
          <cell r="AI1280" t="str">
            <v>BA8038</v>
          </cell>
          <cell r="AN1280" t="str">
            <v>Sí</v>
          </cell>
        </row>
        <row r="1281">
          <cell r="A1281">
            <v>3461</v>
          </cell>
          <cell r="B1281" t="str">
            <v>stellaleporino@hotmail.com</v>
          </cell>
          <cell r="AF1281" t="str">
            <v>CAJA ALHAJERA 3 CAJONES CARTON 17X10X16,5CM</v>
          </cell>
          <cell r="AG1281" t="str">
            <v>999.06</v>
          </cell>
          <cell r="AH1281">
            <v>1</v>
          </cell>
          <cell r="AI1281" t="str">
            <v>CX6929</v>
          </cell>
          <cell r="AN1281" t="str">
            <v>Sí</v>
          </cell>
        </row>
        <row r="1282">
          <cell r="A1282">
            <v>3460</v>
          </cell>
          <cell r="B1282" t="str">
            <v>majosimonassi@gmail.com</v>
          </cell>
          <cell r="C1282">
            <v>44411</v>
          </cell>
          <cell r="D1282" t="str">
            <v>Abierta</v>
          </cell>
          <cell r="E1282" t="str">
            <v>Recibido</v>
          </cell>
          <cell r="F1282" t="str">
            <v>Enviado</v>
          </cell>
          <cell r="G1282" t="str">
            <v>ARS</v>
          </cell>
          <cell r="H1282" t="str">
            <v>5204.91</v>
          </cell>
          <cell r="I1282">
            <v>0</v>
          </cell>
          <cell r="J1282">
            <v>0</v>
          </cell>
          <cell r="K1282" t="str">
            <v>5204.91</v>
          </cell>
          <cell r="L1282" t="str">
            <v>Mariano Fabre</v>
          </cell>
          <cell r="M1282">
            <v>29763216</v>
          </cell>
          <cell r="N1282">
            <v>541140277332</v>
          </cell>
          <cell r="O1282" t="str">
            <v>Mariano Fabre</v>
          </cell>
          <cell r="P1282">
            <v>541140277332</v>
          </cell>
          <cell r="Q1282" t="str">
            <v>Juan Domingo Peron</v>
          </cell>
          <cell r="R1282">
            <v>479</v>
          </cell>
          <cell r="U1282" t="str">
            <v>Capital Federal</v>
          </cell>
          <cell r="V1282">
            <v>1038</v>
          </cell>
          <cell r="W1282" t="str">
            <v>Capital Federal</v>
          </cell>
          <cell r="Y1282" t="str">
            <v>ENVÍO SIN CARGO (CABA, GRAN PARTE DE GBA y LA PLATA) TIEMPO: 4 a 6 DÍAS HÁBILES</v>
          </cell>
          <cell r="Z1282" t="str">
            <v>Mercado Pago</v>
          </cell>
          <cell r="AB1282" t="str">
            <v>Banco credicoop. Favor de etregar de lun a vier de 10 a 14 hs. Recibe Mariano Fabre</v>
          </cell>
          <cell r="AD1282">
            <v>44411</v>
          </cell>
          <cell r="AE1282">
            <v>44413</v>
          </cell>
          <cell r="AF1282" t="str">
            <v>TAZA PLATO TURQUESA Y CUCHARA</v>
          </cell>
          <cell r="AG1282" t="str">
            <v>482.99</v>
          </cell>
          <cell r="AH1282">
            <v>1</v>
          </cell>
          <cell r="AI1282" t="str">
            <v>BP49005</v>
          </cell>
          <cell r="AJ1282" t="str">
            <v>Móvil</v>
          </cell>
          <cell r="AK1282" t="str">
            <v>EL MARTES 10-08 ENTRE 8 Y 18 HORAS!</v>
          </cell>
          <cell r="AL1282">
            <v>16184770307</v>
          </cell>
          <cell r="AM1282">
            <v>456589405</v>
          </cell>
          <cell r="AN1282" t="str">
            <v>Sí</v>
          </cell>
        </row>
        <row r="1283">
          <cell r="A1283">
            <v>3460</v>
          </cell>
          <cell r="B1283" t="str">
            <v>majosimonassi@gmail.com</v>
          </cell>
          <cell r="AF1283" t="str">
            <v>Hermetico verde aqua c/tapa 400 cc</v>
          </cell>
          <cell r="AG1283" t="str">
            <v>402.99</v>
          </cell>
          <cell r="AH1283">
            <v>1</v>
          </cell>
          <cell r="AI1283" t="str">
            <v>BP35019</v>
          </cell>
          <cell r="AN1283" t="str">
            <v>Sí</v>
          </cell>
        </row>
        <row r="1284">
          <cell r="A1284">
            <v>3460</v>
          </cell>
          <cell r="B1284" t="str">
            <v>majosimonassi@gmail.com</v>
          </cell>
          <cell r="AF1284" t="str">
            <v>UNTADOR PASTEL 14.5 CM (Violeta)</v>
          </cell>
          <cell r="AG1284">
            <v>49</v>
          </cell>
          <cell r="AH1284">
            <v>1</v>
          </cell>
          <cell r="AI1284" t="str">
            <v>019BA87503 MERCA SEPA</v>
          </cell>
          <cell r="AN1284" t="str">
            <v>Sí</v>
          </cell>
        </row>
        <row r="1285">
          <cell r="A1285">
            <v>3460</v>
          </cell>
          <cell r="B1285" t="str">
            <v>majosimonassi@gmail.com</v>
          </cell>
          <cell r="AF1285" t="str">
            <v>UNTADOR PASTEL 14.5 CM (Celeste)</v>
          </cell>
          <cell r="AG1285">
            <v>49</v>
          </cell>
          <cell r="AH1285">
            <v>1</v>
          </cell>
          <cell r="AI1285" t="str">
            <v>019BA87503 MERCA SEPA</v>
          </cell>
          <cell r="AN1285" t="str">
            <v>Sí</v>
          </cell>
        </row>
        <row r="1286">
          <cell r="A1286">
            <v>3460</v>
          </cell>
          <cell r="B1286" t="str">
            <v>majosimonassi@gmail.com</v>
          </cell>
          <cell r="AF1286" t="str">
            <v>ALM. 45X45 CAFE Y LEGUMES CON RELLENO</v>
          </cell>
          <cell r="AG1286">
            <v>890</v>
          </cell>
          <cell r="AH1286">
            <v>1</v>
          </cell>
          <cell r="AI1286" t="str">
            <v>062AL8078</v>
          </cell>
          <cell r="AN1286" t="str">
            <v>Sí</v>
          </cell>
        </row>
        <row r="1287">
          <cell r="A1287">
            <v>3460</v>
          </cell>
          <cell r="B1287" t="str">
            <v>majosimonassi@gmail.com</v>
          </cell>
          <cell r="AF1287" t="str">
            <v>ALMOHADON LOVE 30X30CM POLIESTER CON VELLON SILICONADO</v>
          </cell>
          <cell r="AG1287">
            <v>481</v>
          </cell>
          <cell r="AH1287">
            <v>1</v>
          </cell>
          <cell r="AI1287" t="str">
            <v>CHU53</v>
          </cell>
          <cell r="AN1287" t="str">
            <v>Sí</v>
          </cell>
        </row>
        <row r="1288">
          <cell r="A1288">
            <v>3460</v>
          </cell>
          <cell r="B1288" t="str">
            <v>majosimonassi@gmail.com</v>
          </cell>
          <cell r="AF1288" t="str">
            <v>INDIVIDUAL DE CUERINA 32.5CM DIAM</v>
          </cell>
          <cell r="AG1288" t="str">
            <v>299.99</v>
          </cell>
          <cell r="AH1288">
            <v>4</v>
          </cell>
          <cell r="AI1288" t="str">
            <v>CHUIN03C</v>
          </cell>
          <cell r="AN1288" t="str">
            <v>Sí</v>
          </cell>
        </row>
        <row r="1289">
          <cell r="A1289">
            <v>3460</v>
          </cell>
          <cell r="B1289" t="str">
            <v>majosimonassi@gmail.com</v>
          </cell>
          <cell r="AF1289" t="str">
            <v>INDIVIDUAL RANGPUR GOLD 38CM</v>
          </cell>
          <cell r="AG1289" t="str">
            <v>549.99</v>
          </cell>
          <cell r="AH1289">
            <v>3</v>
          </cell>
          <cell r="AI1289" t="str">
            <v>MS115246</v>
          </cell>
          <cell r="AN1289" t="str">
            <v>Sí</v>
          </cell>
        </row>
        <row r="1290">
          <cell r="A1290">
            <v>3459</v>
          </cell>
          <cell r="B1290" t="str">
            <v>ivicarraresi13@gmail.com</v>
          </cell>
          <cell r="C1290">
            <v>44411</v>
          </cell>
          <cell r="D1290" t="str">
            <v>Abierta</v>
          </cell>
          <cell r="E1290" t="str">
            <v>Recibido</v>
          </cell>
          <cell r="F1290" t="str">
            <v>Enviado</v>
          </cell>
          <cell r="G1290" t="str">
            <v>ARS</v>
          </cell>
          <cell r="H1290">
            <v>1580</v>
          </cell>
          <cell r="I1290">
            <v>0</v>
          </cell>
          <cell r="J1290">
            <v>0</v>
          </cell>
          <cell r="K1290">
            <v>1580</v>
          </cell>
          <cell r="L1290" t="str">
            <v>Ivanna Carraresi</v>
          </cell>
          <cell r="M1290">
            <v>42426878</v>
          </cell>
          <cell r="N1290">
            <v>541123204488</v>
          </cell>
          <cell r="O1290" t="str">
            <v>Florencia Carraresi</v>
          </cell>
          <cell r="T1290" t="str">
            <v>Villa del Parque / Agronomía / Monte Castro / Paternal / Villa del Parque / Villa Santa Rita / Villa Real / Villa General Mitre / Villa Devoto</v>
          </cell>
          <cell r="U1290" t="str">
            <v>Capital Federal</v>
          </cell>
          <cell r="V1290">
            <v>1417</v>
          </cell>
          <cell r="W1290" t="str">
            <v>Capital Federal</v>
          </cell>
          <cell r="Y1290" t="str">
            <v>Retiras en SHOWROOM ( CON CITA PREVIA)</v>
          </cell>
          <cell r="Z1290" t="str">
            <v>TRANSFERENCIA BANCARIA</v>
          </cell>
          <cell r="AD1290">
            <v>44411</v>
          </cell>
          <cell r="AE1290">
            <v>44419</v>
          </cell>
          <cell r="AF1290" t="str">
            <v>MATE PAMPA BOCA ANCHO CON BOMBILLA COLOR ROJO</v>
          </cell>
          <cell r="AG1290">
            <v>790</v>
          </cell>
          <cell r="AH1290">
            <v>1</v>
          </cell>
          <cell r="AI1290" t="str">
            <v>MATEPAMPA08 MERCA SEPA</v>
          </cell>
          <cell r="AJ1290" t="str">
            <v>Móvil</v>
          </cell>
          <cell r="AK1290" t="str">
            <v/>
          </cell>
          <cell r="AM1290">
            <v>456862633</v>
          </cell>
          <cell r="AN1290" t="str">
            <v>Sí</v>
          </cell>
        </row>
        <row r="1291">
          <cell r="A1291">
            <v>3459</v>
          </cell>
          <cell r="B1291" t="str">
            <v>ivicarraresi13@gmail.com</v>
          </cell>
          <cell r="AF1291" t="str">
            <v>MATE PAMPA BOCA ANGOSTA CON BOMBILLA COLOR ROSA</v>
          </cell>
          <cell r="AG1291">
            <v>790</v>
          </cell>
          <cell r="AH1291">
            <v>1</v>
          </cell>
          <cell r="AI1291" t="str">
            <v>MERCA SEPA</v>
          </cell>
          <cell r="AN1291" t="str">
            <v>Sí</v>
          </cell>
        </row>
        <row r="1292">
          <cell r="A1292">
            <v>3458</v>
          </cell>
          <cell r="B1292" t="str">
            <v>mathy.schafer_1998@hotmail.com</v>
          </cell>
          <cell r="C1292">
            <v>44411</v>
          </cell>
          <cell r="D1292" t="str">
            <v>Abierta</v>
          </cell>
          <cell r="E1292" t="str">
            <v>Recibido</v>
          </cell>
          <cell r="F1292" t="str">
            <v>Enviado</v>
          </cell>
          <cell r="G1292" t="str">
            <v>ARS</v>
          </cell>
          <cell r="H1292" t="str">
            <v>1140.99</v>
          </cell>
          <cell r="I1292">
            <v>0</v>
          </cell>
          <cell r="J1292">
            <v>0</v>
          </cell>
          <cell r="K1292" t="str">
            <v>1140.99</v>
          </cell>
          <cell r="L1292" t="str">
            <v>Mathias Federico Schäfer</v>
          </cell>
          <cell r="M1292">
            <v>41138681</v>
          </cell>
          <cell r="N1292">
            <v>541153116114</v>
          </cell>
          <cell r="O1292" t="str">
            <v>Mathias Federico Schäfer</v>
          </cell>
          <cell r="P1292">
            <v>541153116114</v>
          </cell>
          <cell r="Q1292" t="str">
            <v>Marcelino Soule</v>
          </cell>
          <cell r="R1292">
            <v>349</v>
          </cell>
          <cell r="T1292" t="str">
            <v>Villa Herrero</v>
          </cell>
          <cell r="U1292" t="str">
            <v>Moreno</v>
          </cell>
          <cell r="V1292">
            <v>1744</v>
          </cell>
          <cell r="W1292" t="str">
            <v>Gran Buenos Aires</v>
          </cell>
          <cell r="Y1292" t="str">
            <v>ENVÍO SIN CARGO (CABA, GRAN PARTE DE GBA y LA PLATA) TIEMPO: 4 a 6 DÍAS HÁBILES</v>
          </cell>
          <cell r="Z1292" t="str">
            <v>Mercado Pago</v>
          </cell>
          <cell r="AD1292">
            <v>44411</v>
          </cell>
          <cell r="AE1292">
            <v>44413</v>
          </cell>
          <cell r="AF1292" t="str">
            <v>REL. PARED DISCO VINILO VIDRIO TEMPLADO 30CM (GOLD)</v>
          </cell>
          <cell r="AG1292" t="str">
            <v>1140.99</v>
          </cell>
          <cell r="AH1292">
            <v>1</v>
          </cell>
          <cell r="AI1292" t="str">
            <v>046RE6395</v>
          </cell>
          <cell r="AJ1292" t="str">
            <v>Web</v>
          </cell>
          <cell r="AK1292" t="str">
            <v>EL MARTES 10-08 ENTRE 8 Y 18 HORAS!</v>
          </cell>
          <cell r="AL1292">
            <v>16183165497</v>
          </cell>
          <cell r="AM1292">
            <v>446888088</v>
          </cell>
          <cell r="AN1292" t="str">
            <v>Sí</v>
          </cell>
        </row>
        <row r="1293">
          <cell r="A1293">
            <v>3457</v>
          </cell>
          <cell r="B1293" t="str">
            <v>merisanabria08@gmail.com</v>
          </cell>
          <cell r="C1293">
            <v>44410</v>
          </cell>
          <cell r="D1293" t="str">
            <v>Abierta</v>
          </cell>
          <cell r="E1293" t="str">
            <v>Recibido</v>
          </cell>
          <cell r="F1293" t="str">
            <v>Enviado</v>
          </cell>
          <cell r="G1293" t="str">
            <v>ARS</v>
          </cell>
          <cell r="H1293">
            <v>790</v>
          </cell>
          <cell r="I1293">
            <v>0</v>
          </cell>
          <cell r="J1293">
            <v>0</v>
          </cell>
          <cell r="K1293">
            <v>790</v>
          </cell>
          <cell r="L1293" t="str">
            <v>Marianela Sanabria</v>
          </cell>
          <cell r="M1293">
            <v>41914994</v>
          </cell>
          <cell r="N1293">
            <v>5491169771743</v>
          </cell>
          <cell r="O1293" t="str">
            <v>Marianela Sanabria</v>
          </cell>
          <cell r="P1293">
            <v>5491169771743</v>
          </cell>
          <cell r="Q1293" t="str">
            <v xml:space="preserve">Gavilan </v>
          </cell>
          <cell r="R1293">
            <v>4113</v>
          </cell>
          <cell r="S1293" t="str">
            <v>1ero 5</v>
          </cell>
          <cell r="T1293" t="str">
            <v xml:space="preserve">Villa pueyrredon </v>
          </cell>
          <cell r="U1293" t="str">
            <v>Capital Federal</v>
          </cell>
          <cell r="V1293">
            <v>1419</v>
          </cell>
          <cell r="W1293" t="str">
            <v>Capital Federal</v>
          </cell>
          <cell r="Y1293" t="str">
            <v>ENVÍO SIN CARGO (CABA, GRAN PARTE DE GBA y LA PLATA) TIEMPO: 4 a 6 DÍAS HÁBILES</v>
          </cell>
          <cell r="Z1293" t="str">
            <v>Mercado Pago</v>
          </cell>
          <cell r="AD1293">
            <v>44411</v>
          </cell>
          <cell r="AE1293">
            <v>44413</v>
          </cell>
          <cell r="AF1293" t="str">
            <v>MATE PAMPA BOCA ANCHA CON BOMBILLA COLOR ROSA</v>
          </cell>
          <cell r="AG1293">
            <v>790</v>
          </cell>
          <cell r="AH1293">
            <v>1</v>
          </cell>
          <cell r="AI1293" t="str">
            <v>MATE PAMPA02. MERCA SEPARADA</v>
          </cell>
          <cell r="AJ1293" t="str">
            <v>Móvil</v>
          </cell>
          <cell r="AK1293" t="str">
            <v>EL MARTES 10-08 ENTRE 8 Y 18 HORAS!</v>
          </cell>
          <cell r="AL1293">
            <v>16172255177</v>
          </cell>
          <cell r="AM1293">
            <v>456456143</v>
          </cell>
          <cell r="AN1293" t="str">
            <v>Sí</v>
          </cell>
        </row>
        <row r="1294">
          <cell r="A1294">
            <v>3456</v>
          </cell>
          <cell r="B1294" t="str">
            <v>noeritacco@gmail.com</v>
          </cell>
          <cell r="C1294">
            <v>44410</v>
          </cell>
          <cell r="D1294" t="str">
            <v>Abierta</v>
          </cell>
          <cell r="E1294" t="str">
            <v>Recibido</v>
          </cell>
          <cell r="F1294" t="str">
            <v>Enviado</v>
          </cell>
          <cell r="G1294" t="str">
            <v>ARS</v>
          </cell>
          <cell r="H1294" t="str">
            <v>2199.96</v>
          </cell>
          <cell r="I1294">
            <v>0</v>
          </cell>
          <cell r="J1294">
            <v>0</v>
          </cell>
          <cell r="K1294" t="str">
            <v>2199.96</v>
          </cell>
          <cell r="L1294" t="str">
            <v>Noelia Aldana Ritacco</v>
          </cell>
          <cell r="M1294">
            <v>38829613</v>
          </cell>
          <cell r="N1294">
            <v>541136543762</v>
          </cell>
          <cell r="O1294" t="str">
            <v>Noelia Aldana Ritacco</v>
          </cell>
          <cell r="T1294" t="str">
            <v>Santos Lugares</v>
          </cell>
          <cell r="U1294" t="str">
            <v>Tres de Febrero</v>
          </cell>
          <cell r="V1294">
            <v>1676</v>
          </cell>
          <cell r="W1294" t="str">
            <v>Gran Buenos Aires</v>
          </cell>
          <cell r="Y1294" t="str">
            <v>Retiras en SHOWROOM ( CON CITA PREVIA)</v>
          </cell>
          <cell r="Z1294" t="str">
            <v>Mercado Pago</v>
          </cell>
          <cell r="AD1294">
            <v>44410</v>
          </cell>
          <cell r="AE1294">
            <v>44413</v>
          </cell>
          <cell r="AF1294" t="str">
            <v>INDIVIDUAL RANGPUR GRAFITO 38CM</v>
          </cell>
          <cell r="AG1294" t="str">
            <v>549.99</v>
          </cell>
          <cell r="AH1294">
            <v>4</v>
          </cell>
          <cell r="AI1294" t="str">
            <v>MS115329</v>
          </cell>
          <cell r="AJ1294" t="str">
            <v>Web</v>
          </cell>
          <cell r="AK1294" t="str">
            <v/>
          </cell>
          <cell r="AL1294">
            <v>3040927792</v>
          </cell>
          <cell r="AM1294">
            <v>456375228</v>
          </cell>
          <cell r="AN1294" t="str">
            <v>Sí</v>
          </cell>
        </row>
        <row r="1295">
          <cell r="A1295">
            <v>3455</v>
          </cell>
          <cell r="B1295" t="str">
            <v>ayalanora11@gmail.com</v>
          </cell>
          <cell r="C1295">
            <v>44410</v>
          </cell>
          <cell r="D1295" t="str">
            <v>Abierta</v>
          </cell>
          <cell r="E1295" t="str">
            <v>Recibido</v>
          </cell>
          <cell r="F1295" t="str">
            <v>Enviado</v>
          </cell>
          <cell r="G1295" t="str">
            <v>ARS</v>
          </cell>
          <cell r="H1295">
            <v>3107</v>
          </cell>
          <cell r="I1295">
            <v>0</v>
          </cell>
          <cell r="J1295">
            <v>0</v>
          </cell>
          <cell r="K1295">
            <v>3107</v>
          </cell>
          <cell r="L1295" t="str">
            <v>Nora Ayala</v>
          </cell>
          <cell r="M1295">
            <v>30963920</v>
          </cell>
          <cell r="N1295">
            <v>5491140943815</v>
          </cell>
          <cell r="O1295" t="str">
            <v>Nora Ayala</v>
          </cell>
          <cell r="P1295">
            <v>5491140943815</v>
          </cell>
          <cell r="Q1295" t="str">
            <v>Mario Bravo</v>
          </cell>
          <cell r="R1295">
            <v>867</v>
          </cell>
          <cell r="S1295" t="str">
            <v>3 C</v>
          </cell>
          <cell r="T1295" t="str">
            <v>Almagro</v>
          </cell>
          <cell r="U1295" t="str">
            <v>Capital Federal</v>
          </cell>
          <cell r="V1295">
            <v>1175</v>
          </cell>
          <cell r="W1295" t="str">
            <v>Capital Federal</v>
          </cell>
          <cell r="Y1295" t="str">
            <v>ENVÍO SIN CARGO (CABA, GRAN PARTE DE GBA y LA PLATA) TIEMPO: 4 a 6 DÍAS HÁBILES</v>
          </cell>
          <cell r="Z1295" t="str">
            <v>Mercado Pago</v>
          </cell>
          <cell r="AD1295">
            <v>44410</v>
          </cell>
          <cell r="AE1295">
            <v>44413</v>
          </cell>
          <cell r="AF1295" t="str">
            <v>ORDENADOR DE MESADA CON 3 DIVISIONES COLOR PASTEL (Verde)</v>
          </cell>
          <cell r="AG1295">
            <v>267</v>
          </cell>
          <cell r="AH1295">
            <v>1</v>
          </cell>
          <cell r="AI1295" t="str">
            <v>0607PLA203PAS</v>
          </cell>
          <cell r="AJ1295" t="str">
            <v>Web</v>
          </cell>
          <cell r="AK1295" t="str">
            <v>EL MARTES 10-08 ENTRE 8 Y 18 HORAS!</v>
          </cell>
          <cell r="AL1295">
            <v>16166262651</v>
          </cell>
          <cell r="AM1295">
            <v>456292530</v>
          </cell>
          <cell r="AN1295" t="str">
            <v>Sí</v>
          </cell>
        </row>
        <row r="1296">
          <cell r="A1296">
            <v>3455</v>
          </cell>
          <cell r="B1296" t="str">
            <v>ayalanora11@gmail.com</v>
          </cell>
          <cell r="AF1296" t="str">
            <v>TAPON REJILLA 1PC COLORES PASTEL (Rosa)</v>
          </cell>
          <cell r="AG1296">
            <v>80</v>
          </cell>
          <cell r="AH1296">
            <v>1</v>
          </cell>
          <cell r="AI1296" t="str">
            <v>019BA87554</v>
          </cell>
          <cell r="AN1296" t="str">
            <v>Sí</v>
          </cell>
        </row>
        <row r="1297">
          <cell r="A1297">
            <v>3455</v>
          </cell>
          <cell r="B1297" t="str">
            <v>ayalanora11@gmail.com</v>
          </cell>
          <cell r="AF1297" t="str">
            <v>TAPON REJILLA 1PC COLORES PASTEL (Verde)</v>
          </cell>
          <cell r="AG1297">
            <v>80</v>
          </cell>
          <cell r="AH1297">
            <v>1</v>
          </cell>
          <cell r="AI1297" t="str">
            <v>019BA87554</v>
          </cell>
          <cell r="AN1297" t="str">
            <v>Sí</v>
          </cell>
        </row>
        <row r="1298">
          <cell r="A1298">
            <v>3455</v>
          </cell>
          <cell r="B1298" t="str">
            <v>ayalanora11@gmail.com</v>
          </cell>
          <cell r="AF1298" t="str">
            <v>TAPON REJILLA 1PC COLORES PASTEL (Violeta)</v>
          </cell>
          <cell r="AG1298">
            <v>80</v>
          </cell>
          <cell r="AH1298">
            <v>1</v>
          </cell>
          <cell r="AI1298" t="str">
            <v>019BA87554</v>
          </cell>
          <cell r="AN1298" t="str">
            <v>Sí</v>
          </cell>
        </row>
        <row r="1299">
          <cell r="A1299">
            <v>3455</v>
          </cell>
          <cell r="B1299" t="str">
            <v>ayalanora11@gmail.com</v>
          </cell>
          <cell r="AF1299" t="str">
            <v>SET 3 PIEZAS: BALDE CENTRIFUGADOR + PALO EXTENSIBLE CON MOPA + 1 REPUESTO DE MOPA (Violeta)</v>
          </cell>
          <cell r="AG1299">
            <v>2600</v>
          </cell>
          <cell r="AH1299">
            <v>1</v>
          </cell>
          <cell r="AN1299" t="str">
            <v>Sí</v>
          </cell>
        </row>
        <row r="1300">
          <cell r="A1300">
            <v>3454</v>
          </cell>
          <cell r="B1300" t="str">
            <v>adrianaabbas@gmail.com</v>
          </cell>
          <cell r="C1300">
            <v>44410</v>
          </cell>
          <cell r="D1300" t="str">
            <v>Abierta</v>
          </cell>
          <cell r="E1300" t="str">
            <v>Recibido</v>
          </cell>
          <cell r="F1300" t="str">
            <v>Enviado</v>
          </cell>
          <cell r="G1300" t="str">
            <v>ARS</v>
          </cell>
          <cell r="H1300">
            <v>3032</v>
          </cell>
          <cell r="I1300">
            <v>0</v>
          </cell>
          <cell r="J1300">
            <v>0</v>
          </cell>
          <cell r="K1300">
            <v>3032</v>
          </cell>
          <cell r="L1300" t="str">
            <v>Adriana Abbas</v>
          </cell>
          <cell r="M1300">
            <v>12915251</v>
          </cell>
          <cell r="N1300">
            <v>541155171808</v>
          </cell>
          <cell r="O1300" t="str">
            <v>Adriana Abbas</v>
          </cell>
          <cell r="P1300">
            <v>541155171808</v>
          </cell>
          <cell r="Q1300" t="str">
            <v>Av. Pte. Peron</v>
          </cell>
          <cell r="R1300">
            <v>2528</v>
          </cell>
          <cell r="S1300" t="str">
            <v>5/B</v>
          </cell>
          <cell r="U1300" t="str">
            <v>Haedo</v>
          </cell>
          <cell r="V1300">
            <v>1706</v>
          </cell>
          <cell r="W1300" t="str">
            <v>Gran Buenos Aires</v>
          </cell>
          <cell r="Y1300" t="str">
            <v>ENVÍO SIN CARGO (CABA, GRAN PARTE DE GBA y LA PLATA) TIEMPO: 4 a 6 DÍAS HÁBILES</v>
          </cell>
          <cell r="Z1300" t="str">
            <v>Mercado Pago</v>
          </cell>
          <cell r="AB1300" t="str">
            <v>NO FUNCIONA PORTERO POR FAVOR COMUNICARSE CUANDO ESTEN ABAJO AL 1155171808. GRACIAS</v>
          </cell>
          <cell r="AC1300" t="str">
            <v>SE CAMBIA EL SECAPLATOS POR FALTA DE STOCK POR OTRO MODELO EN COLOR NEGRO  EL MODELO ANTERIOR $532 Y EL NUEVO $850 PONE DIFERENCIA $318 pago por LINK POR MERCADOPAGO</v>
          </cell>
          <cell r="AD1300">
            <v>44410</v>
          </cell>
          <cell r="AE1300">
            <v>44413</v>
          </cell>
          <cell r="AF1300" t="str">
            <v>SECAPLATOS SILICONA 30.5 X 20.5 CM (Negro)</v>
          </cell>
          <cell r="AG1300">
            <v>532</v>
          </cell>
          <cell r="AH1300">
            <v>1</v>
          </cell>
          <cell r="AI1300" t="str">
            <v>BA3015 MERCA SEPA</v>
          </cell>
          <cell r="AJ1300" t="str">
            <v>Web</v>
          </cell>
          <cell r="AK1300" t="str">
            <v>EL MARTES 10-08 ENTRE 8 Y 18 HORAS!</v>
          </cell>
          <cell r="AL1300">
            <v>3038812323</v>
          </cell>
          <cell r="AM1300">
            <v>456194668</v>
          </cell>
          <cell r="AN1300" t="str">
            <v>Sí</v>
          </cell>
        </row>
        <row r="1301">
          <cell r="A1301">
            <v>3454</v>
          </cell>
          <cell r="B1301" t="str">
            <v>adrianaabbas@gmail.com</v>
          </cell>
          <cell r="AF1301" t="str">
            <v>MUG COLOR PASTEL 325 CC CERAMICA (VERDE AQUA)</v>
          </cell>
          <cell r="AG1301">
            <v>390</v>
          </cell>
          <cell r="AH1301">
            <v>2</v>
          </cell>
          <cell r="AN1301" t="str">
            <v>Sí</v>
          </cell>
        </row>
        <row r="1302">
          <cell r="A1302">
            <v>3454</v>
          </cell>
          <cell r="B1302" t="str">
            <v>adrianaabbas@gmail.com</v>
          </cell>
          <cell r="AF1302" t="str">
            <v>MUG COLOR PASTEL 325 CC CERAMICA (Celeste)</v>
          </cell>
          <cell r="AG1302">
            <v>390</v>
          </cell>
          <cell r="AH1302">
            <v>2</v>
          </cell>
          <cell r="AN1302" t="str">
            <v>Sí</v>
          </cell>
        </row>
        <row r="1303">
          <cell r="A1303">
            <v>3454</v>
          </cell>
          <cell r="B1303" t="str">
            <v>adrianaabbas@gmail.com</v>
          </cell>
          <cell r="AF1303" t="str">
            <v>MUG COLOR PASTEL 325 CC CERAMICA (Rosa)</v>
          </cell>
          <cell r="AG1303">
            <v>390</v>
          </cell>
          <cell r="AH1303">
            <v>2</v>
          </cell>
          <cell r="AN1303" t="str">
            <v>Sí</v>
          </cell>
        </row>
        <row r="1304">
          <cell r="A1304">
            <v>3454</v>
          </cell>
          <cell r="B1304" t="str">
            <v>adrianaabbas@gmail.com</v>
          </cell>
          <cell r="AF1304" t="str">
            <v>TAPON BAÑERA PASTEL 1PC (Rosa)</v>
          </cell>
          <cell r="AG1304">
            <v>80</v>
          </cell>
          <cell r="AH1304">
            <v>2</v>
          </cell>
          <cell r="AI1304" t="str">
            <v>019BA87553</v>
          </cell>
          <cell r="AN1304" t="str">
            <v>Sí</v>
          </cell>
        </row>
        <row r="1305">
          <cell r="A1305">
            <v>3453</v>
          </cell>
          <cell r="B1305" t="str">
            <v>lore.banderali@gmail.com</v>
          </cell>
          <cell r="C1305">
            <v>44410</v>
          </cell>
          <cell r="D1305" t="str">
            <v>Abierta</v>
          </cell>
          <cell r="E1305" t="str">
            <v>Recibido</v>
          </cell>
          <cell r="F1305" t="str">
            <v>Enviado</v>
          </cell>
          <cell r="G1305" t="str">
            <v>ARS</v>
          </cell>
          <cell r="H1305" t="str">
            <v>4707.99</v>
          </cell>
          <cell r="I1305">
            <v>0</v>
          </cell>
          <cell r="J1305">
            <v>0</v>
          </cell>
          <cell r="K1305" t="str">
            <v>4707.99</v>
          </cell>
          <cell r="L1305" t="str">
            <v>Lorena Banderali</v>
          </cell>
          <cell r="M1305">
            <v>26122615</v>
          </cell>
          <cell r="N1305">
            <v>541151103457</v>
          </cell>
          <cell r="O1305" t="str">
            <v>Lorena Banderali</v>
          </cell>
          <cell r="P1305">
            <v>541151103457</v>
          </cell>
          <cell r="Q1305" t="str">
            <v>Yapeyu</v>
          </cell>
          <cell r="R1305">
            <v>1426</v>
          </cell>
          <cell r="U1305" t="str">
            <v>Martinez</v>
          </cell>
          <cell r="V1305">
            <v>1640</v>
          </cell>
          <cell r="W1305" t="str">
            <v>Gran Buenos Aires</v>
          </cell>
          <cell r="Y1305" t="str">
            <v>ENVÍO SIN CARGO (CABA, GRAN PARTE DE GBA y LA PLATA) TIEMPO: 4 a 6 DÍAS HÁBILES</v>
          </cell>
          <cell r="Z1305" t="str">
            <v>Mercado Pago</v>
          </cell>
          <cell r="AD1305">
            <v>44410</v>
          </cell>
          <cell r="AE1305">
            <v>44413</v>
          </cell>
          <cell r="AF1305" t="str">
            <v>ALFOMBRA ENTRADA RECTANGULAR "WELCOME" 40x60 CM (Marrón)</v>
          </cell>
          <cell r="AG1305">
            <v>908</v>
          </cell>
          <cell r="AH1305">
            <v>1</v>
          </cell>
          <cell r="AJ1305" t="str">
            <v>Móvil</v>
          </cell>
          <cell r="AK1305" t="str">
            <v>EL MARTES 10-08 ENTRE 8 Y 18 HORAS!</v>
          </cell>
          <cell r="AL1305">
            <v>16161458262</v>
          </cell>
          <cell r="AM1305">
            <v>456169577</v>
          </cell>
          <cell r="AN1305" t="str">
            <v>Sí</v>
          </cell>
        </row>
        <row r="1306">
          <cell r="A1306">
            <v>3453</v>
          </cell>
          <cell r="B1306" t="str">
            <v>lore.banderali@gmail.com</v>
          </cell>
          <cell r="AF1306" t="str">
            <v>MESA DE ARRIME HOME OFFICE 35x40x67 CM</v>
          </cell>
          <cell r="AG1306" t="str">
            <v>3799.99</v>
          </cell>
          <cell r="AH1306">
            <v>1</v>
          </cell>
          <cell r="AI1306" t="str">
            <v>MESA ARRIME 2 CAÑOS</v>
          </cell>
          <cell r="AN1306" t="str">
            <v>Sí</v>
          </cell>
        </row>
        <row r="1307">
          <cell r="A1307">
            <v>3452</v>
          </cell>
          <cell r="B1307" t="str">
            <v>mariavictoriaburyeile@gmail.com</v>
          </cell>
          <cell r="C1307">
            <v>44409</v>
          </cell>
          <cell r="D1307" t="str">
            <v>Cancelada</v>
          </cell>
          <cell r="E1307" t="str">
            <v>Recibido</v>
          </cell>
          <cell r="F1307" t="str">
            <v>No está empaquetado</v>
          </cell>
          <cell r="G1307" t="str">
            <v>ARS</v>
          </cell>
          <cell r="H1307" t="str">
            <v>1264.99</v>
          </cell>
          <cell r="I1307">
            <v>0</v>
          </cell>
          <cell r="J1307">
            <v>0</v>
          </cell>
          <cell r="K1307" t="str">
            <v>1264.99</v>
          </cell>
          <cell r="L1307" t="str">
            <v>Maria Buryeile</v>
          </cell>
          <cell r="M1307">
            <v>40131729</v>
          </cell>
          <cell r="N1307">
            <v>541130031967</v>
          </cell>
          <cell r="O1307" t="str">
            <v>Maria Buryeile</v>
          </cell>
          <cell r="P1307">
            <v>541130031967</v>
          </cell>
          <cell r="Q1307" t="str">
            <v xml:space="preserve">Cevallos </v>
          </cell>
          <cell r="R1307">
            <v>1001</v>
          </cell>
          <cell r="S1307" t="str">
            <v>lote 42</v>
          </cell>
          <cell r="T1307" t="str">
            <v>Quilmes</v>
          </cell>
          <cell r="U1307" t="str">
            <v>Buenos Aires</v>
          </cell>
          <cell r="V1307">
            <v>1878</v>
          </cell>
          <cell r="W1307" t="str">
            <v>Gran Buenos Aires</v>
          </cell>
          <cell r="Y1307" t="str">
            <v>ENVÍO SIN CARGO (CABA, GRAN PARTE DE GBA y LA PLATA) TIEMPO: 4 a 6 DÍAS HÁBILES</v>
          </cell>
          <cell r="Z1307" t="str">
            <v>Mercado Pago</v>
          </cell>
          <cell r="AD1307">
            <v>44409</v>
          </cell>
          <cell r="AF1307" t="str">
            <v>WOK ANTIADHERENTE LINEA GRANITE 30CM</v>
          </cell>
          <cell r="AG1307" t="str">
            <v>1264.99</v>
          </cell>
          <cell r="AH1307">
            <v>1</v>
          </cell>
          <cell r="AI1307" t="str">
            <v>MS119636</v>
          </cell>
          <cell r="AJ1307" t="str">
            <v>Web</v>
          </cell>
          <cell r="AK1307" t="str">
            <v/>
          </cell>
          <cell r="AL1307">
            <v>16155261427</v>
          </cell>
          <cell r="AM1307">
            <v>455917512</v>
          </cell>
          <cell r="AN1307" t="str">
            <v>Sí</v>
          </cell>
        </row>
        <row r="1308">
          <cell r="A1308">
            <v>3451</v>
          </cell>
          <cell r="B1308" t="str">
            <v>4mbelen10@gmail.com</v>
          </cell>
          <cell r="C1308">
            <v>44409</v>
          </cell>
          <cell r="D1308" t="str">
            <v>Abierta</v>
          </cell>
          <cell r="E1308" t="str">
            <v>Recibido</v>
          </cell>
          <cell r="F1308" t="str">
            <v>Enviado</v>
          </cell>
          <cell r="G1308" t="str">
            <v>ARS</v>
          </cell>
          <cell r="H1308" t="str">
            <v>4900.93</v>
          </cell>
          <cell r="I1308">
            <v>0</v>
          </cell>
          <cell r="J1308">
            <v>0</v>
          </cell>
          <cell r="K1308" t="str">
            <v>4900.93</v>
          </cell>
          <cell r="L1308" t="str">
            <v>Maria Belén Pérez</v>
          </cell>
          <cell r="M1308">
            <v>38613472</v>
          </cell>
          <cell r="N1308">
            <v>5491165678382</v>
          </cell>
          <cell r="O1308" t="str">
            <v>Nicolas Jakimchuk</v>
          </cell>
          <cell r="P1308">
            <v>5491140992082</v>
          </cell>
          <cell r="Q1308" t="str">
            <v>Manuel Galvez 220</v>
          </cell>
          <cell r="R1308">
            <v>220</v>
          </cell>
          <cell r="S1308" t="str">
            <v xml:space="preserve">Edificio 24 (color rosa) piso 9 departamento 4 </v>
          </cell>
          <cell r="T1308" t="str">
            <v>Catalinas sur, la boca</v>
          </cell>
          <cell r="U1308" t="str">
            <v>Capital Federal</v>
          </cell>
          <cell r="V1308">
            <v>1155</v>
          </cell>
          <cell r="W1308" t="str">
            <v>Capital Federal</v>
          </cell>
          <cell r="Y1308" t="str">
            <v>ENVÍO SIN CARGO (CABA, GRAN PARTE DE GBA y LA PLATA) TIEMPO: 4 a 6 DÍAS HÁBILES</v>
          </cell>
          <cell r="Z1308" t="str">
            <v>Mercado Pago</v>
          </cell>
          <cell r="AD1308">
            <v>44409</v>
          </cell>
          <cell r="AE1308">
            <v>44411</v>
          </cell>
          <cell r="AF1308" t="str">
            <v>CUCHARA NEGRA P/SERVIR</v>
          </cell>
          <cell r="AG1308" t="str">
            <v>242.99</v>
          </cell>
          <cell r="AH1308">
            <v>1</v>
          </cell>
          <cell r="AI1308" t="str">
            <v>BP08002</v>
          </cell>
          <cell r="AJ1308" t="str">
            <v>Móvil</v>
          </cell>
          <cell r="AK1308" t="str">
            <v>EL VIERNES 06-08 ENTRE 8 Y 18 HORAS!</v>
          </cell>
          <cell r="AL1308">
            <v>16153182284</v>
          </cell>
          <cell r="AM1308">
            <v>455663732</v>
          </cell>
          <cell r="AN1308" t="str">
            <v>Sí</v>
          </cell>
        </row>
        <row r="1309">
          <cell r="A1309">
            <v>3451</v>
          </cell>
          <cell r="B1309" t="str">
            <v>4mbelen10@gmail.com</v>
          </cell>
          <cell r="AF1309" t="str">
            <v>BOWL NEGRO 1.5LTS APTO MICROONDAS Y FREEZER</v>
          </cell>
          <cell r="AG1309" t="str">
            <v>421.99</v>
          </cell>
          <cell r="AH1309">
            <v>2</v>
          </cell>
          <cell r="AI1309" t="str">
            <v>BP26002 BIPO</v>
          </cell>
          <cell r="AN1309" t="str">
            <v>Sí</v>
          </cell>
        </row>
        <row r="1310">
          <cell r="A1310">
            <v>3451</v>
          </cell>
          <cell r="B1310" t="str">
            <v>4mbelen10@gmail.com</v>
          </cell>
          <cell r="AF1310" t="str">
            <v>COMBO NRO.2 ** 6 UTENSILIOS NYLON- COLOR A ELECCION (Negro)</v>
          </cell>
          <cell r="AG1310">
            <v>2614</v>
          </cell>
          <cell r="AH1310">
            <v>1</v>
          </cell>
          <cell r="AN1310" t="str">
            <v>Sí</v>
          </cell>
        </row>
        <row r="1311">
          <cell r="A1311">
            <v>3451</v>
          </cell>
          <cell r="B1311" t="str">
            <v>4mbelen10@gmail.com</v>
          </cell>
          <cell r="AF1311" t="str">
            <v>INDIVIDUAL CUERINA DIAMANTE GRIS</v>
          </cell>
          <cell r="AG1311" t="str">
            <v>299.99</v>
          </cell>
          <cell r="AH1311">
            <v>4</v>
          </cell>
          <cell r="AI1311" t="str">
            <v>CHUIN31R</v>
          </cell>
          <cell r="AN1311" t="str">
            <v>Sí</v>
          </cell>
        </row>
        <row r="1312">
          <cell r="A1312">
            <v>3450</v>
          </cell>
          <cell r="B1312" t="str">
            <v>lgiumelli@hotmail.com</v>
          </cell>
          <cell r="C1312">
            <v>44409</v>
          </cell>
          <cell r="D1312" t="str">
            <v>Abierta</v>
          </cell>
          <cell r="E1312" t="str">
            <v>Recibido</v>
          </cell>
          <cell r="F1312" t="str">
            <v>Enviado</v>
          </cell>
          <cell r="G1312" t="str">
            <v>ARS</v>
          </cell>
          <cell r="H1312">
            <v>4823</v>
          </cell>
          <cell r="I1312">
            <v>0</v>
          </cell>
          <cell r="J1312">
            <v>0</v>
          </cell>
          <cell r="K1312">
            <v>4823</v>
          </cell>
          <cell r="L1312" t="str">
            <v>Laura Giumelli</v>
          </cell>
          <cell r="M1312">
            <v>21174034</v>
          </cell>
          <cell r="N1312">
            <v>5491168933429</v>
          </cell>
          <cell r="O1312" t="str">
            <v>Laura Giumelli</v>
          </cell>
          <cell r="P1312">
            <v>5491168933429</v>
          </cell>
          <cell r="Q1312" t="str">
            <v>Manzoni</v>
          </cell>
          <cell r="R1312">
            <v>141</v>
          </cell>
          <cell r="S1312" t="str">
            <v>2 G</v>
          </cell>
          <cell r="T1312" t="str">
            <v xml:space="preserve">Villa Luro </v>
          </cell>
          <cell r="U1312" t="str">
            <v>Capital Federal</v>
          </cell>
          <cell r="V1312">
            <v>1407</v>
          </cell>
          <cell r="W1312" t="str">
            <v>Capital Federal</v>
          </cell>
          <cell r="Y1312" t="str">
            <v>ENVÍO SIN CARGO (CABA, GRAN PARTE DE GBA y LA PLATA) TIEMPO: 4 a 6 DÍAS HÁBILES</v>
          </cell>
          <cell r="Z1312" t="str">
            <v>Mercado Pago</v>
          </cell>
          <cell r="AB1312" t="str">
            <v>Por favor que me avisen antes de entregar, para coordinar dia, si es posible. Gracias</v>
          </cell>
          <cell r="AD1312">
            <v>44409</v>
          </cell>
          <cell r="AE1312">
            <v>44411</v>
          </cell>
          <cell r="AF1312" t="str">
            <v>SET X 6 VASOS ORLY 370 ML</v>
          </cell>
          <cell r="AG1312">
            <v>592</v>
          </cell>
          <cell r="AH1312">
            <v>1</v>
          </cell>
          <cell r="AI1312" t="str">
            <v>68600PK</v>
          </cell>
          <cell r="AJ1312" t="str">
            <v>Móvil</v>
          </cell>
          <cell r="AK1312" t="str">
            <v>EL VIERNES 06-08 ENTRE 8 Y 18 HORAS!</v>
          </cell>
          <cell r="AL1312">
            <v>16152711332</v>
          </cell>
          <cell r="AM1312">
            <v>455666639</v>
          </cell>
          <cell r="AN1312" t="str">
            <v>Sí</v>
          </cell>
        </row>
        <row r="1313">
          <cell r="A1313">
            <v>3450</v>
          </cell>
          <cell r="B1313" t="str">
            <v>lgiumelli@hotmail.com</v>
          </cell>
          <cell r="AF1313" t="str">
            <v>6 VASOS JERICO TRAGO LARGO 350ML DISPLAY RIGOLLEAU</v>
          </cell>
          <cell r="AG1313">
            <v>639</v>
          </cell>
          <cell r="AH1313">
            <v>1</v>
          </cell>
          <cell r="AI1313" t="str">
            <v>RI68675PK</v>
          </cell>
          <cell r="AN1313" t="str">
            <v>Sí</v>
          </cell>
        </row>
        <row r="1314">
          <cell r="A1314">
            <v>3450</v>
          </cell>
          <cell r="B1314" t="str">
            <v>lgiumelli@hotmail.com</v>
          </cell>
          <cell r="AF1314" t="str">
            <v>CUBIERTERO 31.5X24.5X4.5CM (Blanco)</v>
          </cell>
          <cell r="AG1314">
            <v>537</v>
          </cell>
          <cell r="AH1314">
            <v>1</v>
          </cell>
          <cell r="AI1314" t="str">
            <v>0607PLA204</v>
          </cell>
          <cell r="AN1314" t="str">
            <v>Sí</v>
          </cell>
        </row>
        <row r="1315">
          <cell r="A1315">
            <v>3450</v>
          </cell>
          <cell r="B1315" t="str">
            <v>lgiumelli@hotmail.com</v>
          </cell>
          <cell r="AF1315" t="str">
            <v>UNTADOR PASTEL 14.5 CM (Verde)</v>
          </cell>
          <cell r="AG1315">
            <v>49</v>
          </cell>
          <cell r="AH1315">
            <v>2</v>
          </cell>
          <cell r="AI1315" t="str">
            <v>019BA87503 MERCA SEPA</v>
          </cell>
          <cell r="AN1315" t="str">
            <v>Sí</v>
          </cell>
        </row>
        <row r="1316">
          <cell r="A1316">
            <v>3450</v>
          </cell>
          <cell r="B1316" t="str">
            <v>lgiumelli@hotmail.com</v>
          </cell>
          <cell r="AF1316" t="str">
            <v>DIFUSOR DE VIDRIO PINTADO EN 3 COLORES 6.5X14CM (Blanco corazon coral)</v>
          </cell>
          <cell r="AG1316">
            <v>399</v>
          </cell>
          <cell r="AH1316">
            <v>3</v>
          </cell>
          <cell r="AI1316" t="str">
            <v>BO7486</v>
          </cell>
          <cell r="AN1316" t="str">
            <v>Sí</v>
          </cell>
        </row>
        <row r="1317">
          <cell r="A1317">
            <v>3450</v>
          </cell>
          <cell r="B1317" t="str">
            <v>lgiumelli@hotmail.com</v>
          </cell>
          <cell r="AF1317" t="str">
            <v>MANTEL RECTANGULAR ANTIMANCHA 1.40x1.85 mtrs</v>
          </cell>
          <cell r="AG1317">
            <v>1760</v>
          </cell>
          <cell r="AH1317">
            <v>1</v>
          </cell>
          <cell r="AI1317" t="str">
            <v>CHUR26 MERCA SEPA</v>
          </cell>
          <cell r="AN1317" t="str">
            <v>Sí</v>
          </cell>
        </row>
        <row r="1318">
          <cell r="A1318">
            <v>3449</v>
          </cell>
          <cell r="B1318" t="str">
            <v>lucrecianeergaard@gmail.com</v>
          </cell>
          <cell r="C1318">
            <v>44409</v>
          </cell>
          <cell r="D1318" t="str">
            <v>Abierta</v>
          </cell>
          <cell r="E1318" t="str">
            <v>Recibido</v>
          </cell>
          <cell r="F1318" t="str">
            <v>Enviado</v>
          </cell>
          <cell r="G1318" t="str">
            <v>ARS</v>
          </cell>
          <cell r="H1318" t="str">
            <v>1736.98</v>
          </cell>
          <cell r="I1318">
            <v>0</v>
          </cell>
          <cell r="J1318">
            <v>0</v>
          </cell>
          <cell r="K1318" t="str">
            <v>1736.98</v>
          </cell>
          <cell r="L1318" t="str">
            <v>Lucrecia Neergaard</v>
          </cell>
          <cell r="M1318">
            <v>25775566</v>
          </cell>
          <cell r="N1318">
            <v>5491126787800</v>
          </cell>
          <cell r="O1318" t="str">
            <v>Lucrecia Neergaard</v>
          </cell>
          <cell r="P1318">
            <v>5491126787800</v>
          </cell>
          <cell r="Q1318" t="str">
            <v xml:space="preserve">Bouchard </v>
          </cell>
          <cell r="R1318">
            <v>1442</v>
          </cell>
          <cell r="S1318">
            <v>2</v>
          </cell>
          <cell r="T1318" t="str">
            <v>Olivos</v>
          </cell>
          <cell r="U1318" t="str">
            <v>Capital Federal</v>
          </cell>
          <cell r="V1318">
            <v>1440</v>
          </cell>
          <cell r="W1318" t="str">
            <v>Capital Federal</v>
          </cell>
          <cell r="Y1318" t="str">
            <v>ENVÍO SIN CARGO (CABA, GRAN PARTE DE GBA y LA PLATA) TIEMPO: 4 a 6 DÍAS HÁBILES</v>
          </cell>
          <cell r="Z1318" t="str">
            <v>Mercado Pago</v>
          </cell>
          <cell r="AB1318" t="str">
            <v>El domicilio correcto es Hipolito Bouchard 1442 Olivos, patido de vicente Lopez ( a 50mts de Av. Maipu ) - Timbre 2</v>
          </cell>
          <cell r="AD1318">
            <v>44409</v>
          </cell>
          <cell r="AE1318">
            <v>44411</v>
          </cell>
          <cell r="AF1318" t="str">
            <v>CUBIERTERO 31.5X24.5X4.5CM COLORES PASTELES (Gris)</v>
          </cell>
          <cell r="AG1318">
            <v>537</v>
          </cell>
          <cell r="AH1318">
            <v>1</v>
          </cell>
          <cell r="AI1318" t="str">
            <v>0607PLA204PAS</v>
          </cell>
          <cell r="AJ1318" t="str">
            <v>Móvil</v>
          </cell>
          <cell r="AK1318" t="str">
            <v>EL VIERNES 06-08 ENTRE 8 Y 18 HORAS!</v>
          </cell>
          <cell r="AL1318">
            <v>3033246653</v>
          </cell>
          <cell r="AM1318">
            <v>455533921</v>
          </cell>
          <cell r="AN1318" t="str">
            <v>Sí</v>
          </cell>
        </row>
        <row r="1319">
          <cell r="A1319">
            <v>3449</v>
          </cell>
          <cell r="B1319" t="str">
            <v>lucrecianeergaard@gmail.com</v>
          </cell>
          <cell r="AF1319" t="str">
            <v>SET X 2 PAÑOS MICROFIBRA 35X45 PACK NRO 6</v>
          </cell>
          <cell r="AG1319" t="str">
            <v>599.99</v>
          </cell>
          <cell r="AH1319">
            <v>1</v>
          </cell>
          <cell r="AI1319" t="str">
            <v>PACK 6</v>
          </cell>
          <cell r="AN1319" t="str">
            <v>Sí</v>
          </cell>
        </row>
        <row r="1320">
          <cell r="A1320">
            <v>3449</v>
          </cell>
          <cell r="B1320" t="str">
            <v>lucrecianeergaard@gmail.com</v>
          </cell>
          <cell r="AF1320" t="str">
            <v>SET X 2 PAÑOS MICROFIBRA 35X45 PACK NRO 19</v>
          </cell>
          <cell r="AG1320" t="str">
            <v>599.99</v>
          </cell>
          <cell r="AH1320">
            <v>1</v>
          </cell>
          <cell r="AI1320" t="str">
            <v>CHUPACK19 MERCADERIA SEPARADA</v>
          </cell>
          <cell r="AN1320" t="str">
            <v>Sí</v>
          </cell>
        </row>
        <row r="1321">
          <cell r="A1321">
            <v>3448</v>
          </cell>
          <cell r="B1321" t="str">
            <v>constanzarocca@hotmail.com</v>
          </cell>
          <cell r="C1321">
            <v>44408</v>
          </cell>
          <cell r="D1321" t="str">
            <v>Abierta</v>
          </cell>
          <cell r="E1321" t="str">
            <v>Recibido</v>
          </cell>
          <cell r="F1321" t="str">
            <v>Enviado</v>
          </cell>
          <cell r="G1321" t="str">
            <v>ARS</v>
          </cell>
          <cell r="H1321" t="str">
            <v>2889.63</v>
          </cell>
          <cell r="I1321">
            <v>0</v>
          </cell>
          <cell r="J1321" t="str">
            <v>375.54</v>
          </cell>
          <cell r="K1321" t="str">
            <v>3265.17</v>
          </cell>
          <cell r="L1321" t="str">
            <v>Constanza Rocca</v>
          </cell>
          <cell r="M1321">
            <v>41175050</v>
          </cell>
          <cell r="N1321">
            <v>543541583431</v>
          </cell>
          <cell r="O1321" t="str">
            <v>Constanza Rocca</v>
          </cell>
          <cell r="P1321">
            <v>543541583431</v>
          </cell>
          <cell r="Q1321" t="str">
            <v xml:space="preserve">Avenida Cárcano </v>
          </cell>
          <cell r="R1321">
            <v>1129</v>
          </cell>
          <cell r="U1321" t="str">
            <v>Villa Carlos Paz</v>
          </cell>
          <cell r="V1321">
            <v>5152</v>
          </cell>
          <cell r="W1321" t="str">
            <v>Córdoba</v>
          </cell>
          <cell r="Y1321" t="str">
            <v>Correo Argentino - Envio a domicilio</v>
          </cell>
          <cell r="Z1321" t="str">
            <v>Mercado Pago</v>
          </cell>
          <cell r="AD1321">
            <v>44408</v>
          </cell>
          <cell r="AE1321">
            <v>44411</v>
          </cell>
          <cell r="AF1321" t="str">
            <v>CUBIERTO PARA ENSALADERA (Blanco)</v>
          </cell>
          <cell r="AG1321" t="str">
            <v>242.65</v>
          </cell>
          <cell r="AH1321">
            <v>1</v>
          </cell>
          <cell r="AJ1321" t="str">
            <v>Móvil</v>
          </cell>
          <cell r="AK1321" t="str">
            <v>HOY MARTES 03-08 EL CORREO RETIRARA SU PEDIDO. PODRA VER EL ESTADO CON EL SEGUIMIENTO 00007943044PXI3GMEP1401. MUCHAS GRACIAS!</v>
          </cell>
          <cell r="AL1321">
            <v>3032273966</v>
          </cell>
          <cell r="AM1321">
            <v>451573881</v>
          </cell>
          <cell r="AN1321" t="str">
            <v>Sí</v>
          </cell>
        </row>
        <row r="1322">
          <cell r="A1322">
            <v>3448</v>
          </cell>
          <cell r="B1322" t="str">
            <v>constanzarocca@hotmail.com</v>
          </cell>
          <cell r="AF1322" t="str">
            <v>COLADOR C/ ASAS BLACK 20CM</v>
          </cell>
          <cell r="AG1322" t="str">
            <v>724.99</v>
          </cell>
          <cell r="AH1322">
            <v>1</v>
          </cell>
          <cell r="AI1322" t="str">
            <v>MS101989 LOS TIENE LUCIANA</v>
          </cell>
          <cell r="AN1322" t="str">
            <v>Sí</v>
          </cell>
        </row>
        <row r="1323">
          <cell r="A1323">
            <v>3448</v>
          </cell>
          <cell r="B1323" t="str">
            <v>constanzarocca@hotmail.com</v>
          </cell>
          <cell r="AF1323" t="str">
            <v>SECAPLATOS PASTEL PANAL 30.5X0.4X20.5 CM (Rosa)</v>
          </cell>
          <cell r="AG1323">
            <v>532</v>
          </cell>
          <cell r="AH1323">
            <v>1</v>
          </cell>
          <cell r="AI1323" t="str">
            <v>019BA87519</v>
          </cell>
          <cell r="AN1323" t="str">
            <v>Sí</v>
          </cell>
        </row>
        <row r="1324">
          <cell r="A1324">
            <v>3448</v>
          </cell>
          <cell r="B1324" t="str">
            <v>constanzarocca@hotmail.com</v>
          </cell>
          <cell r="AF1324" t="str">
            <v>MATE PAMPA BOCA ANGOSTA CON BOMBILLA COLOR BLANCO</v>
          </cell>
          <cell r="AG1324">
            <v>790</v>
          </cell>
          <cell r="AH1324">
            <v>1</v>
          </cell>
          <cell r="AI1324" t="str">
            <v>MERCA SEPA</v>
          </cell>
          <cell r="AN1324" t="str">
            <v>Sí</v>
          </cell>
        </row>
        <row r="1325">
          <cell r="A1325">
            <v>3448</v>
          </cell>
          <cell r="B1325" t="str">
            <v>constanzarocca@hotmail.com</v>
          </cell>
          <cell r="AF1325" t="str">
            <v>SET X 2 PAÑOS MICROFIBRA 35X45 PACK NRO 5</v>
          </cell>
          <cell r="AG1325" t="str">
            <v>599.99</v>
          </cell>
          <cell r="AH1325">
            <v>1</v>
          </cell>
          <cell r="AI1325" t="str">
            <v>PACK 5</v>
          </cell>
          <cell r="AN1325" t="str">
            <v>Sí</v>
          </cell>
        </row>
        <row r="1326">
          <cell r="A1326">
            <v>3447</v>
          </cell>
          <cell r="B1326" t="str">
            <v>martaocariz@hotmail.com</v>
          </cell>
          <cell r="C1326">
            <v>44408</v>
          </cell>
          <cell r="D1326" t="str">
            <v>Abierta</v>
          </cell>
          <cell r="E1326" t="str">
            <v>Recibido</v>
          </cell>
          <cell r="F1326" t="str">
            <v>Enviado</v>
          </cell>
          <cell r="G1326" t="str">
            <v>ARS</v>
          </cell>
          <cell r="H1326">
            <v>2800</v>
          </cell>
          <cell r="I1326">
            <v>0</v>
          </cell>
          <cell r="J1326">
            <v>0</v>
          </cell>
          <cell r="K1326">
            <v>2800</v>
          </cell>
          <cell r="L1326" t="str">
            <v>Marta Ocariz</v>
          </cell>
          <cell r="M1326">
            <v>10112370</v>
          </cell>
          <cell r="N1326">
            <v>541167452670</v>
          </cell>
          <cell r="O1326" t="str">
            <v>Marta Ocariz</v>
          </cell>
          <cell r="P1326">
            <v>541167452670</v>
          </cell>
          <cell r="Q1326" t="str">
            <v xml:space="preserve">VIcente Fidel López </v>
          </cell>
          <cell r="R1326">
            <v>132</v>
          </cell>
          <cell r="S1326" t="str">
            <v>Piso 3 A</v>
          </cell>
          <cell r="T1326" t="str">
            <v xml:space="preserve">Martinez </v>
          </cell>
          <cell r="U1326" t="str">
            <v xml:space="preserve">San Isidro </v>
          </cell>
          <cell r="V1326">
            <v>1640</v>
          </cell>
          <cell r="W1326" t="str">
            <v>Gran Buenos Aires</v>
          </cell>
          <cell r="Y1326" t="str">
            <v>ENVÍO SIN CARGO (CABA, GRAN PARTE DE GBA y LA PLATA) TIEMPO: 4 a 6 DÍAS HÁBILES</v>
          </cell>
          <cell r="Z1326" t="str">
            <v>Mercado Pago</v>
          </cell>
          <cell r="AD1326">
            <v>44408</v>
          </cell>
          <cell r="AE1326">
            <v>44411</v>
          </cell>
          <cell r="AF1326" t="str">
            <v>MESA DE ARRIME HOME OFFICE 36X43X60 CM</v>
          </cell>
          <cell r="AG1326">
            <v>2800</v>
          </cell>
          <cell r="AH1326">
            <v>1</v>
          </cell>
          <cell r="AI1326" t="str">
            <v>NEWARRIME MERCA SEPA</v>
          </cell>
          <cell r="AJ1326" t="str">
            <v>Móvil</v>
          </cell>
          <cell r="AK1326" t="str">
            <v>EL VIERNES 06-08 ENTRE 8 Y 18 HORAS!</v>
          </cell>
          <cell r="AL1326">
            <v>16140504439</v>
          </cell>
          <cell r="AM1326">
            <v>455389063</v>
          </cell>
          <cell r="AN1326" t="str">
            <v>Sí</v>
          </cell>
        </row>
        <row r="1327">
          <cell r="A1327">
            <v>3446</v>
          </cell>
          <cell r="B1327" t="str">
            <v>nachodellargue@gmail.com</v>
          </cell>
          <cell r="C1327">
            <v>44408</v>
          </cell>
          <cell r="D1327" t="str">
            <v>Abierta</v>
          </cell>
          <cell r="E1327" t="str">
            <v>Recibido</v>
          </cell>
          <cell r="F1327" t="str">
            <v>Enviado</v>
          </cell>
          <cell r="G1327" t="str">
            <v>ARS</v>
          </cell>
          <cell r="H1327">
            <v>2324</v>
          </cell>
          <cell r="I1327">
            <v>0</v>
          </cell>
          <cell r="J1327">
            <v>0</v>
          </cell>
          <cell r="K1327">
            <v>2324</v>
          </cell>
          <cell r="L1327" t="str">
            <v>Ignacio Dell arciprete</v>
          </cell>
          <cell r="M1327">
            <v>34430342</v>
          </cell>
          <cell r="N1327">
            <v>541161247283</v>
          </cell>
          <cell r="O1327" t="str">
            <v>Ignacio Dell arciprete</v>
          </cell>
          <cell r="P1327">
            <v>541161247283</v>
          </cell>
          <cell r="Q1327" t="str">
            <v>Guillermo stabile</v>
          </cell>
          <cell r="R1327">
            <v>3642</v>
          </cell>
          <cell r="S1327" t="str">
            <v>4c (sin timbre- llamar cel</v>
          </cell>
          <cell r="T1327" t="str">
            <v>Cel 1161247283</v>
          </cell>
          <cell r="U1327" t="str">
            <v>Capital Federal</v>
          </cell>
          <cell r="V1327">
            <v>1437</v>
          </cell>
          <cell r="W1327" t="str">
            <v>Capital Federal</v>
          </cell>
          <cell r="Y1327" t="str">
            <v>ENVÍO SIN CARGO (CABA, GRAN PARTE DE GBA y LA PLATA) TIEMPO: 4 a 6 DÍAS HÁBILES</v>
          </cell>
          <cell r="Z1327" t="str">
            <v>Mercado Pago</v>
          </cell>
          <cell r="AB1327" t="str">
            <v>Ambos productos en color negro!  ( saludos del archi)</v>
          </cell>
          <cell r="AC1327" t="str">
            <v>LLAMAR AL CELU QUE NO FUNCIONA EL TIMBRE</v>
          </cell>
          <cell r="AD1327">
            <v>44408</v>
          </cell>
          <cell r="AE1327">
            <v>44411</v>
          </cell>
          <cell r="AF1327" t="str">
            <v>DISPENSER SINGLE 500ML COLOR SURT (Negro)</v>
          </cell>
          <cell r="AG1327">
            <v>662</v>
          </cell>
          <cell r="AH1327">
            <v>1</v>
          </cell>
          <cell r="AI1327" t="str">
            <v>Q17008 QUO MERCA SEPARADA COSTO TEORICO MAS IVA</v>
          </cell>
          <cell r="AJ1327" t="str">
            <v>Móvil</v>
          </cell>
          <cell r="AK1327" t="str">
            <v>EL VIERNES 06-08 ENTRE 8 Y 18 HORAS!</v>
          </cell>
          <cell r="AL1327">
            <v>3031192443</v>
          </cell>
          <cell r="AM1327">
            <v>455305667</v>
          </cell>
          <cell r="AN1327" t="str">
            <v>Sí</v>
          </cell>
        </row>
        <row r="1328">
          <cell r="A1328">
            <v>3446</v>
          </cell>
          <cell r="B1328" t="str">
            <v>nachodellargue@gmail.com</v>
          </cell>
          <cell r="AF1328" t="str">
            <v>ESCURRIDOR DE PLATOS NEGRO CON BANDEJA SINGLE 42.2X17.4X9.4 CM</v>
          </cell>
          <cell r="AG1328">
            <v>1662</v>
          </cell>
          <cell r="AH1328">
            <v>1</v>
          </cell>
          <cell r="AI1328" t="str">
            <v>17013NEG</v>
          </cell>
          <cell r="AN1328" t="str">
            <v>Sí</v>
          </cell>
        </row>
        <row r="1329">
          <cell r="A1329">
            <v>3445</v>
          </cell>
          <cell r="B1329" t="str">
            <v>carito27_avanti@hotmail.com</v>
          </cell>
          <cell r="C1329">
            <v>44408</v>
          </cell>
          <cell r="D1329" t="str">
            <v>Abierta</v>
          </cell>
          <cell r="E1329" t="str">
            <v>Recibido</v>
          </cell>
          <cell r="F1329" t="str">
            <v>Enviado</v>
          </cell>
          <cell r="G1329" t="str">
            <v>ARS</v>
          </cell>
          <cell r="H1329">
            <v>2220</v>
          </cell>
          <cell r="I1329">
            <v>0</v>
          </cell>
          <cell r="J1329" t="str">
            <v>439.86</v>
          </cell>
          <cell r="K1329" t="str">
            <v>2659.86</v>
          </cell>
          <cell r="L1329" t="str">
            <v>Carolina Casazza</v>
          </cell>
          <cell r="M1329">
            <v>37638506</v>
          </cell>
          <cell r="N1329">
            <v>542664374142</v>
          </cell>
          <cell r="O1329" t="str">
            <v>Carolina Casazza</v>
          </cell>
          <cell r="P1329">
            <v>542664374142</v>
          </cell>
          <cell r="Q1329" t="str">
            <v>25 De Mayo</v>
          </cell>
          <cell r="R1329">
            <v>1214</v>
          </cell>
          <cell r="U1329" t="str">
            <v>San Luis</v>
          </cell>
          <cell r="V1329">
            <v>5700</v>
          </cell>
          <cell r="W1329" t="str">
            <v>San Luis</v>
          </cell>
          <cell r="Y1329" t="str">
            <v>Correo Argentino - Envio a domicilio</v>
          </cell>
          <cell r="Z1329" t="str">
            <v>Mercado Pago</v>
          </cell>
          <cell r="AD1329">
            <v>44408</v>
          </cell>
          <cell r="AE1329">
            <v>44411</v>
          </cell>
          <cell r="AF1329" t="str">
            <v>ALM. FELICIDAD 25X55CM POLIESTER V.SILICONADO</v>
          </cell>
          <cell r="AG1329">
            <v>555</v>
          </cell>
          <cell r="AH1329">
            <v>1</v>
          </cell>
          <cell r="AI1329" t="str">
            <v>CHU383</v>
          </cell>
          <cell r="AJ1329" t="str">
            <v>Móvil</v>
          </cell>
          <cell r="AK1329" t="str">
            <v>HOY MARTES 03-08 EL CORREO RETIRARA SU PEDIDO. PODRA VER EL ESTADO CON EL SEGUIMIENTO 00007943047GP4G36E7C501. MUCHAS GRACIAS!</v>
          </cell>
          <cell r="AL1329">
            <v>16136109887</v>
          </cell>
          <cell r="AM1329">
            <v>455272760</v>
          </cell>
          <cell r="AN1329" t="str">
            <v>Sí</v>
          </cell>
        </row>
        <row r="1330">
          <cell r="A1330">
            <v>3445</v>
          </cell>
          <cell r="B1330" t="str">
            <v>carito27_avanti@hotmail.com</v>
          </cell>
          <cell r="AF1330" t="str">
            <v>ALM. SMILE 25X55CM POLIESTER V.SILICONADO</v>
          </cell>
          <cell r="AG1330">
            <v>555</v>
          </cell>
          <cell r="AH1330">
            <v>1</v>
          </cell>
          <cell r="AI1330" t="str">
            <v>CHU388</v>
          </cell>
          <cell r="AN1330" t="str">
            <v>Sí</v>
          </cell>
        </row>
        <row r="1331">
          <cell r="A1331">
            <v>3445</v>
          </cell>
          <cell r="B1331" t="str">
            <v>carito27_avanti@hotmail.com</v>
          </cell>
          <cell r="AF1331" t="str">
            <v>ALM. VIVE RIE AMA 25X55CM POLIESTER V.SILICONADO</v>
          </cell>
          <cell r="AG1331">
            <v>555</v>
          </cell>
          <cell r="AH1331">
            <v>2</v>
          </cell>
          <cell r="AI1331" t="str">
            <v>CHU376</v>
          </cell>
          <cell r="AN1331" t="str">
            <v>Sí</v>
          </cell>
        </row>
        <row r="1332">
          <cell r="A1332">
            <v>3444</v>
          </cell>
          <cell r="B1332" t="str">
            <v>Flordonatti_90@hotmail.com</v>
          </cell>
          <cell r="C1332">
            <v>44408</v>
          </cell>
          <cell r="D1332" t="str">
            <v>Abierta</v>
          </cell>
          <cell r="E1332" t="str">
            <v>Recibido</v>
          </cell>
          <cell r="F1332" t="str">
            <v>Enviado</v>
          </cell>
          <cell r="G1332" t="str">
            <v>ARS</v>
          </cell>
          <cell r="H1332">
            <v>1300</v>
          </cell>
          <cell r="I1332">
            <v>195</v>
          </cell>
          <cell r="J1332">
            <v>0</v>
          </cell>
          <cell r="K1332">
            <v>1105</v>
          </cell>
          <cell r="L1332" t="str">
            <v>Florencia Donatti</v>
          </cell>
          <cell r="M1332">
            <v>35731384</v>
          </cell>
          <cell r="N1332">
            <v>541166619180</v>
          </cell>
          <cell r="O1332" t="str">
            <v>Florencia Donatti</v>
          </cell>
          <cell r="P1332">
            <v>541166619180</v>
          </cell>
          <cell r="Q1332" t="str">
            <v>Cabrera</v>
          </cell>
          <cell r="R1332">
            <v>2951</v>
          </cell>
          <cell r="S1332" t="str">
            <v>Piso 7 - Departamento 37</v>
          </cell>
          <cell r="T1332" t="str">
            <v>Recoleta</v>
          </cell>
          <cell r="U1332" t="str">
            <v>Capital Federal</v>
          </cell>
          <cell r="V1332">
            <v>1425</v>
          </cell>
          <cell r="W1332" t="str">
            <v>Capital Federal</v>
          </cell>
          <cell r="Y1332" t="str">
            <v>ENVÍO SIN CARGO (CABA, GRAN PARTE DE GBA y LA PLATA) TIEMPO: 4 a 6 DÍAS HÁBILES</v>
          </cell>
          <cell r="Z1332" t="str">
            <v>Mercado Pago</v>
          </cell>
          <cell r="AA1332" t="str">
            <v>CHOCOTORTA</v>
          </cell>
          <cell r="AD1332">
            <v>44408</v>
          </cell>
          <cell r="AE1332">
            <v>44411</v>
          </cell>
          <cell r="AF1332" t="str">
            <v>VELA SOJA C/TAPA AROMA JAZMIN GARDENIA 14X10 CM</v>
          </cell>
          <cell r="AG1332">
            <v>650</v>
          </cell>
          <cell r="AH1332">
            <v>1</v>
          </cell>
          <cell r="AI1332" t="str">
            <v>BA8098VELAMERCA SEPARADA</v>
          </cell>
          <cell r="AJ1332" t="str">
            <v>Móvil</v>
          </cell>
          <cell r="AK1332" t="str">
            <v>EL VIERNES 06-08 ENTRE 8 Y 18 HORAS!</v>
          </cell>
          <cell r="AL1332">
            <v>16135886969</v>
          </cell>
          <cell r="AM1332">
            <v>455271639</v>
          </cell>
          <cell r="AN1332" t="str">
            <v>Sí</v>
          </cell>
        </row>
        <row r="1333">
          <cell r="A1333">
            <v>3444</v>
          </cell>
          <cell r="B1333" t="str">
            <v>Flordonatti_90@hotmail.com</v>
          </cell>
          <cell r="AF1333" t="str">
            <v>VELA 100 % SOJA CON AROMA JAZMIN GARDENIA</v>
          </cell>
          <cell r="AG1333">
            <v>650</v>
          </cell>
          <cell r="AH1333">
            <v>1</v>
          </cell>
          <cell r="AI1333" t="str">
            <v>BA5914VELA MERCA SEPARADA</v>
          </cell>
          <cell r="AN1333" t="str">
            <v>Sí</v>
          </cell>
        </row>
        <row r="1334">
          <cell r="A1334">
            <v>3443</v>
          </cell>
          <cell r="B1334" t="str">
            <v>Flordonatti_90@hotmail.com</v>
          </cell>
          <cell r="C1334">
            <v>44408</v>
          </cell>
          <cell r="D1334" t="str">
            <v>Abierta</v>
          </cell>
          <cell r="E1334" t="str">
            <v>Recibido</v>
          </cell>
          <cell r="F1334" t="str">
            <v>Enviado</v>
          </cell>
          <cell r="G1334" t="str">
            <v>ARS</v>
          </cell>
          <cell r="H1334" t="str">
            <v>4669.94</v>
          </cell>
          <cell r="I1334" t="str">
            <v>502.79</v>
          </cell>
          <cell r="J1334">
            <v>0</v>
          </cell>
          <cell r="K1334" t="str">
            <v>4167.15</v>
          </cell>
          <cell r="L1334" t="str">
            <v>Florencia Donatti</v>
          </cell>
          <cell r="M1334">
            <v>35731384</v>
          </cell>
          <cell r="N1334">
            <v>541166619180</v>
          </cell>
          <cell r="O1334" t="str">
            <v>Florencia Donatti</v>
          </cell>
          <cell r="P1334">
            <v>541166619180</v>
          </cell>
          <cell r="Q1334" t="str">
            <v>Cabrera</v>
          </cell>
          <cell r="R1334">
            <v>2951</v>
          </cell>
          <cell r="S1334" t="str">
            <v>Piso 7 - Departamento 37</v>
          </cell>
          <cell r="T1334" t="str">
            <v xml:space="preserve">Recoleta </v>
          </cell>
          <cell r="U1334" t="str">
            <v>Capital Federal</v>
          </cell>
          <cell r="V1334">
            <v>1425</v>
          </cell>
          <cell r="W1334" t="str">
            <v>Capital Federal</v>
          </cell>
          <cell r="Y1334" t="str">
            <v>ENVÍO SIN CARGO (CABA, GRAN PARTE DE GBA y LA PLATA) TIEMPO: 4 a 6 DÍAS HÁBILES</v>
          </cell>
          <cell r="Z1334" t="str">
            <v>Mercado Pago</v>
          </cell>
          <cell r="AA1334" t="str">
            <v>CHOCOTORTA</v>
          </cell>
          <cell r="AD1334">
            <v>44408</v>
          </cell>
          <cell r="AE1334">
            <v>44411</v>
          </cell>
          <cell r="AF1334" t="str">
            <v>TAPON BAÑERA PASTEL 1PC (Rosa)</v>
          </cell>
          <cell r="AG1334">
            <v>80</v>
          </cell>
          <cell r="AH1334">
            <v>1</v>
          </cell>
          <cell r="AI1334" t="str">
            <v>019BA87553</v>
          </cell>
          <cell r="AJ1334" t="str">
            <v>Móvil</v>
          </cell>
          <cell r="AK1334" t="str">
            <v>EL VIERNES 06-08 ENTRE 8 Y 18 HORAS!</v>
          </cell>
          <cell r="AL1334">
            <v>16135525222</v>
          </cell>
          <cell r="AM1334">
            <v>454840662</v>
          </cell>
          <cell r="AN1334" t="str">
            <v>Sí</v>
          </cell>
        </row>
        <row r="1335">
          <cell r="A1335">
            <v>3443</v>
          </cell>
          <cell r="B1335" t="str">
            <v>Flordonatti_90@hotmail.com</v>
          </cell>
          <cell r="AF1335" t="str">
            <v>MUG CERAMICA AQUAMARINE DEGRADÉ 440 ML</v>
          </cell>
          <cell r="AG1335" t="str">
            <v>865.99</v>
          </cell>
          <cell r="AH1335">
            <v>2</v>
          </cell>
          <cell r="AI1335" t="str">
            <v>MS510092 MERCA SEPARADA</v>
          </cell>
          <cell r="AN1335" t="str">
            <v>Sí</v>
          </cell>
        </row>
        <row r="1336">
          <cell r="A1336">
            <v>3443</v>
          </cell>
          <cell r="B1336" t="str">
            <v>Flordonatti_90@hotmail.com</v>
          </cell>
          <cell r="AF1336" t="str">
            <v>BOWL CERAMICA CRUDO ESPARTA 12.5CM 250ML</v>
          </cell>
          <cell r="AG1336" t="str">
            <v>578.99</v>
          </cell>
          <cell r="AH1336">
            <v>2</v>
          </cell>
          <cell r="AI1336" t="str">
            <v>PO285589 POR UNIDAD MERCA SEPARADA</v>
          </cell>
          <cell r="AN1336" t="str">
            <v>Sí</v>
          </cell>
        </row>
        <row r="1337">
          <cell r="A1337">
            <v>3443</v>
          </cell>
          <cell r="B1337" t="str">
            <v>Flordonatti_90@hotmail.com</v>
          </cell>
          <cell r="AF1337" t="str">
            <v>BUDA PLATEADO PIEDRA 7 X 10 CM</v>
          </cell>
          <cell r="AG1337">
            <v>576</v>
          </cell>
          <cell r="AH1337">
            <v>1</v>
          </cell>
          <cell r="AI1337" t="str">
            <v>DE7872</v>
          </cell>
          <cell r="AN1337" t="str">
            <v>Sí</v>
          </cell>
        </row>
        <row r="1338">
          <cell r="A1338">
            <v>3443</v>
          </cell>
          <cell r="B1338" t="str">
            <v>Flordonatti_90@hotmail.com</v>
          </cell>
          <cell r="AF1338" t="str">
            <v>VELA 100% SOJA AROMA JAZMIN O VAINILLA</v>
          </cell>
          <cell r="AG1338" t="str">
            <v>399.99</v>
          </cell>
          <cell r="AH1338">
            <v>1</v>
          </cell>
          <cell r="AI1338" t="str">
            <v>TW88423VELA(SHOWROOM)</v>
          </cell>
          <cell r="AN1338" t="str">
            <v>Sí</v>
          </cell>
        </row>
        <row r="1339">
          <cell r="A1339">
            <v>3443</v>
          </cell>
          <cell r="B1339" t="str">
            <v>Flordonatti_90@hotmail.com</v>
          </cell>
          <cell r="AF1339" t="str">
            <v>DIFUSOR DE VIDRIO EN 4 COLORES DE 10CM (Gris)</v>
          </cell>
          <cell r="AG1339">
            <v>399</v>
          </cell>
          <cell r="AH1339">
            <v>1</v>
          </cell>
          <cell r="AI1339" t="str">
            <v>BO7484</v>
          </cell>
          <cell r="AN1339" t="str">
            <v>Sí</v>
          </cell>
        </row>
        <row r="1340">
          <cell r="A1340">
            <v>3443</v>
          </cell>
          <cell r="B1340" t="str">
            <v>Flordonatti_90@hotmail.com</v>
          </cell>
          <cell r="AF1340" t="str">
            <v>FRASCO DIFUSOR AROMATICO 2COL SURT 11X6CM (Gris)</v>
          </cell>
          <cell r="AG1340" t="str">
            <v>244.99</v>
          </cell>
          <cell r="AH1340">
            <v>1</v>
          </cell>
          <cell r="AN1340" t="str">
            <v>Sí</v>
          </cell>
        </row>
        <row r="1341">
          <cell r="A1341">
            <v>3443</v>
          </cell>
          <cell r="B1341" t="str">
            <v>Flordonatti_90@hotmail.com</v>
          </cell>
          <cell r="AF1341" t="str">
            <v>TAPON REJILLA 1PC COLORES PASTEL (Rosa)</v>
          </cell>
          <cell r="AG1341">
            <v>80</v>
          </cell>
          <cell r="AH1341">
            <v>1</v>
          </cell>
          <cell r="AI1341" t="str">
            <v>019BA87554</v>
          </cell>
          <cell r="AN1341" t="str">
            <v>Sí</v>
          </cell>
        </row>
        <row r="1342">
          <cell r="A1342">
            <v>3442</v>
          </cell>
          <cell r="B1342" t="str">
            <v>aylumarinozzi@gmail.com</v>
          </cell>
          <cell r="C1342">
            <v>44408</v>
          </cell>
          <cell r="D1342" t="str">
            <v>Abierta</v>
          </cell>
          <cell r="E1342" t="str">
            <v>Recibido</v>
          </cell>
          <cell r="F1342" t="str">
            <v>Enviado</v>
          </cell>
          <cell r="G1342" t="str">
            <v>ARS</v>
          </cell>
          <cell r="H1342" t="str">
            <v>3099.99</v>
          </cell>
          <cell r="I1342">
            <v>0</v>
          </cell>
          <cell r="J1342">
            <v>0</v>
          </cell>
          <cell r="K1342" t="str">
            <v>3099.99</v>
          </cell>
          <cell r="L1342" t="str">
            <v>Aylen Marinozzi</v>
          </cell>
          <cell r="M1342">
            <v>41107137</v>
          </cell>
          <cell r="N1342">
            <v>5491151106279</v>
          </cell>
          <cell r="O1342" t="str">
            <v>Aylen marinozzi</v>
          </cell>
          <cell r="P1342">
            <v>5491151106279</v>
          </cell>
          <cell r="Q1342" t="str">
            <v xml:space="preserve">Armenia </v>
          </cell>
          <cell r="R1342">
            <v>2842</v>
          </cell>
          <cell r="S1342" t="str">
            <v>FONDO</v>
          </cell>
          <cell r="T1342" t="str">
            <v xml:space="preserve">munro </v>
          </cell>
          <cell r="U1342" t="str">
            <v xml:space="preserve">Buenos Aires </v>
          </cell>
          <cell r="V1342">
            <v>1605</v>
          </cell>
          <cell r="W1342" t="str">
            <v>Gran Buenos Aires</v>
          </cell>
          <cell r="Y1342" t="str">
            <v>ENVÍO SIN CARGO (CABA, GRAN PARTE DE GBA y LA PLATA) TIEMPO: 4 a 6 DÍAS HÁBILES</v>
          </cell>
          <cell r="Z1342" t="str">
            <v>Mercado Pago</v>
          </cell>
          <cell r="AB1342" t="str">
            <v xml:space="preserve">Localidad: Vicente lopez, munro </v>
          </cell>
          <cell r="AD1342">
            <v>44408</v>
          </cell>
          <cell r="AE1342">
            <v>44411</v>
          </cell>
          <cell r="AF1342" t="str">
            <v>MESA ARRIME XL HOME OFFICE 60*70*30 CM</v>
          </cell>
          <cell r="AG1342" t="str">
            <v>3099.99</v>
          </cell>
          <cell r="AH1342">
            <v>1</v>
          </cell>
          <cell r="AI1342" t="str">
            <v>NEWARRIME2 LA TENGO YO solo hay q retocar el hierro pero esta re vendible</v>
          </cell>
          <cell r="AJ1342" t="str">
            <v>Web</v>
          </cell>
          <cell r="AK1342" t="str">
            <v>EL VIERNES 06-08 ENTRE 8 Y 18 HORAS!</v>
          </cell>
          <cell r="AL1342">
            <v>16131954992</v>
          </cell>
          <cell r="AM1342">
            <v>455180351</v>
          </cell>
          <cell r="AN1342" t="str">
            <v>Sí</v>
          </cell>
        </row>
        <row r="1343">
          <cell r="A1343">
            <v>3441</v>
          </cell>
          <cell r="B1343" t="str">
            <v>mosqueramsol@gmail.com</v>
          </cell>
          <cell r="C1343">
            <v>44408</v>
          </cell>
          <cell r="D1343" t="str">
            <v>Abierta</v>
          </cell>
          <cell r="E1343" t="str">
            <v>Recibido</v>
          </cell>
          <cell r="F1343" t="str">
            <v>Enviado</v>
          </cell>
          <cell r="G1343" t="str">
            <v>ARS</v>
          </cell>
          <cell r="H1343" t="str">
            <v>7997.89</v>
          </cell>
          <cell r="I1343">
            <v>0</v>
          </cell>
          <cell r="J1343">
            <v>0</v>
          </cell>
          <cell r="K1343" t="str">
            <v>7997.89</v>
          </cell>
          <cell r="L1343" t="str">
            <v>Sol Mosquera</v>
          </cell>
          <cell r="M1343">
            <v>39459950</v>
          </cell>
          <cell r="N1343">
            <v>5491161713699</v>
          </cell>
          <cell r="O1343" t="str">
            <v>Sol Mosquera</v>
          </cell>
          <cell r="P1343">
            <v>5491161713699</v>
          </cell>
          <cell r="Q1343" t="str">
            <v xml:space="preserve">San ireneo </v>
          </cell>
          <cell r="R1343">
            <v>147</v>
          </cell>
          <cell r="S1343" t="str">
            <v>1 d</v>
          </cell>
          <cell r="T1343" t="str">
            <v>Caballito</v>
          </cell>
          <cell r="U1343" t="str">
            <v>Capital Federal</v>
          </cell>
          <cell r="V1343">
            <v>1424</v>
          </cell>
          <cell r="W1343" t="str">
            <v>Capital Federal</v>
          </cell>
          <cell r="Y1343" t="str">
            <v>ENVÍO SIN CARGO (CABA, GRAN PARTE DE GBA y LA PLATA) TIEMPO: 4 a 6 DÍAS HÁBILES</v>
          </cell>
          <cell r="Z1343" t="str">
            <v>Mercado Pago</v>
          </cell>
          <cell r="AD1343">
            <v>44408</v>
          </cell>
          <cell r="AE1343">
            <v>44411</v>
          </cell>
          <cell r="AF1343" t="str">
            <v>ENSALADERA APILABLE 1700 ML RIGOLLEAU 9 X 18 CM</v>
          </cell>
          <cell r="AG1343">
            <v>185</v>
          </cell>
          <cell r="AH1343">
            <v>2</v>
          </cell>
          <cell r="AI1343" t="str">
            <v>ML67551</v>
          </cell>
          <cell r="AJ1343" t="str">
            <v>Móvil</v>
          </cell>
          <cell r="AK1343" t="str">
            <v>EL VIERNES 06-08 ENTRE 8 Y 18 HORAS!</v>
          </cell>
          <cell r="AL1343">
            <v>16128831050</v>
          </cell>
          <cell r="AM1343">
            <v>455101136</v>
          </cell>
          <cell r="AN1343" t="str">
            <v>Sí</v>
          </cell>
        </row>
        <row r="1344">
          <cell r="A1344">
            <v>3441</v>
          </cell>
          <cell r="B1344" t="str">
            <v>mosqueramsol@gmail.com</v>
          </cell>
          <cell r="AF1344" t="str">
            <v>ENSALADERA APILABLE 1100 ML RIGOLLEAU 8 X 16 CM</v>
          </cell>
          <cell r="AG1344" t="str">
            <v>169.99</v>
          </cell>
          <cell r="AH1344">
            <v>2</v>
          </cell>
          <cell r="AI1344" t="str">
            <v>ML67550</v>
          </cell>
          <cell r="AN1344" t="str">
            <v>Sí</v>
          </cell>
        </row>
        <row r="1345">
          <cell r="A1345">
            <v>3441</v>
          </cell>
          <cell r="B1345" t="str">
            <v>mosqueramsol@gmail.com</v>
          </cell>
          <cell r="AF1345" t="str">
            <v>CUCHARA REPOSTERA DE SILICONA CREAM MANGO DE MADERA PLANO 30 CM</v>
          </cell>
          <cell r="AG1345" t="str">
            <v>731.99</v>
          </cell>
          <cell r="AH1345">
            <v>1</v>
          </cell>
          <cell r="AI1345" t="str">
            <v>MS101A58</v>
          </cell>
          <cell r="AN1345" t="str">
            <v>Sí</v>
          </cell>
        </row>
        <row r="1346">
          <cell r="A1346">
            <v>3441</v>
          </cell>
          <cell r="B1346" t="str">
            <v>mosqueramsol@gmail.com</v>
          </cell>
          <cell r="AF1346" t="str">
            <v>ESPATULA REPOSTERA CURVA DE SILICONA CREAM MANGO DE MADERA 32 CM</v>
          </cell>
          <cell r="AG1346" t="str">
            <v>864.99</v>
          </cell>
          <cell r="AH1346">
            <v>1</v>
          </cell>
          <cell r="AI1346" t="str">
            <v>101A55</v>
          </cell>
          <cell r="AN1346" t="str">
            <v>Sí</v>
          </cell>
        </row>
        <row r="1347">
          <cell r="A1347">
            <v>3441</v>
          </cell>
          <cell r="B1347" t="str">
            <v>mosqueramsol@gmail.com</v>
          </cell>
          <cell r="AF1347" t="str">
            <v>CUCHARA OVAL DE SILICONA CREAM MANGO DE MADERA 31 CM</v>
          </cell>
          <cell r="AG1347" t="str">
            <v>864.99</v>
          </cell>
          <cell r="AH1347">
            <v>1</v>
          </cell>
          <cell r="AI1347" t="str">
            <v>MS101A49 MERCA SEPARADA</v>
          </cell>
          <cell r="AN1347" t="str">
            <v>Sí</v>
          </cell>
        </row>
        <row r="1348">
          <cell r="A1348">
            <v>3441</v>
          </cell>
          <cell r="B1348" t="str">
            <v>mosqueramsol@gmail.com</v>
          </cell>
          <cell r="AF1348" t="str">
            <v>PINCEL DE SILICONA CREAM MANGO DE MADERA 27 CM</v>
          </cell>
          <cell r="AG1348" t="str">
            <v>731.99</v>
          </cell>
          <cell r="AH1348">
            <v>1</v>
          </cell>
          <cell r="AI1348" t="str">
            <v>MS101A53</v>
          </cell>
          <cell r="AN1348" t="str">
            <v>Sí</v>
          </cell>
        </row>
        <row r="1349">
          <cell r="A1349">
            <v>3441</v>
          </cell>
          <cell r="B1349" t="str">
            <v>mosqueramsol@gmail.com</v>
          </cell>
          <cell r="AF1349" t="str">
            <v>ESPUMADERA GRAY GRANITE 35CM</v>
          </cell>
          <cell r="AG1349" t="str">
            <v>639.99</v>
          </cell>
          <cell r="AH1349">
            <v>1</v>
          </cell>
          <cell r="AI1349" t="str">
            <v>MS101788</v>
          </cell>
          <cell r="AN1349" t="str">
            <v>Sí</v>
          </cell>
        </row>
        <row r="1350">
          <cell r="A1350">
            <v>3441</v>
          </cell>
          <cell r="B1350" t="str">
            <v>mosqueramsol@gmail.com</v>
          </cell>
          <cell r="AF1350" t="str">
            <v>ESPUMADERA GRAY GRANITE 35.5CM</v>
          </cell>
          <cell r="AG1350" t="str">
            <v>639.99</v>
          </cell>
          <cell r="AH1350">
            <v>1</v>
          </cell>
          <cell r="AI1350" t="str">
            <v>MS101790</v>
          </cell>
          <cell r="AN1350" t="str">
            <v>Sí</v>
          </cell>
        </row>
        <row r="1351">
          <cell r="A1351">
            <v>3441</v>
          </cell>
          <cell r="B1351" t="str">
            <v>mosqueramsol@gmail.com</v>
          </cell>
          <cell r="AF1351" t="str">
            <v>CUCHARA GRAY GRANITE 33.5CM</v>
          </cell>
          <cell r="AG1351" t="str">
            <v>639.99</v>
          </cell>
          <cell r="AH1351">
            <v>1</v>
          </cell>
          <cell r="AI1351" t="str">
            <v>MS101791</v>
          </cell>
          <cell r="AN1351" t="str">
            <v>Sí</v>
          </cell>
        </row>
        <row r="1352">
          <cell r="A1352">
            <v>3441</v>
          </cell>
          <cell r="B1352" t="str">
            <v>mosqueramsol@gmail.com</v>
          </cell>
          <cell r="AF1352" t="str">
            <v>CUCHARON GRAY GRANITE 32CM</v>
          </cell>
          <cell r="AG1352" t="str">
            <v>639.99</v>
          </cell>
          <cell r="AH1352">
            <v>1</v>
          </cell>
          <cell r="AI1352" t="str">
            <v>MS101792</v>
          </cell>
          <cell r="AN1352" t="str">
            <v>Sí</v>
          </cell>
        </row>
        <row r="1353">
          <cell r="A1353">
            <v>3441</v>
          </cell>
          <cell r="B1353" t="str">
            <v>mosqueramsol@gmail.com</v>
          </cell>
          <cell r="AF1353" t="str">
            <v>CUCHARA PARA SPAGUETTI GRAY GRANITE 33.5CM</v>
          </cell>
          <cell r="AG1353" t="str">
            <v>639.99</v>
          </cell>
          <cell r="AH1353">
            <v>1</v>
          </cell>
          <cell r="AI1353" t="str">
            <v>MS101789</v>
          </cell>
          <cell r="AN1353" t="str">
            <v>Sí</v>
          </cell>
        </row>
        <row r="1354">
          <cell r="A1354">
            <v>3441</v>
          </cell>
          <cell r="B1354" t="str">
            <v>mosqueramsol@gmail.com</v>
          </cell>
          <cell r="AF1354" t="str">
            <v>CUCHILLO CERAMICA 20</v>
          </cell>
          <cell r="AG1354">
            <v>894</v>
          </cell>
          <cell r="AH1354">
            <v>1</v>
          </cell>
          <cell r="AI1354" t="str">
            <v>046BA8187</v>
          </cell>
          <cell r="AN1354" t="str">
            <v>Sí</v>
          </cell>
        </row>
        <row r="1355">
          <cell r="A1355">
            <v>3440</v>
          </cell>
          <cell r="B1355" t="str">
            <v>malvigiunchetti@gmail.com</v>
          </cell>
          <cell r="C1355">
            <v>44407</v>
          </cell>
          <cell r="D1355" t="str">
            <v>Abierta</v>
          </cell>
          <cell r="E1355" t="str">
            <v>Recibido</v>
          </cell>
          <cell r="F1355" t="str">
            <v>Enviado</v>
          </cell>
          <cell r="G1355" t="str">
            <v>ARS</v>
          </cell>
          <cell r="H1355" t="str">
            <v>4133.98</v>
          </cell>
          <cell r="I1355">
            <v>0</v>
          </cell>
          <cell r="J1355">
            <v>0</v>
          </cell>
          <cell r="K1355" t="str">
            <v>4133.98</v>
          </cell>
          <cell r="L1355" t="str">
            <v>Malvina María Giunchetti</v>
          </cell>
          <cell r="M1355">
            <v>37039158</v>
          </cell>
          <cell r="N1355">
            <v>5491167911392</v>
          </cell>
          <cell r="O1355" t="str">
            <v>Malvina María Giunchetti</v>
          </cell>
          <cell r="P1355">
            <v>5491167911392</v>
          </cell>
          <cell r="Q1355" t="str">
            <v>Valentin Vergara</v>
          </cell>
          <cell r="R1355">
            <v>1357</v>
          </cell>
          <cell r="S1355" t="str">
            <v>7 D, Torre Sur</v>
          </cell>
          <cell r="T1355" t="str">
            <v>Banfield</v>
          </cell>
          <cell r="U1355" t="str">
            <v>Lomas de Zamora</v>
          </cell>
          <cell r="V1355">
            <v>1828</v>
          </cell>
          <cell r="W1355" t="str">
            <v>Gran Buenos Aires</v>
          </cell>
          <cell r="Y1355" t="str">
            <v>ENVÍO SIN CARGO (CABA, GRAN PARTE DE GBA y LA PLATA) TIEMPO: 4 a 6 DÍAS HÁBILES</v>
          </cell>
          <cell r="Z1355" t="str">
            <v>Mercado Pago</v>
          </cell>
          <cell r="AD1355">
            <v>44407</v>
          </cell>
          <cell r="AE1355">
            <v>44410</v>
          </cell>
          <cell r="AF1355" t="str">
            <v>MANTEL CIRCULAR TELA ANTIMANCHA TROPICAL 1.40 M</v>
          </cell>
          <cell r="AG1355" t="str">
            <v>1519.99</v>
          </cell>
          <cell r="AH1355">
            <v>1</v>
          </cell>
          <cell r="AI1355" t="str">
            <v>CHUC32 MERCA SEPARADA</v>
          </cell>
          <cell r="AJ1355" t="str">
            <v>Web</v>
          </cell>
          <cell r="AK1355" t="str">
            <v>EL JUEVES 05-08 ENTRE 8 Y 18 HORAS!</v>
          </cell>
          <cell r="AL1355">
            <v>16117853523</v>
          </cell>
          <cell r="AM1355">
            <v>454787017</v>
          </cell>
          <cell r="AN1355" t="str">
            <v>Sí</v>
          </cell>
        </row>
        <row r="1356">
          <cell r="A1356">
            <v>3440</v>
          </cell>
          <cell r="B1356" t="str">
            <v>malvigiunchetti@gmail.com</v>
          </cell>
          <cell r="AF1356" t="str">
            <v>BROCHES PARA BOLSA FLUO BLISTER SET X 5PC COL.SURT. 11CM</v>
          </cell>
          <cell r="AG1356">
            <v>220</v>
          </cell>
          <cell r="AH1356">
            <v>1</v>
          </cell>
          <cell r="AI1356" t="str">
            <v>046BR5392</v>
          </cell>
          <cell r="AN1356" t="str">
            <v>Sí</v>
          </cell>
        </row>
        <row r="1357">
          <cell r="A1357">
            <v>3440</v>
          </cell>
          <cell r="B1357" t="str">
            <v>malvigiunchetti@gmail.com</v>
          </cell>
          <cell r="AF1357" t="str">
            <v>BOTELLA VIDRIO ENJOY 400 ML</v>
          </cell>
          <cell r="AG1357">
            <v>546</v>
          </cell>
          <cell r="AH1357">
            <v>1</v>
          </cell>
          <cell r="AN1357" t="str">
            <v>Sí</v>
          </cell>
        </row>
        <row r="1358">
          <cell r="A1358">
            <v>3440</v>
          </cell>
          <cell r="B1358" t="str">
            <v>malvigiunchetti@gmail.com</v>
          </cell>
          <cell r="AF1358" t="str">
            <v>DIFUSOR DE VIDRIO EN 4 COLORES DE 10CM (Rosa)</v>
          </cell>
          <cell r="AG1358">
            <v>399</v>
          </cell>
          <cell r="AH1358">
            <v>1</v>
          </cell>
          <cell r="AI1358" t="str">
            <v>BO7484</v>
          </cell>
          <cell r="AN1358" t="str">
            <v>Sí</v>
          </cell>
        </row>
        <row r="1359">
          <cell r="A1359">
            <v>3440</v>
          </cell>
          <cell r="B1359" t="str">
            <v>malvigiunchetti@gmail.com</v>
          </cell>
          <cell r="AF1359" t="str">
            <v>DIFUSOR DE VIDRIO PINTADO EN 3 COLORES 6.5X14CM (Blanco corazon rosa)</v>
          </cell>
          <cell r="AG1359">
            <v>399</v>
          </cell>
          <cell r="AH1359">
            <v>1</v>
          </cell>
          <cell r="AI1359" t="str">
            <v>BO7486</v>
          </cell>
          <cell r="AN1359" t="str">
            <v>Sí</v>
          </cell>
        </row>
        <row r="1360">
          <cell r="A1360">
            <v>3440</v>
          </cell>
          <cell r="B1360" t="str">
            <v>malvigiunchetti@gmail.com</v>
          </cell>
          <cell r="AF1360" t="str">
            <v>VELA SOJA C/TAPA AROMA JAZMIN GARDENIA 14X10 CM</v>
          </cell>
          <cell r="AG1360">
            <v>650</v>
          </cell>
          <cell r="AH1360">
            <v>1</v>
          </cell>
          <cell r="AI1360" t="str">
            <v>BA8098VELAMERCA SEPARADA</v>
          </cell>
          <cell r="AN1360" t="str">
            <v>Sí</v>
          </cell>
        </row>
        <row r="1361">
          <cell r="A1361">
            <v>3440</v>
          </cell>
          <cell r="B1361" t="str">
            <v>malvigiunchetti@gmail.com</v>
          </cell>
          <cell r="AF1361" t="str">
            <v>VELA 100% SOJA AROMA JAZMIN O VAINILLA</v>
          </cell>
          <cell r="AG1361" t="str">
            <v>399.99</v>
          </cell>
          <cell r="AH1361">
            <v>1</v>
          </cell>
          <cell r="AI1361" t="str">
            <v>TW88423VELA(SHOWROOM)</v>
          </cell>
          <cell r="AN1361" t="str">
            <v>Sí</v>
          </cell>
        </row>
        <row r="1362">
          <cell r="A1362">
            <v>3439</v>
          </cell>
          <cell r="B1362" t="str">
            <v>marielajimena_nunez@yahoo.com.ar</v>
          </cell>
          <cell r="C1362">
            <v>44407</v>
          </cell>
          <cell r="D1362" t="str">
            <v>Abierta</v>
          </cell>
          <cell r="E1362" t="str">
            <v>Recibido</v>
          </cell>
          <cell r="F1362" t="str">
            <v>Enviado</v>
          </cell>
          <cell r="G1362" t="str">
            <v>ARS</v>
          </cell>
          <cell r="H1362">
            <v>3284</v>
          </cell>
          <cell r="I1362">
            <v>0</v>
          </cell>
          <cell r="J1362">
            <v>0</v>
          </cell>
          <cell r="K1362">
            <v>3284</v>
          </cell>
          <cell r="L1362" t="str">
            <v>Mariela Nunez</v>
          </cell>
          <cell r="M1362">
            <v>31206427</v>
          </cell>
          <cell r="N1362">
            <v>5491165402311</v>
          </cell>
          <cell r="O1362" t="str">
            <v>Mariela Nunez</v>
          </cell>
          <cell r="P1362">
            <v>5491165402311</v>
          </cell>
          <cell r="Q1362" t="str">
            <v>Miller</v>
          </cell>
          <cell r="R1362">
            <v>3154</v>
          </cell>
          <cell r="S1362" t="str">
            <v>7 (insistir con timbre, a veces falla)</v>
          </cell>
          <cell r="T1362" t="str">
            <v>Villa Urquiza</v>
          </cell>
          <cell r="U1362" t="str">
            <v>Capital Federal</v>
          </cell>
          <cell r="V1362">
            <v>1431</v>
          </cell>
          <cell r="W1362" t="str">
            <v>Capital Federal</v>
          </cell>
          <cell r="Y1362" t="str">
            <v>ENVÍO SIN CARGO (CABA, GRAN PARTE DE GBA y LA PLATA) TIEMPO: 4 a 6 DÍAS HÁBILES</v>
          </cell>
          <cell r="Z1362" t="str">
            <v>Mercado Pago</v>
          </cell>
          <cell r="AB1362" t="str">
            <v>el timbre a veces falla, insistir o llamar al celular.</v>
          </cell>
          <cell r="AD1362">
            <v>44407</v>
          </cell>
          <cell r="AE1362">
            <v>44410</v>
          </cell>
          <cell r="AF1362" t="str">
            <v>BATIDOR SEMIAUTOMATICO 34 CM</v>
          </cell>
          <cell r="AG1362">
            <v>484</v>
          </cell>
          <cell r="AH1362">
            <v>1</v>
          </cell>
          <cell r="AI1362" t="str">
            <v>046BA4824</v>
          </cell>
          <cell r="AJ1362" t="str">
            <v>Web</v>
          </cell>
          <cell r="AK1362" t="str">
            <v>EL JUEVES 05-08 ENTRE 8 Y 18 HORAS!</v>
          </cell>
          <cell r="AL1362">
            <v>16115825405</v>
          </cell>
          <cell r="AM1362">
            <v>453328932</v>
          </cell>
          <cell r="AN1362" t="str">
            <v>Sí</v>
          </cell>
        </row>
        <row r="1363">
          <cell r="A1363">
            <v>3439</v>
          </cell>
          <cell r="B1363" t="str">
            <v>marielajimena_nunez@yahoo.com.ar</v>
          </cell>
          <cell r="AF1363" t="str">
            <v>MESA DE ARRIME HOME OFFICE 36X43X60 CM</v>
          </cell>
          <cell r="AG1363">
            <v>2800</v>
          </cell>
          <cell r="AH1363">
            <v>1</v>
          </cell>
          <cell r="AI1363" t="str">
            <v>NEWARRIME MERCA SEPA</v>
          </cell>
          <cell r="AN1363" t="str">
            <v>Sí</v>
          </cell>
        </row>
        <row r="1364">
          <cell r="A1364">
            <v>3438</v>
          </cell>
          <cell r="B1364" t="str">
            <v>mariaagustinamachado@hotmail.com</v>
          </cell>
          <cell r="C1364">
            <v>44407</v>
          </cell>
          <cell r="D1364" t="str">
            <v>Abierta</v>
          </cell>
          <cell r="E1364" t="str">
            <v>Recibido</v>
          </cell>
          <cell r="F1364" t="str">
            <v>Enviado</v>
          </cell>
          <cell r="G1364" t="str">
            <v>ARS</v>
          </cell>
          <cell r="H1364" t="str">
            <v>3397.6</v>
          </cell>
          <cell r="I1364" t="str">
            <v>509.64</v>
          </cell>
          <cell r="J1364" t="str">
            <v>438.26</v>
          </cell>
          <cell r="K1364" t="str">
            <v>3326.22</v>
          </cell>
          <cell r="L1364" t="str">
            <v>Agustina Machado</v>
          </cell>
          <cell r="M1364">
            <v>27388981887</v>
          </cell>
          <cell r="N1364">
            <v>543424364442</v>
          </cell>
          <cell r="O1364" t="str">
            <v>Agustina Machado</v>
          </cell>
          <cell r="P1364">
            <v>543424364442</v>
          </cell>
          <cell r="Q1364" t="str">
            <v xml:space="preserve">Juan de Garay </v>
          </cell>
          <cell r="R1364">
            <v>3240</v>
          </cell>
          <cell r="T1364" t="str">
            <v>7 jefes</v>
          </cell>
          <cell r="U1364" t="str">
            <v xml:space="preserve">Santa Fe capital </v>
          </cell>
          <cell r="V1364">
            <v>3000</v>
          </cell>
          <cell r="W1364" t="str">
            <v>Santa Fe</v>
          </cell>
          <cell r="Y1364" t="str">
            <v>Correo Argentino - Envio a domicilio</v>
          </cell>
          <cell r="Z1364" t="str">
            <v>TRANSFERENCIA BANCARIA</v>
          </cell>
          <cell r="AA1364" t="str">
            <v>CHOCOTORTA</v>
          </cell>
          <cell r="AB1364" t="str">
            <v xml:space="preserve">AMO todo lo que traen ! Mi primera compra de muchas, las conocí por stephanie demner ? Ya quiero que llegue </v>
          </cell>
          <cell r="AC1364" t="str">
            <v>Juan de Garay 3240 Es barrio CENTRO SANTA FE (localidad)</v>
          </cell>
          <cell r="AD1364">
            <v>44407</v>
          </cell>
          <cell r="AE1364">
            <v>44411</v>
          </cell>
          <cell r="AF1364" t="str">
            <v>DISPENSER SINGLE 500ML COLOR SURT (Gris)</v>
          </cell>
          <cell r="AG1364">
            <v>662</v>
          </cell>
          <cell r="AH1364">
            <v>1</v>
          </cell>
          <cell r="AI1364" t="str">
            <v>BP17008</v>
          </cell>
          <cell r="AJ1364" t="str">
            <v>Móvil</v>
          </cell>
          <cell r="AK1364" t="str">
            <v>HOY MARTES 03-08 EL CORREO RETIRARA SU PEDIDO. PODRA VER EL ESTADO CON EL SEGUIMIENTO 000079430450L43G6271701. MUCHAS GRACIAS!</v>
          </cell>
          <cell r="AM1364">
            <v>454603280</v>
          </cell>
          <cell r="AN1364" t="str">
            <v>Sí</v>
          </cell>
        </row>
        <row r="1365">
          <cell r="A1365">
            <v>3438</v>
          </cell>
          <cell r="B1365" t="str">
            <v>mariaagustinamachado@hotmail.com</v>
          </cell>
          <cell r="AF1365" t="str">
            <v>MANTEQUERA PASTEL 15 X 7 (Rosa)</v>
          </cell>
          <cell r="AG1365" t="str">
            <v>351.64</v>
          </cell>
          <cell r="AH1365">
            <v>1</v>
          </cell>
          <cell r="AN1365" t="str">
            <v>Sí</v>
          </cell>
        </row>
        <row r="1366">
          <cell r="A1366">
            <v>3438</v>
          </cell>
          <cell r="B1366" t="str">
            <v>mariaagustinamachado@hotmail.com</v>
          </cell>
          <cell r="AF1366" t="str">
            <v>SALERO BOMBEEF ACETADO DE VIDRIO Y ACERO 7X3.5CM</v>
          </cell>
          <cell r="AG1366" t="str">
            <v>210.99</v>
          </cell>
          <cell r="AH1366">
            <v>1</v>
          </cell>
          <cell r="AI1366" t="str">
            <v>MS107213 MERCA SEPA</v>
          </cell>
          <cell r="AN1366" t="str">
            <v>Sí</v>
          </cell>
        </row>
        <row r="1367">
          <cell r="A1367">
            <v>3438</v>
          </cell>
          <cell r="B1367" t="str">
            <v>mariaagustinamachado@hotmail.com</v>
          </cell>
          <cell r="AF1367" t="str">
            <v>FRASCO VIDRIO CUADRADO DE VIDRIO LINEA BHOPAL COBRE 10X15,3CM - 0,55L</v>
          </cell>
          <cell r="AG1367" t="str">
            <v>732.99</v>
          </cell>
          <cell r="AH1367">
            <v>2</v>
          </cell>
          <cell r="AI1367" t="str">
            <v>MS117A54</v>
          </cell>
          <cell r="AN1367" t="str">
            <v>Sí</v>
          </cell>
        </row>
        <row r="1368">
          <cell r="A1368">
            <v>3438</v>
          </cell>
          <cell r="B1368" t="str">
            <v>mariaagustinamachado@hotmail.com</v>
          </cell>
          <cell r="AF1368" t="str">
            <v>FRASCO 2 POSICIONES DE VIDRIO CON TAPA DE COBRE 1200 ML</v>
          </cell>
          <cell r="AG1368" t="str">
            <v>706.99</v>
          </cell>
          <cell r="AH1368">
            <v>1</v>
          </cell>
          <cell r="AI1368" t="str">
            <v>MS117711</v>
          </cell>
          <cell r="AN1368" t="str">
            <v>Sí</v>
          </cell>
        </row>
        <row r="1369">
          <cell r="A1369">
            <v>3437</v>
          </cell>
          <cell r="B1369" t="str">
            <v>florencia.maddaloni@gmail.com</v>
          </cell>
          <cell r="C1369">
            <v>44407</v>
          </cell>
          <cell r="D1369" t="str">
            <v>Abierta</v>
          </cell>
          <cell r="E1369" t="str">
            <v>Recibido</v>
          </cell>
          <cell r="F1369" t="str">
            <v>Enviado</v>
          </cell>
          <cell r="G1369" t="str">
            <v>ARS</v>
          </cell>
          <cell r="H1369" t="str">
            <v>5501.94</v>
          </cell>
          <cell r="I1369">
            <v>0</v>
          </cell>
          <cell r="J1369">
            <v>0</v>
          </cell>
          <cell r="K1369" t="str">
            <v>5501.94</v>
          </cell>
          <cell r="L1369" t="str">
            <v>Maria Florencia Maddaloni</v>
          </cell>
          <cell r="M1369">
            <v>37680195</v>
          </cell>
          <cell r="N1369">
            <v>541153883145</v>
          </cell>
          <cell r="O1369" t="str">
            <v>Maria Florencia Maddaloni</v>
          </cell>
          <cell r="P1369">
            <v>541153883145</v>
          </cell>
          <cell r="Q1369" t="str">
            <v>Av Ada Elflein</v>
          </cell>
          <cell r="R1369">
            <v>3773</v>
          </cell>
          <cell r="S1369" t="str">
            <v>6D</v>
          </cell>
          <cell r="T1369" t="str">
            <v>La Lucila</v>
          </cell>
          <cell r="U1369" t="str">
            <v>La Lucila</v>
          </cell>
          <cell r="V1369">
            <v>1637</v>
          </cell>
          <cell r="W1369" t="str">
            <v>Gran Buenos Aires</v>
          </cell>
          <cell r="Y1369" t="str">
            <v>ENVÍO SIN CARGO (CABA, GRAN PARTE DE GBA y LA PLATA) TIEMPO: 4 a 6 DÍAS HÁBILES</v>
          </cell>
          <cell r="Z1369" t="str">
            <v>Mercado Pago</v>
          </cell>
          <cell r="AD1369">
            <v>44407</v>
          </cell>
          <cell r="AE1369">
            <v>44410</v>
          </cell>
          <cell r="AF1369" t="str">
            <v>PLATO PLAYO CERAMICA ROSA 26 CM PARTHENON</v>
          </cell>
          <cell r="AG1369" t="str">
            <v>916.99</v>
          </cell>
          <cell r="AH1369">
            <v>6</v>
          </cell>
          <cell r="AI1369" t="str">
            <v>PO378472. POR UNIDAD</v>
          </cell>
          <cell r="AJ1369" t="str">
            <v>Web</v>
          </cell>
          <cell r="AK1369" t="str">
            <v>EL JUEVES 05-08 ENTRE 8 Y 18 HORAS!</v>
          </cell>
          <cell r="AL1369">
            <v>3021962498</v>
          </cell>
          <cell r="AM1369">
            <v>454212247</v>
          </cell>
          <cell r="AN1369" t="str">
            <v>Sí</v>
          </cell>
        </row>
        <row r="1370">
          <cell r="A1370">
            <v>3436</v>
          </cell>
          <cell r="B1370" t="str">
            <v>solalvarez97@hotmail.com</v>
          </cell>
          <cell r="C1370">
            <v>44406</v>
          </cell>
          <cell r="D1370" t="str">
            <v>Abierta</v>
          </cell>
          <cell r="E1370" t="str">
            <v>Recibido</v>
          </cell>
          <cell r="F1370" t="str">
            <v>Enviado</v>
          </cell>
          <cell r="G1370" t="str">
            <v>ARS</v>
          </cell>
          <cell r="H1370" t="str">
            <v>5624.92</v>
          </cell>
          <cell r="I1370">
            <v>0</v>
          </cell>
          <cell r="J1370" t="str">
            <v>405.14</v>
          </cell>
          <cell r="K1370" t="str">
            <v>6030.06</v>
          </cell>
          <cell r="L1370" t="str">
            <v>Alejandra Soledad Alvarez</v>
          </cell>
          <cell r="M1370">
            <v>4062646</v>
          </cell>
          <cell r="N1370">
            <v>541164010104</v>
          </cell>
          <cell r="O1370" t="str">
            <v>Alejandra Soledad Alvarez</v>
          </cell>
          <cell r="P1370">
            <v>541164010104</v>
          </cell>
          <cell r="Q1370" t="str">
            <v xml:space="preserve">French </v>
          </cell>
          <cell r="R1370">
            <v>1346</v>
          </cell>
          <cell r="T1370" t="str">
            <v xml:space="preserve">Ezeiza </v>
          </cell>
          <cell r="U1370" t="str">
            <v xml:space="preserve">Buenos Aires-GBA </v>
          </cell>
          <cell r="V1370">
            <v>1804</v>
          </cell>
          <cell r="W1370" t="str">
            <v>Gran Buenos Aires</v>
          </cell>
          <cell r="Y1370" t="str">
            <v>Correo Argentino - Envio a domicilio</v>
          </cell>
          <cell r="Z1370" t="str">
            <v>Mercado Pago</v>
          </cell>
          <cell r="AB1370" t="str">
            <v xml:space="preserve">Todos los utensilios en color blanco </v>
          </cell>
          <cell r="AC1370" t="str">
            <v>AGREGAR 2 CUCHARITAS BLANCAS BP32001 PAGO POR MERCADOPAGO</v>
          </cell>
          <cell r="AD1370">
            <v>44406</v>
          </cell>
          <cell r="AE1370">
            <v>44411</v>
          </cell>
          <cell r="AF1370" t="str">
            <v>CUCHARITA BLANCA</v>
          </cell>
          <cell r="AG1370" t="str">
            <v>75.99</v>
          </cell>
          <cell r="AH1370">
            <v>2</v>
          </cell>
          <cell r="AI1370" t="str">
            <v>BP32001</v>
          </cell>
          <cell r="AJ1370" t="str">
            <v>Móvil</v>
          </cell>
          <cell r="AK1370" t="str">
            <v>HOY MARTES 03-08 EL CORREO RETIRARA SU PEDIDO. PODRA VER EL ESTADO CON EL SEGUIMIENTO 0000794304372433M2PC501. MUCHAS GRACIAS!</v>
          </cell>
          <cell r="AL1370">
            <v>16104486421</v>
          </cell>
          <cell r="AM1370">
            <v>454424682</v>
          </cell>
          <cell r="AN1370" t="str">
            <v>Sí</v>
          </cell>
        </row>
        <row r="1371">
          <cell r="A1371">
            <v>3436</v>
          </cell>
          <cell r="B1371" t="str">
            <v>solalvarez97@hotmail.com</v>
          </cell>
          <cell r="AF1371" t="str">
            <v>ESPATULA REPOSTERA CURVA DE SILICONA CREAM MANGO DE MADERA 32 CM</v>
          </cell>
          <cell r="AG1371" t="str">
            <v>864.99</v>
          </cell>
          <cell r="AH1371">
            <v>1</v>
          </cell>
          <cell r="AI1371" t="str">
            <v>101A55</v>
          </cell>
          <cell r="AN1371" t="str">
            <v>Sí</v>
          </cell>
        </row>
        <row r="1372">
          <cell r="A1372">
            <v>3436</v>
          </cell>
          <cell r="B1372" t="str">
            <v>solalvarez97@hotmail.com</v>
          </cell>
          <cell r="AF1372" t="str">
            <v>CUCHARA PARA PASTA DE SILICONA CREAM MANGO DE MADERA 31 CM</v>
          </cell>
          <cell r="AG1372" t="str">
            <v>864.99</v>
          </cell>
          <cell r="AH1372">
            <v>1</v>
          </cell>
          <cell r="AI1372" t="str">
            <v>101A47</v>
          </cell>
          <cell r="AN1372" t="str">
            <v>Sí</v>
          </cell>
        </row>
        <row r="1373">
          <cell r="A1373">
            <v>3436</v>
          </cell>
          <cell r="B1373" t="str">
            <v>solalvarez97@hotmail.com</v>
          </cell>
          <cell r="AF1373" t="str">
            <v>ESPATULA DE SILICONA CREAM MANGO DE MADERA 32 CM</v>
          </cell>
          <cell r="AG1373" t="str">
            <v>864.99</v>
          </cell>
          <cell r="AH1373">
            <v>1</v>
          </cell>
          <cell r="AI1373" t="str">
            <v>101A51 MERCA SEPA</v>
          </cell>
          <cell r="AN1373" t="str">
            <v>Sí</v>
          </cell>
        </row>
        <row r="1374">
          <cell r="A1374">
            <v>3436</v>
          </cell>
          <cell r="B1374" t="str">
            <v>solalvarez97@hotmail.com</v>
          </cell>
          <cell r="AF1374" t="str">
            <v>BATIDOR DE SILICONA CREAM MANGO DE MADERA 23 CM</v>
          </cell>
          <cell r="AG1374">
            <v>416</v>
          </cell>
          <cell r="AH1374">
            <v>1</v>
          </cell>
          <cell r="AI1374" t="str">
            <v>MS101A62</v>
          </cell>
          <cell r="AN1374" t="str">
            <v>Sí</v>
          </cell>
        </row>
        <row r="1375">
          <cell r="A1375">
            <v>3436</v>
          </cell>
          <cell r="B1375" t="str">
            <v>solalvarez97@hotmail.com</v>
          </cell>
          <cell r="AF1375" t="str">
            <v>CUCHARA DE SILICONA CREAM MANGO DE MADERA 31 CM</v>
          </cell>
          <cell r="AG1375" t="str">
            <v>864.99</v>
          </cell>
          <cell r="AH1375">
            <v>1</v>
          </cell>
          <cell r="AI1375" t="str">
            <v>101A48</v>
          </cell>
          <cell r="AN1375" t="str">
            <v>Sí</v>
          </cell>
        </row>
        <row r="1376">
          <cell r="A1376">
            <v>3436</v>
          </cell>
          <cell r="B1376" t="str">
            <v>solalvarez97@hotmail.com</v>
          </cell>
          <cell r="AF1376" t="str">
            <v>CUCHARON DE SILICONA CREAM MANGO DE MADERA 31 CM</v>
          </cell>
          <cell r="AG1376" t="str">
            <v>864.99</v>
          </cell>
          <cell r="AH1376">
            <v>1</v>
          </cell>
          <cell r="AI1376" t="str">
            <v>MS101A52 MERCA SEPA</v>
          </cell>
          <cell r="AN1376" t="str">
            <v>Sí</v>
          </cell>
        </row>
        <row r="1377">
          <cell r="A1377">
            <v>3436</v>
          </cell>
          <cell r="B1377" t="str">
            <v>solalvarez97@hotmail.com</v>
          </cell>
          <cell r="AF1377" t="str">
            <v>PINCEL DE SILICONA CREAM MANGO DE MADERA 27 CM</v>
          </cell>
          <cell r="AG1377" t="str">
            <v>731.99</v>
          </cell>
          <cell r="AH1377">
            <v>1</v>
          </cell>
          <cell r="AI1377" t="str">
            <v>101a53 MERCA SEPA</v>
          </cell>
          <cell r="AN1377" t="str">
            <v>Sí</v>
          </cell>
        </row>
        <row r="1378">
          <cell r="A1378">
            <v>3435</v>
          </cell>
          <cell r="B1378" t="str">
            <v>grisellius@hotmail.com</v>
          </cell>
          <cell r="C1378">
            <v>44406</v>
          </cell>
          <cell r="D1378" t="str">
            <v>Abierta</v>
          </cell>
          <cell r="E1378" t="str">
            <v>Recibido</v>
          </cell>
          <cell r="F1378" t="str">
            <v>Enviado</v>
          </cell>
          <cell r="G1378" t="str">
            <v>ARS</v>
          </cell>
          <cell r="H1378" t="str">
            <v>3785.94</v>
          </cell>
          <cell r="I1378">
            <v>0</v>
          </cell>
          <cell r="J1378">
            <v>0</v>
          </cell>
          <cell r="K1378" t="str">
            <v>3785.94</v>
          </cell>
          <cell r="L1378" t="str">
            <v>Griselda Zárate Vega</v>
          </cell>
          <cell r="M1378">
            <v>94225186</v>
          </cell>
          <cell r="N1378">
            <v>541157536480</v>
          </cell>
          <cell r="O1378" t="str">
            <v>Griselda Zárate Vega</v>
          </cell>
          <cell r="P1378">
            <v>541157536480</v>
          </cell>
          <cell r="Q1378" t="str">
            <v xml:space="preserve">Avenida caseros </v>
          </cell>
          <cell r="R1378">
            <v>267</v>
          </cell>
          <cell r="T1378" t="str">
            <v xml:space="preserve">Bernal </v>
          </cell>
          <cell r="U1378" t="str">
            <v>Buenos Aires</v>
          </cell>
          <cell r="V1378">
            <v>1876</v>
          </cell>
          <cell r="W1378" t="str">
            <v>Gran Buenos Aires</v>
          </cell>
          <cell r="Y1378" t="str">
            <v>ENVÍO SIN CARGO (CABA, GRAN PARTE DE GBA y LA PLATA) TIEMPO: 4 a 6 DÍAS HÁBILES</v>
          </cell>
          <cell r="Z1378" t="str">
            <v>Mercado Pago</v>
          </cell>
          <cell r="AB1378" t="str">
            <v>Hola, necesito si me lo puden enviar entre las 8 y las 14hrs. Gracias</v>
          </cell>
          <cell r="AD1378">
            <v>44406</v>
          </cell>
          <cell r="AE1378">
            <v>44410</v>
          </cell>
          <cell r="AF1378" t="str">
            <v>PLATO HONDO CERAMIZA MOSTAZA 22 CM OLIMPIA</v>
          </cell>
          <cell r="AG1378" t="str">
            <v>630.99</v>
          </cell>
          <cell r="AH1378">
            <v>6</v>
          </cell>
          <cell r="AI1378" t="str">
            <v>PO410573. POR UNIDAD</v>
          </cell>
          <cell r="AJ1378" t="str">
            <v>Móvil</v>
          </cell>
          <cell r="AK1378" t="str">
            <v>EL JUEVES 05-08 ENTRE 8 Y 18 HORAS!</v>
          </cell>
          <cell r="AL1378">
            <v>16104205241</v>
          </cell>
          <cell r="AM1378">
            <v>454414752</v>
          </cell>
          <cell r="AN1378" t="str">
            <v>Sí</v>
          </cell>
        </row>
        <row r="1379">
          <cell r="A1379">
            <v>3434</v>
          </cell>
          <cell r="B1379" t="str">
            <v>sofigrun73@gmail.com</v>
          </cell>
          <cell r="C1379">
            <v>44406</v>
          </cell>
          <cell r="D1379" t="str">
            <v>Abierta</v>
          </cell>
          <cell r="E1379" t="str">
            <v>Recibido</v>
          </cell>
          <cell r="F1379" t="str">
            <v>Enviado</v>
          </cell>
          <cell r="G1379" t="str">
            <v>ARS</v>
          </cell>
          <cell r="H1379">
            <v>790</v>
          </cell>
          <cell r="I1379">
            <v>0</v>
          </cell>
          <cell r="J1379" t="str">
            <v>273.09</v>
          </cell>
          <cell r="K1379" t="str">
            <v>1063.09</v>
          </cell>
          <cell r="L1379" t="str">
            <v>Sofía Grun</v>
          </cell>
          <cell r="M1379">
            <v>44149526</v>
          </cell>
          <cell r="N1379">
            <v>5493751572294</v>
          </cell>
          <cell r="O1379" t="str">
            <v>Franco Osorio</v>
          </cell>
          <cell r="T1379" t="str">
            <v>Puerto Canoas</v>
          </cell>
          <cell r="U1379" t="str">
            <v>Iguazu</v>
          </cell>
          <cell r="V1379">
            <v>3370</v>
          </cell>
          <cell r="W1379" t="str">
            <v>Misiones</v>
          </cell>
          <cell r="Y1379" t="str">
            <v>Punto de retiro</v>
          </cell>
          <cell r="Z1379" t="str">
            <v>Mercado Pago</v>
          </cell>
          <cell r="AD1379">
            <v>44406</v>
          </cell>
          <cell r="AE1379">
            <v>44411</v>
          </cell>
          <cell r="AF1379" t="str">
            <v>MATE PAMPA BOCA ANGOSTA CON BOMBILLA COLOR BLANCO</v>
          </cell>
          <cell r="AG1379">
            <v>790</v>
          </cell>
          <cell r="AH1379">
            <v>1</v>
          </cell>
          <cell r="AI1379" t="str">
            <v>MERCA SEPA</v>
          </cell>
          <cell r="AJ1379" t="str">
            <v>Móvil</v>
          </cell>
          <cell r="AK1379" t="str">
            <v>HOY MARTES 03-08 EL CORREO RETIRARA SU PEDIDO. PODRA VER EL ESTADO CON EL SEGUIMIENTO 0000794304730I336E7C601. MUCHAS GRACIAS!</v>
          </cell>
          <cell r="AL1379">
            <v>16092653229</v>
          </cell>
          <cell r="AM1379">
            <v>454104753</v>
          </cell>
          <cell r="AN1379" t="str">
            <v>Sí</v>
          </cell>
        </row>
        <row r="1380">
          <cell r="A1380">
            <v>3433</v>
          </cell>
          <cell r="B1380" t="str">
            <v>rochii_9933@hotmail.com</v>
          </cell>
          <cell r="C1380">
            <v>44405</v>
          </cell>
          <cell r="D1380" t="str">
            <v>Abierta</v>
          </cell>
          <cell r="E1380" t="str">
            <v>Recibido</v>
          </cell>
          <cell r="F1380" t="str">
            <v>Enviado</v>
          </cell>
          <cell r="G1380" t="str">
            <v>ARS</v>
          </cell>
          <cell r="H1380" t="str">
            <v>9021.88</v>
          </cell>
          <cell r="I1380">
            <v>0</v>
          </cell>
          <cell r="J1380" t="str">
            <v>639.35</v>
          </cell>
          <cell r="K1380" t="str">
            <v>9661.23</v>
          </cell>
          <cell r="L1380" t="str">
            <v>Rocío Romano</v>
          </cell>
          <cell r="M1380">
            <v>39005163</v>
          </cell>
          <cell r="N1380">
            <v>543878205548</v>
          </cell>
          <cell r="O1380" t="str">
            <v>Rocío Romano</v>
          </cell>
          <cell r="P1380">
            <v>543878205548</v>
          </cell>
          <cell r="Q1380" t="str">
            <v>Laprida</v>
          </cell>
          <cell r="R1380">
            <v>995</v>
          </cell>
          <cell r="S1380" t="str">
            <v>Casa</v>
          </cell>
          <cell r="T1380" t="str">
            <v>Observatorio</v>
          </cell>
          <cell r="U1380" t="str">
            <v>Córdoba</v>
          </cell>
          <cell r="V1380">
            <v>5000</v>
          </cell>
          <cell r="W1380" t="str">
            <v>Córdoba</v>
          </cell>
          <cell r="Y1380" t="str">
            <v>Correo Argentino - Envio a domicilio</v>
          </cell>
          <cell r="Z1380" t="str">
            <v>TRANSFERENCIA BANCARIA</v>
          </cell>
          <cell r="AD1380">
            <v>44405</v>
          </cell>
          <cell r="AE1380">
            <v>44407</v>
          </cell>
          <cell r="AF1380" t="str">
            <v>TAZA DE TE CON PLATO CRUDO 100ML ESPARTA</v>
          </cell>
          <cell r="AG1380" t="str">
            <v>654.99</v>
          </cell>
          <cell r="AH1380">
            <v>4</v>
          </cell>
          <cell r="AI1380" t="str">
            <v>PO285586 POR UNIDAD MERCA SEPARADA</v>
          </cell>
          <cell r="AJ1380" t="str">
            <v>Móvil</v>
          </cell>
          <cell r="AK1380" t="str">
            <v>EL MARTES 02-08EL CORREO ARGENTINO RETIRARA POR SUCURSAL EL PEDIDO. CON EL SEGUIMIENTO 000079430490LP4AII7C901 PUEDE VER EL ESTADO EN LA WEB. MUCHAS GRACIAS!</v>
          </cell>
          <cell r="AM1380">
            <v>450103465</v>
          </cell>
          <cell r="AN1380" t="str">
            <v>Sí</v>
          </cell>
        </row>
        <row r="1381">
          <cell r="A1381">
            <v>3433</v>
          </cell>
          <cell r="B1381" t="str">
            <v>rochii_9933@hotmail.com</v>
          </cell>
          <cell r="AF1381" t="str">
            <v>TAZA ROMA DE CERAMICA VERDE 275ML</v>
          </cell>
          <cell r="AG1381" t="str">
            <v>787.99</v>
          </cell>
          <cell r="AH1381">
            <v>1</v>
          </cell>
          <cell r="AI1381" t="str">
            <v>PO393713 LOS TENGO EN SAN DIEGO YO PEDIR</v>
          </cell>
          <cell r="AN1381" t="str">
            <v>Sí</v>
          </cell>
        </row>
        <row r="1382">
          <cell r="A1382">
            <v>3433</v>
          </cell>
          <cell r="B1382" t="str">
            <v>rochii_9933@hotmail.com</v>
          </cell>
          <cell r="AF1382" t="str">
            <v>BOWL CERAMICA CRUDO ESPARTA 12.5CM 250ML</v>
          </cell>
          <cell r="AG1382" t="str">
            <v>578.99</v>
          </cell>
          <cell r="AH1382">
            <v>2</v>
          </cell>
          <cell r="AI1382" t="str">
            <v>PO285589 POR UNIDAD MERCA SEPARADA</v>
          </cell>
          <cell r="AN1382" t="str">
            <v>Sí</v>
          </cell>
        </row>
        <row r="1383">
          <cell r="A1383">
            <v>3433</v>
          </cell>
          <cell r="B1383" t="str">
            <v>rochii_9933@hotmail.com</v>
          </cell>
          <cell r="AF1383" t="str">
            <v>TAZA ROMA DE CERAMICA ROSA 275ML</v>
          </cell>
          <cell r="AG1383" t="str">
            <v>787.99</v>
          </cell>
          <cell r="AH1383">
            <v>1</v>
          </cell>
          <cell r="AI1383" t="str">
            <v>PO378713NN MERCA SEPA</v>
          </cell>
          <cell r="AN1383" t="str">
            <v>Sí</v>
          </cell>
        </row>
        <row r="1384">
          <cell r="A1384">
            <v>3433</v>
          </cell>
          <cell r="B1384" t="str">
            <v>rochii_9933@hotmail.com</v>
          </cell>
          <cell r="AF1384" t="str">
            <v>PLATO PLAYO CERAMICA ROSA 26 CM PARTHENON</v>
          </cell>
          <cell r="AG1384" t="str">
            <v>916.99</v>
          </cell>
          <cell r="AH1384">
            <v>4</v>
          </cell>
          <cell r="AI1384" t="str">
            <v>PO378472. POR UNIDAD</v>
          </cell>
          <cell r="AN1384" t="str">
            <v>Sí</v>
          </cell>
        </row>
        <row r="1385">
          <cell r="A1385">
            <v>3432</v>
          </cell>
          <cell r="B1385" t="str">
            <v>victoria.magnani@hotmail.com</v>
          </cell>
          <cell r="C1385">
            <v>44405</v>
          </cell>
          <cell r="D1385" t="str">
            <v>Abierta</v>
          </cell>
          <cell r="E1385" t="str">
            <v>Recibido</v>
          </cell>
          <cell r="F1385" t="str">
            <v>Enviado</v>
          </cell>
          <cell r="G1385" t="str">
            <v>ARS</v>
          </cell>
          <cell r="H1385" t="str">
            <v>8153.84</v>
          </cell>
          <cell r="I1385">
            <v>0</v>
          </cell>
          <cell r="J1385" t="str">
            <v>438.26</v>
          </cell>
          <cell r="K1385" t="str">
            <v>8592.1</v>
          </cell>
          <cell r="L1385" t="str">
            <v>Victoria Magnani</v>
          </cell>
          <cell r="M1385">
            <v>39120028</v>
          </cell>
          <cell r="N1385">
            <v>543415819180</v>
          </cell>
          <cell r="O1385" t="str">
            <v>Victoria Magnani</v>
          </cell>
          <cell r="P1385">
            <v>543415819180</v>
          </cell>
          <cell r="Q1385" t="str">
            <v>Viamonte</v>
          </cell>
          <cell r="R1385">
            <v>566</v>
          </cell>
          <cell r="U1385" t="str">
            <v>Rosario</v>
          </cell>
          <cell r="V1385">
            <v>2000</v>
          </cell>
          <cell r="W1385" t="str">
            <v>Santa Fe</v>
          </cell>
          <cell r="Y1385" t="str">
            <v>Correo Argentino - Envio a domicilio</v>
          </cell>
          <cell r="Z1385" t="str">
            <v>Mercado Pago</v>
          </cell>
          <cell r="AD1385">
            <v>44405</v>
          </cell>
          <cell r="AE1385">
            <v>44407</v>
          </cell>
          <cell r="AF1385" t="str">
            <v>INDIVIDUAL REDONDO DE POLIPROPILENO NUDE 38CM</v>
          </cell>
          <cell r="AG1385" t="str">
            <v>549.99</v>
          </cell>
          <cell r="AH1385">
            <v>6</v>
          </cell>
          <cell r="AI1385" t="str">
            <v>MS115312 MERC SEPA</v>
          </cell>
          <cell r="AJ1385" t="str">
            <v>Web</v>
          </cell>
          <cell r="AK1385" t="str">
            <v>EL MARTES 02-08EL CORREO ARGENTINO RETIRARA POR SUCURSAL EL PEDIDO. CON EL SEGUIMIENTO 00007943044A3P4044PC301 PUEDE VER EL ESTADO EN LA WEB. MUCHAS GRACIAS!</v>
          </cell>
          <cell r="AL1385">
            <v>3013698548</v>
          </cell>
          <cell r="AM1385">
            <v>453172160</v>
          </cell>
          <cell r="AN1385" t="str">
            <v>Sí</v>
          </cell>
        </row>
        <row r="1386">
          <cell r="A1386">
            <v>3432</v>
          </cell>
          <cell r="B1386" t="str">
            <v>victoria.magnani@hotmail.com</v>
          </cell>
          <cell r="AF1386" t="str">
            <v>INDIVIDUAL DE PAPEL DHAKA REDONDO NEGRO 37 CM</v>
          </cell>
          <cell r="AG1386" t="str">
            <v>398.99</v>
          </cell>
          <cell r="AH1386">
            <v>6</v>
          </cell>
          <cell r="AI1386" t="str">
            <v>MS115318</v>
          </cell>
          <cell r="AN1386" t="str">
            <v>Sí</v>
          </cell>
        </row>
        <row r="1387">
          <cell r="A1387">
            <v>3432</v>
          </cell>
          <cell r="B1387" t="str">
            <v>victoria.magnani@hotmail.com</v>
          </cell>
          <cell r="AF1387" t="str">
            <v>VELA 100% SOJA AROMA JAZMIN O VAINILLA</v>
          </cell>
          <cell r="AG1387" t="str">
            <v>399.99</v>
          </cell>
          <cell r="AH1387">
            <v>1</v>
          </cell>
          <cell r="AI1387" t="str">
            <v>TW88423VELA(SHOWROOM)</v>
          </cell>
          <cell r="AN1387" t="str">
            <v>Sí</v>
          </cell>
        </row>
        <row r="1388">
          <cell r="A1388">
            <v>3432</v>
          </cell>
          <cell r="B1388" t="str">
            <v>victoria.magnani@hotmail.com</v>
          </cell>
          <cell r="AF1388" t="str">
            <v>BOWL NEGRO 2.5LTS</v>
          </cell>
          <cell r="AG1388" t="str">
            <v>510.99</v>
          </cell>
          <cell r="AH1388">
            <v>2</v>
          </cell>
          <cell r="AI1388">
            <v>2002</v>
          </cell>
          <cell r="AN1388" t="str">
            <v>Sí</v>
          </cell>
        </row>
        <row r="1389">
          <cell r="A1389">
            <v>3432</v>
          </cell>
          <cell r="B1389" t="str">
            <v>victoria.magnani@hotmail.com</v>
          </cell>
          <cell r="AF1389" t="str">
            <v>VELA 100 % SOJA AROMA JAZMIN GARDENIA</v>
          </cell>
          <cell r="AG1389" t="str">
            <v>549.99</v>
          </cell>
          <cell r="AH1389">
            <v>1</v>
          </cell>
          <cell r="AI1389" t="str">
            <v>TW73630VELA  MERCA SEPARADA</v>
          </cell>
          <cell r="AN1389" t="str">
            <v>Sí</v>
          </cell>
        </row>
        <row r="1390">
          <cell r="A1390">
            <v>3432</v>
          </cell>
          <cell r="B1390" t="str">
            <v>victoria.magnani@hotmail.com</v>
          </cell>
          <cell r="AF1390" t="str">
            <v>MOLDE TARTERA 27 CM DIAM</v>
          </cell>
          <cell r="AG1390">
            <v>488</v>
          </cell>
          <cell r="AH1390">
            <v>1</v>
          </cell>
          <cell r="AI1390" t="str">
            <v>046BA4836 CON EL 15%</v>
          </cell>
          <cell r="AN1390" t="str">
            <v>Sí</v>
          </cell>
        </row>
        <row r="1391">
          <cell r="A1391">
            <v>3431</v>
          </cell>
          <cell r="B1391" t="str">
            <v>guillerminaeier@gmail.com</v>
          </cell>
          <cell r="C1391">
            <v>44404</v>
          </cell>
          <cell r="D1391" t="str">
            <v>Abierta</v>
          </cell>
          <cell r="E1391" t="str">
            <v>Recibido</v>
          </cell>
          <cell r="F1391" t="str">
            <v>Enviado</v>
          </cell>
          <cell r="G1391" t="str">
            <v>ARS</v>
          </cell>
          <cell r="H1391" t="str">
            <v>9644.85</v>
          </cell>
          <cell r="I1391">
            <v>0</v>
          </cell>
          <cell r="J1391" t="str">
            <v>438.26</v>
          </cell>
          <cell r="K1391" t="str">
            <v>10083.11</v>
          </cell>
          <cell r="L1391" t="str">
            <v>Guillermina Eier</v>
          </cell>
          <cell r="M1391">
            <v>2735954132</v>
          </cell>
          <cell r="N1391">
            <v>543492305927</v>
          </cell>
          <cell r="O1391" t="str">
            <v>Guillermina Eier</v>
          </cell>
          <cell r="P1391">
            <v>543492305927</v>
          </cell>
          <cell r="Q1391" t="str">
            <v xml:space="preserve">Rivadavia </v>
          </cell>
          <cell r="R1391">
            <v>144</v>
          </cell>
          <cell r="S1391" t="str">
            <v>Local Comercial  CLARICI</v>
          </cell>
          <cell r="U1391" t="str">
            <v>Rafaela</v>
          </cell>
          <cell r="V1391">
            <v>2300</v>
          </cell>
          <cell r="W1391" t="str">
            <v>Santa Fe</v>
          </cell>
          <cell r="Y1391" t="str">
            <v>Correo Argentino - Envio a domicilio</v>
          </cell>
          <cell r="Z1391" t="str">
            <v>TRANSFERENCIA BANCARIA</v>
          </cell>
          <cell r="AD1391">
            <v>44405</v>
          </cell>
          <cell r="AE1391">
            <v>44407</v>
          </cell>
          <cell r="AF1391" t="str">
            <v>/FRASCO OVAL DE VIDRIO LINEA GUNA COBRE 13,3X10X14CM 1L</v>
          </cell>
          <cell r="AG1391" t="str">
            <v>839.99</v>
          </cell>
          <cell r="AH1391">
            <v>1</v>
          </cell>
          <cell r="AI1391" t="str">
            <v>117A42</v>
          </cell>
          <cell r="AJ1391" t="str">
            <v>Móvil</v>
          </cell>
          <cell r="AK1391" t="str">
            <v>EL MARTES 02-08EL CORREO ARGENTINO RETIRARA POR SUCURSAL EL PEDIDO. CON EL SEGUIMIENTO 000079430490C7IAI4P1801 PUEDE VER EL ESTADO EN LA WEB. MUCHAS GRACIAS!</v>
          </cell>
          <cell r="AM1391">
            <v>453331042</v>
          </cell>
          <cell r="AN1391" t="str">
            <v>Sí</v>
          </cell>
        </row>
        <row r="1392">
          <cell r="A1392">
            <v>3431</v>
          </cell>
          <cell r="B1392" t="str">
            <v>guillerminaeier@gmail.com</v>
          </cell>
          <cell r="AF1392" t="str">
            <v>RALLADOR DE MANO 15 CM</v>
          </cell>
          <cell r="AG1392">
            <v>446</v>
          </cell>
          <cell r="AH1392">
            <v>1</v>
          </cell>
          <cell r="AI1392" t="str">
            <v>BA7384</v>
          </cell>
          <cell r="AN1392" t="str">
            <v>Sí</v>
          </cell>
        </row>
        <row r="1393">
          <cell r="A1393">
            <v>3431</v>
          </cell>
          <cell r="B1393" t="str">
            <v>guillerminaeier@gmail.com</v>
          </cell>
          <cell r="AF1393" t="str">
            <v>CUCHARA DE MADERA 26CM</v>
          </cell>
          <cell r="AG1393" t="str">
            <v>457.99</v>
          </cell>
          <cell r="AH1393">
            <v>1</v>
          </cell>
          <cell r="AI1393" t="str">
            <v>MS101899</v>
          </cell>
          <cell r="AN1393" t="str">
            <v>Sí</v>
          </cell>
        </row>
        <row r="1394">
          <cell r="A1394">
            <v>3431</v>
          </cell>
          <cell r="B1394" t="str">
            <v>guillerminaeier@gmail.com</v>
          </cell>
          <cell r="AF1394" t="str">
            <v>BATIDOR BRIGHT BLACK 25 CM</v>
          </cell>
          <cell r="AG1394" t="str">
            <v>731.99</v>
          </cell>
          <cell r="AH1394">
            <v>1</v>
          </cell>
          <cell r="AI1394" t="str">
            <v>MS101A74</v>
          </cell>
          <cell r="AN1394" t="str">
            <v>Sí</v>
          </cell>
        </row>
        <row r="1395">
          <cell r="A1395">
            <v>3431</v>
          </cell>
          <cell r="B1395" t="str">
            <v>guillerminaeier@gmail.com</v>
          </cell>
          <cell r="AF1395" t="str">
            <v>INDIVIDUAL DE YUTE KAMPOT 38CM</v>
          </cell>
          <cell r="AG1395" t="str">
            <v>998.99</v>
          </cell>
          <cell r="AH1395">
            <v>2</v>
          </cell>
          <cell r="AI1395" t="str">
            <v>MS504005 MERCA SEPA</v>
          </cell>
          <cell r="AN1395" t="str">
            <v>Sí</v>
          </cell>
        </row>
        <row r="1396">
          <cell r="A1396">
            <v>3431</v>
          </cell>
          <cell r="B1396" t="str">
            <v>guillerminaeier@gmail.com</v>
          </cell>
          <cell r="AF1396" t="str">
            <v>INFUSOR DE TE DE ACERO OVAL 4X5CM</v>
          </cell>
          <cell r="AG1396" t="str">
            <v>559.99</v>
          </cell>
          <cell r="AH1396">
            <v>1</v>
          </cell>
          <cell r="AI1396">
            <v>114230</v>
          </cell>
          <cell r="AN1396" t="str">
            <v>Sí</v>
          </cell>
        </row>
        <row r="1397">
          <cell r="A1397">
            <v>3431</v>
          </cell>
          <cell r="B1397" t="str">
            <v>guillerminaeier@gmail.com</v>
          </cell>
          <cell r="AF1397" t="str">
            <v>SALERO BOMBEEF ACETADO DE VIDRIO Y ACERO 7X3.5CM</v>
          </cell>
          <cell r="AG1397" t="str">
            <v>210.99</v>
          </cell>
          <cell r="AH1397">
            <v>1</v>
          </cell>
          <cell r="AI1397" t="str">
            <v>MS107213 MERCA SEPA</v>
          </cell>
          <cell r="AN1397" t="str">
            <v>Sí</v>
          </cell>
        </row>
        <row r="1398">
          <cell r="A1398">
            <v>3431</v>
          </cell>
          <cell r="B1398" t="str">
            <v>guillerminaeier@gmail.com</v>
          </cell>
          <cell r="AF1398" t="str">
            <v>INDIVIDUAL SIINGAPUR DORADO CLARO 38 CM</v>
          </cell>
          <cell r="AG1398" t="str">
            <v>549.99</v>
          </cell>
          <cell r="AH1398">
            <v>8</v>
          </cell>
          <cell r="AI1398" t="str">
            <v>MS504001</v>
          </cell>
          <cell r="AN1398" t="str">
            <v>Sí</v>
          </cell>
        </row>
        <row r="1399">
          <cell r="A1399">
            <v>3430</v>
          </cell>
          <cell r="B1399" t="str">
            <v>irisbon1999@gmail.com</v>
          </cell>
          <cell r="C1399">
            <v>44404</v>
          </cell>
          <cell r="D1399" t="str">
            <v>Abierta</v>
          </cell>
          <cell r="E1399" t="str">
            <v>Recibido</v>
          </cell>
          <cell r="F1399" t="str">
            <v>Enviado</v>
          </cell>
          <cell r="G1399" t="str">
            <v>ARS</v>
          </cell>
          <cell r="H1399" t="str">
            <v>6636.96</v>
          </cell>
          <cell r="I1399">
            <v>0</v>
          </cell>
          <cell r="J1399" t="str">
            <v>451.13</v>
          </cell>
          <cell r="K1399" t="str">
            <v>7088.09</v>
          </cell>
          <cell r="L1399" t="str">
            <v>Iris BongiovannBongiovanni</v>
          </cell>
          <cell r="M1399">
            <v>41522623</v>
          </cell>
          <cell r="N1399">
            <v>542302577858</v>
          </cell>
          <cell r="O1399" t="str">
            <v>Iris BongiovannBongiovanni</v>
          </cell>
          <cell r="P1399">
            <v>542302577858</v>
          </cell>
          <cell r="Q1399" t="str">
            <v>Belgrano</v>
          </cell>
          <cell r="R1399">
            <v>378</v>
          </cell>
          <cell r="U1399" t="str">
            <v>Huinca renanco</v>
          </cell>
          <cell r="V1399">
            <v>6270</v>
          </cell>
          <cell r="W1399" t="str">
            <v>Córdoba</v>
          </cell>
          <cell r="Y1399" t="str">
            <v>Correo Argentino - Envio a domicilio</v>
          </cell>
          <cell r="Z1399" t="str">
            <v>Mercado Pago</v>
          </cell>
          <cell r="AD1399">
            <v>44404</v>
          </cell>
          <cell r="AE1399">
            <v>44407</v>
          </cell>
          <cell r="AF1399" t="str">
            <v>MANTEL RECTANGULAR ANTIMANCHA 1.40x1.85 mtrs</v>
          </cell>
          <cell r="AG1399">
            <v>1760</v>
          </cell>
          <cell r="AH1399">
            <v>1</v>
          </cell>
          <cell r="AI1399" t="str">
            <v>CHUR19**</v>
          </cell>
          <cell r="AJ1399" t="str">
            <v>Móvil</v>
          </cell>
          <cell r="AK1399" t="str">
            <v>EL MARTES 02-08 EL CORREO ARGENTINO RETIRARA POR SUCURSAL EL PEDIDO. CON EL SEGUIMIENTO 0000794304478MIAI471901 PUEDE VER EL ESTADO EN LA WEB. MUCHAS GRACIAS!</v>
          </cell>
          <cell r="AL1399">
            <v>16069780980</v>
          </cell>
          <cell r="AM1399">
            <v>453244079</v>
          </cell>
          <cell r="AN1399" t="str">
            <v>Sí</v>
          </cell>
        </row>
        <row r="1400">
          <cell r="A1400">
            <v>3430</v>
          </cell>
          <cell r="B1400" t="str">
            <v>irisbon1999@gmail.com</v>
          </cell>
          <cell r="AF1400" t="str">
            <v>MANTEL RECTANGULAR ANTIMANCHA 1.40x2 mtrs</v>
          </cell>
          <cell r="AG1400">
            <v>1720</v>
          </cell>
          <cell r="AH1400">
            <v>1</v>
          </cell>
          <cell r="AI1400" t="str">
            <v>CHUR5</v>
          </cell>
          <cell r="AN1400" t="str">
            <v>Sí</v>
          </cell>
        </row>
        <row r="1401">
          <cell r="A1401">
            <v>3430</v>
          </cell>
          <cell r="B1401" t="str">
            <v>irisbon1999@gmail.com</v>
          </cell>
          <cell r="AF1401" t="str">
            <v>CUBIERTERO 31.5X24.5X4.5CM COLORES PASTELES (Rosa)</v>
          </cell>
          <cell r="AG1401">
            <v>537</v>
          </cell>
          <cell r="AH1401">
            <v>1</v>
          </cell>
          <cell r="AI1401" t="str">
            <v>0607PLA204PAS</v>
          </cell>
          <cell r="AN1401" t="str">
            <v>Sí</v>
          </cell>
        </row>
        <row r="1402">
          <cell r="A1402">
            <v>3430</v>
          </cell>
          <cell r="B1402" t="str">
            <v>irisbon1999@gmail.com</v>
          </cell>
          <cell r="AF1402" t="str">
            <v>PLATO PLAYO CERAMICA ROSA 26 CM ESPARTA</v>
          </cell>
          <cell r="AG1402" t="str">
            <v>654.99</v>
          </cell>
          <cell r="AH1402">
            <v>4</v>
          </cell>
          <cell r="AI1402" t="str">
            <v>PO378582 POR UNIDAD MERCA. SEPARADA</v>
          </cell>
          <cell r="AN1402" t="str">
            <v>Sí</v>
          </cell>
        </row>
        <row r="1403">
          <cell r="A1403">
            <v>3429</v>
          </cell>
          <cell r="B1403" t="str">
            <v>agustinarampoldi@hotmail.com</v>
          </cell>
          <cell r="C1403">
            <v>44404</v>
          </cell>
          <cell r="D1403" t="str">
            <v>Abierta</v>
          </cell>
          <cell r="E1403" t="str">
            <v>Recibido</v>
          </cell>
          <cell r="F1403" t="str">
            <v>Enviado</v>
          </cell>
          <cell r="G1403" t="str">
            <v>ARS</v>
          </cell>
          <cell r="H1403" t="str">
            <v>5610.92</v>
          </cell>
          <cell r="I1403">
            <v>0</v>
          </cell>
          <cell r="J1403" t="str">
            <v>438.26</v>
          </cell>
          <cell r="K1403" t="str">
            <v>6049.18</v>
          </cell>
          <cell r="L1403" t="str">
            <v>Agustina Rampoldi</v>
          </cell>
          <cell r="M1403">
            <v>43366048</v>
          </cell>
          <cell r="N1403">
            <v>543534269291</v>
          </cell>
          <cell r="O1403" t="str">
            <v>Agustina Rampoldi</v>
          </cell>
          <cell r="P1403">
            <v>543534269291</v>
          </cell>
          <cell r="Q1403" t="str">
            <v xml:space="preserve">Sarmiento </v>
          </cell>
          <cell r="R1403">
            <v>57</v>
          </cell>
          <cell r="S1403" t="str">
            <v>2 c</v>
          </cell>
          <cell r="U1403" t="str">
            <v xml:space="preserve">Oliva </v>
          </cell>
          <cell r="V1403">
            <v>5980</v>
          </cell>
          <cell r="W1403" t="str">
            <v>Córdoba</v>
          </cell>
          <cell r="Y1403" t="str">
            <v>Correo Argentino - Envio a domicilio</v>
          </cell>
          <cell r="Z1403" t="str">
            <v>Mercado Pago</v>
          </cell>
          <cell r="AD1403">
            <v>44404</v>
          </cell>
          <cell r="AE1403">
            <v>44407</v>
          </cell>
          <cell r="AF1403" t="str">
            <v>CUCHARA OVAL DE SILICONA CREAM MANGO DE MADERA 31 CM</v>
          </cell>
          <cell r="AG1403" t="str">
            <v>864.99</v>
          </cell>
          <cell r="AH1403">
            <v>1</v>
          </cell>
          <cell r="AI1403" t="str">
            <v>MS101A49 MERCA SEPARADA</v>
          </cell>
          <cell r="AJ1403" t="str">
            <v>Móvil</v>
          </cell>
          <cell r="AK1403" t="str">
            <v>EL MARTES 02-08 EL CORREO ARGENTINO RETIRARA POR SUCURSAL EL PEDIDO. CON EL SEGUIMIENTO 000079430427LM4AI47C501 PUEDE VER EL ESTADO EN LA WEB. MUCHAS GRACIAS!</v>
          </cell>
          <cell r="AL1403">
            <v>16069515766</v>
          </cell>
          <cell r="AM1403">
            <v>453237161</v>
          </cell>
          <cell r="AN1403" t="str">
            <v>Sí</v>
          </cell>
        </row>
        <row r="1404">
          <cell r="A1404">
            <v>3429</v>
          </cell>
          <cell r="B1404" t="str">
            <v>agustinarampoldi@hotmail.com</v>
          </cell>
          <cell r="AF1404" t="str">
            <v>VELA 100% SOJA AROMA JAZMIN O VAINILLA</v>
          </cell>
          <cell r="AG1404" t="str">
            <v>399.99</v>
          </cell>
          <cell r="AH1404">
            <v>1</v>
          </cell>
          <cell r="AI1404" t="str">
            <v>TW88423VELA(SHOWROOM)</v>
          </cell>
          <cell r="AN1404" t="str">
            <v>Sí</v>
          </cell>
        </row>
        <row r="1405">
          <cell r="A1405">
            <v>3429</v>
          </cell>
          <cell r="B1405" t="str">
            <v>agustinarampoldi@hotmail.com</v>
          </cell>
          <cell r="AF1405" t="str">
            <v>CUBIERTERO 5 COMPARTIMIENTOS ROSA VIEJO33X26X4CM</v>
          </cell>
          <cell r="AG1405">
            <v>415</v>
          </cell>
          <cell r="AH1405">
            <v>1</v>
          </cell>
          <cell r="AI1405" t="str">
            <v>083BA7711</v>
          </cell>
          <cell r="AN1405" t="str">
            <v>Sí</v>
          </cell>
        </row>
        <row r="1406">
          <cell r="A1406">
            <v>3429</v>
          </cell>
          <cell r="B1406" t="str">
            <v>agustinarampoldi@hotmail.com</v>
          </cell>
          <cell r="AF1406" t="str">
            <v>INDIVIDUAL DE PLAVINIL SIMIL MARMOL CON DORADO 32,5 CM</v>
          </cell>
          <cell r="AG1406" t="str">
            <v>299.99</v>
          </cell>
          <cell r="AH1406">
            <v>2</v>
          </cell>
          <cell r="AI1406" t="str">
            <v>CHUIN175C</v>
          </cell>
          <cell r="AN1406" t="str">
            <v>Sí</v>
          </cell>
        </row>
        <row r="1407">
          <cell r="A1407">
            <v>3429</v>
          </cell>
          <cell r="B1407" t="str">
            <v>agustinarampoldi@hotmail.com</v>
          </cell>
          <cell r="AF1407" t="str">
            <v>PINCEL DE SILICONA CREAM MANGO DE MADERA PLANO 30 CM</v>
          </cell>
          <cell r="AG1407" t="str">
            <v>640.99</v>
          </cell>
          <cell r="AH1407">
            <v>1</v>
          </cell>
          <cell r="AI1407" t="str">
            <v>MS101A56</v>
          </cell>
          <cell r="AN1407" t="str">
            <v>Sí</v>
          </cell>
        </row>
        <row r="1408">
          <cell r="A1408">
            <v>3429</v>
          </cell>
          <cell r="B1408" t="str">
            <v>agustinarampoldi@hotmail.com</v>
          </cell>
          <cell r="AF1408" t="str">
            <v>CUCHARA PARA PASTA DE SILICONA CREAM MANGO DE MADERA 31 CM</v>
          </cell>
          <cell r="AG1408" t="str">
            <v>864.99</v>
          </cell>
          <cell r="AH1408">
            <v>1</v>
          </cell>
          <cell r="AI1408" t="str">
            <v>101A47</v>
          </cell>
          <cell r="AN1408" t="str">
            <v>Sí</v>
          </cell>
        </row>
        <row r="1409">
          <cell r="A1409">
            <v>3429</v>
          </cell>
          <cell r="B1409" t="str">
            <v>agustinarampoldi@hotmail.com</v>
          </cell>
          <cell r="AF1409" t="str">
            <v>CUCHARON DE SILICONA CREAM MANGO DE MADERA 31 CM</v>
          </cell>
          <cell r="AG1409" t="str">
            <v>864.99</v>
          </cell>
          <cell r="AH1409">
            <v>1</v>
          </cell>
          <cell r="AI1409" t="str">
            <v>MS101A52 MERCA SEPA</v>
          </cell>
          <cell r="AN1409" t="str">
            <v>Sí</v>
          </cell>
        </row>
        <row r="1410">
          <cell r="A1410">
            <v>3429</v>
          </cell>
          <cell r="B1410" t="str">
            <v>agustinarampoldi@hotmail.com</v>
          </cell>
          <cell r="AF1410" t="str">
            <v>ESPATULA ACANALADA DE SILICONA CREAM MANGO DE MADERA 32 CM</v>
          </cell>
          <cell r="AG1410" t="str">
            <v>864.99</v>
          </cell>
          <cell r="AH1410">
            <v>1</v>
          </cell>
          <cell r="AI1410" t="str">
            <v>MS101A50 N=MERCA SEPARADA</v>
          </cell>
          <cell r="AN1410" t="str">
            <v>Sí</v>
          </cell>
        </row>
        <row r="1411">
          <cell r="A1411">
            <v>3429</v>
          </cell>
          <cell r="B1411" t="str">
            <v>agustinarampoldi@hotmail.com</v>
          </cell>
          <cell r="AF1411" t="str">
            <v>FLORERO DE VIDRIO 15CM 6CM DIAM</v>
          </cell>
          <cell r="AG1411">
            <v>95</v>
          </cell>
          <cell r="AH1411">
            <v>1</v>
          </cell>
          <cell r="AI1411" t="str">
            <v>046JA7208</v>
          </cell>
          <cell r="AN1411" t="str">
            <v>Sí</v>
          </cell>
        </row>
        <row r="1412">
          <cell r="A1412">
            <v>3428</v>
          </cell>
          <cell r="B1412" t="str">
            <v>manuesteves@gmail.com</v>
          </cell>
          <cell r="C1412">
            <v>44404</v>
          </cell>
          <cell r="D1412" t="str">
            <v>Abierta</v>
          </cell>
          <cell r="E1412" t="str">
            <v>Recibido</v>
          </cell>
          <cell r="F1412" t="str">
            <v>Enviado</v>
          </cell>
          <cell r="G1412" t="str">
            <v>ARS</v>
          </cell>
          <cell r="H1412" t="str">
            <v>3099.99</v>
          </cell>
          <cell r="I1412">
            <v>0</v>
          </cell>
          <cell r="J1412">
            <v>0</v>
          </cell>
          <cell r="K1412" t="str">
            <v>3099.99</v>
          </cell>
          <cell r="L1412" t="str">
            <v>Manuela Esteves</v>
          </cell>
          <cell r="M1412">
            <v>36529871</v>
          </cell>
          <cell r="N1412">
            <v>541155812136</v>
          </cell>
          <cell r="O1412" t="str">
            <v>Manuela ESTEVES</v>
          </cell>
          <cell r="P1412">
            <v>541155812136</v>
          </cell>
          <cell r="Q1412" t="str">
            <v>3 De Febrero</v>
          </cell>
          <cell r="R1412">
            <v>173</v>
          </cell>
          <cell r="S1412" t="str">
            <v>BLOQUE B 1 B</v>
          </cell>
          <cell r="T1412" t="str">
            <v>LA CALABRIA, SAN ISIDRO</v>
          </cell>
          <cell r="U1412" t="str">
            <v>San Isidro, Gcba</v>
          </cell>
          <cell r="V1412">
            <v>1642</v>
          </cell>
          <cell r="W1412" t="str">
            <v>Gran Buenos Aires</v>
          </cell>
          <cell r="Y1412" t="str">
            <v>ENVÍO SIN CARGO (CABA, GRAN PARTE DE GBA y LA PLATA) TIEMPO: 4 a 6 DÍAS HÁBILES</v>
          </cell>
          <cell r="Z1412" t="str">
            <v>Mercado Pago</v>
          </cell>
          <cell r="AB1412" t="str">
            <v>3 de febrero 173 san isidro (entre Moreno y Garibaldi) Bloque B 1B</v>
          </cell>
          <cell r="AD1412">
            <v>44404</v>
          </cell>
          <cell r="AE1412">
            <v>44407</v>
          </cell>
          <cell r="AF1412" t="str">
            <v>MESA ARRIME XL HOME OFFICE 60*70*30 CM</v>
          </cell>
          <cell r="AG1412" t="str">
            <v>3099.99</v>
          </cell>
          <cell r="AH1412">
            <v>1</v>
          </cell>
          <cell r="AI1412" t="str">
            <v>NEWARRIME2 LA TENGO YO solo hay q retocar el hierro pero esta re vendible</v>
          </cell>
          <cell r="AJ1412" t="str">
            <v>Web</v>
          </cell>
          <cell r="AK1412" t="str">
            <v>EL MARTES 03-08 ENTRE 8 Y 18 HORAS!</v>
          </cell>
          <cell r="AL1412">
            <v>3010257831</v>
          </cell>
          <cell r="AM1412">
            <v>453004477</v>
          </cell>
          <cell r="AN1412" t="str">
            <v>Sí</v>
          </cell>
        </row>
        <row r="1413">
          <cell r="A1413">
            <v>3427</v>
          </cell>
          <cell r="B1413" t="str">
            <v>victoria.e.quintana24.veq@gmail.com</v>
          </cell>
          <cell r="C1413">
            <v>44404</v>
          </cell>
          <cell r="D1413" t="str">
            <v>Abierta</v>
          </cell>
          <cell r="E1413" t="str">
            <v>Recibido</v>
          </cell>
          <cell r="G1413" t="str">
            <v>ARS</v>
          </cell>
          <cell r="H1413">
            <v>13000</v>
          </cell>
          <cell r="I1413">
            <v>0</v>
          </cell>
          <cell r="J1413">
            <v>0</v>
          </cell>
          <cell r="K1413">
            <v>13000</v>
          </cell>
          <cell r="L1413" t="str">
            <v>Victoria Quintana</v>
          </cell>
          <cell r="M1413">
            <v>40489373</v>
          </cell>
          <cell r="N1413">
            <v>541165685610</v>
          </cell>
          <cell r="Z1413" t="str">
            <v>Mercado Pago</v>
          </cell>
          <cell r="AD1413">
            <v>44404</v>
          </cell>
          <cell r="AF1413" t="str">
            <v>GIFT CARD PERSONALIZADA</v>
          </cell>
          <cell r="AG1413">
            <v>13000</v>
          </cell>
          <cell r="AH1413">
            <v>1</v>
          </cell>
          <cell r="AJ1413" t="str">
            <v>Móvil</v>
          </cell>
          <cell r="AK1413" t="str">
            <v/>
          </cell>
          <cell r="AL1413">
            <v>16061734258</v>
          </cell>
          <cell r="AM1413">
            <v>452989485</v>
          </cell>
          <cell r="AN1413" t="str">
            <v>No</v>
          </cell>
        </row>
        <row r="1414">
          <cell r="A1414">
            <v>3426</v>
          </cell>
          <cell r="B1414" t="str">
            <v>agosmina.11@gmail.com</v>
          </cell>
          <cell r="C1414">
            <v>44403</v>
          </cell>
          <cell r="D1414" t="str">
            <v>Abierta</v>
          </cell>
          <cell r="E1414" t="str">
            <v>Recibido</v>
          </cell>
          <cell r="F1414" t="str">
            <v>Enviado</v>
          </cell>
          <cell r="G1414" t="str">
            <v>ARS</v>
          </cell>
          <cell r="H1414" t="str">
            <v>2427.6</v>
          </cell>
          <cell r="I1414">
            <v>0</v>
          </cell>
          <cell r="J1414">
            <v>0</v>
          </cell>
          <cell r="K1414" t="str">
            <v>2427.6</v>
          </cell>
          <cell r="L1414" t="str">
            <v>Agostina Minaberrigaray</v>
          </cell>
          <cell r="M1414">
            <v>37608679</v>
          </cell>
          <cell r="N1414">
            <v>5491167253237</v>
          </cell>
          <cell r="O1414" t="str">
            <v>Agostina Minaberrigaray</v>
          </cell>
          <cell r="P1414">
            <v>5491167253237</v>
          </cell>
          <cell r="Q1414" t="str">
            <v xml:space="preserve">Ramon falcon </v>
          </cell>
          <cell r="R1414">
            <v>2974</v>
          </cell>
          <cell r="S1414" t="str">
            <v>14 B</v>
          </cell>
          <cell r="T1414" t="str">
            <v xml:space="preserve">Flores </v>
          </cell>
          <cell r="U1414" t="str">
            <v>Capital Federal</v>
          </cell>
          <cell r="V1414">
            <v>1406</v>
          </cell>
          <cell r="W1414" t="str">
            <v>Capital Federal</v>
          </cell>
          <cell r="Y1414" t="str">
            <v>ENVÍO SIN CARGO (CABA, GRAN PARTE DE GBA y LA PLATA) TIEMPO: 4 a 6 DÍAS HÁBILES</v>
          </cell>
          <cell r="Z1414" t="str">
            <v>Mercado Pago</v>
          </cell>
          <cell r="AD1414">
            <v>44403</v>
          </cell>
          <cell r="AE1414">
            <v>44406</v>
          </cell>
          <cell r="AF1414" t="str">
            <v>COMBO NRO 10 ** 3 FRASCOS DE VIDRIO HERMETICOS</v>
          </cell>
          <cell r="AG1414" t="str">
            <v>2427.6</v>
          </cell>
          <cell r="AH1414">
            <v>1</v>
          </cell>
          <cell r="AI1414" t="str">
            <v>BA6430-31-32 MERCA SEPARADA</v>
          </cell>
          <cell r="AJ1414" t="str">
            <v>Móvil</v>
          </cell>
          <cell r="AK1414" t="str">
            <v>EL VIERNES 30-07 ENTRE 8 Y 18 HORAS!</v>
          </cell>
          <cell r="AL1414">
            <v>3008211177</v>
          </cell>
          <cell r="AM1414">
            <v>452752554</v>
          </cell>
          <cell r="AN1414" t="str">
            <v>Sí</v>
          </cell>
        </row>
        <row r="1415">
          <cell r="A1415">
            <v>3425</v>
          </cell>
          <cell r="B1415" t="str">
            <v>gabrielaacosta_97@hotmail.com</v>
          </cell>
          <cell r="C1415">
            <v>44403</v>
          </cell>
          <cell r="D1415" t="str">
            <v>Abierta</v>
          </cell>
          <cell r="E1415" t="str">
            <v>Recibido</v>
          </cell>
          <cell r="F1415" t="str">
            <v>Enviado</v>
          </cell>
          <cell r="G1415" t="str">
            <v>ARS</v>
          </cell>
          <cell r="H1415" t="str">
            <v>8991.87</v>
          </cell>
          <cell r="I1415">
            <v>1600</v>
          </cell>
          <cell r="J1415" t="str">
            <v>476.72</v>
          </cell>
          <cell r="K1415" t="str">
            <v>7868.59</v>
          </cell>
          <cell r="L1415" t="str">
            <v>Gabriela Acosta</v>
          </cell>
          <cell r="M1415">
            <v>40299195</v>
          </cell>
          <cell r="N1415">
            <v>543533686329</v>
          </cell>
          <cell r="O1415" t="str">
            <v>Gabriela Acosta</v>
          </cell>
          <cell r="P1415">
            <v>543533686329</v>
          </cell>
          <cell r="Q1415" t="str">
            <v>General Paz</v>
          </cell>
          <cell r="R1415">
            <v>63</v>
          </cell>
          <cell r="U1415" t="str">
            <v>Las Varillas</v>
          </cell>
          <cell r="V1415">
            <v>5940</v>
          </cell>
          <cell r="W1415" t="str">
            <v>Córdoba</v>
          </cell>
          <cell r="Y1415" t="str">
            <v>Correo Argentino - Envio a domicilio</v>
          </cell>
          <cell r="Z1415" t="str">
            <v>Mercado Pago</v>
          </cell>
          <cell r="AA1415" t="str">
            <v>GABIACOSTA</v>
          </cell>
          <cell r="AB1415" t="str">
            <v>Deben enviarse faltantes de pedido anterior (Orden N°3282): (1) Cuchillo para vegetales color rosa; (2) Tapones rejilla 1PC color pastel verde.</v>
          </cell>
          <cell r="AC1415" t="str">
            <v>30-07 ABONA 1600 X TRANSFERENCIA - SE FACTURA TODO</v>
          </cell>
          <cell r="AD1415">
            <v>44403</v>
          </cell>
          <cell r="AE1415">
            <v>44407</v>
          </cell>
          <cell r="AF1415" t="str">
            <v>ACEITERA DE VIDRIO Y ACERO 250ML</v>
          </cell>
          <cell r="AG1415" t="str">
            <v>1131.99</v>
          </cell>
          <cell r="AH1415">
            <v>1</v>
          </cell>
          <cell r="AI1415" t="str">
            <v>MS107196 MERCA SEPARADA</v>
          </cell>
          <cell r="AJ1415" t="str">
            <v>Móvil</v>
          </cell>
          <cell r="AK1415" t="str">
            <v>EL MARTES 02-08EL CORREO ARGENTINO RETIRARA POR SUCURSAL EL PEDIDO. CON EL SEGUIMIENTO 00007943044A3M40II7C901 PUEDE VER EL ESTADO EN LA WEB. MUCHAS GRACIAS!</v>
          </cell>
          <cell r="AL1415">
            <v>16053607272</v>
          </cell>
          <cell r="AM1415">
            <v>451938166</v>
          </cell>
          <cell r="AN1415" t="str">
            <v>Sí</v>
          </cell>
        </row>
        <row r="1416">
          <cell r="A1416">
            <v>3425</v>
          </cell>
          <cell r="B1416" t="str">
            <v>gabrielaacosta_97@hotmail.com</v>
          </cell>
          <cell r="AF1416" t="str">
            <v>TAZA DE TE CON PLATO CRUDO 100ML ESPARTA</v>
          </cell>
          <cell r="AG1416" t="str">
            <v>654.99</v>
          </cell>
          <cell r="AH1416">
            <v>12</v>
          </cell>
          <cell r="AI1416" t="str">
            <v>PO285586 POR UNIDAD MERCA SEPARADA</v>
          </cell>
          <cell r="AN1416" t="str">
            <v>Sí</v>
          </cell>
        </row>
        <row r="1417">
          <cell r="A1417">
            <v>3424</v>
          </cell>
          <cell r="B1417" t="str">
            <v>elsitapuertomadryn@hotmail.com</v>
          </cell>
          <cell r="C1417">
            <v>44403</v>
          </cell>
          <cell r="D1417" t="str">
            <v>Abierta</v>
          </cell>
          <cell r="E1417" t="str">
            <v>Recibido</v>
          </cell>
          <cell r="F1417" t="str">
            <v>Enviado</v>
          </cell>
          <cell r="G1417" t="str">
            <v>ARS</v>
          </cell>
          <cell r="H1417">
            <v>2800</v>
          </cell>
          <cell r="I1417">
            <v>0</v>
          </cell>
          <cell r="J1417">
            <v>0</v>
          </cell>
          <cell r="K1417">
            <v>2800</v>
          </cell>
          <cell r="L1417" t="str">
            <v>Florencia Segui</v>
          </cell>
          <cell r="M1417">
            <v>27131386627</v>
          </cell>
          <cell r="N1417">
            <v>541133546730</v>
          </cell>
          <cell r="O1417" t="str">
            <v>Florencia Segui</v>
          </cell>
          <cell r="P1417">
            <v>541133546730</v>
          </cell>
          <cell r="Q1417" t="str">
            <v>Arenales</v>
          </cell>
          <cell r="R1417">
            <v>2464</v>
          </cell>
          <cell r="S1417" t="str">
            <v>9 piso "C"</v>
          </cell>
          <cell r="T1417" t="str">
            <v>Palermo</v>
          </cell>
          <cell r="U1417" t="str">
            <v>Capital Federal</v>
          </cell>
          <cell r="V1417">
            <v>1425</v>
          </cell>
          <cell r="W1417" t="str">
            <v>Capital Federal</v>
          </cell>
          <cell r="Y1417" t="str">
            <v>ENVÍO SIN CARGO (CABA, GRAN PARTE DE GBA y LA PLATA) TIEMPO: 4 a 6 DÍAS HÁBILES</v>
          </cell>
          <cell r="Z1417" t="str">
            <v>Mercado Pago</v>
          </cell>
          <cell r="AB1417" t="str">
            <v>En lo posible entregar el 29 que es el cumple de Florencia!! Y llamar cuando esten yendo ! Avisar a su telefono o al mio 2804661920 GRACIAS</v>
          </cell>
          <cell r="AD1417">
            <v>44403</v>
          </cell>
          <cell r="AE1417">
            <v>44404</v>
          </cell>
          <cell r="AF1417" t="str">
            <v>MESA DE ARRIME HOME OFFICE 36X43X60 CM</v>
          </cell>
          <cell r="AG1417">
            <v>2800</v>
          </cell>
          <cell r="AH1417">
            <v>1</v>
          </cell>
          <cell r="AI1417" t="str">
            <v>NEWARRIME MERCA SEPA</v>
          </cell>
          <cell r="AJ1417" t="str">
            <v>Móvil</v>
          </cell>
          <cell r="AK1417" t="str">
            <v>EL JUEVES 29 ENTRE 8 Y 18 HORAS!</v>
          </cell>
          <cell r="AL1417">
            <v>16050116737</v>
          </cell>
          <cell r="AM1417">
            <v>452580109</v>
          </cell>
          <cell r="AN1417" t="str">
            <v>Sí</v>
          </cell>
        </row>
        <row r="1418">
          <cell r="A1418">
            <v>3423</v>
          </cell>
          <cell r="B1418" t="str">
            <v>eliane_jms@hotmail.com</v>
          </cell>
          <cell r="C1418">
            <v>44402</v>
          </cell>
          <cell r="D1418" t="str">
            <v>Abierta</v>
          </cell>
          <cell r="E1418" t="str">
            <v>Recibido</v>
          </cell>
          <cell r="F1418" t="str">
            <v>Enviado</v>
          </cell>
          <cell r="G1418" t="str">
            <v>ARS</v>
          </cell>
          <cell r="H1418">
            <v>1043</v>
          </cell>
          <cell r="I1418">
            <v>0</v>
          </cell>
          <cell r="J1418">
            <v>0</v>
          </cell>
          <cell r="K1418">
            <v>1043</v>
          </cell>
          <cell r="L1418" t="str">
            <v>Eliane Jmelnitsky</v>
          </cell>
          <cell r="M1418">
            <v>36948043</v>
          </cell>
          <cell r="N1418">
            <v>541166775334</v>
          </cell>
          <cell r="O1418" t="str">
            <v>Eliane Jmelnitsky</v>
          </cell>
          <cell r="P1418">
            <v>541166775334</v>
          </cell>
          <cell r="Q1418" t="str">
            <v>Ruta Panamericana km 47, Aranjuez Country Club</v>
          </cell>
          <cell r="R1418">
            <v>59</v>
          </cell>
          <cell r="T1418" t="str">
            <v>Escobar</v>
          </cell>
          <cell r="U1418" t="str">
            <v>Capital Federal</v>
          </cell>
          <cell r="V1418">
            <v>1440</v>
          </cell>
          <cell r="W1418" t="str">
            <v>Capital Federal</v>
          </cell>
          <cell r="Y1418" t="str">
            <v>ENVÍO SIN CARGO (CABA, GRAN PARTE DE GBA y LA PLATA) TIEMPO: 4 a 6 DÍAS HÁBILES</v>
          </cell>
          <cell r="Z1418" t="str">
            <v>Mercado Pago</v>
          </cell>
          <cell r="AB1418" t="str">
            <v>La dirección correcta de envío es en Escobar, Ruta panamericana km 47, Unidad Funcional nro. 59, Aranjuez Country Club. Gracias!</v>
          </cell>
          <cell r="AD1418">
            <v>44402</v>
          </cell>
          <cell r="AE1418">
            <v>44403</v>
          </cell>
          <cell r="AF1418" t="str">
            <v>FLANERA DE VIDRIO 1.6 LITROS</v>
          </cell>
          <cell r="AG1418">
            <v>1043</v>
          </cell>
          <cell r="AH1418">
            <v>1</v>
          </cell>
          <cell r="AI1418" t="str">
            <v>PA59114</v>
          </cell>
          <cell r="AJ1418" t="str">
            <v>Web</v>
          </cell>
          <cell r="AK1418" t="str">
            <v>EL JUEVES 29-07 ENTRE 8 Y 18 HORAS!</v>
          </cell>
          <cell r="AL1418">
            <v>16034848005</v>
          </cell>
          <cell r="AM1418">
            <v>434678337</v>
          </cell>
          <cell r="AN1418" t="str">
            <v>Sí</v>
          </cell>
        </row>
        <row r="1419">
          <cell r="A1419">
            <v>3422</v>
          </cell>
          <cell r="B1419" t="str">
            <v>rominaogieglo@gmail.com</v>
          </cell>
          <cell r="C1419">
            <v>44402</v>
          </cell>
          <cell r="D1419" t="str">
            <v>Abierta</v>
          </cell>
          <cell r="E1419" t="str">
            <v>Recibido</v>
          </cell>
          <cell r="F1419" t="str">
            <v>Enviado</v>
          </cell>
          <cell r="G1419" t="str">
            <v>ARS</v>
          </cell>
          <cell r="H1419">
            <v>2732</v>
          </cell>
          <cell r="I1419">
            <v>0</v>
          </cell>
          <cell r="J1419">
            <v>0</v>
          </cell>
          <cell r="K1419">
            <v>2732</v>
          </cell>
          <cell r="L1419" t="str">
            <v>Romina Ogieglo</v>
          </cell>
          <cell r="M1419">
            <v>37695637</v>
          </cell>
          <cell r="N1419">
            <v>541157483166</v>
          </cell>
          <cell r="O1419" t="str">
            <v>María Rosa Sciascia</v>
          </cell>
          <cell r="P1419">
            <v>541157483166</v>
          </cell>
          <cell r="Q1419" t="str">
            <v>San Lorenzo</v>
          </cell>
          <cell r="R1419">
            <v>4021</v>
          </cell>
          <cell r="T1419" t="str">
            <v>José C Paz</v>
          </cell>
          <cell r="U1419" t="str">
            <v>José C Paz</v>
          </cell>
          <cell r="V1419">
            <v>1665</v>
          </cell>
          <cell r="W1419" t="str">
            <v>Gran Buenos Aires</v>
          </cell>
          <cell r="Y1419" t="str">
            <v>ENVÍO SIN CARGO (CABA, GRAN PARTE DE GBA y LA PLATA) TIEMPO: 4 a 6 DÍAS HÁBILES</v>
          </cell>
          <cell r="Z1419" t="str">
            <v>Mercado Pago</v>
          </cell>
          <cell r="AB1419" t="str">
            <v xml:space="preserve">Recibe Maria Rosa Sciascia San Lorenzo 4021 (entrecalles: 3 sargentos y Pedro de Mendoza), José C Paz.  </v>
          </cell>
          <cell r="AD1419">
            <v>44402</v>
          </cell>
          <cell r="AE1419">
            <v>44403</v>
          </cell>
          <cell r="AF1419" t="str">
            <v>TORTERO PLASTICO CON BASE AMARILLA CAMPANA TRANSPARENTE 28 CM DIAM</v>
          </cell>
          <cell r="AG1419">
            <v>782</v>
          </cell>
          <cell r="AH1419">
            <v>1</v>
          </cell>
          <cell r="AI1419" t="str">
            <v>42BA1020</v>
          </cell>
          <cell r="AJ1419" t="str">
            <v>Web</v>
          </cell>
          <cell r="AK1419" t="str">
            <v>EL JUEVES 29-07 ENTRE 8 Y 18 HORAS!</v>
          </cell>
          <cell r="AL1419">
            <v>16033322308</v>
          </cell>
          <cell r="AM1419">
            <v>451980093</v>
          </cell>
          <cell r="AN1419" t="str">
            <v>Sí</v>
          </cell>
        </row>
        <row r="1420">
          <cell r="A1420">
            <v>3422</v>
          </cell>
          <cell r="B1420" t="str">
            <v>rominaogieglo@gmail.com</v>
          </cell>
          <cell r="AF1420" t="str">
            <v>CUCHARA MEDIDORA PASTEL APILABLE (Verde)</v>
          </cell>
          <cell r="AG1420">
            <v>550</v>
          </cell>
          <cell r="AH1420">
            <v>1</v>
          </cell>
          <cell r="AI1420" t="str">
            <v>019BA88540</v>
          </cell>
          <cell r="AN1420" t="str">
            <v>Sí</v>
          </cell>
        </row>
        <row r="1421">
          <cell r="A1421">
            <v>3422</v>
          </cell>
          <cell r="B1421" t="str">
            <v>rominaogieglo@gmail.com</v>
          </cell>
          <cell r="AF1421" t="str">
            <v>SARTEN FRANCESA CEREZA 20 CM ANTIADHERENTE PANELUX</v>
          </cell>
          <cell r="AG1421">
            <v>1400</v>
          </cell>
          <cell r="AH1421">
            <v>1</v>
          </cell>
          <cell r="AI1421" t="str">
            <v>PAN73900</v>
          </cell>
          <cell r="AN1421" t="str">
            <v>Sí</v>
          </cell>
        </row>
        <row r="1422">
          <cell r="A1422">
            <v>3421</v>
          </cell>
          <cell r="B1422" t="str">
            <v>jchanoux66@gmail.com</v>
          </cell>
          <cell r="C1422">
            <v>44401</v>
          </cell>
          <cell r="D1422" t="str">
            <v>Abierta</v>
          </cell>
          <cell r="E1422" t="str">
            <v>Recibido</v>
          </cell>
          <cell r="F1422" t="str">
            <v>Enviado</v>
          </cell>
          <cell r="G1422" t="str">
            <v>ARS</v>
          </cell>
          <cell r="H1422" t="str">
            <v>2055.96</v>
          </cell>
          <cell r="I1422">
            <v>0</v>
          </cell>
          <cell r="J1422">
            <v>0</v>
          </cell>
          <cell r="K1422" t="str">
            <v>2055.96</v>
          </cell>
          <cell r="L1422" t="str">
            <v>Jorge Gonzalez Chanoux</v>
          </cell>
          <cell r="M1422">
            <v>17813083</v>
          </cell>
          <cell r="N1422">
            <v>541144044362</v>
          </cell>
          <cell r="O1422" t="str">
            <v>Jorge Gonzalez Chanoux</v>
          </cell>
          <cell r="P1422">
            <v>541144044362</v>
          </cell>
          <cell r="Q1422" t="str">
            <v xml:space="preserve">Av Garay </v>
          </cell>
          <cell r="R1422">
            <v>612</v>
          </cell>
          <cell r="S1422" t="str">
            <v>13 02</v>
          </cell>
          <cell r="T1422" t="str">
            <v xml:space="preserve">San Telmo </v>
          </cell>
          <cell r="U1422" t="str">
            <v>Capital Federal</v>
          </cell>
          <cell r="V1422">
            <v>1140</v>
          </cell>
          <cell r="W1422" t="str">
            <v>Capital Federal</v>
          </cell>
          <cell r="Y1422" t="str">
            <v>ENVÍO SIN CARGO (CABA, GRAN PARTE DE GBA y LA PLATA) TIEMPO: 4 a 6 DÍAS HÁBILES</v>
          </cell>
          <cell r="Z1422" t="str">
            <v>Mercado Pago</v>
          </cell>
          <cell r="AB1422" t="str">
            <v>La persona que lo recibe es Lucas Rusnak</v>
          </cell>
          <cell r="AD1422">
            <v>44401</v>
          </cell>
          <cell r="AE1422">
            <v>44403</v>
          </cell>
          <cell r="AF1422" t="str">
            <v>SALERO TORRE CHICAGO BLACK 70ML</v>
          </cell>
          <cell r="AG1422" t="str">
            <v>365.99</v>
          </cell>
          <cell r="AH1422">
            <v>1</v>
          </cell>
          <cell r="AI1422">
            <v>502032</v>
          </cell>
          <cell r="AJ1422" t="str">
            <v>Móvil</v>
          </cell>
          <cell r="AK1422" t="str">
            <v>EL JUEVES 29-07 ENTRE 8 Y 18 HORAS!</v>
          </cell>
          <cell r="AL1422">
            <v>16022489334</v>
          </cell>
          <cell r="AM1422">
            <v>451596563</v>
          </cell>
          <cell r="AN1422" t="str">
            <v>Sí</v>
          </cell>
        </row>
        <row r="1423">
          <cell r="A1423">
            <v>3421</v>
          </cell>
          <cell r="B1423" t="str">
            <v>jchanoux66@gmail.com</v>
          </cell>
          <cell r="AF1423" t="str">
            <v>ACEITERA/VINAGRERA DE VIDRIO CON ATOMIZADOR 135ML</v>
          </cell>
          <cell r="AG1423" t="str">
            <v>589.99</v>
          </cell>
          <cell r="AH1423">
            <v>1</v>
          </cell>
          <cell r="AI1423">
            <v>502020</v>
          </cell>
          <cell r="AN1423" t="str">
            <v>Sí</v>
          </cell>
        </row>
        <row r="1424">
          <cell r="A1424">
            <v>3421</v>
          </cell>
          <cell r="B1424" t="str">
            <v>jchanoux66@gmail.com</v>
          </cell>
          <cell r="AF1424" t="str">
            <v>ACEITERA CONICA C/ VISOR DE VIDRIO Y ACERO 165ML</v>
          </cell>
          <cell r="AG1424" t="str">
            <v>549.99</v>
          </cell>
          <cell r="AH1424">
            <v>2</v>
          </cell>
          <cell r="AI1424" t="str">
            <v>MS502018 MERCA SEPARADA</v>
          </cell>
          <cell r="AN1424" t="str">
            <v>Sí</v>
          </cell>
        </row>
        <row r="1425">
          <cell r="A1425">
            <v>3420</v>
          </cell>
          <cell r="B1425" t="str">
            <v>camietche5@hotmail.com</v>
          </cell>
          <cell r="C1425">
            <v>44401</v>
          </cell>
          <cell r="D1425" t="str">
            <v>Abierta</v>
          </cell>
          <cell r="E1425" t="str">
            <v>Recibido</v>
          </cell>
          <cell r="F1425" t="str">
            <v>Enviado</v>
          </cell>
          <cell r="G1425" t="str">
            <v>ARS</v>
          </cell>
          <cell r="H1425">
            <v>1477</v>
          </cell>
          <cell r="I1425">
            <v>0</v>
          </cell>
          <cell r="J1425">
            <v>0</v>
          </cell>
          <cell r="K1425">
            <v>1477</v>
          </cell>
          <cell r="L1425" t="str">
            <v>Camila etcheverry</v>
          </cell>
          <cell r="M1425">
            <v>38433733</v>
          </cell>
          <cell r="N1425">
            <v>541123037493</v>
          </cell>
          <cell r="O1425" t="str">
            <v>Camila etcheverry</v>
          </cell>
          <cell r="P1425">
            <v>541123037493</v>
          </cell>
          <cell r="Q1425" t="str">
            <v>Avenida Ramón Castillo</v>
          </cell>
          <cell r="R1425">
            <v>1720</v>
          </cell>
          <cell r="S1425" t="str">
            <v>Garita de policia</v>
          </cell>
          <cell r="U1425" t="str">
            <v>Capital Federal</v>
          </cell>
          <cell r="V1425">
            <v>1104</v>
          </cell>
          <cell r="W1425" t="str">
            <v>Capital Federal</v>
          </cell>
          <cell r="Y1425" t="str">
            <v>ENVÍO SIN CARGO (CABA, GRAN PARTE DE GBA y LA PLATA) TIEMPO: 4 a 6 DÍAS HÁBILES</v>
          </cell>
          <cell r="Z1425" t="str">
            <v>Mercado Pago</v>
          </cell>
          <cell r="AB1425" t="str">
            <v>El domicilio de entrega es una garita de un edificio de policía de la ciudad</v>
          </cell>
          <cell r="AD1425">
            <v>44401</v>
          </cell>
          <cell r="AE1425">
            <v>44403</v>
          </cell>
          <cell r="AF1425" t="str">
            <v>FLORERO DE VIDRIO 15CM 6CM DIAM</v>
          </cell>
          <cell r="AG1425">
            <v>95</v>
          </cell>
          <cell r="AH1425">
            <v>1</v>
          </cell>
          <cell r="AI1425" t="str">
            <v>046JA7208</v>
          </cell>
          <cell r="AJ1425" t="str">
            <v>Móvil</v>
          </cell>
          <cell r="AK1425" t="str">
            <v>EL JUEVES 29-07 ENTRE 8 Y 18 HORAS!</v>
          </cell>
          <cell r="AL1425">
            <v>16019384157</v>
          </cell>
          <cell r="AM1425">
            <v>451522538</v>
          </cell>
          <cell r="AN1425" t="str">
            <v>Sí</v>
          </cell>
        </row>
        <row r="1426">
          <cell r="A1426">
            <v>3420</v>
          </cell>
          <cell r="B1426" t="str">
            <v>camietche5@hotmail.com</v>
          </cell>
          <cell r="AF1426" t="str">
            <v>ESCURRIDOR DE PLATOS Y CUBIERTOS BEIGE 42X25X4CM</v>
          </cell>
          <cell r="AG1426">
            <v>850</v>
          </cell>
          <cell r="AH1426">
            <v>1</v>
          </cell>
          <cell r="AI1426" t="str">
            <v>083BA7705</v>
          </cell>
          <cell r="AN1426" t="str">
            <v>Sí</v>
          </cell>
        </row>
        <row r="1427">
          <cell r="A1427">
            <v>3420</v>
          </cell>
          <cell r="B1427" t="str">
            <v>camietche5@hotmail.com</v>
          </cell>
          <cell r="AF1427" t="str">
            <v>SECAPLATOS PASTEL PANAL 30.5X0.4X20.5 CM (Naranja)</v>
          </cell>
          <cell r="AG1427">
            <v>532</v>
          </cell>
          <cell r="AH1427">
            <v>1</v>
          </cell>
          <cell r="AI1427" t="str">
            <v>019BA87519</v>
          </cell>
          <cell r="AN1427" t="str">
            <v>Sí</v>
          </cell>
        </row>
        <row r="1428">
          <cell r="A1428">
            <v>3419</v>
          </cell>
          <cell r="B1428" t="str">
            <v>josefinamagni@hotmail.com</v>
          </cell>
          <cell r="C1428">
            <v>44400</v>
          </cell>
          <cell r="D1428" t="str">
            <v>Abierta</v>
          </cell>
          <cell r="E1428" t="str">
            <v>Recibido</v>
          </cell>
          <cell r="F1428" t="str">
            <v>Enviado</v>
          </cell>
          <cell r="G1428" t="str">
            <v>ARS</v>
          </cell>
          <cell r="H1428">
            <v>1580</v>
          </cell>
          <cell r="I1428">
            <v>0</v>
          </cell>
          <cell r="J1428">
            <v>0</v>
          </cell>
          <cell r="K1428">
            <v>1580</v>
          </cell>
          <cell r="L1428" t="str">
            <v>Josefina Magni</v>
          </cell>
          <cell r="M1428">
            <v>39775063</v>
          </cell>
          <cell r="N1428">
            <v>542346652376</v>
          </cell>
          <cell r="O1428" t="str">
            <v>Josefina Magni</v>
          </cell>
          <cell r="P1428">
            <v>542346652376</v>
          </cell>
          <cell r="Q1428" t="str">
            <v xml:space="preserve">Beruti </v>
          </cell>
          <cell r="R1428">
            <v>3445</v>
          </cell>
          <cell r="S1428">
            <v>9</v>
          </cell>
          <cell r="T1428" t="str">
            <v>B</v>
          </cell>
          <cell r="U1428" t="str">
            <v>Capital Federal</v>
          </cell>
          <cell r="V1428">
            <v>1425</v>
          </cell>
          <cell r="W1428" t="str">
            <v>Capital Federal</v>
          </cell>
          <cell r="Y1428" t="str">
            <v>ENVÍO SIN CARGO (CABA, GRAN PARTE DE GBA y LA PLATA) TIEMPO: 4 a 6 DÍAS HÁBILES</v>
          </cell>
          <cell r="Z1428" t="str">
            <v>Mercado Pago</v>
          </cell>
          <cell r="AD1428">
            <v>44400</v>
          </cell>
          <cell r="AE1428">
            <v>44400</v>
          </cell>
          <cell r="AF1428" t="str">
            <v>MATE PAMPA BOCA ANGOSTA CON BOMBILLA COLOR BEIGE</v>
          </cell>
          <cell r="AG1428">
            <v>790</v>
          </cell>
          <cell r="AH1428">
            <v>1</v>
          </cell>
          <cell r="AI1428" t="str">
            <v>MERCA SEPA</v>
          </cell>
          <cell r="AJ1428" t="str">
            <v>Móvil</v>
          </cell>
          <cell r="AK1428" t="str">
            <v>EL SABADO 24-07 ENTRE 8 Y 13 HORAS!</v>
          </cell>
          <cell r="AL1428">
            <v>2993015275</v>
          </cell>
          <cell r="AM1428">
            <v>450994344</v>
          </cell>
          <cell r="AN1428" t="str">
            <v>Sí</v>
          </cell>
        </row>
        <row r="1429">
          <cell r="A1429">
            <v>3419</v>
          </cell>
          <cell r="B1429" t="str">
            <v>josefinamagni@hotmail.com</v>
          </cell>
          <cell r="AF1429" t="str">
            <v>MATE PAMPA BOCA ANCHA CON BOMBILLA COLOR NEGRO</v>
          </cell>
          <cell r="AG1429">
            <v>790</v>
          </cell>
          <cell r="AH1429">
            <v>1</v>
          </cell>
          <cell r="AI1429" t="str">
            <v>MERCA SEPA</v>
          </cell>
          <cell r="AN1429" t="str">
            <v>Sí</v>
          </cell>
        </row>
        <row r="1430">
          <cell r="A1430">
            <v>3418</v>
          </cell>
          <cell r="B1430" t="str">
            <v>suppovalentina1@gmail.com</v>
          </cell>
          <cell r="C1430">
            <v>44400</v>
          </cell>
          <cell r="D1430" t="str">
            <v>Abierta</v>
          </cell>
          <cell r="E1430" t="str">
            <v>Recibido</v>
          </cell>
          <cell r="F1430" t="str">
            <v>Enviado</v>
          </cell>
          <cell r="G1430" t="str">
            <v>ARS</v>
          </cell>
          <cell r="H1430" t="str">
            <v>2898.96</v>
          </cell>
          <cell r="I1430">
            <v>0</v>
          </cell>
          <cell r="J1430" t="str">
            <v>341.78</v>
          </cell>
          <cell r="K1430" t="str">
            <v>3240.74</v>
          </cell>
          <cell r="L1430" t="str">
            <v>Valentina Suppo</v>
          </cell>
          <cell r="M1430">
            <v>42556662</v>
          </cell>
          <cell r="N1430">
            <v>543491586147</v>
          </cell>
          <cell r="O1430" t="str">
            <v>Valentina Suppo</v>
          </cell>
          <cell r="T1430" t="str">
            <v>Sunchales</v>
          </cell>
          <cell r="U1430" t="str">
            <v>Castellanos</v>
          </cell>
          <cell r="V1430">
            <v>2322</v>
          </cell>
          <cell r="W1430" t="str">
            <v>Santa Fe</v>
          </cell>
          <cell r="Y1430" t="str">
            <v>Punto de retiro</v>
          </cell>
          <cell r="Z1430" t="str">
            <v>Mercado Pago</v>
          </cell>
          <cell r="AC1430" t="str">
            <v>27-07 AGREGA 3  INDIVIDUALES pago $899,99 POR TRANSFERENCIA BANCARIA</v>
          </cell>
          <cell r="AD1430">
            <v>44400</v>
          </cell>
          <cell r="AE1430">
            <v>44406</v>
          </cell>
          <cell r="AF1430" t="str">
            <v>INDIVIDUAL DE CUERINA 32.5CM DIAM</v>
          </cell>
          <cell r="AG1430">
            <v>279</v>
          </cell>
          <cell r="AH1430">
            <v>1</v>
          </cell>
          <cell r="AI1430" t="str">
            <v>CHUIN03C</v>
          </cell>
          <cell r="AJ1430" t="str">
            <v>Móvil</v>
          </cell>
          <cell r="AK1430" t="str">
            <v>EN EL DIA DE HOY, JUEVES 29-07, SE ENTREGO EL PEDIDO EN LA SUCURSAL DEL CORREO ARGENTINO. CON EL SEGUIMIENTO 00007943043A27E59590501 PODRA VER EL ESTADO EN LA WEB. MUCHAS GRACIAS!</v>
          </cell>
          <cell r="AL1430">
            <v>15997201425</v>
          </cell>
          <cell r="AM1430">
            <v>450953095</v>
          </cell>
          <cell r="AN1430" t="str">
            <v>Sí</v>
          </cell>
        </row>
        <row r="1431">
          <cell r="A1431">
            <v>3418</v>
          </cell>
          <cell r="B1431" t="str">
            <v>suppovalentina1@gmail.com</v>
          </cell>
          <cell r="AF1431" t="str">
            <v>PLATO PLAYO CERAMICA ROSA 26 CM ESPARTA</v>
          </cell>
          <cell r="AG1431" t="str">
            <v>654.99</v>
          </cell>
          <cell r="AH1431">
            <v>4</v>
          </cell>
          <cell r="AI1431" t="str">
            <v>PO378582 POR UNIDAD MERCA. SEPARADA</v>
          </cell>
          <cell r="AN1431" t="str">
            <v>Sí</v>
          </cell>
        </row>
        <row r="1432">
          <cell r="A1432">
            <v>3417</v>
          </cell>
          <cell r="B1432" t="str">
            <v>suppovalentina1@gmail.com</v>
          </cell>
          <cell r="C1432">
            <v>44400</v>
          </cell>
          <cell r="D1432" t="str">
            <v>Abierta</v>
          </cell>
          <cell r="E1432" t="str">
            <v>Pendiente</v>
          </cell>
          <cell r="F1432" t="str">
            <v>No está empaquetado</v>
          </cell>
          <cell r="G1432" t="str">
            <v>ARS</v>
          </cell>
          <cell r="H1432" t="str">
            <v>2898.96</v>
          </cell>
          <cell r="I1432">
            <v>0</v>
          </cell>
          <cell r="J1432" t="str">
            <v>341.78</v>
          </cell>
          <cell r="K1432" t="str">
            <v>3240.74</v>
          </cell>
          <cell r="L1432" t="str">
            <v>Valentina Suppo</v>
          </cell>
          <cell r="M1432">
            <v>42556662</v>
          </cell>
          <cell r="N1432">
            <v>543491586147</v>
          </cell>
          <cell r="O1432" t="str">
            <v>Valentina Suppo</v>
          </cell>
          <cell r="T1432" t="str">
            <v>Sunchales</v>
          </cell>
          <cell r="U1432" t="str">
            <v>Castellanos</v>
          </cell>
          <cell r="V1432">
            <v>2322</v>
          </cell>
          <cell r="W1432" t="str">
            <v>Santa Fe</v>
          </cell>
          <cell r="Y1432" t="str">
            <v>Punto de retiro</v>
          </cell>
          <cell r="Z1432" t="str">
            <v>TRANSFERENCIA BANCARIA</v>
          </cell>
          <cell r="AF1432" t="str">
            <v>INDIVIDUAL DE CUERINA 32.5CM DIAM</v>
          </cell>
          <cell r="AG1432">
            <v>279</v>
          </cell>
          <cell r="AH1432">
            <v>1</v>
          </cell>
          <cell r="AI1432" t="str">
            <v>CHUIN03C</v>
          </cell>
          <cell r="AJ1432" t="str">
            <v>Móvil</v>
          </cell>
          <cell r="AK1432" t="str">
            <v/>
          </cell>
          <cell r="AM1432">
            <v>450931387</v>
          </cell>
          <cell r="AN1432" t="str">
            <v>Sí</v>
          </cell>
        </row>
        <row r="1433">
          <cell r="A1433">
            <v>3417</v>
          </cell>
          <cell r="B1433" t="str">
            <v>suppovalentina1@gmail.com</v>
          </cell>
          <cell r="AF1433" t="str">
            <v>PLATO PLAYO CERAMICA ROSA 26 CM ESPARTA</v>
          </cell>
          <cell r="AG1433" t="str">
            <v>654.99</v>
          </cell>
          <cell r="AH1433">
            <v>4</v>
          </cell>
          <cell r="AI1433" t="str">
            <v>PO378582 POR UNIDAD MERCA. SEPARADA</v>
          </cell>
          <cell r="AN1433" t="str">
            <v>Sí</v>
          </cell>
        </row>
        <row r="1434">
          <cell r="A1434">
            <v>3416</v>
          </cell>
          <cell r="B1434" t="str">
            <v>marielavallacco@hotmail.com</v>
          </cell>
          <cell r="C1434">
            <v>44400</v>
          </cell>
          <cell r="D1434" t="str">
            <v>Abierta</v>
          </cell>
          <cell r="E1434" t="str">
            <v>Recibido</v>
          </cell>
          <cell r="F1434" t="str">
            <v>Enviado</v>
          </cell>
          <cell r="G1434" t="str">
            <v>ARS</v>
          </cell>
          <cell r="H1434" t="str">
            <v>5905.29</v>
          </cell>
          <cell r="I1434">
            <v>0</v>
          </cell>
          <cell r="J1434">
            <v>0</v>
          </cell>
          <cell r="K1434" t="str">
            <v>5905.29</v>
          </cell>
          <cell r="L1434" t="str">
            <v>Mariela Vallacco</v>
          </cell>
          <cell r="M1434">
            <v>31327244</v>
          </cell>
          <cell r="N1434">
            <v>5491136967290</v>
          </cell>
          <cell r="O1434" t="str">
            <v>Mariela Vallacco</v>
          </cell>
          <cell r="P1434">
            <v>5491136967290</v>
          </cell>
          <cell r="Q1434" t="str">
            <v>Juana azurduy</v>
          </cell>
          <cell r="R1434">
            <v>2069</v>
          </cell>
          <cell r="S1434" t="str">
            <v>2do 9</v>
          </cell>
          <cell r="T1434" t="str">
            <v>Nuñez</v>
          </cell>
          <cell r="U1434" t="str">
            <v>Capital Federal</v>
          </cell>
          <cell r="V1434">
            <v>1429</v>
          </cell>
          <cell r="W1434" t="str">
            <v>Capital Federal</v>
          </cell>
          <cell r="Y1434" t="str">
            <v>ENVÍO SIN CARGO (CABA, GRAN PARTE DE GBA y LA PLATA) TIEMPO: 4 a 6 DÍAS HÁBILES</v>
          </cell>
          <cell r="Z1434" t="str">
            <v>Mercado Pago</v>
          </cell>
          <cell r="AC1434" t="str">
            <v>CAMBIA VASOS BOSTON POR VASOS CALDERETA TW50640 DIFERENCIA $296 POR TRASNFERENCIA</v>
          </cell>
          <cell r="AD1434">
            <v>44400</v>
          </cell>
          <cell r="AE1434">
            <v>44400</v>
          </cell>
          <cell r="AF1434" t="str">
            <v>BOWL AQUA 5CM X 12.5CM DIAM</v>
          </cell>
          <cell r="AG1434" t="str">
            <v>134.42</v>
          </cell>
          <cell r="AH1434">
            <v>8</v>
          </cell>
          <cell r="AI1434" t="str">
            <v>DIM1403AQ</v>
          </cell>
          <cell r="AJ1434" t="str">
            <v>Móvil</v>
          </cell>
          <cell r="AK1434" t="str">
            <v>EL SABADO 24-07 ENTRE 8 Y 13 HORAS!</v>
          </cell>
          <cell r="AL1434">
            <v>15995408386</v>
          </cell>
          <cell r="AM1434">
            <v>450870068</v>
          </cell>
          <cell r="AN1434" t="str">
            <v>Sí</v>
          </cell>
        </row>
        <row r="1435">
          <cell r="A1435">
            <v>3416</v>
          </cell>
          <cell r="B1435" t="str">
            <v>marielavallacco@hotmail.com</v>
          </cell>
          <cell r="AF1435" t="str">
            <v>PANERA HOME ARPILLERA C/LIENZO</v>
          </cell>
          <cell r="AG1435" t="str">
            <v>599.99</v>
          </cell>
          <cell r="AH1435">
            <v>1</v>
          </cell>
          <cell r="AI1435" t="str">
            <v>LO26003 LO TIENE LUCIANA</v>
          </cell>
          <cell r="AN1435" t="str">
            <v>Sí</v>
          </cell>
        </row>
        <row r="1436">
          <cell r="A1436">
            <v>3416</v>
          </cell>
          <cell r="B1436" t="str">
            <v>marielavallacco@hotmail.com</v>
          </cell>
          <cell r="AF1436" t="str">
            <v>VASOS BOSTON DISP 6PC 510ML</v>
          </cell>
          <cell r="AG1436">
            <v>930</v>
          </cell>
          <cell r="AH1436">
            <v>1</v>
          </cell>
          <cell r="AI1436" t="str">
            <v>B1518AF6NEW</v>
          </cell>
          <cell r="AN1436" t="str">
            <v>Sí</v>
          </cell>
        </row>
        <row r="1437">
          <cell r="A1437">
            <v>3416</v>
          </cell>
          <cell r="B1437" t="str">
            <v>marielavallacco@hotmail.com</v>
          </cell>
          <cell r="AF1437" t="str">
            <v>INDIVIDUAL RANGPUR NEGRO 38CM</v>
          </cell>
          <cell r="AG1437" t="str">
            <v>549.99</v>
          </cell>
          <cell r="AH1437">
            <v>6</v>
          </cell>
          <cell r="AI1437" t="str">
            <v>MS115248**</v>
          </cell>
          <cell r="AN1437" t="str">
            <v>Sí</v>
          </cell>
        </row>
        <row r="1438">
          <cell r="A1438">
            <v>3415</v>
          </cell>
          <cell r="B1438" t="str">
            <v>solcasaliaa@hotmail.com</v>
          </cell>
          <cell r="C1438">
            <v>44400</v>
          </cell>
          <cell r="D1438" t="str">
            <v>Abierta</v>
          </cell>
          <cell r="E1438" t="str">
            <v>Recibido</v>
          </cell>
          <cell r="F1438" t="str">
            <v>Enviado</v>
          </cell>
          <cell r="G1438" t="str">
            <v>ARS</v>
          </cell>
          <cell r="H1438" t="str">
            <v>5621.94</v>
          </cell>
          <cell r="I1438">
            <v>0</v>
          </cell>
          <cell r="J1438">
            <v>0</v>
          </cell>
          <cell r="K1438" t="str">
            <v>5621.94</v>
          </cell>
          <cell r="L1438" t="str">
            <v>María sol Casalia</v>
          </cell>
          <cell r="M1438">
            <v>36728329</v>
          </cell>
          <cell r="N1438">
            <v>541147237596</v>
          </cell>
          <cell r="O1438" t="str">
            <v>María sol Casalia</v>
          </cell>
          <cell r="P1438">
            <v>541147237596</v>
          </cell>
          <cell r="Q1438" t="str">
            <v>Misiones</v>
          </cell>
          <cell r="R1438">
            <v>534</v>
          </cell>
          <cell r="T1438" t="str">
            <v>San isidro</v>
          </cell>
          <cell r="U1438" t="str">
            <v>San isidro</v>
          </cell>
          <cell r="V1438">
            <v>1642</v>
          </cell>
          <cell r="W1438" t="str">
            <v>Gran Buenos Aires</v>
          </cell>
          <cell r="Y1438" t="str">
            <v>ENVÍO SIN CARGO (CABA, GRAN PARTE DE GBA y LA PLATA) TIEMPO: 4 a 6 DÍAS HÁBILES</v>
          </cell>
          <cell r="Z1438" t="str">
            <v>Mercado Pago</v>
          </cell>
          <cell r="AD1438">
            <v>44400</v>
          </cell>
          <cell r="AE1438">
            <v>44403</v>
          </cell>
          <cell r="AF1438" t="str">
            <v>PLATO POSTRE CERAMICA 20 CM LINEA ANDALUZIA</v>
          </cell>
          <cell r="AG1438" t="str">
            <v>962.99</v>
          </cell>
          <cell r="AH1438">
            <v>3</v>
          </cell>
          <cell r="AI1438" t="str">
            <v>600094 POR UNIDAD</v>
          </cell>
          <cell r="AJ1438" t="str">
            <v>Móvil</v>
          </cell>
          <cell r="AK1438" t="str">
            <v>EL JUEVES 29-07 ENTRE 8 Y 18 HORAS!</v>
          </cell>
          <cell r="AL1438">
            <v>2991858771</v>
          </cell>
          <cell r="AM1438">
            <v>450884798</v>
          </cell>
          <cell r="AN1438" t="str">
            <v>Sí</v>
          </cell>
        </row>
        <row r="1439">
          <cell r="A1439">
            <v>3415</v>
          </cell>
          <cell r="B1439" t="str">
            <v>solcasaliaa@hotmail.com</v>
          </cell>
          <cell r="AF1439" t="str">
            <v>SEGUNDA SELECCION PLATO PLAYO CERAMICA VERDE 26 CM ESPARTA</v>
          </cell>
          <cell r="AG1439">
            <v>420</v>
          </cell>
          <cell r="AH1439">
            <v>2</v>
          </cell>
          <cell r="AI1439" t="str">
            <v>PO393582 POR UNIDAD</v>
          </cell>
          <cell r="AN1439" t="str">
            <v>Sí</v>
          </cell>
        </row>
        <row r="1440">
          <cell r="A1440">
            <v>3415</v>
          </cell>
          <cell r="B1440" t="str">
            <v>solcasaliaa@hotmail.com</v>
          </cell>
          <cell r="AF1440" t="str">
            <v>PLATO HONDO CERAMICA AZUL POPPY 22 CM PARTHENON</v>
          </cell>
          <cell r="AG1440" t="str">
            <v>630.99</v>
          </cell>
          <cell r="AH1440">
            <v>3</v>
          </cell>
          <cell r="AI1440" t="str">
            <v>PO342473 POR UNIDAD</v>
          </cell>
          <cell r="AN1440" t="str">
            <v>Sí</v>
          </cell>
        </row>
        <row r="1441">
          <cell r="A1441">
            <v>3414</v>
          </cell>
          <cell r="B1441" t="str">
            <v>lizz960910@gmail.com</v>
          </cell>
          <cell r="C1441">
            <v>44399</v>
          </cell>
          <cell r="D1441" t="str">
            <v>Abierta</v>
          </cell>
          <cell r="E1441" t="str">
            <v>Recibido</v>
          </cell>
          <cell r="F1441" t="str">
            <v>Enviado</v>
          </cell>
          <cell r="G1441" t="str">
            <v>ARS</v>
          </cell>
          <cell r="H1441">
            <v>2399</v>
          </cell>
          <cell r="I1441">
            <v>0</v>
          </cell>
          <cell r="J1441">
            <v>0</v>
          </cell>
          <cell r="K1441">
            <v>2399</v>
          </cell>
          <cell r="L1441" t="str">
            <v>Daiana Cha</v>
          </cell>
          <cell r="M1441">
            <v>40131007</v>
          </cell>
          <cell r="N1441">
            <v>541123092300</v>
          </cell>
          <cell r="O1441" t="str">
            <v>Daiana Cha</v>
          </cell>
          <cell r="T1441" t="str">
            <v>Caballito / Chacarita / Flores / Floresta / Mataderos / Monserrat / Monte Castro / Paternal / Villa del Parque / Villa Santa Rita / Villa Luro / Villa General Mitre / Palermo / San Nicolás / Retiro / Villa Crespo</v>
          </cell>
          <cell r="U1441" t="str">
            <v>Capital Federal</v>
          </cell>
          <cell r="V1441">
            <v>1416</v>
          </cell>
          <cell r="W1441" t="str">
            <v>Capital Federal</v>
          </cell>
          <cell r="Y1441" t="str">
            <v>Retiras en SHOWROOM ( CON CITA PREVIA)</v>
          </cell>
          <cell r="Z1441" t="str">
            <v>Mercado Pago</v>
          </cell>
          <cell r="AD1441">
            <v>44399</v>
          </cell>
          <cell r="AE1441">
            <v>44407</v>
          </cell>
          <cell r="AF1441" t="str">
            <v>MESA PLEGABLE PARA PC MADERA Y METAL 59X39X23CM (Beige)</v>
          </cell>
          <cell r="AG1441">
            <v>2399</v>
          </cell>
          <cell r="AH1441">
            <v>1</v>
          </cell>
          <cell r="AI1441" t="str">
            <v>ME7897</v>
          </cell>
          <cell r="AJ1441" t="str">
            <v>Móvil</v>
          </cell>
          <cell r="AK1441" t="str">
            <v/>
          </cell>
          <cell r="AL1441">
            <v>15990090446</v>
          </cell>
          <cell r="AM1441">
            <v>450690072</v>
          </cell>
          <cell r="AN1441" t="str">
            <v>Sí</v>
          </cell>
        </row>
        <row r="1442">
          <cell r="A1442">
            <v>3413</v>
          </cell>
          <cell r="B1442" t="str">
            <v>moreprisci@gmail.com</v>
          </cell>
          <cell r="C1442">
            <v>44399</v>
          </cell>
          <cell r="D1442" t="str">
            <v>Abierta</v>
          </cell>
          <cell r="E1442" t="str">
            <v>Recibido</v>
          </cell>
          <cell r="F1442" t="str">
            <v>Enviado</v>
          </cell>
          <cell r="G1442" t="str">
            <v>ARS</v>
          </cell>
          <cell r="H1442">
            <v>2399</v>
          </cell>
          <cell r="I1442">
            <v>0</v>
          </cell>
          <cell r="J1442">
            <v>0</v>
          </cell>
          <cell r="K1442">
            <v>2399</v>
          </cell>
          <cell r="L1442" t="str">
            <v>Priscila Moreno</v>
          </cell>
          <cell r="M1442">
            <v>37635505</v>
          </cell>
          <cell r="N1442">
            <v>5491134892915</v>
          </cell>
          <cell r="O1442" t="str">
            <v>Priscila Moreno</v>
          </cell>
          <cell r="P1442">
            <v>5491134892915</v>
          </cell>
          <cell r="Q1442" t="str">
            <v>Tinogasta</v>
          </cell>
          <cell r="R1442">
            <v>4559</v>
          </cell>
          <cell r="S1442" t="str">
            <v>casa</v>
          </cell>
          <cell r="T1442" t="str">
            <v>villa devoto</v>
          </cell>
          <cell r="U1442" t="str">
            <v>Capital Federal</v>
          </cell>
          <cell r="V1442">
            <v>1417</v>
          </cell>
          <cell r="W1442" t="str">
            <v>Capital Federal</v>
          </cell>
          <cell r="Y1442" t="str">
            <v>ENVÍO SIN CARGO (CABA, GRAN PARTE DE GBA y LA PLATA) TIEMPO: 4 a 6 DÍAS HÁBILES</v>
          </cell>
          <cell r="Z1442" t="str">
            <v>Mercado Pago</v>
          </cell>
          <cell r="AB1442" t="str">
            <v>Hola! Necesitaría por favor que llegue por la mañana, antes de las 13 horas. Gracias</v>
          </cell>
          <cell r="AD1442">
            <v>44399</v>
          </cell>
          <cell r="AE1442">
            <v>44403</v>
          </cell>
          <cell r="AF1442" t="str">
            <v>MESA PLEGABLE PARA PC MADERA Y METAL 59X39X23CM (Beige con rayas)</v>
          </cell>
          <cell r="AG1442">
            <v>2399</v>
          </cell>
          <cell r="AH1442">
            <v>1</v>
          </cell>
          <cell r="AJ1442" t="str">
            <v>Web</v>
          </cell>
          <cell r="AK1442" t="str">
            <v>EL JUEVES 29-07 ENTRE 8 Y 18 HORAS!</v>
          </cell>
          <cell r="AL1442">
            <v>15981324373</v>
          </cell>
          <cell r="AM1442">
            <v>450456144</v>
          </cell>
          <cell r="AN1442" t="str">
            <v>Sí</v>
          </cell>
        </row>
        <row r="1443">
          <cell r="A1443">
            <v>3412</v>
          </cell>
          <cell r="B1443" t="str">
            <v>ramicastro4@gmail.com</v>
          </cell>
          <cell r="C1443">
            <v>44399</v>
          </cell>
          <cell r="D1443" t="str">
            <v>Abierta</v>
          </cell>
          <cell r="E1443" t="str">
            <v>Recibido</v>
          </cell>
          <cell r="F1443" t="str">
            <v>Enviado</v>
          </cell>
          <cell r="G1443" t="str">
            <v>ARS</v>
          </cell>
          <cell r="H1443" t="str">
            <v>3099.99</v>
          </cell>
          <cell r="I1443">
            <v>0</v>
          </cell>
          <cell r="J1443" t="str">
            <v>375.54</v>
          </cell>
          <cell r="K1443" t="str">
            <v>3475.53</v>
          </cell>
          <cell r="L1443" t="str">
            <v>Ramiro Castro</v>
          </cell>
          <cell r="M1443">
            <v>43004343</v>
          </cell>
          <cell r="N1443">
            <v>543385408842</v>
          </cell>
          <cell r="O1443" t="str">
            <v>Ramiro Castro</v>
          </cell>
          <cell r="P1443">
            <v>543385408842</v>
          </cell>
          <cell r="Q1443" t="str">
            <v>Obispo trejo</v>
          </cell>
          <cell r="R1443">
            <v>884</v>
          </cell>
          <cell r="S1443" t="str">
            <v>8A</v>
          </cell>
          <cell r="T1443" t="str">
            <v>nueva cordoba</v>
          </cell>
          <cell r="U1443" t="str">
            <v>Córdoba</v>
          </cell>
          <cell r="V1443">
            <v>5014</v>
          </cell>
          <cell r="W1443" t="str">
            <v>Córdoba</v>
          </cell>
          <cell r="Y1443" t="str">
            <v>Correo Argentino - Envio a domicilio</v>
          </cell>
          <cell r="Z1443" t="str">
            <v>TRANSFERENCIA BANCARIA</v>
          </cell>
          <cell r="AB1443" t="str">
            <v>Para regalo Agregar nota que diga: Te amo mucho que lo disfrutes! Cande</v>
          </cell>
          <cell r="AC1443" t="str">
            <v>19-08 SE ENVIA DE NUEVO POR ROTURA - PAGAMOS CORREO NOSOTROS CON TARJETA , 480 PESOS</v>
          </cell>
          <cell r="AD1443">
            <v>44399</v>
          </cell>
          <cell r="AE1443">
            <v>44406</v>
          </cell>
          <cell r="AF1443" t="str">
            <v>MESA ARRIME XL HOME OFFICE 60*70*30 CM</v>
          </cell>
          <cell r="AG1443" t="str">
            <v>3099.99</v>
          </cell>
          <cell r="AH1443">
            <v>1</v>
          </cell>
          <cell r="AI1443" t="str">
            <v>ARRIME XL OSCURA 70*60*30 COSTO 1000.</v>
          </cell>
          <cell r="AJ1443" t="str">
            <v>Móvil</v>
          </cell>
          <cell r="AK1443" t="str">
            <v>EN EL DIA DE HOY, JUEVES 29-07, SE ENTREGO EL PEDIDO EN LA SUCURSAL DEL CORREO ARGENTINO. CON EL SEGUIMIENTO 0000794304879M25XLX0101 PODRA VER EL ESTADO EN LA WEB. MUCHAS GRACIAS!</v>
          </cell>
          <cell r="AM1443">
            <v>450385050</v>
          </cell>
          <cell r="AN1443" t="str">
            <v>Sí</v>
          </cell>
        </row>
        <row r="1444">
          <cell r="A1444">
            <v>3411</v>
          </cell>
          <cell r="B1444" t="str">
            <v>pfzadra@gmail.com</v>
          </cell>
          <cell r="C1444">
            <v>44398</v>
          </cell>
          <cell r="D1444" t="str">
            <v>Abierta</v>
          </cell>
          <cell r="E1444" t="str">
            <v>Recibido</v>
          </cell>
          <cell r="F1444" t="str">
            <v>Enviado</v>
          </cell>
          <cell r="G1444" t="str">
            <v>ARS</v>
          </cell>
          <cell r="H1444" t="str">
            <v>3450.97</v>
          </cell>
          <cell r="I1444">
            <v>3294</v>
          </cell>
          <cell r="J1444">
            <v>0</v>
          </cell>
          <cell r="K1444" t="str">
            <v>156.97</v>
          </cell>
          <cell r="L1444" t="str">
            <v>Paola Florencia Zadra</v>
          </cell>
          <cell r="M1444">
            <v>24042228</v>
          </cell>
          <cell r="N1444">
            <v>5491162858481</v>
          </cell>
          <cell r="O1444" t="str">
            <v>Paola Florencia Zadra</v>
          </cell>
          <cell r="T1444" t="str">
            <v>Constitución / Floresta / Mataderos / Monserrat / Monte Castro / Villa del Parque / Villa Santa Rita / Vélez Sarsfield / Villa Luro / Parque Avellaneda / Versalles</v>
          </cell>
          <cell r="U1444" t="str">
            <v>Capital Federal</v>
          </cell>
          <cell r="V1444">
            <v>1407</v>
          </cell>
          <cell r="W1444" t="str">
            <v>Capital Federal</v>
          </cell>
          <cell r="Y1444" t="str">
            <v>Retiras en SHOWROOM ( CON CITA PREVIA)</v>
          </cell>
          <cell r="Z1444" t="str">
            <v>Mercado Pago</v>
          </cell>
          <cell r="AA1444" t="str">
            <v>PAOLAZADRA</v>
          </cell>
          <cell r="AB1444" t="str">
            <v>San Blas 4498</v>
          </cell>
          <cell r="AC1444" t="str">
            <v>22-07 RETIRAR 2 FRASCOS DE CAMBIO</v>
          </cell>
          <cell r="AD1444">
            <v>44398</v>
          </cell>
          <cell r="AE1444">
            <v>44407</v>
          </cell>
          <cell r="AF1444" t="str">
            <v>BOWL ROSA 2.5LTS</v>
          </cell>
          <cell r="AG1444" t="str">
            <v>510.99</v>
          </cell>
          <cell r="AH1444">
            <v>1</v>
          </cell>
          <cell r="AI1444" t="str">
            <v>BP02018 BIPO</v>
          </cell>
          <cell r="AJ1444" t="str">
            <v>Móvil</v>
          </cell>
          <cell r="AK1444" t="str">
            <v/>
          </cell>
          <cell r="AL1444">
            <v>15972696640</v>
          </cell>
          <cell r="AM1444">
            <v>449988848</v>
          </cell>
          <cell r="AN1444" t="str">
            <v>Sí</v>
          </cell>
        </row>
        <row r="1445">
          <cell r="A1445">
            <v>3411</v>
          </cell>
          <cell r="B1445" t="str">
            <v>pfzadra@gmail.com</v>
          </cell>
          <cell r="AF1445" t="str">
            <v>FRASCO OVAL DE VIDRIO LINEA BHOPAL COBRE 18,4X17,6X19CM 1,8L</v>
          </cell>
          <cell r="AG1445" t="str">
            <v>1469.99</v>
          </cell>
          <cell r="AH1445">
            <v>2</v>
          </cell>
          <cell r="AI1445" t="str">
            <v>117A61</v>
          </cell>
          <cell r="AN1445" t="str">
            <v>Sí</v>
          </cell>
        </row>
        <row r="1446">
          <cell r="A1446">
            <v>3410</v>
          </cell>
          <cell r="B1446" t="str">
            <v>solmenariana@gmail.com</v>
          </cell>
          <cell r="C1446">
            <v>44398</v>
          </cell>
          <cell r="D1446" t="str">
            <v>Abierta</v>
          </cell>
          <cell r="E1446" t="str">
            <v>Recibido</v>
          </cell>
          <cell r="F1446" t="str">
            <v>Enviado</v>
          </cell>
          <cell r="G1446" t="str">
            <v>ARS</v>
          </cell>
          <cell r="H1446" t="str">
            <v>4043.99</v>
          </cell>
          <cell r="I1446">
            <v>0</v>
          </cell>
          <cell r="J1446">
            <v>0</v>
          </cell>
          <cell r="K1446" t="str">
            <v>4043.99</v>
          </cell>
          <cell r="L1446" t="str">
            <v>Marisol Mendez</v>
          </cell>
          <cell r="M1446">
            <v>20891286</v>
          </cell>
          <cell r="N1446">
            <v>541155820882</v>
          </cell>
          <cell r="O1446" t="str">
            <v>Marisol MENDEZ</v>
          </cell>
          <cell r="T1446" t="str">
            <v>Belgrano / Coghlan / Nueva Pompeya / Saavedra / Villa General Mitre / Palermo / Nuñez</v>
          </cell>
          <cell r="U1446" t="str">
            <v>Capital Federal</v>
          </cell>
          <cell r="V1446">
            <v>1429</v>
          </cell>
          <cell r="W1446" t="str">
            <v>Capital Federal</v>
          </cell>
          <cell r="Y1446" t="str">
            <v>Retiras en SHOWROOM ( CON CITA PREVIA)</v>
          </cell>
          <cell r="Z1446" t="str">
            <v>Mercado Pago</v>
          </cell>
          <cell r="AD1446">
            <v>44398</v>
          </cell>
          <cell r="AE1446">
            <v>44407</v>
          </cell>
          <cell r="AF1446" t="str">
            <v>MESA ARRIME XL HOME OFFICE 60*70*30 CM</v>
          </cell>
          <cell r="AG1446" t="str">
            <v>3099.99</v>
          </cell>
          <cell r="AH1446">
            <v>1</v>
          </cell>
          <cell r="AI1446" t="str">
            <v>NEWARRIME2 LA TENGO YO solo hay q retocar el hierro pero esta re vendible</v>
          </cell>
          <cell r="AJ1446" t="str">
            <v>Web</v>
          </cell>
          <cell r="AK1446" t="str">
            <v/>
          </cell>
          <cell r="AL1446">
            <v>2984446981</v>
          </cell>
          <cell r="AM1446">
            <v>450011304</v>
          </cell>
          <cell r="AN1446" t="str">
            <v>Sí</v>
          </cell>
        </row>
        <row r="1447">
          <cell r="A1447">
            <v>3410</v>
          </cell>
          <cell r="B1447" t="str">
            <v>solmenariana@gmail.com</v>
          </cell>
          <cell r="AF1447" t="str">
            <v>ALMOHADON 30X30CM POLIESTER C/RELLENO VELLON SILICONADO</v>
          </cell>
          <cell r="AG1447">
            <v>472</v>
          </cell>
          <cell r="AH1447">
            <v>1</v>
          </cell>
          <cell r="AI1447" t="str">
            <v>CHU332 MERCA SEPARA</v>
          </cell>
          <cell r="AN1447" t="str">
            <v>Sí</v>
          </cell>
        </row>
        <row r="1448">
          <cell r="A1448">
            <v>3410</v>
          </cell>
          <cell r="B1448" t="str">
            <v>solmenariana@gmail.com</v>
          </cell>
          <cell r="AF1448" t="str">
            <v>ALMOHADON 30X30CM POLIESTER C/RELLENO VELLON SILICONADO</v>
          </cell>
          <cell r="AG1448">
            <v>472</v>
          </cell>
          <cell r="AH1448">
            <v>1</v>
          </cell>
          <cell r="AI1448" t="str">
            <v>CHU331 MERCA SEPARADA</v>
          </cell>
          <cell r="AN1448" t="str">
            <v>Sí</v>
          </cell>
        </row>
        <row r="1449">
          <cell r="A1449">
            <v>3409</v>
          </cell>
          <cell r="B1449" t="str">
            <v>lu.bonn@hotmail.com</v>
          </cell>
          <cell r="C1449">
            <v>44397</v>
          </cell>
          <cell r="D1449" t="str">
            <v>Abierta</v>
          </cell>
          <cell r="E1449" t="str">
            <v>Recibido</v>
          </cell>
          <cell r="F1449" t="str">
            <v>Enviado</v>
          </cell>
          <cell r="G1449" t="str">
            <v>ARS</v>
          </cell>
          <cell r="H1449">
            <v>790</v>
          </cell>
          <cell r="I1449">
            <v>0</v>
          </cell>
          <cell r="J1449">
            <v>0</v>
          </cell>
          <cell r="K1449">
            <v>790</v>
          </cell>
          <cell r="L1449" t="str">
            <v>Luciana Bonanno</v>
          </cell>
          <cell r="M1449">
            <v>37140245</v>
          </cell>
          <cell r="N1449">
            <v>541166454849</v>
          </cell>
          <cell r="O1449" t="str">
            <v>Luciana Bonanno</v>
          </cell>
          <cell r="T1449" t="str">
            <v>Caballito / Chacarita / Flores / Floresta / Mataderos / Monserrat / Monte Castro / Paternal / Villa del Parque / Villa Santa Rita / Villa Luro / Villa General Mitre / Palermo / San Nicolás / Retiro / Villa Crespo</v>
          </cell>
          <cell r="U1449" t="str">
            <v>Capital Federal</v>
          </cell>
          <cell r="V1449">
            <v>1416</v>
          </cell>
          <cell r="W1449" t="str">
            <v>Capital Federal</v>
          </cell>
          <cell r="Y1449" t="str">
            <v>Retiras en SHOWROOM ( CON CITA PREVIA)</v>
          </cell>
          <cell r="Z1449" t="str">
            <v>Mercado Pago</v>
          </cell>
          <cell r="AD1449">
            <v>44397</v>
          </cell>
          <cell r="AE1449">
            <v>44398</v>
          </cell>
          <cell r="AF1449" t="str">
            <v>MATE PAMPA BOCA ANGOSTA CON BOMBILLA COLOR NEGRO</v>
          </cell>
          <cell r="AG1449">
            <v>790</v>
          </cell>
          <cell r="AH1449">
            <v>1</v>
          </cell>
          <cell r="AI1449" t="str">
            <v>MERCA SEPA</v>
          </cell>
          <cell r="AJ1449" t="str">
            <v>Móvil</v>
          </cell>
          <cell r="AK1449" t="str">
            <v/>
          </cell>
          <cell r="AL1449">
            <v>2980994592</v>
          </cell>
          <cell r="AM1449">
            <v>449632359</v>
          </cell>
          <cell r="AN1449" t="str">
            <v>Sí</v>
          </cell>
        </row>
        <row r="1450">
          <cell r="A1450">
            <v>3408</v>
          </cell>
          <cell r="B1450" t="str">
            <v>lilisolt@hotmail.com</v>
          </cell>
          <cell r="C1450">
            <v>44397</v>
          </cell>
          <cell r="D1450" t="str">
            <v>Abierta</v>
          </cell>
          <cell r="E1450" t="str">
            <v>Anulado</v>
          </cell>
          <cell r="F1450" t="str">
            <v>No está empaquetado</v>
          </cell>
          <cell r="G1450" t="str">
            <v>ARS</v>
          </cell>
          <cell r="H1450">
            <v>790</v>
          </cell>
          <cell r="I1450">
            <v>0</v>
          </cell>
          <cell r="J1450" t="str">
            <v>375.54</v>
          </cell>
          <cell r="K1450" t="str">
            <v>1165.54</v>
          </cell>
          <cell r="L1450" t="str">
            <v>María Liliana Sandoval</v>
          </cell>
          <cell r="M1450">
            <v>16370800</v>
          </cell>
          <cell r="N1450">
            <v>543426121942</v>
          </cell>
          <cell r="O1450" t="str">
            <v>María Liliana Sandoval</v>
          </cell>
          <cell r="P1450">
            <v>543426121942</v>
          </cell>
          <cell r="Q1450" t="str">
            <v xml:space="preserve">Rivadavia </v>
          </cell>
          <cell r="R1450">
            <v>1514</v>
          </cell>
          <cell r="U1450" t="str">
            <v xml:space="preserve">Coronda </v>
          </cell>
          <cell r="V1450">
            <v>2240</v>
          </cell>
          <cell r="W1450" t="str">
            <v>Santa Fe</v>
          </cell>
          <cell r="Y1450" t="str">
            <v>Correo Argentino - Envio a domicilio</v>
          </cell>
          <cell r="Z1450" t="str">
            <v>Mercado Pago</v>
          </cell>
          <cell r="AF1450" t="str">
            <v>MATE PAMPA BOCA ANCHA CON BOMBILLA COLOR BLANCO</v>
          </cell>
          <cell r="AG1450">
            <v>790</v>
          </cell>
          <cell r="AH1450">
            <v>1</v>
          </cell>
          <cell r="AI1450" t="str">
            <v>MERCA SEPA</v>
          </cell>
          <cell r="AJ1450" t="str">
            <v>Móvil</v>
          </cell>
          <cell r="AK1450" t="str">
            <v/>
          </cell>
          <cell r="AL1450">
            <v>15954167955</v>
          </cell>
          <cell r="AM1450">
            <v>449580557</v>
          </cell>
          <cell r="AN1450" t="str">
            <v>Sí</v>
          </cell>
        </row>
        <row r="1451">
          <cell r="A1451">
            <v>3407</v>
          </cell>
          <cell r="B1451" t="str">
            <v>lilisolt@hotmail.com</v>
          </cell>
          <cell r="C1451">
            <v>44397</v>
          </cell>
          <cell r="D1451" t="str">
            <v>Abierta</v>
          </cell>
          <cell r="E1451" t="str">
            <v>Anulado</v>
          </cell>
          <cell r="F1451" t="str">
            <v>No está empaquetado</v>
          </cell>
          <cell r="G1451" t="str">
            <v>ARS</v>
          </cell>
          <cell r="H1451">
            <v>790</v>
          </cell>
          <cell r="I1451">
            <v>0</v>
          </cell>
          <cell r="J1451" t="str">
            <v>375.54</v>
          </cell>
          <cell r="K1451" t="str">
            <v>1165.54</v>
          </cell>
          <cell r="L1451" t="str">
            <v>María Liliana Sandoval</v>
          </cell>
          <cell r="M1451">
            <v>16370800</v>
          </cell>
          <cell r="N1451">
            <v>543426121942</v>
          </cell>
          <cell r="O1451" t="str">
            <v>María Liliana Sandoval</v>
          </cell>
          <cell r="P1451">
            <v>543426121942</v>
          </cell>
          <cell r="Q1451" t="str">
            <v xml:space="preserve">Rivadavia </v>
          </cell>
          <cell r="R1451">
            <v>1514</v>
          </cell>
          <cell r="U1451" t="str">
            <v xml:space="preserve">Coronda </v>
          </cell>
          <cell r="V1451">
            <v>2240</v>
          </cell>
          <cell r="W1451" t="str">
            <v>Santa Fe</v>
          </cell>
          <cell r="Y1451" t="str">
            <v>Correo Argentino - Envio a domicilio</v>
          </cell>
          <cell r="Z1451" t="str">
            <v>Mercado Pago</v>
          </cell>
          <cell r="AF1451" t="str">
            <v>MATE PAMPA BOCA ANGOSTA CON BOMBILLA COLOR BLANCO</v>
          </cell>
          <cell r="AG1451">
            <v>790</v>
          </cell>
          <cell r="AH1451">
            <v>1</v>
          </cell>
          <cell r="AI1451" t="str">
            <v>MERCA SEPA</v>
          </cell>
          <cell r="AJ1451" t="str">
            <v>Móvil</v>
          </cell>
          <cell r="AK1451" t="str">
            <v/>
          </cell>
          <cell r="AL1451">
            <v>15954090038</v>
          </cell>
          <cell r="AM1451">
            <v>444188840</v>
          </cell>
          <cell r="AN1451" t="str">
            <v>Sí</v>
          </cell>
        </row>
        <row r="1452">
          <cell r="A1452">
            <v>3406</v>
          </cell>
          <cell r="B1452" t="str">
            <v>franlemble@hotmail.com</v>
          </cell>
          <cell r="C1452">
            <v>44397</v>
          </cell>
          <cell r="D1452" t="str">
            <v>Abierta</v>
          </cell>
          <cell r="E1452" t="str">
            <v>Recibido</v>
          </cell>
          <cell r="F1452" t="str">
            <v>Enviado</v>
          </cell>
          <cell r="G1452" t="str">
            <v>ARS</v>
          </cell>
          <cell r="H1452" t="str">
            <v>3099.99</v>
          </cell>
          <cell r="I1452">
            <v>0</v>
          </cell>
          <cell r="J1452">
            <v>0</v>
          </cell>
          <cell r="K1452" t="str">
            <v>3099.99</v>
          </cell>
          <cell r="L1452" t="str">
            <v>Francisco Lemble</v>
          </cell>
          <cell r="M1452">
            <v>37549303</v>
          </cell>
          <cell r="N1452">
            <v>541133770026</v>
          </cell>
          <cell r="O1452" t="str">
            <v>Francisco Lemble</v>
          </cell>
          <cell r="P1452">
            <v>541133770026</v>
          </cell>
          <cell r="Q1452" t="str">
            <v>Vidal</v>
          </cell>
          <cell r="R1452">
            <v>3390</v>
          </cell>
          <cell r="S1452" t="str">
            <v>2-B</v>
          </cell>
          <cell r="U1452" t="str">
            <v>Remedios de Escalada</v>
          </cell>
          <cell r="V1452">
            <v>1820</v>
          </cell>
          <cell r="W1452" t="str">
            <v>Gran Buenos Aires</v>
          </cell>
          <cell r="Y1452" t="str">
            <v>ENVÍO SIN CARGO (CABA, GRAN PARTE DE GBA y LA PLATA) TIEMPO: 4 a 6 DÍAS HÁBILES</v>
          </cell>
          <cell r="Z1452" t="str">
            <v>Mercado Pago</v>
          </cell>
          <cell r="AB1452" t="str">
            <v>A partir del miercoles 28 no estare en el domicilio. Volveré a estar a partir del 9 de agosto</v>
          </cell>
          <cell r="AD1452">
            <v>44397</v>
          </cell>
          <cell r="AE1452">
            <v>44400</v>
          </cell>
          <cell r="AF1452" t="str">
            <v>MESA ARRIME XL HOME OFFICE 60*70*30 CM</v>
          </cell>
          <cell r="AG1452" t="str">
            <v>3099.99</v>
          </cell>
          <cell r="AH1452">
            <v>1</v>
          </cell>
          <cell r="AI1452" t="str">
            <v>ARRIME XL OSCURA 70*60*30 COSTO 1000.</v>
          </cell>
          <cell r="AJ1452" t="str">
            <v>Web</v>
          </cell>
          <cell r="AK1452" t="str">
            <v>EL LUNES 26-07 ENTRE 8 Y 18 HORAS!</v>
          </cell>
          <cell r="AL1452">
            <v>15953916622</v>
          </cell>
          <cell r="AM1452">
            <v>449572784</v>
          </cell>
          <cell r="AN1452" t="str">
            <v>Sí</v>
          </cell>
        </row>
        <row r="1453">
          <cell r="A1453">
            <v>3405</v>
          </cell>
          <cell r="B1453" t="str">
            <v>gemenisponcho@gmail.com</v>
          </cell>
          <cell r="C1453">
            <v>44397</v>
          </cell>
          <cell r="D1453" t="str">
            <v>Abierta</v>
          </cell>
          <cell r="E1453" t="str">
            <v>Recibido</v>
          </cell>
          <cell r="G1453" t="str">
            <v>ARS</v>
          </cell>
          <cell r="H1453">
            <v>3000</v>
          </cell>
          <cell r="I1453">
            <v>0</v>
          </cell>
          <cell r="J1453">
            <v>0</v>
          </cell>
          <cell r="K1453">
            <v>3000</v>
          </cell>
          <cell r="L1453" t="str">
            <v>gemenis Poncho</v>
          </cell>
          <cell r="M1453">
            <v>95554846</v>
          </cell>
          <cell r="N1453">
            <v>541162399998</v>
          </cell>
          <cell r="Z1453" t="str">
            <v>Mercado Pago</v>
          </cell>
          <cell r="AD1453">
            <v>44397</v>
          </cell>
          <cell r="AF1453" t="str">
            <v>GIFT CARD GOLD</v>
          </cell>
          <cell r="AG1453">
            <v>3000</v>
          </cell>
          <cell r="AH1453">
            <v>1</v>
          </cell>
          <cell r="AJ1453" t="str">
            <v>Web</v>
          </cell>
          <cell r="AK1453" t="str">
            <v/>
          </cell>
          <cell r="AL1453">
            <v>15953090430</v>
          </cell>
          <cell r="AM1453">
            <v>449554592</v>
          </cell>
          <cell r="AN1453" t="str">
            <v>No</v>
          </cell>
        </row>
        <row r="1454">
          <cell r="A1454">
            <v>3404</v>
          </cell>
          <cell r="B1454" t="str">
            <v>karina.zwenger@live.com.ar</v>
          </cell>
          <cell r="C1454">
            <v>44397</v>
          </cell>
          <cell r="D1454" t="str">
            <v>Abierta</v>
          </cell>
          <cell r="E1454" t="str">
            <v>Recibido</v>
          </cell>
          <cell r="F1454" t="str">
            <v>Enviado</v>
          </cell>
          <cell r="G1454" t="str">
            <v>ARS</v>
          </cell>
          <cell r="H1454" t="str">
            <v>2054.93</v>
          </cell>
          <cell r="I1454" t="str">
            <v>296.24</v>
          </cell>
          <cell r="J1454">
            <v>0</v>
          </cell>
          <cell r="K1454" t="str">
            <v>1758.69</v>
          </cell>
          <cell r="L1454" t="str">
            <v>Karina Zwenger</v>
          </cell>
          <cell r="M1454">
            <v>34759438</v>
          </cell>
          <cell r="N1454">
            <v>541161021420</v>
          </cell>
          <cell r="O1454" t="str">
            <v>Karina Zwenger</v>
          </cell>
          <cell r="P1454">
            <v>541161021420</v>
          </cell>
          <cell r="Q1454" t="str">
            <v>25 De Mayo</v>
          </cell>
          <cell r="R1454">
            <v>652</v>
          </cell>
          <cell r="T1454" t="str">
            <v>Quilmes</v>
          </cell>
          <cell r="U1454" t="str">
            <v>Quilmes</v>
          </cell>
          <cell r="V1454">
            <v>1878</v>
          </cell>
          <cell r="W1454" t="str">
            <v>Gran Buenos Aires</v>
          </cell>
          <cell r="Y1454" t="str">
            <v>ENVÍO SIN CARGO (CABA, GRAN PARTE DE GBA y LA PLATA) TIEMPO: 4 a 6 DÍAS HÁBILES</v>
          </cell>
          <cell r="Z1454" t="str">
            <v>Mercado Pago</v>
          </cell>
          <cell r="AA1454" t="str">
            <v>DIADELAMIGO</v>
          </cell>
          <cell r="AD1454">
            <v>44397</v>
          </cell>
          <cell r="AE1454">
            <v>44400</v>
          </cell>
          <cell r="AF1454" t="str">
            <v>APOYA PAVA REDONDO</v>
          </cell>
          <cell r="AG1454">
            <v>287</v>
          </cell>
          <cell r="AH1454">
            <v>1</v>
          </cell>
          <cell r="AI1454" t="str">
            <v>046BA5447</v>
          </cell>
          <cell r="AJ1454" t="str">
            <v>Móvil</v>
          </cell>
          <cell r="AK1454" t="str">
            <v>EL LUNES 26-07 ENTRE 8 Y 18 HORAS!</v>
          </cell>
          <cell r="AL1454">
            <v>2979296240</v>
          </cell>
          <cell r="AM1454">
            <v>449486260</v>
          </cell>
          <cell r="AN1454" t="str">
            <v>Sí</v>
          </cell>
        </row>
        <row r="1455">
          <cell r="A1455">
            <v>3404</v>
          </cell>
          <cell r="B1455" t="str">
            <v>karina.zwenger@live.com.ar</v>
          </cell>
          <cell r="AF1455" t="str">
            <v>INDIVIDUAL CUERINA HOJAS 44x30 CM</v>
          </cell>
          <cell r="AG1455">
            <v>279</v>
          </cell>
          <cell r="AH1455">
            <v>1</v>
          </cell>
          <cell r="AI1455" t="str">
            <v>CHUIN40R MERCA SEPA</v>
          </cell>
          <cell r="AN1455" t="str">
            <v>Sí</v>
          </cell>
        </row>
        <row r="1456">
          <cell r="A1456">
            <v>3404</v>
          </cell>
          <cell r="B1456" t="str">
            <v>karina.zwenger@live.com.ar</v>
          </cell>
          <cell r="AF1456" t="str">
            <v>INDIVIDUAL CUERINA HOJAS 44X30 CM</v>
          </cell>
          <cell r="AG1456">
            <v>279</v>
          </cell>
          <cell r="AH1456">
            <v>1</v>
          </cell>
          <cell r="AI1456" t="str">
            <v>CHUIN44R</v>
          </cell>
          <cell r="AN1456" t="str">
            <v>Sí</v>
          </cell>
        </row>
        <row r="1457">
          <cell r="A1457">
            <v>3404</v>
          </cell>
          <cell r="B1457" t="str">
            <v>karina.zwenger@live.com.ar</v>
          </cell>
          <cell r="AF1457" t="str">
            <v>INDIVIDUAL CUERINA HOJAS 44X30 CM</v>
          </cell>
          <cell r="AG1457">
            <v>279</v>
          </cell>
          <cell r="AH1457">
            <v>1</v>
          </cell>
          <cell r="AI1457" t="str">
            <v>CHUIN43R</v>
          </cell>
          <cell r="AN1457" t="str">
            <v>Sí</v>
          </cell>
        </row>
        <row r="1458">
          <cell r="A1458">
            <v>3404</v>
          </cell>
          <cell r="B1458" t="str">
            <v>karina.zwenger@live.com.ar</v>
          </cell>
          <cell r="AF1458" t="str">
            <v>INDIVIDUAL CUERINA HOJAS 44X30 CM</v>
          </cell>
          <cell r="AG1458">
            <v>279</v>
          </cell>
          <cell r="AH1458">
            <v>1</v>
          </cell>
          <cell r="AI1458" t="str">
            <v>CHUIN42R</v>
          </cell>
          <cell r="AN1458" t="str">
            <v>Sí</v>
          </cell>
        </row>
        <row r="1459">
          <cell r="A1459">
            <v>3404</v>
          </cell>
          <cell r="B1459" t="str">
            <v>karina.zwenger@live.com.ar</v>
          </cell>
          <cell r="AF1459" t="str">
            <v>TAPON REJILLA 1PC COLORES PASTEL (Rosa)</v>
          </cell>
          <cell r="AG1459">
            <v>80</v>
          </cell>
          <cell r="AH1459">
            <v>1</v>
          </cell>
          <cell r="AI1459" t="str">
            <v>019BA87554</v>
          </cell>
          <cell r="AN1459" t="str">
            <v>Sí</v>
          </cell>
        </row>
        <row r="1460">
          <cell r="A1460">
            <v>3404</v>
          </cell>
          <cell r="B1460" t="str">
            <v>karina.zwenger@live.com.ar</v>
          </cell>
          <cell r="AF1460" t="str">
            <v>ENSALADERA APILABLE 1700 ML RIGOLLEAU 9 X 18 CM</v>
          </cell>
          <cell r="AG1460">
            <v>185</v>
          </cell>
          <cell r="AH1460">
            <v>1</v>
          </cell>
          <cell r="AI1460" t="str">
            <v>ML67551</v>
          </cell>
          <cell r="AN1460" t="str">
            <v>Sí</v>
          </cell>
        </row>
        <row r="1461">
          <cell r="A1461">
            <v>3404</v>
          </cell>
          <cell r="B1461" t="str">
            <v>karina.zwenger@live.com.ar</v>
          </cell>
          <cell r="AF1461" t="str">
            <v>ENSALADERA APILABLE 1100 ML RIGOLLEAU 8 X 16 CM</v>
          </cell>
          <cell r="AG1461" t="str">
            <v>169.99</v>
          </cell>
          <cell r="AH1461">
            <v>1</v>
          </cell>
          <cell r="AI1461" t="str">
            <v>ML67550</v>
          </cell>
          <cell r="AN1461" t="str">
            <v>Sí</v>
          </cell>
        </row>
        <row r="1462">
          <cell r="A1462">
            <v>3404</v>
          </cell>
          <cell r="B1462" t="str">
            <v>karina.zwenger@live.com.ar</v>
          </cell>
          <cell r="AF1462" t="str">
            <v>SOSTEN CELULAR MANOS COLORES PASTEL (Violeta)</v>
          </cell>
          <cell r="AG1462">
            <v>134</v>
          </cell>
          <cell r="AH1462">
            <v>1</v>
          </cell>
          <cell r="AI1462" t="str">
            <v>9BA87552</v>
          </cell>
          <cell r="AN1462" t="str">
            <v>Sí</v>
          </cell>
        </row>
        <row r="1463">
          <cell r="A1463">
            <v>3404</v>
          </cell>
          <cell r="B1463" t="str">
            <v>karina.zwenger@live.com.ar</v>
          </cell>
          <cell r="AF1463" t="str">
            <v>RALLADOR DE MANO GRUESO 20 CM</v>
          </cell>
          <cell r="AG1463" t="str">
            <v>82.94</v>
          </cell>
          <cell r="AH1463">
            <v>1</v>
          </cell>
          <cell r="AI1463" t="str">
            <v>BA7383</v>
          </cell>
          <cell r="AN1463" t="str">
            <v>Sí</v>
          </cell>
        </row>
        <row r="1464">
          <cell r="A1464">
            <v>3403</v>
          </cell>
          <cell r="B1464" t="str">
            <v>tamaradolce@hotmail.com</v>
          </cell>
          <cell r="C1464">
            <v>44397</v>
          </cell>
          <cell r="D1464" t="str">
            <v>Abierta</v>
          </cell>
          <cell r="E1464" t="str">
            <v>Recibido</v>
          </cell>
          <cell r="F1464" t="str">
            <v>Enviado</v>
          </cell>
          <cell r="G1464" t="str">
            <v>ARS</v>
          </cell>
          <cell r="H1464">
            <v>4568</v>
          </cell>
          <cell r="I1464">
            <v>0</v>
          </cell>
          <cell r="J1464">
            <v>0</v>
          </cell>
          <cell r="K1464">
            <v>4568</v>
          </cell>
          <cell r="L1464" t="str">
            <v>Tamara Dolce</v>
          </cell>
          <cell r="M1464">
            <v>35658213</v>
          </cell>
          <cell r="N1464">
            <v>541166860977</v>
          </cell>
          <cell r="O1464" t="str">
            <v>Tamara Dolce</v>
          </cell>
          <cell r="P1464">
            <v>541166860977</v>
          </cell>
          <cell r="Q1464" t="str">
            <v>Jose hernsndez 5323</v>
          </cell>
          <cell r="R1464">
            <v>5323</v>
          </cell>
          <cell r="T1464" t="str">
            <v>Munro</v>
          </cell>
          <cell r="U1464" t="str">
            <v>Vicente lopez, munro</v>
          </cell>
          <cell r="V1464">
            <v>1605</v>
          </cell>
          <cell r="W1464" t="str">
            <v>Gran Buenos Aires</v>
          </cell>
          <cell r="Y1464" t="str">
            <v>ENVÍO SIN CARGO (CABA, GRAN PARTE DE GBA y LA PLATA) TIEMPO: 4 a 6 DÍAS HÁBILES</v>
          </cell>
          <cell r="Z1464" t="str">
            <v>Mercado Pago</v>
          </cell>
          <cell r="AB1464" t="str">
            <v>No tengo timbre</v>
          </cell>
          <cell r="AD1464">
            <v>44397</v>
          </cell>
          <cell r="AE1464">
            <v>44400</v>
          </cell>
          <cell r="AF1464" t="str">
            <v>SET 3 PIEZAS: BALDE CENTRIFUGADOR + PALO EXTENSIBLE CON MOPA + 1 REPUESTO DE MOPA (Violeta)</v>
          </cell>
          <cell r="AG1464">
            <v>2600</v>
          </cell>
          <cell r="AH1464">
            <v>1</v>
          </cell>
          <cell r="AJ1464" t="str">
            <v>Móvil</v>
          </cell>
          <cell r="AK1464" t="str">
            <v>EL MARTES 27-07 ENTRE 8 Y 18 HORAS!</v>
          </cell>
          <cell r="AL1464">
            <v>2978524676</v>
          </cell>
          <cell r="AM1464">
            <v>449410195</v>
          </cell>
          <cell r="AN1464" t="str">
            <v>Sí</v>
          </cell>
        </row>
        <row r="1465">
          <cell r="A1465">
            <v>3403</v>
          </cell>
          <cell r="B1465" t="str">
            <v>tamaradolce@hotmail.com</v>
          </cell>
          <cell r="AF1465" t="str">
            <v>TAPON BAÑERA PASTEL 1PC (Rosa)</v>
          </cell>
          <cell r="AG1465">
            <v>80</v>
          </cell>
          <cell r="AH1465">
            <v>1</v>
          </cell>
          <cell r="AI1465" t="str">
            <v>019BA87553</v>
          </cell>
          <cell r="AN1465" t="str">
            <v>Sí</v>
          </cell>
        </row>
        <row r="1466">
          <cell r="A1466">
            <v>3403</v>
          </cell>
          <cell r="B1466" t="str">
            <v>tamaradolce@hotmail.com</v>
          </cell>
          <cell r="AF1466" t="str">
            <v>HOMBRECITO CON VIRULANA COLORES PASTEL (Rosa)</v>
          </cell>
          <cell r="AG1466">
            <v>204</v>
          </cell>
          <cell r="AH1466">
            <v>1</v>
          </cell>
          <cell r="AI1466" t="str">
            <v>019BA87516</v>
          </cell>
          <cell r="AN1466" t="str">
            <v>Sí</v>
          </cell>
        </row>
        <row r="1467">
          <cell r="A1467">
            <v>3403</v>
          </cell>
          <cell r="B1467" t="str">
            <v>tamaradolce@hotmail.com</v>
          </cell>
          <cell r="AF1467" t="str">
            <v>CAJA DE TE MADERA 4 DIVISIONES 18X7CM</v>
          </cell>
          <cell r="AG1467">
            <v>1684</v>
          </cell>
          <cell r="AH1467">
            <v>1</v>
          </cell>
          <cell r="AI1467" t="str">
            <v>046BA5117 LE PUSE EL 15%</v>
          </cell>
          <cell r="AN1467" t="str">
            <v>Sí</v>
          </cell>
        </row>
        <row r="1468">
          <cell r="A1468">
            <v>3402</v>
          </cell>
          <cell r="B1468" t="str">
            <v>grisellius@hotmail.com</v>
          </cell>
          <cell r="C1468">
            <v>44397</v>
          </cell>
          <cell r="D1468" t="str">
            <v>Abierta</v>
          </cell>
          <cell r="E1468" t="str">
            <v>Recibido</v>
          </cell>
          <cell r="F1468" t="str">
            <v>Enviado</v>
          </cell>
          <cell r="G1468" t="str">
            <v>ARS</v>
          </cell>
          <cell r="H1468" t="str">
            <v>3419.94</v>
          </cell>
          <cell r="I1468">
            <v>0</v>
          </cell>
          <cell r="J1468" t="str">
            <v>407.47</v>
          </cell>
          <cell r="K1468" t="str">
            <v>3827.41</v>
          </cell>
          <cell r="L1468" t="str">
            <v>Griselda Zárate Vega</v>
          </cell>
          <cell r="M1468">
            <v>94281793</v>
          </cell>
          <cell r="N1468">
            <v>5491157536480</v>
          </cell>
          <cell r="O1468" t="str">
            <v>Griselda Zárate Vega</v>
          </cell>
          <cell r="P1468">
            <v>5491157536480</v>
          </cell>
          <cell r="Q1468" t="str">
            <v>Av. caseros</v>
          </cell>
          <cell r="R1468">
            <v>267</v>
          </cell>
          <cell r="U1468" t="str">
            <v>Bernal Este</v>
          </cell>
          <cell r="V1468">
            <v>1876</v>
          </cell>
          <cell r="W1468" t="str">
            <v>Gran Buenos Aires</v>
          </cell>
          <cell r="Y1468" t="str">
            <v>Correo Argentino - Envio a domicilio</v>
          </cell>
          <cell r="Z1468" t="str">
            <v>Mercado Pago</v>
          </cell>
          <cell r="AB1468" t="str">
            <v>Av. caseros 267, entre Gardel y ascasubi ( Quilmes)</v>
          </cell>
          <cell r="AC1468" t="str">
            <v>26-07 cambia 6 x modelo olimpia mostaza (410574)</v>
          </cell>
          <cell r="AD1468">
            <v>44397</v>
          </cell>
          <cell r="AE1468">
            <v>44400</v>
          </cell>
          <cell r="AF1468" t="str">
            <v>PLATO DE POSTRE CERAMICA MOSTAZA 20,5 CM PARTHENON</v>
          </cell>
          <cell r="AG1468" t="str">
            <v>569.99</v>
          </cell>
          <cell r="AH1468">
            <v>6</v>
          </cell>
          <cell r="AI1468" t="str">
            <v>PO410474 POR UNIDAD MERCA SEPARADA</v>
          </cell>
          <cell r="AJ1468" t="str">
            <v>Móvil</v>
          </cell>
          <cell r="AK1468" t="str">
            <v>EL LUNES 26-07 ENTRE 8 Y 18 HORAS!</v>
          </cell>
          <cell r="AL1468">
            <v>2978286802</v>
          </cell>
          <cell r="AM1468">
            <v>431768783</v>
          </cell>
          <cell r="AN1468" t="str">
            <v>Sí</v>
          </cell>
        </row>
        <row r="1469">
          <cell r="A1469">
            <v>3401</v>
          </cell>
          <cell r="B1469" t="str">
            <v>vickygreco@hotmail.com</v>
          </cell>
          <cell r="C1469">
            <v>44397</v>
          </cell>
          <cell r="D1469" t="str">
            <v>Abierta</v>
          </cell>
          <cell r="E1469" t="str">
            <v>Recibido</v>
          </cell>
          <cell r="F1469" t="str">
            <v>Enviado</v>
          </cell>
          <cell r="G1469" t="str">
            <v>ARS</v>
          </cell>
          <cell r="H1469">
            <v>1250</v>
          </cell>
          <cell r="I1469" t="str">
            <v>187.5</v>
          </cell>
          <cell r="J1469">
            <v>0</v>
          </cell>
          <cell r="K1469" t="str">
            <v>1062.5</v>
          </cell>
          <cell r="L1469" t="str">
            <v>Victoria Greco</v>
          </cell>
          <cell r="M1469">
            <v>32575264</v>
          </cell>
          <cell r="N1469">
            <v>541161844580</v>
          </cell>
          <cell r="O1469" t="str">
            <v>Victoria Greco</v>
          </cell>
          <cell r="P1469">
            <v>541161844580</v>
          </cell>
          <cell r="Q1469" t="str">
            <v>Gabriela Mistral</v>
          </cell>
          <cell r="R1469">
            <v>3169</v>
          </cell>
          <cell r="S1469">
            <v>0.29166666666666669</v>
          </cell>
          <cell r="T1469" t="str">
            <v>Villa Pueyrredón</v>
          </cell>
          <cell r="U1469" t="str">
            <v>Capital Federal</v>
          </cell>
          <cell r="V1469">
            <v>1419</v>
          </cell>
          <cell r="W1469" t="str">
            <v>Capital Federal</v>
          </cell>
          <cell r="Y1469" t="str">
            <v>ENVÍO SIN CARGO (CABA, GRAN PARTE DE GBA y LA PLATA) TIEMPO: 4 a 6 DÍAS HÁBILES</v>
          </cell>
          <cell r="Z1469" t="str">
            <v>Mercado Pago</v>
          </cell>
          <cell r="AA1469" t="str">
            <v>DIADELAMIGO</v>
          </cell>
          <cell r="AB1469" t="str">
            <v>Entrega para el Jueves 22/07</v>
          </cell>
          <cell r="AD1469">
            <v>44397</v>
          </cell>
          <cell r="AE1469">
            <v>44398</v>
          </cell>
          <cell r="AF1469" t="str">
            <v>VASO TERMICO CON TAPA Y FAJA COLORES PASTELES (Violeta)</v>
          </cell>
          <cell r="AG1469">
            <v>250</v>
          </cell>
          <cell r="AH1469">
            <v>1</v>
          </cell>
          <cell r="AI1469" t="str">
            <v>BA87506 MERCA SEPA</v>
          </cell>
          <cell r="AJ1469" t="str">
            <v>Móvil</v>
          </cell>
          <cell r="AK1469" t="str">
            <v>EL JUEVES 22-07 ENTRE 8 Y 18 HORAS!</v>
          </cell>
          <cell r="AL1469">
            <v>2977889861</v>
          </cell>
          <cell r="AM1469">
            <v>449327281</v>
          </cell>
          <cell r="AN1469" t="str">
            <v>Sí</v>
          </cell>
        </row>
        <row r="1470">
          <cell r="A1470">
            <v>3401</v>
          </cell>
          <cell r="B1470" t="str">
            <v>vickygreco@hotmail.com</v>
          </cell>
          <cell r="AF1470" t="str">
            <v>VASO TERMICO CON TAPA Y FAJA COLORES PASTELES (Amarillo)</v>
          </cell>
          <cell r="AG1470">
            <v>250</v>
          </cell>
          <cell r="AH1470">
            <v>1</v>
          </cell>
          <cell r="AI1470" t="str">
            <v>BA87506 MERCA SEPA</v>
          </cell>
          <cell r="AN1470" t="str">
            <v>Sí</v>
          </cell>
        </row>
        <row r="1471">
          <cell r="A1471">
            <v>3401</v>
          </cell>
          <cell r="B1471" t="str">
            <v>vickygreco@hotmail.com</v>
          </cell>
          <cell r="AF1471" t="str">
            <v>VASO TERMICO CON TAPA Y FAJA COLORES PASTELES (Verde)</v>
          </cell>
          <cell r="AG1471">
            <v>250</v>
          </cell>
          <cell r="AH1471">
            <v>1</v>
          </cell>
          <cell r="AI1471" t="str">
            <v>BA87506 MERCA SEPA</v>
          </cell>
          <cell r="AN1471" t="str">
            <v>Sí</v>
          </cell>
        </row>
        <row r="1472">
          <cell r="A1472">
            <v>3401</v>
          </cell>
          <cell r="B1472" t="str">
            <v>vickygreco@hotmail.com</v>
          </cell>
          <cell r="AF1472" t="str">
            <v>VASO TERMICO CON TAPA Y FAJA COLORES PASTELES (Celeste)</v>
          </cell>
          <cell r="AG1472">
            <v>250</v>
          </cell>
          <cell r="AH1472">
            <v>1</v>
          </cell>
          <cell r="AI1472" t="str">
            <v>BA87506 MERCA SEPA</v>
          </cell>
          <cell r="AN1472" t="str">
            <v>Sí</v>
          </cell>
        </row>
        <row r="1473">
          <cell r="A1473">
            <v>3401</v>
          </cell>
          <cell r="B1473" t="str">
            <v>vickygreco@hotmail.com</v>
          </cell>
          <cell r="AF1473" t="str">
            <v>VASO TERMICO CON TAPA Y FAJA COLORES PASTELES (Rosa)</v>
          </cell>
          <cell r="AG1473">
            <v>250</v>
          </cell>
          <cell r="AH1473">
            <v>1</v>
          </cell>
          <cell r="AI1473" t="str">
            <v>BA87506 MERCA SEPA</v>
          </cell>
          <cell r="AN1473" t="str">
            <v>Sí</v>
          </cell>
        </row>
        <row r="1474">
          <cell r="A1474">
            <v>3400</v>
          </cell>
          <cell r="B1474" t="str">
            <v>jezabeljakob@gmail.com</v>
          </cell>
          <cell r="C1474">
            <v>44397</v>
          </cell>
          <cell r="D1474" t="str">
            <v>Abierta</v>
          </cell>
          <cell r="E1474" t="str">
            <v>Recibido</v>
          </cell>
          <cell r="F1474" t="str">
            <v>Enviado</v>
          </cell>
          <cell r="G1474" t="str">
            <v>ARS</v>
          </cell>
          <cell r="H1474" t="str">
            <v>2256.99</v>
          </cell>
          <cell r="I1474">
            <v>0</v>
          </cell>
          <cell r="J1474" t="str">
            <v>229.19</v>
          </cell>
          <cell r="K1474" t="str">
            <v>2486.18</v>
          </cell>
          <cell r="L1474" t="str">
            <v>Jezabel Jakob</v>
          </cell>
          <cell r="M1474">
            <v>34493162</v>
          </cell>
          <cell r="N1474">
            <v>541137754603</v>
          </cell>
          <cell r="O1474" t="str">
            <v>Jezabel Jakob</v>
          </cell>
          <cell r="T1474" t="str">
            <v>Caballito / Chacarita / Colegiales / Villa del Parque / Villa Real / Palermo / Recoleta / Villa Crespo</v>
          </cell>
          <cell r="U1474" t="str">
            <v>Capital Federal</v>
          </cell>
          <cell r="V1474">
            <v>1414</v>
          </cell>
          <cell r="W1474" t="str">
            <v>Capital Federal</v>
          </cell>
          <cell r="Y1474" t="str">
            <v>Punto de retiro</v>
          </cell>
          <cell r="Z1474" t="str">
            <v>Mercado Pago</v>
          </cell>
          <cell r="AB1474" t="str">
            <v>Si puede ser antes del viernes mejor. Gracias</v>
          </cell>
          <cell r="AD1474">
            <v>44397</v>
          </cell>
          <cell r="AE1474">
            <v>44398</v>
          </cell>
          <cell r="AF1474" t="str">
            <v>CAJA DE TE MADERA 9DIV LEYENDA "THÉ" 24XX24X7CM</v>
          </cell>
          <cell r="AG1474" t="str">
            <v>2256.99</v>
          </cell>
          <cell r="AH1474">
            <v>1</v>
          </cell>
          <cell r="AI1474" t="str">
            <v>CX5819</v>
          </cell>
          <cell r="AJ1474" t="str">
            <v>Móvil</v>
          </cell>
          <cell r="AK1474" t="str">
            <v>EL JUEVES 22-07 CORREO ARGENTINO RETIRARÁ EL PEDIDO POR SUCURSAL. CON EL SEGUIMIENTO 000079430463LLG1LA61801 PODRA VER EL ESTADO DEL MISMO EN LA WEB. MUCHAS GRACIAS!</v>
          </cell>
          <cell r="AL1474">
            <v>2977616178</v>
          </cell>
          <cell r="AM1474">
            <v>449345138</v>
          </cell>
          <cell r="AN1474" t="str">
            <v>Sí</v>
          </cell>
        </row>
        <row r="1475">
          <cell r="A1475">
            <v>3399</v>
          </cell>
          <cell r="B1475" t="str">
            <v>eliaslau@hotmail.com</v>
          </cell>
          <cell r="C1475">
            <v>44396</v>
          </cell>
          <cell r="D1475" t="str">
            <v>Abierta</v>
          </cell>
          <cell r="E1475" t="str">
            <v>Recibido</v>
          </cell>
          <cell r="F1475" t="str">
            <v>Enviado</v>
          </cell>
          <cell r="G1475" t="str">
            <v>ARS</v>
          </cell>
          <cell r="H1475" t="str">
            <v>2396.96</v>
          </cell>
          <cell r="I1475" t="str">
            <v>787.99</v>
          </cell>
          <cell r="J1475">
            <v>0</v>
          </cell>
          <cell r="K1475" t="str">
            <v>1608.97</v>
          </cell>
          <cell r="L1475" t="str">
            <v>Laura Eliaschev</v>
          </cell>
          <cell r="M1475">
            <v>20964314</v>
          </cell>
          <cell r="N1475">
            <v>541564451875</v>
          </cell>
          <cell r="O1475" t="str">
            <v>Laura Eliaschev</v>
          </cell>
          <cell r="P1475">
            <v>541564451875</v>
          </cell>
          <cell r="Q1475" t="str">
            <v>Baigorria</v>
          </cell>
          <cell r="R1475">
            <v>2823</v>
          </cell>
          <cell r="U1475" t="str">
            <v>Capital Federal</v>
          </cell>
          <cell r="V1475">
            <v>1417</v>
          </cell>
          <cell r="W1475" t="str">
            <v>Capital Federal</v>
          </cell>
          <cell r="Y1475" t="str">
            <v>ENVÍO SIN CARGO (CABA, GRAN PARTE DE GBA y LA PLATA) TIEMPO: 4 a 6 DÍAS HÁBILES</v>
          </cell>
          <cell r="Z1475" t="str">
            <v>Mercado Pago</v>
          </cell>
          <cell r="AA1475" t="str">
            <v>LAUELIAS</v>
          </cell>
          <cell r="AD1475">
            <v>44396</v>
          </cell>
          <cell r="AE1475">
            <v>44399</v>
          </cell>
          <cell r="AF1475" t="str">
            <v>SET X 2 PAÑOS MICROFIBRA 35X45 PACK NRO 6</v>
          </cell>
          <cell r="AG1475" t="str">
            <v>599.99</v>
          </cell>
          <cell r="AH1475">
            <v>1</v>
          </cell>
          <cell r="AI1475" t="str">
            <v>PACK 6</v>
          </cell>
          <cell r="AJ1475" t="str">
            <v>Web</v>
          </cell>
          <cell r="AK1475" t="str">
            <v>EL VIERNES 23-07 ENTRE 8 Y 18 HORAS!</v>
          </cell>
          <cell r="AL1475">
            <v>15939648172</v>
          </cell>
          <cell r="AM1475">
            <v>449124122</v>
          </cell>
          <cell r="AN1475" t="str">
            <v>Sí</v>
          </cell>
        </row>
        <row r="1476">
          <cell r="A1476">
            <v>3399</v>
          </cell>
          <cell r="B1476" t="str">
            <v>eliaslau@hotmail.com</v>
          </cell>
          <cell r="AF1476" t="str">
            <v>UNTADOR PASTEL 14.5 CM (Violeta)</v>
          </cell>
          <cell r="AG1476">
            <v>49</v>
          </cell>
          <cell r="AH1476">
            <v>1</v>
          </cell>
          <cell r="AI1476" t="str">
            <v>019BA87503 MERCA SEPA</v>
          </cell>
          <cell r="AN1476" t="str">
            <v>Sí</v>
          </cell>
        </row>
        <row r="1477">
          <cell r="A1477">
            <v>3399</v>
          </cell>
          <cell r="B1477" t="str">
            <v>eliaslau@hotmail.com</v>
          </cell>
          <cell r="AF1477" t="str">
            <v>UNTADOR PASTEL 14.5 CM (Amarillo)</v>
          </cell>
          <cell r="AG1477">
            <v>49</v>
          </cell>
          <cell r="AH1477">
            <v>1</v>
          </cell>
          <cell r="AI1477" t="str">
            <v>019BA87503 MERCA SEPA</v>
          </cell>
          <cell r="AN1477" t="str">
            <v>Sí</v>
          </cell>
        </row>
        <row r="1478">
          <cell r="A1478">
            <v>3399</v>
          </cell>
          <cell r="B1478" t="str">
            <v>eliaslau@hotmail.com</v>
          </cell>
          <cell r="AF1478" t="str">
            <v>UNTADOR PASTEL 14.5 CM (Verde)</v>
          </cell>
          <cell r="AG1478">
            <v>49</v>
          </cell>
          <cell r="AH1478">
            <v>1</v>
          </cell>
          <cell r="AI1478" t="str">
            <v>019BA87503 MERCA SEPA</v>
          </cell>
          <cell r="AN1478" t="str">
            <v>Sí</v>
          </cell>
        </row>
        <row r="1479">
          <cell r="A1479">
            <v>3399</v>
          </cell>
          <cell r="B1479" t="str">
            <v>eliaslau@hotmail.com</v>
          </cell>
          <cell r="AF1479" t="str">
            <v>INDIVIDUAL RANGPUR BLANCO 38CM</v>
          </cell>
          <cell r="AG1479" t="str">
            <v>549.99</v>
          </cell>
          <cell r="AH1479">
            <v>1</v>
          </cell>
          <cell r="AI1479" t="str">
            <v>MS115325</v>
          </cell>
          <cell r="AN1479" t="str">
            <v>Sí</v>
          </cell>
        </row>
        <row r="1480">
          <cell r="A1480">
            <v>3399</v>
          </cell>
          <cell r="B1480" t="str">
            <v>eliaslau@hotmail.com</v>
          </cell>
          <cell r="AF1480" t="str">
            <v>INDIVIDUAL RANGPUR NEGRO 38CM</v>
          </cell>
          <cell r="AG1480" t="str">
            <v>549.99</v>
          </cell>
          <cell r="AH1480">
            <v>2</v>
          </cell>
          <cell r="AI1480" t="str">
            <v>MS115248**</v>
          </cell>
          <cell r="AN1480" t="str">
            <v>Sí</v>
          </cell>
        </row>
        <row r="1481">
          <cell r="A1481">
            <v>3398</v>
          </cell>
          <cell r="B1481" t="str">
            <v>marialuzgallini@gmail.com</v>
          </cell>
          <cell r="C1481">
            <v>44396</v>
          </cell>
          <cell r="D1481" t="str">
            <v>Abierta</v>
          </cell>
          <cell r="E1481" t="str">
            <v>Recibido</v>
          </cell>
          <cell r="F1481" t="str">
            <v>Enviado</v>
          </cell>
          <cell r="G1481" t="str">
            <v>ARS</v>
          </cell>
          <cell r="H1481" t="str">
            <v>4262.99</v>
          </cell>
          <cell r="I1481" t="str">
            <v>639.45</v>
          </cell>
          <cell r="J1481">
            <v>0</v>
          </cell>
          <cell r="K1481" t="str">
            <v>3623.54</v>
          </cell>
          <cell r="L1481" t="str">
            <v>Stella Rimaulo</v>
          </cell>
          <cell r="M1481">
            <v>20586315</v>
          </cell>
          <cell r="N1481">
            <v>541140899511</v>
          </cell>
          <cell r="O1481" t="str">
            <v>Stella Rimaulo</v>
          </cell>
          <cell r="P1481">
            <v>541140899511</v>
          </cell>
          <cell r="Q1481" t="str">
            <v xml:space="preserve">San Pedro </v>
          </cell>
          <cell r="R1481">
            <v>649</v>
          </cell>
          <cell r="T1481" t="str">
            <v xml:space="preserve">Temperley </v>
          </cell>
          <cell r="U1481" t="str">
            <v xml:space="preserve">Temperley </v>
          </cell>
          <cell r="V1481">
            <v>1834</v>
          </cell>
          <cell r="W1481" t="str">
            <v>Gran Buenos Aires</v>
          </cell>
          <cell r="Y1481" t="str">
            <v>ENVÍO SIN CARGO (CABA, GRAN PARTE DE GBA y LA PLATA) TIEMPO: 4 a 6 DÍAS HÁBILES</v>
          </cell>
          <cell r="Z1481" t="str">
            <v>Mercado Pago</v>
          </cell>
          <cell r="AA1481" t="str">
            <v>DIADELAMIGO</v>
          </cell>
          <cell r="AD1481">
            <v>44396</v>
          </cell>
          <cell r="AE1481">
            <v>44400</v>
          </cell>
          <cell r="AF1481" t="str">
            <v>MUG COLOR PASTEL 325 CC CERAMICA (VERDE AQUA)</v>
          </cell>
          <cell r="AG1481">
            <v>390</v>
          </cell>
          <cell r="AH1481">
            <v>1</v>
          </cell>
          <cell r="AJ1481" t="str">
            <v>Móvil</v>
          </cell>
          <cell r="AK1481" t="str">
            <v>EL LUNES 26-07 ENTRE 8 Y 18 HORAS!</v>
          </cell>
          <cell r="AL1481">
            <v>2976082399</v>
          </cell>
          <cell r="AM1481">
            <v>449109938</v>
          </cell>
          <cell r="AN1481" t="str">
            <v>Sí</v>
          </cell>
        </row>
        <row r="1482">
          <cell r="A1482">
            <v>3398</v>
          </cell>
          <cell r="B1482" t="str">
            <v>marialuzgallini@gmail.com</v>
          </cell>
          <cell r="AF1482" t="str">
            <v>BOWL AQUA 7.5CM X 15CM DIAM</v>
          </cell>
          <cell r="AG1482">
            <v>237</v>
          </cell>
          <cell r="AH1482">
            <v>1</v>
          </cell>
          <cell r="AI1482" t="str">
            <v>DIM1401AQ</v>
          </cell>
          <cell r="AN1482" t="str">
            <v>Sí</v>
          </cell>
        </row>
        <row r="1483">
          <cell r="A1483">
            <v>3398</v>
          </cell>
          <cell r="B1483" t="str">
            <v>marialuzgallini@gmail.com</v>
          </cell>
          <cell r="AF1483" t="str">
            <v>HERVIDOR 16 CM ANTIADHERENTE ESPESOR 1MM</v>
          </cell>
          <cell r="AG1483" t="str">
            <v>1396.99</v>
          </cell>
          <cell r="AH1483">
            <v>1</v>
          </cell>
          <cell r="AI1483" t="str">
            <v>BA6146</v>
          </cell>
          <cell r="AN1483" t="str">
            <v>Sí</v>
          </cell>
        </row>
        <row r="1484">
          <cell r="A1484">
            <v>3398</v>
          </cell>
          <cell r="B1484" t="str">
            <v>marialuzgallini@gmail.com</v>
          </cell>
          <cell r="AF1484" t="str">
            <v>PANELUX CACEROLA 20 CM - ANTIADHERENTE NEGRO ESP 1MM</v>
          </cell>
          <cell r="AG1484">
            <v>2239</v>
          </cell>
          <cell r="AH1484">
            <v>1</v>
          </cell>
          <cell r="AI1484" t="str">
            <v>043BA6140</v>
          </cell>
          <cell r="AN1484" t="str">
            <v>Sí</v>
          </cell>
        </row>
        <row r="1485">
          <cell r="A1485">
            <v>3397</v>
          </cell>
          <cell r="B1485" t="str">
            <v>valdanna@hotmail.com</v>
          </cell>
          <cell r="C1485">
            <v>44396</v>
          </cell>
          <cell r="D1485" t="str">
            <v>Abierta</v>
          </cell>
          <cell r="E1485" t="str">
            <v>Recibido</v>
          </cell>
          <cell r="F1485" t="str">
            <v>Enviado</v>
          </cell>
          <cell r="G1485" t="str">
            <v>ARS</v>
          </cell>
          <cell r="H1485" t="str">
            <v>3099.99</v>
          </cell>
          <cell r="I1485">
            <v>0</v>
          </cell>
          <cell r="J1485" t="str">
            <v>268.34</v>
          </cell>
          <cell r="K1485" t="str">
            <v>3368.33</v>
          </cell>
          <cell r="L1485" t="str">
            <v>Valeria D Anna</v>
          </cell>
          <cell r="M1485">
            <v>28715380</v>
          </cell>
          <cell r="N1485">
            <v>543472522108</v>
          </cell>
          <cell r="O1485" t="str">
            <v>Valeria d anna</v>
          </cell>
          <cell r="T1485" t="str">
            <v>El Panal</v>
          </cell>
          <cell r="U1485" t="str">
            <v>Marcos Juárez</v>
          </cell>
          <cell r="V1485">
            <v>2580</v>
          </cell>
          <cell r="W1485" t="str">
            <v>Córdoba</v>
          </cell>
          <cell r="Y1485" t="str">
            <v>Punto de retiro</v>
          </cell>
          <cell r="Z1485" t="str">
            <v>Mercado Pago</v>
          </cell>
          <cell r="AD1485">
            <v>44396</v>
          </cell>
          <cell r="AE1485">
            <v>44398</v>
          </cell>
          <cell r="AF1485" t="str">
            <v>MESA ARRIME XL HOME OFFICE 60*70*30 CM</v>
          </cell>
          <cell r="AG1485" t="str">
            <v>3099.99</v>
          </cell>
          <cell r="AH1485">
            <v>1</v>
          </cell>
          <cell r="AI1485" t="str">
            <v>NEWARRIME2 LA TENGO YO solo hay q retocar el hierro pero esta re vendible</v>
          </cell>
          <cell r="AJ1485" t="str">
            <v>Web</v>
          </cell>
          <cell r="AK1485" t="str">
            <v>EL JUEVES 22-07 CORREO ARGENTINO RETIRARÁ EL PEDIDO POR SUCURSAL. CON EL SEGUIMIENTO 00007943045G3G5ILG5C501 PODRA VER EL ESTADO DEL MISMO EN LA WEB. MUCHAS GRACIAS!</v>
          </cell>
          <cell r="AL1485">
            <v>15937895885</v>
          </cell>
          <cell r="AM1485">
            <v>449044206</v>
          </cell>
          <cell r="AN1485" t="str">
            <v>Sí</v>
          </cell>
        </row>
        <row r="1486">
          <cell r="A1486">
            <v>3396</v>
          </cell>
          <cell r="B1486" t="str">
            <v>chetitus27@gmail.com</v>
          </cell>
          <cell r="C1486">
            <v>44396</v>
          </cell>
          <cell r="D1486" t="str">
            <v>Abierta</v>
          </cell>
          <cell r="E1486" t="str">
            <v>Recibido</v>
          </cell>
          <cell r="F1486" t="str">
            <v>Enviado</v>
          </cell>
          <cell r="G1486" t="str">
            <v>ARS</v>
          </cell>
          <cell r="H1486">
            <v>790</v>
          </cell>
          <cell r="I1486">
            <v>0</v>
          </cell>
          <cell r="J1486">
            <v>0</v>
          </cell>
          <cell r="K1486">
            <v>790</v>
          </cell>
          <cell r="L1486" t="str">
            <v>Ariel Torres</v>
          </cell>
          <cell r="M1486">
            <v>32049997</v>
          </cell>
          <cell r="N1486">
            <v>541124585111</v>
          </cell>
          <cell r="O1486" t="str">
            <v>Ariel Torres</v>
          </cell>
          <cell r="P1486">
            <v>541124585111</v>
          </cell>
          <cell r="Q1486" t="str">
            <v>Rafael</v>
          </cell>
          <cell r="R1486">
            <v>29</v>
          </cell>
          <cell r="S1486" t="str">
            <v>viviendas procrear</v>
          </cell>
          <cell r="T1486" t="str">
            <v>Barrio Desarrollo Urbanistico San Miguel PROCREAE</v>
          </cell>
          <cell r="U1486" t="str">
            <v>Bella Vista</v>
          </cell>
          <cell r="V1486">
            <v>1663</v>
          </cell>
          <cell r="W1486" t="str">
            <v>Gran Buenos Aires</v>
          </cell>
          <cell r="Y1486" t="str">
            <v>ENVÍO SIN CARGO (CABA, GRAN PARTE DE GBA y LA PLATA) TIEMPO: 4 a 6 DÍAS HÁBILES</v>
          </cell>
          <cell r="Z1486" t="str">
            <v>Mercado Pago</v>
          </cell>
          <cell r="AB1486" t="str">
            <v xml:space="preserve">Mate color banco. </v>
          </cell>
          <cell r="AD1486">
            <v>44396</v>
          </cell>
          <cell r="AE1486">
            <v>44400</v>
          </cell>
          <cell r="AF1486" t="str">
            <v>MATE PAMPA BOCA ANGOSTA CON BOMBILLA COLOR BLANCO</v>
          </cell>
          <cell r="AG1486">
            <v>790</v>
          </cell>
          <cell r="AH1486">
            <v>1</v>
          </cell>
          <cell r="AI1486" t="str">
            <v>MERCA SEPA</v>
          </cell>
          <cell r="AJ1486" t="str">
            <v>Móvil</v>
          </cell>
          <cell r="AK1486" t="str">
            <v>EL MARTES 27-07 ENTRE 8 Y 18 HORAS!</v>
          </cell>
          <cell r="AL1486">
            <v>15936841460</v>
          </cell>
          <cell r="AM1486">
            <v>449026030</v>
          </cell>
          <cell r="AN1486" t="str">
            <v>Sí</v>
          </cell>
        </row>
        <row r="1487">
          <cell r="A1487">
            <v>3395</v>
          </cell>
          <cell r="B1487" t="str">
            <v>raiyootz@gmail.com</v>
          </cell>
          <cell r="C1487">
            <v>44396</v>
          </cell>
          <cell r="D1487" t="str">
            <v>Abierta</v>
          </cell>
          <cell r="E1487" t="str">
            <v>Recibido</v>
          </cell>
          <cell r="F1487" t="str">
            <v>Enviado</v>
          </cell>
          <cell r="G1487" t="str">
            <v>ARS</v>
          </cell>
          <cell r="H1487" t="str">
            <v>892.98</v>
          </cell>
          <cell r="I1487">
            <v>0</v>
          </cell>
          <cell r="J1487">
            <v>0</v>
          </cell>
          <cell r="K1487" t="str">
            <v>892.98</v>
          </cell>
          <cell r="L1487" t="str">
            <v>Raquel Suárez</v>
          </cell>
          <cell r="M1487">
            <v>25617419</v>
          </cell>
          <cell r="N1487">
            <v>541158078266</v>
          </cell>
          <cell r="O1487" t="str">
            <v>Raquel Suárez</v>
          </cell>
          <cell r="P1487">
            <v>541158078266</v>
          </cell>
          <cell r="Q1487" t="str">
            <v>Billinghurst</v>
          </cell>
          <cell r="R1487">
            <v>1471</v>
          </cell>
          <cell r="S1487" t="str">
            <v>8-b</v>
          </cell>
          <cell r="T1487" t="str">
            <v>Palermo</v>
          </cell>
          <cell r="U1487" t="str">
            <v>Capital Federal</v>
          </cell>
          <cell r="V1487">
            <v>1425</v>
          </cell>
          <cell r="W1487" t="str">
            <v>Capital Federal</v>
          </cell>
          <cell r="Y1487" t="str">
            <v>ENVÍO SIN CARGO (CABA, GRAN PARTE DE GBA y LA PLATA) TIEMPO: 4 a 6 DÍAS HÁBILES</v>
          </cell>
          <cell r="Z1487" t="str">
            <v>Mercado Pago</v>
          </cell>
          <cell r="AB1487" t="str">
            <v>Entrega después de las 16:3o</v>
          </cell>
          <cell r="AD1487">
            <v>44396</v>
          </cell>
          <cell r="AE1487">
            <v>44396</v>
          </cell>
          <cell r="AF1487" t="str">
            <v>TAPON PARA BOTELLA TOMATE 4 CM DIAM</v>
          </cell>
          <cell r="AG1487" t="str">
            <v>71.49</v>
          </cell>
          <cell r="AH1487">
            <v>2</v>
          </cell>
          <cell r="AI1487" t="str">
            <v>019BA87512</v>
          </cell>
          <cell r="AJ1487" t="str">
            <v>Móvil</v>
          </cell>
          <cell r="AK1487" t="str">
            <v>EL MARTES 20-07 DE 1630 A 18 HORAS!</v>
          </cell>
          <cell r="AL1487">
            <v>15936492550</v>
          </cell>
          <cell r="AM1487">
            <v>449017357</v>
          </cell>
          <cell r="AN1487" t="str">
            <v>Sí</v>
          </cell>
        </row>
        <row r="1488">
          <cell r="A1488">
            <v>3395</v>
          </cell>
          <cell r="B1488" t="str">
            <v>raiyootz@gmail.com</v>
          </cell>
          <cell r="AF1488" t="str">
            <v>VASO TERMICO CON TAPA Y FAJA COLORES PASTELES (Violeta)</v>
          </cell>
          <cell r="AG1488">
            <v>250</v>
          </cell>
          <cell r="AH1488">
            <v>1</v>
          </cell>
          <cell r="AI1488" t="str">
            <v>BA87506 MERCA SEPA</v>
          </cell>
          <cell r="AN1488" t="str">
            <v>Sí</v>
          </cell>
        </row>
        <row r="1489">
          <cell r="A1489">
            <v>3395</v>
          </cell>
          <cell r="B1489" t="str">
            <v>raiyootz@gmail.com</v>
          </cell>
          <cell r="AF1489" t="str">
            <v>VASO TERMICO CON TAPA Y FAJA COLORES PASTELES (Amarillo)</v>
          </cell>
          <cell r="AG1489">
            <v>250</v>
          </cell>
          <cell r="AH1489">
            <v>1</v>
          </cell>
          <cell r="AI1489" t="str">
            <v>BA87506 MERCA SEPA</v>
          </cell>
          <cell r="AN1489" t="str">
            <v>Sí</v>
          </cell>
        </row>
        <row r="1490">
          <cell r="A1490">
            <v>3395</v>
          </cell>
          <cell r="B1490" t="str">
            <v>raiyootz@gmail.com</v>
          </cell>
          <cell r="AF1490" t="str">
            <v>VASO TERMICO CON TAPA Y FAJA COLORES PASTELES (Rosa)</v>
          </cell>
          <cell r="AG1490">
            <v>250</v>
          </cell>
          <cell r="AH1490">
            <v>1</v>
          </cell>
          <cell r="AI1490" t="str">
            <v>BA87506 MERCA SEPA</v>
          </cell>
          <cell r="AN1490" t="str">
            <v>Sí</v>
          </cell>
        </row>
        <row r="1491">
          <cell r="A1491">
            <v>3394</v>
          </cell>
          <cell r="B1491" t="str">
            <v>pameladecona@hotmail.com</v>
          </cell>
          <cell r="C1491">
            <v>44396</v>
          </cell>
          <cell r="D1491" t="str">
            <v>Abierta</v>
          </cell>
          <cell r="E1491" t="str">
            <v>Recibido</v>
          </cell>
          <cell r="F1491" t="str">
            <v>Enviado</v>
          </cell>
          <cell r="G1491" t="str">
            <v>ARS</v>
          </cell>
          <cell r="H1491" t="str">
            <v>6447.96</v>
          </cell>
          <cell r="I1491" t="str">
            <v>787.2</v>
          </cell>
          <cell r="J1491">
            <v>0</v>
          </cell>
          <cell r="K1491" t="str">
            <v>5660.76</v>
          </cell>
          <cell r="L1491" t="str">
            <v>Pamela Decona</v>
          </cell>
          <cell r="M1491">
            <v>30664127</v>
          </cell>
          <cell r="N1491">
            <v>5491161951540</v>
          </cell>
          <cell r="O1491" t="str">
            <v>Pamela Decona</v>
          </cell>
          <cell r="P1491">
            <v>5491161951540</v>
          </cell>
          <cell r="Q1491" t="str">
            <v xml:space="preserve">Dr Melo </v>
          </cell>
          <cell r="R1491">
            <v>2989</v>
          </cell>
          <cell r="S1491" t="str">
            <v>PB</v>
          </cell>
          <cell r="T1491" t="str">
            <v>Lanús Oeste</v>
          </cell>
          <cell r="U1491" t="str">
            <v>Lanus</v>
          </cell>
          <cell r="V1491">
            <v>1824</v>
          </cell>
          <cell r="W1491" t="str">
            <v>Gran Buenos Aires</v>
          </cell>
          <cell r="Y1491" t="str">
            <v>ENVÍO SIN CARGO (CABA, GRAN PARTE DE GBA y LA PLATA) TIEMPO: 4 a 6 DÍAS HÁBILES</v>
          </cell>
          <cell r="Z1491" t="str">
            <v>Mercado Pago</v>
          </cell>
          <cell r="AA1491" t="str">
            <v>DIADELAMIGO</v>
          </cell>
          <cell r="AB1491" t="str">
            <v xml:space="preserve">Por favor no enviar detalle de la compra en el paquete. </v>
          </cell>
          <cell r="AD1491">
            <v>44396</v>
          </cell>
          <cell r="AE1491">
            <v>44396</v>
          </cell>
          <cell r="AF1491" t="str">
            <v>SET X 2 PAÑOS MICROFIBRA 35X45 PACK NRO 9</v>
          </cell>
          <cell r="AG1491" t="str">
            <v>599.99</v>
          </cell>
          <cell r="AH1491">
            <v>1</v>
          </cell>
          <cell r="AI1491" t="str">
            <v>PACK 9</v>
          </cell>
          <cell r="AJ1491" t="str">
            <v>Móvil</v>
          </cell>
          <cell r="AK1491" t="str">
            <v>EL MIERCOLES 21-07 ENTRE 8 Y 18 HORAS!</v>
          </cell>
          <cell r="AL1491">
            <v>15936086066</v>
          </cell>
          <cell r="AM1491">
            <v>448602664</v>
          </cell>
          <cell r="AN1491" t="str">
            <v>Sí</v>
          </cell>
        </row>
        <row r="1492">
          <cell r="A1492">
            <v>3394</v>
          </cell>
          <cell r="B1492" t="str">
            <v>pameladecona@hotmail.com</v>
          </cell>
          <cell r="AF1492" t="str">
            <v>SET X 2 PAÑOS MICROFIBRA 35X45 PACK NRO 13</v>
          </cell>
          <cell r="AG1492" t="str">
            <v>599.99</v>
          </cell>
          <cell r="AH1492">
            <v>1</v>
          </cell>
          <cell r="AI1492" t="str">
            <v>PACK 13</v>
          </cell>
          <cell r="AN1492" t="str">
            <v>Sí</v>
          </cell>
        </row>
        <row r="1493">
          <cell r="A1493">
            <v>3394</v>
          </cell>
          <cell r="B1493" t="str">
            <v>pameladecona@hotmail.com</v>
          </cell>
          <cell r="AF1493" t="str">
            <v>CAJA DE TE MADERA 9DIV LEYENDA "THÉ" 24XX24X7CM</v>
          </cell>
          <cell r="AG1493" t="str">
            <v>2256.99</v>
          </cell>
          <cell r="AH1493">
            <v>1</v>
          </cell>
          <cell r="AI1493" t="str">
            <v>CX5819</v>
          </cell>
          <cell r="AN1493" t="str">
            <v>Sí</v>
          </cell>
        </row>
        <row r="1494">
          <cell r="A1494">
            <v>3394</v>
          </cell>
          <cell r="B1494" t="str">
            <v>pameladecona@hotmail.com</v>
          </cell>
          <cell r="AF1494" t="str">
            <v>ESPECIERO DE VIDRIO Y ACERO 11CM</v>
          </cell>
          <cell r="AG1494">
            <v>583</v>
          </cell>
          <cell r="AH1494">
            <v>5</v>
          </cell>
          <cell r="AI1494" t="str">
            <v>MS107193 MERCA SEPARADA</v>
          </cell>
          <cell r="AN1494" t="str">
            <v>Sí</v>
          </cell>
        </row>
        <row r="1495">
          <cell r="A1495">
            <v>3394</v>
          </cell>
          <cell r="B1495" t="str">
            <v>pameladecona@hotmail.com</v>
          </cell>
          <cell r="AF1495" t="str">
            <v>CUCHARITA BLANCA</v>
          </cell>
          <cell r="AG1495" t="str">
            <v>75.99</v>
          </cell>
          <cell r="AH1495">
            <v>1</v>
          </cell>
          <cell r="AI1495" t="str">
            <v>BP32001</v>
          </cell>
          <cell r="AN1495" t="str">
            <v>Sí</v>
          </cell>
        </row>
        <row r="1496">
          <cell r="A1496">
            <v>3393</v>
          </cell>
          <cell r="B1496" t="str">
            <v>vanesabesteiro@hotmail.com</v>
          </cell>
          <cell r="C1496">
            <v>44396</v>
          </cell>
          <cell r="D1496" t="str">
            <v>Abierta</v>
          </cell>
          <cell r="E1496" t="str">
            <v>Recibido</v>
          </cell>
          <cell r="F1496" t="str">
            <v>Enviado</v>
          </cell>
          <cell r="G1496" t="str">
            <v>ARS</v>
          </cell>
          <cell r="H1496" t="str">
            <v>1701.68</v>
          </cell>
          <cell r="I1496" t="str">
            <v>224.65</v>
          </cell>
          <cell r="J1496">
            <v>0</v>
          </cell>
          <cell r="K1496" t="str">
            <v>1477.03</v>
          </cell>
          <cell r="L1496" t="str">
            <v>Vanesa Besteiro</v>
          </cell>
          <cell r="M1496">
            <v>27306517118</v>
          </cell>
          <cell r="N1496">
            <v>541139094555</v>
          </cell>
          <cell r="O1496" t="str">
            <v>Vanesa Besteiro</v>
          </cell>
          <cell r="P1496">
            <v>541139094555</v>
          </cell>
          <cell r="Q1496" t="str">
            <v xml:space="preserve">Av. BOYACA </v>
          </cell>
          <cell r="R1496">
            <v>736</v>
          </cell>
          <cell r="S1496" t="str">
            <v>6to A</v>
          </cell>
          <cell r="T1496" t="str">
            <v xml:space="preserve">Flores </v>
          </cell>
          <cell r="U1496" t="str">
            <v>Capital Federal</v>
          </cell>
          <cell r="V1496">
            <v>1406</v>
          </cell>
          <cell r="W1496" t="str">
            <v>Capital Federal</v>
          </cell>
          <cell r="Y1496" t="str">
            <v>ENVÍO SIN CARGO (CABA, GRAN PARTE DE GBA y LA PLATA) TIEMPO: 4 a 6 DÍAS HÁBILES</v>
          </cell>
          <cell r="Z1496" t="str">
            <v>Mercado Pago</v>
          </cell>
          <cell r="AA1496" t="str">
            <v>DIADELAMIGO</v>
          </cell>
          <cell r="AB1496" t="str">
            <v xml:space="preserve">Hola! En lo posible todo sería en color verde y necesitaría recibirlo entre mñn y pasado. Muchas gracias! </v>
          </cell>
          <cell r="AD1496">
            <v>44396</v>
          </cell>
          <cell r="AE1496">
            <v>44396</v>
          </cell>
          <cell r="AF1496" t="str">
            <v>BOWL GRANDE PASTEL 18,5 X 8 CM (Verde)</v>
          </cell>
          <cell r="AG1496">
            <v>542</v>
          </cell>
          <cell r="AH1496">
            <v>1</v>
          </cell>
          <cell r="AI1496" t="str">
            <v>019BA87511</v>
          </cell>
          <cell r="AJ1496" t="str">
            <v>Móvil</v>
          </cell>
          <cell r="AK1496" t="str">
            <v>EL MIERCOLES 21-07 ENTRE 8 Y 18 HORAS!</v>
          </cell>
          <cell r="AL1496">
            <v>2974180211</v>
          </cell>
          <cell r="AM1496">
            <v>448917735</v>
          </cell>
          <cell r="AN1496" t="str">
            <v>Sí</v>
          </cell>
        </row>
        <row r="1497">
          <cell r="A1497">
            <v>3393</v>
          </cell>
          <cell r="B1497" t="str">
            <v>vanesabesteiro@hotmail.com</v>
          </cell>
          <cell r="AF1497" t="str">
            <v>BOWL MEDIANO PASTEL 15X 6,5 CM</v>
          </cell>
          <cell r="AG1497" t="str">
            <v>334.2</v>
          </cell>
          <cell r="AH1497">
            <v>1</v>
          </cell>
          <cell r="AI1497" t="str">
            <v>019BA87527</v>
          </cell>
          <cell r="AN1497" t="str">
            <v>Sí</v>
          </cell>
        </row>
        <row r="1498">
          <cell r="A1498">
            <v>3393</v>
          </cell>
          <cell r="B1498" t="str">
            <v>vanesabesteiro@hotmail.com</v>
          </cell>
          <cell r="AF1498" t="str">
            <v>BOWL CHICO PASTEL 11,5 X 4,5 CM (Verde)</v>
          </cell>
          <cell r="AG1498" t="str">
            <v>231.74</v>
          </cell>
          <cell r="AH1498">
            <v>2</v>
          </cell>
          <cell r="AI1498" t="str">
            <v>019BA87510</v>
          </cell>
          <cell r="AN1498" t="str">
            <v>Sí</v>
          </cell>
        </row>
        <row r="1499">
          <cell r="A1499">
            <v>3393</v>
          </cell>
          <cell r="B1499" t="str">
            <v>vanesabesteiro@hotmail.com</v>
          </cell>
          <cell r="AF1499" t="str">
            <v>HOMBRECITO CON VIRULANA COLORES PASTEL (Verde)</v>
          </cell>
          <cell r="AG1499">
            <v>204</v>
          </cell>
          <cell r="AH1499">
            <v>1</v>
          </cell>
          <cell r="AI1499" t="str">
            <v>ba87516</v>
          </cell>
          <cell r="AN1499" t="str">
            <v>Sí</v>
          </cell>
        </row>
        <row r="1500">
          <cell r="A1500">
            <v>3393</v>
          </cell>
          <cell r="B1500" t="str">
            <v>vanesabesteiro@hotmail.com</v>
          </cell>
          <cell r="AF1500" t="str">
            <v>ESPATULA HOMBRECITO COLORES PASTELES</v>
          </cell>
          <cell r="AG1500">
            <v>158</v>
          </cell>
          <cell r="AH1500">
            <v>1</v>
          </cell>
          <cell r="AI1500" t="str">
            <v>019BA87517</v>
          </cell>
          <cell r="AN1500" t="str">
            <v>Sí</v>
          </cell>
        </row>
        <row r="1501">
          <cell r="A1501">
            <v>3392</v>
          </cell>
          <cell r="B1501" t="str">
            <v>agusaguilera95@gmail.com</v>
          </cell>
          <cell r="C1501">
            <v>44396</v>
          </cell>
          <cell r="D1501" t="str">
            <v>Abierta</v>
          </cell>
          <cell r="E1501" t="str">
            <v>Recibido</v>
          </cell>
          <cell r="F1501" t="str">
            <v>Enviado</v>
          </cell>
          <cell r="G1501" t="str">
            <v>ARS</v>
          </cell>
          <cell r="H1501">
            <v>1638</v>
          </cell>
          <cell r="I1501">
            <v>0</v>
          </cell>
          <cell r="J1501">
            <v>0</v>
          </cell>
          <cell r="K1501">
            <v>1638</v>
          </cell>
          <cell r="L1501" t="str">
            <v>Agustina Aguilera</v>
          </cell>
          <cell r="M1501">
            <v>39334202</v>
          </cell>
          <cell r="N1501">
            <v>541130791157</v>
          </cell>
          <cell r="O1501" t="str">
            <v>Agustina Aguilera</v>
          </cell>
          <cell r="P1501">
            <v>541130791157</v>
          </cell>
          <cell r="Q1501" t="str">
            <v>Garibaldi</v>
          </cell>
          <cell r="R1501">
            <v>448</v>
          </cell>
          <cell r="S1501">
            <v>2</v>
          </cell>
          <cell r="U1501" t="str">
            <v>San isidro</v>
          </cell>
          <cell r="V1501">
            <v>1642</v>
          </cell>
          <cell r="W1501" t="str">
            <v>Gran Buenos Aires</v>
          </cell>
          <cell r="Y1501" t="str">
            <v>ENVÍO SIN CARGO (CABA, GRAN PARTE DE GBA y LA PLATA) TIEMPO: 4 a 6 DÍAS HÁBILES</v>
          </cell>
          <cell r="Z1501" t="str">
            <v>Mercado Pago</v>
          </cell>
          <cell r="AB1501" t="str">
            <v xml:space="preserve">Es para regalo el mate! </v>
          </cell>
          <cell r="AD1501">
            <v>44396</v>
          </cell>
          <cell r="AE1501">
            <v>44400</v>
          </cell>
          <cell r="AF1501" t="str">
            <v>MATE PAMPA BOCA ANCHA CON BOMBILLA COLOR BEIGE</v>
          </cell>
          <cell r="AG1501">
            <v>790</v>
          </cell>
          <cell r="AH1501">
            <v>1</v>
          </cell>
          <cell r="AI1501" t="str">
            <v>MERCA SEPA</v>
          </cell>
          <cell r="AJ1501" t="str">
            <v>Móvil</v>
          </cell>
          <cell r="AK1501" t="str">
            <v>EL MARTES 27-07 ENTRE 8 Y 18 HORAS!</v>
          </cell>
          <cell r="AL1501">
            <v>15932900638</v>
          </cell>
          <cell r="AM1501">
            <v>448906539</v>
          </cell>
          <cell r="AN1501" t="str">
            <v>Sí</v>
          </cell>
        </row>
        <row r="1502">
          <cell r="A1502">
            <v>3392</v>
          </cell>
          <cell r="B1502" t="str">
            <v>agusaguilera95@gmail.com</v>
          </cell>
          <cell r="AF1502" t="str">
            <v>MOLDE DE SILICONA PARA BUDIN CHICO 12X8CM</v>
          </cell>
          <cell r="AG1502">
            <v>360</v>
          </cell>
          <cell r="AH1502">
            <v>1</v>
          </cell>
          <cell r="AI1502" t="str">
            <v>SILBUD2 MERCA SEPARADA COSTO TEORICO MAS IVA</v>
          </cell>
          <cell r="AN1502" t="str">
            <v>Sí</v>
          </cell>
        </row>
        <row r="1503">
          <cell r="A1503">
            <v>3392</v>
          </cell>
          <cell r="B1503" t="str">
            <v>agusaguilera95@gmail.com</v>
          </cell>
          <cell r="AF1503" t="str">
            <v>MOLDE TARTERA 27 CM DIAM</v>
          </cell>
          <cell r="AG1503">
            <v>488</v>
          </cell>
          <cell r="AH1503">
            <v>1</v>
          </cell>
          <cell r="AI1503" t="str">
            <v>046BA4836 CON EL 15%</v>
          </cell>
          <cell r="AN1503" t="str">
            <v>Sí</v>
          </cell>
        </row>
        <row r="1504">
          <cell r="A1504">
            <v>3391</v>
          </cell>
          <cell r="B1504" t="str">
            <v>S.BRODIA@HOTMAIL.COM</v>
          </cell>
          <cell r="C1504">
            <v>44396</v>
          </cell>
          <cell r="D1504" t="str">
            <v>Abierta</v>
          </cell>
          <cell r="E1504" t="str">
            <v>Recibido</v>
          </cell>
          <cell r="F1504" t="str">
            <v>Enviado</v>
          </cell>
          <cell r="G1504" t="str">
            <v>ARS</v>
          </cell>
          <cell r="H1504">
            <v>1180</v>
          </cell>
          <cell r="I1504">
            <v>0</v>
          </cell>
          <cell r="J1504">
            <v>0</v>
          </cell>
          <cell r="K1504">
            <v>1180</v>
          </cell>
          <cell r="L1504" t="str">
            <v>Sol Brodia</v>
          </cell>
          <cell r="M1504">
            <v>39672652</v>
          </cell>
          <cell r="N1504">
            <v>541125461996</v>
          </cell>
          <cell r="O1504" t="str">
            <v>Sol BRODIA</v>
          </cell>
          <cell r="P1504">
            <v>541125461996</v>
          </cell>
          <cell r="Q1504" t="str">
            <v xml:space="preserve">Peru </v>
          </cell>
          <cell r="R1504">
            <v>367</v>
          </cell>
          <cell r="S1504" t="str">
            <v>7MO</v>
          </cell>
          <cell r="T1504" t="str">
            <v xml:space="preserve">MONSERRAT </v>
          </cell>
          <cell r="U1504" t="str">
            <v>Capital Federal</v>
          </cell>
          <cell r="V1504">
            <v>1067</v>
          </cell>
          <cell r="W1504" t="str">
            <v>Capital Federal</v>
          </cell>
          <cell r="Y1504" t="str">
            <v>ENVÍO SIN CARGO (CABA, GRAN PARTE DE GBA y LA PLATA) TIEMPO: 4 a 6 DÍAS HÁBILES</v>
          </cell>
          <cell r="Z1504" t="str">
            <v>Mercado Pago</v>
          </cell>
          <cell r="AB1504" t="str">
            <v xml:space="preserve">Entregar de lunes a viernes de 9 a 17hs </v>
          </cell>
          <cell r="AD1504">
            <v>44396</v>
          </cell>
          <cell r="AE1504">
            <v>44400</v>
          </cell>
          <cell r="AF1504" t="str">
            <v>VELA 100 % SOJA CON ESENCIAS - DIFERENTES AROMAS 8x8 CM (JAZMIN)</v>
          </cell>
          <cell r="AG1504">
            <v>590</v>
          </cell>
          <cell r="AH1504">
            <v>2</v>
          </cell>
          <cell r="AI1504" t="str">
            <v>BA6340VELA</v>
          </cell>
          <cell r="AJ1504" t="str">
            <v>Web</v>
          </cell>
          <cell r="AK1504" t="str">
            <v>EL LUNES 26-07 ENTRE 9 Y 17  HORAS!</v>
          </cell>
          <cell r="AL1504">
            <v>15932076408</v>
          </cell>
          <cell r="AM1504">
            <v>448770744</v>
          </cell>
          <cell r="AN1504" t="str">
            <v>Sí</v>
          </cell>
        </row>
        <row r="1505">
          <cell r="A1505">
            <v>3390</v>
          </cell>
          <cell r="B1505" t="str">
            <v>mariacelestebenitez@live.com.ar</v>
          </cell>
          <cell r="C1505">
            <v>44396</v>
          </cell>
          <cell r="D1505" t="str">
            <v>Abierta</v>
          </cell>
          <cell r="E1505" t="str">
            <v>Recibido</v>
          </cell>
          <cell r="F1505" t="str">
            <v>Enviado</v>
          </cell>
          <cell r="G1505" t="str">
            <v>ARS</v>
          </cell>
          <cell r="H1505" t="str">
            <v>561.49</v>
          </cell>
          <cell r="I1505">
            <v>0</v>
          </cell>
          <cell r="J1505">
            <v>0</v>
          </cell>
          <cell r="K1505" t="str">
            <v>561.49</v>
          </cell>
          <cell r="L1505" t="str">
            <v>María Celeste BENITEZ</v>
          </cell>
          <cell r="M1505">
            <v>30945171</v>
          </cell>
          <cell r="N1505">
            <v>541164682517</v>
          </cell>
          <cell r="O1505" t="str">
            <v>María Celeste BENITEZ</v>
          </cell>
          <cell r="P1505">
            <v>541164682517</v>
          </cell>
          <cell r="Q1505" t="str">
            <v>Basavilbaso</v>
          </cell>
          <cell r="R1505">
            <v>1350</v>
          </cell>
          <cell r="S1505">
            <v>111</v>
          </cell>
          <cell r="T1505" t="str">
            <v>Retiro</v>
          </cell>
          <cell r="U1505" t="str">
            <v>Capital Federal</v>
          </cell>
          <cell r="V1505">
            <v>1006</v>
          </cell>
          <cell r="W1505" t="str">
            <v>Capital Federal</v>
          </cell>
          <cell r="Y1505" t="str">
            <v>ENVÍO SIN CARGO (CABA, GRAN PARTE DE GBA y LA PLATA) TIEMPO: 4 a 6 DÍAS HÁBILES</v>
          </cell>
          <cell r="Z1505" t="str">
            <v>Mercado Pago</v>
          </cell>
          <cell r="AC1505" t="str">
            <v>ENVIAR ORDEN 3369 CON ORDEN 3390</v>
          </cell>
          <cell r="AD1505">
            <v>44396</v>
          </cell>
          <cell r="AE1505">
            <v>44398</v>
          </cell>
          <cell r="AF1505" t="str">
            <v>TAPON PARA BOTELLA TOMATE 4 CM DIAM</v>
          </cell>
          <cell r="AG1505" t="str">
            <v>71.49</v>
          </cell>
          <cell r="AH1505">
            <v>1</v>
          </cell>
          <cell r="AI1505" t="str">
            <v>019BA87512</v>
          </cell>
          <cell r="AJ1505" t="str">
            <v>Web</v>
          </cell>
          <cell r="AK1505" t="str">
            <v>EL JUEVES 22-07 ENTRE 8 Y 18 HORAS!</v>
          </cell>
          <cell r="AL1505">
            <v>15930312643</v>
          </cell>
          <cell r="AM1505">
            <v>448806423</v>
          </cell>
          <cell r="AN1505" t="str">
            <v>Sí</v>
          </cell>
        </row>
        <row r="1506">
          <cell r="A1506">
            <v>3390</v>
          </cell>
          <cell r="B1506" t="str">
            <v>mariacelestebenitez@live.com.ar</v>
          </cell>
          <cell r="AF1506" t="str">
            <v>MUG CAFE TERMICO TAPA SILICONA (Violeta)</v>
          </cell>
          <cell r="AG1506">
            <v>490</v>
          </cell>
          <cell r="AH1506">
            <v>1</v>
          </cell>
          <cell r="AI1506" t="str">
            <v>Q527 QUO/MERCA SEPARADA/COSTO TEORICO MAS IVA</v>
          </cell>
          <cell r="AN1506" t="str">
            <v>Sí</v>
          </cell>
        </row>
        <row r="1507">
          <cell r="A1507">
            <v>3389</v>
          </cell>
          <cell r="B1507" t="str">
            <v>miriamde@live.com.ar</v>
          </cell>
          <cell r="C1507">
            <v>44396</v>
          </cell>
          <cell r="D1507" t="str">
            <v>Abierta</v>
          </cell>
          <cell r="E1507" t="str">
            <v>Pendiente</v>
          </cell>
          <cell r="F1507" t="str">
            <v>No está empaquetado</v>
          </cell>
          <cell r="G1507" t="str">
            <v>ARS</v>
          </cell>
          <cell r="H1507">
            <v>790</v>
          </cell>
          <cell r="I1507">
            <v>0</v>
          </cell>
          <cell r="J1507">
            <v>0</v>
          </cell>
          <cell r="K1507">
            <v>790</v>
          </cell>
          <cell r="L1507" t="str">
            <v>Miriam Delgado</v>
          </cell>
          <cell r="M1507">
            <v>17224727</v>
          </cell>
          <cell r="N1507">
            <v>541168599930</v>
          </cell>
          <cell r="O1507" t="str">
            <v>Miriam Delgado</v>
          </cell>
          <cell r="T1507" t="str">
            <v>Hurlingham</v>
          </cell>
          <cell r="U1507" t="str">
            <v>Hurlingham</v>
          </cell>
          <cell r="V1507">
            <v>1686</v>
          </cell>
          <cell r="W1507" t="str">
            <v>Gran Buenos Aires</v>
          </cell>
          <cell r="Y1507" t="str">
            <v>Retiras en SHOWROOM ( CON CITA PREVIA)</v>
          </cell>
          <cell r="Z1507" t="str">
            <v>TRANSFERENCIA BANCARIA</v>
          </cell>
          <cell r="AF1507" t="str">
            <v>MATE PAMPA BOCA ANCHA CON BOMBILLA COLOR BLANCO</v>
          </cell>
          <cell r="AG1507">
            <v>790</v>
          </cell>
          <cell r="AH1507">
            <v>1</v>
          </cell>
          <cell r="AI1507" t="str">
            <v>MERCA SEPA</v>
          </cell>
          <cell r="AJ1507" t="str">
            <v>Móvil</v>
          </cell>
          <cell r="AK1507" t="str">
            <v/>
          </cell>
          <cell r="AM1507">
            <v>445998810</v>
          </cell>
          <cell r="AN1507" t="str">
            <v>Sí</v>
          </cell>
        </row>
        <row r="1508">
          <cell r="A1508">
            <v>3388</v>
          </cell>
          <cell r="B1508" t="str">
            <v>paezcarolinab@hotmail.com</v>
          </cell>
          <cell r="C1508">
            <v>44395</v>
          </cell>
          <cell r="D1508" t="str">
            <v>Abierta</v>
          </cell>
          <cell r="E1508" t="str">
            <v>Recibido</v>
          </cell>
          <cell r="F1508" t="str">
            <v>Enviado</v>
          </cell>
          <cell r="G1508" t="str">
            <v>ARS</v>
          </cell>
          <cell r="H1508">
            <v>2232</v>
          </cell>
          <cell r="I1508">
            <v>0</v>
          </cell>
          <cell r="J1508">
            <v>0</v>
          </cell>
          <cell r="K1508">
            <v>2232</v>
          </cell>
          <cell r="L1508" t="str">
            <v>Carolina Belen Paez</v>
          </cell>
          <cell r="M1508">
            <v>39670531</v>
          </cell>
          <cell r="N1508">
            <v>541151049014</v>
          </cell>
          <cell r="O1508" t="str">
            <v>Carolina Belen Paez</v>
          </cell>
          <cell r="P1508">
            <v>541151049014</v>
          </cell>
          <cell r="Q1508" t="str">
            <v>Juan Florio</v>
          </cell>
          <cell r="R1508">
            <v>2393</v>
          </cell>
          <cell r="U1508" t="str">
            <v>San justo</v>
          </cell>
          <cell r="V1508">
            <v>1754</v>
          </cell>
          <cell r="W1508" t="str">
            <v>Gran Buenos Aires</v>
          </cell>
          <cell r="Y1508" t="str">
            <v>ENVÍO SIN CARGO (CABA, GRAN PARTE DE GBA y LA PLATA) TIEMPO: 4 a 6 DÍAS HÁBILES</v>
          </cell>
          <cell r="Z1508" t="str">
            <v>Mercado Pago</v>
          </cell>
          <cell r="AD1508">
            <v>44395</v>
          </cell>
          <cell r="AE1508">
            <v>44398</v>
          </cell>
          <cell r="AF1508" t="str">
            <v>INDIVIDUAL CUERINA MAPA 44X30CM</v>
          </cell>
          <cell r="AG1508">
            <v>279</v>
          </cell>
          <cell r="AH1508">
            <v>8</v>
          </cell>
          <cell r="AI1508" t="str">
            <v>CHUIN37R</v>
          </cell>
          <cell r="AJ1508" t="str">
            <v>Móvil</v>
          </cell>
          <cell r="AK1508" t="str">
            <v>EL VIERNES 23-07 ENTRE 8 Y 18 HORAS!</v>
          </cell>
          <cell r="AL1508">
            <v>15924129093</v>
          </cell>
          <cell r="AM1508">
            <v>448630660</v>
          </cell>
          <cell r="AN1508" t="str">
            <v>Sí</v>
          </cell>
        </row>
        <row r="1509">
          <cell r="A1509">
            <v>3387</v>
          </cell>
          <cell r="B1509" t="str">
            <v>rochii_9933@hotmail.com</v>
          </cell>
          <cell r="C1509">
            <v>44394</v>
          </cell>
          <cell r="D1509" t="str">
            <v>Abierta</v>
          </cell>
          <cell r="E1509" t="str">
            <v>Recibido</v>
          </cell>
          <cell r="F1509" t="str">
            <v>Enviado</v>
          </cell>
          <cell r="G1509" t="str">
            <v>ARS</v>
          </cell>
          <cell r="H1509" t="str">
            <v>3723.94</v>
          </cell>
          <cell r="I1509">
            <v>0</v>
          </cell>
          <cell r="J1509" t="str">
            <v>451.13</v>
          </cell>
          <cell r="K1509" t="str">
            <v>4175.07</v>
          </cell>
          <cell r="L1509" t="str">
            <v>Rocío Romano</v>
          </cell>
          <cell r="M1509">
            <v>39005163</v>
          </cell>
          <cell r="N1509">
            <v>543878205548</v>
          </cell>
          <cell r="O1509" t="str">
            <v>Rocío Romano</v>
          </cell>
          <cell r="P1509">
            <v>543878205548</v>
          </cell>
          <cell r="Q1509" t="str">
            <v>Laprida</v>
          </cell>
          <cell r="R1509">
            <v>995</v>
          </cell>
          <cell r="S1509" t="str">
            <v>Casa</v>
          </cell>
          <cell r="T1509" t="str">
            <v>Observatorio</v>
          </cell>
          <cell r="U1509" t="str">
            <v>Córdoba</v>
          </cell>
          <cell r="V1509">
            <v>5000</v>
          </cell>
          <cell r="W1509" t="str">
            <v>Córdoba</v>
          </cell>
          <cell r="Y1509" t="str">
            <v>Correo Argentino - Envio a domicilio</v>
          </cell>
          <cell r="Z1509" t="str">
            <v>TRANSFERENCIA BANCARIA</v>
          </cell>
          <cell r="AD1509">
            <v>44395</v>
          </cell>
          <cell r="AE1509">
            <v>44398</v>
          </cell>
          <cell r="AF1509" t="str">
            <v>TAZA ROMA DE CERAMICA ROSA 275ML</v>
          </cell>
          <cell r="AG1509" t="str">
            <v>787.99</v>
          </cell>
          <cell r="AH1509">
            <v>2</v>
          </cell>
          <cell r="AI1509" t="str">
            <v>PO378713NN MERCA SEPA</v>
          </cell>
          <cell r="AJ1509" t="str">
            <v>Móvil</v>
          </cell>
          <cell r="AK1509" t="str">
            <v>EL JUEVES 22-07 CORREO ARGENTINO RETIRARÁ EL PEDIDO POR SUCURSAL. CON EL SEGUIMIENTO 00007943045G3G5ILG5C501 PODRA VER EL ESTADO DEL MISMO EN LA WEB. MUCHAS GRACIAS!</v>
          </cell>
          <cell r="AM1509">
            <v>443874002</v>
          </cell>
          <cell r="AN1509" t="str">
            <v>Sí</v>
          </cell>
        </row>
        <row r="1510">
          <cell r="A1510">
            <v>3387</v>
          </cell>
          <cell r="B1510" t="str">
            <v>rochii_9933@hotmail.com</v>
          </cell>
          <cell r="AF1510" t="str">
            <v>PLATO DE POSTRE CERAMICA VERDE 20,5 CM ESPARTA</v>
          </cell>
          <cell r="AG1510" t="str">
            <v>536.99</v>
          </cell>
          <cell r="AH1510">
            <v>4</v>
          </cell>
          <cell r="AI1510" t="str">
            <v>PO393584 POR UNIDAD MERCA SEPARDADA</v>
          </cell>
          <cell r="AN1510" t="str">
            <v>Sí</v>
          </cell>
        </row>
        <row r="1511">
          <cell r="A1511">
            <v>3386</v>
          </cell>
          <cell r="B1511" t="str">
            <v>gerskovichb@gmail.com</v>
          </cell>
          <cell r="C1511">
            <v>44394</v>
          </cell>
          <cell r="D1511" t="str">
            <v>Abierta</v>
          </cell>
          <cell r="E1511" t="str">
            <v>Recibido</v>
          </cell>
          <cell r="F1511" t="str">
            <v>Enviado</v>
          </cell>
          <cell r="G1511" t="str">
            <v>ARS</v>
          </cell>
          <cell r="H1511" t="str">
            <v>8594.96</v>
          </cell>
          <cell r="I1511" t="str">
            <v>1289.24</v>
          </cell>
          <cell r="J1511">
            <v>0</v>
          </cell>
          <cell r="K1511" t="str">
            <v>7305.72</v>
          </cell>
          <cell r="L1511" t="str">
            <v>Barbara gerskovich</v>
          </cell>
          <cell r="M1511">
            <v>37755579</v>
          </cell>
          <cell r="N1511">
            <v>541149479102</v>
          </cell>
          <cell r="O1511" t="str">
            <v>Barbara gerskovich</v>
          </cell>
          <cell r="P1511">
            <v>541149479102</v>
          </cell>
          <cell r="Q1511" t="str">
            <v xml:space="preserve">Zamudio </v>
          </cell>
          <cell r="R1511">
            <v>3662</v>
          </cell>
          <cell r="U1511" t="str">
            <v>Capital Federal</v>
          </cell>
          <cell r="V1511">
            <v>1419</v>
          </cell>
          <cell r="W1511" t="str">
            <v>Capital Federal</v>
          </cell>
          <cell r="Y1511" t="str">
            <v>ENVÍO SIN CARGO (CABA, GRAN PARTE DE GBA y LA PLATA) TIEMPO: 4 a 6 DÍAS HÁBILES</v>
          </cell>
          <cell r="Z1511" t="str">
            <v>Mercado Pago</v>
          </cell>
          <cell r="AA1511" t="str">
            <v>AMIGOS</v>
          </cell>
          <cell r="AD1511">
            <v>44394</v>
          </cell>
          <cell r="AE1511">
            <v>44396</v>
          </cell>
          <cell r="AF1511" t="str">
            <v>6 VASOS COPON GOURMET RIGOLLEAU 450 ML</v>
          </cell>
          <cell r="AG1511" t="str">
            <v>879.99</v>
          </cell>
          <cell r="AH1511">
            <v>1</v>
          </cell>
          <cell r="AI1511" t="str">
            <v>ML68919</v>
          </cell>
          <cell r="AJ1511" t="str">
            <v>Móvil</v>
          </cell>
          <cell r="AK1511" t="str">
            <v>EL MIERCOLES 21-07 ENTRE 8 Y 18 HORAS!</v>
          </cell>
          <cell r="AL1511">
            <v>2968051152</v>
          </cell>
          <cell r="AM1511">
            <v>448045699</v>
          </cell>
          <cell r="AN1511" t="str">
            <v>Sí</v>
          </cell>
        </row>
        <row r="1512">
          <cell r="A1512">
            <v>3386</v>
          </cell>
          <cell r="B1512" t="str">
            <v>gerskovichb@gmail.com</v>
          </cell>
          <cell r="AF1512" t="str">
            <v>JABONERA DE BAÑO PASTEL DE POLIRESINA</v>
          </cell>
          <cell r="AG1512">
            <v>902</v>
          </cell>
          <cell r="AH1512">
            <v>1</v>
          </cell>
          <cell r="AI1512" t="str">
            <v>AB6649</v>
          </cell>
          <cell r="AN1512" t="str">
            <v>Sí</v>
          </cell>
        </row>
        <row r="1513">
          <cell r="A1513">
            <v>3386</v>
          </cell>
          <cell r="B1513" t="str">
            <v>gerskovichb@gmail.com</v>
          </cell>
          <cell r="AF1513" t="str">
            <v>TABLA DE PICAR VERTEDORA VERDE 26.5X18CM</v>
          </cell>
          <cell r="AG1513">
            <v>455</v>
          </cell>
          <cell r="AH1513">
            <v>1</v>
          </cell>
          <cell r="AI1513" t="str">
            <v>42BA1018</v>
          </cell>
          <cell r="AN1513" t="str">
            <v>Sí</v>
          </cell>
        </row>
        <row r="1514">
          <cell r="A1514">
            <v>3386</v>
          </cell>
          <cell r="B1514" t="str">
            <v>gerskovichb@gmail.com</v>
          </cell>
          <cell r="AF1514" t="str">
            <v>MESA DE ARRIME HOME OFFICE 35x40x67 CM</v>
          </cell>
          <cell r="AG1514" t="str">
            <v>3799.99</v>
          </cell>
          <cell r="AH1514">
            <v>1</v>
          </cell>
          <cell r="AI1514" t="str">
            <v>MESA ARRIMME OSCURA 2 CAÑOS LAS TENGO EN SAN DIEGO</v>
          </cell>
          <cell r="AN1514" t="str">
            <v>Sí</v>
          </cell>
        </row>
        <row r="1515">
          <cell r="A1515">
            <v>3386</v>
          </cell>
          <cell r="B1515" t="str">
            <v>gerskovichb@gmail.com</v>
          </cell>
          <cell r="AF1515" t="str">
            <v>SARTEN FRANCESA CEREZA 20 CM ANTIADHERENTE PANELUX</v>
          </cell>
          <cell r="AG1515">
            <v>1400</v>
          </cell>
          <cell r="AH1515">
            <v>1</v>
          </cell>
          <cell r="AI1515" t="str">
            <v>PAN73900</v>
          </cell>
          <cell r="AN1515" t="str">
            <v>Sí</v>
          </cell>
        </row>
        <row r="1516">
          <cell r="A1516">
            <v>3386</v>
          </cell>
          <cell r="B1516" t="str">
            <v>gerskovichb@gmail.com</v>
          </cell>
          <cell r="AF1516" t="str">
            <v>BOWL CERAMICA CRUDO ESPARTA 12.5CM 250ML</v>
          </cell>
          <cell r="AG1516" t="str">
            <v>578.99</v>
          </cell>
          <cell r="AH1516">
            <v>2</v>
          </cell>
          <cell r="AI1516" t="str">
            <v>PO285589 POR UNIDAD MERCA SEPARADA</v>
          </cell>
          <cell r="AN1516" t="str">
            <v>Sí</v>
          </cell>
        </row>
        <row r="1517">
          <cell r="A1517">
            <v>3385</v>
          </cell>
          <cell r="B1517" t="str">
            <v>adrianaabbas@gmail.com</v>
          </cell>
          <cell r="C1517">
            <v>44394</v>
          </cell>
          <cell r="D1517" t="str">
            <v>Abierta</v>
          </cell>
          <cell r="E1517" t="str">
            <v>Recibido</v>
          </cell>
          <cell r="F1517" t="str">
            <v>Enviado</v>
          </cell>
          <cell r="G1517" t="str">
            <v>ARS</v>
          </cell>
          <cell r="H1517">
            <v>1499</v>
          </cell>
          <cell r="I1517">
            <v>0</v>
          </cell>
          <cell r="J1517">
            <v>0</v>
          </cell>
          <cell r="K1517">
            <v>1499</v>
          </cell>
          <cell r="L1517" t="str">
            <v>Adriana Abbas</v>
          </cell>
          <cell r="M1517">
            <v>12915251</v>
          </cell>
          <cell r="N1517">
            <v>541155171808</v>
          </cell>
          <cell r="O1517" t="str">
            <v>Adriana Abbas</v>
          </cell>
          <cell r="P1517">
            <v>541155171808</v>
          </cell>
          <cell r="Q1517" t="str">
            <v xml:space="preserve">Av Pte Peron </v>
          </cell>
          <cell r="R1517">
            <v>2528</v>
          </cell>
          <cell r="S1517" t="str">
            <v>5/B</v>
          </cell>
          <cell r="U1517" t="str">
            <v>Hae9</v>
          </cell>
          <cell r="V1517">
            <v>1706</v>
          </cell>
          <cell r="W1517" t="str">
            <v>Gran Buenos Aires</v>
          </cell>
          <cell r="Y1517" t="str">
            <v>ENVÍO SIN CARGO (CABA, GRAN PARTE DE GBA y LA PLATA) TIEMPO: 4 a 6 DÍAS HÁBILES</v>
          </cell>
          <cell r="Z1517" t="str">
            <v>Mercado Pago</v>
          </cell>
          <cell r="AD1517">
            <v>44394</v>
          </cell>
          <cell r="AE1517">
            <v>44398</v>
          </cell>
          <cell r="AF1517" t="str">
            <v>1 CABEZAL + 2 REPUESTOS MOPA</v>
          </cell>
          <cell r="AG1517">
            <v>1499</v>
          </cell>
          <cell r="AH1517">
            <v>1</v>
          </cell>
          <cell r="AI1517" t="str">
            <v>Repuesto</v>
          </cell>
          <cell r="AJ1517" t="str">
            <v>Móvil</v>
          </cell>
          <cell r="AK1517" t="str">
            <v>EL VIERNES 23-07 ENTRE 8 Y 18 HORAS!</v>
          </cell>
          <cell r="AL1517">
            <v>2967611903</v>
          </cell>
          <cell r="AM1517">
            <v>448002807</v>
          </cell>
          <cell r="AN1517" t="str">
            <v>Sí</v>
          </cell>
        </row>
        <row r="1518">
          <cell r="A1518">
            <v>3384</v>
          </cell>
          <cell r="B1518" t="str">
            <v>leslyy159@gmail.com</v>
          </cell>
          <cell r="C1518">
            <v>44394</v>
          </cell>
          <cell r="D1518" t="str">
            <v>Abierta</v>
          </cell>
          <cell r="E1518" t="str">
            <v>Pendiente</v>
          </cell>
          <cell r="F1518" t="str">
            <v>No está empaquetado</v>
          </cell>
          <cell r="G1518" t="str">
            <v>ARS</v>
          </cell>
          <cell r="H1518">
            <v>1942</v>
          </cell>
          <cell r="I1518">
            <v>0</v>
          </cell>
          <cell r="J1518">
            <v>0</v>
          </cell>
          <cell r="K1518">
            <v>1942</v>
          </cell>
          <cell r="L1518" t="str">
            <v>Leslie Godoy</v>
          </cell>
          <cell r="M1518">
            <v>42115084</v>
          </cell>
          <cell r="N1518">
            <v>541123902100</v>
          </cell>
          <cell r="O1518" t="str">
            <v>Leslie Godoy</v>
          </cell>
          <cell r="P1518">
            <v>541123902100</v>
          </cell>
          <cell r="Q1518" t="str">
            <v xml:space="preserve">Cristobal Colon </v>
          </cell>
          <cell r="R1518">
            <v>2689</v>
          </cell>
          <cell r="T1518" t="str">
            <v>Marilo</v>
          </cell>
          <cell r="U1518" t="str">
            <v>Moreno</v>
          </cell>
          <cell r="V1518">
            <v>1744</v>
          </cell>
          <cell r="W1518" t="str">
            <v>Gran Buenos Aires</v>
          </cell>
          <cell r="Y1518" t="str">
            <v>ENVÍO SIN CARGO (CABA, GRAN PARTE DE GBA y LA PLATA) TIEMPO: 4 a 6 DÍAS HÁBILES</v>
          </cell>
          <cell r="Z1518" t="str">
            <v>TRANSFERENCIA BANCARIA</v>
          </cell>
          <cell r="AF1518" t="str">
            <v>DISPENSER SINGLE 500ML COLOR SURT (Blanco)</v>
          </cell>
          <cell r="AG1518">
            <v>662</v>
          </cell>
          <cell r="AH1518">
            <v>1</v>
          </cell>
          <cell r="AI1518" t="str">
            <v>Q17008 QUO MERCA SEPARADA COSTO TEORICO MAS IVA</v>
          </cell>
          <cell r="AJ1518" t="str">
            <v>Móvil</v>
          </cell>
          <cell r="AK1518" t="str">
            <v/>
          </cell>
          <cell r="AM1518">
            <v>447730145</v>
          </cell>
          <cell r="AN1518" t="str">
            <v>Sí</v>
          </cell>
        </row>
        <row r="1519">
          <cell r="A1519">
            <v>3384</v>
          </cell>
          <cell r="B1519" t="str">
            <v>leslyy159@gmail.com</v>
          </cell>
          <cell r="AF1519" t="str">
            <v>MUG CAFE TERMICO TAPA SILICONA (Violeta)</v>
          </cell>
          <cell r="AG1519">
            <v>490</v>
          </cell>
          <cell r="AH1519">
            <v>1</v>
          </cell>
          <cell r="AI1519" t="str">
            <v>Q527 QUO/MERCA SEPARADA/COSTO TEORICO MAS IVA</v>
          </cell>
          <cell r="AN1519" t="str">
            <v>Sí</v>
          </cell>
        </row>
        <row r="1520">
          <cell r="A1520">
            <v>3384</v>
          </cell>
          <cell r="B1520" t="str">
            <v>leslyy159@gmail.com</v>
          </cell>
          <cell r="AF1520" t="str">
            <v>MATE PAMPA BOCA ANGOSTA CON BOMBILLA COLOR ROSA</v>
          </cell>
          <cell r="AG1520">
            <v>790</v>
          </cell>
          <cell r="AH1520">
            <v>1</v>
          </cell>
          <cell r="AI1520" t="str">
            <v>MERCA SEPA</v>
          </cell>
          <cell r="AN1520" t="str">
            <v>Sí</v>
          </cell>
        </row>
        <row r="1521">
          <cell r="A1521">
            <v>3383</v>
          </cell>
          <cell r="B1521" t="str">
            <v>andy.gamboni@gmail.com</v>
          </cell>
          <cell r="C1521">
            <v>44393</v>
          </cell>
          <cell r="D1521" t="str">
            <v>Abierta</v>
          </cell>
          <cell r="E1521" t="str">
            <v>Recibido</v>
          </cell>
          <cell r="F1521" t="str">
            <v>Enviado</v>
          </cell>
          <cell r="G1521" t="str">
            <v>ARS</v>
          </cell>
          <cell r="H1521">
            <v>595</v>
          </cell>
          <cell r="I1521">
            <v>0</v>
          </cell>
          <cell r="J1521">
            <v>0</v>
          </cell>
          <cell r="K1521">
            <v>595</v>
          </cell>
          <cell r="L1521" t="str">
            <v>Andrea Gamboni</v>
          </cell>
          <cell r="M1521">
            <v>32932713</v>
          </cell>
          <cell r="N1521">
            <v>541168146117</v>
          </cell>
          <cell r="O1521" t="str">
            <v>Andrea Gamboni</v>
          </cell>
          <cell r="T1521" t="str">
            <v>Caballito / Chacarita / Flores / Floresta / Mataderos / Monserrat / Monte Castro / Paternal / Villa del Parque / Villa Santa Rita / Villa Luro / Villa General Mitre / Palermo / San Nicolás / Retiro / Villa Crespo</v>
          </cell>
          <cell r="U1521" t="str">
            <v>Capital Federal</v>
          </cell>
          <cell r="V1521">
            <v>1416</v>
          </cell>
          <cell r="W1521" t="str">
            <v>Capital Federal</v>
          </cell>
          <cell r="Y1521" t="str">
            <v>Retiras en SHOWROOM ( CON CITA PREVIA)</v>
          </cell>
          <cell r="Z1521" t="str">
            <v>TRANSFERENCIA BANCARIA</v>
          </cell>
          <cell r="AD1521">
            <v>44395</v>
          </cell>
          <cell r="AE1521">
            <v>44407</v>
          </cell>
          <cell r="AF1521" t="str">
            <v>MATE MADERATE MADERA Y SILICONA CON BOMBILLA (Negro)</v>
          </cell>
          <cell r="AG1521">
            <v>595</v>
          </cell>
          <cell r="AH1521">
            <v>1</v>
          </cell>
          <cell r="AI1521" t="str">
            <v>Q632 QUO /MERCA SEPARADA/COSTO TEORICO MAS IVA</v>
          </cell>
          <cell r="AJ1521" t="str">
            <v>Móvil</v>
          </cell>
          <cell r="AK1521" t="str">
            <v/>
          </cell>
          <cell r="AM1521">
            <v>447497540</v>
          </cell>
          <cell r="AN1521" t="str">
            <v>Sí</v>
          </cell>
        </row>
        <row r="1522">
          <cell r="A1522">
            <v>3382</v>
          </cell>
          <cell r="B1522" t="str">
            <v>agustina.koch91@gmail.com</v>
          </cell>
          <cell r="C1522">
            <v>44393</v>
          </cell>
          <cell r="D1522" t="str">
            <v>Abierta</v>
          </cell>
          <cell r="E1522" t="str">
            <v>Recibido</v>
          </cell>
          <cell r="F1522" t="str">
            <v>Enviado</v>
          </cell>
          <cell r="G1522" t="str">
            <v>ARS</v>
          </cell>
          <cell r="H1522" t="str">
            <v>2346.99</v>
          </cell>
          <cell r="I1522">
            <v>0</v>
          </cell>
          <cell r="J1522">
            <v>0</v>
          </cell>
          <cell r="K1522" t="str">
            <v>2346.99</v>
          </cell>
          <cell r="L1522" t="str">
            <v>Agustina elena Koch laplacette</v>
          </cell>
          <cell r="M1522">
            <v>35970588</v>
          </cell>
          <cell r="N1522">
            <v>5491134352640</v>
          </cell>
          <cell r="O1522" t="str">
            <v>Agustina elena Koch laplacette</v>
          </cell>
          <cell r="P1522">
            <v>5491134352640</v>
          </cell>
          <cell r="Q1522" t="str">
            <v>Helguera</v>
          </cell>
          <cell r="R1522">
            <v>2962</v>
          </cell>
          <cell r="S1522" t="str">
            <v>4 C</v>
          </cell>
          <cell r="T1522" t="str">
            <v>Villa del parque</v>
          </cell>
          <cell r="U1522" t="str">
            <v>Capital Federal</v>
          </cell>
          <cell r="V1522">
            <v>1417</v>
          </cell>
          <cell r="W1522" t="str">
            <v>Capital Federal</v>
          </cell>
          <cell r="Y1522" t="str">
            <v>ENVÍO SIN CARGO (CABA, GRAN PARTE DE GBA y LA PLATA) TIEMPO: 4 a 6 DÍAS HÁBILES</v>
          </cell>
          <cell r="Z1522" t="str">
            <v>Mercado Pago</v>
          </cell>
          <cell r="AB1522" t="str">
            <v>Por favor entregar después de la s 16:30</v>
          </cell>
          <cell r="AD1522">
            <v>44393</v>
          </cell>
          <cell r="AE1522">
            <v>44398</v>
          </cell>
          <cell r="AF1522" t="str">
            <v>HERVIDOR ROJO 14 CM ANTIADHERENTE ESPESOR 1MM</v>
          </cell>
          <cell r="AG1522">
            <v>1747</v>
          </cell>
          <cell r="AH1522">
            <v>1</v>
          </cell>
          <cell r="AI1522" t="str">
            <v>PAN74280 MERCA SEPARADA</v>
          </cell>
          <cell r="AJ1522" t="str">
            <v>Móvil</v>
          </cell>
          <cell r="AK1522" t="str">
            <v>EL VIERNES 23-07 ENTRE 1630 Y 18 HORAS!</v>
          </cell>
          <cell r="AL1522">
            <v>2961118823</v>
          </cell>
          <cell r="AM1522">
            <v>398528941</v>
          </cell>
          <cell r="AN1522" t="str">
            <v>Sí</v>
          </cell>
        </row>
        <row r="1523">
          <cell r="A1523">
            <v>3382</v>
          </cell>
          <cell r="B1523" t="str">
            <v>agustina.koch91@gmail.com</v>
          </cell>
          <cell r="AF1523" t="str">
            <v>COLADOR SILICONA PLEGABLE 23 CM (Rojo)</v>
          </cell>
          <cell r="AG1523" t="str">
            <v>599.99</v>
          </cell>
          <cell r="AH1523">
            <v>1</v>
          </cell>
          <cell r="AI1523" t="str">
            <v>SILCOL</v>
          </cell>
          <cell r="AN1523" t="str">
            <v>Sí</v>
          </cell>
        </row>
        <row r="1524">
          <cell r="A1524">
            <v>3381</v>
          </cell>
          <cell r="B1524" t="str">
            <v>vgorosito@gorositoyasoc.com.ar</v>
          </cell>
          <cell r="C1524">
            <v>44393</v>
          </cell>
          <cell r="D1524" t="str">
            <v>Abierta</v>
          </cell>
          <cell r="E1524" t="str">
            <v>Recibido</v>
          </cell>
          <cell r="F1524" t="str">
            <v>Enviado</v>
          </cell>
          <cell r="G1524" t="str">
            <v>ARS</v>
          </cell>
          <cell r="H1524" t="str">
            <v>2412.99</v>
          </cell>
          <cell r="I1524">
            <v>0</v>
          </cell>
          <cell r="J1524" t="str">
            <v>343.97</v>
          </cell>
          <cell r="K1524" t="str">
            <v>2756.96</v>
          </cell>
          <cell r="L1524" t="str">
            <v>Vanesa Gorosito</v>
          </cell>
          <cell r="M1524">
            <v>27306673845</v>
          </cell>
          <cell r="N1524">
            <v>541155261835</v>
          </cell>
          <cell r="O1524" t="str">
            <v>Vanesa Gorosito</v>
          </cell>
          <cell r="P1524">
            <v>541155261835</v>
          </cell>
          <cell r="Q1524" t="str">
            <v>Ruta provincial 58 km 16</v>
          </cell>
          <cell r="R1524">
            <v>16</v>
          </cell>
          <cell r="S1524" t="str">
            <v>Lote 200</v>
          </cell>
          <cell r="T1524" t="str">
            <v>Club de Campo Santo Domingo</v>
          </cell>
          <cell r="U1524" t="str">
            <v>Guernica</v>
          </cell>
          <cell r="V1524">
            <v>1862</v>
          </cell>
          <cell r="W1524" t="str">
            <v>Buenos Aires</v>
          </cell>
          <cell r="Y1524" t="str">
            <v>Correo Argentino - Envio a domicilio</v>
          </cell>
          <cell r="Z1524" t="str">
            <v>Mercado Pago</v>
          </cell>
          <cell r="AB1524" t="str">
            <v xml:space="preserve">Los mates rosa , dond vivo es barrio cerrado, queda en el corredor canning san vicente, </v>
          </cell>
          <cell r="AD1524">
            <v>44393</v>
          </cell>
          <cell r="AE1524">
            <v>44398</v>
          </cell>
          <cell r="AF1524" t="str">
            <v>ESPATULA SILICONA CON MANGO DE MADERA 28CM</v>
          </cell>
          <cell r="AG1524">
            <v>590</v>
          </cell>
          <cell r="AH1524">
            <v>1</v>
          </cell>
          <cell r="AI1524" t="str">
            <v>SILESP5</v>
          </cell>
          <cell r="AJ1524" t="str">
            <v>Móvil</v>
          </cell>
          <cell r="AK1524" t="str">
            <v>EL JUEVES 22-07 CORREO ARGENTINO RETIRARÁ EL PEDIDO POR SUCURSAL. CON EL SEGUIMIENTO 00007943049PAGL4LGL1501 PODRA VER EL ESTADO DEL MISMO EN LA WEB. MUCHAS GRACIAS!</v>
          </cell>
          <cell r="AL1524">
            <v>15884261322</v>
          </cell>
          <cell r="AM1524">
            <v>447323671</v>
          </cell>
          <cell r="AN1524" t="str">
            <v>Sí</v>
          </cell>
        </row>
        <row r="1525">
          <cell r="A1525">
            <v>3381</v>
          </cell>
          <cell r="B1525" t="str">
            <v>vgorosito@gorositoyasoc.com.ar</v>
          </cell>
          <cell r="AF1525" t="str">
            <v>CUCHARA ROSA PARA SERVIR</v>
          </cell>
          <cell r="AG1525" t="str">
            <v>242.99</v>
          </cell>
          <cell r="AH1525">
            <v>1</v>
          </cell>
          <cell r="AI1525" t="str">
            <v>BP08018</v>
          </cell>
          <cell r="AN1525" t="str">
            <v>Sí</v>
          </cell>
        </row>
        <row r="1526">
          <cell r="A1526">
            <v>3381</v>
          </cell>
          <cell r="B1526" t="str">
            <v>vgorosito@gorositoyasoc.com.ar</v>
          </cell>
          <cell r="AF1526" t="str">
            <v>MATE PAMPA BOCA ANCHA CON BOMBILLA COLOR ROSA</v>
          </cell>
          <cell r="AG1526">
            <v>790</v>
          </cell>
          <cell r="AH1526">
            <v>2</v>
          </cell>
          <cell r="AI1526" t="str">
            <v>MATE PAMPA02. MERCA SEPARADA</v>
          </cell>
          <cell r="AN1526" t="str">
            <v>Sí</v>
          </cell>
        </row>
        <row r="1527">
          <cell r="A1527">
            <v>3380</v>
          </cell>
          <cell r="B1527" t="str">
            <v>ileschiavo@hotmail.com</v>
          </cell>
          <cell r="C1527">
            <v>44393</v>
          </cell>
          <cell r="D1527" t="str">
            <v>Abierta</v>
          </cell>
          <cell r="E1527" t="str">
            <v>Recibido</v>
          </cell>
          <cell r="F1527" t="str">
            <v>Enviado</v>
          </cell>
          <cell r="G1527" t="str">
            <v>ARS</v>
          </cell>
          <cell r="H1527">
            <v>1720</v>
          </cell>
          <cell r="I1527">
            <v>0</v>
          </cell>
          <cell r="J1527">
            <v>0</v>
          </cell>
          <cell r="K1527">
            <v>1720</v>
          </cell>
          <cell r="L1527" t="str">
            <v>Ileana Schiavo</v>
          </cell>
          <cell r="M1527">
            <v>40013411</v>
          </cell>
          <cell r="N1527">
            <v>541132763408</v>
          </cell>
          <cell r="O1527" t="str">
            <v>Ileana Schiavo</v>
          </cell>
          <cell r="P1527">
            <v>541132763408</v>
          </cell>
          <cell r="Q1527" t="str">
            <v xml:space="preserve">11 De Septiembre De 1888 </v>
          </cell>
          <cell r="R1527">
            <v>3999</v>
          </cell>
          <cell r="S1527" t="str">
            <v>2C</v>
          </cell>
          <cell r="T1527" t="str">
            <v xml:space="preserve">Nuñez </v>
          </cell>
          <cell r="U1527" t="str">
            <v>Capital Federal</v>
          </cell>
          <cell r="V1527">
            <v>1429</v>
          </cell>
          <cell r="W1527" t="str">
            <v>Capital Federal</v>
          </cell>
          <cell r="Y1527" t="str">
            <v>ENVÍO SIN CARGO (CABA, GRAN PARTE DE GBA y LA PLATA) TIEMPO: 4 a 6 DÍAS HÁBILES</v>
          </cell>
          <cell r="Z1527" t="str">
            <v>Mercado Pago</v>
          </cell>
          <cell r="AD1527">
            <v>44393</v>
          </cell>
          <cell r="AE1527">
            <v>44398</v>
          </cell>
          <cell r="AF1527" t="str">
            <v>MANTEL RECTANGULAR ANTIMANCHA 1.40x1.85 mtrs</v>
          </cell>
          <cell r="AG1527">
            <v>1720</v>
          </cell>
          <cell r="AH1527">
            <v>1</v>
          </cell>
          <cell r="AI1527" t="str">
            <v>CHUR14 MERCA SEPA</v>
          </cell>
          <cell r="AJ1527" t="str">
            <v>Móvil</v>
          </cell>
          <cell r="AK1527" t="str">
            <v>EL JUEVES 22-07 ENTRE 8 Y 18 HORAS!</v>
          </cell>
          <cell r="AL1527">
            <v>2960464202</v>
          </cell>
          <cell r="AM1527">
            <v>447303594</v>
          </cell>
          <cell r="AN1527" t="str">
            <v>Sí</v>
          </cell>
        </row>
        <row r="1528">
          <cell r="A1528">
            <v>3379</v>
          </cell>
          <cell r="B1528" t="str">
            <v>gomezflorenciab@gmail.com</v>
          </cell>
          <cell r="C1528">
            <v>44393</v>
          </cell>
          <cell r="D1528" t="str">
            <v>Abierta</v>
          </cell>
          <cell r="E1528" t="str">
            <v>Recibido</v>
          </cell>
          <cell r="F1528" t="str">
            <v>Enviado</v>
          </cell>
          <cell r="G1528" t="str">
            <v>ARS</v>
          </cell>
          <cell r="H1528" t="str">
            <v>3235.96</v>
          </cell>
          <cell r="I1528">
            <v>0</v>
          </cell>
          <cell r="J1528" t="str">
            <v>405.14</v>
          </cell>
          <cell r="K1528" t="str">
            <v>3641.1</v>
          </cell>
          <cell r="L1528" t="str">
            <v>Florencia Belén Gómez</v>
          </cell>
          <cell r="M1528">
            <v>39275000</v>
          </cell>
          <cell r="N1528">
            <v>541164918075</v>
          </cell>
          <cell r="O1528" t="str">
            <v>Florencia Belén Gómez</v>
          </cell>
          <cell r="P1528">
            <v>541164918075</v>
          </cell>
          <cell r="Q1528" t="str">
            <v>20 A</v>
          </cell>
          <cell r="R1528">
            <v>5165</v>
          </cell>
          <cell r="S1528" t="str">
            <v>1 C</v>
          </cell>
          <cell r="T1528" t="str">
            <v>Berazategui</v>
          </cell>
          <cell r="U1528" t="str">
            <v>Berazategui</v>
          </cell>
          <cell r="V1528">
            <v>1884</v>
          </cell>
          <cell r="W1528" t="str">
            <v>Gran Buenos Aires</v>
          </cell>
          <cell r="Y1528" t="str">
            <v>Correo Argentino - Envio a domicilio</v>
          </cell>
          <cell r="Z1528" t="str">
            <v>Mercado Pago</v>
          </cell>
          <cell r="AD1528">
            <v>44393</v>
          </cell>
          <cell r="AE1528">
            <v>44398</v>
          </cell>
          <cell r="AF1528" t="str">
            <v>INDIVIDUAL DE PAPEL DHAKA REDONDO BEIGE 37 CM</v>
          </cell>
          <cell r="AG1528" t="str">
            <v>398.99</v>
          </cell>
          <cell r="AH1528">
            <v>1</v>
          </cell>
          <cell r="AI1528" t="str">
            <v>MS115319</v>
          </cell>
          <cell r="AJ1528" t="str">
            <v>Móvil</v>
          </cell>
          <cell r="AK1528" t="str">
            <v>EL JUEVES 22-07 CORREO ARGENTINO RETIRARÁ EL PEDIDO POR SUCURSAL. CON EL SEGUIMIENTO 00007943043P72L45G5C501 PODRA VER EL ESTADO DEL MISMO EN LA WEB. MUCHAS GRACIAS!</v>
          </cell>
          <cell r="AL1528">
            <v>2960248627</v>
          </cell>
          <cell r="AM1528">
            <v>447137014</v>
          </cell>
          <cell r="AN1528" t="str">
            <v>Sí</v>
          </cell>
        </row>
        <row r="1529">
          <cell r="A1529">
            <v>3379</v>
          </cell>
          <cell r="B1529" t="str">
            <v>gomezflorenciab@gmail.com</v>
          </cell>
          <cell r="AF1529" t="str">
            <v>TRAPO DE PISO CON FRASE MEDIA STANTARD 50 X 60 CM HOLA CHAU</v>
          </cell>
          <cell r="AG1529" t="str">
            <v>529.99</v>
          </cell>
          <cell r="AH1529">
            <v>1</v>
          </cell>
          <cell r="AI1529" t="str">
            <v>HOLA CHAU CHICO GRIS</v>
          </cell>
          <cell r="AN1529" t="str">
            <v>Sí</v>
          </cell>
        </row>
        <row r="1530">
          <cell r="A1530">
            <v>3379</v>
          </cell>
          <cell r="B1530" t="str">
            <v>gomezflorenciab@gmail.com</v>
          </cell>
          <cell r="AF1530" t="str">
            <v>SET X 2 PAÑOS MICROFIBRA 35X45 PACK NRO 6</v>
          </cell>
          <cell r="AG1530" t="str">
            <v>599.99</v>
          </cell>
          <cell r="AH1530">
            <v>1</v>
          </cell>
          <cell r="AI1530" t="str">
            <v>PACK 6</v>
          </cell>
          <cell r="AN1530" t="str">
            <v>Sí</v>
          </cell>
        </row>
        <row r="1531">
          <cell r="A1531">
            <v>3379</v>
          </cell>
          <cell r="B1531" t="str">
            <v>gomezflorenciab@gmail.com</v>
          </cell>
          <cell r="AF1531" t="str">
            <v>BOTELLA DE VIDRIO MY BOTTLE 300ML</v>
          </cell>
          <cell r="AG1531">
            <v>524</v>
          </cell>
          <cell r="AH1531">
            <v>1</v>
          </cell>
          <cell r="AI1531" t="str">
            <v>MS126628</v>
          </cell>
          <cell r="AN1531" t="str">
            <v>Sí</v>
          </cell>
        </row>
        <row r="1532">
          <cell r="A1532">
            <v>3379</v>
          </cell>
          <cell r="B1532" t="str">
            <v>gomezflorenciab@gmail.com</v>
          </cell>
          <cell r="AF1532" t="str">
            <v>ALMOHADON PANA BEIGE 36*36 C/RELLENO VELLON SILICONADO</v>
          </cell>
          <cell r="AG1532" t="str">
            <v>379.99</v>
          </cell>
          <cell r="AH1532">
            <v>1</v>
          </cell>
          <cell r="AI1532" t="str">
            <v>AL7770</v>
          </cell>
          <cell r="AN1532" t="str">
            <v>Sí</v>
          </cell>
        </row>
        <row r="1533">
          <cell r="A1533">
            <v>3379</v>
          </cell>
          <cell r="B1533" t="str">
            <v>gomezflorenciab@gmail.com</v>
          </cell>
          <cell r="AF1533" t="str">
            <v>ALMOHADON AZUL PANA 36X36CM C/RELLENO VELLON SILICONADO</v>
          </cell>
          <cell r="AG1533">
            <v>373</v>
          </cell>
          <cell r="AH1533">
            <v>1</v>
          </cell>
          <cell r="AI1533" t="str">
            <v>02AL7765</v>
          </cell>
          <cell r="AN1533" t="str">
            <v>Sí</v>
          </cell>
        </row>
        <row r="1534">
          <cell r="A1534">
            <v>3379</v>
          </cell>
          <cell r="B1534" t="str">
            <v>gomezflorenciab@gmail.com</v>
          </cell>
          <cell r="AF1534" t="str">
            <v>GANCHO PARA CORTINA DE PLASTICO GRIS SET 12PC 6X9 CM</v>
          </cell>
          <cell r="AG1534">
            <v>225</v>
          </cell>
          <cell r="AH1534">
            <v>1</v>
          </cell>
          <cell r="AI1534" t="str">
            <v>046AB7349</v>
          </cell>
          <cell r="AN1534" t="str">
            <v>Sí</v>
          </cell>
        </row>
        <row r="1535">
          <cell r="A1535">
            <v>3379</v>
          </cell>
          <cell r="B1535" t="str">
            <v>gomezflorenciab@gmail.com</v>
          </cell>
          <cell r="AF1535" t="str">
            <v>JABONERA PASTEL DE SIL. COL SURT 09X13.5X0.5CM (Amarillo)</v>
          </cell>
          <cell r="AG1535">
            <v>205</v>
          </cell>
          <cell r="AH1535">
            <v>1</v>
          </cell>
          <cell r="AI1535" t="str">
            <v>019BA87543</v>
          </cell>
          <cell r="AN1535" t="str">
            <v>Sí</v>
          </cell>
        </row>
        <row r="1536">
          <cell r="A1536">
            <v>3378</v>
          </cell>
          <cell r="B1536" t="str">
            <v>mariteresareyes1982@gmail.com</v>
          </cell>
          <cell r="C1536">
            <v>44393</v>
          </cell>
          <cell r="D1536" t="str">
            <v>Abierta</v>
          </cell>
          <cell r="E1536" t="str">
            <v>Anulado</v>
          </cell>
          <cell r="F1536" t="str">
            <v>No está empaquetado</v>
          </cell>
          <cell r="G1536" t="str">
            <v>ARS</v>
          </cell>
          <cell r="H1536" t="str">
            <v>3899.94</v>
          </cell>
          <cell r="I1536">
            <v>0</v>
          </cell>
          <cell r="J1536" t="str">
            <v>343.97</v>
          </cell>
          <cell r="K1536" t="str">
            <v>4243.91</v>
          </cell>
          <cell r="L1536" t="str">
            <v>María Teresa Reyes</v>
          </cell>
          <cell r="M1536">
            <v>29450443</v>
          </cell>
          <cell r="N1536">
            <v>542920419906</v>
          </cell>
          <cell r="O1536" t="str">
            <v>María Teresa Reyes</v>
          </cell>
          <cell r="P1536">
            <v>542920419906</v>
          </cell>
          <cell r="Q1536" t="str">
            <v>Belgrano</v>
          </cell>
          <cell r="R1536">
            <v>370</v>
          </cell>
          <cell r="U1536" t="str">
            <v>Capital Federal</v>
          </cell>
          <cell r="V1536">
            <v>1440</v>
          </cell>
          <cell r="W1536" t="str">
            <v>Capital Federal</v>
          </cell>
          <cell r="Y1536" t="str">
            <v>Correo Argentino - Envio a domicilio</v>
          </cell>
          <cell r="Z1536" t="str">
            <v>Mercado Pago</v>
          </cell>
          <cell r="AB1536" t="str">
            <v>Hola, como ustedes piden, puse el codigo 1440 pero mi localidad es San Antonio Oeste, pcia de Rio Negro y el CP es 8520</v>
          </cell>
          <cell r="AF1536" t="str">
            <v>INDIVIDUAL CUERINAPLAVINIL SIMIL MARMOL 44X30CM</v>
          </cell>
          <cell r="AG1536">
            <v>300</v>
          </cell>
          <cell r="AH1536">
            <v>2</v>
          </cell>
          <cell r="AI1536" t="str">
            <v>CHUIN177R</v>
          </cell>
          <cell r="AJ1536" t="str">
            <v>Móvil</v>
          </cell>
          <cell r="AK1536" t="str">
            <v/>
          </cell>
          <cell r="AL1536">
            <v>15878529567</v>
          </cell>
          <cell r="AM1536">
            <v>447210068</v>
          </cell>
          <cell r="AN1536" t="str">
            <v>Sí</v>
          </cell>
        </row>
        <row r="1537">
          <cell r="A1537">
            <v>3378</v>
          </cell>
          <cell r="B1537" t="str">
            <v>mariteresareyes1982@gmail.com</v>
          </cell>
          <cell r="AF1537" t="str">
            <v>INDIVIDUAL ESTAMPADO HA LONG NEGRO 38 CM</v>
          </cell>
          <cell r="AG1537" t="str">
            <v>549.99</v>
          </cell>
          <cell r="AH1537">
            <v>3</v>
          </cell>
          <cell r="AI1537" t="str">
            <v>MS504027</v>
          </cell>
          <cell r="AN1537" t="str">
            <v>Sí</v>
          </cell>
        </row>
        <row r="1538">
          <cell r="A1538">
            <v>3378</v>
          </cell>
          <cell r="B1538" t="str">
            <v>mariteresareyes1982@gmail.com</v>
          </cell>
          <cell r="AF1538" t="str">
            <v>INDIVIDUAL ESTAMPADO HA LONG BLANCO 38 CM</v>
          </cell>
          <cell r="AG1538" t="str">
            <v>549.99</v>
          </cell>
          <cell r="AH1538">
            <v>3</v>
          </cell>
          <cell r="AI1538" t="str">
            <v>MS504028</v>
          </cell>
          <cell r="AN1538" t="str">
            <v>Sí</v>
          </cell>
        </row>
        <row r="1539">
          <cell r="A1539">
            <v>3377</v>
          </cell>
          <cell r="B1539" t="str">
            <v>jessi8514@outlook.com</v>
          </cell>
          <cell r="C1539">
            <v>44393</v>
          </cell>
          <cell r="D1539" t="str">
            <v>Abierta</v>
          </cell>
          <cell r="E1539" t="str">
            <v>Recibido</v>
          </cell>
          <cell r="F1539" t="str">
            <v>Enviado</v>
          </cell>
          <cell r="G1539" t="str">
            <v>ARS</v>
          </cell>
          <cell r="H1539">
            <v>790</v>
          </cell>
          <cell r="I1539">
            <v>0</v>
          </cell>
          <cell r="J1539">
            <v>0</v>
          </cell>
          <cell r="K1539">
            <v>790</v>
          </cell>
          <cell r="L1539" t="str">
            <v>Jessica Romero</v>
          </cell>
          <cell r="M1539">
            <v>31886922</v>
          </cell>
          <cell r="N1539">
            <v>541125140488</v>
          </cell>
          <cell r="O1539" t="str">
            <v>Jessica Romero</v>
          </cell>
          <cell r="P1539">
            <v>541125140488</v>
          </cell>
          <cell r="Q1539" t="str">
            <v>Ecuador</v>
          </cell>
          <cell r="R1539">
            <v>1107</v>
          </cell>
          <cell r="S1539" t="str">
            <v>2D</v>
          </cell>
          <cell r="T1539" t="str">
            <v>Recoelta</v>
          </cell>
          <cell r="U1539" t="str">
            <v>Capital Federal</v>
          </cell>
          <cell r="V1539">
            <v>1425</v>
          </cell>
          <cell r="W1539" t="str">
            <v>Capital Federal</v>
          </cell>
          <cell r="Y1539" t="str">
            <v>ENVÍO SIN CARGO (CABA, GRAN PARTE DE GBA y LA PLATA) TIEMPO: 4 a 6 DÍAS HÁBILES</v>
          </cell>
          <cell r="Z1539" t="str">
            <v>Mercado Pago</v>
          </cell>
          <cell r="AC1539" t="str">
            <v>ENVIAR ORDEN 3377 con 3363</v>
          </cell>
          <cell r="AD1539">
            <v>44393</v>
          </cell>
          <cell r="AE1539">
            <v>44396</v>
          </cell>
          <cell r="AF1539" t="str">
            <v>MATE PAMPA BOCA ANCHA CON BOMBILLA COLOR MARRON</v>
          </cell>
          <cell r="AG1539">
            <v>790</v>
          </cell>
          <cell r="AH1539">
            <v>1</v>
          </cell>
          <cell r="AI1539" t="str">
            <v>MERCA SEPA</v>
          </cell>
          <cell r="AJ1539" t="str">
            <v>Móvil</v>
          </cell>
          <cell r="AK1539" t="str">
            <v>EL MARTES 20-07 ENTRE 15 Y 18 HORAS!</v>
          </cell>
          <cell r="AL1539">
            <v>2959297399</v>
          </cell>
          <cell r="AM1539">
            <v>447198126</v>
          </cell>
          <cell r="AN1539" t="str">
            <v>Sí</v>
          </cell>
        </row>
        <row r="1540">
          <cell r="A1540">
            <v>3376</v>
          </cell>
          <cell r="B1540" t="str">
            <v>belusorrentino@gmail.com</v>
          </cell>
          <cell r="C1540">
            <v>44392</v>
          </cell>
          <cell r="D1540" t="str">
            <v>Abierta</v>
          </cell>
          <cell r="E1540" t="str">
            <v>Recibido</v>
          </cell>
          <cell r="F1540" t="str">
            <v>Enviado</v>
          </cell>
          <cell r="G1540" t="str">
            <v>ARS</v>
          </cell>
          <cell r="H1540" t="str">
            <v>2872.2</v>
          </cell>
          <cell r="I1540">
            <v>0</v>
          </cell>
          <cell r="J1540">
            <v>0</v>
          </cell>
          <cell r="K1540" t="str">
            <v>2872.2</v>
          </cell>
          <cell r="L1540" t="str">
            <v>Belen Sorrentino</v>
          </cell>
          <cell r="M1540">
            <v>42841495</v>
          </cell>
          <cell r="N1540">
            <v>5491153208693</v>
          </cell>
          <cell r="O1540" t="str">
            <v>Belen Sorrentino</v>
          </cell>
          <cell r="P1540">
            <v>5491153208693</v>
          </cell>
          <cell r="Q1540" t="str">
            <v>Dante</v>
          </cell>
          <cell r="R1540">
            <v>1654</v>
          </cell>
          <cell r="T1540" t="str">
            <v xml:space="preserve">Parque Johnston </v>
          </cell>
          <cell r="U1540" t="str">
            <v xml:space="preserve">Hurlingham </v>
          </cell>
          <cell r="V1540">
            <v>1686</v>
          </cell>
          <cell r="W1540" t="str">
            <v>Gran Buenos Aires</v>
          </cell>
          <cell r="Y1540" t="str">
            <v>ENVÍO SIN CARGO (CABA, GRAN PARTE DE GBA y LA PLATA) TIEMPO: 4 a 6 DÍAS HÁBILES</v>
          </cell>
          <cell r="Z1540" t="str">
            <v>Mercado Pago</v>
          </cell>
          <cell r="AB1540" t="str">
            <v>La ensaladera y 6 copas son para regalo! Si me podrían enviar una bolsa aparte o envuelto para regalo se los agradecería. Las otras 12 copas no son para regalo. Muchas gracias ?</v>
          </cell>
          <cell r="AD1540">
            <v>44392</v>
          </cell>
          <cell r="AE1540">
            <v>44398</v>
          </cell>
          <cell r="AF1540" t="str">
            <v>ENSALADERA DE VIDRIO PRIMAVERA 1000ML. 17 X 7 XM RIGOLLEAU</v>
          </cell>
          <cell r="AG1540">
            <v>201</v>
          </cell>
          <cell r="AH1540">
            <v>1</v>
          </cell>
          <cell r="AI1540" t="str">
            <v>ML67537 MERCA SEPARDAD</v>
          </cell>
          <cell r="AJ1540" t="str">
            <v>Móvil</v>
          </cell>
          <cell r="AK1540" t="str">
            <v>EL JUEVES 22-07 ENTRE 8 Y 18 HORAS!</v>
          </cell>
          <cell r="AL1540">
            <v>15874195755</v>
          </cell>
          <cell r="AM1540">
            <v>446450743</v>
          </cell>
          <cell r="AN1540" t="str">
            <v>Sí</v>
          </cell>
        </row>
        <row r="1541">
          <cell r="A1541">
            <v>3376</v>
          </cell>
          <cell r="B1541" t="str">
            <v>belusorrentino@gmail.com</v>
          </cell>
          <cell r="AF1541" t="str">
            <v>SET X 6 COPA BAIRES - 300ML</v>
          </cell>
          <cell r="AG1541" t="str">
            <v>890.4</v>
          </cell>
          <cell r="AH1541">
            <v>3</v>
          </cell>
          <cell r="AI1541" t="str">
            <v>MLRI68278</v>
          </cell>
          <cell r="AN1541" t="str">
            <v>Sí</v>
          </cell>
        </row>
        <row r="1542">
          <cell r="A1542">
            <v>3375</v>
          </cell>
          <cell r="B1542" t="str">
            <v>juditgomez_07@hotmail.com</v>
          </cell>
          <cell r="C1542">
            <v>44392</v>
          </cell>
          <cell r="D1542" t="str">
            <v>Abierta</v>
          </cell>
          <cell r="E1542" t="str">
            <v>Recibido</v>
          </cell>
          <cell r="F1542" t="str">
            <v>Enviado</v>
          </cell>
          <cell r="G1542" t="str">
            <v>ARS</v>
          </cell>
          <cell r="H1542">
            <v>2399</v>
          </cell>
          <cell r="I1542">
            <v>0</v>
          </cell>
          <cell r="J1542">
            <v>0</v>
          </cell>
          <cell r="K1542">
            <v>2399</v>
          </cell>
          <cell r="L1542" t="str">
            <v>Sofia.jj Valentin.gg</v>
          </cell>
          <cell r="M1542">
            <v>27362728148</v>
          </cell>
          <cell r="N1542">
            <v>542314470021</v>
          </cell>
          <cell r="O1542" t="str">
            <v>Sofia.jj Valentin.gg</v>
          </cell>
          <cell r="P1542">
            <v>542314470021</v>
          </cell>
          <cell r="Q1542" t="str">
            <v>Mitre</v>
          </cell>
          <cell r="R1542">
            <v>322</v>
          </cell>
          <cell r="S1542" t="str">
            <v>2D</v>
          </cell>
          <cell r="U1542" t="str">
            <v>Quilmes</v>
          </cell>
          <cell r="V1542">
            <v>1878</v>
          </cell>
          <cell r="W1542" t="str">
            <v>Gran Buenos Aires</v>
          </cell>
          <cell r="Y1542" t="str">
            <v>ENVÍO SIN CARGO (CABA, GRAN PARTE DE GBA y LA PLATA) TIEMPO: 4 a 6 DÍAS HÁBILES</v>
          </cell>
          <cell r="Z1542" t="str">
            <v>Mercado Pago</v>
          </cell>
          <cell r="AB1542" t="str">
            <v>Es un regalo para el dia del amigo (invisible)! Necesitaria que esté envuelto para regalo, graciasss!!</v>
          </cell>
          <cell r="AD1542">
            <v>44392</v>
          </cell>
          <cell r="AE1542">
            <v>44396</v>
          </cell>
          <cell r="AF1542" t="str">
            <v>MESA PLEGABLE PARA PC MADERA Y METAL 59X39X23CM (Beige)</v>
          </cell>
          <cell r="AG1542">
            <v>2399</v>
          </cell>
          <cell r="AH1542">
            <v>1</v>
          </cell>
          <cell r="AI1542" t="str">
            <v>ME7897</v>
          </cell>
          <cell r="AJ1542" t="str">
            <v>Móvil</v>
          </cell>
          <cell r="AK1542" t="str">
            <v>EL MARTES 20-07 ENTRE 8 Y 18 HORAS!</v>
          </cell>
          <cell r="AL1542">
            <v>15873761060</v>
          </cell>
          <cell r="AM1542">
            <v>446918928</v>
          </cell>
          <cell r="AN1542" t="str">
            <v>Sí</v>
          </cell>
        </row>
        <row r="1543">
          <cell r="A1543">
            <v>3374</v>
          </cell>
          <cell r="B1543" t="str">
            <v>marielamendez31@gmail.com</v>
          </cell>
          <cell r="C1543">
            <v>44392</v>
          </cell>
          <cell r="D1543" t="str">
            <v>Abierta</v>
          </cell>
          <cell r="E1543" t="str">
            <v>Recibido</v>
          </cell>
          <cell r="F1543" t="str">
            <v>Enviado</v>
          </cell>
          <cell r="G1543" t="str">
            <v>ARS</v>
          </cell>
          <cell r="H1543">
            <v>1789</v>
          </cell>
          <cell r="I1543">
            <v>0</v>
          </cell>
          <cell r="J1543">
            <v>0</v>
          </cell>
          <cell r="K1543">
            <v>1789</v>
          </cell>
          <cell r="L1543" t="str">
            <v>Mariela Mendez</v>
          </cell>
          <cell r="M1543">
            <v>24949590</v>
          </cell>
          <cell r="N1543">
            <v>5491141791590</v>
          </cell>
          <cell r="O1543" t="str">
            <v>Mariela Mendez</v>
          </cell>
          <cell r="P1543">
            <v>5491141791590</v>
          </cell>
          <cell r="Q1543" t="str">
            <v>Mom</v>
          </cell>
          <cell r="R1543">
            <v>3423</v>
          </cell>
          <cell r="T1543" t="str">
            <v>Pompeya</v>
          </cell>
          <cell r="U1543" t="str">
            <v>Capital Federal</v>
          </cell>
          <cell r="V1543">
            <v>1437</v>
          </cell>
          <cell r="W1543" t="str">
            <v>Capital Federal</v>
          </cell>
          <cell r="Y1543" t="str">
            <v>ENVÍO SIN CARGO (CABA, GRAN PARTE DE GBA y LA PLATA) TIEMPO: 4 a 6 DÍAS HÁBILES</v>
          </cell>
          <cell r="Z1543" t="str">
            <v>Mercado Pago</v>
          </cell>
          <cell r="AD1543">
            <v>44392</v>
          </cell>
          <cell r="AE1543">
            <v>44398</v>
          </cell>
          <cell r="AF1543" t="str">
            <v>BROCHES BLISTER X 12 GRIP ARRIBA</v>
          </cell>
          <cell r="AG1543">
            <v>303</v>
          </cell>
          <cell r="AH1543">
            <v>1</v>
          </cell>
          <cell r="AI1543" t="str">
            <v>046BR5388</v>
          </cell>
          <cell r="AJ1543" t="str">
            <v>Web</v>
          </cell>
          <cell r="AK1543" t="str">
            <v>EL JUEVES 22-07 ENTRE 8 Y 18 HORAS!</v>
          </cell>
          <cell r="AL1543">
            <v>15864998058</v>
          </cell>
          <cell r="AM1543">
            <v>446834294</v>
          </cell>
          <cell r="AN1543" t="str">
            <v>Sí</v>
          </cell>
        </row>
        <row r="1544">
          <cell r="A1544">
            <v>3374</v>
          </cell>
          <cell r="B1544" t="str">
            <v>marielamendez31@gmail.com</v>
          </cell>
          <cell r="AF1544" t="str">
            <v>ALFOMBRA ENTRADA "WELCOME" 45X75CM</v>
          </cell>
          <cell r="AG1544">
            <v>1486</v>
          </cell>
          <cell r="AH1544">
            <v>1</v>
          </cell>
          <cell r="AI1544" t="str">
            <v>046BA6691</v>
          </cell>
          <cell r="AN1544" t="str">
            <v>Sí</v>
          </cell>
        </row>
        <row r="1545">
          <cell r="A1545">
            <v>3373</v>
          </cell>
          <cell r="B1545" t="str">
            <v>pancho.charadia@hotmail.com</v>
          </cell>
          <cell r="C1545">
            <v>44392</v>
          </cell>
          <cell r="D1545" t="str">
            <v>Abierta</v>
          </cell>
          <cell r="E1545" t="str">
            <v>Recibido</v>
          </cell>
          <cell r="F1545" t="str">
            <v>Enviado</v>
          </cell>
          <cell r="G1545" t="str">
            <v>ARS</v>
          </cell>
          <cell r="H1545">
            <v>790</v>
          </cell>
          <cell r="I1545">
            <v>0</v>
          </cell>
          <cell r="J1545">
            <v>0</v>
          </cell>
          <cell r="K1545">
            <v>790</v>
          </cell>
          <cell r="L1545" t="str">
            <v>Francisco Charadia</v>
          </cell>
          <cell r="M1545">
            <v>42264317</v>
          </cell>
          <cell r="N1545">
            <v>543446603203</v>
          </cell>
          <cell r="O1545" t="str">
            <v>Francisco charadia</v>
          </cell>
          <cell r="P1545">
            <v>543446603203</v>
          </cell>
          <cell r="Q1545" t="str">
            <v xml:space="preserve">Aguero </v>
          </cell>
          <cell r="R1545">
            <v>1404</v>
          </cell>
          <cell r="S1545">
            <v>0.33333333333333331</v>
          </cell>
          <cell r="T1545" t="str">
            <v>Palermo</v>
          </cell>
          <cell r="U1545" t="str">
            <v>Capital Federal</v>
          </cell>
          <cell r="V1545">
            <v>1425</v>
          </cell>
          <cell r="W1545" t="str">
            <v>Capital Federal</v>
          </cell>
          <cell r="Y1545" t="str">
            <v>ENVÍO SIN CARGO (CABA, GRAN PARTE DE GBA y LA PLATA) TIEMPO: 4 a 6 DÍAS HÁBILES</v>
          </cell>
          <cell r="Z1545" t="str">
            <v>Mercado Pago</v>
          </cell>
          <cell r="AD1545">
            <v>44392</v>
          </cell>
          <cell r="AE1545">
            <v>44398</v>
          </cell>
          <cell r="AF1545" t="str">
            <v>MATE PAMPA BOCA ANCHA CON BOMBILLA COLOR BLANCO</v>
          </cell>
          <cell r="AG1545">
            <v>790</v>
          </cell>
          <cell r="AH1545">
            <v>1</v>
          </cell>
          <cell r="AI1545" t="str">
            <v>MERCA SEPA</v>
          </cell>
          <cell r="AJ1545" t="str">
            <v>Web</v>
          </cell>
          <cell r="AK1545" t="str">
            <v>EL JUEVES 22-07 ENTRE 8 Y 18 HORAS!</v>
          </cell>
          <cell r="AL1545">
            <v>2955767165</v>
          </cell>
          <cell r="AM1545">
            <v>446819863</v>
          </cell>
          <cell r="AN1545" t="str">
            <v>Sí</v>
          </cell>
        </row>
        <row r="1546">
          <cell r="A1546">
            <v>3372</v>
          </cell>
          <cell r="B1546" t="str">
            <v>mariasolgallini@gmail.com</v>
          </cell>
          <cell r="C1546">
            <v>44392</v>
          </cell>
          <cell r="D1546" t="str">
            <v>Abierta</v>
          </cell>
          <cell r="E1546" t="str">
            <v>Recibido</v>
          </cell>
          <cell r="F1546" t="str">
            <v>Enviado</v>
          </cell>
          <cell r="G1546" t="str">
            <v>ARS</v>
          </cell>
          <cell r="H1546">
            <v>4825</v>
          </cell>
          <cell r="I1546">
            <v>0</v>
          </cell>
          <cell r="J1546">
            <v>0</v>
          </cell>
          <cell r="K1546">
            <v>4825</v>
          </cell>
          <cell r="L1546" t="str">
            <v>Stella Rimaulo</v>
          </cell>
          <cell r="M1546">
            <v>40770542</v>
          </cell>
          <cell r="N1546">
            <v>541140899511</v>
          </cell>
          <cell r="O1546" t="str">
            <v>Stella Rimaulo</v>
          </cell>
          <cell r="P1546">
            <v>541140899511</v>
          </cell>
          <cell r="Q1546" t="str">
            <v>San pedro</v>
          </cell>
          <cell r="R1546">
            <v>649</v>
          </cell>
          <cell r="T1546" t="str">
            <v>Temperley</v>
          </cell>
          <cell r="U1546" t="str">
            <v>Lomas de Zamora</v>
          </cell>
          <cell r="V1546">
            <v>1834</v>
          </cell>
          <cell r="W1546" t="str">
            <v>Gran Buenos Aires</v>
          </cell>
          <cell r="Y1546" t="str">
            <v>ENVÍO SIN CARGO (CABA, GRAN PARTE DE GBA y LA PLATA) TIEMPO: 4 a 6 DÍAS HÁBILES</v>
          </cell>
          <cell r="Z1546" t="str">
            <v>Mercado Pago</v>
          </cell>
          <cell r="AD1546">
            <v>44392</v>
          </cell>
          <cell r="AE1546">
            <v>44398</v>
          </cell>
          <cell r="AF1546" t="str">
            <v>JUEGO DE ASADERA ANTIADHERENTE X2 PANELUX MEDIDAS:24.8X14.8 CM/29.8X20 CM</v>
          </cell>
          <cell r="AG1546">
            <v>2637</v>
          </cell>
          <cell r="AH1546">
            <v>1</v>
          </cell>
          <cell r="AI1546" t="str">
            <v>043BA6148</v>
          </cell>
          <cell r="AJ1546" t="str">
            <v>Móvil</v>
          </cell>
          <cell r="AK1546" t="str">
            <v>EL JUEVES 22-07 ENTRE 8 Y 18 HORAS!</v>
          </cell>
          <cell r="AL1546">
            <v>2955349297</v>
          </cell>
          <cell r="AM1546">
            <v>446781286</v>
          </cell>
          <cell r="AN1546" t="str">
            <v>Sí</v>
          </cell>
        </row>
        <row r="1547">
          <cell r="A1547">
            <v>3372</v>
          </cell>
          <cell r="B1547" t="str">
            <v>mariasolgallini@gmail.com</v>
          </cell>
          <cell r="AF1547" t="str">
            <v>ASADERA ANTIADHERENTE PANELUX N°3 MEDIDAS: 35x24.5 CM</v>
          </cell>
          <cell r="AG1547">
            <v>2188</v>
          </cell>
          <cell r="AH1547">
            <v>1</v>
          </cell>
          <cell r="AI1547" t="str">
            <v>043BA6154</v>
          </cell>
          <cell r="AN1547" t="str">
            <v>Sí</v>
          </cell>
        </row>
        <row r="1548">
          <cell r="A1548">
            <v>3371</v>
          </cell>
          <cell r="B1548" t="str">
            <v>florcastiglioniii@gmail.com</v>
          </cell>
          <cell r="C1548">
            <v>44392</v>
          </cell>
          <cell r="D1548" t="str">
            <v>Abierta</v>
          </cell>
          <cell r="E1548" t="str">
            <v>Recibido</v>
          </cell>
          <cell r="F1548" t="str">
            <v>Enviado</v>
          </cell>
          <cell r="G1548" t="str">
            <v>ARS</v>
          </cell>
          <cell r="H1548" t="str">
            <v>1270.98</v>
          </cell>
          <cell r="I1548">
            <v>0</v>
          </cell>
          <cell r="J1548" t="str">
            <v>375.54</v>
          </cell>
          <cell r="K1548" t="str">
            <v>1646.52</v>
          </cell>
          <cell r="L1548" t="str">
            <v>Florencia Castiglioni</v>
          </cell>
          <cell r="M1548">
            <v>39672492</v>
          </cell>
          <cell r="N1548">
            <v>542227413821</v>
          </cell>
          <cell r="O1548" t="str">
            <v>Florencia Castiglioni</v>
          </cell>
          <cell r="P1548">
            <v>542227413821</v>
          </cell>
          <cell r="Q1548" t="str">
            <v>Lozano</v>
          </cell>
          <cell r="R1548">
            <v>1223</v>
          </cell>
          <cell r="U1548" t="str">
            <v xml:space="preserve">General las Heras </v>
          </cell>
          <cell r="V1548">
            <v>1741</v>
          </cell>
          <cell r="W1548" t="str">
            <v>Buenos Aires</v>
          </cell>
          <cell r="Y1548" t="str">
            <v>Correo Argentino - Envio a domicilio</v>
          </cell>
          <cell r="Z1548" t="str">
            <v>Mercado Pago</v>
          </cell>
          <cell r="AC1548" t="str">
            <v xml:space="preserve">AGREGAR VASO TERMICO DRL PREMIO </v>
          </cell>
          <cell r="AD1548">
            <v>44392</v>
          </cell>
          <cell r="AE1548">
            <v>44396</v>
          </cell>
          <cell r="AF1548" t="str">
            <v>PORTARRETRATO PASTEL 13 X 18 CM</v>
          </cell>
          <cell r="AG1548" t="str">
            <v>290.99</v>
          </cell>
          <cell r="AH1548">
            <v>1</v>
          </cell>
          <cell r="AI1548" t="str">
            <v>PR6831</v>
          </cell>
          <cell r="AJ1548" t="str">
            <v>Móvil</v>
          </cell>
          <cell r="AK1548" t="str">
            <v>EL MARTES 20-07 CORREO ARGENTINO RETIRARÁ EL PEDIDO POR SUCURSAL. CON EL SEGUIMIENTO 00007943049PT9AE1I2C201 PODRA VER EL ESTADO DEL MISMO EN LA WEB. MUCHAS GRACIAS!</v>
          </cell>
          <cell r="AL1548">
            <v>15862114690</v>
          </cell>
          <cell r="AM1548">
            <v>446707850</v>
          </cell>
          <cell r="AN1548" t="str">
            <v>Sí</v>
          </cell>
        </row>
        <row r="1549">
          <cell r="A1549">
            <v>3371</v>
          </cell>
          <cell r="B1549" t="str">
            <v>florcastiglioniii@gmail.com</v>
          </cell>
          <cell r="AF1549" t="str">
            <v>MUG CERAMICA C/PACKAGING DISEÑOS SURTIDOS. 325 CC (TODO SALDRA BIEN)</v>
          </cell>
          <cell r="AG1549">
            <v>450</v>
          </cell>
          <cell r="AH1549">
            <v>1</v>
          </cell>
          <cell r="AI1549" t="str">
            <v>NG5001P OROS MERCA SEPARADA</v>
          </cell>
          <cell r="AN1549" t="str">
            <v>Sí</v>
          </cell>
        </row>
        <row r="1550">
          <cell r="A1550">
            <v>3371</v>
          </cell>
          <cell r="B1550" t="str">
            <v>florcastiglioniii@gmail.com</v>
          </cell>
          <cell r="AF1550" t="str">
            <v>TRAPO DE PISO CON FRASE MEDIA STANTARD 50 X 60 CM HOLA CHAU</v>
          </cell>
          <cell r="AG1550" t="str">
            <v>529.99</v>
          </cell>
          <cell r="AH1550">
            <v>1</v>
          </cell>
          <cell r="AI1550" t="str">
            <v>HOLA CHAU CHICO GRIS</v>
          </cell>
          <cell r="AN1550" t="str">
            <v>Sí</v>
          </cell>
        </row>
        <row r="1551">
          <cell r="A1551">
            <v>3370</v>
          </cell>
          <cell r="B1551" t="str">
            <v>macarenaroldan1992@gmail.com</v>
          </cell>
          <cell r="C1551">
            <v>44392</v>
          </cell>
          <cell r="D1551" t="str">
            <v>Abierta</v>
          </cell>
          <cell r="E1551" t="str">
            <v>Recibido</v>
          </cell>
          <cell r="F1551" t="str">
            <v>Enviado</v>
          </cell>
          <cell r="G1551" t="str">
            <v>ARS</v>
          </cell>
          <cell r="H1551">
            <v>3160</v>
          </cell>
          <cell r="I1551">
            <v>0</v>
          </cell>
          <cell r="J1551">
            <v>0</v>
          </cell>
          <cell r="K1551">
            <v>3160</v>
          </cell>
          <cell r="L1551" t="str">
            <v>Macarena Roldan</v>
          </cell>
          <cell r="M1551">
            <v>36520658</v>
          </cell>
          <cell r="N1551">
            <v>5491138716661</v>
          </cell>
          <cell r="O1551" t="str">
            <v>Macarena Roldan</v>
          </cell>
          <cell r="P1551">
            <v>5491138716661</v>
          </cell>
          <cell r="Q1551" t="str">
            <v xml:space="preserve">Pastor obligado </v>
          </cell>
          <cell r="R1551">
            <v>690</v>
          </cell>
          <cell r="T1551" t="str">
            <v xml:space="preserve">Villa Sarmiento </v>
          </cell>
          <cell r="U1551" t="str">
            <v xml:space="preserve">Buenos Aires </v>
          </cell>
          <cell r="V1551">
            <v>1706</v>
          </cell>
          <cell r="W1551" t="str">
            <v>Gran Buenos Aires</v>
          </cell>
          <cell r="Y1551" t="str">
            <v>ENVÍO SIN CARGO (CABA, GRAN PARTE DE GBA y LA PLATA) TIEMPO: 4 a 6 DÍAS HÁBILES</v>
          </cell>
          <cell r="Z1551" t="str">
            <v>Mercado Pago</v>
          </cell>
          <cell r="AD1551">
            <v>44392</v>
          </cell>
          <cell r="AE1551">
            <v>44398</v>
          </cell>
          <cell r="AF1551" t="str">
            <v>MATE PAMPA BOCA ANCHA CON BOMBILLA COLOR BEIGE</v>
          </cell>
          <cell r="AG1551">
            <v>790</v>
          </cell>
          <cell r="AH1551">
            <v>1</v>
          </cell>
          <cell r="AI1551" t="str">
            <v>MERCA SEPA</v>
          </cell>
          <cell r="AJ1551" t="str">
            <v>Móvil</v>
          </cell>
          <cell r="AK1551" t="str">
            <v>EL VIERNES 23-07 ENTRE 8 Y 18 HORAS!</v>
          </cell>
          <cell r="AL1551">
            <v>15861564702</v>
          </cell>
          <cell r="AM1551">
            <v>446747761</v>
          </cell>
          <cell r="AN1551" t="str">
            <v>Sí</v>
          </cell>
        </row>
        <row r="1552">
          <cell r="A1552">
            <v>3370</v>
          </cell>
          <cell r="B1552" t="str">
            <v>macarenaroldan1992@gmail.com</v>
          </cell>
          <cell r="AF1552" t="str">
            <v>MATE PAMPA BOCA ANGOSTA CON BOMBILLA COLOR NEGRO</v>
          </cell>
          <cell r="AG1552">
            <v>790</v>
          </cell>
          <cell r="AH1552">
            <v>1</v>
          </cell>
          <cell r="AI1552" t="str">
            <v>MERCA SEPA</v>
          </cell>
          <cell r="AN1552" t="str">
            <v>Sí</v>
          </cell>
        </row>
        <row r="1553">
          <cell r="A1553">
            <v>3370</v>
          </cell>
          <cell r="B1553" t="str">
            <v>macarenaroldan1992@gmail.com</v>
          </cell>
          <cell r="AF1553" t="str">
            <v>MATE PAMPA BOCA ANCHA CON BOMBILLA COLOR BLANCO</v>
          </cell>
          <cell r="AG1553">
            <v>790</v>
          </cell>
          <cell r="AH1553">
            <v>2</v>
          </cell>
          <cell r="AI1553" t="str">
            <v>MERCA SEPA</v>
          </cell>
          <cell r="AN1553" t="str">
            <v>Sí</v>
          </cell>
        </row>
        <row r="1554">
          <cell r="A1554">
            <v>3369</v>
          </cell>
          <cell r="B1554" t="str">
            <v>sofiprovenzano99@gmail.com</v>
          </cell>
          <cell r="C1554">
            <v>44392</v>
          </cell>
          <cell r="D1554" t="str">
            <v>Abierta</v>
          </cell>
          <cell r="E1554" t="str">
            <v>Recibido</v>
          </cell>
          <cell r="F1554" t="str">
            <v>Enviado</v>
          </cell>
          <cell r="G1554" t="str">
            <v>ARS</v>
          </cell>
          <cell r="H1554">
            <v>1359</v>
          </cell>
          <cell r="I1554">
            <v>0</v>
          </cell>
          <cell r="J1554">
            <v>0</v>
          </cell>
          <cell r="K1554">
            <v>1359</v>
          </cell>
          <cell r="L1554" t="str">
            <v>Sofia Provenzano</v>
          </cell>
          <cell r="M1554">
            <v>40381393</v>
          </cell>
          <cell r="N1554">
            <v>541131779163</v>
          </cell>
          <cell r="O1554" t="str">
            <v>Sofia provenzano</v>
          </cell>
          <cell r="P1554">
            <v>541131779163</v>
          </cell>
          <cell r="Q1554" t="str">
            <v>Basavilbaso</v>
          </cell>
          <cell r="R1554">
            <v>1350</v>
          </cell>
          <cell r="S1554">
            <v>111</v>
          </cell>
          <cell r="U1554" t="str">
            <v>Capital Federal</v>
          </cell>
          <cell r="V1554">
            <v>1006</v>
          </cell>
          <cell r="W1554" t="str">
            <v>Capital Federal</v>
          </cell>
          <cell r="Y1554" t="str">
            <v>ENVÍO SIN CARGO (CABA, GRAN PARTE DE GBA y LA PLATA) TIEMPO: 4 a 6 DÍAS HÁBILES</v>
          </cell>
          <cell r="Z1554" t="str">
            <v>Mercado Pago</v>
          </cell>
          <cell r="AC1554" t="str">
            <v>ENVIAR ORDEN 3369 CON ORDEN 3390</v>
          </cell>
          <cell r="AD1554">
            <v>44392</v>
          </cell>
          <cell r="AE1554">
            <v>44398</v>
          </cell>
          <cell r="AF1554" t="str">
            <v>AUTOMATE COLORES SURTIDOS (Blanco)</v>
          </cell>
          <cell r="AG1554">
            <v>569</v>
          </cell>
          <cell r="AH1554">
            <v>1</v>
          </cell>
          <cell r="AI1554" t="str">
            <v>Q079 QUO</v>
          </cell>
          <cell r="AJ1554" t="str">
            <v>Web</v>
          </cell>
          <cell r="AK1554" t="str">
            <v>EL JUEVES 22-07 ENTRE 8 Y 18 HORAS!</v>
          </cell>
          <cell r="AL1554">
            <v>15859672673</v>
          </cell>
          <cell r="AM1554">
            <v>446109650</v>
          </cell>
          <cell r="AN1554" t="str">
            <v>Sí</v>
          </cell>
        </row>
        <row r="1555">
          <cell r="A1555">
            <v>3369</v>
          </cell>
          <cell r="B1555" t="str">
            <v>sofiprovenzano99@gmail.com</v>
          </cell>
          <cell r="AF1555" t="str">
            <v>MATE PAMPA BOCA ANCHA CON BOMBILLA COLOR NEGRO</v>
          </cell>
          <cell r="AG1555">
            <v>790</v>
          </cell>
          <cell r="AH1555">
            <v>1</v>
          </cell>
          <cell r="AI1555" t="str">
            <v>MERCA SEPA</v>
          </cell>
          <cell r="AN1555" t="str">
            <v>Sí</v>
          </cell>
        </row>
        <row r="1556">
          <cell r="A1556">
            <v>3368</v>
          </cell>
          <cell r="B1556" t="str">
            <v>candelaotazo04@gmail.com</v>
          </cell>
          <cell r="C1556">
            <v>44392</v>
          </cell>
          <cell r="D1556" t="str">
            <v>Abierta</v>
          </cell>
          <cell r="E1556" t="str">
            <v>Anulado</v>
          </cell>
          <cell r="F1556" t="str">
            <v>No está empaquetado</v>
          </cell>
          <cell r="G1556" t="str">
            <v>ARS</v>
          </cell>
          <cell r="H1556">
            <v>500</v>
          </cell>
          <cell r="I1556">
            <v>0</v>
          </cell>
          <cell r="J1556">
            <v>0</v>
          </cell>
          <cell r="K1556">
            <v>500</v>
          </cell>
          <cell r="L1556" t="str">
            <v>Candela Otazo</v>
          </cell>
          <cell r="M1556">
            <v>48490211</v>
          </cell>
          <cell r="N1556">
            <v>541150586448</v>
          </cell>
          <cell r="O1556" t="str">
            <v>Candela Otazo</v>
          </cell>
          <cell r="P1556">
            <v>541150586448</v>
          </cell>
          <cell r="Q1556" t="str">
            <v>1282E/1213 Y 1215</v>
          </cell>
          <cell r="R1556">
            <v>713</v>
          </cell>
          <cell r="T1556" t="str">
            <v xml:space="preserve">Ingeniero Allan </v>
          </cell>
          <cell r="U1556" t="str">
            <v xml:space="preserve">Florencio Varela </v>
          </cell>
          <cell r="V1556">
            <v>1891</v>
          </cell>
          <cell r="W1556" t="str">
            <v>Gran Buenos Aires</v>
          </cell>
          <cell r="Y1556" t="str">
            <v>ENVÍO SIN CARGO (CABA, GRAN PARTE DE GBA y LA PLATA) TIEMPO: 4 a 6 DÍAS HÁBILES</v>
          </cell>
          <cell r="Z1556" t="str">
            <v>Mercado Pago</v>
          </cell>
          <cell r="AF1556" t="str">
            <v>VASO TERMICO CON TAPA Y FAJA COLORES PASTELES (Verde)</v>
          </cell>
          <cell r="AG1556">
            <v>250</v>
          </cell>
          <cell r="AH1556">
            <v>1</v>
          </cell>
          <cell r="AI1556" t="str">
            <v>BA87506 MERCA SEPA</v>
          </cell>
          <cell r="AJ1556" t="str">
            <v>Móvil</v>
          </cell>
          <cell r="AK1556" t="str">
            <v/>
          </cell>
          <cell r="AL1556">
            <v>15855383205</v>
          </cell>
          <cell r="AM1556">
            <v>446470909</v>
          </cell>
          <cell r="AN1556" t="str">
            <v>Sí</v>
          </cell>
        </row>
        <row r="1557">
          <cell r="A1557">
            <v>3368</v>
          </cell>
          <cell r="B1557" t="str">
            <v>candelaotazo04@gmail.com</v>
          </cell>
          <cell r="AF1557" t="str">
            <v>VASO TERMICO CON TAPA Y FAJA COLORES PASTELES (Rosa)</v>
          </cell>
          <cell r="AG1557">
            <v>250</v>
          </cell>
          <cell r="AH1557">
            <v>1</v>
          </cell>
          <cell r="AI1557" t="str">
            <v>BA87506 MERCA SEPA</v>
          </cell>
          <cell r="AN1557" t="str">
            <v>Sí</v>
          </cell>
        </row>
        <row r="1558">
          <cell r="A1558">
            <v>3367</v>
          </cell>
          <cell r="B1558" t="str">
            <v>lore.camiletti@gmail.com</v>
          </cell>
          <cell r="C1558">
            <v>44392</v>
          </cell>
          <cell r="D1558" t="str">
            <v>Abierta</v>
          </cell>
          <cell r="E1558" t="str">
            <v>Recibido</v>
          </cell>
          <cell r="F1558" t="str">
            <v>Enviado</v>
          </cell>
          <cell r="G1558" t="str">
            <v>ARS</v>
          </cell>
          <cell r="H1558">
            <v>1670</v>
          </cell>
          <cell r="I1558">
            <v>1000</v>
          </cell>
          <cell r="J1558" t="str">
            <v>268.34</v>
          </cell>
          <cell r="K1558" t="str">
            <v>938.34</v>
          </cell>
          <cell r="L1558" t="str">
            <v>Lorena Tuyra Araujo Camiletti</v>
          </cell>
          <cell r="M1558">
            <v>93620328</v>
          </cell>
          <cell r="N1558">
            <v>542915102266</v>
          </cell>
          <cell r="O1558" t="str">
            <v>Lorena Tuyra Araujo Camiletti</v>
          </cell>
          <cell r="T1558" t="str">
            <v>Villa Cerrito</v>
          </cell>
          <cell r="U1558" t="str">
            <v>Bahia Blanca</v>
          </cell>
          <cell r="V1558">
            <v>8000</v>
          </cell>
          <cell r="W1558" t="str">
            <v>Buenos Aires</v>
          </cell>
          <cell r="Y1558" t="str">
            <v>Punto de retiro</v>
          </cell>
          <cell r="Z1558" t="str">
            <v>Mercado Pago</v>
          </cell>
          <cell r="AA1558" t="str">
            <v>LORENA</v>
          </cell>
          <cell r="AD1558">
            <v>44392</v>
          </cell>
          <cell r="AE1558">
            <v>44398</v>
          </cell>
          <cell r="AF1558" t="str">
            <v>VELA 100 % SOJA AROMA JAZMIN 10X12 CM</v>
          </cell>
          <cell r="AG1558">
            <v>690</v>
          </cell>
          <cell r="AH1558">
            <v>1</v>
          </cell>
          <cell r="AI1558" t="str">
            <v>JA5064J MERCA SEPARADA</v>
          </cell>
          <cell r="AJ1558" t="str">
            <v>Móvil</v>
          </cell>
          <cell r="AK1558" t="str">
            <v>EL JUEVES 22-07 CORREO ARGENTINO RETIRARÁ EL PEDIDO POR SUCURSAL. CON EL SEGUIMIENTO 00007943047AI2L4LGLC501 PODRA VER EL ESTADO DEL MISMO EN LA WEB. MUCHAS GRACIAS!</v>
          </cell>
          <cell r="AL1558">
            <v>15855330157</v>
          </cell>
          <cell r="AM1558">
            <v>446139749</v>
          </cell>
          <cell r="AN1558" t="str">
            <v>Sí</v>
          </cell>
        </row>
        <row r="1559">
          <cell r="A1559">
            <v>3367</v>
          </cell>
          <cell r="B1559" t="str">
            <v>lore.camiletti@gmail.com</v>
          </cell>
          <cell r="AF1559" t="str">
            <v>VELA 100% SOJA AROMA JAZMIN O VAINILLA</v>
          </cell>
          <cell r="AG1559">
            <v>390</v>
          </cell>
          <cell r="AH1559">
            <v>1</v>
          </cell>
          <cell r="AI1559" t="str">
            <v>TW88423VELA(SHOWROOM)</v>
          </cell>
          <cell r="AN1559" t="str">
            <v>Sí</v>
          </cell>
        </row>
        <row r="1560">
          <cell r="A1560">
            <v>3367</v>
          </cell>
          <cell r="B1560" t="str">
            <v>lore.camiletti@gmail.com</v>
          </cell>
          <cell r="AF1560" t="str">
            <v>VELA 100 % SOJA CON ESENCIAS - DIFERENTES AROMAS 8x8 CM (JAZMIN)</v>
          </cell>
          <cell r="AG1560">
            <v>590</v>
          </cell>
          <cell r="AH1560">
            <v>1</v>
          </cell>
          <cell r="AI1560" t="str">
            <v>BA6340VELA</v>
          </cell>
          <cell r="AN1560" t="str">
            <v>Sí</v>
          </cell>
        </row>
        <row r="1561">
          <cell r="A1561">
            <v>3366</v>
          </cell>
          <cell r="B1561" t="str">
            <v>majo.a@live.com.ar</v>
          </cell>
          <cell r="C1561">
            <v>44391</v>
          </cell>
          <cell r="D1561" t="str">
            <v>Abierta</v>
          </cell>
          <cell r="E1561" t="str">
            <v>Recibido</v>
          </cell>
          <cell r="F1561" t="str">
            <v>Enviado</v>
          </cell>
          <cell r="G1561" t="str">
            <v>ARS</v>
          </cell>
          <cell r="H1561" t="str">
            <v>4722.98</v>
          </cell>
          <cell r="I1561">
            <v>0</v>
          </cell>
          <cell r="J1561" t="str">
            <v>290.61</v>
          </cell>
          <cell r="K1561" t="str">
            <v>5013.59</v>
          </cell>
          <cell r="L1561" t="str">
            <v>MARIA JOSE andretta</v>
          </cell>
          <cell r="M1561">
            <v>27354465618</v>
          </cell>
          <cell r="N1561">
            <v>543424084659</v>
          </cell>
          <cell r="O1561" t="str">
            <v>Maria Jose andretta</v>
          </cell>
          <cell r="T1561" t="str">
            <v>Barranquitas</v>
          </cell>
          <cell r="U1561" t="str">
            <v>La Capital</v>
          </cell>
          <cell r="V1561">
            <v>3000</v>
          </cell>
          <cell r="W1561" t="str">
            <v>Santa Fe</v>
          </cell>
          <cell r="Y1561" t="str">
            <v>Punto de retiro</v>
          </cell>
          <cell r="Z1561" t="str">
            <v>TRANSFERENCIA BANCARIA</v>
          </cell>
          <cell r="AD1561">
            <v>44391</v>
          </cell>
          <cell r="AE1561">
            <v>44396</v>
          </cell>
          <cell r="AF1561" t="str">
            <v>MESA ARRIME XL HOME OFFICE 60*70*30 CM</v>
          </cell>
          <cell r="AG1561" t="str">
            <v>3099.99</v>
          </cell>
          <cell r="AH1561">
            <v>1</v>
          </cell>
          <cell r="AI1561" t="str">
            <v>NEWARRIME2 LA TENGO YO solo hay q retocar el hierro pero esta re vendible</v>
          </cell>
          <cell r="AJ1561" t="str">
            <v>Móvil</v>
          </cell>
          <cell r="AK1561" t="str">
            <v>EL MARTES 20-07 CORREO ARGENTINO RETIRARÁ EL PEDIDO POR SUCURSAL. CON EL SEGUIMIENTO 000079430493IP6L5111201 PODRA VER EL ESTADO DEL MISMO EN LA WEB. MUCHAS GRACIAS!</v>
          </cell>
          <cell r="AM1561">
            <v>446439847</v>
          </cell>
          <cell r="AN1561" t="str">
            <v>Sí</v>
          </cell>
        </row>
        <row r="1562">
          <cell r="A1562">
            <v>3366</v>
          </cell>
          <cell r="B1562" t="str">
            <v>majo.a@live.com.ar</v>
          </cell>
          <cell r="AF1562" t="str">
            <v>PACK X 6 VASO BELLIZE X 315ML</v>
          </cell>
          <cell r="AG1562">
            <v>605</v>
          </cell>
          <cell r="AH1562">
            <v>1</v>
          </cell>
          <cell r="AI1562" t="str">
            <v>TW88423</v>
          </cell>
          <cell r="AN1562" t="str">
            <v>Sí</v>
          </cell>
        </row>
        <row r="1563">
          <cell r="A1563">
            <v>3366</v>
          </cell>
          <cell r="B1563" t="str">
            <v>majo.a@live.com.ar</v>
          </cell>
          <cell r="AF1563" t="str">
            <v>PISAPAPAS DISTINTOS COLORES (Rosa)</v>
          </cell>
          <cell r="AG1563">
            <v>485</v>
          </cell>
          <cell r="AH1563">
            <v>1</v>
          </cell>
          <cell r="AN1563" t="str">
            <v>Sí</v>
          </cell>
        </row>
        <row r="1564">
          <cell r="A1564">
            <v>3366</v>
          </cell>
          <cell r="B1564" t="str">
            <v>majo.a@live.com.ar</v>
          </cell>
          <cell r="AF1564" t="str">
            <v>ESPUMADERA DISTINTOS COLORES (Rosa)</v>
          </cell>
          <cell r="AG1564" t="str">
            <v>532.99</v>
          </cell>
          <cell r="AH1564">
            <v>1</v>
          </cell>
          <cell r="AI1564" t="str">
            <v>BP10018 BIPO</v>
          </cell>
          <cell r="AN1564" t="str">
            <v>Sí</v>
          </cell>
        </row>
        <row r="1565">
          <cell r="A1565">
            <v>3365</v>
          </cell>
          <cell r="B1565" t="str">
            <v>marielamendez31@gmail.com</v>
          </cell>
          <cell r="C1565">
            <v>44391</v>
          </cell>
          <cell r="D1565" t="str">
            <v>Abierta</v>
          </cell>
          <cell r="E1565" t="str">
            <v>Recibido</v>
          </cell>
          <cell r="F1565" t="str">
            <v>Enviado</v>
          </cell>
          <cell r="G1565" t="str">
            <v>ARS</v>
          </cell>
          <cell r="H1565">
            <v>790</v>
          </cell>
          <cell r="I1565">
            <v>0</v>
          </cell>
          <cell r="J1565">
            <v>0</v>
          </cell>
          <cell r="K1565">
            <v>790</v>
          </cell>
          <cell r="L1565" t="str">
            <v>Mariela Mendez</v>
          </cell>
          <cell r="M1565">
            <v>24949590</v>
          </cell>
          <cell r="N1565">
            <v>5491141791590</v>
          </cell>
          <cell r="O1565" t="str">
            <v>Mariela Mendez</v>
          </cell>
          <cell r="P1565">
            <v>5491141791590</v>
          </cell>
          <cell r="Q1565" t="str">
            <v>Mom</v>
          </cell>
          <cell r="R1565">
            <v>3423</v>
          </cell>
          <cell r="T1565" t="str">
            <v>Pompeya</v>
          </cell>
          <cell r="U1565" t="str">
            <v>Capital Federal</v>
          </cell>
          <cell r="V1565">
            <v>1437</v>
          </cell>
          <cell r="W1565" t="str">
            <v>Capital Federal</v>
          </cell>
          <cell r="Y1565" t="str">
            <v>ENVÍO SIN CARGO (CABA, GRAN PARTE DE GBA y LA PLATA) TIEMPO: 4 a 6 DÍAS HÁBILES</v>
          </cell>
          <cell r="Z1565" t="str">
            <v>Mercado Pago</v>
          </cell>
          <cell r="AD1565">
            <v>44391</v>
          </cell>
          <cell r="AE1565">
            <v>44396</v>
          </cell>
          <cell r="AF1565" t="str">
            <v>MATE PAMPA BOCA ANGOSTA CON BOMBILLA COLOR ROSA</v>
          </cell>
          <cell r="AG1565">
            <v>790</v>
          </cell>
          <cell r="AH1565">
            <v>1</v>
          </cell>
          <cell r="AI1565" t="str">
            <v>MERCA SEPA</v>
          </cell>
          <cell r="AJ1565" t="str">
            <v>Móvil</v>
          </cell>
          <cell r="AK1565" t="str">
            <v>EL MARTES 20-07 ENTRE 8 Y 18 HORAS!</v>
          </cell>
          <cell r="AL1565">
            <v>2952551605</v>
          </cell>
          <cell r="AM1565">
            <v>446428120</v>
          </cell>
          <cell r="AN1565" t="str">
            <v>Sí</v>
          </cell>
        </row>
        <row r="1566">
          <cell r="A1566">
            <v>3364</v>
          </cell>
          <cell r="B1566" t="str">
            <v>mviurocca@mail.com</v>
          </cell>
          <cell r="C1566">
            <v>44391</v>
          </cell>
          <cell r="D1566" t="str">
            <v>Abierta</v>
          </cell>
          <cell r="E1566" t="str">
            <v>Recibido</v>
          </cell>
          <cell r="F1566" t="str">
            <v>Enviado</v>
          </cell>
          <cell r="G1566" t="str">
            <v>ARS</v>
          </cell>
          <cell r="H1566" t="str">
            <v>5499.99</v>
          </cell>
          <cell r="I1566">
            <v>0</v>
          </cell>
          <cell r="J1566">
            <v>0</v>
          </cell>
          <cell r="K1566" t="str">
            <v>5499.99</v>
          </cell>
          <cell r="L1566" t="str">
            <v>Victoria Rocca</v>
          </cell>
          <cell r="M1566">
            <v>38713069</v>
          </cell>
          <cell r="N1566">
            <v>542213629558</v>
          </cell>
          <cell r="O1566" t="str">
            <v>Victoria Rocca</v>
          </cell>
          <cell r="P1566">
            <v>542213629558</v>
          </cell>
          <cell r="Q1566" t="str">
            <v>Calle 2</v>
          </cell>
          <cell r="R1566">
            <v>877</v>
          </cell>
          <cell r="S1566" t="str">
            <v>9B</v>
          </cell>
          <cell r="T1566" t="str">
            <v xml:space="preserve">La plata </v>
          </cell>
          <cell r="U1566" t="str">
            <v>Capital Federal</v>
          </cell>
          <cell r="V1566">
            <v>1440</v>
          </cell>
          <cell r="W1566" t="str">
            <v>Capital Federal</v>
          </cell>
          <cell r="Y1566" t="str">
            <v>ENVÍO SIN CARGO (CABA, GRAN PARTE DE GBA y LA PLATA) TIEMPO: 4 a 6 DÍAS HÁBILES</v>
          </cell>
          <cell r="Z1566" t="str">
            <v>Mercado Pago</v>
          </cell>
          <cell r="AC1566" t="str">
            <v>ESTA MAL EL MAIL AVISAR AL CELU MAIL CORRECTO mviurocca@gmail.com</v>
          </cell>
          <cell r="AD1566">
            <v>44391</v>
          </cell>
          <cell r="AE1566">
            <v>44396</v>
          </cell>
          <cell r="AF1566" t="str">
            <v>MESA ARRIME MARMOL CARRARA 30X30X60 ALTURA</v>
          </cell>
          <cell r="AG1566" t="str">
            <v>5499.99</v>
          </cell>
          <cell r="AH1566">
            <v>1</v>
          </cell>
          <cell r="AI1566" t="str">
            <v>MARMOL30*30*60 COSTO 3000</v>
          </cell>
          <cell r="AJ1566" t="str">
            <v>Móvil</v>
          </cell>
          <cell r="AK1566" t="str">
            <v>EL JUEVES 22-07 ENTRE 8 Y 18 HORAS!</v>
          </cell>
          <cell r="AL1566">
            <v>15851858641</v>
          </cell>
          <cell r="AM1566">
            <v>442097607</v>
          </cell>
          <cell r="AN1566" t="str">
            <v>Sí</v>
          </cell>
        </row>
        <row r="1567">
          <cell r="A1567">
            <v>3363</v>
          </cell>
          <cell r="B1567" t="str">
            <v>jessi8514@outlook.com</v>
          </cell>
          <cell r="C1567">
            <v>44391</v>
          </cell>
          <cell r="D1567" t="str">
            <v>Abierta</v>
          </cell>
          <cell r="E1567" t="str">
            <v>Recibido</v>
          </cell>
          <cell r="F1567" t="str">
            <v>Enviado</v>
          </cell>
          <cell r="G1567" t="str">
            <v>ARS</v>
          </cell>
          <cell r="H1567">
            <v>790</v>
          </cell>
          <cell r="I1567">
            <v>0</v>
          </cell>
          <cell r="J1567">
            <v>0</v>
          </cell>
          <cell r="K1567">
            <v>790</v>
          </cell>
          <cell r="L1567" t="str">
            <v>Jessica Romero</v>
          </cell>
          <cell r="M1567">
            <v>31886922</v>
          </cell>
          <cell r="N1567">
            <v>541125140488</v>
          </cell>
          <cell r="O1567" t="str">
            <v>Jessica Romero</v>
          </cell>
          <cell r="P1567">
            <v>541125140488</v>
          </cell>
          <cell r="Q1567" t="str">
            <v xml:space="preserve">Ecuador </v>
          </cell>
          <cell r="R1567">
            <v>1107</v>
          </cell>
          <cell r="S1567" t="str">
            <v>2D</v>
          </cell>
          <cell r="T1567" t="str">
            <v>Recoleta</v>
          </cell>
          <cell r="U1567" t="str">
            <v>Capital Federal</v>
          </cell>
          <cell r="V1567">
            <v>1425</v>
          </cell>
          <cell r="W1567" t="str">
            <v>Capital Federal</v>
          </cell>
          <cell r="Y1567" t="str">
            <v>ENVÍO SIN CARGO (CABA, GRAN PARTE DE GBA y LA PLATA) TIEMPO: 4 a 6 DÍAS HÁBILES</v>
          </cell>
          <cell r="Z1567" t="str">
            <v>Mercado Pago</v>
          </cell>
          <cell r="AC1567" t="str">
            <v xml:space="preserve">ORDEN 3363 con orden 3377 ENTREGAR LUEGO DE LAS 14 hs que no hay  nadie </v>
          </cell>
          <cell r="AD1567">
            <v>44391</v>
          </cell>
          <cell r="AE1567">
            <v>44396</v>
          </cell>
          <cell r="AF1567" t="str">
            <v>MATE PAMPA BOCA ANGOSTA CON BOMBILLA COLOR ROSA</v>
          </cell>
          <cell r="AG1567">
            <v>790</v>
          </cell>
          <cell r="AH1567">
            <v>1</v>
          </cell>
          <cell r="AI1567" t="str">
            <v>MERCA SEPA</v>
          </cell>
          <cell r="AJ1567" t="str">
            <v>Móvil</v>
          </cell>
          <cell r="AK1567" t="str">
            <v>EL MARTES 20-07 ENTRE 14 Y 18 HORAS!</v>
          </cell>
          <cell r="AL1567">
            <v>2952070029</v>
          </cell>
          <cell r="AM1567">
            <v>446379666</v>
          </cell>
          <cell r="AN1567" t="str">
            <v>Sí</v>
          </cell>
        </row>
        <row r="1568">
          <cell r="A1568">
            <v>3362</v>
          </cell>
          <cell r="B1568" t="str">
            <v>camilabpanaggio@gmail.com</v>
          </cell>
          <cell r="C1568">
            <v>44391</v>
          </cell>
          <cell r="D1568" t="str">
            <v>Abierta</v>
          </cell>
          <cell r="E1568" t="str">
            <v>Recibido</v>
          </cell>
          <cell r="F1568" t="str">
            <v>Enviado</v>
          </cell>
          <cell r="G1568" t="str">
            <v>ARS</v>
          </cell>
          <cell r="H1568">
            <v>860</v>
          </cell>
          <cell r="I1568">
            <v>0</v>
          </cell>
          <cell r="J1568">
            <v>0</v>
          </cell>
          <cell r="K1568">
            <v>860</v>
          </cell>
          <cell r="L1568" t="str">
            <v>Camila Panaggio</v>
          </cell>
          <cell r="M1568">
            <v>38687972</v>
          </cell>
          <cell r="N1568">
            <v>541132869839</v>
          </cell>
          <cell r="O1568" t="str">
            <v>Camila Panaggio</v>
          </cell>
          <cell r="P1568">
            <v>541132869839</v>
          </cell>
          <cell r="Q1568" t="str">
            <v xml:space="preserve">Larrea </v>
          </cell>
          <cell r="R1568">
            <v>1874</v>
          </cell>
          <cell r="S1568" t="str">
            <v xml:space="preserve"> 1 3</v>
          </cell>
          <cell r="T1568" t="str">
            <v>Ramos mejía</v>
          </cell>
          <cell r="U1568" t="str">
            <v>Buenos Aires</v>
          </cell>
          <cell r="V1568">
            <v>1704</v>
          </cell>
          <cell r="W1568" t="str">
            <v>Gran Buenos Aires</v>
          </cell>
          <cell r="Y1568" t="str">
            <v>ENVÍO SIN CARGO (CABA, GRAN PARTE DE GBA y LA PLATA) TIEMPO: 4 a 6 DÍAS HÁBILES</v>
          </cell>
          <cell r="Z1568" t="str">
            <v>TRANSFERENCIA BANCARIA</v>
          </cell>
          <cell r="AB1568" t="str">
            <v>Los vasos térmicos m gustaría uno e rosa y otro azul. El molde rosa Entrega a las 18hs</v>
          </cell>
          <cell r="AD1568">
            <v>44392</v>
          </cell>
          <cell r="AE1568">
            <v>44396</v>
          </cell>
          <cell r="AF1568" t="str">
            <v>MOLDE DE SILICONA PARA BUDIN CHICO 12X8CM</v>
          </cell>
          <cell r="AG1568">
            <v>360</v>
          </cell>
          <cell r="AH1568">
            <v>1</v>
          </cell>
          <cell r="AI1568" t="str">
            <v>SILBUD2 MERCA SEPARADA COSTO TEORICO MAS IVA</v>
          </cell>
          <cell r="AJ1568" t="str">
            <v>Móvil</v>
          </cell>
          <cell r="AK1568" t="str">
            <v>EL MARTES 20-07 ENTRE 8 Y 18 HORAS!</v>
          </cell>
          <cell r="AM1568">
            <v>446357853</v>
          </cell>
          <cell r="AN1568" t="str">
            <v>Sí</v>
          </cell>
        </row>
        <row r="1569">
          <cell r="A1569">
            <v>3362</v>
          </cell>
          <cell r="B1569" t="str">
            <v>camilabpanaggio@gmail.com</v>
          </cell>
          <cell r="AF1569" t="str">
            <v>VASO TERMICO CON TAPA Y FAJA COLORES PASTELES (Rosa)</v>
          </cell>
          <cell r="AG1569">
            <v>250</v>
          </cell>
          <cell r="AH1569">
            <v>2</v>
          </cell>
          <cell r="AI1569" t="str">
            <v>BA87506 MERCA SEPA</v>
          </cell>
          <cell r="AN1569" t="str">
            <v>Sí</v>
          </cell>
        </row>
        <row r="1570">
          <cell r="A1570">
            <v>3361</v>
          </cell>
          <cell r="B1570" t="str">
            <v>michylara782@gmail.com</v>
          </cell>
          <cell r="C1570">
            <v>44391</v>
          </cell>
          <cell r="D1570" t="str">
            <v>Abierta</v>
          </cell>
          <cell r="E1570" t="str">
            <v>Recibido</v>
          </cell>
          <cell r="F1570" t="str">
            <v>Enviado</v>
          </cell>
          <cell r="G1570" t="str">
            <v>ARS</v>
          </cell>
          <cell r="H1570" t="str">
            <v>3841.98</v>
          </cell>
          <cell r="I1570">
            <v>0</v>
          </cell>
          <cell r="J1570" t="str">
            <v>438.26</v>
          </cell>
          <cell r="K1570" t="str">
            <v>4280.24</v>
          </cell>
          <cell r="L1570" t="str">
            <v>Michel Alexander Lara</v>
          </cell>
          <cell r="M1570">
            <v>40978255</v>
          </cell>
          <cell r="N1570">
            <v>542284203757</v>
          </cell>
          <cell r="O1570" t="str">
            <v>Michel Alexander  Lara</v>
          </cell>
          <cell r="P1570">
            <v>542284203757</v>
          </cell>
          <cell r="Q1570" t="str">
            <v xml:space="preserve">Azcuenaga </v>
          </cell>
          <cell r="R1570">
            <v>1193</v>
          </cell>
          <cell r="T1570" t="str">
            <v xml:space="preserve">17 de octubre </v>
          </cell>
          <cell r="U1570" t="str">
            <v xml:space="preserve">General la madrid </v>
          </cell>
          <cell r="V1570">
            <v>7406</v>
          </cell>
          <cell r="W1570" t="str">
            <v>Buenos Aires</v>
          </cell>
          <cell r="Y1570" t="str">
            <v>Correo Argentino - Envio a domicilio</v>
          </cell>
          <cell r="Z1570" t="str">
            <v>Mercado Pago</v>
          </cell>
          <cell r="AD1570">
            <v>44391</v>
          </cell>
          <cell r="AE1570">
            <v>44396</v>
          </cell>
          <cell r="AF1570" t="str">
            <v>MATE PAMPA BOCA ANGOSTA CON BOMBILLA COLOR BLANCO</v>
          </cell>
          <cell r="AG1570">
            <v>790</v>
          </cell>
          <cell r="AH1570">
            <v>1</v>
          </cell>
          <cell r="AI1570" t="str">
            <v>MERCA SEPA</v>
          </cell>
          <cell r="AJ1570" t="str">
            <v>Web</v>
          </cell>
          <cell r="AK1570" t="str">
            <v>EL MARTES 20-07 CORREO ARGENTINO RETIRARÁ EL PEDIDO POR SUCURSAL. CON EL SEGUIMIENTO 000079430470EPML5111401 PODRA VER EL ESTADO DEL MISMO EN LA WEB. MUCHAS GRACIAS!</v>
          </cell>
          <cell r="AL1570">
            <v>15848633220</v>
          </cell>
          <cell r="AM1570">
            <v>446296642</v>
          </cell>
          <cell r="AN1570" t="str">
            <v>Sí</v>
          </cell>
        </row>
        <row r="1571">
          <cell r="A1571">
            <v>3361</v>
          </cell>
          <cell r="B1571" t="str">
            <v>michylara782@gmail.com</v>
          </cell>
          <cell r="AF1571" t="str">
            <v>ENSALADERA DE VIDRIO PRIMAVERA 1000ML. 17 X 7 XM RIGOLLEAU</v>
          </cell>
          <cell r="AG1571">
            <v>201</v>
          </cell>
          <cell r="AH1571">
            <v>1</v>
          </cell>
          <cell r="AI1571" t="str">
            <v>ML67537 MERCA SEPARDAD</v>
          </cell>
          <cell r="AN1571" t="str">
            <v>Sí</v>
          </cell>
        </row>
        <row r="1572">
          <cell r="A1572">
            <v>3361</v>
          </cell>
          <cell r="B1572" t="str">
            <v>michylara782@gmail.com</v>
          </cell>
          <cell r="AF1572" t="str">
            <v>WOK ANTIADHERENTE LINEA GRANITE 30CM</v>
          </cell>
          <cell r="AG1572" t="str">
            <v>1264.99</v>
          </cell>
          <cell r="AH1572">
            <v>1</v>
          </cell>
          <cell r="AI1572" t="str">
            <v>MS119636</v>
          </cell>
          <cell r="AN1572" t="str">
            <v>Sí</v>
          </cell>
        </row>
        <row r="1573">
          <cell r="A1573">
            <v>3361</v>
          </cell>
          <cell r="B1573" t="str">
            <v>michylara782@gmail.com</v>
          </cell>
          <cell r="AF1573" t="str">
            <v>BOWL NEGRO 2.5LTS APTO MICROONDAS Y FREEZER</v>
          </cell>
          <cell r="AG1573">
            <v>465</v>
          </cell>
          <cell r="AH1573">
            <v>1</v>
          </cell>
          <cell r="AI1573" t="str">
            <v>BP02002 BIPO</v>
          </cell>
          <cell r="AN1573" t="str">
            <v>Sí</v>
          </cell>
        </row>
        <row r="1574">
          <cell r="A1574">
            <v>3361</v>
          </cell>
          <cell r="B1574" t="str">
            <v>michylara782@gmail.com</v>
          </cell>
          <cell r="AF1574" t="str">
            <v>BOWL NEGRO 1.5LTS APTO MICROONDAS Y FREEZER</v>
          </cell>
          <cell r="AG1574" t="str">
            <v>421.99</v>
          </cell>
          <cell r="AH1574">
            <v>1</v>
          </cell>
          <cell r="AI1574" t="str">
            <v>BP26002 BIPO</v>
          </cell>
          <cell r="AN1574" t="str">
            <v>Sí</v>
          </cell>
        </row>
        <row r="1575">
          <cell r="A1575">
            <v>3361</v>
          </cell>
          <cell r="B1575" t="str">
            <v>michylara782@gmail.com</v>
          </cell>
          <cell r="AF1575" t="str">
            <v>TABLA DE BAMBOO 20X30 CM</v>
          </cell>
          <cell r="AG1575">
            <v>699</v>
          </cell>
          <cell r="AH1575">
            <v>1</v>
          </cell>
          <cell r="AI1575" t="str">
            <v>MS113002</v>
          </cell>
          <cell r="AN1575" t="str">
            <v>Sí</v>
          </cell>
        </row>
        <row r="1576">
          <cell r="A1576">
            <v>3360</v>
          </cell>
          <cell r="B1576" t="str">
            <v>giselef0403@hotmail.com</v>
          </cell>
          <cell r="C1576">
            <v>44391</v>
          </cell>
          <cell r="D1576" t="str">
            <v>Abierta</v>
          </cell>
          <cell r="E1576" t="str">
            <v>Recibido</v>
          </cell>
          <cell r="F1576" t="str">
            <v>Enviado</v>
          </cell>
          <cell r="G1576" t="str">
            <v>ARS</v>
          </cell>
          <cell r="H1576">
            <v>630</v>
          </cell>
          <cell r="I1576">
            <v>0</v>
          </cell>
          <cell r="J1576">
            <v>0</v>
          </cell>
          <cell r="K1576">
            <v>630</v>
          </cell>
          <cell r="L1576" t="str">
            <v>Gabriela stratico</v>
          </cell>
          <cell r="M1576">
            <v>31462536</v>
          </cell>
          <cell r="N1576">
            <v>541166836132</v>
          </cell>
          <cell r="O1576" t="str">
            <v>Gabriela stratico</v>
          </cell>
          <cell r="P1576">
            <v>541166836132</v>
          </cell>
          <cell r="Q1576" t="str">
            <v xml:space="preserve">Loria </v>
          </cell>
          <cell r="R1576">
            <v>349</v>
          </cell>
          <cell r="S1576" t="str">
            <v>13 A</v>
          </cell>
          <cell r="T1576" t="str">
            <v xml:space="preserve">lomas </v>
          </cell>
          <cell r="U1576" t="str">
            <v>Lomas</v>
          </cell>
          <cell r="V1576">
            <v>1832</v>
          </cell>
          <cell r="W1576" t="str">
            <v>Gran Buenos Aires</v>
          </cell>
          <cell r="Y1576" t="str">
            <v>ENVÍO SIN CARGO (CABA, GRAN PARTE DE GBA y LA PLATA) TIEMPO: 4 a 6 DÍAS HÁBILES</v>
          </cell>
          <cell r="Z1576" t="str">
            <v>Mercado Pago</v>
          </cell>
          <cell r="AB1576" t="str">
            <v>Es un regaalo para Gabriela Stratico</v>
          </cell>
          <cell r="AD1576">
            <v>44391</v>
          </cell>
          <cell r="AE1576">
            <v>44396</v>
          </cell>
          <cell r="AF1576" t="str">
            <v>BOTELLA 500CC CON TAPA DE PLASTICO</v>
          </cell>
          <cell r="AG1576">
            <v>231</v>
          </cell>
          <cell r="AH1576">
            <v>1</v>
          </cell>
          <cell r="AI1576" t="str">
            <v>019BO6407</v>
          </cell>
          <cell r="AJ1576" t="str">
            <v>Móvil</v>
          </cell>
          <cell r="AK1576" t="str">
            <v>EL MIERCOLES 21-07 ENTRE 8 Y 18 HORAS!</v>
          </cell>
          <cell r="AL1576">
            <v>2950840831</v>
          </cell>
          <cell r="AM1576">
            <v>446265142</v>
          </cell>
          <cell r="AN1576" t="str">
            <v>Sí</v>
          </cell>
        </row>
        <row r="1577">
          <cell r="A1577">
            <v>3360</v>
          </cell>
          <cell r="B1577" t="str">
            <v>giselef0403@hotmail.com</v>
          </cell>
          <cell r="AF1577" t="str">
            <v>DIFUSOR DE VIDRIO PINTADO EN 3 COLORES 6.5X14CM (Blanco corazon rosa)</v>
          </cell>
          <cell r="AG1577">
            <v>399</v>
          </cell>
          <cell r="AH1577">
            <v>1</v>
          </cell>
          <cell r="AI1577" t="str">
            <v>BO7486</v>
          </cell>
          <cell r="AN1577" t="str">
            <v>Sí</v>
          </cell>
        </row>
        <row r="1578">
          <cell r="A1578">
            <v>3359</v>
          </cell>
          <cell r="B1578" t="str">
            <v>giselef0403@hotmail.com</v>
          </cell>
          <cell r="C1578">
            <v>44391</v>
          </cell>
          <cell r="D1578" t="str">
            <v>Abierta</v>
          </cell>
          <cell r="E1578" t="str">
            <v>Recibido</v>
          </cell>
          <cell r="F1578" t="str">
            <v>Enviado</v>
          </cell>
          <cell r="G1578" t="str">
            <v>ARS</v>
          </cell>
          <cell r="H1578">
            <v>630</v>
          </cell>
          <cell r="I1578">
            <v>0</v>
          </cell>
          <cell r="J1578">
            <v>0</v>
          </cell>
          <cell r="K1578">
            <v>630</v>
          </cell>
          <cell r="L1578" t="str">
            <v>Victoria Gomez</v>
          </cell>
          <cell r="M1578">
            <v>31462536</v>
          </cell>
          <cell r="N1578">
            <v>541166836132</v>
          </cell>
          <cell r="O1578" t="str">
            <v>Victoria Gomez</v>
          </cell>
          <cell r="P1578">
            <v>541166836132</v>
          </cell>
          <cell r="Q1578" t="str">
            <v xml:space="preserve">Manuel quintana </v>
          </cell>
          <cell r="R1578">
            <v>1897</v>
          </cell>
          <cell r="T1578" t="str">
            <v>quilmes oste</v>
          </cell>
          <cell r="U1578" t="str">
            <v xml:space="preserve">Quilmes </v>
          </cell>
          <cell r="V1578">
            <v>1879</v>
          </cell>
          <cell r="W1578" t="str">
            <v>Gran Buenos Aires</v>
          </cell>
          <cell r="Y1578" t="str">
            <v>ENVÍO SIN CARGO (CABA, GRAN PARTE DE GBA y LA PLATA) TIEMPO: 4 a 6 DÍAS HÁBILES</v>
          </cell>
          <cell r="Z1578" t="str">
            <v>Mercado Pago</v>
          </cell>
          <cell r="AB1578" t="str">
            <v>Es un regalo para Victoria Gomez</v>
          </cell>
          <cell r="AD1578">
            <v>44391</v>
          </cell>
          <cell r="AE1578">
            <v>44396</v>
          </cell>
          <cell r="AF1578" t="str">
            <v>BOTELLA 500CC CORCHO ECOLOGICO</v>
          </cell>
          <cell r="AG1578">
            <v>231</v>
          </cell>
          <cell r="AH1578">
            <v>1</v>
          </cell>
          <cell r="AI1578" t="str">
            <v>019BO6406</v>
          </cell>
          <cell r="AJ1578" t="str">
            <v>Móvil</v>
          </cell>
          <cell r="AK1578" t="str">
            <v>EL MIERCOLES 21-07 ENTRE 8 Y 18 HORAS!</v>
          </cell>
          <cell r="AL1578">
            <v>2950809871</v>
          </cell>
          <cell r="AM1578">
            <v>433804116</v>
          </cell>
          <cell r="AN1578" t="str">
            <v>Sí</v>
          </cell>
        </row>
        <row r="1579">
          <cell r="A1579">
            <v>3359</v>
          </cell>
          <cell r="B1579" t="str">
            <v>giselef0403@hotmail.com</v>
          </cell>
          <cell r="AF1579" t="str">
            <v>DIFUSOR DE VIDRIO PINTADO EN 3 COLORES 6.5X14CM (Blanco corazon rosa)</v>
          </cell>
          <cell r="AG1579">
            <v>399</v>
          </cell>
          <cell r="AH1579">
            <v>1</v>
          </cell>
          <cell r="AI1579" t="str">
            <v>BO7486</v>
          </cell>
          <cell r="AN1579" t="str">
            <v>Sí</v>
          </cell>
        </row>
        <row r="1580">
          <cell r="A1580">
            <v>3358</v>
          </cell>
          <cell r="B1580" t="str">
            <v>fabythebest1990@gmail.com</v>
          </cell>
          <cell r="C1580">
            <v>44391</v>
          </cell>
          <cell r="D1580" t="str">
            <v>Abierta</v>
          </cell>
          <cell r="E1580" t="str">
            <v>Recibido</v>
          </cell>
          <cell r="F1580" t="str">
            <v>Enviado</v>
          </cell>
          <cell r="G1580" t="str">
            <v>ARS</v>
          </cell>
          <cell r="H1580" t="str">
            <v>3026.99</v>
          </cell>
          <cell r="I1580">
            <v>0</v>
          </cell>
          <cell r="J1580">
            <v>0</v>
          </cell>
          <cell r="K1580" t="str">
            <v>3026.99</v>
          </cell>
          <cell r="L1580" t="str">
            <v>Fabiana Ledesma</v>
          </cell>
          <cell r="M1580">
            <v>18322286</v>
          </cell>
          <cell r="N1580">
            <v>541138750059</v>
          </cell>
          <cell r="O1580" t="str">
            <v>Fabiana LEDESMA</v>
          </cell>
          <cell r="P1580">
            <v>541138750059</v>
          </cell>
          <cell r="Q1580" t="str">
            <v>El Salvador</v>
          </cell>
          <cell r="R1580">
            <v>4834</v>
          </cell>
          <cell r="S1580" t="str">
            <v>PISO 5 DEPTO N</v>
          </cell>
          <cell r="T1580" t="str">
            <v>PALERMO(8A11AM)</v>
          </cell>
          <cell r="U1580" t="str">
            <v>Capital Federal</v>
          </cell>
          <cell r="V1580">
            <v>1425</v>
          </cell>
          <cell r="W1580" t="str">
            <v>Capital Federal</v>
          </cell>
          <cell r="Y1580" t="str">
            <v>ENVÍO SIN CARGO (CABA, GRAN PARTE DE GBA y LA PLATA) TIEMPO: 4 a 6 DÍAS HÁBILES</v>
          </cell>
          <cell r="Z1580" t="str">
            <v>Mercado Pago</v>
          </cell>
          <cell r="AD1580">
            <v>44391</v>
          </cell>
          <cell r="AE1580">
            <v>44396</v>
          </cell>
          <cell r="AF1580" t="str">
            <v>COMBO NRO.17 ** 5 ARTS.// YERBERO-AZUCARERO-MATE-INDIVIDUAL-PAÑO HOME SWEET</v>
          </cell>
          <cell r="AG1580" t="str">
            <v>1399.99</v>
          </cell>
          <cell r="AH1580">
            <v>1</v>
          </cell>
          <cell r="AI1580" t="str">
            <v>CL62BCO-CHUIN194R-CHPACK13(SOLO1) COSTO TEORICO</v>
          </cell>
          <cell r="AJ1580" t="str">
            <v>Web</v>
          </cell>
          <cell r="AK1580" t="str">
            <v/>
          </cell>
          <cell r="AL1580">
            <v>2950701837</v>
          </cell>
          <cell r="AM1580">
            <v>428904863</v>
          </cell>
          <cell r="AN1580" t="str">
            <v>Sí</v>
          </cell>
        </row>
        <row r="1581">
          <cell r="A1581">
            <v>3358</v>
          </cell>
          <cell r="B1581" t="str">
            <v>fabythebest1990@gmail.com</v>
          </cell>
          <cell r="AF1581" t="str">
            <v>MATE PAMPA BOCA ANCHA CON BOMBILLA COLOR ROSA</v>
          </cell>
          <cell r="AG1581">
            <v>790</v>
          </cell>
          <cell r="AH1581">
            <v>1</v>
          </cell>
          <cell r="AI1581" t="str">
            <v>MATE PAMPA02. MERCA SEPARADA</v>
          </cell>
          <cell r="AN1581" t="str">
            <v>Sí</v>
          </cell>
        </row>
        <row r="1582">
          <cell r="A1582">
            <v>3358</v>
          </cell>
          <cell r="B1582" t="str">
            <v>fabythebest1990@gmail.com</v>
          </cell>
          <cell r="AF1582" t="str">
            <v>INDIVIDUAL CUERINA HOME 44X30CM</v>
          </cell>
          <cell r="AG1582">
            <v>279</v>
          </cell>
          <cell r="AH1582">
            <v>3</v>
          </cell>
          <cell r="AI1582" t="str">
            <v>CHUIN194R</v>
          </cell>
          <cell r="AN1582" t="str">
            <v>Sí</v>
          </cell>
        </row>
        <row r="1583">
          <cell r="A1583">
            <v>3357</v>
          </cell>
          <cell r="B1583" t="str">
            <v>stefania.varsallona@hotmail.com</v>
          </cell>
          <cell r="C1583">
            <v>44391</v>
          </cell>
          <cell r="D1583" t="str">
            <v>Abierta</v>
          </cell>
          <cell r="E1583" t="str">
            <v>Recibido</v>
          </cell>
          <cell r="F1583" t="str">
            <v>Enviado</v>
          </cell>
          <cell r="G1583" t="str">
            <v>ARS</v>
          </cell>
          <cell r="H1583">
            <v>1674</v>
          </cell>
          <cell r="I1583">
            <v>0</v>
          </cell>
          <cell r="J1583">
            <v>0</v>
          </cell>
          <cell r="K1583">
            <v>1674</v>
          </cell>
          <cell r="L1583" t="str">
            <v>Stefania Varsallona</v>
          </cell>
          <cell r="M1583">
            <v>27413168215</v>
          </cell>
          <cell r="N1583">
            <v>541167359162</v>
          </cell>
          <cell r="O1583" t="str">
            <v>Stefania Varsallona</v>
          </cell>
          <cell r="P1583">
            <v>541167359162</v>
          </cell>
          <cell r="Q1583" t="str">
            <v xml:space="preserve">Dr Luis Belaustegui </v>
          </cell>
          <cell r="R1583">
            <v>4573</v>
          </cell>
          <cell r="U1583" t="str">
            <v>Capital Federal</v>
          </cell>
          <cell r="V1583">
            <v>1407</v>
          </cell>
          <cell r="W1583" t="str">
            <v>Capital Federal</v>
          </cell>
          <cell r="Y1583" t="str">
            <v>ENVÍO SIN CARGO (CABA, GRAN PARTE DE GBA y LA PLATA) TIEMPO: 4 a 6 DÍAS HÁBILES</v>
          </cell>
          <cell r="Z1583" t="str">
            <v>Mercado Pago</v>
          </cell>
          <cell r="AD1583">
            <v>44391</v>
          </cell>
          <cell r="AE1583">
            <v>44396</v>
          </cell>
          <cell r="AF1583" t="str">
            <v>INDIVIDUAL DE CUERINA 32.5CM DIAM</v>
          </cell>
          <cell r="AG1583">
            <v>279</v>
          </cell>
          <cell r="AH1583">
            <v>6</v>
          </cell>
          <cell r="AI1583" t="str">
            <v>CHUIN03C</v>
          </cell>
          <cell r="AJ1583" t="str">
            <v>Móvil</v>
          </cell>
          <cell r="AK1583" t="str">
            <v>EL MARTES 20-07 ENTRE 8 Y 18 HORAS!</v>
          </cell>
          <cell r="AL1583">
            <v>15846095033</v>
          </cell>
          <cell r="AM1583">
            <v>444126123</v>
          </cell>
          <cell r="AN1583" t="str">
            <v>Sí</v>
          </cell>
        </row>
        <row r="1584">
          <cell r="A1584">
            <v>3356</v>
          </cell>
          <cell r="B1584" t="str">
            <v>florencia.aragno@gmail.com</v>
          </cell>
          <cell r="C1584">
            <v>44391</v>
          </cell>
          <cell r="D1584" t="str">
            <v>Abierta</v>
          </cell>
          <cell r="E1584" t="str">
            <v>Recibido</v>
          </cell>
          <cell r="F1584" t="str">
            <v>Enviado</v>
          </cell>
          <cell r="G1584" t="str">
            <v>ARS</v>
          </cell>
          <cell r="H1584" t="str">
            <v>2199.96</v>
          </cell>
          <cell r="I1584">
            <v>0</v>
          </cell>
          <cell r="J1584">
            <v>0</v>
          </cell>
          <cell r="K1584" t="str">
            <v>2199.96</v>
          </cell>
          <cell r="L1584" t="str">
            <v>Florencia Aragno</v>
          </cell>
          <cell r="M1584">
            <v>35401390</v>
          </cell>
          <cell r="N1584">
            <v>541167892476</v>
          </cell>
          <cell r="O1584" t="str">
            <v>Florencia Aragno</v>
          </cell>
          <cell r="P1584">
            <v>541167892476</v>
          </cell>
          <cell r="Q1584" t="str">
            <v xml:space="preserve">Rivera </v>
          </cell>
          <cell r="R1584">
            <v>1092</v>
          </cell>
          <cell r="S1584">
            <v>2</v>
          </cell>
          <cell r="U1584" t="str">
            <v>Villa adelina</v>
          </cell>
          <cell r="V1584">
            <v>1607</v>
          </cell>
          <cell r="W1584" t="str">
            <v>Gran Buenos Aires</v>
          </cell>
          <cell r="Y1584" t="str">
            <v>ENVÍO SIN CARGO (CABA, GRAN PARTE DE GBA y LA PLATA) TIEMPO: 4 a 6 DÍAS HÁBILES</v>
          </cell>
          <cell r="Z1584" t="str">
            <v>TRANSFERENCIA BANCARIA</v>
          </cell>
          <cell r="AD1584">
            <v>44391</v>
          </cell>
          <cell r="AE1584">
            <v>44396</v>
          </cell>
          <cell r="AF1584" t="str">
            <v>INDIVIDUAL RANGPUR NEGRO 38CM</v>
          </cell>
          <cell r="AG1584" t="str">
            <v>549.99</v>
          </cell>
          <cell r="AH1584">
            <v>4</v>
          </cell>
          <cell r="AI1584" t="str">
            <v>MS115248**</v>
          </cell>
          <cell r="AJ1584" t="str">
            <v>Móvil</v>
          </cell>
          <cell r="AK1584" t="str">
            <v>EL MARTES 20-07 ENTRE 8 Y 18 HORAS!</v>
          </cell>
          <cell r="AM1584">
            <v>442316403</v>
          </cell>
          <cell r="AN1584" t="str">
            <v>Sí</v>
          </cell>
        </row>
        <row r="1585">
          <cell r="A1585">
            <v>3355</v>
          </cell>
          <cell r="B1585" t="str">
            <v>laurag_iaria@hotmail.com</v>
          </cell>
          <cell r="C1585">
            <v>44391</v>
          </cell>
          <cell r="D1585" t="str">
            <v>Abierta</v>
          </cell>
          <cell r="E1585" t="str">
            <v>Recibido</v>
          </cell>
          <cell r="F1585" t="str">
            <v>Enviado</v>
          </cell>
          <cell r="G1585" t="str">
            <v>ARS</v>
          </cell>
          <cell r="H1585" t="str">
            <v>3799.99</v>
          </cell>
          <cell r="I1585">
            <v>0</v>
          </cell>
          <cell r="J1585">
            <v>0</v>
          </cell>
          <cell r="K1585" t="str">
            <v>3799.99</v>
          </cell>
          <cell r="L1585" t="str">
            <v>Laura Iaria</v>
          </cell>
          <cell r="M1585">
            <v>33309820</v>
          </cell>
          <cell r="N1585">
            <v>541166173148</v>
          </cell>
          <cell r="O1585" t="str">
            <v>Laura Iaria</v>
          </cell>
          <cell r="P1585">
            <v>541166173148</v>
          </cell>
          <cell r="Q1585" t="str">
            <v>Santo Domingo</v>
          </cell>
          <cell r="R1585">
            <v>2478</v>
          </cell>
          <cell r="T1585" t="str">
            <v>Barracas</v>
          </cell>
          <cell r="U1585" t="str">
            <v>Capital Federal</v>
          </cell>
          <cell r="V1585">
            <v>1270</v>
          </cell>
          <cell r="W1585" t="str">
            <v>Capital Federal</v>
          </cell>
          <cell r="Y1585" t="str">
            <v>ENVÍO SIN CARGO (CABA, GRAN PARTE DE GBA y LA PLATA) TIEMPO: 4 a 6 DÍAS HÁBILES</v>
          </cell>
          <cell r="Z1585" t="str">
            <v>Mercado Pago</v>
          </cell>
          <cell r="AB1585" t="str">
            <v>Nececito si por favor pueden realizar la entrega el Viernes 16/07 . Gracias</v>
          </cell>
          <cell r="AD1585">
            <v>44391</v>
          </cell>
          <cell r="AE1585">
            <v>44391</v>
          </cell>
          <cell r="AF1585" t="str">
            <v>MESA DE ARRIME HOME OFFICE 35x40x67 CM</v>
          </cell>
          <cell r="AG1585" t="str">
            <v>3799.99</v>
          </cell>
          <cell r="AH1585">
            <v>1</v>
          </cell>
          <cell r="AI1585" t="str">
            <v>MESA ARRIME 2 CAÑOS</v>
          </cell>
          <cell r="AJ1585" t="str">
            <v>Móvil</v>
          </cell>
          <cell r="AK1585" t="str">
            <v>EL VIERNES 16-07 ENTRE 8 Y 18 HORAS!</v>
          </cell>
          <cell r="AL1585">
            <v>15843137911</v>
          </cell>
          <cell r="AM1585">
            <v>446144772</v>
          </cell>
          <cell r="AN1585" t="str">
            <v>Sí</v>
          </cell>
        </row>
        <row r="1586">
          <cell r="A1586">
            <v>3354</v>
          </cell>
          <cell r="B1586" t="str">
            <v>Florencia_pereyra92@outlook.com</v>
          </cell>
          <cell r="C1586">
            <v>44391</v>
          </cell>
          <cell r="D1586" t="str">
            <v>Abierta</v>
          </cell>
          <cell r="E1586" t="str">
            <v>Recibido</v>
          </cell>
          <cell r="F1586" t="str">
            <v>Enviado</v>
          </cell>
          <cell r="G1586" t="str">
            <v>ARS</v>
          </cell>
          <cell r="H1586" t="str">
            <v>3742.98</v>
          </cell>
          <cell r="I1586">
            <v>0</v>
          </cell>
          <cell r="J1586">
            <v>0</v>
          </cell>
          <cell r="K1586" t="str">
            <v>3742.98</v>
          </cell>
          <cell r="L1586" t="str">
            <v>Florencia Pereyra</v>
          </cell>
          <cell r="M1586">
            <v>36991640</v>
          </cell>
          <cell r="N1586">
            <v>541130262053</v>
          </cell>
          <cell r="O1586" t="str">
            <v>Florencia Pereyra</v>
          </cell>
          <cell r="P1586">
            <v>541130262053</v>
          </cell>
          <cell r="Q1586" t="str">
            <v xml:space="preserve">Ecuador </v>
          </cell>
          <cell r="R1586">
            <v>1988</v>
          </cell>
          <cell r="U1586" t="str">
            <v>Buenos Aires</v>
          </cell>
          <cell r="V1586">
            <v>1752</v>
          </cell>
          <cell r="W1586" t="str">
            <v>Gran Buenos Aires</v>
          </cell>
          <cell r="Y1586" t="str">
            <v>ENVÍO SIN CARGO (CABA, GRAN PARTE DE GBA y LA PLATA) TIEMPO: 4 a 6 DÍAS HÁBILES</v>
          </cell>
          <cell r="Z1586" t="str">
            <v>Mercado Pago</v>
          </cell>
          <cell r="AB1586" t="str">
            <v>Necesito que llegue para el Sabado 17/07</v>
          </cell>
          <cell r="AC1586" t="str">
            <v xml:space="preserve">15-07  LOMAS DEL MIRADOR 16/07 CAMBIA TRAPO ESTRELLAS X LOVE GRIS </v>
          </cell>
          <cell r="AD1586">
            <v>44391</v>
          </cell>
          <cell r="AE1586">
            <v>44393</v>
          </cell>
          <cell r="AF1586" t="str">
            <v>MANTEL RECTANGULAR ANTIMANCHA 1.40x1.85 mtrs</v>
          </cell>
          <cell r="AG1586">
            <v>1720</v>
          </cell>
          <cell r="AH1586">
            <v>1</v>
          </cell>
          <cell r="AI1586" t="str">
            <v>CHUR19**</v>
          </cell>
          <cell r="AJ1586" t="str">
            <v>Móvil</v>
          </cell>
          <cell r="AK1586" t="str">
            <v>EL SABADO 17/07 ENTRE 8 Y 13 HORAS !</v>
          </cell>
          <cell r="AL1586">
            <v>15842315335</v>
          </cell>
          <cell r="AM1586">
            <v>441686529</v>
          </cell>
          <cell r="AN1586" t="str">
            <v>Sí</v>
          </cell>
        </row>
        <row r="1587">
          <cell r="A1587">
            <v>3354</v>
          </cell>
          <cell r="B1587" t="str">
            <v>Florencia_pereyra92@outlook.com</v>
          </cell>
          <cell r="AF1587" t="str">
            <v>JABONERA PASTEL DE SIL. COL SURT 09X13.5X0.5CM (Rosa)</v>
          </cell>
          <cell r="AG1587">
            <v>205</v>
          </cell>
          <cell r="AH1587">
            <v>1</v>
          </cell>
          <cell r="AI1587" t="str">
            <v>019BA87543</v>
          </cell>
          <cell r="AN1587" t="str">
            <v>Sí</v>
          </cell>
        </row>
        <row r="1588">
          <cell r="A1588">
            <v>3354</v>
          </cell>
          <cell r="B1588" t="str">
            <v>Florencia_pereyra92@outlook.com</v>
          </cell>
          <cell r="AF1588" t="str">
            <v>DISPENSER SINGLE 500ML COLOR SURT (Negro)</v>
          </cell>
          <cell r="AG1588">
            <v>662</v>
          </cell>
          <cell r="AH1588">
            <v>1</v>
          </cell>
          <cell r="AI1588" t="str">
            <v>Q17008 QUO MERCA SEPARADA COSTO TEORICO MAS IVA</v>
          </cell>
          <cell r="AN1588" t="str">
            <v>Sí</v>
          </cell>
        </row>
        <row r="1589">
          <cell r="A1589">
            <v>3354</v>
          </cell>
          <cell r="B1589" t="str">
            <v>Florencia_pereyra92@outlook.com</v>
          </cell>
          <cell r="AF1589" t="str">
            <v>TRAPO DE PISO CON FRASE MEDIA STANTARD 50 X 60 CM</v>
          </cell>
          <cell r="AG1589">
            <v>260</v>
          </cell>
          <cell r="AH1589">
            <v>1</v>
          </cell>
          <cell r="AI1589" t="str">
            <v>AL8219</v>
          </cell>
          <cell r="AN1589" t="str">
            <v>Sí</v>
          </cell>
        </row>
        <row r="1590">
          <cell r="A1590">
            <v>3354</v>
          </cell>
          <cell r="B1590" t="str">
            <v>Florencia_pereyra92@outlook.com</v>
          </cell>
          <cell r="AF1590" t="str">
            <v>TRAPO DE PISO CON FRASE MEDIA STANTARD 50 X 60 CM</v>
          </cell>
          <cell r="AG1590" t="str">
            <v>529.99</v>
          </cell>
          <cell r="AH1590">
            <v>1</v>
          </cell>
          <cell r="AI1590" t="str">
            <v>ESTRELLA</v>
          </cell>
          <cell r="AN1590" t="str">
            <v>Sí</v>
          </cell>
        </row>
        <row r="1591">
          <cell r="A1591">
            <v>3354</v>
          </cell>
          <cell r="B1591" t="str">
            <v>Florencia_pereyra92@outlook.com</v>
          </cell>
          <cell r="AF1591" t="str">
            <v>SALERO RAYAS VERTICALES CHICAGO BLACK 50ML</v>
          </cell>
          <cell r="AG1591" t="str">
            <v>365.99</v>
          </cell>
          <cell r="AH1591">
            <v>1</v>
          </cell>
          <cell r="AI1591">
            <v>502036</v>
          </cell>
          <cell r="AN1591" t="str">
            <v>Sí</v>
          </cell>
        </row>
        <row r="1592">
          <cell r="A1592">
            <v>3353</v>
          </cell>
          <cell r="B1592" t="str">
            <v>a.yanina@live.com</v>
          </cell>
          <cell r="C1592">
            <v>44390</v>
          </cell>
          <cell r="D1592" t="str">
            <v>Abierta</v>
          </cell>
          <cell r="E1592" t="str">
            <v>Recibido</v>
          </cell>
          <cell r="F1592" t="str">
            <v>Enviado</v>
          </cell>
          <cell r="G1592" t="str">
            <v>ARS</v>
          </cell>
          <cell r="H1592" t="str">
            <v>2421.98</v>
          </cell>
          <cell r="I1592">
            <v>0</v>
          </cell>
          <cell r="J1592">
            <v>0</v>
          </cell>
          <cell r="K1592" t="str">
            <v>2421.98</v>
          </cell>
          <cell r="L1592" t="str">
            <v>Yanina Artunduaga</v>
          </cell>
          <cell r="M1592">
            <v>27349325484</v>
          </cell>
          <cell r="N1592">
            <v>541131352525</v>
          </cell>
          <cell r="O1592" t="str">
            <v>Yanina Artunduaga</v>
          </cell>
          <cell r="P1592">
            <v>541131352525</v>
          </cell>
          <cell r="Q1592" t="str">
            <v>Remedios de escalada de San Martin</v>
          </cell>
          <cell r="R1592">
            <v>960</v>
          </cell>
          <cell r="S1592" t="str">
            <v>7 J</v>
          </cell>
          <cell r="T1592" t="str">
            <v>Caballito</v>
          </cell>
          <cell r="U1592" t="str">
            <v>Capital Federal</v>
          </cell>
          <cell r="V1592">
            <v>1416</v>
          </cell>
          <cell r="W1592" t="str">
            <v>Capital Federal</v>
          </cell>
          <cell r="Y1592" t="str">
            <v>ENVÍO SIN CARGO (CABA, GRAN PARTE DE GBA y LA PLATA) TIEMPO: 4 a 6 DÍAS HÁBILES</v>
          </cell>
          <cell r="Z1592" t="str">
            <v>Mercado Pago</v>
          </cell>
          <cell r="AD1592">
            <v>44390</v>
          </cell>
          <cell r="AE1592">
            <v>44396</v>
          </cell>
          <cell r="AF1592" t="str">
            <v>ALMOHADON PANA BEIGE 36*36 C/RELLENO VELLON SILICONADO</v>
          </cell>
          <cell r="AG1592" t="str">
            <v>379.99</v>
          </cell>
          <cell r="AH1592">
            <v>2</v>
          </cell>
          <cell r="AI1592" t="str">
            <v>AL7770</v>
          </cell>
          <cell r="AJ1592" t="str">
            <v>Móvil</v>
          </cell>
          <cell r="AK1592" t="str">
            <v>EL MARTES 20-07 ENTRE 8 Y 18 HORAS!</v>
          </cell>
          <cell r="AL1592">
            <v>2948021124</v>
          </cell>
          <cell r="AM1592">
            <v>445923137</v>
          </cell>
          <cell r="AN1592" t="str">
            <v>Sí</v>
          </cell>
        </row>
        <row r="1593">
          <cell r="A1593">
            <v>3353</v>
          </cell>
          <cell r="B1593" t="str">
            <v>a.yanina@live.com</v>
          </cell>
          <cell r="AF1593" t="str">
            <v>ESCURRIDOR DE PLATOS NEGRO CON BANDEJA SINGLE 42.2X17.4X9.4 CM</v>
          </cell>
          <cell r="AG1593">
            <v>1662</v>
          </cell>
          <cell r="AH1593">
            <v>1</v>
          </cell>
          <cell r="AI1593" t="str">
            <v>17013NEG</v>
          </cell>
          <cell r="AN1593" t="str">
            <v>Sí</v>
          </cell>
        </row>
        <row r="1594">
          <cell r="A1594">
            <v>3352</v>
          </cell>
          <cell r="B1594" t="str">
            <v>guerciyesica@gmail.com</v>
          </cell>
          <cell r="C1594">
            <v>44390</v>
          </cell>
          <cell r="D1594" t="str">
            <v>Abierta</v>
          </cell>
          <cell r="E1594" t="str">
            <v>Recibido</v>
          </cell>
          <cell r="F1594" t="str">
            <v>Enviado</v>
          </cell>
          <cell r="G1594" t="str">
            <v>ARS</v>
          </cell>
          <cell r="H1594" t="str">
            <v>12339.95</v>
          </cell>
          <cell r="I1594">
            <v>0</v>
          </cell>
          <cell r="J1594" t="str">
            <v>253.1</v>
          </cell>
          <cell r="K1594" t="str">
            <v>12593.05</v>
          </cell>
          <cell r="L1594" t="str">
            <v>yesica Guerci</v>
          </cell>
          <cell r="M1594">
            <v>34396005</v>
          </cell>
          <cell r="N1594">
            <v>543487567760</v>
          </cell>
          <cell r="O1594" t="str">
            <v>Malvina Gonzalez</v>
          </cell>
          <cell r="P1594">
            <v>543487567760</v>
          </cell>
          <cell r="R1594">
            <v>635</v>
          </cell>
          <cell r="T1594" t="str">
            <v>Kilometro 88</v>
          </cell>
          <cell r="U1594" t="str">
            <v>Campana</v>
          </cell>
          <cell r="V1594">
            <v>2804</v>
          </cell>
          <cell r="W1594" t="str">
            <v>Buenos Aires</v>
          </cell>
          <cell r="Y1594" t="str">
            <v>Punto de retiro</v>
          </cell>
          <cell r="Z1594" t="str">
            <v>Mercado Pago</v>
          </cell>
          <cell r="AD1594">
            <v>44390</v>
          </cell>
          <cell r="AE1594">
            <v>44396</v>
          </cell>
          <cell r="AF1594" t="str">
            <v>TRAPO DE PISO CON FRASE MEDIA STANTARD 50 X 60 CM</v>
          </cell>
          <cell r="AG1594">
            <v>245</v>
          </cell>
          <cell r="AH1594">
            <v>1</v>
          </cell>
          <cell r="AI1594" t="str">
            <v>AL8219</v>
          </cell>
          <cell r="AJ1594" t="str">
            <v>Móvil</v>
          </cell>
          <cell r="AK1594" t="str">
            <v>EL MARTES 20-07 CORREO ARGENTINO RETIRARÁ EL PEDIDO POR SUCURSAL. CON EL SEGUIMIENTO 00007943044G9665511C101 PODRA VER EL ESTADO DEL MISMO EN LA WEB. MUCHAS GRACIAS!</v>
          </cell>
          <cell r="AL1594">
            <v>2947413735</v>
          </cell>
          <cell r="AM1594">
            <v>441892343</v>
          </cell>
          <cell r="AN1594" t="str">
            <v>Sí</v>
          </cell>
        </row>
        <row r="1595">
          <cell r="A1595">
            <v>3352</v>
          </cell>
          <cell r="B1595" t="str">
            <v>guerciyesica@gmail.com</v>
          </cell>
          <cell r="AF1595" t="str">
            <v>PORTARRETRATO PASTEL 13 X 18 CM</v>
          </cell>
          <cell r="AG1595" t="str">
            <v>290.99</v>
          </cell>
          <cell r="AH1595">
            <v>2</v>
          </cell>
          <cell r="AI1595" t="str">
            <v>PR6831</v>
          </cell>
          <cell r="AN1595" t="str">
            <v>Sí</v>
          </cell>
        </row>
        <row r="1596">
          <cell r="A1596">
            <v>3352</v>
          </cell>
          <cell r="B1596" t="str">
            <v>guerciyesica@gmail.com</v>
          </cell>
          <cell r="AF1596" t="str">
            <v>PLANTA ARTIFICIAL MACET CERAMICA 15X8.5X16CM</v>
          </cell>
          <cell r="AG1596">
            <v>899</v>
          </cell>
          <cell r="AH1596">
            <v>1</v>
          </cell>
          <cell r="AI1596" t="str">
            <v>046FL7017</v>
          </cell>
          <cell r="AN1596" t="str">
            <v>Sí</v>
          </cell>
        </row>
        <row r="1597">
          <cell r="A1597">
            <v>3352</v>
          </cell>
          <cell r="B1597" t="str">
            <v>guerciyesica@gmail.com</v>
          </cell>
          <cell r="AF1597" t="str">
            <v>INDIVIDUAL ESTAMPADO HA LONG BLANCO 38 CM</v>
          </cell>
          <cell r="AG1597" t="str">
            <v>549.99</v>
          </cell>
          <cell r="AH1597">
            <v>2</v>
          </cell>
          <cell r="AI1597" t="str">
            <v>MS504028</v>
          </cell>
          <cell r="AN1597" t="str">
            <v>Sí</v>
          </cell>
        </row>
        <row r="1598">
          <cell r="A1598">
            <v>3352</v>
          </cell>
          <cell r="B1598" t="str">
            <v>guerciyesica@gmail.com</v>
          </cell>
          <cell r="AF1598" t="str">
            <v>AZUCARERA DE VIDRIO Y ACERO INOXIDABLE 10CM</v>
          </cell>
          <cell r="AG1598">
            <v>290</v>
          </cell>
          <cell r="AH1598">
            <v>1</v>
          </cell>
          <cell r="AI1598" t="str">
            <v>BA8195</v>
          </cell>
          <cell r="AN1598" t="str">
            <v>Sí</v>
          </cell>
        </row>
        <row r="1599">
          <cell r="A1599">
            <v>3352</v>
          </cell>
          <cell r="B1599" t="str">
            <v>guerciyesica@gmail.com</v>
          </cell>
          <cell r="AF1599" t="str">
            <v>CANASTA ONE GRANDE 28.8X19.1X12.3 CM COLORES SURT. (Blanco)</v>
          </cell>
          <cell r="AG1599">
            <v>449</v>
          </cell>
          <cell r="AH1599">
            <v>1</v>
          </cell>
          <cell r="AN1599" t="str">
            <v>Sí</v>
          </cell>
        </row>
        <row r="1600">
          <cell r="A1600">
            <v>3352</v>
          </cell>
          <cell r="B1600" t="str">
            <v>guerciyesica@gmail.com</v>
          </cell>
          <cell r="AF1600" t="str">
            <v>SEGURO P PUERTA SIL 1PC (Amarillo)</v>
          </cell>
          <cell r="AG1600">
            <v>120</v>
          </cell>
          <cell r="AH1600">
            <v>1</v>
          </cell>
          <cell r="AI1600">
            <v>87522</v>
          </cell>
          <cell r="AN1600" t="str">
            <v>Sí</v>
          </cell>
        </row>
        <row r="1601">
          <cell r="A1601">
            <v>3352</v>
          </cell>
          <cell r="B1601" t="str">
            <v>guerciyesica@gmail.com</v>
          </cell>
          <cell r="AF1601" t="str">
            <v>SEGURO P PUERTA SIL 1PC (Rosa)</v>
          </cell>
          <cell r="AG1601">
            <v>120</v>
          </cell>
          <cell r="AH1601">
            <v>1</v>
          </cell>
          <cell r="AI1601">
            <v>87522</v>
          </cell>
          <cell r="AN1601" t="str">
            <v>Sí</v>
          </cell>
        </row>
        <row r="1602">
          <cell r="A1602">
            <v>3352</v>
          </cell>
          <cell r="B1602" t="str">
            <v>guerciyesica@gmail.com</v>
          </cell>
          <cell r="AF1602" t="str">
            <v>TRAPO DE PISO CON FRASE MEDIA STANTARD 50 X 60 CM HOLA CHAU</v>
          </cell>
          <cell r="AG1602" t="str">
            <v>529.99</v>
          </cell>
          <cell r="AH1602">
            <v>1</v>
          </cell>
          <cell r="AI1602" t="str">
            <v>HOLA BCO CHICO</v>
          </cell>
          <cell r="AN1602" t="str">
            <v>Sí</v>
          </cell>
        </row>
        <row r="1603">
          <cell r="A1603">
            <v>3352</v>
          </cell>
          <cell r="B1603" t="str">
            <v>guerciyesica@gmail.com</v>
          </cell>
          <cell r="AF1603" t="str">
            <v>TRAPEADOR DE MANO VERDE 38X12 CM</v>
          </cell>
          <cell r="AG1603">
            <v>605</v>
          </cell>
          <cell r="AH1603">
            <v>1</v>
          </cell>
          <cell r="AI1603" t="str">
            <v>046LI7902</v>
          </cell>
          <cell r="AN1603" t="str">
            <v>Sí</v>
          </cell>
        </row>
        <row r="1604">
          <cell r="A1604">
            <v>3352</v>
          </cell>
          <cell r="B1604" t="str">
            <v>guerciyesica@gmail.com</v>
          </cell>
          <cell r="AF1604" t="str">
            <v>CORTINA POLIÉSTER PESADAS 2 PAÑOS 1.40x2.10 CM BLANCA (Beige)</v>
          </cell>
          <cell r="AG1604">
            <v>3700</v>
          </cell>
          <cell r="AH1604">
            <v>2</v>
          </cell>
          <cell r="AN1604" t="str">
            <v>Sí</v>
          </cell>
        </row>
        <row r="1605">
          <cell r="A1605">
            <v>3351</v>
          </cell>
          <cell r="B1605" t="str">
            <v>barrodominguez@gmail.com</v>
          </cell>
          <cell r="C1605">
            <v>44390</v>
          </cell>
          <cell r="D1605" t="str">
            <v>Abierta</v>
          </cell>
          <cell r="E1605" t="str">
            <v>Recibido</v>
          </cell>
          <cell r="F1605" t="str">
            <v>Enviado</v>
          </cell>
          <cell r="G1605" t="str">
            <v>ARS</v>
          </cell>
          <cell r="H1605" t="str">
            <v>1059.99</v>
          </cell>
          <cell r="I1605">
            <v>0</v>
          </cell>
          <cell r="J1605">
            <v>0</v>
          </cell>
          <cell r="K1605" t="str">
            <v>1059.99</v>
          </cell>
          <cell r="L1605" t="str">
            <v>Bárbara Domínguez</v>
          </cell>
          <cell r="M1605">
            <v>37277341</v>
          </cell>
          <cell r="N1605">
            <v>541165534199</v>
          </cell>
          <cell r="O1605" t="str">
            <v>Bárbara Domínguez</v>
          </cell>
          <cell r="P1605">
            <v>541165534199</v>
          </cell>
          <cell r="Q1605" t="str">
            <v>Lascano</v>
          </cell>
          <cell r="R1605">
            <v>5931</v>
          </cell>
          <cell r="S1605">
            <v>1</v>
          </cell>
          <cell r="T1605" t="str">
            <v>Versalles</v>
          </cell>
          <cell r="U1605" t="str">
            <v>Capital Federal</v>
          </cell>
          <cell r="V1605">
            <v>1408</v>
          </cell>
          <cell r="W1605" t="str">
            <v>Capital Federal</v>
          </cell>
          <cell r="Y1605" t="str">
            <v>ENVÍO SIN CARGO (CABA, GRAN PARTE DE GBA y LA PLATA) TIEMPO: 4 a 6 DÍAS HÁBILES</v>
          </cell>
          <cell r="Z1605" t="str">
            <v>Mercado Pago</v>
          </cell>
          <cell r="AB1605" t="str">
            <v>En el caso q no me encuentre en el domicilio. Tocar cualquiera de los otros 3 timbres (2;3 o 4) reciben vecinos</v>
          </cell>
          <cell r="AD1605">
            <v>44390</v>
          </cell>
          <cell r="AE1605">
            <v>44392</v>
          </cell>
          <cell r="AF1605" t="str">
            <v>INFUSOR DE TE</v>
          </cell>
          <cell r="AG1605" t="str">
            <v>269.99</v>
          </cell>
          <cell r="AH1605">
            <v>1</v>
          </cell>
          <cell r="AI1605" t="str">
            <v>046BA4757</v>
          </cell>
          <cell r="AJ1605" t="str">
            <v>Móvil</v>
          </cell>
          <cell r="AK1605" t="str">
            <v>HOY JUEVES 15-07 ENTRE 1830 Y 1930 HORAS!</v>
          </cell>
          <cell r="AL1605">
            <v>2945849158</v>
          </cell>
          <cell r="AM1605">
            <v>445667666</v>
          </cell>
          <cell r="AN1605" t="str">
            <v>Sí</v>
          </cell>
        </row>
        <row r="1606">
          <cell r="A1606">
            <v>3351</v>
          </cell>
          <cell r="B1606" t="str">
            <v>barrodominguez@gmail.com</v>
          </cell>
          <cell r="AF1606" t="str">
            <v>MATE PAMPA BOCA ANGOSTA CON BOMBILLA COLOR BEIGE</v>
          </cell>
          <cell r="AG1606">
            <v>790</v>
          </cell>
          <cell r="AH1606">
            <v>1</v>
          </cell>
          <cell r="AI1606" t="str">
            <v>MERCA SEPA</v>
          </cell>
          <cell r="AN1606" t="str">
            <v>Sí</v>
          </cell>
        </row>
        <row r="1607">
          <cell r="A1607">
            <v>3350</v>
          </cell>
          <cell r="B1607" t="str">
            <v>criscinicole96@gmail.com</v>
          </cell>
          <cell r="C1607">
            <v>44390</v>
          </cell>
          <cell r="D1607" t="str">
            <v>Abierta</v>
          </cell>
          <cell r="E1607" t="str">
            <v>Recibido</v>
          </cell>
          <cell r="F1607" t="str">
            <v>Enviado</v>
          </cell>
          <cell r="G1607" t="str">
            <v>ARS</v>
          </cell>
          <cell r="H1607">
            <v>1399</v>
          </cell>
          <cell r="I1607">
            <v>0</v>
          </cell>
          <cell r="J1607">
            <v>0</v>
          </cell>
          <cell r="K1607">
            <v>1399</v>
          </cell>
          <cell r="L1607" t="str">
            <v>Nicole Crisci</v>
          </cell>
          <cell r="M1607">
            <v>39558518</v>
          </cell>
          <cell r="N1607">
            <v>541135148718</v>
          </cell>
          <cell r="O1607" t="str">
            <v>Nicole Crisci</v>
          </cell>
          <cell r="P1607">
            <v>541135148718</v>
          </cell>
          <cell r="Q1607" t="str">
            <v xml:space="preserve">Gral Rodríguez </v>
          </cell>
          <cell r="R1607">
            <v>310</v>
          </cell>
          <cell r="S1607" t="str">
            <v>6ToA</v>
          </cell>
          <cell r="T1607" t="str">
            <v xml:space="preserve">Monte grande </v>
          </cell>
          <cell r="U1607" t="str">
            <v xml:space="preserve">Monte grande </v>
          </cell>
          <cell r="V1607">
            <v>1842</v>
          </cell>
          <cell r="W1607" t="str">
            <v>Gran Buenos Aires</v>
          </cell>
          <cell r="Y1607" t="str">
            <v>ENVÍO SIN CARGO (CABA, GRAN PARTE DE GBA y LA PLATA) TIEMPO: 4 a 6 DÍAS HÁBILES</v>
          </cell>
          <cell r="Z1607" t="str">
            <v>Mercado Pago</v>
          </cell>
          <cell r="AC1607" t="str">
            <v>ENVIAR ORDEN 3350 CON 3338</v>
          </cell>
          <cell r="AD1607">
            <v>44390</v>
          </cell>
          <cell r="AE1607">
            <v>44391</v>
          </cell>
          <cell r="AF1607" t="str">
            <v>HERMETICOS SET 6PCS C/TAPA DE VENTILACION FUCSIA (Fucsia)</v>
          </cell>
          <cell r="AG1607">
            <v>1399</v>
          </cell>
          <cell r="AH1607">
            <v>1</v>
          </cell>
          <cell r="AI1607" t="str">
            <v>100BA4030</v>
          </cell>
          <cell r="AJ1607" t="str">
            <v>Móvil</v>
          </cell>
          <cell r="AK1607" t="str">
            <v>EL LUNES 19-07 ENTRE 8 Y 18 HORAS!</v>
          </cell>
          <cell r="AL1607">
            <v>15824415507</v>
          </cell>
          <cell r="AM1607">
            <v>445464264</v>
          </cell>
          <cell r="AN1607" t="str">
            <v>Sí</v>
          </cell>
        </row>
        <row r="1608">
          <cell r="A1608">
            <v>3349</v>
          </cell>
          <cell r="B1608" t="str">
            <v>jessicachusit@gmail.com</v>
          </cell>
          <cell r="C1608">
            <v>44390</v>
          </cell>
          <cell r="D1608" t="str">
            <v>Abierta</v>
          </cell>
          <cell r="E1608" t="str">
            <v>Recibido</v>
          </cell>
          <cell r="F1608" t="str">
            <v>Enviado</v>
          </cell>
          <cell r="G1608" t="str">
            <v>ARS</v>
          </cell>
          <cell r="H1608" t="str">
            <v>3278.99</v>
          </cell>
          <cell r="I1608">
            <v>0</v>
          </cell>
          <cell r="J1608">
            <v>0</v>
          </cell>
          <cell r="K1608" t="str">
            <v>3278.99</v>
          </cell>
          <cell r="L1608" t="str">
            <v>Jessica Chusit</v>
          </cell>
          <cell r="M1608">
            <v>37142916</v>
          </cell>
          <cell r="N1608">
            <v>541169478954</v>
          </cell>
          <cell r="O1608" t="str">
            <v>Jessica Chusit</v>
          </cell>
          <cell r="P1608">
            <v>541169478954</v>
          </cell>
          <cell r="Q1608" t="str">
            <v>Av. Gral. Fernández de la Cruz</v>
          </cell>
          <cell r="R1608">
            <v>6217</v>
          </cell>
          <cell r="S1608" t="str">
            <v>Local a la calle</v>
          </cell>
          <cell r="U1608" t="str">
            <v>Capital Federal</v>
          </cell>
          <cell r="V1608">
            <v>1439</v>
          </cell>
          <cell r="W1608" t="str">
            <v>Capital Federal</v>
          </cell>
          <cell r="Y1608" t="str">
            <v>ENVÍO SIN CARGO (CABA, GRAN PARTE DE GBA y LA PLATA) TIEMPO: 4 a 6 DÍAS HÁBILES</v>
          </cell>
          <cell r="Z1608" t="str">
            <v>Mercado Pago</v>
          </cell>
          <cell r="AB1608" t="str">
            <v>Local a la calle "Lugano Competicion" horarios Lunes a Viernes de 9 a 13 y 15 a 19 hs. Sábados de 9 a 14 hs.</v>
          </cell>
          <cell r="AD1608">
            <v>44390</v>
          </cell>
          <cell r="AE1608">
            <v>44396</v>
          </cell>
          <cell r="AF1608" t="str">
            <v>MESA PLEGABLE PARA PC MADERA Y METAL 59X39X23CM (Negro)</v>
          </cell>
          <cell r="AG1608">
            <v>2399</v>
          </cell>
          <cell r="AH1608">
            <v>1</v>
          </cell>
          <cell r="AJ1608" t="str">
            <v>Móvil</v>
          </cell>
          <cell r="AK1608" t="str">
            <v>EL MARTES 20-07 ENTRE LOS HORARIOS PRE INDICADOS!</v>
          </cell>
          <cell r="AL1608">
            <v>2943963693</v>
          </cell>
          <cell r="AM1608">
            <v>445489088</v>
          </cell>
          <cell r="AN1608" t="str">
            <v>Sí</v>
          </cell>
        </row>
        <row r="1609">
          <cell r="A1609">
            <v>3349</v>
          </cell>
          <cell r="B1609" t="str">
            <v>jessicachusit@gmail.com</v>
          </cell>
          <cell r="AF1609" t="str">
            <v>6 VASOS COPON GOURMET RIGOLLEAU 450 ML</v>
          </cell>
          <cell r="AG1609" t="str">
            <v>879.99</v>
          </cell>
          <cell r="AH1609">
            <v>1</v>
          </cell>
          <cell r="AI1609" t="str">
            <v>ML68919</v>
          </cell>
          <cell r="AN1609" t="str">
            <v>Sí</v>
          </cell>
        </row>
        <row r="1610">
          <cell r="A1610">
            <v>3348</v>
          </cell>
          <cell r="B1610" t="str">
            <v>lobersediaznat@gmail.com</v>
          </cell>
          <cell r="C1610">
            <v>44390</v>
          </cell>
          <cell r="D1610" t="str">
            <v>Abierta</v>
          </cell>
          <cell r="E1610" t="str">
            <v>Recibido</v>
          </cell>
          <cell r="F1610" t="str">
            <v>Enviado</v>
          </cell>
          <cell r="G1610" t="str">
            <v>ARS</v>
          </cell>
          <cell r="H1610">
            <v>1275</v>
          </cell>
          <cell r="I1610">
            <v>0</v>
          </cell>
          <cell r="J1610" t="str">
            <v>375.54</v>
          </cell>
          <cell r="K1610" t="str">
            <v>1650.54</v>
          </cell>
          <cell r="L1610" t="str">
            <v>Natalia Díaz</v>
          </cell>
          <cell r="M1610">
            <v>27935997</v>
          </cell>
          <cell r="N1610">
            <v>543415714687</v>
          </cell>
          <cell r="O1610" t="str">
            <v>Natalia Díaz</v>
          </cell>
          <cell r="P1610">
            <v>543415714687</v>
          </cell>
          <cell r="Q1610" t="str">
            <v xml:space="preserve">Tucumán </v>
          </cell>
          <cell r="R1610">
            <v>2519</v>
          </cell>
          <cell r="U1610" t="str">
            <v>Rosario</v>
          </cell>
          <cell r="V1610">
            <v>2000</v>
          </cell>
          <cell r="W1610" t="str">
            <v>Santa Fe</v>
          </cell>
          <cell r="Y1610" t="str">
            <v>Correo Argentino - Envio a domicilio</v>
          </cell>
          <cell r="Z1610" t="str">
            <v>Mercado Pago</v>
          </cell>
          <cell r="AD1610">
            <v>44390</v>
          </cell>
          <cell r="AE1610">
            <v>44396</v>
          </cell>
          <cell r="AF1610" t="str">
            <v>SEGURO P PUERTA SIL 1PC (Verde)</v>
          </cell>
          <cell r="AG1610">
            <v>120</v>
          </cell>
          <cell r="AH1610">
            <v>2</v>
          </cell>
          <cell r="AI1610">
            <v>87522</v>
          </cell>
          <cell r="AJ1610" t="str">
            <v>Móvil</v>
          </cell>
          <cell r="AK1610" t="str">
            <v>EL MARTES 20-07 CORREO ARGENTINO RETIRARÁ EL PEDIDO POR SUCURSAL. CON EL SEGUIMIENTO 0000794304006MML511C501 PODRA VER EL ESTADO DEL MISMO EN LA WEB. MUCHAS GRACIAS!</v>
          </cell>
          <cell r="AL1610">
            <v>2943649361</v>
          </cell>
          <cell r="AM1610">
            <v>413802473</v>
          </cell>
          <cell r="AN1610" t="str">
            <v>Sí</v>
          </cell>
        </row>
        <row r="1611">
          <cell r="A1611">
            <v>3348</v>
          </cell>
          <cell r="B1611" t="str">
            <v>lobersediaznat@gmail.com</v>
          </cell>
          <cell r="AF1611" t="str">
            <v>TRAPO DE PISO CON FRASE MEDIA STANTARD 50 X 60 CM</v>
          </cell>
          <cell r="AG1611">
            <v>245</v>
          </cell>
          <cell r="AH1611">
            <v>1</v>
          </cell>
          <cell r="AI1611" t="str">
            <v>AL8219</v>
          </cell>
          <cell r="AN1611" t="str">
            <v>Sí</v>
          </cell>
        </row>
        <row r="1612">
          <cell r="A1612">
            <v>3348</v>
          </cell>
          <cell r="B1612" t="str">
            <v>lobersediaznat@gmail.com</v>
          </cell>
          <cell r="AF1612" t="str">
            <v>MATE PAMPA BOCA ANCHA CON BOMBILLA COLOR NEGRO</v>
          </cell>
          <cell r="AG1612">
            <v>790</v>
          </cell>
          <cell r="AH1612">
            <v>1</v>
          </cell>
          <cell r="AI1612" t="str">
            <v>MERCA SEPA</v>
          </cell>
          <cell r="AN1612" t="str">
            <v>Sí</v>
          </cell>
        </row>
        <row r="1613">
          <cell r="A1613">
            <v>3347</v>
          </cell>
          <cell r="B1613" t="str">
            <v>mika.mielniczuk@gmail.com</v>
          </cell>
          <cell r="C1613">
            <v>44389</v>
          </cell>
          <cell r="D1613" t="str">
            <v>Abierta</v>
          </cell>
          <cell r="E1613" t="str">
            <v>Recibido</v>
          </cell>
          <cell r="F1613" t="str">
            <v>Enviado</v>
          </cell>
          <cell r="G1613" t="str">
            <v>ARS</v>
          </cell>
          <cell r="H1613" t="str">
            <v>5666.95</v>
          </cell>
          <cell r="I1613">
            <v>0</v>
          </cell>
          <cell r="J1613" t="str">
            <v>296.84</v>
          </cell>
          <cell r="K1613" t="str">
            <v>5963.79</v>
          </cell>
          <cell r="L1613" t="str">
            <v>Micaela Mielniczuk</v>
          </cell>
          <cell r="M1613">
            <v>38139270</v>
          </cell>
          <cell r="N1613">
            <v>543764846662</v>
          </cell>
          <cell r="O1613" t="str">
            <v>Micaela Mielniczuk</v>
          </cell>
          <cell r="T1613" t="str">
            <v>Campo Grande</v>
          </cell>
          <cell r="U1613" t="str">
            <v>Cainguás</v>
          </cell>
          <cell r="V1613">
            <v>3362</v>
          </cell>
          <cell r="W1613" t="str">
            <v>Misiones</v>
          </cell>
          <cell r="Y1613" t="str">
            <v>Punto de retiro</v>
          </cell>
          <cell r="Z1613" t="str">
            <v>TRANSFERENCIA BANCARIA</v>
          </cell>
          <cell r="AD1613">
            <v>44390</v>
          </cell>
          <cell r="AE1613">
            <v>44396</v>
          </cell>
          <cell r="AF1613" t="str">
            <v>SET X 2 PAÑOS MICROFIBRA 35X45 PACK NRO 3</v>
          </cell>
          <cell r="AG1613" t="str">
            <v>599.99</v>
          </cell>
          <cell r="AH1613">
            <v>1</v>
          </cell>
          <cell r="AI1613" t="str">
            <v>PACK 3</v>
          </cell>
          <cell r="AJ1613" t="str">
            <v>Web</v>
          </cell>
          <cell r="AK1613" t="str">
            <v>EL MARTES 20-07 CORREO ARGENTINO RETIRARÁ EL PEDIDO POR SUCURSAL. CON EL SEGUIMIENTO 00007943041ACM6L5CCC701 PODRA VER EL ESTADO DEL MISMO EN LA WEB. MUCHAS GRACIAS!</v>
          </cell>
          <cell r="AM1613">
            <v>444625447</v>
          </cell>
          <cell r="AN1613" t="str">
            <v>Sí</v>
          </cell>
        </row>
        <row r="1614">
          <cell r="A1614">
            <v>3347</v>
          </cell>
          <cell r="B1614" t="str">
            <v>mika.mielniczuk@gmail.com</v>
          </cell>
          <cell r="AF1614" t="str">
            <v>ALMOHADON AZUL PANA 36X36CM C/RELLENO VELLON SILICONADO</v>
          </cell>
          <cell r="AG1614">
            <v>373</v>
          </cell>
          <cell r="AH1614">
            <v>2</v>
          </cell>
          <cell r="AI1614" t="str">
            <v>02AL7765</v>
          </cell>
          <cell r="AN1614" t="str">
            <v>Sí</v>
          </cell>
        </row>
        <row r="1615">
          <cell r="A1615">
            <v>3347</v>
          </cell>
          <cell r="B1615" t="str">
            <v>mika.mielniczuk@gmail.com</v>
          </cell>
          <cell r="AF1615" t="str">
            <v>MANTEL RECTANGULAR ANTIMANCHA 1.40x1.85 mtrs</v>
          </cell>
          <cell r="AG1615">
            <v>1720</v>
          </cell>
          <cell r="AH1615">
            <v>1</v>
          </cell>
          <cell r="AI1615" t="str">
            <v>CHUR22**</v>
          </cell>
          <cell r="AN1615" t="str">
            <v>Sí</v>
          </cell>
        </row>
        <row r="1616">
          <cell r="A1616">
            <v>3347</v>
          </cell>
          <cell r="B1616" t="str">
            <v>mika.mielniczuk@gmail.com</v>
          </cell>
          <cell r="AF1616" t="str">
            <v>DISPENSER SINGLE 500ML COLOR SURT (Blanco)</v>
          </cell>
          <cell r="AG1616">
            <v>662</v>
          </cell>
          <cell r="AH1616">
            <v>1</v>
          </cell>
          <cell r="AI1616" t="str">
            <v>Q17008 QUO MERCA SEPARADA COSTO TEORICO MAS IVA</v>
          </cell>
          <cell r="AN1616" t="str">
            <v>Sí</v>
          </cell>
        </row>
        <row r="1617">
          <cell r="A1617">
            <v>3347</v>
          </cell>
          <cell r="B1617" t="str">
            <v>mika.mielniczuk@gmail.com</v>
          </cell>
          <cell r="AF1617" t="str">
            <v>APOYAPAVA COLOR PASTEL (Celeste)</v>
          </cell>
          <cell r="AG1617" t="str">
            <v>327.5</v>
          </cell>
          <cell r="AH1617">
            <v>1</v>
          </cell>
          <cell r="AI1617" t="str">
            <v>019BA87560</v>
          </cell>
          <cell r="AN1617" t="str">
            <v>Sí</v>
          </cell>
        </row>
        <row r="1618">
          <cell r="A1618">
            <v>3347</v>
          </cell>
          <cell r="B1618" t="str">
            <v>mika.mielniczuk@gmail.com</v>
          </cell>
          <cell r="AF1618" t="str">
            <v>TAPON PARA BOTELLA TOMATE 4 CM DIAM</v>
          </cell>
          <cell r="AG1618" t="str">
            <v>71.49</v>
          </cell>
          <cell r="AH1618">
            <v>3</v>
          </cell>
          <cell r="AI1618" t="str">
            <v>019BA87512</v>
          </cell>
          <cell r="AN1618" t="str">
            <v>Sí</v>
          </cell>
        </row>
        <row r="1619">
          <cell r="A1619">
            <v>3347</v>
          </cell>
          <cell r="B1619" t="str">
            <v>mika.mielniczuk@gmail.com</v>
          </cell>
          <cell r="AF1619" t="str">
            <v>HERVIDOR 16 CM ANTIADHERENTE ESPESOR 1MM</v>
          </cell>
          <cell r="AG1619" t="str">
            <v>1396.99</v>
          </cell>
          <cell r="AH1619">
            <v>1</v>
          </cell>
          <cell r="AI1619" t="str">
            <v>BA6146</v>
          </cell>
          <cell r="AN1619" t="str">
            <v>Sí</v>
          </cell>
        </row>
        <row r="1620">
          <cell r="A1620">
            <v>3346</v>
          </cell>
          <cell r="B1620" t="str">
            <v>macaneyro@hotmail.com</v>
          </cell>
          <cell r="C1620">
            <v>44389</v>
          </cell>
          <cell r="D1620" t="str">
            <v>Abierta</v>
          </cell>
          <cell r="E1620" t="str">
            <v>Recibido</v>
          </cell>
          <cell r="F1620" t="str">
            <v>Enviado</v>
          </cell>
          <cell r="G1620" t="str">
            <v>ARS</v>
          </cell>
          <cell r="H1620" t="str">
            <v>2381.98</v>
          </cell>
          <cell r="I1620">
            <v>0</v>
          </cell>
          <cell r="J1620">
            <v>0</v>
          </cell>
          <cell r="K1620" t="str">
            <v>2381.98</v>
          </cell>
          <cell r="L1620" t="str">
            <v>Macarena Neyro</v>
          </cell>
          <cell r="M1620">
            <v>37904679</v>
          </cell>
          <cell r="N1620">
            <v>541128321088</v>
          </cell>
          <cell r="O1620" t="str">
            <v>Macarena Neyro</v>
          </cell>
          <cell r="P1620">
            <v>541128321088</v>
          </cell>
          <cell r="Q1620" t="str">
            <v>Alvear</v>
          </cell>
          <cell r="R1620">
            <v>668</v>
          </cell>
          <cell r="U1620" t="str">
            <v>Ituzaingo</v>
          </cell>
          <cell r="V1620">
            <v>1714</v>
          </cell>
          <cell r="W1620" t="str">
            <v>Gran Buenos Aires</v>
          </cell>
          <cell r="Y1620" t="str">
            <v>ENVÍO SIN CARGO (CABA, GRAN PARTE DE GBA y LA PLATA) TIEMPO: 4 a 6 DÍAS HÁBILES</v>
          </cell>
          <cell r="Z1620" t="str">
            <v>Mercado Pago</v>
          </cell>
          <cell r="AC1620" t="str">
            <v>cambia vasos gourmet ML68919 ($879,99) por jarra medidora($615,99) y panera bread ($599,99) TOTAL$1216-880= DIF A PAGAR $335,99 POR TRANSF BANCARIA</v>
          </cell>
          <cell r="AD1620">
            <v>44389</v>
          </cell>
          <cell r="AE1620">
            <v>44396</v>
          </cell>
          <cell r="AF1620" t="str">
            <v>6 VASOS COPON GOURMET RIGOLLEAU 450 ML</v>
          </cell>
          <cell r="AG1620" t="str">
            <v>879.99</v>
          </cell>
          <cell r="AH1620">
            <v>1</v>
          </cell>
          <cell r="AI1620" t="str">
            <v>ML68919</v>
          </cell>
          <cell r="AJ1620" t="str">
            <v>Web</v>
          </cell>
          <cell r="AK1620" t="str">
            <v>EL MARTES 20-07 ENTRE 8 Y 18 HORAS!</v>
          </cell>
          <cell r="AL1620">
            <v>15817117694</v>
          </cell>
          <cell r="AM1620">
            <v>444321772</v>
          </cell>
          <cell r="AN1620" t="str">
            <v>Sí</v>
          </cell>
        </row>
        <row r="1621">
          <cell r="A1621">
            <v>3346</v>
          </cell>
          <cell r="B1621" t="str">
            <v>macaneyro@hotmail.com</v>
          </cell>
          <cell r="AF1621" t="str">
            <v>MOLDE PARA HORNO CUADRADO CHAMPAGNE 23 X 23 X 4 CM</v>
          </cell>
          <cell r="AG1621" t="str">
            <v>839.99</v>
          </cell>
          <cell r="AH1621">
            <v>1</v>
          </cell>
          <cell r="AI1621">
            <v>133003</v>
          </cell>
          <cell r="AN1621" t="str">
            <v>Sí</v>
          </cell>
        </row>
        <row r="1622">
          <cell r="A1622">
            <v>3346</v>
          </cell>
          <cell r="B1622" t="str">
            <v>macaneyro@hotmail.com</v>
          </cell>
          <cell r="AF1622" t="str">
            <v>DISPENSER SINGLE 500ML COLOR SURT (Gris)</v>
          </cell>
          <cell r="AG1622">
            <v>662</v>
          </cell>
          <cell r="AH1622">
            <v>1</v>
          </cell>
          <cell r="AI1622" t="str">
            <v>BP17008</v>
          </cell>
          <cell r="AN1622" t="str">
            <v>Sí</v>
          </cell>
        </row>
        <row r="1623">
          <cell r="A1623">
            <v>3345</v>
          </cell>
          <cell r="B1623" t="str">
            <v>mariapaula_hernandez@hotmail.com</v>
          </cell>
          <cell r="C1623">
            <v>44389</v>
          </cell>
          <cell r="D1623" t="str">
            <v>Abierta</v>
          </cell>
          <cell r="E1623" t="str">
            <v>Recibido</v>
          </cell>
          <cell r="F1623" t="str">
            <v>Enviado</v>
          </cell>
          <cell r="G1623" t="str">
            <v>ARS</v>
          </cell>
          <cell r="H1623" t="str">
            <v>3099.99</v>
          </cell>
          <cell r="I1623">
            <v>0</v>
          </cell>
          <cell r="J1623">
            <v>0</v>
          </cell>
          <cell r="K1623" t="str">
            <v>3099.99</v>
          </cell>
          <cell r="L1623" t="str">
            <v>Michael Daniel Bernal Roncancio</v>
          </cell>
          <cell r="M1623">
            <v>95568608</v>
          </cell>
          <cell r="N1623">
            <v>541123932488</v>
          </cell>
          <cell r="O1623" t="str">
            <v>María Paula Hernández Carvajal</v>
          </cell>
          <cell r="P1623">
            <v>5491164214392</v>
          </cell>
          <cell r="Q1623" t="str">
            <v>Peru</v>
          </cell>
          <cell r="R1623">
            <v>2221</v>
          </cell>
          <cell r="S1623" t="str">
            <v>4a</v>
          </cell>
          <cell r="T1623" t="str">
            <v>San Justo</v>
          </cell>
          <cell r="U1623" t="str">
            <v xml:space="preserve">Buenos Aires </v>
          </cell>
          <cell r="V1623">
            <v>1754</v>
          </cell>
          <cell r="W1623" t="str">
            <v>Gran Buenos Aires</v>
          </cell>
          <cell r="Y1623" t="str">
            <v>ENVÍO SIN CARGO (CABA, GRAN PARTE DE GBA y LA PLATA) TIEMPO: 4 a 6 DÍAS HÁBILES</v>
          </cell>
          <cell r="Z1623" t="str">
            <v>Mercado Pago</v>
          </cell>
          <cell r="AB1623" t="str">
            <v>Localidad de San Justo CP 1754</v>
          </cell>
          <cell r="AD1623">
            <v>44389</v>
          </cell>
          <cell r="AE1623">
            <v>44396</v>
          </cell>
          <cell r="AF1623" t="str">
            <v>MESA ARRIME XL HOME OFFICE 60*70*30 CM</v>
          </cell>
          <cell r="AG1623" t="str">
            <v>3099.99</v>
          </cell>
          <cell r="AH1623">
            <v>1</v>
          </cell>
          <cell r="AI1623" t="str">
            <v>NEWARRIME2 LA TENGO YO solo hay q retocar el hierro pero esta re vendible</v>
          </cell>
          <cell r="AJ1623" t="str">
            <v>Móvil</v>
          </cell>
          <cell r="AK1623" t="str">
            <v>EL MARTES 20-07 ENTRE 8 Y 18 HORAS!</v>
          </cell>
          <cell r="AL1623">
            <v>15817139148</v>
          </cell>
          <cell r="AM1623">
            <v>445211356</v>
          </cell>
          <cell r="AN1623" t="str">
            <v>Sí</v>
          </cell>
        </row>
        <row r="1624">
          <cell r="A1624">
            <v>3344</v>
          </cell>
          <cell r="B1624" t="str">
            <v>andreachanono@gmail.com</v>
          </cell>
          <cell r="C1624">
            <v>44389</v>
          </cell>
          <cell r="D1624" t="str">
            <v>Abierta</v>
          </cell>
          <cell r="E1624" t="str">
            <v>Recibido</v>
          </cell>
          <cell r="F1624" t="str">
            <v>Enviado</v>
          </cell>
          <cell r="G1624" t="str">
            <v>ARS</v>
          </cell>
          <cell r="H1624">
            <v>992</v>
          </cell>
          <cell r="I1624">
            <v>0</v>
          </cell>
          <cell r="J1624">
            <v>0</v>
          </cell>
          <cell r="K1624">
            <v>992</v>
          </cell>
          <cell r="L1624" t="str">
            <v>Andrea Cecilia Hanono</v>
          </cell>
          <cell r="M1624">
            <v>32244065</v>
          </cell>
          <cell r="N1624">
            <v>5491162737388</v>
          </cell>
          <cell r="O1624" t="str">
            <v>Andrea Cecilia Hanono</v>
          </cell>
          <cell r="P1624">
            <v>5491162737388</v>
          </cell>
          <cell r="Q1624" t="str">
            <v xml:space="preserve">Avenida Pueyrredón </v>
          </cell>
          <cell r="R1624">
            <v>1788</v>
          </cell>
          <cell r="S1624" t="str">
            <v>11 43</v>
          </cell>
          <cell r="T1624" t="str">
            <v xml:space="preserve">Recoleta </v>
          </cell>
          <cell r="U1624" t="str">
            <v>Capital Federal</v>
          </cell>
          <cell r="V1624">
            <v>1119</v>
          </cell>
          <cell r="W1624" t="str">
            <v>Capital Federal</v>
          </cell>
          <cell r="Y1624" t="str">
            <v>ENVÍO SIN CARGO (CABA, GRAN PARTE DE GBA y LA PLATA) TIEMPO: 4 a 6 DÍAS HÁBILES</v>
          </cell>
          <cell r="Z1624" t="str">
            <v>Mercado Pago</v>
          </cell>
          <cell r="AB1624" t="str">
            <v xml:space="preserve">Avenida Pueyrredon entre Juncal y French. </v>
          </cell>
          <cell r="AC1624" t="str">
            <v>AVISAR TELEFONICAMENTE FECHA Y HORA PORQUE NO LE LLEGO MAIL DE CONFIRMACION DEL PEDIDO Y SINO NO SE ENTERARA FECHA DE ENVIO</v>
          </cell>
          <cell r="AD1624">
            <v>44389</v>
          </cell>
          <cell r="AE1624">
            <v>44396</v>
          </cell>
          <cell r="AF1624" t="str">
            <v>SR. DISPENSER COLORES SURTIDOS (Violeta)</v>
          </cell>
          <cell r="AG1624">
            <v>460</v>
          </cell>
          <cell r="AH1624">
            <v>1</v>
          </cell>
          <cell r="AI1624" t="str">
            <v>Q056 QUO MERCA SEPARADA/COSTO TEORICO MAS IVA</v>
          </cell>
          <cell r="AJ1624" t="str">
            <v>Web</v>
          </cell>
          <cell r="AK1624" t="str">
            <v>EL MARTES 20-07 ENTRE 8 Y 18 HORAS!</v>
          </cell>
          <cell r="AL1624">
            <v>15813155981</v>
          </cell>
          <cell r="AM1624">
            <v>445107114</v>
          </cell>
          <cell r="AN1624" t="str">
            <v>Sí</v>
          </cell>
        </row>
        <row r="1625">
          <cell r="A1625">
            <v>3344</v>
          </cell>
          <cell r="B1625" t="str">
            <v>andreachanono@gmail.com</v>
          </cell>
          <cell r="AF1625" t="str">
            <v>SECAPLATOS SILICONA 30.5 X 20.5 CM (Violeta)</v>
          </cell>
          <cell r="AG1625">
            <v>532</v>
          </cell>
          <cell r="AH1625">
            <v>1</v>
          </cell>
          <cell r="AI1625" t="str">
            <v>BA3015 MERCA SEPA</v>
          </cell>
          <cell r="AN1625" t="str">
            <v>Sí</v>
          </cell>
        </row>
        <row r="1626">
          <cell r="A1626">
            <v>3343</v>
          </cell>
          <cell r="B1626" t="str">
            <v>oriflori@gmail.com</v>
          </cell>
          <cell r="C1626">
            <v>44389</v>
          </cell>
          <cell r="D1626" t="str">
            <v>Abierta</v>
          </cell>
          <cell r="E1626" t="str">
            <v>Recibido</v>
          </cell>
          <cell r="F1626" t="str">
            <v>Enviado</v>
          </cell>
          <cell r="G1626" t="str">
            <v>ARS</v>
          </cell>
          <cell r="H1626">
            <v>1517</v>
          </cell>
          <cell r="I1626">
            <v>0</v>
          </cell>
          <cell r="J1626">
            <v>0</v>
          </cell>
          <cell r="K1626">
            <v>1517</v>
          </cell>
          <cell r="L1626" t="str">
            <v>Oriana Florio</v>
          </cell>
          <cell r="M1626">
            <v>38050421</v>
          </cell>
          <cell r="N1626">
            <v>541133432537</v>
          </cell>
          <cell r="O1626" t="str">
            <v>Oriana Florio</v>
          </cell>
          <cell r="P1626">
            <v>541133432537</v>
          </cell>
          <cell r="Q1626" t="str">
            <v>Artigas</v>
          </cell>
          <cell r="R1626">
            <v>2042</v>
          </cell>
          <cell r="S1626" t="str">
            <v>16 D</v>
          </cell>
          <cell r="T1626" t="str">
            <v>Caba</v>
          </cell>
          <cell r="U1626" t="str">
            <v>Capital Federal</v>
          </cell>
          <cell r="V1626">
            <v>1416</v>
          </cell>
          <cell r="W1626" t="str">
            <v>Capital Federal</v>
          </cell>
          <cell r="Y1626" t="str">
            <v>ENVÍO SIN CARGO (CABA, GRAN PARTE DE GBA y LA PLATA) TIEMPO: 4 a 6 DÍAS HÁBILES</v>
          </cell>
          <cell r="Z1626" t="str">
            <v>Mercado Pago</v>
          </cell>
          <cell r="AB1626" t="str">
            <v>Necesito que la entrega sea antes del viernes 16</v>
          </cell>
          <cell r="AD1626">
            <v>44389</v>
          </cell>
          <cell r="AE1626">
            <v>44390</v>
          </cell>
          <cell r="AF1626" t="str">
            <v>MANTEL CIRCULAR TELA ANTIMANCHA TROPICAL 1.40 M</v>
          </cell>
          <cell r="AG1626">
            <v>1517</v>
          </cell>
          <cell r="AH1626">
            <v>1</v>
          </cell>
          <cell r="AI1626" t="str">
            <v>CHUC33 MERCA SEPA</v>
          </cell>
          <cell r="AJ1626" t="str">
            <v>Móvil</v>
          </cell>
          <cell r="AK1626" t="str">
            <v>EL JUEVES 15-07 ENTRE 8 Y 18 HORAS!</v>
          </cell>
          <cell r="AL1626">
            <v>15811285259</v>
          </cell>
          <cell r="AM1626">
            <v>445047226</v>
          </cell>
          <cell r="AN1626" t="str">
            <v>Sí</v>
          </cell>
        </row>
        <row r="1627">
          <cell r="A1627">
            <v>3342</v>
          </cell>
          <cell r="B1627" t="str">
            <v>noriegajuanacamila@gmail.com</v>
          </cell>
          <cell r="C1627">
            <v>44389</v>
          </cell>
          <cell r="D1627" t="str">
            <v>Abierta</v>
          </cell>
          <cell r="E1627" t="str">
            <v>Recibido</v>
          </cell>
          <cell r="F1627" t="str">
            <v>Enviado</v>
          </cell>
          <cell r="G1627" t="str">
            <v>ARS</v>
          </cell>
          <cell r="H1627">
            <v>5064</v>
          </cell>
          <cell r="I1627">
            <v>0</v>
          </cell>
          <cell r="J1627" t="str">
            <v>407.47</v>
          </cell>
          <cell r="K1627" t="str">
            <v>5471.47</v>
          </cell>
          <cell r="L1627" t="str">
            <v>Juana Camila Noriega</v>
          </cell>
          <cell r="M1627">
            <v>38681288</v>
          </cell>
          <cell r="N1627">
            <v>541140738951</v>
          </cell>
          <cell r="O1627" t="str">
            <v>Juana Camila Noriega</v>
          </cell>
          <cell r="P1627">
            <v>541140738951</v>
          </cell>
          <cell r="Q1627" t="str">
            <v>Beazley</v>
          </cell>
          <cell r="R1627">
            <v>3267</v>
          </cell>
          <cell r="T1627" t="str">
            <v>Los pinos</v>
          </cell>
          <cell r="U1627" t="str">
            <v xml:space="preserve">Los polvorines </v>
          </cell>
          <cell r="V1627">
            <v>1613</v>
          </cell>
          <cell r="W1627" t="str">
            <v>Gran Buenos Aires</v>
          </cell>
          <cell r="Y1627" t="str">
            <v>Correo Argentino - Envio a domicilio</v>
          </cell>
          <cell r="Z1627" t="str">
            <v>Mercado Pago</v>
          </cell>
          <cell r="AB1627" t="str">
            <v>Casa bordo, auto bordo afuera. Dos perritas en el porche</v>
          </cell>
          <cell r="AD1627">
            <v>44389</v>
          </cell>
          <cell r="AE1627">
            <v>44396</v>
          </cell>
          <cell r="AF1627" t="str">
            <v>INDIVIDUAL FLOR ROSA CUERINA</v>
          </cell>
          <cell r="AG1627">
            <v>279</v>
          </cell>
          <cell r="AH1627">
            <v>2</v>
          </cell>
          <cell r="AI1627" t="str">
            <v>CHUIN03R</v>
          </cell>
          <cell r="AJ1627" t="str">
            <v>Móvil</v>
          </cell>
          <cell r="AK1627" t="str">
            <v>EL MARTES 20-07 CORREO ARGENTINO RETIRARÁ EL PEDIDO POR SUCURSAL. CON EL SEGUIMIENTO 000079430420MLM5L11C601 PODRA VER EL ESTADO DEL MISMO EN LA WEB. MUCHAS GRACIAS!</v>
          </cell>
          <cell r="AL1627">
            <v>15807970096</v>
          </cell>
          <cell r="AM1627">
            <v>440664736</v>
          </cell>
          <cell r="AN1627" t="str">
            <v>Sí</v>
          </cell>
        </row>
        <row r="1628">
          <cell r="A1628">
            <v>3342</v>
          </cell>
          <cell r="B1628" t="str">
            <v>noriegajuanacamila@gmail.com</v>
          </cell>
          <cell r="AF1628" t="str">
            <v>INDIVIDUAL HOJA AZUL CUERINA</v>
          </cell>
          <cell r="AG1628">
            <v>279</v>
          </cell>
          <cell r="AH1628">
            <v>2</v>
          </cell>
          <cell r="AI1628" t="str">
            <v>CHUIN06R</v>
          </cell>
          <cell r="AN1628" t="str">
            <v>Sí</v>
          </cell>
        </row>
        <row r="1629">
          <cell r="A1629">
            <v>3342</v>
          </cell>
          <cell r="B1629" t="str">
            <v>noriegajuanacamila@gmail.com</v>
          </cell>
          <cell r="AF1629" t="str">
            <v>INDIVIDUAL CUERINA FLORES 44X30CM</v>
          </cell>
          <cell r="AG1629">
            <v>279</v>
          </cell>
          <cell r="AH1629">
            <v>2</v>
          </cell>
          <cell r="AI1629" t="str">
            <v>CHUIN01R</v>
          </cell>
          <cell r="AN1629" t="str">
            <v>Sí</v>
          </cell>
        </row>
        <row r="1630">
          <cell r="A1630">
            <v>3342</v>
          </cell>
          <cell r="B1630" t="str">
            <v>noriegajuanacamila@gmail.com</v>
          </cell>
          <cell r="AF1630" t="str">
            <v>INDIVIDUAL FLOR COLORES CUERINA</v>
          </cell>
          <cell r="AG1630">
            <v>279</v>
          </cell>
          <cell r="AH1630">
            <v>2</v>
          </cell>
          <cell r="AI1630" t="str">
            <v>CHUIN05R MERCA SEPA</v>
          </cell>
          <cell r="AN1630" t="str">
            <v>Sí</v>
          </cell>
        </row>
        <row r="1631">
          <cell r="A1631">
            <v>3342</v>
          </cell>
          <cell r="B1631" t="str">
            <v>noriegajuanacamila@gmail.com</v>
          </cell>
          <cell r="AF1631" t="str">
            <v>INDIVIDUAL CUERINA DIAMANTE GRIS</v>
          </cell>
          <cell r="AG1631">
            <v>279</v>
          </cell>
          <cell r="AH1631">
            <v>2</v>
          </cell>
          <cell r="AI1631" t="str">
            <v>CHUIN31R</v>
          </cell>
          <cell r="AN1631" t="str">
            <v>Sí</v>
          </cell>
        </row>
        <row r="1632">
          <cell r="A1632">
            <v>3342</v>
          </cell>
          <cell r="B1632" t="str">
            <v>noriegajuanacamila@gmail.com</v>
          </cell>
          <cell r="AF1632" t="str">
            <v>INDIVIDUAL CUERINA MAPA 44X30CM</v>
          </cell>
          <cell r="AG1632">
            <v>279</v>
          </cell>
          <cell r="AH1632">
            <v>2</v>
          </cell>
          <cell r="AI1632" t="str">
            <v>CHUIN37R</v>
          </cell>
          <cell r="AN1632" t="str">
            <v>Sí</v>
          </cell>
        </row>
        <row r="1633">
          <cell r="A1633">
            <v>3342</v>
          </cell>
          <cell r="B1633" t="str">
            <v>noriegajuanacamila@gmail.com</v>
          </cell>
          <cell r="AF1633" t="str">
            <v>INDIVIDUAL CUERINAPLAVINIL SIMIL MARMOL 44X30CM</v>
          </cell>
          <cell r="AG1633">
            <v>300</v>
          </cell>
          <cell r="AH1633">
            <v>2</v>
          </cell>
          <cell r="AI1633" t="str">
            <v>CHUIN177R</v>
          </cell>
          <cell r="AN1633" t="str">
            <v>Sí</v>
          </cell>
        </row>
        <row r="1634">
          <cell r="A1634">
            <v>3342</v>
          </cell>
          <cell r="B1634" t="str">
            <v>noriegajuanacamila@gmail.com</v>
          </cell>
          <cell r="AF1634" t="str">
            <v>INDIVIDUAL CUERINA HOJAS 44X30 CM</v>
          </cell>
          <cell r="AG1634">
            <v>279</v>
          </cell>
          <cell r="AH1634">
            <v>2</v>
          </cell>
          <cell r="AI1634" t="str">
            <v>CHUIN42R</v>
          </cell>
          <cell r="AN1634" t="str">
            <v>Sí</v>
          </cell>
        </row>
        <row r="1635">
          <cell r="A1635">
            <v>3342</v>
          </cell>
          <cell r="B1635" t="str">
            <v>noriegajuanacamila@gmail.com</v>
          </cell>
          <cell r="AF1635" t="str">
            <v>INDIVIDUAL CUERINA HOJAS 44x30 CM</v>
          </cell>
          <cell r="AG1635">
            <v>279</v>
          </cell>
          <cell r="AH1635">
            <v>2</v>
          </cell>
          <cell r="AI1635" t="str">
            <v>CHUIN40R MERCA SEPA</v>
          </cell>
          <cell r="AN1635" t="str">
            <v>Sí</v>
          </cell>
        </row>
        <row r="1636">
          <cell r="A1636">
            <v>3341</v>
          </cell>
          <cell r="B1636" t="str">
            <v>nataliavaldatti@gmail.com</v>
          </cell>
          <cell r="C1636">
            <v>44389</v>
          </cell>
          <cell r="D1636" t="str">
            <v>Abierta</v>
          </cell>
          <cell r="E1636" t="str">
            <v>Recibido</v>
          </cell>
          <cell r="F1636" t="str">
            <v>Enviado</v>
          </cell>
          <cell r="G1636" t="str">
            <v>ARS</v>
          </cell>
          <cell r="H1636">
            <v>3280</v>
          </cell>
          <cell r="I1636">
            <v>0</v>
          </cell>
          <cell r="J1636">
            <v>0</v>
          </cell>
          <cell r="K1636">
            <v>3280</v>
          </cell>
          <cell r="L1636" t="str">
            <v>Natalia Valdatti</v>
          </cell>
          <cell r="M1636">
            <v>27183704</v>
          </cell>
          <cell r="N1636">
            <v>541169332340</v>
          </cell>
          <cell r="O1636" t="str">
            <v>Natalia Valdatti</v>
          </cell>
          <cell r="P1636">
            <v>541169332340</v>
          </cell>
          <cell r="Q1636" t="str">
            <v xml:space="preserve">Avenida de los incas </v>
          </cell>
          <cell r="R1636">
            <v>5415</v>
          </cell>
          <cell r="S1636" t="str">
            <v>4A</v>
          </cell>
          <cell r="T1636" t="str">
            <v xml:space="preserve">Villa Urquiza </v>
          </cell>
          <cell r="U1636" t="str">
            <v>Capital Federal</v>
          </cell>
          <cell r="V1636">
            <v>1427</v>
          </cell>
          <cell r="W1636" t="str">
            <v>Capital Federal</v>
          </cell>
          <cell r="Y1636" t="str">
            <v>ENVÍO SIN CARGO (CABA, GRAN PARTE DE GBA y LA PLATA) TIEMPO: 4 a 6 DÍAS HÁBILES</v>
          </cell>
          <cell r="Z1636" t="str">
            <v>TRANSFERENCIA BANCARIA</v>
          </cell>
          <cell r="AB1636" t="str">
            <v>.</v>
          </cell>
          <cell r="AD1636">
            <v>44389</v>
          </cell>
          <cell r="AE1636">
            <v>44396</v>
          </cell>
          <cell r="AF1636" t="str">
            <v>SPRAY MOP</v>
          </cell>
          <cell r="AG1636">
            <v>2490</v>
          </cell>
          <cell r="AH1636">
            <v>1</v>
          </cell>
          <cell r="AI1636" t="str">
            <v>LI8211</v>
          </cell>
          <cell r="AJ1636" t="str">
            <v>Móvil</v>
          </cell>
          <cell r="AK1636" t="str">
            <v>EL MARTES 20-07 ENTRE 8 Y 18 HORAS!</v>
          </cell>
          <cell r="AM1636">
            <v>442451049</v>
          </cell>
          <cell r="AN1636" t="str">
            <v>Sí</v>
          </cell>
        </row>
        <row r="1637">
          <cell r="A1637">
            <v>3341</v>
          </cell>
          <cell r="B1637" t="str">
            <v>nataliavaldatti@gmail.com</v>
          </cell>
          <cell r="AF1637" t="str">
            <v>MATE PAMPA BOCA ANCHA CON BOMBILLA COLOR NEGRO</v>
          </cell>
          <cell r="AG1637">
            <v>790</v>
          </cell>
          <cell r="AH1637">
            <v>1</v>
          </cell>
          <cell r="AI1637" t="str">
            <v>MERCA SEPA</v>
          </cell>
          <cell r="AN1637" t="str">
            <v>Sí</v>
          </cell>
        </row>
        <row r="1638">
          <cell r="A1638">
            <v>3340</v>
          </cell>
          <cell r="B1638" t="str">
            <v>roxanamateo@gmail.com</v>
          </cell>
          <cell r="C1638">
            <v>44388</v>
          </cell>
          <cell r="D1638" t="str">
            <v>Abierta</v>
          </cell>
          <cell r="E1638" t="str">
            <v>Recibido</v>
          </cell>
          <cell r="F1638" t="str">
            <v>Enviado</v>
          </cell>
          <cell r="G1638" t="str">
            <v>ARS</v>
          </cell>
          <cell r="H1638">
            <v>2800</v>
          </cell>
          <cell r="I1638">
            <v>0</v>
          </cell>
          <cell r="J1638">
            <v>0</v>
          </cell>
          <cell r="K1638">
            <v>2800</v>
          </cell>
          <cell r="L1638" t="str">
            <v>Roxana Mateo</v>
          </cell>
          <cell r="M1638">
            <v>22337877</v>
          </cell>
          <cell r="N1638">
            <v>541137833917</v>
          </cell>
          <cell r="O1638" t="str">
            <v>Dario Germanotta</v>
          </cell>
          <cell r="P1638">
            <v>541137833917</v>
          </cell>
          <cell r="T1638" t="str">
            <v>Agronomía / Floresta / Monte Castro / Villa del Parque / Villa Santa Rita / Villa Real / Villa Pueyrredón / Villa Devoto</v>
          </cell>
          <cell r="U1638" t="str">
            <v>Capital Federal</v>
          </cell>
          <cell r="V1638">
            <v>1419</v>
          </cell>
          <cell r="W1638" t="str">
            <v>Capital Federal</v>
          </cell>
          <cell r="Y1638" t="str">
            <v>Retiras en SHOWROOM ( CON CITA PREVIA)</v>
          </cell>
          <cell r="Z1638" t="str">
            <v>Mercado Pago</v>
          </cell>
          <cell r="AD1638">
            <v>44388</v>
          </cell>
          <cell r="AE1638">
            <v>44398</v>
          </cell>
          <cell r="AF1638" t="str">
            <v>MESA DE ARRIME HOME OFFICE 36X43X60 CM</v>
          </cell>
          <cell r="AG1638">
            <v>2800</v>
          </cell>
          <cell r="AH1638">
            <v>1</v>
          </cell>
          <cell r="AI1638" t="str">
            <v>NEWARRIME</v>
          </cell>
          <cell r="AJ1638" t="str">
            <v>Móvil</v>
          </cell>
          <cell r="AK1638" t="str">
            <v/>
          </cell>
          <cell r="AL1638">
            <v>2936741380</v>
          </cell>
          <cell r="AM1638">
            <v>444614116</v>
          </cell>
          <cell r="AN1638" t="str">
            <v>Sí</v>
          </cell>
        </row>
        <row r="1639">
          <cell r="A1639">
            <v>3339</v>
          </cell>
          <cell r="B1639" t="str">
            <v>luisina.pelaez@gmail.com</v>
          </cell>
          <cell r="C1639">
            <v>44388</v>
          </cell>
          <cell r="D1639" t="str">
            <v>Abierta</v>
          </cell>
          <cell r="E1639" t="str">
            <v>Recibido</v>
          </cell>
          <cell r="F1639" t="str">
            <v>Enviado</v>
          </cell>
          <cell r="G1639" t="str">
            <v>ARS</v>
          </cell>
          <cell r="H1639" t="str">
            <v>5679.99</v>
          </cell>
          <cell r="I1639">
            <v>0</v>
          </cell>
          <cell r="J1639">
            <v>0</v>
          </cell>
          <cell r="K1639" t="str">
            <v>5679.99</v>
          </cell>
          <cell r="L1639" t="str">
            <v>Luisina Peláez</v>
          </cell>
          <cell r="M1639">
            <v>34767265</v>
          </cell>
          <cell r="N1639">
            <v>541140456720</v>
          </cell>
          <cell r="O1639" t="str">
            <v>Luisina Peláez</v>
          </cell>
          <cell r="P1639">
            <v>541140456720</v>
          </cell>
          <cell r="Q1639" t="str">
            <v>Av. Álvarez Jonte</v>
          </cell>
          <cell r="R1639">
            <v>2745</v>
          </cell>
          <cell r="S1639" t="str">
            <v>7B</v>
          </cell>
          <cell r="T1639" t="str">
            <v>Villa del Parque</v>
          </cell>
          <cell r="U1639" t="str">
            <v>Capital Federal</v>
          </cell>
          <cell r="V1639">
            <v>1416</v>
          </cell>
          <cell r="W1639" t="str">
            <v>Capital Federal</v>
          </cell>
          <cell r="Y1639" t="str">
            <v>ENVÍO SIN CARGO (CABA, GRAN PARTE DE GBA y LA PLATA) TIEMPO: 4 a 6 DÍAS HÁBILES</v>
          </cell>
          <cell r="Z1639" t="str">
            <v>Mercado Pago</v>
          </cell>
          <cell r="AD1639">
            <v>44388</v>
          </cell>
          <cell r="AE1639">
            <v>44391</v>
          </cell>
          <cell r="AF1639" t="str">
            <v>6 VASOS COPON GOURMET RIGOLLEAU 450 ML</v>
          </cell>
          <cell r="AG1639" t="str">
            <v>879.99</v>
          </cell>
          <cell r="AH1639">
            <v>1</v>
          </cell>
          <cell r="AI1639" t="str">
            <v>ML68919</v>
          </cell>
          <cell r="AJ1639" t="str">
            <v>Web</v>
          </cell>
          <cell r="AK1639" t="str">
            <v>EL VIERNES 16-07 ENTRE 8 Y 18 HORAS!</v>
          </cell>
          <cell r="AL1639">
            <v>15799229186</v>
          </cell>
          <cell r="AM1639">
            <v>444623169</v>
          </cell>
          <cell r="AN1639" t="str">
            <v>Sí</v>
          </cell>
        </row>
        <row r="1640">
          <cell r="A1640">
            <v>3339</v>
          </cell>
          <cell r="B1640" t="str">
            <v>luisina.pelaez@gmail.com</v>
          </cell>
          <cell r="AF1640" t="str">
            <v>SET 3 PIEZAS: BALDE CENTRIFUGADOR + PALO EXTENSIBLE CON MOPA + 1 REPUESTO DE MOPA (Azul)</v>
          </cell>
          <cell r="AG1640">
            <v>2400</v>
          </cell>
          <cell r="AH1640">
            <v>2</v>
          </cell>
          <cell r="AN1640" t="str">
            <v>Sí</v>
          </cell>
        </row>
        <row r="1641">
          <cell r="A1641">
            <v>3338</v>
          </cell>
          <cell r="B1641" t="str">
            <v>criscinicole96@gmail.com</v>
          </cell>
          <cell r="C1641">
            <v>44388</v>
          </cell>
          <cell r="D1641" t="str">
            <v>Abierta</v>
          </cell>
          <cell r="E1641" t="str">
            <v>Recibido</v>
          </cell>
          <cell r="F1641" t="str">
            <v>Enviado</v>
          </cell>
          <cell r="G1641" t="str">
            <v>ARS</v>
          </cell>
          <cell r="H1641" t="str">
            <v>3538.46</v>
          </cell>
          <cell r="I1641">
            <v>0</v>
          </cell>
          <cell r="J1641">
            <v>0</v>
          </cell>
          <cell r="K1641" t="str">
            <v>3538.46</v>
          </cell>
          <cell r="L1641" t="str">
            <v>Nicole Crisci</v>
          </cell>
          <cell r="M1641">
            <v>39558518</v>
          </cell>
          <cell r="N1641">
            <v>541135148718</v>
          </cell>
          <cell r="O1641" t="str">
            <v>Nicole Crisci</v>
          </cell>
          <cell r="P1641">
            <v>541135148718</v>
          </cell>
          <cell r="Q1641" t="str">
            <v>Gral. Rodriguez</v>
          </cell>
          <cell r="R1641">
            <v>310</v>
          </cell>
          <cell r="S1641" t="str">
            <v>6to A</v>
          </cell>
          <cell r="T1641" t="str">
            <v>Monte Grande</v>
          </cell>
          <cell r="U1641" t="str">
            <v>Monte Gramde</v>
          </cell>
          <cell r="V1641">
            <v>1842</v>
          </cell>
          <cell r="W1641" t="str">
            <v>Gran Buenos Aires</v>
          </cell>
          <cell r="Y1641" t="str">
            <v>ENVÍO SIN CARGO (CABA, GRAN PARTE DE GBA y LA PLATA) TIEMPO: 4 a 6 DÍAS HÁBILES</v>
          </cell>
          <cell r="Z1641" t="str">
            <v>Mercado Pago</v>
          </cell>
          <cell r="AB1641" t="str">
            <v>Hola! el tapón para la botella de tomate si puede ser lila, rosa o menta seria genial :).  Gracias!</v>
          </cell>
          <cell r="AC1641" t="str">
            <v>ENVIAR ORDEN 3350 CON 3338</v>
          </cell>
          <cell r="AD1641">
            <v>44388</v>
          </cell>
          <cell r="AE1641">
            <v>44391</v>
          </cell>
          <cell r="AF1641" t="str">
            <v>TAPON BAÑERA PASTEL 1PC (Violeta)</v>
          </cell>
          <cell r="AG1641">
            <v>80</v>
          </cell>
          <cell r="AH1641">
            <v>1</v>
          </cell>
          <cell r="AI1641" t="str">
            <v>019BA87553</v>
          </cell>
          <cell r="AJ1641" t="str">
            <v>Web</v>
          </cell>
          <cell r="AK1641" t="str">
            <v>EL LUNES 19-07 ENTRE 8 Y 18 HORAS!</v>
          </cell>
          <cell r="AL1641">
            <v>15797242277</v>
          </cell>
          <cell r="AM1641">
            <v>444529522</v>
          </cell>
          <cell r="AN1641" t="str">
            <v>Sí</v>
          </cell>
        </row>
        <row r="1642">
          <cell r="A1642">
            <v>3338</v>
          </cell>
          <cell r="B1642" t="str">
            <v>criscinicole96@gmail.com</v>
          </cell>
          <cell r="AF1642" t="str">
            <v>TAPON REJILLA 1PC COLORES PASTEL (Violeta)</v>
          </cell>
          <cell r="AG1642">
            <v>80</v>
          </cell>
          <cell r="AH1642">
            <v>1</v>
          </cell>
          <cell r="AI1642" t="str">
            <v>019BA87554</v>
          </cell>
          <cell r="AN1642" t="str">
            <v>Sí</v>
          </cell>
        </row>
        <row r="1643">
          <cell r="A1643">
            <v>3338</v>
          </cell>
          <cell r="B1643" t="str">
            <v>criscinicole96@gmail.com</v>
          </cell>
          <cell r="AF1643" t="str">
            <v>HERMETICO VERDE AQUA 27.5X7.5X17.5CM 2,5 LTS.</v>
          </cell>
          <cell r="AG1643" t="str">
            <v>884.99</v>
          </cell>
          <cell r="AH1643">
            <v>1</v>
          </cell>
          <cell r="AI1643">
            <v>69019</v>
          </cell>
          <cell r="AN1643" t="str">
            <v>Sí</v>
          </cell>
        </row>
        <row r="1644">
          <cell r="A1644">
            <v>3338</v>
          </cell>
          <cell r="B1644" t="str">
            <v>criscinicole96@gmail.com</v>
          </cell>
          <cell r="AF1644" t="str">
            <v>HERMETICO ROSA 27.5X7.5X17.5CM 2,5 LTS.</v>
          </cell>
          <cell r="AG1644" t="str">
            <v>884.99</v>
          </cell>
          <cell r="AH1644">
            <v>1</v>
          </cell>
          <cell r="AI1644">
            <v>69018</v>
          </cell>
          <cell r="AN1644" t="str">
            <v>Sí</v>
          </cell>
        </row>
        <row r="1645">
          <cell r="A1645">
            <v>3338</v>
          </cell>
          <cell r="B1645" t="str">
            <v>criscinicole96@gmail.com</v>
          </cell>
          <cell r="AF1645" t="str">
            <v>PINCEL DE SILICONA 20 CM (Rosa)</v>
          </cell>
          <cell r="AG1645" t="str">
            <v>249.99</v>
          </cell>
          <cell r="AH1645">
            <v>1</v>
          </cell>
          <cell r="AI1645" t="str">
            <v>SILPIN MERCA SEPARADA COSTO TEORICO MAS IVA</v>
          </cell>
          <cell r="AN1645" t="str">
            <v>Sí</v>
          </cell>
        </row>
        <row r="1646">
          <cell r="A1646">
            <v>3338</v>
          </cell>
          <cell r="B1646" t="str">
            <v>criscinicole96@gmail.com</v>
          </cell>
          <cell r="AF1646" t="str">
            <v>SET X 7 PIEZAS BOWLS DE VIDRIO 22.5X5CM 277 ML / 6 PC DE 12.5X5.5CM 152 ML</v>
          </cell>
          <cell r="AG1646">
            <v>1287</v>
          </cell>
          <cell r="AH1646">
            <v>1</v>
          </cell>
          <cell r="AI1646" t="str">
            <v>09523F7</v>
          </cell>
          <cell r="AN1646" t="str">
            <v>Sí</v>
          </cell>
        </row>
        <row r="1647">
          <cell r="A1647">
            <v>3338</v>
          </cell>
          <cell r="B1647" t="str">
            <v>criscinicole96@gmail.com</v>
          </cell>
          <cell r="AF1647" t="str">
            <v>TAPON PARA BOTELLA TOMATE 4 CM DIAM</v>
          </cell>
          <cell r="AG1647" t="str">
            <v>71.49</v>
          </cell>
          <cell r="AH1647">
            <v>1</v>
          </cell>
          <cell r="AI1647" t="str">
            <v>019BA87512</v>
          </cell>
          <cell r="AN1647" t="str">
            <v>Sí</v>
          </cell>
        </row>
        <row r="1648">
          <cell r="A1648">
            <v>3337</v>
          </cell>
          <cell r="B1648" t="str">
            <v>ejazmingimenez@hotmail.com</v>
          </cell>
          <cell r="C1648">
            <v>44388</v>
          </cell>
          <cell r="D1648" t="str">
            <v>Abierta</v>
          </cell>
          <cell r="E1648" t="str">
            <v>Recibido</v>
          </cell>
          <cell r="F1648" t="str">
            <v>Enviado</v>
          </cell>
          <cell r="G1648" t="str">
            <v>ARS</v>
          </cell>
          <cell r="H1648">
            <v>780</v>
          </cell>
          <cell r="I1648">
            <v>117</v>
          </cell>
          <cell r="J1648">
            <v>0</v>
          </cell>
          <cell r="K1648">
            <v>663</v>
          </cell>
          <cell r="L1648" t="str">
            <v>Eliana Jazmin Gimenez</v>
          </cell>
          <cell r="M1648">
            <v>39462389</v>
          </cell>
          <cell r="N1648">
            <v>541133801996</v>
          </cell>
          <cell r="O1648" t="str">
            <v>Eliana Jazmin GIMENEZ</v>
          </cell>
          <cell r="T1648" t="str">
            <v>Villa del Parque / Agronomía / Monte Castro / Paternal / Villa del Parque / Villa Santa Rita / Villa Real / Villa General Mitre / Villa Devoto</v>
          </cell>
          <cell r="U1648" t="str">
            <v>Capital Federal</v>
          </cell>
          <cell r="V1648">
            <v>1417</v>
          </cell>
          <cell r="W1648" t="str">
            <v>Capital Federal</v>
          </cell>
          <cell r="Y1648" t="str">
            <v>Retiras en SHOWROOM ( CON CITA PREVIA)</v>
          </cell>
          <cell r="Z1648" t="str">
            <v>Mercado Pago</v>
          </cell>
          <cell r="AA1648" t="str">
            <v>AMIGOS</v>
          </cell>
          <cell r="AD1648">
            <v>44388</v>
          </cell>
          <cell r="AE1648">
            <v>44398</v>
          </cell>
          <cell r="AF1648" t="str">
            <v>VELA 100% SOJA AROMA JAZMIN O VAINILLA</v>
          </cell>
          <cell r="AG1648">
            <v>390</v>
          </cell>
          <cell r="AH1648">
            <v>2</v>
          </cell>
          <cell r="AI1648" t="str">
            <v>TW88423VELA(SHOWROOM)</v>
          </cell>
          <cell r="AJ1648" t="str">
            <v>Web</v>
          </cell>
          <cell r="AK1648" t="str">
            <v/>
          </cell>
          <cell r="AL1648">
            <v>2936163479</v>
          </cell>
          <cell r="AM1648">
            <v>444545756</v>
          </cell>
          <cell r="AN1648" t="str">
            <v>Sí</v>
          </cell>
        </row>
        <row r="1649">
          <cell r="A1649">
            <v>3336</v>
          </cell>
          <cell r="B1649" t="str">
            <v>pfzadra@gmail.com</v>
          </cell>
          <cell r="C1649">
            <v>44387</v>
          </cell>
          <cell r="D1649" t="str">
            <v>Abierta</v>
          </cell>
          <cell r="E1649" t="str">
            <v>Recibido</v>
          </cell>
          <cell r="F1649" t="str">
            <v>Enviado</v>
          </cell>
          <cell r="G1649" t="str">
            <v>ARS</v>
          </cell>
          <cell r="H1649" t="str">
            <v>6259.96</v>
          </cell>
          <cell r="I1649" t="str">
            <v>938.99</v>
          </cell>
          <cell r="J1649">
            <v>0</v>
          </cell>
          <cell r="K1649" t="str">
            <v>5320.97</v>
          </cell>
          <cell r="L1649" t="str">
            <v>Paola Florencia Zadra</v>
          </cell>
          <cell r="M1649">
            <v>24042228</v>
          </cell>
          <cell r="N1649">
            <v>541145660228</v>
          </cell>
          <cell r="O1649" t="str">
            <v>Paola Florencia Zadra</v>
          </cell>
          <cell r="P1649">
            <v>541145660228</v>
          </cell>
          <cell r="Q1649" t="str">
            <v xml:space="preserve">San Blas </v>
          </cell>
          <cell r="R1649">
            <v>4498</v>
          </cell>
          <cell r="T1649" t="str">
            <v>Vélez sarfield</v>
          </cell>
          <cell r="U1649" t="str">
            <v>Capital Federal</v>
          </cell>
          <cell r="V1649">
            <v>1407</v>
          </cell>
          <cell r="W1649" t="str">
            <v>Capital Federal</v>
          </cell>
          <cell r="Y1649" t="str">
            <v>ENVÍO SIN CARGO (CABA, GRAN PARTE DE GBA y LA PLATA) TIEMPO: 4 a 6 DÍAS HÁBILES</v>
          </cell>
          <cell r="Z1649" t="str">
            <v>Mercado Pago</v>
          </cell>
          <cell r="AA1649" t="str">
            <v>ARGENTINA</v>
          </cell>
          <cell r="AD1649">
            <v>44387</v>
          </cell>
          <cell r="AE1649">
            <v>44391</v>
          </cell>
          <cell r="AF1649" t="str">
            <v>BOWL CERAMICA CRUDO ESPARTA 12.5CM 250ML</v>
          </cell>
          <cell r="AG1649" t="str">
            <v>578.99</v>
          </cell>
          <cell r="AH1649">
            <v>4</v>
          </cell>
          <cell r="AI1649" t="str">
            <v>PO285589 POR UNIDAD MERCA SEPARADA</v>
          </cell>
          <cell r="AJ1649" t="str">
            <v>Móvil</v>
          </cell>
          <cell r="AK1649" t="str">
            <v>EL VIERNES 16-07 ENTRE 8 Y 18 HORAS!</v>
          </cell>
          <cell r="AL1649">
            <v>15790367071</v>
          </cell>
          <cell r="AM1649">
            <v>440332886</v>
          </cell>
          <cell r="AN1649" t="str">
            <v>Sí</v>
          </cell>
        </row>
        <row r="1650">
          <cell r="A1650">
            <v>3336</v>
          </cell>
          <cell r="B1650" t="str">
            <v>pfzadra@gmail.com</v>
          </cell>
          <cell r="AF1650" t="str">
            <v>VELA SOJA C/TAPA AROMA JAZMIN GARDENIA 14X10 CM</v>
          </cell>
          <cell r="AG1650">
            <v>650</v>
          </cell>
          <cell r="AH1650">
            <v>1</v>
          </cell>
          <cell r="AI1650" t="str">
            <v>BA8098VELAMERCA SEPARADA</v>
          </cell>
          <cell r="AN1650" t="str">
            <v>Sí</v>
          </cell>
        </row>
        <row r="1651">
          <cell r="A1651">
            <v>3336</v>
          </cell>
          <cell r="B1651" t="str">
            <v>pfzadra@gmail.com</v>
          </cell>
          <cell r="AF1651" t="str">
            <v>FRASCO DE VIDRIO 31CM X 10CM DIAM</v>
          </cell>
          <cell r="AG1651">
            <v>1647</v>
          </cell>
          <cell r="AH1651">
            <v>2</v>
          </cell>
          <cell r="AI1651" t="str">
            <v>BA7442</v>
          </cell>
          <cell r="AN1651" t="str">
            <v>Sí</v>
          </cell>
        </row>
        <row r="1652">
          <cell r="A1652">
            <v>3335</v>
          </cell>
          <cell r="B1652" t="str">
            <v>elizabethbferrari2@gmail.com</v>
          </cell>
          <cell r="C1652">
            <v>44387</v>
          </cell>
          <cell r="D1652" t="str">
            <v>Abierta</v>
          </cell>
          <cell r="E1652" t="str">
            <v>Recibido</v>
          </cell>
          <cell r="F1652" t="str">
            <v>Enviado</v>
          </cell>
          <cell r="G1652" t="str">
            <v>ARS</v>
          </cell>
          <cell r="H1652">
            <v>1580</v>
          </cell>
          <cell r="I1652">
            <v>0</v>
          </cell>
          <cell r="J1652">
            <v>0</v>
          </cell>
          <cell r="K1652">
            <v>1580</v>
          </cell>
          <cell r="L1652" t="str">
            <v>Sabrina Alexandra Ferrari</v>
          </cell>
          <cell r="M1652">
            <v>40145572</v>
          </cell>
          <cell r="N1652">
            <v>542214389628</v>
          </cell>
          <cell r="O1652" t="str">
            <v>Sabrina Alexandra Ferrari</v>
          </cell>
          <cell r="P1652">
            <v>542214389628</v>
          </cell>
          <cell r="Q1652" t="str">
            <v>2 Entre 49 Y 50</v>
          </cell>
          <cell r="R1652">
            <v>877</v>
          </cell>
          <cell r="S1652" t="str">
            <v>1 D</v>
          </cell>
          <cell r="U1652" t="str">
            <v>Capital Federal</v>
          </cell>
          <cell r="V1652">
            <v>1440</v>
          </cell>
          <cell r="W1652" t="str">
            <v>Capital Federal</v>
          </cell>
          <cell r="Y1652" t="str">
            <v>ENVÍO SIN CARGO (CABA, GRAN PARTE DE GBA y LA PLATA) TIEMPO: 4 a 6 DÍAS HÁBILES</v>
          </cell>
          <cell r="Z1652" t="str">
            <v>Mercado Pago</v>
          </cell>
          <cell r="AB1652" t="str">
            <v>Envío a La Plata, el codigo postal es 1900.</v>
          </cell>
          <cell r="AD1652">
            <v>44387</v>
          </cell>
          <cell r="AE1652">
            <v>44391</v>
          </cell>
          <cell r="AF1652" t="str">
            <v>MATE PAMPA BOCA ANCHA CON BOMBILLA COLOR BLANCO</v>
          </cell>
          <cell r="AG1652">
            <v>790</v>
          </cell>
          <cell r="AH1652">
            <v>1</v>
          </cell>
          <cell r="AI1652" t="str">
            <v>MERCA SEPA</v>
          </cell>
          <cell r="AJ1652" t="str">
            <v>Web</v>
          </cell>
          <cell r="AK1652" t="str">
            <v>EL LUNES 19-07 ENTRE 8 Y 18 HORAS!</v>
          </cell>
          <cell r="AL1652">
            <v>15781257882</v>
          </cell>
          <cell r="AM1652">
            <v>443987956</v>
          </cell>
          <cell r="AN1652" t="str">
            <v>Sí</v>
          </cell>
        </row>
        <row r="1653">
          <cell r="A1653">
            <v>3335</v>
          </cell>
          <cell r="B1653" t="str">
            <v>elizabethbferrari2@gmail.com</v>
          </cell>
          <cell r="AF1653" t="str">
            <v>MATE PAMPA BOCA ANCHA CON BOMBILLA COLOR NARANJA FLUOR</v>
          </cell>
          <cell r="AG1653">
            <v>790</v>
          </cell>
          <cell r="AH1653">
            <v>1</v>
          </cell>
          <cell r="AI1653" t="str">
            <v>MATEPAMPA06 MERCA SEPA</v>
          </cell>
          <cell r="AN1653" t="str">
            <v>Sí</v>
          </cell>
        </row>
        <row r="1654">
          <cell r="A1654">
            <v>3334</v>
          </cell>
          <cell r="B1654" t="str">
            <v>mfvago@hotmail.com</v>
          </cell>
          <cell r="C1654">
            <v>44386</v>
          </cell>
          <cell r="D1654" t="str">
            <v>Abierta</v>
          </cell>
          <cell r="E1654" t="str">
            <v>Recibido</v>
          </cell>
          <cell r="F1654" t="str">
            <v>Enviado</v>
          </cell>
          <cell r="G1654" t="str">
            <v>ARS</v>
          </cell>
          <cell r="H1654" t="str">
            <v>2242.99</v>
          </cell>
          <cell r="I1654">
            <v>0</v>
          </cell>
          <cell r="J1654">
            <v>0</v>
          </cell>
          <cell r="K1654" t="str">
            <v>2242.99</v>
          </cell>
          <cell r="L1654" t="str">
            <v>Manuela Fernandez Vago</v>
          </cell>
          <cell r="M1654">
            <v>38938261</v>
          </cell>
          <cell r="N1654">
            <v>541156445159</v>
          </cell>
          <cell r="O1654" t="str">
            <v>Manuela Fernandez Vago</v>
          </cell>
          <cell r="P1654">
            <v>541156445159</v>
          </cell>
          <cell r="Q1654" t="str">
            <v>Esmeralda</v>
          </cell>
          <cell r="R1654">
            <v>1066</v>
          </cell>
          <cell r="S1654" t="str">
            <v>1k</v>
          </cell>
          <cell r="T1654" t="str">
            <v>retiro</v>
          </cell>
          <cell r="U1654" t="str">
            <v>Capital Federal</v>
          </cell>
          <cell r="V1654">
            <v>1007</v>
          </cell>
          <cell r="W1654" t="str">
            <v>Capital Federal</v>
          </cell>
          <cell r="Y1654" t="str">
            <v>ENVÍO SIN CARGO (CABA, GRAN PARTE DE GBA y LA PLATA) TIEMPO: 4 a 6 DÍAS HÁBILES</v>
          </cell>
          <cell r="Z1654" t="str">
            <v>Mercado Pago</v>
          </cell>
          <cell r="AD1654">
            <v>44386</v>
          </cell>
          <cell r="AE1654">
            <v>44391</v>
          </cell>
          <cell r="AF1654" t="str">
            <v>VELA 100% SOJA AROMA JAZMIN</v>
          </cell>
          <cell r="AG1654">
            <v>390</v>
          </cell>
          <cell r="AH1654">
            <v>1</v>
          </cell>
          <cell r="AI1654" t="str">
            <v>TW83140VELA MERCA SEPARADA ..YO ESTOY LLEVANDO EL MARTES 31/8. 2 UNIDADES</v>
          </cell>
          <cell r="AJ1654" t="str">
            <v>Web</v>
          </cell>
          <cell r="AK1654" t="str">
            <v>EL VIERNES 16-07 ENTRE 8 Y 18 HORAS!</v>
          </cell>
          <cell r="AL1654">
            <v>15772276201</v>
          </cell>
          <cell r="AM1654">
            <v>443799345</v>
          </cell>
          <cell r="AN1654" t="str">
            <v>Sí</v>
          </cell>
        </row>
        <row r="1655">
          <cell r="A1655">
            <v>3334</v>
          </cell>
          <cell r="B1655" t="str">
            <v>mfvago@hotmail.com</v>
          </cell>
          <cell r="AF1655" t="str">
            <v>UNTADOR PASTEL 14.5 CM (Violeta)</v>
          </cell>
          <cell r="AG1655">
            <v>49</v>
          </cell>
          <cell r="AH1655">
            <v>1</v>
          </cell>
          <cell r="AI1655" t="str">
            <v>019BA87503 MERCA SEPA</v>
          </cell>
          <cell r="AN1655" t="str">
            <v>Sí</v>
          </cell>
        </row>
        <row r="1656">
          <cell r="A1656">
            <v>3334</v>
          </cell>
          <cell r="B1656" t="str">
            <v>mfvago@hotmail.com</v>
          </cell>
          <cell r="AF1656" t="str">
            <v>UNTADOR PASTEL 14.5 CM (Celeste)</v>
          </cell>
          <cell r="AG1656">
            <v>49</v>
          </cell>
          <cell r="AH1656">
            <v>1</v>
          </cell>
          <cell r="AI1656" t="str">
            <v>019BA87503 MERCA SEPA</v>
          </cell>
          <cell r="AN1656" t="str">
            <v>Sí</v>
          </cell>
        </row>
        <row r="1657">
          <cell r="A1657">
            <v>3334</v>
          </cell>
          <cell r="B1657" t="str">
            <v>mfvago@hotmail.com</v>
          </cell>
          <cell r="AF1657" t="str">
            <v>MOLDE DE SILICONA PARA BUDIN CHICO 12X8CM</v>
          </cell>
          <cell r="AG1657">
            <v>360</v>
          </cell>
          <cell r="AH1657">
            <v>1</v>
          </cell>
          <cell r="AI1657" t="str">
            <v>SILBUD2 MERCA SEPARADA COSTO TEORICO MAS IVA</v>
          </cell>
          <cell r="AN1657" t="str">
            <v>Sí</v>
          </cell>
        </row>
        <row r="1658">
          <cell r="A1658">
            <v>3334</v>
          </cell>
          <cell r="B1658" t="str">
            <v>mfvago@hotmail.com</v>
          </cell>
          <cell r="AF1658" t="str">
            <v>ESCURRIDOR DE PLATOS Y CUBIERTOS NEGRO 43X23.5X11.5CM</v>
          </cell>
          <cell r="AG1658" t="str">
            <v>1394.99</v>
          </cell>
          <cell r="AH1658">
            <v>1</v>
          </cell>
          <cell r="AI1658" t="str">
            <v>BA7697</v>
          </cell>
          <cell r="AN1658" t="str">
            <v>Sí</v>
          </cell>
        </row>
        <row r="1659">
          <cell r="A1659">
            <v>3333</v>
          </cell>
          <cell r="B1659" t="str">
            <v>mvcr22@hotmail.com</v>
          </cell>
          <cell r="C1659">
            <v>44386</v>
          </cell>
          <cell r="D1659" t="str">
            <v>Abierta</v>
          </cell>
          <cell r="E1659" t="str">
            <v>Recibido</v>
          </cell>
          <cell r="F1659" t="str">
            <v>Enviado</v>
          </cell>
          <cell r="G1659" t="str">
            <v>ARS</v>
          </cell>
          <cell r="H1659" t="str">
            <v>2891.97</v>
          </cell>
          <cell r="I1659">
            <v>0</v>
          </cell>
          <cell r="J1659" t="str">
            <v>376.33</v>
          </cell>
          <cell r="K1659" t="str">
            <v>3268.3</v>
          </cell>
          <cell r="L1659" t="str">
            <v>María Verónica Cremona</v>
          </cell>
          <cell r="M1659">
            <v>27594529</v>
          </cell>
          <cell r="N1659">
            <v>543816016836</v>
          </cell>
          <cell r="O1659" t="str">
            <v>María Verónica Cremona</v>
          </cell>
          <cell r="P1659">
            <v>543816016836</v>
          </cell>
          <cell r="Q1659" t="str">
            <v xml:space="preserve">Av Perón 1000 Barrio Alamos Lote 32 </v>
          </cell>
          <cell r="R1659">
            <v>1000</v>
          </cell>
          <cell r="S1659">
            <v>32</v>
          </cell>
          <cell r="T1659" t="str">
            <v xml:space="preserve">Alamos </v>
          </cell>
          <cell r="U1659" t="str">
            <v xml:space="preserve">Yerba buena </v>
          </cell>
          <cell r="V1659">
            <v>4107</v>
          </cell>
          <cell r="W1659" t="str">
            <v>Tucumán</v>
          </cell>
          <cell r="Y1659" t="str">
            <v>Correo Argentino - Envio a domicilio</v>
          </cell>
          <cell r="Z1659" t="str">
            <v>Mercado Pago</v>
          </cell>
          <cell r="AB1659" t="str">
            <v xml:space="preserve">Domicilio de envío: Av Perón 1000 Barrio Alamos Lote 31 - localidad Yerba Buena - CP 4107 </v>
          </cell>
          <cell r="AD1659">
            <v>44386</v>
          </cell>
          <cell r="AE1659">
            <v>44391</v>
          </cell>
          <cell r="AF1659" t="str">
            <v>UNTADOR PASTEL 14.5 CM (Celeste)</v>
          </cell>
          <cell r="AG1659">
            <v>49</v>
          </cell>
          <cell r="AH1659">
            <v>1</v>
          </cell>
          <cell r="AI1659" t="str">
            <v>019BA87503 MERCA SEPA</v>
          </cell>
          <cell r="AJ1659" t="str">
            <v>Móvil</v>
          </cell>
          <cell r="AK1659" t="str">
            <v xml:space="preserve"> EL JUEVES 15-07 CORREO ARGENTINO RETIRAR EL PEDIDO POR SUCURSAL. CON EL SEGUIMIENTO 000079430440T54C0C8C201 PODRA VER EL ESTADO DEL MISMO EN LA WEB. MUCHAS GRACIAS!</v>
          </cell>
          <cell r="AL1659">
            <v>15768892029</v>
          </cell>
          <cell r="AM1659">
            <v>443438633</v>
          </cell>
          <cell r="AN1659" t="str">
            <v>Sí</v>
          </cell>
        </row>
        <row r="1660">
          <cell r="A1660">
            <v>3333</v>
          </cell>
          <cell r="B1660" t="str">
            <v>mvcr22@hotmail.com</v>
          </cell>
          <cell r="AF1660" t="str">
            <v>UNTADOR PASTEL 14.5 CM (Amarillo)</v>
          </cell>
          <cell r="AG1660">
            <v>49</v>
          </cell>
          <cell r="AH1660">
            <v>1</v>
          </cell>
          <cell r="AI1660" t="str">
            <v>019BA87503 MERCA SEPA</v>
          </cell>
          <cell r="AN1660" t="str">
            <v>Sí</v>
          </cell>
        </row>
        <row r="1661">
          <cell r="A1661">
            <v>3333</v>
          </cell>
          <cell r="B1661" t="str">
            <v>mvcr22@hotmail.com</v>
          </cell>
          <cell r="AF1661" t="str">
            <v>UNTADOR PASTEL 14.5 CM (Violeta)</v>
          </cell>
          <cell r="AG1661">
            <v>49</v>
          </cell>
          <cell r="AH1661">
            <v>1</v>
          </cell>
          <cell r="AI1661" t="str">
            <v>019BA87503 MERCA SEPA</v>
          </cell>
          <cell r="AN1661" t="str">
            <v>Sí</v>
          </cell>
        </row>
        <row r="1662">
          <cell r="A1662">
            <v>3333</v>
          </cell>
          <cell r="B1662" t="str">
            <v>mvcr22@hotmail.com</v>
          </cell>
          <cell r="AF1662" t="str">
            <v>UNTADOR PASTEL 14.5 CM (Verde)</v>
          </cell>
          <cell r="AG1662">
            <v>49</v>
          </cell>
          <cell r="AH1662">
            <v>1</v>
          </cell>
          <cell r="AI1662" t="str">
            <v>019BA87503 MERCA SEPA</v>
          </cell>
          <cell r="AN1662" t="str">
            <v>Sí</v>
          </cell>
        </row>
        <row r="1663">
          <cell r="A1663">
            <v>3333</v>
          </cell>
          <cell r="B1663" t="str">
            <v>mvcr22@hotmail.com</v>
          </cell>
          <cell r="AF1663" t="str">
            <v>INDIVIDUAL DANANG BEIGE 38 CM</v>
          </cell>
          <cell r="AG1663" t="str">
            <v>1164.99</v>
          </cell>
          <cell r="AH1663">
            <v>2</v>
          </cell>
          <cell r="AI1663" t="str">
            <v>MS504011</v>
          </cell>
          <cell r="AN1663" t="str">
            <v>Sí</v>
          </cell>
        </row>
        <row r="1664">
          <cell r="A1664">
            <v>3333</v>
          </cell>
          <cell r="B1664" t="str">
            <v>mvcr22@hotmail.com</v>
          </cell>
          <cell r="AF1664" t="str">
            <v>PALA PARA TORTA DE PORCELANA BLANCA 25X5CM</v>
          </cell>
          <cell r="AG1664" t="str">
            <v>365.99</v>
          </cell>
          <cell r="AH1664">
            <v>1</v>
          </cell>
          <cell r="AI1664" t="str">
            <v>MS106I93</v>
          </cell>
          <cell r="AN1664" t="str">
            <v>Sí</v>
          </cell>
        </row>
        <row r="1665">
          <cell r="A1665">
            <v>3332</v>
          </cell>
          <cell r="B1665" t="str">
            <v>lez-yo@hotmail.com.ar</v>
          </cell>
          <cell r="C1665">
            <v>44386</v>
          </cell>
          <cell r="D1665" t="str">
            <v>Abierta</v>
          </cell>
          <cell r="E1665" t="str">
            <v>Recibido</v>
          </cell>
          <cell r="F1665" t="str">
            <v>Enviado</v>
          </cell>
          <cell r="G1665" t="str">
            <v>ARS</v>
          </cell>
          <cell r="H1665">
            <v>1112</v>
          </cell>
          <cell r="I1665">
            <v>0</v>
          </cell>
          <cell r="J1665" t="str">
            <v>343.97</v>
          </cell>
          <cell r="K1665" t="str">
            <v>1455.97</v>
          </cell>
          <cell r="L1665" t="str">
            <v>Yolanda Lezcano</v>
          </cell>
          <cell r="M1665">
            <v>12865524</v>
          </cell>
          <cell r="N1665">
            <v>541156245677</v>
          </cell>
          <cell r="O1665" t="str">
            <v>Yolanda Lezcano</v>
          </cell>
          <cell r="P1665">
            <v>541156245677</v>
          </cell>
          <cell r="Q1665" t="str">
            <v xml:space="preserve">Conesa </v>
          </cell>
          <cell r="R1665">
            <v>2076</v>
          </cell>
          <cell r="U1665" t="str">
            <v>Muñiz</v>
          </cell>
          <cell r="V1665">
            <v>1663</v>
          </cell>
          <cell r="W1665" t="str">
            <v>Gran Buenos Aires</v>
          </cell>
          <cell r="Y1665" t="str">
            <v>Correo Argentino - Envio a domicilio</v>
          </cell>
          <cell r="Z1665" t="str">
            <v>Mercado Pago</v>
          </cell>
          <cell r="AD1665">
            <v>44386</v>
          </cell>
          <cell r="AE1665">
            <v>44391</v>
          </cell>
          <cell r="AF1665" t="str">
            <v>ENSALADERA APILABLE 2900 ML RIGOLLEAU 11 X 22 CM</v>
          </cell>
          <cell r="AG1665">
            <v>362</v>
          </cell>
          <cell r="AH1665">
            <v>1</v>
          </cell>
          <cell r="AI1665" t="str">
            <v>ML67552</v>
          </cell>
          <cell r="AJ1665" t="str">
            <v>Móvil</v>
          </cell>
          <cell r="AK1665" t="str">
            <v>EL VIERNES 16-07 ENTRE 8 Y 18 HORAS!</v>
          </cell>
          <cell r="AL1665">
            <v>15766039991</v>
          </cell>
          <cell r="AM1665">
            <v>443639576</v>
          </cell>
          <cell r="AN1665" t="str">
            <v>Sí</v>
          </cell>
        </row>
        <row r="1666">
          <cell r="A1666">
            <v>3332</v>
          </cell>
          <cell r="B1666" t="str">
            <v>lez-yo@hotmail.com.ar</v>
          </cell>
          <cell r="AF1666" t="str">
            <v>SET X 3 YERBERO/AZUCARERA Y MATE. BLANCO DISEÑO LO MEJOR</v>
          </cell>
          <cell r="AG1666">
            <v>750</v>
          </cell>
          <cell r="AH1666">
            <v>1</v>
          </cell>
          <cell r="AI1666" t="str">
            <v>CL54BCO</v>
          </cell>
          <cell r="AN1666" t="str">
            <v>Sí</v>
          </cell>
        </row>
        <row r="1667">
          <cell r="A1667">
            <v>3331</v>
          </cell>
          <cell r="B1667" t="str">
            <v>valcecz@gmail.com</v>
          </cell>
          <cell r="C1667">
            <v>44386</v>
          </cell>
          <cell r="D1667" t="str">
            <v>Abierta</v>
          </cell>
          <cell r="E1667" t="str">
            <v>Recibido</v>
          </cell>
          <cell r="F1667" t="str">
            <v>Enviado</v>
          </cell>
          <cell r="G1667" t="str">
            <v>ARS</v>
          </cell>
          <cell r="H1667" t="str">
            <v>549.99</v>
          </cell>
          <cell r="I1667">
            <v>0</v>
          </cell>
          <cell r="J1667">
            <v>0</v>
          </cell>
          <cell r="K1667" t="str">
            <v>549.99</v>
          </cell>
          <cell r="L1667" t="str">
            <v>Valeria Zwenger</v>
          </cell>
          <cell r="M1667">
            <v>37034809</v>
          </cell>
          <cell r="N1667">
            <v>5491169627277</v>
          </cell>
          <cell r="O1667" t="str">
            <v>Valeria Zwenger</v>
          </cell>
          <cell r="P1667">
            <v>5491169627277</v>
          </cell>
          <cell r="Q1667" t="str">
            <v>25 De Mayo 652</v>
          </cell>
          <cell r="R1667">
            <v>652</v>
          </cell>
          <cell r="U1667" t="str">
            <v>Quilmes</v>
          </cell>
          <cell r="V1667">
            <v>1878</v>
          </cell>
          <cell r="W1667" t="str">
            <v>Gran Buenos Aires</v>
          </cell>
          <cell r="Y1667" t="str">
            <v>ENVÍO SIN CARGO (CABA, GRAN PARTE DE GBA y LA PLATA) TIEMPO: 4 a 6 DÍAS HÁBILES</v>
          </cell>
          <cell r="Z1667" t="str">
            <v>Mercado Pago</v>
          </cell>
          <cell r="AD1667">
            <v>44386</v>
          </cell>
          <cell r="AE1667">
            <v>44391</v>
          </cell>
          <cell r="AF1667" t="str">
            <v>INDIVIDUAL RANGPUR GRAFITO 38CM</v>
          </cell>
          <cell r="AG1667" t="str">
            <v>549.99</v>
          </cell>
          <cell r="AH1667">
            <v>1</v>
          </cell>
          <cell r="AI1667" t="str">
            <v>MS115329</v>
          </cell>
          <cell r="AJ1667" t="str">
            <v>Móvil</v>
          </cell>
          <cell r="AK1667" t="str">
            <v>EL VIERNES 16-07 ENTRE 8 Y 18 HORAS!</v>
          </cell>
          <cell r="AL1667">
            <v>2927731939</v>
          </cell>
          <cell r="AM1667">
            <v>443616288</v>
          </cell>
          <cell r="AN1667" t="str">
            <v>Sí</v>
          </cell>
        </row>
        <row r="1668">
          <cell r="A1668">
            <v>3330</v>
          </cell>
          <cell r="B1668" t="str">
            <v>eliaslau@hotmail.com</v>
          </cell>
          <cell r="C1668">
            <v>44385</v>
          </cell>
          <cell r="D1668" t="str">
            <v>Abierta</v>
          </cell>
          <cell r="E1668" t="str">
            <v>Recibido</v>
          </cell>
          <cell r="F1668" t="str">
            <v>Enviado</v>
          </cell>
          <cell r="G1668" t="str">
            <v>ARS</v>
          </cell>
          <cell r="H1668" t="str">
            <v>1812.97</v>
          </cell>
          <cell r="I1668">
            <v>0</v>
          </cell>
          <cell r="J1668">
            <v>0</v>
          </cell>
          <cell r="K1668" t="str">
            <v>1812.97</v>
          </cell>
          <cell r="L1668" t="str">
            <v>Laura Eliaschev</v>
          </cell>
          <cell r="M1668">
            <v>20964314</v>
          </cell>
          <cell r="N1668">
            <v>5491164451875</v>
          </cell>
          <cell r="O1668" t="str">
            <v>Laura Eliaschev</v>
          </cell>
          <cell r="P1668">
            <v>5491164451875</v>
          </cell>
          <cell r="Q1668" t="str">
            <v xml:space="preserve">Baigorria </v>
          </cell>
          <cell r="R1668">
            <v>2823</v>
          </cell>
          <cell r="U1668" t="str">
            <v>Capital Federal</v>
          </cell>
          <cell r="V1668">
            <v>1417</v>
          </cell>
          <cell r="W1668" t="str">
            <v>Capital Federal</v>
          </cell>
          <cell r="Y1668" t="str">
            <v>ENVÍO SIN CARGO (CABA, GRAN PARTE DE GBA y LA PLATA) TIEMPO: 4 a 6 DÍAS HÁBILES</v>
          </cell>
          <cell r="Z1668" t="str">
            <v>Mercado Pago</v>
          </cell>
          <cell r="AC1668" t="str">
            <v xml:space="preserve">ENVIAR MIERCOLES 14/07 </v>
          </cell>
          <cell r="AD1668">
            <v>44385</v>
          </cell>
          <cell r="AE1668">
            <v>44391</v>
          </cell>
          <cell r="AF1668" t="str">
            <v>SEGUNDA SELECCION PLATO PLAYO CERAMICA VERDE 26 CM ESPARTA</v>
          </cell>
          <cell r="AG1668" t="str">
            <v>654.99</v>
          </cell>
          <cell r="AH1668">
            <v>1</v>
          </cell>
          <cell r="AI1668" t="str">
            <v>PO393582 POR UNIDAD</v>
          </cell>
          <cell r="AJ1668" t="str">
            <v>Móvil</v>
          </cell>
          <cell r="AK1668" t="str">
            <v/>
          </cell>
          <cell r="AL1668">
            <v>15755457598</v>
          </cell>
          <cell r="AM1668">
            <v>440261179</v>
          </cell>
          <cell r="AN1668" t="str">
            <v>Sí</v>
          </cell>
        </row>
        <row r="1669">
          <cell r="A1669">
            <v>3330</v>
          </cell>
          <cell r="B1669" t="str">
            <v>eliaslau@hotmail.com</v>
          </cell>
          <cell r="AF1669" t="str">
            <v>BOWLS ESPARTA VERDE 12.5CM 250ML</v>
          </cell>
          <cell r="AG1669" t="str">
            <v>578.99</v>
          </cell>
          <cell r="AH1669">
            <v>2</v>
          </cell>
          <cell r="AI1669" t="str">
            <v>PO393589 UNIDADES</v>
          </cell>
          <cell r="AN1669" t="str">
            <v>Sí</v>
          </cell>
        </row>
        <row r="1670">
          <cell r="A1670">
            <v>3329</v>
          </cell>
          <cell r="B1670" t="str">
            <v>milaludment@gmail.com</v>
          </cell>
          <cell r="C1670">
            <v>44385</v>
          </cell>
          <cell r="D1670" t="str">
            <v>Abierta</v>
          </cell>
          <cell r="E1670" t="str">
            <v>Recibido</v>
          </cell>
          <cell r="F1670" t="str">
            <v>Enviado</v>
          </cell>
          <cell r="G1670" t="str">
            <v>ARS</v>
          </cell>
          <cell r="H1670" t="str">
            <v>3299.94</v>
          </cell>
          <cell r="I1670">
            <v>0</v>
          </cell>
          <cell r="J1670">
            <v>0</v>
          </cell>
          <cell r="K1670" t="str">
            <v>3299.94</v>
          </cell>
          <cell r="L1670" t="str">
            <v>Victoria Pietragallo</v>
          </cell>
          <cell r="M1670">
            <v>27636217</v>
          </cell>
          <cell r="N1670">
            <v>5491157282749</v>
          </cell>
          <cell r="O1670" t="str">
            <v>Victoria Pietragallo</v>
          </cell>
          <cell r="T1670" t="str">
            <v>Agronomía / Saavedra / Coghlan / Saavedra / Villa Urquiza / Parque Chas / Villa Ortúzar / Villa Pueyrredón</v>
          </cell>
          <cell r="U1670" t="str">
            <v>Capital Federal</v>
          </cell>
          <cell r="V1670">
            <v>1431</v>
          </cell>
          <cell r="W1670" t="str">
            <v>Capital Federal</v>
          </cell>
          <cell r="Y1670" t="str">
            <v>Retiras en SHOWROOM ( CON CITA PREVIA)</v>
          </cell>
          <cell r="Z1670" t="str">
            <v>Mercado Pago</v>
          </cell>
          <cell r="AD1670">
            <v>44385</v>
          </cell>
          <cell r="AE1670">
            <v>44398</v>
          </cell>
          <cell r="AF1670" t="str">
            <v>INDIVIDUAL DE PVC DORADO REDONDO HOJAS 38CM</v>
          </cell>
          <cell r="AG1670" t="str">
            <v>549.99</v>
          </cell>
          <cell r="AH1670">
            <v>6</v>
          </cell>
          <cell r="AI1670" t="str">
            <v>MS115252 MERCA SEPA</v>
          </cell>
          <cell r="AJ1670" t="str">
            <v>Móvil</v>
          </cell>
          <cell r="AK1670" t="str">
            <v/>
          </cell>
          <cell r="AL1670">
            <v>15755448236</v>
          </cell>
          <cell r="AM1670">
            <v>443309181</v>
          </cell>
          <cell r="AN1670" t="str">
            <v>Sí</v>
          </cell>
        </row>
        <row r="1671">
          <cell r="A1671">
            <v>3328</v>
          </cell>
          <cell r="B1671" t="str">
            <v>eugeverrastro@gmail.com</v>
          </cell>
          <cell r="C1671">
            <v>44385</v>
          </cell>
          <cell r="D1671" t="str">
            <v>Abierta</v>
          </cell>
          <cell r="E1671" t="str">
            <v>Recibido</v>
          </cell>
          <cell r="F1671" t="str">
            <v>Enviado</v>
          </cell>
          <cell r="G1671" t="str">
            <v>ARS</v>
          </cell>
          <cell r="H1671" t="str">
            <v>9347.9</v>
          </cell>
          <cell r="I1671">
            <v>0</v>
          </cell>
          <cell r="J1671">
            <v>0</v>
          </cell>
          <cell r="K1671" t="str">
            <v>9347.9</v>
          </cell>
          <cell r="L1671" t="str">
            <v>Eugenia Verrastro</v>
          </cell>
          <cell r="M1671">
            <v>31638041</v>
          </cell>
          <cell r="N1671">
            <v>541158107921</v>
          </cell>
          <cell r="O1671" t="str">
            <v>Eugenia Verrastro</v>
          </cell>
          <cell r="P1671">
            <v>541158107921</v>
          </cell>
          <cell r="Q1671" t="str">
            <v>Vera</v>
          </cell>
          <cell r="R1671">
            <v>10</v>
          </cell>
          <cell r="S1671" t="str">
            <v>8B</v>
          </cell>
          <cell r="T1671" t="str">
            <v>Capital Federal</v>
          </cell>
          <cell r="U1671" t="str">
            <v>Capital Federal</v>
          </cell>
          <cell r="V1671">
            <v>1414</v>
          </cell>
          <cell r="W1671" t="str">
            <v>Capital Federal</v>
          </cell>
          <cell r="Y1671" t="str">
            <v>ENVÍO SIN CARGO (CABA, GRAN PARTE DE GBA y LA PLATA) TIEMPO: 4 a 6 DÍAS HÁBILES</v>
          </cell>
          <cell r="Z1671" t="str">
            <v>Mercado Pago</v>
          </cell>
          <cell r="AB1671" t="str">
            <v>Por favor llamar para saber la hora y el dia en el que van a entregar el pedido</v>
          </cell>
          <cell r="AC1671" t="str">
            <v>13-08 SE HIZO EL CAMBIO DE TODOS LOS UTENSILIOS $2560 POR UNA MESA DE ARRIME SIMPLE DE UN SOLO CAÑO COLOR BEIGE $2800 DIF $240 PAGA POR TRANSF BANCARIA</v>
          </cell>
          <cell r="AD1671">
            <v>44385</v>
          </cell>
          <cell r="AE1671">
            <v>44391</v>
          </cell>
          <cell r="AF1671" t="str">
            <v>PLATO HONDO CERAMIZA MOSTAZA 22 CM OLIMPIA</v>
          </cell>
          <cell r="AG1671" t="str">
            <v>630.99</v>
          </cell>
          <cell r="AH1671">
            <v>1</v>
          </cell>
          <cell r="AI1671" t="str">
            <v>PO410573. POR UNIDAD</v>
          </cell>
          <cell r="AJ1671" t="str">
            <v>Web</v>
          </cell>
          <cell r="AK1671" t="str">
            <v>EL VIERNES 16-07 ENTRE 8 Y 18 HORAS!</v>
          </cell>
          <cell r="AL1671">
            <v>2924966404</v>
          </cell>
          <cell r="AM1671">
            <v>443300450</v>
          </cell>
          <cell r="AN1671" t="str">
            <v>Sí</v>
          </cell>
        </row>
        <row r="1672">
          <cell r="A1672">
            <v>3328</v>
          </cell>
          <cell r="B1672" t="str">
            <v>eugeverrastro@gmail.com</v>
          </cell>
          <cell r="AF1672" t="str">
            <v>PLATO HONDO CERAMICA ROSA 22 CM PARTHENON</v>
          </cell>
          <cell r="AG1672" t="str">
            <v>630.99</v>
          </cell>
          <cell r="AH1672">
            <v>1</v>
          </cell>
          <cell r="AI1672" t="str">
            <v>PO378473 POR UNIDAD</v>
          </cell>
          <cell r="AN1672" t="str">
            <v>Sí</v>
          </cell>
        </row>
        <row r="1673">
          <cell r="A1673">
            <v>3328</v>
          </cell>
          <cell r="B1673" t="str">
            <v>eugeverrastro@gmail.com</v>
          </cell>
          <cell r="AF1673" t="str">
            <v>CENTRIFUGA DE PLASTICO</v>
          </cell>
          <cell r="AG1673">
            <v>1123</v>
          </cell>
          <cell r="AH1673">
            <v>1</v>
          </cell>
          <cell r="AI1673" t="str">
            <v>046BA7903</v>
          </cell>
          <cell r="AN1673" t="str">
            <v>Sí</v>
          </cell>
        </row>
        <row r="1674">
          <cell r="A1674">
            <v>3328</v>
          </cell>
          <cell r="B1674" t="str">
            <v>eugeverrastro@gmail.com</v>
          </cell>
          <cell r="AF1674" t="str">
            <v>DISPENSER POLIRESINA CREMA</v>
          </cell>
          <cell r="AG1674" t="str">
            <v>1586.99</v>
          </cell>
          <cell r="AH1674">
            <v>1</v>
          </cell>
          <cell r="AI1674" t="str">
            <v>AB7326</v>
          </cell>
          <cell r="AN1674" t="str">
            <v>Sí</v>
          </cell>
        </row>
        <row r="1675">
          <cell r="A1675">
            <v>3328</v>
          </cell>
          <cell r="B1675" t="str">
            <v>eugeverrastro@gmail.com</v>
          </cell>
          <cell r="AF1675" t="str">
            <v>CUCHARA DE BAMBOO 34CM</v>
          </cell>
          <cell r="AG1675" t="str">
            <v>476.99</v>
          </cell>
          <cell r="AH1675">
            <v>1</v>
          </cell>
          <cell r="AI1675" t="str">
            <v>MS101903</v>
          </cell>
          <cell r="AN1675" t="str">
            <v>Sí</v>
          </cell>
        </row>
        <row r="1676">
          <cell r="A1676">
            <v>3328</v>
          </cell>
          <cell r="B1676" t="str">
            <v>eugeverrastro@gmail.com</v>
          </cell>
          <cell r="AF1676" t="str">
            <v>CUCHARON DE NYLON CON MANGO DE ACERO Y PP SIMIL MARMOL 29CM</v>
          </cell>
          <cell r="AG1676" t="str">
            <v>639.99</v>
          </cell>
          <cell r="AH1676">
            <v>1</v>
          </cell>
          <cell r="AI1676" t="str">
            <v>MS101851 MERCA SEPA</v>
          </cell>
          <cell r="AN1676" t="str">
            <v>Sí</v>
          </cell>
        </row>
        <row r="1677">
          <cell r="A1677">
            <v>3328</v>
          </cell>
          <cell r="B1677" t="str">
            <v>eugeverrastro@gmail.com</v>
          </cell>
          <cell r="AF1677" t="str">
            <v>ESPUMADERA DE NYLON CON MANGO DE ACERO Y PP SIMIL MARMOL 34 CM</v>
          </cell>
          <cell r="AG1677" t="str">
            <v>639.99</v>
          </cell>
          <cell r="AH1677">
            <v>1</v>
          </cell>
          <cell r="AI1677" t="str">
            <v>MS101852 MERCA SEPA</v>
          </cell>
          <cell r="AN1677" t="str">
            <v>Sí</v>
          </cell>
        </row>
        <row r="1678">
          <cell r="A1678">
            <v>3328</v>
          </cell>
          <cell r="B1678" t="str">
            <v>eugeverrastro@gmail.com</v>
          </cell>
          <cell r="AF1678" t="str">
            <v>CUCHARA ESPAGUETTI DE NYLON CON MANGO DE ACERO Y PP SIMIL MARMOL 32CM</v>
          </cell>
          <cell r="AG1678" t="str">
            <v>639.99</v>
          </cell>
          <cell r="AH1678">
            <v>1</v>
          </cell>
          <cell r="AI1678" t="str">
            <v>MS101853 MERCA SEPA</v>
          </cell>
          <cell r="AN1678" t="str">
            <v>Sí</v>
          </cell>
        </row>
        <row r="1679">
          <cell r="A1679">
            <v>3328</v>
          </cell>
          <cell r="B1679" t="str">
            <v>eugeverrastro@gmail.com</v>
          </cell>
          <cell r="AF1679" t="str">
            <v>ESPATULA DE NYLON CON MANGO DE ACERO Y PP SIMIL MARMOL 35CM</v>
          </cell>
          <cell r="AG1679" t="str">
            <v>639.99</v>
          </cell>
          <cell r="AH1679">
            <v>1</v>
          </cell>
          <cell r="AI1679" t="str">
            <v>MS101850 MERCA SEPA</v>
          </cell>
          <cell r="AN1679" t="str">
            <v>Sí</v>
          </cell>
        </row>
        <row r="1680">
          <cell r="A1680">
            <v>3328</v>
          </cell>
          <cell r="B1680" t="str">
            <v>eugeverrastro@gmail.com</v>
          </cell>
          <cell r="AF1680" t="str">
            <v>TAPON REJILLA 1PC COLORES PASTEL (Verde)</v>
          </cell>
          <cell r="AG1680">
            <v>80</v>
          </cell>
          <cell r="AH1680">
            <v>1</v>
          </cell>
          <cell r="AI1680" t="str">
            <v>019BA87554</v>
          </cell>
          <cell r="AN1680" t="str">
            <v>Sí</v>
          </cell>
        </row>
        <row r="1681">
          <cell r="A1681">
            <v>3328</v>
          </cell>
          <cell r="B1681" t="str">
            <v>eugeverrastro@gmail.com</v>
          </cell>
          <cell r="AF1681" t="str">
            <v>ORGANIZADOR DE ZAPATOS (Blanco)</v>
          </cell>
          <cell r="AG1681" t="str">
            <v>359.99</v>
          </cell>
          <cell r="AH1681">
            <v>1</v>
          </cell>
          <cell r="AI1681" t="str">
            <v>ba89029</v>
          </cell>
          <cell r="AN1681" t="str">
            <v>Sí</v>
          </cell>
        </row>
        <row r="1682">
          <cell r="A1682">
            <v>3328</v>
          </cell>
          <cell r="B1682" t="str">
            <v>eugeverrastro@gmail.com</v>
          </cell>
          <cell r="AF1682" t="str">
            <v>6 TAPAS DE SILICONA REDONDAS</v>
          </cell>
          <cell r="AG1682">
            <v>1299</v>
          </cell>
          <cell r="AH1682">
            <v>1</v>
          </cell>
          <cell r="AI1682" t="str">
            <v>SILTAPR MERCA SEPA</v>
          </cell>
          <cell r="AN1682" t="str">
            <v>Sí</v>
          </cell>
        </row>
        <row r="1683">
          <cell r="A1683">
            <v>3328</v>
          </cell>
          <cell r="B1683" t="str">
            <v>eugeverrastro@gmail.com</v>
          </cell>
          <cell r="AF1683" t="str">
            <v>SET X 2 PAÑOS MICROFIBRA 35X45 PACK NRO 6</v>
          </cell>
          <cell r="AG1683" t="str">
            <v>599.99</v>
          </cell>
          <cell r="AH1683">
            <v>1</v>
          </cell>
          <cell r="AI1683" t="str">
            <v>PACK 6</v>
          </cell>
          <cell r="AN1683" t="str">
            <v>Sí</v>
          </cell>
        </row>
        <row r="1684">
          <cell r="A1684">
            <v>3327</v>
          </cell>
          <cell r="B1684" t="str">
            <v>caroledesma777@gmail.com</v>
          </cell>
          <cell r="C1684">
            <v>44385</v>
          </cell>
          <cell r="D1684" t="str">
            <v>Abierta</v>
          </cell>
          <cell r="E1684" t="str">
            <v>Recibido</v>
          </cell>
          <cell r="F1684" t="str">
            <v>Enviado</v>
          </cell>
          <cell r="G1684" t="str">
            <v>ARS</v>
          </cell>
          <cell r="H1684" t="str">
            <v>2142.98</v>
          </cell>
          <cell r="I1684">
            <v>0</v>
          </cell>
          <cell r="J1684">
            <v>0</v>
          </cell>
          <cell r="K1684" t="str">
            <v>2142.98</v>
          </cell>
          <cell r="L1684" t="str">
            <v>Carolina Ledesma</v>
          </cell>
          <cell r="M1684">
            <v>35349197</v>
          </cell>
          <cell r="N1684">
            <v>541134568777</v>
          </cell>
          <cell r="O1684" t="str">
            <v>Carolina Ledesma</v>
          </cell>
          <cell r="P1684">
            <v>541134568777</v>
          </cell>
          <cell r="Q1684" t="str">
            <v>Deheza</v>
          </cell>
          <cell r="R1684">
            <v>2872</v>
          </cell>
          <cell r="S1684">
            <v>44256</v>
          </cell>
          <cell r="T1684" t="str">
            <v>Saavedra</v>
          </cell>
          <cell r="U1684" t="str">
            <v>Capital Federal</v>
          </cell>
          <cell r="V1684">
            <v>1429</v>
          </cell>
          <cell r="W1684" t="str">
            <v>Capital Federal</v>
          </cell>
          <cell r="Y1684" t="str">
            <v>ENVÍO SIN CARGO (CABA, GRAN PARTE DE GBA y LA PLATA) TIEMPO: 4 a 6 DÍAS HÁBILES</v>
          </cell>
          <cell r="Z1684" t="str">
            <v>Mercado Pago</v>
          </cell>
          <cell r="AB1684" t="str">
            <v>Timbre 1-3</v>
          </cell>
          <cell r="AD1684">
            <v>44385</v>
          </cell>
          <cell r="AE1684">
            <v>44391</v>
          </cell>
          <cell r="AF1684" t="str">
            <v>ALMOHADON CON RELLENO VELLON SILICONADO 30X30 CM</v>
          </cell>
          <cell r="AG1684">
            <v>472</v>
          </cell>
          <cell r="AH1684">
            <v>1</v>
          </cell>
          <cell r="AI1684" t="str">
            <v>CHU428</v>
          </cell>
          <cell r="AJ1684" t="str">
            <v>Móvil</v>
          </cell>
          <cell r="AK1684" t="str">
            <v>EL VIERNES 16-07 ENTRE 8 Y 18 HORAS!</v>
          </cell>
          <cell r="AL1684">
            <v>2924899644</v>
          </cell>
          <cell r="AM1684">
            <v>443293129</v>
          </cell>
          <cell r="AN1684" t="str">
            <v>Sí</v>
          </cell>
        </row>
        <row r="1685">
          <cell r="A1685">
            <v>3327</v>
          </cell>
          <cell r="B1685" t="str">
            <v>caroledesma777@gmail.com</v>
          </cell>
          <cell r="AF1685" t="str">
            <v>ALMOHADON CON RELLENO VELLON SILICONADO 30X30 CM</v>
          </cell>
          <cell r="AG1685">
            <v>472</v>
          </cell>
          <cell r="AH1685">
            <v>1</v>
          </cell>
          <cell r="AI1685" t="str">
            <v>CHU429 MERCA SEPA</v>
          </cell>
          <cell r="AN1685" t="str">
            <v>Sí</v>
          </cell>
        </row>
        <row r="1686">
          <cell r="A1686">
            <v>3327</v>
          </cell>
          <cell r="B1686" t="str">
            <v>caroledesma777@gmail.com</v>
          </cell>
          <cell r="AF1686" t="str">
            <v>DIFUSOR DE VIDRIO EN 4 COLORES DE 10CM (Gris)</v>
          </cell>
          <cell r="AG1686">
            <v>399</v>
          </cell>
          <cell r="AH1686">
            <v>1</v>
          </cell>
          <cell r="AI1686" t="str">
            <v>BO7484</v>
          </cell>
          <cell r="AN1686" t="str">
            <v>Sí</v>
          </cell>
        </row>
        <row r="1687">
          <cell r="A1687">
            <v>3327</v>
          </cell>
          <cell r="B1687" t="str">
            <v>caroledesma777@gmail.com</v>
          </cell>
          <cell r="AF1687" t="str">
            <v>PORTARRETRATO 10 X 15 MARCO GRIS CON MOÑO</v>
          </cell>
          <cell r="AG1687" t="str">
            <v>399.99</v>
          </cell>
          <cell r="AH1687">
            <v>2</v>
          </cell>
          <cell r="AI1687" t="str">
            <v>PR4700</v>
          </cell>
          <cell r="AN1687" t="str">
            <v>Sí</v>
          </cell>
        </row>
        <row r="1688">
          <cell r="A1688">
            <v>3326</v>
          </cell>
          <cell r="B1688" t="str">
            <v>macarenaalmiron@hotmail.com</v>
          </cell>
          <cell r="C1688">
            <v>44385</v>
          </cell>
          <cell r="D1688" t="str">
            <v>Abierta</v>
          </cell>
          <cell r="E1688" t="str">
            <v>Recibido</v>
          </cell>
          <cell r="F1688" t="str">
            <v>Enviado</v>
          </cell>
          <cell r="G1688" t="str">
            <v>ARS</v>
          </cell>
          <cell r="H1688" t="str">
            <v>1158.98</v>
          </cell>
          <cell r="I1688">
            <v>0</v>
          </cell>
          <cell r="J1688">
            <v>0</v>
          </cell>
          <cell r="K1688" t="str">
            <v>1158.98</v>
          </cell>
          <cell r="L1688" t="str">
            <v>Johanna macarena Almiron</v>
          </cell>
          <cell r="M1688">
            <v>38124629</v>
          </cell>
          <cell r="N1688">
            <v>541150154205</v>
          </cell>
          <cell r="O1688" t="str">
            <v>Johanna macarena Almiron</v>
          </cell>
          <cell r="P1688">
            <v>541150154205</v>
          </cell>
          <cell r="Q1688" t="str">
            <v>Simón de Iriondo</v>
          </cell>
          <cell r="R1688">
            <v>3340</v>
          </cell>
          <cell r="T1688" t="str">
            <v>Victoria</v>
          </cell>
          <cell r="U1688" t="str">
            <v>San Fernando</v>
          </cell>
          <cell r="V1688">
            <v>1646</v>
          </cell>
          <cell r="W1688" t="str">
            <v>Gran Buenos Aires</v>
          </cell>
          <cell r="Y1688" t="str">
            <v>ENVÍO SIN CARGO (CABA, GRAN PARTE DE GBA y LA PLATA) TIEMPO: 4 a 6 DÍAS HÁBILES</v>
          </cell>
          <cell r="Z1688" t="str">
            <v>Mercado Pago</v>
          </cell>
          <cell r="AD1688">
            <v>44385</v>
          </cell>
          <cell r="AE1688">
            <v>44391</v>
          </cell>
          <cell r="AF1688" t="str">
            <v>DIFUSOR DE VIDRIO EN 4 COLORES DE 10CM (Gris)</v>
          </cell>
          <cell r="AG1688">
            <v>399</v>
          </cell>
          <cell r="AH1688">
            <v>1</v>
          </cell>
          <cell r="AI1688" t="str">
            <v>BO7484</v>
          </cell>
          <cell r="AJ1688" t="str">
            <v>Móvil</v>
          </cell>
          <cell r="AK1688" t="str">
            <v>EL VIERNES 16-07 ENTRE 8 Y 18 HORAS!</v>
          </cell>
          <cell r="AL1688">
            <v>15754785439</v>
          </cell>
          <cell r="AM1688">
            <v>443235402</v>
          </cell>
          <cell r="AN1688" t="str">
            <v>Sí</v>
          </cell>
        </row>
        <row r="1689">
          <cell r="A1689">
            <v>3326</v>
          </cell>
          <cell r="B1689" t="str">
            <v>macarenaalmiron@hotmail.com</v>
          </cell>
          <cell r="AF1689" t="str">
            <v>FANAL DE MADERA GRIS CLARO C/PORTA VELA VIDRIO 8X9,5X8CM</v>
          </cell>
          <cell r="AG1689" t="str">
            <v>609.99</v>
          </cell>
          <cell r="AH1689">
            <v>1</v>
          </cell>
          <cell r="AI1689" t="str">
            <v>FA7393</v>
          </cell>
          <cell r="AN1689" t="str">
            <v>Sí</v>
          </cell>
        </row>
        <row r="1690">
          <cell r="A1690">
            <v>3326</v>
          </cell>
          <cell r="B1690" t="str">
            <v>macarenaalmiron@hotmail.com</v>
          </cell>
          <cell r="AF1690" t="str">
            <v>4 IMANES EN BLISTER MOTIVOS SURTIDOS (FLORES BLANCAS)</v>
          </cell>
          <cell r="AG1690" t="str">
            <v>149.99</v>
          </cell>
          <cell r="AH1690">
            <v>1</v>
          </cell>
          <cell r="AI1690" t="str">
            <v>DE2361</v>
          </cell>
          <cell r="AN1690" t="str">
            <v>Sí</v>
          </cell>
        </row>
        <row r="1691">
          <cell r="A1691">
            <v>3325</v>
          </cell>
          <cell r="B1691" t="str">
            <v>mclarim@gmail.com</v>
          </cell>
          <cell r="C1691">
            <v>44385</v>
          </cell>
          <cell r="D1691" t="str">
            <v>Abierta</v>
          </cell>
          <cell r="E1691" t="str">
            <v>Recibido</v>
          </cell>
          <cell r="F1691" t="str">
            <v>Enviado</v>
          </cell>
          <cell r="G1691" t="str">
            <v>ARS</v>
          </cell>
          <cell r="H1691">
            <v>1180</v>
          </cell>
          <cell r="I1691">
            <v>0</v>
          </cell>
          <cell r="J1691" t="str">
            <v>375.54</v>
          </cell>
          <cell r="K1691" t="str">
            <v>1555.54</v>
          </cell>
          <cell r="L1691" t="str">
            <v>María Clara Martin</v>
          </cell>
          <cell r="M1691">
            <v>25908375</v>
          </cell>
          <cell r="N1691">
            <v>542268512868</v>
          </cell>
          <cell r="O1691" t="str">
            <v>María Clara Martin</v>
          </cell>
          <cell r="P1691">
            <v>542268512868</v>
          </cell>
          <cell r="Q1691" t="str">
            <v>Madero</v>
          </cell>
          <cell r="R1691">
            <v>897</v>
          </cell>
          <cell r="U1691" t="str">
            <v xml:space="preserve">Maipú </v>
          </cell>
          <cell r="V1691">
            <v>7160</v>
          </cell>
          <cell r="W1691" t="str">
            <v>Buenos Aires</v>
          </cell>
          <cell r="Y1691" t="str">
            <v>Correo Argentino - Envio a domicilio</v>
          </cell>
          <cell r="Z1691" t="str">
            <v>Mercado Pago</v>
          </cell>
          <cell r="AD1691">
            <v>44385</v>
          </cell>
          <cell r="AE1691">
            <v>44391</v>
          </cell>
          <cell r="AF1691" t="str">
            <v>MUG COLOR PASTEL 325 CC CERAMICA (Rosa)</v>
          </cell>
          <cell r="AG1691">
            <v>390</v>
          </cell>
          <cell r="AH1691">
            <v>1</v>
          </cell>
          <cell r="AJ1691" t="str">
            <v>Móvil</v>
          </cell>
          <cell r="AK1691" t="str">
            <v>EL JUEVES 15-07 CORREO ARGENTINO RETIRAR EL PEDIDO POR SUCURSAL. CON EL SEGUIMIENTO 00007943047G5LIC0C8C701 PODRA VER EL ESTADO DEL MISMO EN LA WEB. MUCHAS GRACIAS!</v>
          </cell>
          <cell r="AL1691">
            <v>2923863923</v>
          </cell>
          <cell r="AM1691">
            <v>443188971</v>
          </cell>
          <cell r="AN1691" t="str">
            <v>Sí</v>
          </cell>
        </row>
        <row r="1692">
          <cell r="A1692">
            <v>3325</v>
          </cell>
          <cell r="B1692" t="str">
            <v>mclarim@gmail.com</v>
          </cell>
          <cell r="AF1692" t="str">
            <v>MATE PAMPA BOCA ANGOSTA CON BOMBILLA COLOR BLANCO</v>
          </cell>
          <cell r="AG1692">
            <v>790</v>
          </cell>
          <cell r="AH1692">
            <v>1</v>
          </cell>
          <cell r="AI1692" t="str">
            <v>MERCA SEPA</v>
          </cell>
          <cell r="AN1692" t="str">
            <v>Sí</v>
          </cell>
        </row>
        <row r="1693">
          <cell r="A1693">
            <v>3324</v>
          </cell>
          <cell r="B1693" t="str">
            <v>marinagareis64@gmail.com</v>
          </cell>
          <cell r="C1693">
            <v>44385</v>
          </cell>
          <cell r="D1693" t="str">
            <v>Abierta</v>
          </cell>
          <cell r="E1693" t="str">
            <v>Recibido</v>
          </cell>
          <cell r="F1693" t="str">
            <v>Enviado</v>
          </cell>
          <cell r="G1693" t="str">
            <v>ARS</v>
          </cell>
          <cell r="H1693">
            <v>2399</v>
          </cell>
          <cell r="I1693">
            <v>0</v>
          </cell>
          <cell r="J1693" t="str">
            <v>375.54</v>
          </cell>
          <cell r="K1693" t="str">
            <v>2774.54</v>
          </cell>
          <cell r="L1693" t="str">
            <v>Marina Gareis</v>
          </cell>
          <cell r="M1693">
            <v>37562664</v>
          </cell>
          <cell r="N1693">
            <v>543435175772</v>
          </cell>
          <cell r="O1693" t="str">
            <v>Marina Gareis</v>
          </cell>
          <cell r="P1693">
            <v>543435175772</v>
          </cell>
          <cell r="Q1693" t="str">
            <v>Guido spano</v>
          </cell>
          <cell r="R1693">
            <v>2569</v>
          </cell>
          <cell r="T1693" t="str">
            <v>Leopoldo lugones</v>
          </cell>
          <cell r="U1693" t="str">
            <v xml:space="preserve">Paraná </v>
          </cell>
          <cell r="V1693">
            <v>3100</v>
          </cell>
          <cell r="W1693" t="str">
            <v>Entre Ríos</v>
          </cell>
          <cell r="Y1693" t="str">
            <v>Correo Argentino - Envio a domicilio</v>
          </cell>
          <cell r="Z1693" t="str">
            <v>Mercado Pago</v>
          </cell>
          <cell r="AD1693">
            <v>44385</v>
          </cell>
          <cell r="AE1693">
            <v>44391</v>
          </cell>
          <cell r="AF1693" t="str">
            <v>MESA PLEGABLE PARA PC MADERA Y METAL 59X39X23CM (Marrón)</v>
          </cell>
          <cell r="AG1693">
            <v>2399</v>
          </cell>
          <cell r="AH1693">
            <v>1</v>
          </cell>
          <cell r="AJ1693" t="str">
            <v>Móvil</v>
          </cell>
          <cell r="AK1693" t="str">
            <v xml:space="preserve"> EL JUEVES 15-07 CORREO ARGENTINO RETIRAR EL PEDIDO POR SUCURSAL. CON EL SEGUIMIENTO 0000794304772LI1A1TC201 PODRA VER EL ESTADO DEL MISMO EN LA WEB. MUCHAS GRACIAS!</v>
          </cell>
          <cell r="AL1693">
            <v>15751347069</v>
          </cell>
          <cell r="AM1693">
            <v>443183590</v>
          </cell>
          <cell r="AN1693" t="str">
            <v>Sí</v>
          </cell>
        </row>
        <row r="1694">
          <cell r="A1694">
            <v>3323</v>
          </cell>
          <cell r="B1694" t="str">
            <v>rosanapeso@gmail.com</v>
          </cell>
          <cell r="C1694">
            <v>44385</v>
          </cell>
          <cell r="D1694" t="str">
            <v>Abierta</v>
          </cell>
          <cell r="E1694" t="str">
            <v>Recibido</v>
          </cell>
          <cell r="F1694" t="str">
            <v>Enviado</v>
          </cell>
          <cell r="G1694" t="str">
            <v>ARS</v>
          </cell>
          <cell r="H1694" t="str">
            <v>3631.99</v>
          </cell>
          <cell r="I1694">
            <v>0</v>
          </cell>
          <cell r="J1694">
            <v>0</v>
          </cell>
          <cell r="K1694" t="str">
            <v>3631.99</v>
          </cell>
          <cell r="L1694" t="str">
            <v>Rosana Pesolilla</v>
          </cell>
          <cell r="M1694">
            <v>93544756</v>
          </cell>
          <cell r="N1694">
            <v>541167338983</v>
          </cell>
          <cell r="O1694" t="str">
            <v>Rosana Pesolilla</v>
          </cell>
          <cell r="P1694">
            <v>541167338983</v>
          </cell>
          <cell r="Q1694" t="str">
            <v>Los platanos</v>
          </cell>
          <cell r="R1694">
            <v>1535</v>
          </cell>
          <cell r="S1694" t="str">
            <v>Fondo</v>
          </cell>
          <cell r="T1694" t="str">
            <v>Villa adelina</v>
          </cell>
          <cell r="U1694" t="str">
            <v>San isidro</v>
          </cell>
          <cell r="V1694">
            <v>1607</v>
          </cell>
          <cell r="W1694" t="str">
            <v>Gran Buenos Aires</v>
          </cell>
          <cell r="Y1694" t="str">
            <v>ENVÍO SIN CARGO (CABA, GRAN PARTE DE GBA y LA PLATA) TIEMPO: 4 a 6 DÍAS HÁBILES</v>
          </cell>
          <cell r="Z1694" t="str">
            <v>Mercado Pago</v>
          </cell>
          <cell r="AD1694">
            <v>44385</v>
          </cell>
          <cell r="AE1694">
            <v>44391</v>
          </cell>
          <cell r="AF1694" t="str">
            <v>SECAPLATOS PASTEL PANAL 30.5X0.4X20.5 CM (Verde)</v>
          </cell>
          <cell r="AG1694">
            <v>532</v>
          </cell>
          <cell r="AH1694">
            <v>1</v>
          </cell>
          <cell r="AI1694" t="str">
            <v>019BA87519</v>
          </cell>
          <cell r="AJ1694" t="str">
            <v>Móvil</v>
          </cell>
          <cell r="AK1694" t="str">
            <v>EL VIERNES 16-07 ENTRE 8 Y 18 HORAS!</v>
          </cell>
          <cell r="AL1694">
            <v>15744332576</v>
          </cell>
          <cell r="AM1694">
            <v>443015242</v>
          </cell>
          <cell r="AN1694" t="str">
            <v>Sí</v>
          </cell>
        </row>
        <row r="1695">
          <cell r="A1695">
            <v>3323</v>
          </cell>
          <cell r="B1695" t="str">
            <v>rosanapeso@gmail.com</v>
          </cell>
          <cell r="AF1695" t="str">
            <v>MESA ARRIME XL HOME OFFICE 60*70*30 CM</v>
          </cell>
          <cell r="AG1695" t="str">
            <v>3099.99</v>
          </cell>
          <cell r="AH1695">
            <v>1</v>
          </cell>
          <cell r="AI1695" t="str">
            <v>ARRIME XL OSCURA 70*60*30 COSTO 1000.</v>
          </cell>
          <cell r="AN1695" t="str">
            <v>Sí</v>
          </cell>
        </row>
        <row r="1696">
          <cell r="A1696">
            <v>3322</v>
          </cell>
          <cell r="B1696" t="str">
            <v>camifelix230398@gmail.com</v>
          </cell>
          <cell r="C1696">
            <v>44384</v>
          </cell>
          <cell r="D1696" t="str">
            <v>Abierta</v>
          </cell>
          <cell r="E1696" t="str">
            <v>Recibido</v>
          </cell>
          <cell r="F1696" t="str">
            <v>Enviado</v>
          </cell>
          <cell r="G1696" t="str">
            <v>ARS</v>
          </cell>
          <cell r="H1696" t="str">
            <v>3299.94</v>
          </cell>
          <cell r="I1696">
            <v>0</v>
          </cell>
          <cell r="J1696">
            <v>0</v>
          </cell>
          <cell r="K1696" t="str">
            <v>3299.94</v>
          </cell>
          <cell r="L1696" t="str">
            <v>Camila Felix</v>
          </cell>
          <cell r="M1696">
            <v>41066289</v>
          </cell>
          <cell r="N1696">
            <v>541169628557</v>
          </cell>
          <cell r="O1696" t="str">
            <v>Camila Felix</v>
          </cell>
          <cell r="P1696">
            <v>541169628557</v>
          </cell>
          <cell r="Q1696" t="str">
            <v>Polonia</v>
          </cell>
          <cell r="R1696">
            <v>175</v>
          </cell>
          <cell r="T1696" t="str">
            <v>Wilde</v>
          </cell>
          <cell r="U1696" t="str">
            <v xml:space="preserve">Avellaneda </v>
          </cell>
          <cell r="V1696">
            <v>1875</v>
          </cell>
          <cell r="W1696" t="str">
            <v>Gran Buenos Aires</v>
          </cell>
          <cell r="Y1696" t="str">
            <v>ENVÍO SIN CARGO (CABA, GRAN PARTE DE GBA y LA PLATA) TIEMPO: 4 a 6 DÍAS HÁBILES</v>
          </cell>
          <cell r="Z1696" t="str">
            <v>Mercado Pago</v>
          </cell>
          <cell r="AD1696">
            <v>44384</v>
          </cell>
          <cell r="AE1696">
            <v>44390</v>
          </cell>
          <cell r="AF1696" t="str">
            <v>INDIVIDUAL RANGPUR BLANCO 38CM</v>
          </cell>
          <cell r="AG1696" t="str">
            <v>549.99</v>
          </cell>
          <cell r="AH1696">
            <v>2</v>
          </cell>
          <cell r="AI1696" t="str">
            <v>MS115325</v>
          </cell>
          <cell r="AJ1696" t="str">
            <v>Móvil</v>
          </cell>
          <cell r="AK1696" t="str">
            <v>EL JUEVES 15-07 ENTRE 8 Y 18 HORAS!</v>
          </cell>
          <cell r="AL1696">
            <v>15737664056</v>
          </cell>
          <cell r="AM1696">
            <v>442793604</v>
          </cell>
          <cell r="AN1696" t="str">
            <v>Sí</v>
          </cell>
        </row>
        <row r="1697">
          <cell r="A1697">
            <v>3322</v>
          </cell>
          <cell r="B1697" t="str">
            <v>camifelix230398@gmail.com</v>
          </cell>
          <cell r="AF1697" t="str">
            <v>INDIVIDUAL RANGPUR GOLD 38CM</v>
          </cell>
          <cell r="AG1697" t="str">
            <v>549.99</v>
          </cell>
          <cell r="AH1697">
            <v>4</v>
          </cell>
          <cell r="AI1697" t="str">
            <v>MS115246</v>
          </cell>
          <cell r="AN1697" t="str">
            <v>Sí</v>
          </cell>
        </row>
        <row r="1698">
          <cell r="A1698">
            <v>3321</v>
          </cell>
          <cell r="B1698" t="str">
            <v>lourdesabouzeid@hotmail.com</v>
          </cell>
          <cell r="C1698">
            <v>44384</v>
          </cell>
          <cell r="D1698" t="str">
            <v>Abierta</v>
          </cell>
          <cell r="E1698" t="str">
            <v>Recibido</v>
          </cell>
          <cell r="F1698" t="str">
            <v>Enviado</v>
          </cell>
          <cell r="G1698" t="str">
            <v>ARS</v>
          </cell>
          <cell r="H1698">
            <v>2629</v>
          </cell>
          <cell r="I1698">
            <v>0</v>
          </cell>
          <cell r="J1698">
            <v>0</v>
          </cell>
          <cell r="K1698">
            <v>2629</v>
          </cell>
          <cell r="L1698" t="str">
            <v>Lourdes abou</v>
          </cell>
          <cell r="M1698">
            <v>43665108</v>
          </cell>
          <cell r="N1698">
            <v>541134102577</v>
          </cell>
          <cell r="O1698" t="str">
            <v>Lourdes abou</v>
          </cell>
          <cell r="P1698">
            <v>541134102577</v>
          </cell>
          <cell r="Q1698" t="str">
            <v>Arriola</v>
          </cell>
          <cell r="R1698">
            <v>2696</v>
          </cell>
          <cell r="T1698" t="str">
            <v xml:space="preserve">lomas del mirador </v>
          </cell>
          <cell r="U1698" t="str">
            <v xml:space="preserve">Lomas Del Mirador </v>
          </cell>
          <cell r="V1698">
            <v>1752</v>
          </cell>
          <cell r="W1698" t="str">
            <v>Gran Buenos Aires</v>
          </cell>
          <cell r="Y1698" t="str">
            <v>ENVÍO SIN CARGO (CABA, GRAN PARTE DE GBA y LA PLATA) TIEMPO: 4 a 6 DÍAS HÁBILES</v>
          </cell>
          <cell r="Z1698" t="str">
            <v>TRANSFERENCIA BANCARIA</v>
          </cell>
          <cell r="AD1698">
            <v>44384</v>
          </cell>
          <cell r="AE1698">
            <v>44390</v>
          </cell>
          <cell r="AF1698" t="str">
            <v>6 VASOS JERICO TRAGO LARGO 350ML DISPLAY RIGOLLEAU</v>
          </cell>
          <cell r="AG1698">
            <v>639</v>
          </cell>
          <cell r="AH1698">
            <v>1</v>
          </cell>
          <cell r="AI1698" t="str">
            <v>RI68675PK</v>
          </cell>
          <cell r="AJ1698" t="str">
            <v>Móvil</v>
          </cell>
          <cell r="AK1698" t="str">
            <v>EL JUEVES 15-07 ENTRE 8 Y 18 HORAS!</v>
          </cell>
          <cell r="AM1698">
            <v>442571140</v>
          </cell>
          <cell r="AN1698" t="str">
            <v>Sí</v>
          </cell>
        </row>
        <row r="1699">
          <cell r="A1699">
            <v>3321</v>
          </cell>
          <cell r="B1699" t="str">
            <v>lourdesabouzeid@hotmail.com</v>
          </cell>
          <cell r="AF1699" t="str">
            <v>INDIVIDUAL PLAVINIL SIMIL MARMOL CON DORADO 44X 30 CM</v>
          </cell>
          <cell r="AG1699">
            <v>300</v>
          </cell>
          <cell r="AH1699">
            <v>4</v>
          </cell>
          <cell r="AI1699" t="str">
            <v>CHUIN175R</v>
          </cell>
          <cell r="AN1699" t="str">
            <v>Sí</v>
          </cell>
        </row>
        <row r="1700">
          <cell r="A1700">
            <v>3321</v>
          </cell>
          <cell r="B1700" t="str">
            <v>lourdesabouzeid@hotmail.com</v>
          </cell>
          <cell r="AF1700" t="str">
            <v>MATE PAMPA BOCA ANGOSTA CON BOMBILLA COLOR ROSA</v>
          </cell>
          <cell r="AG1700">
            <v>790</v>
          </cell>
          <cell r="AH1700">
            <v>1</v>
          </cell>
          <cell r="AI1700" t="str">
            <v>MERCA SEPA</v>
          </cell>
          <cell r="AN1700" t="str">
            <v>Sí</v>
          </cell>
        </row>
        <row r="1701">
          <cell r="A1701">
            <v>3320</v>
          </cell>
          <cell r="B1701" t="str">
            <v>ami_1713_83@hotmail.com</v>
          </cell>
          <cell r="C1701">
            <v>44384</v>
          </cell>
          <cell r="D1701" t="str">
            <v>Abierta</v>
          </cell>
          <cell r="E1701" t="str">
            <v>Recibido</v>
          </cell>
          <cell r="F1701" t="str">
            <v>Enviado</v>
          </cell>
          <cell r="G1701" t="str">
            <v>ARS</v>
          </cell>
          <cell r="H1701" t="str">
            <v>1642.37</v>
          </cell>
          <cell r="I1701">
            <v>0</v>
          </cell>
          <cell r="J1701">
            <v>0</v>
          </cell>
          <cell r="K1701" t="str">
            <v>1642.37</v>
          </cell>
          <cell r="L1701" t="str">
            <v>Yamila Andrea Sauco</v>
          </cell>
          <cell r="M1701">
            <v>30495353</v>
          </cell>
          <cell r="N1701">
            <v>5491140244526</v>
          </cell>
          <cell r="O1701" t="str">
            <v>Yamila Andrea SAUCO</v>
          </cell>
          <cell r="P1701">
            <v>5491140244526</v>
          </cell>
          <cell r="Q1701" t="str">
            <v>Avenida Belgrano 1137</v>
          </cell>
          <cell r="R1701">
            <v>2</v>
          </cell>
          <cell r="S1701" t="str">
            <v>B</v>
          </cell>
          <cell r="T1701" t="str">
            <v>Monserrat</v>
          </cell>
          <cell r="U1701" t="str">
            <v>Capital Federal</v>
          </cell>
          <cell r="V1701">
            <v>1092</v>
          </cell>
          <cell r="W1701" t="str">
            <v>Capital Federal</v>
          </cell>
          <cell r="Y1701" t="str">
            <v>ENVÍO SIN CARGO (CABA, GRAN PARTE DE GBA y LA PLATA) TIEMPO: 4 a 6 DÍAS HÁBILES</v>
          </cell>
          <cell r="Z1701" t="str">
            <v>Mercado Pago</v>
          </cell>
          <cell r="AD1701">
            <v>44384</v>
          </cell>
          <cell r="AE1701">
            <v>44390</v>
          </cell>
          <cell r="AF1701" t="str">
            <v>BOTELLA VIDRIO H2O 1 LITRO CORCHO ECOLOGICO</v>
          </cell>
          <cell r="AG1701">
            <v>548</v>
          </cell>
          <cell r="AH1701">
            <v>1</v>
          </cell>
          <cell r="AI1701" t="str">
            <v>019BO5217NEW</v>
          </cell>
          <cell r="AJ1701" t="str">
            <v>Web</v>
          </cell>
          <cell r="AK1701" t="str">
            <v>EL JUEVES 15-07 ENTRE 8 Y 18 HORAS!</v>
          </cell>
          <cell r="AL1701">
            <v>15730597976</v>
          </cell>
          <cell r="AM1701">
            <v>442561767</v>
          </cell>
          <cell r="AN1701" t="str">
            <v>Sí</v>
          </cell>
        </row>
        <row r="1702">
          <cell r="A1702">
            <v>3320</v>
          </cell>
          <cell r="B1702" t="str">
            <v>ami_1713_83@hotmail.com</v>
          </cell>
          <cell r="AF1702" t="str">
            <v>CUCHARA PARA SPAGUETTI GRAY GRANITE 33.5CM</v>
          </cell>
          <cell r="AG1702" t="str">
            <v>639.99</v>
          </cell>
          <cell r="AH1702">
            <v>1</v>
          </cell>
          <cell r="AI1702" t="str">
            <v>MS101789</v>
          </cell>
          <cell r="AN1702" t="str">
            <v>Sí</v>
          </cell>
        </row>
        <row r="1703">
          <cell r="A1703">
            <v>3320</v>
          </cell>
          <cell r="B1703" t="str">
            <v>ami_1713_83@hotmail.com</v>
          </cell>
          <cell r="AF1703" t="str">
            <v>FLORERO DE VIDRIO VIOLETA 17CM 9CM DIAM</v>
          </cell>
          <cell r="AG1703" t="str">
            <v>454.38</v>
          </cell>
          <cell r="AH1703">
            <v>1</v>
          </cell>
          <cell r="AI1703" t="str">
            <v>046JA7245</v>
          </cell>
          <cell r="AN1703" t="str">
            <v>Sí</v>
          </cell>
        </row>
        <row r="1704">
          <cell r="A1704">
            <v>3319</v>
          </cell>
          <cell r="B1704" t="str">
            <v>lucas.lezcano@live.com.ar</v>
          </cell>
          <cell r="C1704">
            <v>44384</v>
          </cell>
          <cell r="D1704" t="str">
            <v>Abierta</v>
          </cell>
          <cell r="E1704" t="str">
            <v>Recibido</v>
          </cell>
          <cell r="F1704" t="str">
            <v>Enviado</v>
          </cell>
          <cell r="G1704" t="str">
            <v>ARS</v>
          </cell>
          <cell r="H1704">
            <v>790</v>
          </cell>
          <cell r="I1704">
            <v>0</v>
          </cell>
          <cell r="J1704">
            <v>0</v>
          </cell>
          <cell r="K1704">
            <v>790</v>
          </cell>
          <cell r="L1704" t="str">
            <v>Lucas Lezcano</v>
          </cell>
          <cell r="M1704">
            <v>38851396</v>
          </cell>
          <cell r="N1704">
            <v>541131017445</v>
          </cell>
          <cell r="O1704" t="str">
            <v>Lucas Lezcano</v>
          </cell>
          <cell r="T1704" t="str">
            <v>Caballito / Almagro / Belgrano / Monserrat / Parque Chacabuco</v>
          </cell>
          <cell r="U1704" t="str">
            <v>Capital Federal</v>
          </cell>
          <cell r="V1704">
            <v>1424</v>
          </cell>
          <cell r="W1704" t="str">
            <v>Capital Federal</v>
          </cell>
          <cell r="Y1704" t="str">
            <v>Retiras en SHOWROOM ( CON CITA PREVIA)</v>
          </cell>
          <cell r="Z1704" t="str">
            <v>Mercado Pago</v>
          </cell>
          <cell r="AD1704">
            <v>44384</v>
          </cell>
          <cell r="AE1704">
            <v>44391</v>
          </cell>
          <cell r="AF1704" t="str">
            <v>MATE PAMPA BOCA ANGOSTA CON BOMBILLA COLOR BLANCO</v>
          </cell>
          <cell r="AG1704">
            <v>790</v>
          </cell>
          <cell r="AH1704">
            <v>1</v>
          </cell>
          <cell r="AI1704" t="str">
            <v>MERCA SEPA</v>
          </cell>
          <cell r="AJ1704" t="str">
            <v>Móvil</v>
          </cell>
          <cell r="AK1704" t="str">
            <v/>
          </cell>
          <cell r="AL1704">
            <v>2916761750</v>
          </cell>
          <cell r="AM1704">
            <v>442529063</v>
          </cell>
          <cell r="AN1704" t="str">
            <v>Sí</v>
          </cell>
        </row>
        <row r="1705">
          <cell r="A1705">
            <v>3318</v>
          </cell>
          <cell r="B1705" t="str">
            <v>anazancari@gmail.com</v>
          </cell>
          <cell r="C1705">
            <v>44384</v>
          </cell>
          <cell r="D1705" t="str">
            <v>Abierta</v>
          </cell>
          <cell r="E1705" t="str">
            <v>Recibido</v>
          </cell>
          <cell r="F1705" t="str">
            <v>Enviado</v>
          </cell>
          <cell r="G1705" t="str">
            <v>ARS</v>
          </cell>
          <cell r="H1705" t="str">
            <v>781.99</v>
          </cell>
          <cell r="I1705">
            <v>0</v>
          </cell>
          <cell r="J1705">
            <v>0</v>
          </cell>
          <cell r="K1705" t="str">
            <v>781.99</v>
          </cell>
          <cell r="L1705" t="str">
            <v>Ana Laura Zancari</v>
          </cell>
          <cell r="M1705">
            <v>31253164</v>
          </cell>
          <cell r="N1705">
            <v>541135738855</v>
          </cell>
          <cell r="O1705" t="str">
            <v>Ana Laura Zancari</v>
          </cell>
          <cell r="P1705">
            <v>541135738855</v>
          </cell>
          <cell r="Q1705" t="str">
            <v>Liniers</v>
          </cell>
          <cell r="R1705">
            <v>841</v>
          </cell>
          <cell r="U1705" t="str">
            <v xml:space="preserve">Lomas del Mirador </v>
          </cell>
          <cell r="V1705">
            <v>1752</v>
          </cell>
          <cell r="W1705" t="str">
            <v>Gran Buenos Aires</v>
          </cell>
          <cell r="Y1705" t="str">
            <v>ENVÍO SIN CARGO (CABA, GRAN PARTE DE GBA y LA PLATA) TIEMPO: 4 a 6 DÍAS HÁBILES</v>
          </cell>
          <cell r="Z1705" t="str">
            <v>Mercado Pago</v>
          </cell>
          <cell r="AD1705">
            <v>44384</v>
          </cell>
          <cell r="AE1705">
            <v>44390</v>
          </cell>
          <cell r="AF1705" t="str">
            <v>BATIDOR DE SILICONA CREAM MANGO DE MADERA 23 CM</v>
          </cell>
          <cell r="AG1705">
            <v>416</v>
          </cell>
          <cell r="AH1705">
            <v>1</v>
          </cell>
          <cell r="AI1705" t="str">
            <v>MS101A62</v>
          </cell>
          <cell r="AJ1705" t="str">
            <v>Móvil</v>
          </cell>
          <cell r="AK1705" t="str">
            <v>EL JUEVES 15-07 ENTRE 8 Y 18 HORAS!</v>
          </cell>
          <cell r="AL1705">
            <v>2916072232</v>
          </cell>
          <cell r="AM1705">
            <v>441940720</v>
          </cell>
          <cell r="AN1705" t="str">
            <v>Sí</v>
          </cell>
        </row>
        <row r="1706">
          <cell r="A1706">
            <v>3318</v>
          </cell>
          <cell r="B1706" t="str">
            <v>anazancari@gmail.com</v>
          </cell>
          <cell r="AF1706" t="str">
            <v>PALA PARA TORTA DE PORCELANA BLANCA 25X5CM</v>
          </cell>
          <cell r="AG1706" t="str">
            <v>365.99</v>
          </cell>
          <cell r="AH1706">
            <v>1</v>
          </cell>
          <cell r="AI1706" t="str">
            <v>MS106I93</v>
          </cell>
          <cell r="AN1706" t="str">
            <v>Sí</v>
          </cell>
        </row>
        <row r="1707">
          <cell r="A1707">
            <v>3317</v>
          </cell>
          <cell r="B1707" t="str">
            <v>eliaslau@hotmail.com</v>
          </cell>
          <cell r="C1707">
            <v>44383</v>
          </cell>
          <cell r="D1707" t="str">
            <v>Abierta</v>
          </cell>
          <cell r="E1707" t="str">
            <v>Recibido</v>
          </cell>
          <cell r="F1707" t="str">
            <v>Enviado</v>
          </cell>
          <cell r="G1707" t="str">
            <v>ARS</v>
          </cell>
          <cell r="H1707" t="str">
            <v>10620.85</v>
          </cell>
          <cell r="I1707">
            <v>0</v>
          </cell>
          <cell r="J1707">
            <v>0</v>
          </cell>
          <cell r="K1707" t="str">
            <v>10620.85</v>
          </cell>
          <cell r="L1707" t="str">
            <v>Laura Eliaschev</v>
          </cell>
          <cell r="M1707">
            <v>20964314</v>
          </cell>
          <cell r="N1707">
            <v>541564451875</v>
          </cell>
          <cell r="O1707" t="str">
            <v>Laura Eliaschev</v>
          </cell>
          <cell r="P1707">
            <v>541564451875</v>
          </cell>
          <cell r="Q1707" t="str">
            <v>Baigorria</v>
          </cell>
          <cell r="R1707">
            <v>2823</v>
          </cell>
          <cell r="T1707" t="str">
            <v>Villa del Parque</v>
          </cell>
          <cell r="U1707" t="str">
            <v>Capital Federal</v>
          </cell>
          <cell r="V1707">
            <v>1417</v>
          </cell>
          <cell r="W1707" t="str">
            <v>Capital Federal</v>
          </cell>
          <cell r="Y1707" t="str">
            <v>ENVÍO SIN CARGO (CABA, GRAN PARTE DE GBA y LA PLATA) TIEMPO: 4 a 6 DÍAS HÁBILES</v>
          </cell>
          <cell r="Z1707" t="str">
            <v>Mercado Pago</v>
          </cell>
          <cell r="AC1707" t="str">
            <v>22-07 se mando una sola taza verde</v>
          </cell>
          <cell r="AD1707">
            <v>44383</v>
          </cell>
          <cell r="AE1707">
            <v>44389</v>
          </cell>
          <cell r="AF1707" t="str">
            <v>PLATO PLAYO CERAMICA ROSA 26 CM PARTHENON</v>
          </cell>
          <cell r="AG1707" t="str">
            <v>916.99</v>
          </cell>
          <cell r="AH1707">
            <v>2</v>
          </cell>
          <cell r="AI1707" t="str">
            <v>PO378472. POR UNIDAD</v>
          </cell>
          <cell r="AJ1707" t="str">
            <v>Web</v>
          </cell>
          <cell r="AK1707" t="str">
            <v>HOY LUNES 12-07 ENTRE 1830 Y 1930 HORAS!</v>
          </cell>
          <cell r="AL1707">
            <v>15716962750</v>
          </cell>
          <cell r="AM1707">
            <v>442095075</v>
          </cell>
          <cell r="AN1707" t="str">
            <v>Sí</v>
          </cell>
        </row>
        <row r="1708">
          <cell r="A1708">
            <v>3317</v>
          </cell>
          <cell r="B1708" t="str">
            <v>eliaslau@hotmail.com</v>
          </cell>
          <cell r="AF1708" t="str">
            <v>UNTADOR PASTEL 14.5 CM (Celeste)</v>
          </cell>
          <cell r="AG1708">
            <v>49</v>
          </cell>
          <cell r="AH1708">
            <v>1</v>
          </cell>
          <cell r="AI1708" t="str">
            <v>019BA87503 MERCA SEPA</v>
          </cell>
          <cell r="AN1708" t="str">
            <v>Sí</v>
          </cell>
        </row>
        <row r="1709">
          <cell r="A1709">
            <v>3317</v>
          </cell>
          <cell r="B1709" t="str">
            <v>eliaslau@hotmail.com</v>
          </cell>
          <cell r="AF1709" t="str">
            <v>UNTADOR PASTEL 14.5 CM (Rosa)</v>
          </cell>
          <cell r="AG1709">
            <v>49</v>
          </cell>
          <cell r="AH1709">
            <v>1</v>
          </cell>
          <cell r="AI1709" t="str">
            <v>019BA87503 MERCA SEPA</v>
          </cell>
          <cell r="AN1709" t="str">
            <v>Sí</v>
          </cell>
        </row>
        <row r="1710">
          <cell r="A1710">
            <v>3317</v>
          </cell>
          <cell r="B1710" t="str">
            <v>eliaslau@hotmail.com</v>
          </cell>
          <cell r="AF1710" t="str">
            <v>INDIVIDUAL RANGPUR BLANCO 38CM</v>
          </cell>
          <cell r="AG1710" t="str">
            <v>549.99</v>
          </cell>
          <cell r="AH1710">
            <v>1</v>
          </cell>
          <cell r="AI1710" t="str">
            <v>MS115325</v>
          </cell>
          <cell r="AN1710" t="str">
            <v>Sí</v>
          </cell>
        </row>
        <row r="1711">
          <cell r="A1711">
            <v>3317</v>
          </cell>
          <cell r="B1711" t="str">
            <v>eliaslau@hotmail.com</v>
          </cell>
          <cell r="AF1711" t="str">
            <v>SET X 2 PAÑOS MICROFIBRA 35X50 PACK NRO 2</v>
          </cell>
          <cell r="AG1711" t="str">
            <v>599.99</v>
          </cell>
          <cell r="AH1711">
            <v>1</v>
          </cell>
          <cell r="AI1711" t="str">
            <v>CHUPACK02</v>
          </cell>
          <cell r="AN1711" t="str">
            <v>Sí</v>
          </cell>
        </row>
        <row r="1712">
          <cell r="A1712">
            <v>3317</v>
          </cell>
          <cell r="B1712" t="str">
            <v>eliaslau@hotmail.com</v>
          </cell>
          <cell r="AF1712" t="str">
            <v>PLATO DE POSTRE CERAMICA VERDE 20,5 CM ESPARTA</v>
          </cell>
          <cell r="AG1712" t="str">
            <v>536.99</v>
          </cell>
          <cell r="AH1712">
            <v>2</v>
          </cell>
          <cell r="AI1712" t="str">
            <v>PO393584 POR UNIDAD MERCA SEPARDADA</v>
          </cell>
          <cell r="AN1712" t="str">
            <v>Sí</v>
          </cell>
        </row>
        <row r="1713">
          <cell r="A1713">
            <v>3317</v>
          </cell>
          <cell r="B1713" t="str">
            <v>eliaslau@hotmail.com</v>
          </cell>
          <cell r="AF1713" t="str">
            <v>TAZA ROMA DE CERAMICA VERDE 275ML</v>
          </cell>
          <cell r="AG1713" t="str">
            <v>787.99</v>
          </cell>
          <cell r="AH1713">
            <v>2</v>
          </cell>
          <cell r="AI1713" t="str">
            <v>PO393713 LOS TENGO EN SAN DIEGO YO PEDIR</v>
          </cell>
          <cell r="AN1713" t="str">
            <v>Sí</v>
          </cell>
        </row>
        <row r="1714">
          <cell r="A1714">
            <v>3317</v>
          </cell>
          <cell r="B1714" t="str">
            <v>eliaslau@hotmail.com</v>
          </cell>
          <cell r="AF1714" t="str">
            <v>TAZA ROMA DE CERAMICA GRIS 275ML</v>
          </cell>
          <cell r="AG1714" t="str">
            <v>787.99</v>
          </cell>
          <cell r="AH1714">
            <v>2</v>
          </cell>
          <cell r="AI1714" t="str">
            <v>446713 MERCA SEPA</v>
          </cell>
          <cell r="AN1714" t="str">
            <v>Sí</v>
          </cell>
        </row>
        <row r="1715">
          <cell r="A1715">
            <v>3317</v>
          </cell>
          <cell r="B1715" t="str">
            <v>eliaslau@hotmail.com</v>
          </cell>
          <cell r="AF1715" t="str">
            <v>BOWLS ESPARTA VERDE 12.5CM 250ML</v>
          </cell>
          <cell r="AG1715" t="str">
            <v>578.99</v>
          </cell>
          <cell r="AH1715">
            <v>1</v>
          </cell>
          <cell r="AI1715" t="str">
            <v>PO393589 UNIDADES</v>
          </cell>
          <cell r="AN1715" t="str">
            <v>Sí</v>
          </cell>
        </row>
        <row r="1716">
          <cell r="A1716">
            <v>3317</v>
          </cell>
          <cell r="B1716" t="str">
            <v>eliaslau@hotmail.com</v>
          </cell>
          <cell r="AF1716" t="str">
            <v>BOWL CERAMICA CRUDO ESPARTA 12.5CM 250ML</v>
          </cell>
          <cell r="AG1716" t="str">
            <v>578.99</v>
          </cell>
          <cell r="AH1716">
            <v>2</v>
          </cell>
          <cell r="AI1716" t="str">
            <v>PO285589 POR UNIDAD MERCA SEPARADA</v>
          </cell>
          <cell r="AN1716" t="str">
            <v>Sí</v>
          </cell>
        </row>
        <row r="1717">
          <cell r="A1717">
            <v>3317</v>
          </cell>
          <cell r="B1717" t="str">
            <v>eliaslau@hotmail.com</v>
          </cell>
          <cell r="AF1717" t="str">
            <v>TAZA ROMA DE CERAMICA ROSA 275ML</v>
          </cell>
          <cell r="AG1717" t="str">
            <v>787.99</v>
          </cell>
          <cell r="AH1717">
            <v>2</v>
          </cell>
          <cell r="AI1717" t="str">
            <v>PO378713NN MERCA SEPA</v>
          </cell>
          <cell r="AN1717" t="str">
            <v>Sí</v>
          </cell>
        </row>
        <row r="1718">
          <cell r="A1718">
            <v>3316</v>
          </cell>
          <cell r="B1718" t="str">
            <v>nadiatcj@gmail.com</v>
          </cell>
          <cell r="C1718">
            <v>44383</v>
          </cell>
          <cell r="D1718" t="str">
            <v>Abierta</v>
          </cell>
          <cell r="E1718" t="str">
            <v>Recibido</v>
          </cell>
          <cell r="F1718" t="str">
            <v>Enviado</v>
          </cell>
          <cell r="G1718" t="str">
            <v>ARS</v>
          </cell>
          <cell r="H1718">
            <v>1342</v>
          </cell>
          <cell r="I1718">
            <v>0</v>
          </cell>
          <cell r="J1718">
            <v>0</v>
          </cell>
          <cell r="K1718">
            <v>1342</v>
          </cell>
          <cell r="L1718" t="str">
            <v>Nadia Trinidad Carpintero</v>
          </cell>
          <cell r="M1718">
            <v>37018481</v>
          </cell>
          <cell r="N1718">
            <v>5491122522223</v>
          </cell>
          <cell r="O1718" t="str">
            <v>Nadia Trinidad Carpintero</v>
          </cell>
          <cell r="P1718">
            <v>5491122522223</v>
          </cell>
          <cell r="Q1718" t="str">
            <v>Pereyra Lucena</v>
          </cell>
          <cell r="R1718">
            <v>2516</v>
          </cell>
          <cell r="S1718" t="str">
            <v>Piso 12 depto 46</v>
          </cell>
          <cell r="T1718" t="str">
            <v>Palermo Chico</v>
          </cell>
          <cell r="U1718" t="str">
            <v>Capital Federal</v>
          </cell>
          <cell r="V1718">
            <v>1425</v>
          </cell>
          <cell r="W1718" t="str">
            <v>Capital Federal</v>
          </cell>
          <cell r="Y1718" t="str">
            <v>ENVÍO SIN CARGO (CABA, GRAN PARTE DE GBA y LA PLATA) TIEMPO: 4 a 6 DÍAS HÁBILES</v>
          </cell>
          <cell r="Z1718" t="str">
            <v>Mercado Pago</v>
          </cell>
          <cell r="AB1718" t="str">
            <v>Por favor, enviarme mail o llamar el día que vaya a llegar, muchas gracias</v>
          </cell>
          <cell r="AD1718">
            <v>44383</v>
          </cell>
          <cell r="AE1718">
            <v>44389</v>
          </cell>
          <cell r="AF1718" t="str">
            <v>MANTEL CUADRADO ANTIMANCHA 1.20X1.20 M</v>
          </cell>
          <cell r="AG1718">
            <v>1342</v>
          </cell>
          <cell r="AH1718">
            <v>1</v>
          </cell>
          <cell r="AI1718" t="str">
            <v>CHUCUAD14 MERCA SEPA</v>
          </cell>
          <cell r="AJ1718" t="str">
            <v>Móvil</v>
          </cell>
          <cell r="AK1718" t="str">
            <v>EL  MARTES 13-07 ENTRE 8 Y 18 HORAS!</v>
          </cell>
          <cell r="AL1718">
            <v>2912943609</v>
          </cell>
          <cell r="AM1718">
            <v>442100390</v>
          </cell>
          <cell r="AN1718" t="str">
            <v>Sí</v>
          </cell>
        </row>
        <row r="1719">
          <cell r="A1719">
            <v>3315</v>
          </cell>
          <cell r="B1719" t="str">
            <v>gabriela.garmo@gmail.com</v>
          </cell>
          <cell r="C1719">
            <v>44383</v>
          </cell>
          <cell r="D1719" t="str">
            <v>Abierta</v>
          </cell>
          <cell r="E1719" t="str">
            <v>Recibido</v>
          </cell>
          <cell r="F1719" t="str">
            <v>Enviado</v>
          </cell>
          <cell r="G1719" t="str">
            <v>ARS</v>
          </cell>
          <cell r="H1719" t="str">
            <v>2461.97</v>
          </cell>
          <cell r="I1719">
            <v>0</v>
          </cell>
          <cell r="J1719">
            <v>0</v>
          </cell>
          <cell r="K1719" t="str">
            <v>2461.97</v>
          </cell>
          <cell r="L1719" t="str">
            <v>Gabriela García Molina</v>
          </cell>
          <cell r="M1719">
            <v>31206832</v>
          </cell>
          <cell r="N1719">
            <v>5491144001733</v>
          </cell>
          <cell r="O1719" t="str">
            <v>Gabriela García Molina</v>
          </cell>
          <cell r="P1719">
            <v>5491144001733</v>
          </cell>
          <cell r="Q1719" t="str">
            <v>Paraguay</v>
          </cell>
          <cell r="R1719">
            <v>3870</v>
          </cell>
          <cell r="S1719" t="str">
            <v>2B</v>
          </cell>
          <cell r="T1719" t="str">
            <v>Palermo</v>
          </cell>
          <cell r="U1719" t="str">
            <v>Capital Federal</v>
          </cell>
          <cell r="V1719">
            <v>1425</v>
          </cell>
          <cell r="W1719" t="str">
            <v>Capital Federal</v>
          </cell>
          <cell r="Y1719" t="str">
            <v>ENVÍO SIN CARGO (CABA, GRAN PARTE DE GBA y LA PLATA) TIEMPO: 4 a 6 DÍAS HÁBILES</v>
          </cell>
          <cell r="Z1719" t="str">
            <v>TRANSFERENCIA BANCARIA</v>
          </cell>
          <cell r="AD1719">
            <v>44383</v>
          </cell>
          <cell r="AE1719">
            <v>44389</v>
          </cell>
          <cell r="AF1719" t="str">
            <v>ESPATULA ACANALADA DE SILICONA CREAM MANGO DE MADERA 32 CM</v>
          </cell>
          <cell r="AG1719" t="str">
            <v>864.99</v>
          </cell>
          <cell r="AH1719">
            <v>1</v>
          </cell>
          <cell r="AI1719" t="str">
            <v>MS101A50 N=MERCA SEPARADA</v>
          </cell>
          <cell r="AJ1719" t="str">
            <v>Web</v>
          </cell>
          <cell r="AK1719" t="str">
            <v>EL MIERCOLES 14-07 ENTRE 8 Y 18 HORAS!</v>
          </cell>
          <cell r="AM1719">
            <v>442046985</v>
          </cell>
          <cell r="AN1719" t="str">
            <v>Sí</v>
          </cell>
        </row>
        <row r="1720">
          <cell r="A1720">
            <v>3315</v>
          </cell>
          <cell r="B1720" t="str">
            <v>gabriela.garmo@gmail.com</v>
          </cell>
          <cell r="AF1720" t="str">
            <v>CUCHARA DE SILICONA CREAM MANGO DE MADERA 31 CM</v>
          </cell>
          <cell r="AG1720" t="str">
            <v>864.99</v>
          </cell>
          <cell r="AH1720">
            <v>1</v>
          </cell>
          <cell r="AI1720" t="str">
            <v>101A48</v>
          </cell>
          <cell r="AN1720" t="str">
            <v>Sí</v>
          </cell>
        </row>
        <row r="1721">
          <cell r="A1721">
            <v>3315</v>
          </cell>
          <cell r="B1721" t="str">
            <v>gabriela.garmo@gmail.com</v>
          </cell>
          <cell r="AF1721" t="str">
            <v>CUCHARA REPOSTERA DE SILICONA CREAM MANGO DE MADERA PLANO 30 CM</v>
          </cell>
          <cell r="AG1721" t="str">
            <v>731.99</v>
          </cell>
          <cell r="AH1721">
            <v>1</v>
          </cell>
          <cell r="AI1721" t="str">
            <v>MS101A58</v>
          </cell>
          <cell r="AN1721" t="str">
            <v>Sí</v>
          </cell>
        </row>
        <row r="1722">
          <cell r="A1722">
            <v>3314</v>
          </cell>
          <cell r="B1722" t="str">
            <v>guillo-lp-23@hotmail.com</v>
          </cell>
          <cell r="C1722">
            <v>44383</v>
          </cell>
          <cell r="D1722" t="str">
            <v>Abierta</v>
          </cell>
          <cell r="E1722" t="str">
            <v>Recibido</v>
          </cell>
          <cell r="F1722" t="str">
            <v>Enviado</v>
          </cell>
          <cell r="G1722" t="str">
            <v>ARS</v>
          </cell>
          <cell r="H1722" t="str">
            <v>1099.98</v>
          </cell>
          <cell r="I1722">
            <v>0</v>
          </cell>
          <cell r="J1722" t="str">
            <v>343.97</v>
          </cell>
          <cell r="K1722" t="str">
            <v>1443.95</v>
          </cell>
          <cell r="L1722" t="str">
            <v>Guillermina Gil</v>
          </cell>
          <cell r="M1722">
            <v>27023346</v>
          </cell>
          <cell r="N1722">
            <v>5492216053151</v>
          </cell>
          <cell r="O1722" t="str">
            <v>Guillermina Gil</v>
          </cell>
          <cell r="P1722">
            <v>5492216053151</v>
          </cell>
          <cell r="Q1722" t="str">
            <v>25 Entre 67 Y 68</v>
          </cell>
          <cell r="R1722">
            <v>1734</v>
          </cell>
          <cell r="S1722" t="str">
            <v xml:space="preserve">1° B TORRE 1 </v>
          </cell>
          <cell r="U1722" t="str">
            <v>Capital Federal</v>
          </cell>
          <cell r="V1722">
            <v>1440</v>
          </cell>
          <cell r="W1722" t="str">
            <v>Capital Federal</v>
          </cell>
          <cell r="Y1722" t="str">
            <v>Correo Argentino - Envio a domicilio</v>
          </cell>
          <cell r="Z1722" t="str">
            <v>TRANSFERENCIA BANCARIA</v>
          </cell>
          <cell r="AB1722" t="str">
            <v>Localidad: La Plata - Prov. de Buenos Aires</v>
          </cell>
          <cell r="AD1722">
            <v>44383</v>
          </cell>
          <cell r="AE1722">
            <v>44389</v>
          </cell>
          <cell r="AF1722" t="str">
            <v>INDIVIDUAL ESTAMPADO KON TUM NEGRO 38 CM</v>
          </cell>
          <cell r="AG1722" t="str">
            <v>549.99</v>
          </cell>
          <cell r="AH1722">
            <v>1</v>
          </cell>
          <cell r="AI1722" t="str">
            <v>MS504029</v>
          </cell>
          <cell r="AJ1722" t="str">
            <v>Web</v>
          </cell>
          <cell r="AK1722" t="str">
            <v>EL JUEVES 15-07 ENTRE 8 Y 18 HORAS!</v>
          </cell>
          <cell r="AM1722">
            <v>442003087</v>
          </cell>
          <cell r="AN1722" t="str">
            <v>Sí</v>
          </cell>
        </row>
        <row r="1723">
          <cell r="A1723">
            <v>3314</v>
          </cell>
          <cell r="B1723" t="str">
            <v>guillo-lp-23@hotmail.com</v>
          </cell>
          <cell r="AF1723" t="str">
            <v>INDIVIDUAL ESTAMPADO PLEIKU NEGRO 38 CM</v>
          </cell>
          <cell r="AG1723" t="str">
            <v>549.99</v>
          </cell>
          <cell r="AH1723">
            <v>1</v>
          </cell>
          <cell r="AI1723" t="str">
            <v>MS504025</v>
          </cell>
          <cell r="AN1723" t="str">
            <v>Sí</v>
          </cell>
        </row>
        <row r="1724">
          <cell r="A1724">
            <v>3313</v>
          </cell>
          <cell r="B1724" t="str">
            <v>cecilia_gandara@hotmail.com</v>
          </cell>
          <cell r="C1724">
            <v>44383</v>
          </cell>
          <cell r="D1724" t="str">
            <v>Abierta</v>
          </cell>
          <cell r="E1724" t="str">
            <v>Recibido</v>
          </cell>
          <cell r="F1724" t="str">
            <v>Enviado</v>
          </cell>
          <cell r="G1724" t="str">
            <v>ARS</v>
          </cell>
          <cell r="H1724" t="str">
            <v>864.99</v>
          </cell>
          <cell r="I1724">
            <v>0</v>
          </cell>
          <cell r="J1724">
            <v>0</v>
          </cell>
          <cell r="K1724" t="str">
            <v>864.99</v>
          </cell>
          <cell r="L1724" t="str">
            <v>Cecilia Gandara</v>
          </cell>
          <cell r="M1724">
            <v>29479208</v>
          </cell>
          <cell r="N1724">
            <v>541164935496</v>
          </cell>
          <cell r="O1724" t="str">
            <v>Cecilia Gandara</v>
          </cell>
          <cell r="P1724">
            <v>541164935496</v>
          </cell>
          <cell r="Q1724" t="str">
            <v>Juana Azurduy</v>
          </cell>
          <cell r="R1724">
            <v>2677</v>
          </cell>
          <cell r="S1724" t="str">
            <v>6A</v>
          </cell>
          <cell r="T1724" t="str">
            <v>Nuñez</v>
          </cell>
          <cell r="U1724" t="str">
            <v>Capital Federal</v>
          </cell>
          <cell r="V1724">
            <v>1429</v>
          </cell>
          <cell r="W1724" t="str">
            <v>Capital Federal</v>
          </cell>
          <cell r="Y1724" t="str">
            <v>ENVÍO SIN CARGO (CABA, GRAN PARTE DE GBA y LA PLATA) TIEMPO: 4 a 6 DÍAS HÁBILES</v>
          </cell>
          <cell r="Z1724" t="str">
            <v>Mercado Pago</v>
          </cell>
          <cell r="AD1724">
            <v>44383</v>
          </cell>
          <cell r="AE1724">
            <v>44389</v>
          </cell>
          <cell r="AF1724" t="str">
            <v>ESPATULA DE SILICONA CREAM MANGO DE MADERA 32 CM</v>
          </cell>
          <cell r="AG1724" t="str">
            <v>864.99</v>
          </cell>
          <cell r="AH1724">
            <v>1</v>
          </cell>
          <cell r="AI1724" t="str">
            <v>101A51 MERCA SEPA</v>
          </cell>
          <cell r="AJ1724" t="str">
            <v>Móvil</v>
          </cell>
          <cell r="AK1724" t="str">
            <v>EL MIERCOLES 14-07 ENTRE 8 Y 18 HORAS!</v>
          </cell>
          <cell r="AL1724">
            <v>2910288327</v>
          </cell>
          <cell r="AM1724">
            <v>441868156</v>
          </cell>
          <cell r="AN1724" t="str">
            <v>Sí</v>
          </cell>
        </row>
        <row r="1725">
          <cell r="A1725">
            <v>3312</v>
          </cell>
          <cell r="B1725" t="str">
            <v>ayelen.aguero@hotmail.com</v>
          </cell>
          <cell r="C1725">
            <v>44383</v>
          </cell>
          <cell r="D1725" t="str">
            <v>Abierta</v>
          </cell>
          <cell r="E1725" t="str">
            <v>Recibido</v>
          </cell>
          <cell r="F1725" t="str">
            <v>Enviado</v>
          </cell>
          <cell r="G1725" t="str">
            <v>ARS</v>
          </cell>
          <cell r="H1725" t="str">
            <v>2657.99</v>
          </cell>
          <cell r="I1725">
            <v>0</v>
          </cell>
          <cell r="J1725">
            <v>0</v>
          </cell>
          <cell r="K1725" t="str">
            <v>2657.99</v>
          </cell>
          <cell r="L1725" t="str">
            <v>Ayelen Aguero</v>
          </cell>
          <cell r="M1725">
            <v>27359479390</v>
          </cell>
          <cell r="N1725">
            <v>542216774800</v>
          </cell>
          <cell r="O1725" t="str">
            <v>Ayelen Aguero</v>
          </cell>
          <cell r="P1725">
            <v>542216774800</v>
          </cell>
          <cell r="Q1725" t="str">
            <v>Av 60 entre calle 2 y calle 3</v>
          </cell>
          <cell r="R1725">
            <v>385</v>
          </cell>
          <cell r="S1725" t="str">
            <v>4 B</v>
          </cell>
          <cell r="T1725" t="str">
            <v>La Plata</v>
          </cell>
          <cell r="U1725" t="str">
            <v>Capital Federal</v>
          </cell>
          <cell r="V1725">
            <v>1440</v>
          </cell>
          <cell r="W1725" t="str">
            <v>Capital Federal</v>
          </cell>
          <cell r="Y1725" t="str">
            <v>ENVÍO SIN CARGO (CABA, GRAN PARTE DE GBA y LA PLATA) TIEMPO: 4 a 6 DÍAS HÁBILES</v>
          </cell>
          <cell r="Z1725" t="str">
            <v>Mercado Pago</v>
          </cell>
          <cell r="AB1725" t="str">
            <v>Destino la plata .. cdg postal 1900. O correo arg la plata. Cordinar 221-6774800</v>
          </cell>
          <cell r="AD1725">
            <v>44383</v>
          </cell>
          <cell r="AE1725">
            <v>44389</v>
          </cell>
          <cell r="AF1725" t="str">
            <v>MANTEL CIRCULAR TELA ANTIMANCHA TROPICAL 1.40 M</v>
          </cell>
          <cell r="AG1725">
            <v>1517</v>
          </cell>
          <cell r="AH1725">
            <v>1</v>
          </cell>
          <cell r="AI1725" t="str">
            <v>CHUC32 MERCA SEPARADA</v>
          </cell>
          <cell r="AJ1725" t="str">
            <v>Móvil</v>
          </cell>
          <cell r="AK1725" t="str">
            <v>EL JUEVES 15-07 ENTRE 8 Y 18 HORAS!</v>
          </cell>
          <cell r="AL1725">
            <v>15707772233</v>
          </cell>
          <cell r="AM1725">
            <v>441726286</v>
          </cell>
          <cell r="AN1725" t="str">
            <v>Sí</v>
          </cell>
        </row>
        <row r="1726">
          <cell r="A1726">
            <v>3312</v>
          </cell>
          <cell r="B1726" t="str">
            <v>ayelen.aguero@hotmail.com</v>
          </cell>
          <cell r="AF1726" t="str">
            <v>REL. PARED DISCO VINILO VIDRIO TEMPLADO 30CM (GOLD)</v>
          </cell>
          <cell r="AG1726" t="str">
            <v>1140.99</v>
          </cell>
          <cell r="AH1726">
            <v>1</v>
          </cell>
          <cell r="AI1726" t="str">
            <v>046RE6395</v>
          </cell>
          <cell r="AN1726" t="str">
            <v>Sí</v>
          </cell>
        </row>
        <row r="1727">
          <cell r="A1727">
            <v>3311</v>
          </cell>
          <cell r="B1727" t="str">
            <v>lubonatalia@hotmail.com</v>
          </cell>
          <cell r="C1727">
            <v>44383</v>
          </cell>
          <cell r="D1727" t="str">
            <v>Abierta</v>
          </cell>
          <cell r="E1727" t="str">
            <v>Recibido</v>
          </cell>
          <cell r="F1727" t="str">
            <v>Enviado</v>
          </cell>
          <cell r="G1727" t="str">
            <v>ARS</v>
          </cell>
          <cell r="H1727" t="str">
            <v>10799.93</v>
          </cell>
          <cell r="I1727">
            <v>0</v>
          </cell>
          <cell r="J1727">
            <v>0</v>
          </cell>
          <cell r="K1727" t="str">
            <v>10799.93</v>
          </cell>
          <cell r="L1727" t="str">
            <v>Natalia Lubo</v>
          </cell>
          <cell r="M1727">
            <v>31350961</v>
          </cell>
          <cell r="N1727">
            <v>541159306330</v>
          </cell>
          <cell r="O1727" t="str">
            <v>Natalia Lubo</v>
          </cell>
          <cell r="P1727">
            <v>541159306330</v>
          </cell>
          <cell r="Q1727" t="str">
            <v xml:space="preserve">Santiago del estero </v>
          </cell>
          <cell r="R1727">
            <v>1854</v>
          </cell>
          <cell r="U1727" t="str">
            <v xml:space="preserve">Ingeniero maschwitz </v>
          </cell>
          <cell r="V1727">
            <v>1623</v>
          </cell>
          <cell r="W1727" t="str">
            <v>Gran Buenos Aires</v>
          </cell>
          <cell r="Y1727" t="str">
            <v>ENVÍO SIN CARGO (CABA, GRAN PARTE DE GBA y LA PLATA) TIEMPO: 4 a 6 DÍAS HÁBILES</v>
          </cell>
          <cell r="Z1727" t="str">
            <v>Mercado Pago</v>
          </cell>
          <cell r="AB1727" t="str">
            <v xml:space="preserve">Dirección: santiago del estero 1854 entre las heras y Madrid. Ingeniero Maschwitz </v>
          </cell>
          <cell r="AD1727">
            <v>44383</v>
          </cell>
          <cell r="AE1727">
            <v>44389</v>
          </cell>
          <cell r="AF1727" t="str">
            <v>INDIVIDUAL ESTAMPADO KON TUM NEGRO 38 CM</v>
          </cell>
          <cell r="AG1727" t="str">
            <v>549.99</v>
          </cell>
          <cell r="AH1727">
            <v>6</v>
          </cell>
          <cell r="AI1727" t="str">
            <v>MS504029</v>
          </cell>
          <cell r="AJ1727" t="str">
            <v>Móvil</v>
          </cell>
          <cell r="AK1727" t="str">
            <v>EL JUEVES 15-07 ENTRE 8 Y 18 HORAS!</v>
          </cell>
          <cell r="AL1727">
            <v>15707192883</v>
          </cell>
          <cell r="AM1727">
            <v>440956342</v>
          </cell>
          <cell r="AN1727" t="str">
            <v>Sí</v>
          </cell>
        </row>
        <row r="1728">
          <cell r="A1728">
            <v>3311</v>
          </cell>
          <cell r="B1728" t="str">
            <v>lubonatalia@hotmail.com</v>
          </cell>
          <cell r="AF1728" t="str">
            <v>MESA ARRIME MARMOL CARRARA 40X30X60 ALTURA</v>
          </cell>
          <cell r="AG1728" t="str">
            <v>7499.99</v>
          </cell>
          <cell r="AH1728">
            <v>1</v>
          </cell>
          <cell r="AI1728" t="str">
            <v>MARMOL 40*30*60 COSTO 4090</v>
          </cell>
          <cell r="AN1728" t="str">
            <v>Sí</v>
          </cell>
        </row>
        <row r="1729">
          <cell r="A1729">
            <v>3310</v>
          </cell>
          <cell r="B1729" t="str">
            <v>vickygreco@hotmail.com</v>
          </cell>
          <cell r="C1729">
            <v>44383</v>
          </cell>
          <cell r="D1729" t="str">
            <v>Abierta</v>
          </cell>
          <cell r="E1729" t="str">
            <v>Recibido</v>
          </cell>
          <cell r="F1729" t="str">
            <v>Enviado</v>
          </cell>
          <cell r="G1729" t="str">
            <v>ARS</v>
          </cell>
          <cell r="H1729" t="str">
            <v>8036.55</v>
          </cell>
          <cell r="I1729">
            <v>0</v>
          </cell>
          <cell r="J1729">
            <v>0</v>
          </cell>
          <cell r="K1729" t="str">
            <v>8036.55</v>
          </cell>
          <cell r="L1729" t="str">
            <v>Victoria Greco</v>
          </cell>
          <cell r="M1729">
            <v>32575264</v>
          </cell>
          <cell r="N1729">
            <v>541161844580</v>
          </cell>
          <cell r="O1729" t="str">
            <v>Victoria Greco</v>
          </cell>
          <cell r="P1729">
            <v>541161844580</v>
          </cell>
          <cell r="Q1729" t="str">
            <v>Gabriela Mistral</v>
          </cell>
          <cell r="R1729">
            <v>3169</v>
          </cell>
          <cell r="S1729">
            <v>0.29166666666666669</v>
          </cell>
          <cell r="T1729" t="str">
            <v>Villa Pueyrredón</v>
          </cell>
          <cell r="U1729" t="str">
            <v>Capital Federal</v>
          </cell>
          <cell r="V1729">
            <v>1419</v>
          </cell>
          <cell r="W1729" t="str">
            <v>Capital Federal</v>
          </cell>
          <cell r="Y1729" t="str">
            <v>ENVÍO SIN CARGO (CABA, GRAN PARTE DE GBA y LA PLATA) TIEMPO: 4 a 6 DÍAS HÁBILES</v>
          </cell>
          <cell r="Z1729" t="str">
            <v>Mercado Pago</v>
          </cell>
          <cell r="AD1729">
            <v>44383</v>
          </cell>
          <cell r="AE1729">
            <v>44389</v>
          </cell>
          <cell r="AF1729" t="str">
            <v>TAPON BAÑERA PASTEL 1PC (Verde)</v>
          </cell>
          <cell r="AG1729">
            <v>80</v>
          </cell>
          <cell r="AH1729">
            <v>1</v>
          </cell>
          <cell r="AI1729" t="str">
            <v>019BA87553</v>
          </cell>
          <cell r="AJ1729" t="str">
            <v>Móvil</v>
          </cell>
          <cell r="AK1729" t="str">
            <v>EL MIERCOLES 14-07 ENTRE 8 Y 18 HORAS!</v>
          </cell>
          <cell r="AL1729">
            <v>2910073324</v>
          </cell>
          <cell r="AM1729">
            <v>441848242</v>
          </cell>
          <cell r="AN1729" t="str">
            <v>Sí</v>
          </cell>
        </row>
        <row r="1730">
          <cell r="A1730">
            <v>3310</v>
          </cell>
          <cell r="B1730" t="str">
            <v>vickygreco@hotmail.com</v>
          </cell>
          <cell r="AF1730" t="str">
            <v>TAPON REJILLA 1PC COLORES PASTEL (Verde)</v>
          </cell>
          <cell r="AG1730">
            <v>80</v>
          </cell>
          <cell r="AH1730">
            <v>1</v>
          </cell>
          <cell r="AI1730" t="str">
            <v>019BA87554</v>
          </cell>
          <cell r="AN1730" t="str">
            <v>Sí</v>
          </cell>
        </row>
        <row r="1731">
          <cell r="A1731">
            <v>3310</v>
          </cell>
          <cell r="B1731" t="str">
            <v>vickygreco@hotmail.com</v>
          </cell>
          <cell r="AF1731" t="str">
            <v>VASO TERMICO CON TAPA Y FAJA COLORES PASTELES (Verde)</v>
          </cell>
          <cell r="AG1731">
            <v>250</v>
          </cell>
          <cell r="AH1731">
            <v>1</v>
          </cell>
          <cell r="AI1731" t="str">
            <v>BA87506 MERCA SEPA</v>
          </cell>
          <cell r="AN1731" t="str">
            <v>Sí</v>
          </cell>
        </row>
        <row r="1732">
          <cell r="A1732">
            <v>3310</v>
          </cell>
          <cell r="B1732" t="str">
            <v>vickygreco@hotmail.com</v>
          </cell>
          <cell r="AF1732" t="str">
            <v>VASO TERMICO CON TAPA Y FAJA COLORES PASTELES (Celeste)</v>
          </cell>
          <cell r="AG1732">
            <v>250</v>
          </cell>
          <cell r="AH1732">
            <v>1</v>
          </cell>
          <cell r="AI1732" t="str">
            <v>BA87506 MERCA SEPA</v>
          </cell>
          <cell r="AN1732" t="str">
            <v>Sí</v>
          </cell>
        </row>
        <row r="1733">
          <cell r="A1733">
            <v>3310</v>
          </cell>
          <cell r="B1733" t="str">
            <v>vickygreco@hotmail.com</v>
          </cell>
          <cell r="AF1733" t="str">
            <v>TAPA PASTEL PARA CONDIMENTOS COLORES PASTELES 1 PC</v>
          </cell>
          <cell r="AG1733">
            <v>120</v>
          </cell>
          <cell r="AH1733">
            <v>1</v>
          </cell>
          <cell r="AI1733" t="str">
            <v>BA87535</v>
          </cell>
          <cell r="AN1733" t="str">
            <v>Sí</v>
          </cell>
        </row>
        <row r="1734">
          <cell r="A1734">
            <v>3310</v>
          </cell>
          <cell r="B1734" t="str">
            <v>vickygreco@hotmail.com</v>
          </cell>
          <cell r="AF1734" t="str">
            <v>MANTEQUERA PASTEL 15 X 7 (Amarillo)</v>
          </cell>
          <cell r="AG1734" t="str">
            <v>351.64</v>
          </cell>
          <cell r="AH1734">
            <v>1</v>
          </cell>
          <cell r="AI1734">
            <v>88510</v>
          </cell>
          <cell r="AN1734" t="str">
            <v>Sí</v>
          </cell>
        </row>
        <row r="1735">
          <cell r="A1735">
            <v>3310</v>
          </cell>
          <cell r="B1735" t="str">
            <v>vickygreco@hotmail.com</v>
          </cell>
          <cell r="AF1735" t="str">
            <v>CUCHILLO PARA UNTAR DE MADERA 16 CM</v>
          </cell>
          <cell r="AG1735" t="str">
            <v>117.99</v>
          </cell>
          <cell r="AH1735">
            <v>1</v>
          </cell>
          <cell r="AI1735">
            <v>101100</v>
          </cell>
          <cell r="AN1735" t="str">
            <v>Sí</v>
          </cell>
        </row>
        <row r="1736">
          <cell r="A1736">
            <v>3310</v>
          </cell>
          <cell r="B1736" t="str">
            <v>vickygreco@hotmail.com</v>
          </cell>
          <cell r="AF1736" t="str">
            <v>PINCEL DE SILICONA CREAM MANGO DE MADERA 27 CM</v>
          </cell>
          <cell r="AG1736" t="str">
            <v>731.99</v>
          </cell>
          <cell r="AH1736">
            <v>1</v>
          </cell>
          <cell r="AI1736" t="str">
            <v>MS101A53</v>
          </cell>
          <cell r="AN1736" t="str">
            <v>Sí</v>
          </cell>
        </row>
        <row r="1737">
          <cell r="A1737">
            <v>3310</v>
          </cell>
          <cell r="B1737" t="str">
            <v>vickygreco@hotmail.com</v>
          </cell>
          <cell r="AF1737" t="str">
            <v>CUCHARON DE SILICONA CREAM MANGO DE MADERA 31 CM</v>
          </cell>
          <cell r="AG1737" t="str">
            <v>864.99</v>
          </cell>
          <cell r="AH1737">
            <v>1</v>
          </cell>
          <cell r="AI1737" t="str">
            <v>MS101A52 MERCA SEPA</v>
          </cell>
          <cell r="AN1737" t="str">
            <v>Sí</v>
          </cell>
        </row>
        <row r="1738">
          <cell r="A1738">
            <v>3310</v>
          </cell>
          <cell r="B1738" t="str">
            <v>vickygreco@hotmail.com</v>
          </cell>
          <cell r="AF1738" t="str">
            <v>ESPATULA ACANALADA DE SILICONA CREAM MANGO DE MADERA 32 CM</v>
          </cell>
          <cell r="AG1738" t="str">
            <v>864.99</v>
          </cell>
          <cell r="AH1738">
            <v>1</v>
          </cell>
          <cell r="AI1738" t="str">
            <v>MS101A50 N=MERCA SEPARADA</v>
          </cell>
          <cell r="AN1738" t="str">
            <v>Sí</v>
          </cell>
        </row>
        <row r="1739">
          <cell r="A1739">
            <v>3310</v>
          </cell>
          <cell r="B1739" t="str">
            <v>vickygreco@hotmail.com</v>
          </cell>
          <cell r="AF1739" t="str">
            <v>ESPATULA REPOSTERA CURVA DE SILICONA CREAM MANGO DE MADERA 32 CM</v>
          </cell>
          <cell r="AG1739" t="str">
            <v>864.99</v>
          </cell>
          <cell r="AH1739">
            <v>1</v>
          </cell>
          <cell r="AI1739" t="str">
            <v>101A55</v>
          </cell>
          <cell r="AN1739" t="str">
            <v>Sí</v>
          </cell>
        </row>
        <row r="1740">
          <cell r="A1740">
            <v>3310</v>
          </cell>
          <cell r="B1740" t="str">
            <v>vickygreco@hotmail.com</v>
          </cell>
          <cell r="AF1740" t="str">
            <v>ESPATULA DE SILICONA CREAM MANGO DE MADERA 32 CM</v>
          </cell>
          <cell r="AG1740" t="str">
            <v>864.99</v>
          </cell>
          <cell r="AH1740">
            <v>1</v>
          </cell>
          <cell r="AI1740" t="str">
            <v>101A51 MERCA SEPA</v>
          </cell>
          <cell r="AN1740" t="str">
            <v>Sí</v>
          </cell>
        </row>
        <row r="1741">
          <cell r="A1741">
            <v>3310</v>
          </cell>
          <cell r="B1741" t="str">
            <v>vickygreco@hotmail.com</v>
          </cell>
          <cell r="AF1741" t="str">
            <v>CUCHARA DE SILICONA CREAM MANGO DE MADERA 31 CM</v>
          </cell>
          <cell r="AG1741" t="str">
            <v>864.99</v>
          </cell>
          <cell r="AH1741">
            <v>1</v>
          </cell>
          <cell r="AI1741" t="str">
            <v>101A48</v>
          </cell>
          <cell r="AN1741" t="str">
            <v>Sí</v>
          </cell>
        </row>
        <row r="1742">
          <cell r="A1742">
            <v>3310</v>
          </cell>
          <cell r="B1742" t="str">
            <v>vickygreco@hotmail.com</v>
          </cell>
          <cell r="AF1742" t="str">
            <v>CUCHARA PARA PASTA DE SILICONA CREAM MANGO DE MADERA 31 CM</v>
          </cell>
          <cell r="AG1742" t="str">
            <v>864.99</v>
          </cell>
          <cell r="AH1742">
            <v>1</v>
          </cell>
          <cell r="AI1742" t="str">
            <v>101A47</v>
          </cell>
          <cell r="AN1742" t="str">
            <v>Sí</v>
          </cell>
        </row>
        <row r="1743">
          <cell r="A1743">
            <v>3310</v>
          </cell>
          <cell r="B1743" t="str">
            <v>vickygreco@hotmail.com</v>
          </cell>
          <cell r="AF1743" t="str">
            <v>CUCHARA OVAL DE SILICONA CREAM MANGO DE MADERA 31 CM</v>
          </cell>
          <cell r="AG1743" t="str">
            <v>864.99</v>
          </cell>
          <cell r="AH1743">
            <v>1</v>
          </cell>
          <cell r="AI1743" t="str">
            <v>MS101A49 MERCA SEPARADA</v>
          </cell>
          <cell r="AN1743" t="str">
            <v>Sí</v>
          </cell>
        </row>
        <row r="1744">
          <cell r="A1744">
            <v>3309</v>
          </cell>
          <cell r="B1744" t="str">
            <v>melanie.scenna@mercadolibre.com</v>
          </cell>
          <cell r="C1744">
            <v>44382</v>
          </cell>
          <cell r="D1744" t="str">
            <v>Abierta</v>
          </cell>
          <cell r="E1744" t="str">
            <v>Recibido</v>
          </cell>
          <cell r="F1744" t="str">
            <v>Enviado</v>
          </cell>
          <cell r="G1744" t="str">
            <v>ARS</v>
          </cell>
          <cell r="H1744" t="str">
            <v>5432.97</v>
          </cell>
          <cell r="I1744">
            <v>0</v>
          </cell>
          <cell r="J1744">
            <v>0</v>
          </cell>
          <cell r="K1744" t="str">
            <v>5432.97</v>
          </cell>
          <cell r="L1744" t="str">
            <v>Melanie Scenna</v>
          </cell>
          <cell r="M1744">
            <v>35458839</v>
          </cell>
          <cell r="N1744">
            <v>541130791990</v>
          </cell>
          <cell r="O1744" t="str">
            <v>Melanie Scenna</v>
          </cell>
          <cell r="P1744">
            <v>541130791990</v>
          </cell>
          <cell r="Q1744" t="str">
            <v>Borges</v>
          </cell>
          <cell r="R1744">
            <v>1667</v>
          </cell>
          <cell r="S1744" t="str">
            <v>piso 5 depto 26</v>
          </cell>
          <cell r="T1744" t="str">
            <v>Capital Federal</v>
          </cell>
          <cell r="U1744" t="str">
            <v>Capital Federal</v>
          </cell>
          <cell r="V1744">
            <v>1414</v>
          </cell>
          <cell r="W1744" t="str">
            <v>Capital Federal</v>
          </cell>
          <cell r="Y1744" t="str">
            <v>ENVÍO SIN CARGO (CABA, GRAN PARTE DE GBA y LA PLATA) TIEMPO: 4 a 6 DÍAS HÁBILES</v>
          </cell>
          <cell r="Z1744" t="str">
            <v>Mercado Pago</v>
          </cell>
          <cell r="AD1744">
            <v>44382</v>
          </cell>
          <cell r="AE1744">
            <v>44389</v>
          </cell>
          <cell r="AF1744" t="str">
            <v>BOWLS ESPARTA VERDE 12.5CM 250ML</v>
          </cell>
          <cell r="AG1744" t="str">
            <v>578.99</v>
          </cell>
          <cell r="AH1744">
            <v>1</v>
          </cell>
          <cell r="AI1744" t="str">
            <v>PO393589 UNIDADES</v>
          </cell>
          <cell r="AJ1744" t="str">
            <v>Web</v>
          </cell>
          <cell r="AK1744" t="str">
            <v>EL MIERCOLES 14-07 ENTRE 8 Y 18 HORAS!</v>
          </cell>
          <cell r="AL1744">
            <v>2907686753</v>
          </cell>
          <cell r="AM1744">
            <v>441616214</v>
          </cell>
          <cell r="AN1744" t="str">
            <v>Sí</v>
          </cell>
        </row>
        <row r="1745">
          <cell r="A1745">
            <v>3309</v>
          </cell>
          <cell r="B1745" t="str">
            <v>melanie.scenna@mercadolibre.com</v>
          </cell>
          <cell r="AF1745" t="str">
            <v>FRASCO 2 POSICIONES DE VIDRIO CON TAPA DE COBRE 1200 ML</v>
          </cell>
          <cell r="AG1745" t="str">
            <v>706.99</v>
          </cell>
          <cell r="AH1745">
            <v>2</v>
          </cell>
          <cell r="AI1745" t="str">
            <v>MS117711</v>
          </cell>
          <cell r="AN1745" t="str">
            <v>Sí</v>
          </cell>
        </row>
        <row r="1746">
          <cell r="A1746">
            <v>3309</v>
          </cell>
          <cell r="B1746" t="str">
            <v>melanie.scenna@mercadolibre.com</v>
          </cell>
          <cell r="AF1746" t="str">
            <v>MANTEL RECTANGULAR ANTIMANCHA 1.40x1.85 mtrs</v>
          </cell>
          <cell r="AG1746">
            <v>1720</v>
          </cell>
          <cell r="AH1746">
            <v>1</v>
          </cell>
          <cell r="AI1746" t="str">
            <v>CHUR30</v>
          </cell>
          <cell r="AN1746" t="str">
            <v>Sí</v>
          </cell>
        </row>
        <row r="1747">
          <cell r="A1747">
            <v>3309</v>
          </cell>
          <cell r="B1747" t="str">
            <v>melanie.scenna@mercadolibre.com</v>
          </cell>
          <cell r="AF1747" t="str">
            <v>MANTEL RECTANGULAR ANTIMANCHA 1.40x 1.85 mtrs</v>
          </cell>
          <cell r="AG1747">
            <v>1720</v>
          </cell>
          <cell r="AH1747">
            <v>1</v>
          </cell>
          <cell r="AI1747" t="str">
            <v>CHUR27</v>
          </cell>
          <cell r="AN1747" t="str">
            <v>Sí</v>
          </cell>
        </row>
        <row r="1748">
          <cell r="A1748">
            <v>3308</v>
          </cell>
          <cell r="B1748" t="str">
            <v>mquattromano@gmail.com</v>
          </cell>
          <cell r="C1748">
            <v>44382</v>
          </cell>
          <cell r="D1748" t="str">
            <v>Abierta</v>
          </cell>
          <cell r="E1748" t="str">
            <v>Recibido</v>
          </cell>
          <cell r="F1748" t="str">
            <v>Enviado</v>
          </cell>
          <cell r="G1748" t="str">
            <v>ARS</v>
          </cell>
          <cell r="H1748" t="str">
            <v>3176.95</v>
          </cell>
          <cell r="I1748">
            <v>0</v>
          </cell>
          <cell r="J1748">
            <v>0</v>
          </cell>
          <cell r="K1748" t="str">
            <v>3176.95</v>
          </cell>
          <cell r="L1748" t="str">
            <v>Mariana Quattromano</v>
          </cell>
          <cell r="M1748">
            <v>27942136</v>
          </cell>
          <cell r="N1748">
            <v>541162039600</v>
          </cell>
          <cell r="O1748" t="str">
            <v>Mariana Quattromano</v>
          </cell>
          <cell r="P1748">
            <v>541162039600</v>
          </cell>
          <cell r="Q1748" t="str">
            <v xml:space="preserve">Matanza </v>
          </cell>
          <cell r="R1748">
            <v>3789</v>
          </cell>
          <cell r="T1748" t="str">
            <v xml:space="preserve">monte chingolo </v>
          </cell>
          <cell r="U1748" t="str">
            <v xml:space="preserve">buenos Aires </v>
          </cell>
          <cell r="V1748">
            <v>1825</v>
          </cell>
          <cell r="W1748" t="str">
            <v>Gran Buenos Aires</v>
          </cell>
          <cell r="Y1748" t="str">
            <v>ENVÍO SIN CARGO (CABA, GRAN PARTE DE GBA y LA PLATA) TIEMPO: 4 a 6 DÍAS HÁBILES</v>
          </cell>
          <cell r="Z1748" t="str">
            <v>Mercado Pago</v>
          </cell>
          <cell r="AB1748" t="str">
            <v>Si me puden entregar después del 9/7</v>
          </cell>
          <cell r="AD1748">
            <v>44382</v>
          </cell>
          <cell r="AE1748">
            <v>44389</v>
          </cell>
          <cell r="AF1748" t="str">
            <v>TRAPO DE PISO CON FRASE MEDIA STANTARD 50 X 60 CM</v>
          </cell>
          <cell r="AG1748">
            <v>245</v>
          </cell>
          <cell r="AH1748">
            <v>1</v>
          </cell>
          <cell r="AI1748" t="str">
            <v>AL8219</v>
          </cell>
          <cell r="AJ1748" t="str">
            <v>Móvil</v>
          </cell>
          <cell r="AK1748" t="str">
            <v>EL MIERCOLES 14-07 ENTRE 8 Y 18 HORAS!</v>
          </cell>
          <cell r="AL1748">
            <v>15698440717</v>
          </cell>
          <cell r="AM1748">
            <v>440208619</v>
          </cell>
          <cell r="AN1748" t="str">
            <v>Sí</v>
          </cell>
        </row>
        <row r="1749">
          <cell r="A1749">
            <v>3308</v>
          </cell>
          <cell r="B1749" t="str">
            <v>mquattromano@gmail.com</v>
          </cell>
          <cell r="AF1749" t="str">
            <v>INDIVIDUAL ESTAMPADO KON TUM NEGRO 38 CM</v>
          </cell>
          <cell r="AG1749" t="str">
            <v>549.99</v>
          </cell>
          <cell r="AH1749">
            <v>1</v>
          </cell>
          <cell r="AI1749" t="str">
            <v>MS504029</v>
          </cell>
          <cell r="AN1749" t="str">
            <v>Sí</v>
          </cell>
        </row>
        <row r="1750">
          <cell r="A1750">
            <v>3308</v>
          </cell>
          <cell r="B1750" t="str">
            <v>mquattromano@gmail.com</v>
          </cell>
          <cell r="AF1750" t="str">
            <v>INDIVIDUAL ESTAMPADO HA LONG BLANCO 38 CM</v>
          </cell>
          <cell r="AG1750" t="str">
            <v>549.99</v>
          </cell>
          <cell r="AH1750">
            <v>1</v>
          </cell>
          <cell r="AI1750" t="str">
            <v>MS504028</v>
          </cell>
          <cell r="AN1750" t="str">
            <v>Sí</v>
          </cell>
        </row>
        <row r="1751">
          <cell r="A1751">
            <v>3308</v>
          </cell>
          <cell r="B1751" t="str">
            <v>mquattromano@gmail.com</v>
          </cell>
          <cell r="AF1751" t="str">
            <v>INDIVIDUAL ESTAMPADO PLEIKU NEGRO 38 CM</v>
          </cell>
          <cell r="AG1751" t="str">
            <v>549.99</v>
          </cell>
          <cell r="AH1751">
            <v>2</v>
          </cell>
          <cell r="AI1751" t="str">
            <v>MS504025</v>
          </cell>
          <cell r="AN1751" t="str">
            <v>Sí</v>
          </cell>
        </row>
        <row r="1752">
          <cell r="A1752">
            <v>3308</v>
          </cell>
          <cell r="B1752" t="str">
            <v>mquattromano@gmail.com</v>
          </cell>
          <cell r="AF1752" t="str">
            <v>INDIVIDUAL KRABI BORDE POMPON GRIS 38 CM</v>
          </cell>
          <cell r="AG1752" t="str">
            <v>731.99</v>
          </cell>
          <cell r="AH1752">
            <v>1</v>
          </cell>
          <cell r="AI1752" t="str">
            <v>MS504017</v>
          </cell>
          <cell r="AN1752" t="str">
            <v>Sí</v>
          </cell>
        </row>
        <row r="1753">
          <cell r="A1753">
            <v>3307</v>
          </cell>
          <cell r="B1753" t="str">
            <v>agustoledo95@gmail.com</v>
          </cell>
          <cell r="C1753">
            <v>44382</v>
          </cell>
          <cell r="D1753" t="str">
            <v>Abierta</v>
          </cell>
          <cell r="E1753" t="str">
            <v>Recibido</v>
          </cell>
          <cell r="F1753" t="str">
            <v>Enviado</v>
          </cell>
          <cell r="G1753" t="str">
            <v>ARS</v>
          </cell>
          <cell r="H1753" t="str">
            <v>3429.99</v>
          </cell>
          <cell r="I1753">
            <v>0</v>
          </cell>
          <cell r="J1753">
            <v>0</v>
          </cell>
          <cell r="K1753" t="str">
            <v>3429.99</v>
          </cell>
          <cell r="L1753" t="str">
            <v>Yanina Gabriela Cotsali</v>
          </cell>
          <cell r="M1753">
            <v>21463391</v>
          </cell>
          <cell r="N1753">
            <v>542213549225</v>
          </cell>
          <cell r="O1753" t="str">
            <v>Yanina Gabriela Cotsali</v>
          </cell>
          <cell r="P1753">
            <v>542213549225</v>
          </cell>
          <cell r="Q1753">
            <v>18</v>
          </cell>
          <cell r="R1753">
            <v>2126</v>
          </cell>
          <cell r="T1753" t="str">
            <v>Altos de San Lorenzo</v>
          </cell>
          <cell r="U1753" t="str">
            <v>Capital Federal</v>
          </cell>
          <cell r="V1753">
            <v>1440</v>
          </cell>
          <cell r="W1753" t="str">
            <v>Capital Federal</v>
          </cell>
          <cell r="Y1753" t="str">
            <v>ENVÍO SIN CARGO (CABA, GRAN PARTE DE GBA y LA PLATA) TIEMPO: 4 a 6 DÍAS HÁBILES</v>
          </cell>
          <cell r="Z1753" t="str">
            <v>Mercado Pago</v>
          </cell>
          <cell r="AB1753" t="str">
            <v>LA PLATA. CALLE 18 N2126 ENTRE 75 Y 76</v>
          </cell>
          <cell r="AD1753">
            <v>44382</v>
          </cell>
          <cell r="AE1753">
            <v>44389</v>
          </cell>
          <cell r="AF1753" t="str">
            <v>TAPON REJILLA 1PC COLORES PASTEL (Rosa)</v>
          </cell>
          <cell r="AG1753">
            <v>80</v>
          </cell>
          <cell r="AH1753">
            <v>1</v>
          </cell>
          <cell r="AI1753" t="str">
            <v>019BA87554</v>
          </cell>
          <cell r="AJ1753" t="str">
            <v>Web</v>
          </cell>
          <cell r="AK1753" t="str">
            <v>POR PROBLEMAS TECNICOS CON LA CAMIONETA, EL PEDIDO LLEGA EL DIA JUEVES 15-07 ENTRE 8 Y 18 HORAS! MUCHAS GRACIAS Y CUALQUIER DUDA A SU DISPOSICION!</v>
          </cell>
          <cell r="AL1753">
            <v>15698277562</v>
          </cell>
          <cell r="AM1753">
            <v>441566313</v>
          </cell>
          <cell r="AN1753" t="str">
            <v>Sí</v>
          </cell>
        </row>
        <row r="1754">
          <cell r="A1754">
            <v>3307</v>
          </cell>
          <cell r="B1754" t="str">
            <v>agustoledo95@gmail.com</v>
          </cell>
          <cell r="AF1754" t="str">
            <v>VASO TERMICO CON TAPA Y FAJA COLORES PASTELES (Verde)</v>
          </cell>
          <cell r="AG1754">
            <v>250</v>
          </cell>
          <cell r="AH1754">
            <v>1</v>
          </cell>
          <cell r="AI1754" t="str">
            <v>BA87506 MERCA SEPA</v>
          </cell>
          <cell r="AN1754" t="str">
            <v>Sí</v>
          </cell>
        </row>
        <row r="1755">
          <cell r="A1755">
            <v>3307</v>
          </cell>
          <cell r="B1755" t="str">
            <v>agustoledo95@gmail.com</v>
          </cell>
          <cell r="AF1755" t="str">
            <v>MESA ARRIME XL HOME OFFICE 60*70*30 CM</v>
          </cell>
          <cell r="AG1755" t="str">
            <v>3099.99</v>
          </cell>
          <cell r="AH1755">
            <v>1</v>
          </cell>
          <cell r="AI1755" t="str">
            <v>NEWARRIME2 LA TENGO YO solo hay q retocar el hierro pero esta re vendible</v>
          </cell>
          <cell r="AN1755" t="str">
            <v>Sí</v>
          </cell>
        </row>
        <row r="1756">
          <cell r="A1756">
            <v>3306</v>
          </cell>
          <cell r="B1756" t="str">
            <v>veritosalvarezza@gmail.com</v>
          </cell>
          <cell r="C1756">
            <v>44382</v>
          </cell>
          <cell r="D1756" t="str">
            <v>Abierta</v>
          </cell>
          <cell r="E1756" t="str">
            <v>Recibido</v>
          </cell>
          <cell r="F1756" t="str">
            <v>Enviado</v>
          </cell>
          <cell r="G1756" t="str">
            <v>ARS</v>
          </cell>
          <cell r="H1756">
            <v>1170</v>
          </cell>
          <cell r="I1756">
            <v>0</v>
          </cell>
          <cell r="J1756">
            <v>0</v>
          </cell>
          <cell r="K1756">
            <v>1170</v>
          </cell>
          <cell r="L1756" t="str">
            <v>María Verónica Salvarezza</v>
          </cell>
          <cell r="M1756">
            <v>33023797</v>
          </cell>
          <cell r="N1756">
            <v>5491157018947</v>
          </cell>
          <cell r="O1756" t="str">
            <v>María Verónica Salvarezza</v>
          </cell>
          <cell r="P1756">
            <v>5491157018947</v>
          </cell>
          <cell r="Q1756" t="str">
            <v>Zelada</v>
          </cell>
          <cell r="R1756">
            <v>4541</v>
          </cell>
          <cell r="T1756" t="str">
            <v>Villa Luro</v>
          </cell>
          <cell r="U1756" t="str">
            <v>Capital Federal</v>
          </cell>
          <cell r="V1756">
            <v>1407</v>
          </cell>
          <cell r="W1756" t="str">
            <v>Capital Federal</v>
          </cell>
          <cell r="Y1756" t="str">
            <v>ENVÍO SIN CARGO (CABA, GRAN PARTE DE GBA y LA PLATA) TIEMPO: 4 a 6 DÍAS HÁBILES</v>
          </cell>
          <cell r="Z1756" t="str">
            <v>Mercado Pago</v>
          </cell>
          <cell r="AD1756">
            <v>44382</v>
          </cell>
          <cell r="AE1756">
            <v>44389</v>
          </cell>
          <cell r="AF1756" t="str">
            <v>VELA 100% SOJA AROMA JAZMIN BELLIZE AZUL</v>
          </cell>
          <cell r="AG1756">
            <v>390</v>
          </cell>
          <cell r="AH1756">
            <v>1</v>
          </cell>
          <cell r="AI1756" t="str">
            <v>TW88640VELA</v>
          </cell>
          <cell r="AJ1756" t="str">
            <v>Web</v>
          </cell>
          <cell r="AK1756" t="str">
            <v>EL MIERCOLES 14-07 ENTRE 8 Y 18 HORAS!</v>
          </cell>
          <cell r="AL1756">
            <v>15697207957</v>
          </cell>
          <cell r="AM1756">
            <v>441515824</v>
          </cell>
          <cell r="AN1756" t="str">
            <v>Sí</v>
          </cell>
        </row>
        <row r="1757">
          <cell r="A1757">
            <v>3306</v>
          </cell>
          <cell r="B1757" t="str">
            <v>veritosalvarezza@gmail.com</v>
          </cell>
          <cell r="AF1757" t="str">
            <v>VELA 100% SOJA AROMA JAZMIN</v>
          </cell>
          <cell r="AG1757">
            <v>390</v>
          </cell>
          <cell r="AH1757">
            <v>1</v>
          </cell>
          <cell r="AI1757" t="str">
            <v>TW83140VELA MERCA SEPARADA ..YO ESTOY LLEVANDO EL MARTES 31/8. 2 UNIDADES</v>
          </cell>
          <cell r="AN1757" t="str">
            <v>Sí</v>
          </cell>
        </row>
        <row r="1758">
          <cell r="A1758">
            <v>3306</v>
          </cell>
          <cell r="B1758" t="str">
            <v>veritosalvarezza@gmail.com</v>
          </cell>
          <cell r="AF1758" t="str">
            <v>VELA 100% SOJA AROMA JAZMIN O VAINILLA</v>
          </cell>
          <cell r="AG1758">
            <v>390</v>
          </cell>
          <cell r="AH1758">
            <v>1</v>
          </cell>
          <cell r="AI1758" t="str">
            <v>TW88423VELA(SHOWROOM)</v>
          </cell>
          <cell r="AN1758" t="str">
            <v>Sí</v>
          </cell>
        </row>
        <row r="1759">
          <cell r="A1759">
            <v>3305</v>
          </cell>
          <cell r="B1759" t="str">
            <v>sandraalvarez0309@gmail.com</v>
          </cell>
          <cell r="C1759">
            <v>44382</v>
          </cell>
          <cell r="D1759" t="str">
            <v>Abierta</v>
          </cell>
          <cell r="E1759" t="str">
            <v>Recibido</v>
          </cell>
          <cell r="F1759" t="str">
            <v>Enviado</v>
          </cell>
          <cell r="G1759" t="str">
            <v>ARS</v>
          </cell>
          <cell r="H1759">
            <v>779</v>
          </cell>
          <cell r="I1759">
            <v>0</v>
          </cell>
          <cell r="J1759">
            <v>0</v>
          </cell>
          <cell r="K1759">
            <v>779</v>
          </cell>
          <cell r="L1759" t="str">
            <v>Sandra Patricia Alvarez</v>
          </cell>
          <cell r="M1759">
            <v>36368793</v>
          </cell>
          <cell r="N1759">
            <v>541164795843</v>
          </cell>
          <cell r="O1759" t="str">
            <v>Sandra Patricia Alvarez</v>
          </cell>
          <cell r="P1759">
            <v>541164795843</v>
          </cell>
          <cell r="Q1759" t="str">
            <v>Salvador María del carril</v>
          </cell>
          <cell r="R1759">
            <v>5151</v>
          </cell>
          <cell r="T1759" t="str">
            <v>Zapiola</v>
          </cell>
          <cell r="U1759" t="str">
            <v>Moreno</v>
          </cell>
          <cell r="V1759">
            <v>1742</v>
          </cell>
          <cell r="W1759" t="str">
            <v>Gran Buenos Aires</v>
          </cell>
          <cell r="Y1759" t="str">
            <v>ENVÍO SIN CARGO (CABA, GRAN PARTE DE GBA y LA PLATA) TIEMPO: 4 a 6 DÍAS HÁBILES</v>
          </cell>
          <cell r="Z1759" t="str">
            <v>TRANSFERENCIA BANCARIA</v>
          </cell>
          <cell r="AD1759">
            <v>44382</v>
          </cell>
          <cell r="AE1759">
            <v>44389</v>
          </cell>
          <cell r="AF1759" t="str">
            <v>INDIVIDUAL CUERINA 32.5CM DIAM</v>
          </cell>
          <cell r="AG1759">
            <v>279</v>
          </cell>
          <cell r="AH1759">
            <v>1</v>
          </cell>
          <cell r="AI1759" t="str">
            <v>CHUIN08C</v>
          </cell>
          <cell r="AJ1759" t="str">
            <v>Móvil</v>
          </cell>
          <cell r="AK1759" t="str">
            <v>EL MIERCOLES 14-07 ENTRE 8 Y 18 HORAS!</v>
          </cell>
          <cell r="AM1759">
            <v>441352824</v>
          </cell>
          <cell r="AN1759" t="str">
            <v>Sí</v>
          </cell>
        </row>
        <row r="1760">
          <cell r="A1760">
            <v>3305</v>
          </cell>
          <cell r="B1760" t="str">
            <v>sandraalvarez0309@gmail.com</v>
          </cell>
          <cell r="AF1760" t="str">
            <v>VASO TERMICO CON TAPA Y FAJA COLORES PASTELES (Celeste)</v>
          </cell>
          <cell r="AG1760">
            <v>250</v>
          </cell>
          <cell r="AH1760">
            <v>1</v>
          </cell>
          <cell r="AI1760" t="str">
            <v>BA87506 MERCA SEPA</v>
          </cell>
          <cell r="AN1760" t="str">
            <v>Sí</v>
          </cell>
        </row>
        <row r="1761">
          <cell r="A1761">
            <v>3305</v>
          </cell>
          <cell r="B1761" t="str">
            <v>sandraalvarez0309@gmail.com</v>
          </cell>
          <cell r="AF1761" t="str">
            <v>VASO TERMICO CON TAPA Y FAJA COLORES PASTELES (Rosa)</v>
          </cell>
          <cell r="AG1761">
            <v>250</v>
          </cell>
          <cell r="AH1761">
            <v>1</v>
          </cell>
          <cell r="AI1761" t="str">
            <v>BA87506 MERCA SEPA</v>
          </cell>
          <cell r="AN1761" t="str">
            <v>Sí</v>
          </cell>
        </row>
        <row r="1762">
          <cell r="A1762">
            <v>3304</v>
          </cell>
          <cell r="B1762" t="str">
            <v>daianabalducci@hotmail.com</v>
          </cell>
          <cell r="C1762">
            <v>44382</v>
          </cell>
          <cell r="D1762" t="str">
            <v>Abierta</v>
          </cell>
          <cell r="E1762" t="str">
            <v>Recibido</v>
          </cell>
          <cell r="F1762" t="str">
            <v>Enviado</v>
          </cell>
          <cell r="G1762" t="str">
            <v>ARS</v>
          </cell>
          <cell r="H1762" t="str">
            <v>4760.37</v>
          </cell>
          <cell r="I1762">
            <v>0</v>
          </cell>
          <cell r="J1762">
            <v>0</v>
          </cell>
          <cell r="K1762" t="str">
            <v>4760.37</v>
          </cell>
          <cell r="L1762" t="str">
            <v>Daiana Balducci</v>
          </cell>
          <cell r="M1762">
            <v>36601057</v>
          </cell>
          <cell r="N1762">
            <v>541167601523</v>
          </cell>
          <cell r="O1762" t="str">
            <v>Daiana Balducci</v>
          </cell>
          <cell r="P1762">
            <v>541167601523</v>
          </cell>
          <cell r="Q1762" t="str">
            <v xml:space="preserve">Don Bosco </v>
          </cell>
          <cell r="R1762">
            <v>430</v>
          </cell>
          <cell r="U1762" t="str">
            <v>San Isidro</v>
          </cell>
          <cell r="V1762">
            <v>1642</v>
          </cell>
          <cell r="W1762" t="str">
            <v>Gran Buenos Aires</v>
          </cell>
          <cell r="Y1762" t="str">
            <v>ENVÍO SIN CARGO (CABA, GRAN PARTE DE GBA y LA PLATA) TIEMPO: 4 a 6 DÍAS HÁBILES</v>
          </cell>
          <cell r="Z1762" t="str">
            <v>Mercado Pago</v>
          </cell>
          <cell r="AB1762" t="str">
            <v>Si el envío es miércoles o viernes ir a San Isidro, calle Don Bosco 430, entre haedo y gral paz, timbre 3°C cualquier horario.Si el envío es días lunes, martes o jueves mandarlo a Olivos, calle Rioja 3078, entre Borges y Roma. Horario: 11 a 17 hs.</v>
          </cell>
          <cell r="AD1762">
            <v>44382</v>
          </cell>
          <cell r="AE1762">
            <v>44389</v>
          </cell>
          <cell r="AF1762" t="str">
            <v>TRAPO DE PISO CON FRASE MEDIA STANTARD 50 X 60 CM</v>
          </cell>
          <cell r="AG1762">
            <v>245</v>
          </cell>
          <cell r="AH1762">
            <v>1</v>
          </cell>
          <cell r="AI1762" t="str">
            <v>AL8219</v>
          </cell>
          <cell r="AJ1762" t="str">
            <v>Móvil</v>
          </cell>
          <cell r="AK1762" t="str">
            <v>EL MARTES 13-07 ENTRE 8 Y 18 HORAS!</v>
          </cell>
          <cell r="AL1762">
            <v>2904926877</v>
          </cell>
          <cell r="AM1762">
            <v>434014436</v>
          </cell>
          <cell r="AN1762" t="str">
            <v>Sí</v>
          </cell>
        </row>
        <row r="1763">
          <cell r="A1763">
            <v>3304</v>
          </cell>
          <cell r="B1763" t="str">
            <v>daianabalducci@hotmail.com</v>
          </cell>
          <cell r="AF1763" t="str">
            <v>TRAPO DE PISO CON FRASE MEDIA STANTARD 50 X 60 CM</v>
          </cell>
          <cell r="AG1763">
            <v>245</v>
          </cell>
          <cell r="AH1763">
            <v>1</v>
          </cell>
          <cell r="AI1763" t="str">
            <v>AL8219</v>
          </cell>
          <cell r="AN1763" t="str">
            <v>Sí</v>
          </cell>
        </row>
        <row r="1764">
          <cell r="A1764">
            <v>3304</v>
          </cell>
          <cell r="B1764" t="str">
            <v>daianabalducci@hotmail.com</v>
          </cell>
          <cell r="AF1764" t="str">
            <v>SET X 2 PAÑOS MICROFIBRA 35X45 PACK NRO 8</v>
          </cell>
          <cell r="AG1764" t="str">
            <v>599.99</v>
          </cell>
          <cell r="AH1764">
            <v>1</v>
          </cell>
          <cell r="AI1764" t="str">
            <v>PACK 8</v>
          </cell>
          <cell r="AN1764" t="str">
            <v>Sí</v>
          </cell>
        </row>
        <row r="1765">
          <cell r="A1765">
            <v>3304</v>
          </cell>
          <cell r="B1765" t="str">
            <v>daianabalducci@hotmail.com</v>
          </cell>
          <cell r="AF1765" t="str">
            <v>INDIVIDUAL CUERINAPLAVINIL SIMIL MARMOL 44X30CM</v>
          </cell>
          <cell r="AG1765">
            <v>300</v>
          </cell>
          <cell r="AH1765">
            <v>8</v>
          </cell>
          <cell r="AI1765" t="str">
            <v>CHUIN177R</v>
          </cell>
          <cell r="AN1765" t="str">
            <v>Sí</v>
          </cell>
        </row>
        <row r="1766">
          <cell r="A1766">
            <v>3304</v>
          </cell>
          <cell r="B1766" t="str">
            <v>daianabalducci@hotmail.com</v>
          </cell>
          <cell r="AF1766" t="str">
            <v>MOLDE TARTERA 27 CM DIAM</v>
          </cell>
          <cell r="AG1766">
            <v>488</v>
          </cell>
          <cell r="AH1766">
            <v>1</v>
          </cell>
          <cell r="AI1766" t="str">
            <v>046BA4836 CON EL 15%</v>
          </cell>
          <cell r="AN1766" t="str">
            <v>Sí</v>
          </cell>
        </row>
        <row r="1767">
          <cell r="A1767">
            <v>3304</v>
          </cell>
          <cell r="B1767" t="str">
            <v>daianabalducci@hotmail.com</v>
          </cell>
          <cell r="AF1767" t="str">
            <v>VELA 100% SOJA AROMA JAZMIN O VAINILLA</v>
          </cell>
          <cell r="AG1767">
            <v>390</v>
          </cell>
          <cell r="AH1767">
            <v>1</v>
          </cell>
          <cell r="AI1767" t="str">
            <v>TW88423VELA(SHOWROOM)</v>
          </cell>
          <cell r="AN1767" t="str">
            <v>Sí</v>
          </cell>
        </row>
        <row r="1768">
          <cell r="A1768">
            <v>3304</v>
          </cell>
          <cell r="B1768" t="str">
            <v>daianabalducci@hotmail.com</v>
          </cell>
          <cell r="AF1768" t="str">
            <v>MACETA DE CERAMICA VASIJA 16X7.5CM</v>
          </cell>
          <cell r="AG1768" t="str">
            <v>392.38</v>
          </cell>
          <cell r="AH1768">
            <v>1</v>
          </cell>
          <cell r="AI1768" t="str">
            <v>DE7524</v>
          </cell>
          <cell r="AN1768" t="str">
            <v>Sí</v>
          </cell>
        </row>
        <row r="1769">
          <cell r="A1769">
            <v>3303</v>
          </cell>
          <cell r="B1769" t="str">
            <v>marina_freitag@hotmail.com</v>
          </cell>
          <cell r="C1769">
            <v>44382</v>
          </cell>
          <cell r="D1769" t="str">
            <v>Abierta</v>
          </cell>
          <cell r="E1769" t="str">
            <v>Recibido</v>
          </cell>
          <cell r="F1769" t="str">
            <v>Enviado</v>
          </cell>
          <cell r="G1769" t="str">
            <v>ARS</v>
          </cell>
          <cell r="H1769">
            <v>2800</v>
          </cell>
          <cell r="I1769">
            <v>0</v>
          </cell>
          <cell r="J1769">
            <v>0</v>
          </cell>
          <cell r="K1769">
            <v>2800</v>
          </cell>
          <cell r="L1769" t="str">
            <v>Marina Freitag</v>
          </cell>
          <cell r="M1769">
            <v>36820194</v>
          </cell>
          <cell r="N1769">
            <v>541121934124</v>
          </cell>
          <cell r="O1769" t="str">
            <v>Marina Freitag</v>
          </cell>
          <cell r="P1769">
            <v>541121934124</v>
          </cell>
          <cell r="Q1769" t="str">
            <v>Peña entre Alsina y Vergara</v>
          </cell>
          <cell r="R1769">
            <v>29</v>
          </cell>
          <cell r="S1769" t="str">
            <v>PB</v>
          </cell>
          <cell r="T1769" t="str">
            <v xml:space="preserve">Banfield. Partido Lomas de Zamora </v>
          </cell>
          <cell r="U1769" t="str">
            <v xml:space="preserve">Buenos Aires. </v>
          </cell>
          <cell r="V1769">
            <v>1828</v>
          </cell>
          <cell r="W1769" t="str">
            <v>Gran Buenos Aires</v>
          </cell>
          <cell r="Y1769" t="str">
            <v>ENVÍO SIN CARGO (CABA, GRAN PARTE DE GBA y LA PLATA) TIEMPO: 4 a 6 DÍAS HÁBILES</v>
          </cell>
          <cell r="Z1769" t="str">
            <v>Mercado Pago</v>
          </cell>
          <cell r="AB1769" t="str">
            <v xml:space="preserve">Por favor llamar a mi celular cuando estén en domicilio ya que no funciona el timbre: 1121934124. Muchas gracias </v>
          </cell>
          <cell r="AD1769">
            <v>44382</v>
          </cell>
          <cell r="AE1769">
            <v>44389</v>
          </cell>
          <cell r="AF1769" t="str">
            <v>MESA DE ARRIME HOME OFFICE 36X43X60 CM</v>
          </cell>
          <cell r="AG1769">
            <v>2800</v>
          </cell>
          <cell r="AH1769">
            <v>1</v>
          </cell>
          <cell r="AI1769" t="str">
            <v>NEWARRIME MERCA SEPA</v>
          </cell>
          <cell r="AJ1769" t="str">
            <v>Web</v>
          </cell>
          <cell r="AK1769" t="str">
            <v>EL MIERCOLES 14-07 ENTRE 8 Y 18 HORAS!</v>
          </cell>
          <cell r="AL1769">
            <v>15688970818</v>
          </cell>
          <cell r="AM1769">
            <v>441178919</v>
          </cell>
          <cell r="AN1769" t="str">
            <v>Sí</v>
          </cell>
        </row>
        <row r="1770">
          <cell r="A1770">
            <v>3302</v>
          </cell>
          <cell r="B1770" t="str">
            <v>agus.n@live.com.ar</v>
          </cell>
          <cell r="C1770">
            <v>44382</v>
          </cell>
          <cell r="D1770" t="str">
            <v>Abierta</v>
          </cell>
          <cell r="E1770" t="str">
            <v>Recibido</v>
          </cell>
          <cell r="F1770" t="str">
            <v>Enviado</v>
          </cell>
          <cell r="G1770" t="str">
            <v>ARS</v>
          </cell>
          <cell r="H1770" t="str">
            <v>1941.99</v>
          </cell>
          <cell r="I1770">
            <v>0</v>
          </cell>
          <cell r="J1770">
            <v>0</v>
          </cell>
          <cell r="K1770" t="str">
            <v>1941.99</v>
          </cell>
          <cell r="L1770" t="str">
            <v>Agustina NOVAK</v>
          </cell>
          <cell r="M1770">
            <v>38521040</v>
          </cell>
          <cell r="N1770">
            <v>541131549670</v>
          </cell>
          <cell r="O1770" t="str">
            <v>Agustina NOVAK</v>
          </cell>
          <cell r="P1770">
            <v>541131549670</v>
          </cell>
          <cell r="Q1770" t="str">
            <v xml:space="preserve">San lorenzo </v>
          </cell>
          <cell r="R1770">
            <v>2440</v>
          </cell>
          <cell r="S1770" t="str">
            <v>PB C</v>
          </cell>
          <cell r="T1770" t="str">
            <v>Olivos</v>
          </cell>
          <cell r="U1770" t="str">
            <v>Capital Federal</v>
          </cell>
          <cell r="V1770">
            <v>1440</v>
          </cell>
          <cell r="W1770" t="str">
            <v>Capital Federal</v>
          </cell>
          <cell r="Y1770" t="str">
            <v>ENVÍO SIN CARGO (CABA, GRAN PARTE DE GBA y LA PLATA) TIEMPO: 4 a 6 DÍAS HÁBILES</v>
          </cell>
          <cell r="Z1770" t="str">
            <v>Mercado Pago</v>
          </cell>
          <cell r="AB1770" t="str">
            <v>San Lorenzo 2440 PB C Localidad Olivos, CP 1636</v>
          </cell>
          <cell r="AD1770">
            <v>44382</v>
          </cell>
          <cell r="AE1770">
            <v>44389</v>
          </cell>
          <cell r="AF1770" t="str">
            <v>ENSALADERA APILABLE 2900 ML RIGOLLEAU 11 X 22 CM</v>
          </cell>
          <cell r="AG1770">
            <v>362</v>
          </cell>
          <cell r="AH1770">
            <v>1</v>
          </cell>
          <cell r="AI1770" t="str">
            <v>ML67552</v>
          </cell>
          <cell r="AJ1770" t="str">
            <v>Web</v>
          </cell>
          <cell r="AK1770" t="str">
            <v>EL MARTES 13-07 ENTRE 8 Y 18 HORAS!</v>
          </cell>
          <cell r="AL1770">
            <v>15688222151</v>
          </cell>
          <cell r="AM1770">
            <v>441242386</v>
          </cell>
          <cell r="AN1770" t="str">
            <v>Sí</v>
          </cell>
        </row>
        <row r="1771">
          <cell r="A1771">
            <v>3302</v>
          </cell>
          <cell r="B1771" t="str">
            <v>agus.n@live.com.ar</v>
          </cell>
          <cell r="AF1771" t="str">
            <v>ENSALADERA APILABLE 1700 ML RIGOLLEAU 9 X 18 CM</v>
          </cell>
          <cell r="AG1771">
            <v>185</v>
          </cell>
          <cell r="AH1771">
            <v>1</v>
          </cell>
          <cell r="AI1771" t="str">
            <v>ML67551</v>
          </cell>
          <cell r="AN1771" t="str">
            <v>Sí</v>
          </cell>
        </row>
        <row r="1772">
          <cell r="A1772">
            <v>3302</v>
          </cell>
          <cell r="B1772" t="str">
            <v>agus.n@live.com.ar</v>
          </cell>
          <cell r="AF1772" t="str">
            <v>ESCURRIDOR DE PLATOS Y CUBIERTOS BLANCO 43X23.5X11.5CM</v>
          </cell>
          <cell r="AG1772" t="str">
            <v>1394.99</v>
          </cell>
          <cell r="AH1772">
            <v>1</v>
          </cell>
          <cell r="AI1772" t="str">
            <v>BA7695</v>
          </cell>
          <cell r="AN1772" t="str">
            <v>Sí</v>
          </cell>
        </row>
        <row r="1773">
          <cell r="A1773">
            <v>3301</v>
          </cell>
          <cell r="B1773" t="str">
            <v>solegonzalez31@hotmail.com</v>
          </cell>
          <cell r="C1773">
            <v>44382</v>
          </cell>
          <cell r="D1773" t="str">
            <v>Abierta</v>
          </cell>
          <cell r="E1773" t="str">
            <v>Recibido</v>
          </cell>
          <cell r="F1773" t="str">
            <v>Enviado</v>
          </cell>
          <cell r="G1773" t="str">
            <v>ARS</v>
          </cell>
          <cell r="H1773" t="str">
            <v>2249.97</v>
          </cell>
          <cell r="I1773">
            <v>0</v>
          </cell>
          <cell r="J1773">
            <v>0</v>
          </cell>
          <cell r="K1773" t="str">
            <v>2249.97</v>
          </cell>
          <cell r="L1773" t="str">
            <v>Soledad González</v>
          </cell>
          <cell r="M1773">
            <v>29668973</v>
          </cell>
          <cell r="N1773">
            <v>541135782604</v>
          </cell>
          <cell r="O1773" t="str">
            <v>Soledad González</v>
          </cell>
          <cell r="P1773">
            <v>541135782604</v>
          </cell>
          <cell r="Q1773" t="str">
            <v>Yapeyú</v>
          </cell>
          <cell r="R1773">
            <v>2270</v>
          </cell>
          <cell r="T1773" t="str">
            <v>Gonet</v>
          </cell>
          <cell r="U1773" t="str">
            <v>Wilde Avellaneda</v>
          </cell>
          <cell r="V1773">
            <v>1875</v>
          </cell>
          <cell r="W1773" t="str">
            <v>Gran Buenos Aires</v>
          </cell>
          <cell r="Y1773" t="str">
            <v>ENVÍO SIN CARGO (CABA, GRAN PARTE DE GBA y LA PLATA) TIEMPO: 4 a 6 DÍAS HÁBILES</v>
          </cell>
          <cell r="Z1773" t="str">
            <v>Mercado Pago</v>
          </cell>
          <cell r="AD1773">
            <v>44382</v>
          </cell>
          <cell r="AE1773">
            <v>44389</v>
          </cell>
          <cell r="AF1773" t="str">
            <v>BATIDOR SILICONA C/MANGO ACERO 25CM</v>
          </cell>
          <cell r="AG1773">
            <v>450</v>
          </cell>
          <cell r="AH1773">
            <v>1</v>
          </cell>
          <cell r="AI1773" t="str">
            <v>SILBAT</v>
          </cell>
          <cell r="AJ1773" t="str">
            <v>Móvil</v>
          </cell>
          <cell r="AK1773" t="str">
            <v>EL MIERCOLES 14-07 ENTRE 8 Y 18 HORAS!</v>
          </cell>
          <cell r="AL1773">
            <v>15685928353</v>
          </cell>
          <cell r="AM1773">
            <v>441194974</v>
          </cell>
          <cell r="AN1773" t="str">
            <v>Sí</v>
          </cell>
        </row>
        <row r="1774">
          <cell r="A1774">
            <v>3301</v>
          </cell>
          <cell r="B1774" t="str">
            <v>solegonzalez31@hotmail.com</v>
          </cell>
          <cell r="AF1774" t="str">
            <v>SET X 2 PAÑOS MICROFIBRA 35X45 PACK NRO 3</v>
          </cell>
          <cell r="AG1774" t="str">
            <v>599.99</v>
          </cell>
          <cell r="AH1774">
            <v>1</v>
          </cell>
          <cell r="AI1774" t="str">
            <v>PACK 3</v>
          </cell>
          <cell r="AN1774" t="str">
            <v>Sí</v>
          </cell>
        </row>
        <row r="1775">
          <cell r="A1775">
            <v>3301</v>
          </cell>
          <cell r="B1775" t="str">
            <v>solegonzalez31@hotmail.com</v>
          </cell>
          <cell r="AF1775" t="str">
            <v>SET X 2 PAÑOS MICROFIBRA 35X45 PACK NRO 14</v>
          </cell>
          <cell r="AG1775" t="str">
            <v>599.99</v>
          </cell>
          <cell r="AH1775">
            <v>1</v>
          </cell>
          <cell r="AI1775" t="str">
            <v>PACK 14</v>
          </cell>
          <cell r="AN1775" t="str">
            <v>Sí</v>
          </cell>
        </row>
        <row r="1776">
          <cell r="A1776">
            <v>3301</v>
          </cell>
          <cell r="B1776" t="str">
            <v>solegonzalez31@hotmail.com</v>
          </cell>
          <cell r="AF1776" t="str">
            <v>SET X 2 PAÑOS MICROFIBRA 35X45 PACK NRO 6</v>
          </cell>
          <cell r="AG1776" t="str">
            <v>599.99</v>
          </cell>
          <cell r="AH1776">
            <v>1</v>
          </cell>
          <cell r="AI1776" t="str">
            <v>PACK 6</v>
          </cell>
          <cell r="AN1776" t="str">
            <v>Sí</v>
          </cell>
        </row>
        <row r="1777">
          <cell r="A1777">
            <v>3300</v>
          </cell>
          <cell r="B1777" t="str">
            <v>agusrivas_1@hotmail.com</v>
          </cell>
          <cell r="C1777">
            <v>44382</v>
          </cell>
          <cell r="D1777" t="str">
            <v>Abierta</v>
          </cell>
          <cell r="E1777" t="str">
            <v>Recibido</v>
          </cell>
          <cell r="F1777" t="str">
            <v>Enviado</v>
          </cell>
          <cell r="G1777" t="str">
            <v>ARS</v>
          </cell>
          <cell r="H1777" t="str">
            <v>1759.97</v>
          </cell>
          <cell r="I1777">
            <v>0</v>
          </cell>
          <cell r="J1777">
            <v>0</v>
          </cell>
          <cell r="K1777" t="str">
            <v>1759.97</v>
          </cell>
          <cell r="L1777" t="str">
            <v>Agustina Rivas</v>
          </cell>
          <cell r="M1777">
            <v>34215226</v>
          </cell>
          <cell r="N1777">
            <v>542241573082</v>
          </cell>
          <cell r="O1777" t="str">
            <v>Marcelo Etchegaray</v>
          </cell>
          <cell r="T1777" t="str">
            <v>La Horqueta</v>
          </cell>
          <cell r="U1777" t="str">
            <v>Chascomus</v>
          </cell>
          <cell r="V1777">
            <v>7130</v>
          </cell>
          <cell r="W1777" t="str">
            <v>Buenos Aires</v>
          </cell>
          <cell r="Y1777" t="str">
            <v>Retiras en SHOWROOM ( CON CITA PREVIA)</v>
          </cell>
          <cell r="Z1777" t="str">
            <v>Mercado Pago</v>
          </cell>
          <cell r="AD1777">
            <v>44383</v>
          </cell>
          <cell r="AE1777">
            <v>44398</v>
          </cell>
          <cell r="AF1777" t="str">
            <v>6 VASOS BELLIZE ROCKS AZUL 315ML</v>
          </cell>
          <cell r="AG1777" t="str">
            <v>559.99</v>
          </cell>
          <cell r="AH1777">
            <v>1</v>
          </cell>
          <cell r="AI1777" t="str">
            <v>ML88640 MERCA SEPARADA</v>
          </cell>
          <cell r="AJ1777" t="str">
            <v>Móvil</v>
          </cell>
          <cell r="AK1777" t="str">
            <v/>
          </cell>
          <cell r="AL1777">
            <v>2902597212</v>
          </cell>
          <cell r="AM1777">
            <v>441136201</v>
          </cell>
          <cell r="AN1777" t="str">
            <v>Sí</v>
          </cell>
        </row>
        <row r="1778">
          <cell r="A1778">
            <v>3300</v>
          </cell>
          <cell r="B1778" t="str">
            <v>agusrivas_1@hotmail.com</v>
          </cell>
          <cell r="AF1778" t="str">
            <v>SET X 2 PAÑOS MICROFIBRA 35X45 PACK NRO 9</v>
          </cell>
          <cell r="AG1778" t="str">
            <v>599.99</v>
          </cell>
          <cell r="AH1778">
            <v>1</v>
          </cell>
          <cell r="AI1778" t="str">
            <v>PACK 9</v>
          </cell>
          <cell r="AN1778" t="str">
            <v>Sí</v>
          </cell>
        </row>
        <row r="1779">
          <cell r="A1779">
            <v>3300</v>
          </cell>
          <cell r="B1779" t="str">
            <v>agusrivas_1@hotmail.com</v>
          </cell>
          <cell r="AF1779" t="str">
            <v>SET X 2 PAÑOS MICROFIBRA 35X45 PACK NRO 6</v>
          </cell>
          <cell r="AG1779" t="str">
            <v>599.99</v>
          </cell>
          <cell r="AH1779">
            <v>1</v>
          </cell>
          <cell r="AI1779" t="str">
            <v>PACK 6</v>
          </cell>
          <cell r="AN1779" t="str">
            <v>Sí</v>
          </cell>
        </row>
        <row r="1780">
          <cell r="A1780">
            <v>3299</v>
          </cell>
          <cell r="B1780" t="str">
            <v>sofianabella123@gmail.com</v>
          </cell>
          <cell r="C1780">
            <v>44381</v>
          </cell>
          <cell r="D1780" t="str">
            <v>Abierta</v>
          </cell>
          <cell r="E1780" t="str">
            <v>Recibido</v>
          </cell>
          <cell r="F1780" t="str">
            <v>Enviado</v>
          </cell>
          <cell r="G1780" t="str">
            <v>ARS</v>
          </cell>
          <cell r="H1780">
            <v>5641</v>
          </cell>
          <cell r="I1780">
            <v>0</v>
          </cell>
          <cell r="J1780">
            <v>0</v>
          </cell>
          <cell r="K1780">
            <v>5641</v>
          </cell>
          <cell r="L1780" t="str">
            <v>Sofia Gonzalez</v>
          </cell>
          <cell r="M1780">
            <v>41778973</v>
          </cell>
          <cell r="N1780">
            <v>541123191553</v>
          </cell>
          <cell r="O1780" t="str">
            <v>Sofia gonzalez</v>
          </cell>
          <cell r="P1780">
            <v>541123191553</v>
          </cell>
          <cell r="Q1780" t="str">
            <v xml:space="preserve">Garay </v>
          </cell>
          <cell r="R1780">
            <v>612</v>
          </cell>
          <cell r="S1780" t="str">
            <v>13 B</v>
          </cell>
          <cell r="T1780" t="str">
            <v>San Telmo</v>
          </cell>
          <cell r="U1780" t="str">
            <v>Capital Federal</v>
          </cell>
          <cell r="V1780">
            <v>1140</v>
          </cell>
          <cell r="W1780" t="str">
            <v>Capital Federal</v>
          </cell>
          <cell r="Y1780" t="str">
            <v>ENVÍO SIN CARGO (CABA, GRAN PARTE DE GBA y LA PLATA) TIEMPO: 4 a 6 DÍAS HÁBILES</v>
          </cell>
          <cell r="Z1780" t="str">
            <v>Mercado Pago</v>
          </cell>
          <cell r="AD1780">
            <v>44381</v>
          </cell>
          <cell r="AE1780">
            <v>44389</v>
          </cell>
          <cell r="AF1780" t="str">
            <v>TABLA MÁRMOL CARRARA 30x10 CM (Blanco)</v>
          </cell>
          <cell r="AG1780">
            <v>1573</v>
          </cell>
          <cell r="AH1780">
            <v>1</v>
          </cell>
          <cell r="AI1780" t="str">
            <v>CARRA 3010. MERCA SEPARADA</v>
          </cell>
          <cell r="AJ1780" t="str">
            <v>Web</v>
          </cell>
          <cell r="AK1780" t="str">
            <v>EL MARTES 13-07 ENTRE 8 Y 18 HORAS!</v>
          </cell>
          <cell r="AL1780">
            <v>15679928943</v>
          </cell>
          <cell r="AM1780">
            <v>440979140</v>
          </cell>
          <cell r="AN1780" t="str">
            <v>Sí</v>
          </cell>
        </row>
        <row r="1781">
          <cell r="A1781">
            <v>3299</v>
          </cell>
          <cell r="B1781" t="str">
            <v>sofianabella123@gmail.com</v>
          </cell>
          <cell r="AF1781" t="str">
            <v>LATA REDONDA RAYAS GRISES CON VISOR 17X17CM</v>
          </cell>
          <cell r="AG1781">
            <v>894</v>
          </cell>
          <cell r="AH1781">
            <v>1</v>
          </cell>
          <cell r="AI1781" t="str">
            <v>645LA99006</v>
          </cell>
          <cell r="AN1781" t="str">
            <v>Sí</v>
          </cell>
        </row>
        <row r="1782">
          <cell r="A1782">
            <v>3299</v>
          </cell>
          <cell r="B1782" t="str">
            <v>sofianabella123@gmail.com</v>
          </cell>
          <cell r="AF1782" t="str">
            <v>SECAPLATOS SILICONA 30.5 X 20.5 CM (Celeste)</v>
          </cell>
          <cell r="AG1782">
            <v>532</v>
          </cell>
          <cell r="AH1782">
            <v>1</v>
          </cell>
          <cell r="AI1782" t="str">
            <v>BA3015 MERCA SEPA</v>
          </cell>
          <cell r="AN1782" t="str">
            <v>Sí</v>
          </cell>
        </row>
        <row r="1783">
          <cell r="A1783">
            <v>3299</v>
          </cell>
          <cell r="B1783" t="str">
            <v>sofianabella123@gmail.com</v>
          </cell>
          <cell r="AF1783" t="str">
            <v>ESCURRIDOR DE PLATOS NEGRO CON BANDEJA SINGLE 42.2X17.4X9.4 CM</v>
          </cell>
          <cell r="AG1783">
            <v>1662</v>
          </cell>
          <cell r="AH1783">
            <v>1</v>
          </cell>
          <cell r="AI1783" t="str">
            <v>17013NEG</v>
          </cell>
          <cell r="AN1783" t="str">
            <v>Sí</v>
          </cell>
        </row>
        <row r="1784">
          <cell r="A1784">
            <v>3299</v>
          </cell>
          <cell r="B1784" t="str">
            <v>sofianabella123@gmail.com</v>
          </cell>
          <cell r="AF1784" t="str">
            <v>VELA 100 % SOJA CON ESENCIAS - DIFERENTES AROMAS 8x8 CM (JAZMIN)</v>
          </cell>
          <cell r="AG1784">
            <v>590</v>
          </cell>
          <cell r="AH1784">
            <v>1</v>
          </cell>
          <cell r="AI1784" t="str">
            <v>BA6340VELA</v>
          </cell>
          <cell r="AN1784" t="str">
            <v>Sí</v>
          </cell>
        </row>
        <row r="1785">
          <cell r="A1785">
            <v>3299</v>
          </cell>
          <cell r="B1785" t="str">
            <v>sofianabella123@gmail.com</v>
          </cell>
          <cell r="AF1785" t="str">
            <v>VELA 100% SOJA AROMA JAZMIN O VAINILLA</v>
          </cell>
          <cell r="AG1785">
            <v>390</v>
          </cell>
          <cell r="AH1785">
            <v>1</v>
          </cell>
          <cell r="AI1785" t="str">
            <v>TW88423VELA(SHOWROOM)</v>
          </cell>
          <cell r="AN1785" t="str">
            <v>Sí</v>
          </cell>
        </row>
        <row r="1786">
          <cell r="A1786">
            <v>3298</v>
          </cell>
          <cell r="B1786" t="str">
            <v>regifortugno@hotmail.com.ar</v>
          </cell>
          <cell r="C1786">
            <v>44381</v>
          </cell>
          <cell r="D1786" t="str">
            <v>Abierta</v>
          </cell>
          <cell r="E1786" t="str">
            <v>Recibido</v>
          </cell>
          <cell r="F1786" t="str">
            <v>Enviado</v>
          </cell>
          <cell r="G1786" t="str">
            <v>ARS</v>
          </cell>
          <cell r="H1786" t="str">
            <v>3099.99</v>
          </cell>
          <cell r="I1786">
            <v>0</v>
          </cell>
          <cell r="J1786" t="str">
            <v>375.54</v>
          </cell>
          <cell r="K1786" t="str">
            <v>3475.53</v>
          </cell>
          <cell r="L1786" t="str">
            <v>Franco Torri</v>
          </cell>
          <cell r="M1786">
            <v>36659173</v>
          </cell>
          <cell r="N1786">
            <v>543412284850</v>
          </cell>
          <cell r="O1786" t="str">
            <v>Regina Fortugno</v>
          </cell>
          <cell r="P1786">
            <v>543417200946</v>
          </cell>
          <cell r="Q1786" t="str">
            <v>Ricardone</v>
          </cell>
          <cell r="R1786">
            <v>1376</v>
          </cell>
          <cell r="S1786" t="str">
            <v>5toC</v>
          </cell>
          <cell r="U1786" t="str">
            <v>Rosario</v>
          </cell>
          <cell r="V1786">
            <v>2000</v>
          </cell>
          <cell r="W1786" t="str">
            <v>Santa Fe</v>
          </cell>
          <cell r="Y1786" t="str">
            <v>Correo Argentino - Envio a domicilio</v>
          </cell>
          <cell r="Z1786" t="str">
            <v>Mercado Pago</v>
          </cell>
          <cell r="AD1786">
            <v>44381</v>
          </cell>
          <cell r="AE1786">
            <v>44389</v>
          </cell>
          <cell r="AF1786" t="str">
            <v>MESA ARRIME XL HOME OFFICE 60*70*30 CM</v>
          </cell>
          <cell r="AG1786" t="str">
            <v>3099.99</v>
          </cell>
          <cell r="AH1786">
            <v>1</v>
          </cell>
          <cell r="AI1786" t="str">
            <v>NEWARRIME2 LA TENGO YO solo hay q retocar el hierro pero esta re vendible</v>
          </cell>
          <cell r="AJ1786" t="str">
            <v>Móvil</v>
          </cell>
          <cell r="AK1786" t="str">
            <v xml:space="preserve"> EL MARTES 13-07 EL CORREO ARGENTINO RETIRARÁ POR SUCURSAL EL PEDIDO. SU SEGUIMIENTO PARA VER EL ESTADO ES 0000794304632PAAEE1C101. LO PODRA VER EN LA SECCION E-COMMERCE ENVIO EN LA WEB DEL CORREO ARGENTINO, MUCHAS GRACIAS!</v>
          </cell>
          <cell r="AL1786">
            <v>15679947360</v>
          </cell>
          <cell r="AM1786">
            <v>440976298</v>
          </cell>
          <cell r="AN1786" t="str">
            <v>Sí</v>
          </cell>
        </row>
        <row r="1787">
          <cell r="A1787">
            <v>3297</v>
          </cell>
          <cell r="B1787" t="str">
            <v>macabruna@gmail.com</v>
          </cell>
          <cell r="C1787">
            <v>44381</v>
          </cell>
          <cell r="D1787" t="str">
            <v>Abierta</v>
          </cell>
          <cell r="E1787" t="str">
            <v>Recibido</v>
          </cell>
          <cell r="F1787" t="str">
            <v>Enviado</v>
          </cell>
          <cell r="G1787" t="str">
            <v>ARS</v>
          </cell>
          <cell r="H1787" t="str">
            <v>4193.95</v>
          </cell>
          <cell r="I1787" t="str">
            <v>629.09</v>
          </cell>
          <cell r="J1787">
            <v>0</v>
          </cell>
          <cell r="K1787" t="str">
            <v>3564.86</v>
          </cell>
          <cell r="L1787" t="str">
            <v>Macarena Bruna</v>
          </cell>
          <cell r="M1787">
            <v>27381577754</v>
          </cell>
          <cell r="N1787">
            <v>541162874903</v>
          </cell>
          <cell r="O1787" t="str">
            <v>Macarena Bruna</v>
          </cell>
          <cell r="P1787">
            <v>541162874903</v>
          </cell>
          <cell r="Q1787" t="str">
            <v>Carlos antonio lopez</v>
          </cell>
          <cell r="R1787">
            <v>3616</v>
          </cell>
          <cell r="S1787" t="str">
            <v>2c</v>
          </cell>
          <cell r="T1787" t="str">
            <v>Villa devoto</v>
          </cell>
          <cell r="U1787" t="str">
            <v>Capital Federal</v>
          </cell>
          <cell r="V1787">
            <v>1419</v>
          </cell>
          <cell r="W1787" t="str">
            <v>Capital Federal</v>
          </cell>
          <cell r="Y1787" t="str">
            <v>ENVÍO SIN CARGO (CABA, GRAN PARTE DE GBA y LA PLATA) TIEMPO: 4 a 6 DÍAS HÁBILES</v>
          </cell>
          <cell r="Z1787" t="str">
            <v>Mercado Pago</v>
          </cell>
          <cell r="AA1787" t="str">
            <v>AMIGOS</v>
          </cell>
          <cell r="AD1787">
            <v>44381</v>
          </cell>
          <cell r="AE1787">
            <v>44389</v>
          </cell>
          <cell r="AF1787" t="str">
            <v>INDIVIDUAL DE YUTE KAMPOT 38CM</v>
          </cell>
          <cell r="AG1787" t="str">
            <v>998.99</v>
          </cell>
          <cell r="AH1787">
            <v>1</v>
          </cell>
          <cell r="AI1787" t="str">
            <v>MS504005 MERCA SEPA</v>
          </cell>
          <cell r="AJ1787" t="str">
            <v>Móvil</v>
          </cell>
          <cell r="AK1787" t="str">
            <v>SE ENTREGO EL SABADO 10-07</v>
          </cell>
          <cell r="AL1787">
            <v>2901278564</v>
          </cell>
          <cell r="AM1787">
            <v>438142119</v>
          </cell>
          <cell r="AN1787" t="str">
            <v>Sí</v>
          </cell>
        </row>
        <row r="1788">
          <cell r="A1788">
            <v>3297</v>
          </cell>
          <cell r="B1788" t="str">
            <v>macabruna@gmail.com</v>
          </cell>
          <cell r="AF1788" t="str">
            <v>BATIDOR DE SILICONA CREAM MANGO DE MADERA 28 CM</v>
          </cell>
          <cell r="AG1788" t="str">
            <v>599.99</v>
          </cell>
          <cell r="AH1788">
            <v>1</v>
          </cell>
          <cell r="AI1788" t="str">
            <v>MS101A63</v>
          </cell>
          <cell r="AN1788" t="str">
            <v>Sí</v>
          </cell>
        </row>
        <row r="1789">
          <cell r="A1789">
            <v>3297</v>
          </cell>
          <cell r="B1789" t="str">
            <v>macabruna@gmail.com</v>
          </cell>
          <cell r="AF1789" t="str">
            <v>CUCHARA DE SILICONA CREAM MANGO DE MADERA 31 CM</v>
          </cell>
          <cell r="AG1789" t="str">
            <v>864.99</v>
          </cell>
          <cell r="AH1789">
            <v>1</v>
          </cell>
          <cell r="AI1789" t="str">
            <v>101A48</v>
          </cell>
          <cell r="AN1789" t="str">
            <v>Sí</v>
          </cell>
        </row>
        <row r="1790">
          <cell r="A1790">
            <v>3297</v>
          </cell>
          <cell r="B1790" t="str">
            <v>macabruna@gmail.com</v>
          </cell>
          <cell r="AF1790" t="str">
            <v>ESPATULA REPOSTERA CURVA DE SILICONA CREAM MANGO DE MADERA 32 CM</v>
          </cell>
          <cell r="AG1790" t="str">
            <v>864.99</v>
          </cell>
          <cell r="AH1790">
            <v>1</v>
          </cell>
          <cell r="AI1790" t="str">
            <v>101A55</v>
          </cell>
          <cell r="AN1790" t="str">
            <v>Sí</v>
          </cell>
        </row>
        <row r="1791">
          <cell r="A1791">
            <v>3297</v>
          </cell>
          <cell r="B1791" t="str">
            <v>macabruna@gmail.com</v>
          </cell>
          <cell r="AF1791" t="str">
            <v>CUCHARA PARA PASTA DE SILICONA CREAM MANGO DE MADERA 31 CM</v>
          </cell>
          <cell r="AG1791" t="str">
            <v>864.99</v>
          </cell>
          <cell r="AH1791">
            <v>1</v>
          </cell>
          <cell r="AI1791" t="str">
            <v>101A47</v>
          </cell>
          <cell r="AN1791" t="str">
            <v>Sí</v>
          </cell>
        </row>
        <row r="1792">
          <cell r="A1792">
            <v>3296</v>
          </cell>
          <cell r="B1792" t="str">
            <v>mariana@dealoysiograf.com.ar</v>
          </cell>
          <cell r="C1792">
            <v>44381</v>
          </cell>
          <cell r="D1792" t="str">
            <v>Abierta</v>
          </cell>
          <cell r="E1792" t="str">
            <v>Recibido</v>
          </cell>
          <cell r="F1792" t="str">
            <v>Enviado</v>
          </cell>
          <cell r="G1792" t="str">
            <v>ARS</v>
          </cell>
          <cell r="H1792">
            <v>5140</v>
          </cell>
          <cell r="I1792">
            <v>0</v>
          </cell>
          <cell r="J1792">
            <v>0</v>
          </cell>
          <cell r="K1792">
            <v>5140</v>
          </cell>
          <cell r="L1792" t="str">
            <v>Mariana De Aloysio</v>
          </cell>
          <cell r="M1792">
            <v>27119114</v>
          </cell>
          <cell r="N1792">
            <v>541135601428</v>
          </cell>
          <cell r="O1792" t="str">
            <v>Mariana De Aloysio</v>
          </cell>
          <cell r="P1792">
            <v>541135601428</v>
          </cell>
          <cell r="Q1792" t="str">
            <v xml:space="preserve">Lisandro de la torre </v>
          </cell>
          <cell r="R1792">
            <v>868</v>
          </cell>
          <cell r="T1792" t="str">
            <v>Liñiers</v>
          </cell>
          <cell r="U1792" t="str">
            <v>Capital Federal</v>
          </cell>
          <cell r="V1792">
            <v>1408</v>
          </cell>
          <cell r="W1792" t="str">
            <v>Capital Federal</v>
          </cell>
          <cell r="Y1792" t="str">
            <v>ENVÍO SIN CARGO (CABA, GRAN PARTE DE GBA y LA PLATA) TIEMPO: 4 a 6 DÍAS HÁBILES</v>
          </cell>
          <cell r="Z1792" t="str">
            <v>Mercado Pago</v>
          </cell>
          <cell r="AD1792">
            <v>44381</v>
          </cell>
          <cell r="AE1792">
            <v>44389</v>
          </cell>
          <cell r="AF1792" t="str">
            <v>CEPILLO PARA INODORO DE ACERO INOXIDABLE</v>
          </cell>
          <cell r="AG1792">
            <v>1415</v>
          </cell>
          <cell r="AH1792">
            <v>1</v>
          </cell>
          <cell r="AI1792" t="str">
            <v>AB6625</v>
          </cell>
          <cell r="AJ1792" t="str">
            <v>Móvil</v>
          </cell>
          <cell r="AK1792" t="str">
            <v>EL MARTES 13-07 ENTRE 8 Y 18 HORAS!</v>
          </cell>
          <cell r="AL1792">
            <v>15677883115</v>
          </cell>
          <cell r="AM1792">
            <v>440878964</v>
          </cell>
          <cell r="AN1792" t="str">
            <v>Sí</v>
          </cell>
        </row>
        <row r="1793">
          <cell r="A1793">
            <v>3296</v>
          </cell>
          <cell r="B1793" t="str">
            <v>mariana@dealoysiograf.com.ar</v>
          </cell>
          <cell r="AF1793" t="str">
            <v>ALFOMBRA ENTRADA "WELCOME"45X75CM</v>
          </cell>
          <cell r="AG1793">
            <v>1486</v>
          </cell>
          <cell r="AH1793">
            <v>1</v>
          </cell>
          <cell r="AI1793" t="str">
            <v>046BA6693</v>
          </cell>
          <cell r="AN1793" t="str">
            <v>Sí</v>
          </cell>
        </row>
        <row r="1794">
          <cell r="A1794">
            <v>3296</v>
          </cell>
          <cell r="B1794" t="str">
            <v>mariana@dealoysiograf.com.ar</v>
          </cell>
          <cell r="AF1794" t="str">
            <v>PANELUX CACEROLA 20 CM - ANTIADHERENTE NEGRO ESP 1MM</v>
          </cell>
          <cell r="AG1794">
            <v>2239</v>
          </cell>
          <cell r="AH1794">
            <v>1</v>
          </cell>
          <cell r="AI1794" t="str">
            <v>043BA6140</v>
          </cell>
          <cell r="AN1794" t="str">
            <v>Sí</v>
          </cell>
        </row>
        <row r="1795">
          <cell r="A1795">
            <v>3295</v>
          </cell>
          <cell r="B1795" t="str">
            <v>Natygiuliano26@gmail.com</v>
          </cell>
          <cell r="C1795">
            <v>44381</v>
          </cell>
          <cell r="D1795" t="str">
            <v>Abierta</v>
          </cell>
          <cell r="E1795" t="str">
            <v>Recibido</v>
          </cell>
          <cell r="F1795" t="str">
            <v>Enviado</v>
          </cell>
          <cell r="G1795" t="str">
            <v>ARS</v>
          </cell>
          <cell r="H1795" t="str">
            <v>1763.99</v>
          </cell>
          <cell r="I1795">
            <v>0</v>
          </cell>
          <cell r="J1795">
            <v>0</v>
          </cell>
          <cell r="K1795" t="str">
            <v>1763.99</v>
          </cell>
          <cell r="L1795" t="str">
            <v>Natalia Giuliano</v>
          </cell>
          <cell r="M1795">
            <v>32111955</v>
          </cell>
          <cell r="N1795">
            <v>5491157180650</v>
          </cell>
          <cell r="O1795" t="str">
            <v>Natalia Giuliano</v>
          </cell>
          <cell r="P1795">
            <v>5491157180650</v>
          </cell>
          <cell r="Q1795" t="str">
            <v xml:space="preserve">Independencia </v>
          </cell>
          <cell r="R1795">
            <v>1630</v>
          </cell>
          <cell r="S1795" t="str">
            <v>Casa</v>
          </cell>
          <cell r="T1795" t="str">
            <v>Villa adelina</v>
          </cell>
          <cell r="U1795" t="str">
            <v xml:space="preserve">Buenos Aires </v>
          </cell>
          <cell r="V1795">
            <v>1607</v>
          </cell>
          <cell r="W1795" t="str">
            <v>Gran Buenos Aires</v>
          </cell>
          <cell r="Y1795" t="str">
            <v>ENVÍO SIN CARGO (CABA, GRAN PARTE DE GBA y LA PLATA) TIEMPO: 4 a 6 DÍAS HÁBILES</v>
          </cell>
          <cell r="Z1795" t="str">
            <v>Mercado Pago</v>
          </cell>
          <cell r="AD1795">
            <v>44381</v>
          </cell>
          <cell r="AE1795">
            <v>44389</v>
          </cell>
          <cell r="AF1795" t="str">
            <v>BOTELLA ACQUA 1L TAPA SILICONA</v>
          </cell>
          <cell r="AG1795">
            <v>616</v>
          </cell>
          <cell r="AH1795">
            <v>1</v>
          </cell>
          <cell r="AI1795" t="str">
            <v>019BO5574</v>
          </cell>
          <cell r="AJ1795" t="str">
            <v>Móvil</v>
          </cell>
          <cell r="AK1795" t="str">
            <v>EL MARTES 13-07 ENTRE 8 Y 18 HORAS!</v>
          </cell>
          <cell r="AL1795">
            <v>2899190626</v>
          </cell>
          <cell r="AM1795">
            <v>440620071</v>
          </cell>
          <cell r="AN1795" t="str">
            <v>Sí</v>
          </cell>
        </row>
        <row r="1796">
          <cell r="A1796">
            <v>3295</v>
          </cell>
          <cell r="B1796" t="str">
            <v>Natygiuliano26@gmail.com</v>
          </cell>
          <cell r="AF1796" t="str">
            <v>BOTELLA VIDRIO H2O 1 LITRO CORCHO ECOLOGICO</v>
          </cell>
          <cell r="AG1796">
            <v>548</v>
          </cell>
          <cell r="AH1796">
            <v>1</v>
          </cell>
          <cell r="AI1796" t="str">
            <v>019BO5217NEW</v>
          </cell>
          <cell r="AN1796" t="str">
            <v>Sí</v>
          </cell>
        </row>
        <row r="1797">
          <cell r="A1797">
            <v>3295</v>
          </cell>
          <cell r="B1797" t="str">
            <v>Natygiuliano26@gmail.com</v>
          </cell>
          <cell r="AF1797" t="str">
            <v>SET X 2 PAÑOS MICROFIBRA 35X45 PACK NRO 6</v>
          </cell>
          <cell r="AG1797" t="str">
            <v>599.99</v>
          </cell>
          <cell r="AH1797">
            <v>1</v>
          </cell>
          <cell r="AI1797" t="str">
            <v>PACK 6</v>
          </cell>
          <cell r="AN1797" t="str">
            <v>Sí</v>
          </cell>
        </row>
        <row r="1798">
          <cell r="A1798">
            <v>3294</v>
          </cell>
          <cell r="B1798" t="str">
            <v>caritojem@gmail.com</v>
          </cell>
          <cell r="C1798">
            <v>44380</v>
          </cell>
          <cell r="D1798" t="str">
            <v>Abierta</v>
          </cell>
          <cell r="E1798" t="str">
            <v>Recibido</v>
          </cell>
          <cell r="F1798" t="str">
            <v>Enviado</v>
          </cell>
          <cell r="G1798" t="str">
            <v>ARS</v>
          </cell>
          <cell r="H1798" t="str">
            <v>3726.6</v>
          </cell>
          <cell r="I1798">
            <v>0</v>
          </cell>
          <cell r="J1798">
            <v>0</v>
          </cell>
          <cell r="K1798" t="str">
            <v>3726.6</v>
          </cell>
          <cell r="L1798" t="str">
            <v>Carolina Ojeda Maidana</v>
          </cell>
          <cell r="M1798">
            <v>32936254</v>
          </cell>
          <cell r="N1798">
            <v>541131133107</v>
          </cell>
          <cell r="O1798" t="str">
            <v>Carolina Ojeda Maidana</v>
          </cell>
          <cell r="P1798">
            <v>541131133107</v>
          </cell>
          <cell r="Q1798" t="str">
            <v>Bolivia</v>
          </cell>
          <cell r="R1798">
            <v>1332</v>
          </cell>
          <cell r="S1798">
            <v>10</v>
          </cell>
          <cell r="T1798" t="str">
            <v>Villa Gral Mitre</v>
          </cell>
          <cell r="U1798" t="str">
            <v>Capital Federal</v>
          </cell>
          <cell r="V1798">
            <v>1416</v>
          </cell>
          <cell r="W1798" t="str">
            <v>Capital Federal</v>
          </cell>
          <cell r="Y1798" t="str">
            <v>ENVÍO SIN CARGO (CABA, GRAN PARTE DE GBA y LA PLATA) TIEMPO: 4 a 6 DÍAS HÁBILES</v>
          </cell>
          <cell r="Z1798" t="str">
            <v>Mercado Pago</v>
          </cell>
          <cell r="AB1798" t="str">
            <v>Primer piso, departamento 10</v>
          </cell>
          <cell r="AD1798">
            <v>44380</v>
          </cell>
          <cell r="AE1798">
            <v>44389</v>
          </cell>
          <cell r="AF1798" t="str">
            <v>6 TAPAS DE SILICONA REDONDAS</v>
          </cell>
          <cell r="AG1798">
            <v>1299</v>
          </cell>
          <cell r="AH1798">
            <v>1</v>
          </cell>
          <cell r="AI1798" t="str">
            <v>SILTAPR MERCA SEPA</v>
          </cell>
          <cell r="AJ1798" t="str">
            <v>Móvil</v>
          </cell>
          <cell r="AK1798" t="str">
            <v>EL MARTES 13-07 ENTRE 8 Y 18 HORAS!</v>
          </cell>
          <cell r="AL1798">
            <v>2898265615</v>
          </cell>
          <cell r="AM1798">
            <v>440417945</v>
          </cell>
          <cell r="AN1798" t="str">
            <v>Sí</v>
          </cell>
        </row>
        <row r="1799">
          <cell r="A1799">
            <v>3294</v>
          </cell>
          <cell r="B1799" t="str">
            <v>caritojem@gmail.com</v>
          </cell>
          <cell r="AF1799" t="str">
            <v>COMBO NRO 10 ** 3 FRASCOS DE VIDRIO HERMETICOS</v>
          </cell>
          <cell r="AG1799" t="str">
            <v>2427.6</v>
          </cell>
          <cell r="AH1799">
            <v>1</v>
          </cell>
          <cell r="AI1799" t="str">
            <v>BA6430-31-32 MERCA SEPARADA</v>
          </cell>
          <cell r="AN1799" t="str">
            <v>Sí</v>
          </cell>
        </row>
        <row r="1800">
          <cell r="A1800">
            <v>3293</v>
          </cell>
          <cell r="B1800" t="str">
            <v>alvarezcsilvana@hotmail.com</v>
          </cell>
          <cell r="C1800">
            <v>44380</v>
          </cell>
          <cell r="D1800" t="str">
            <v>Abierta</v>
          </cell>
          <cell r="E1800" t="str">
            <v>Recibido</v>
          </cell>
          <cell r="F1800" t="str">
            <v>Enviado</v>
          </cell>
          <cell r="G1800" t="str">
            <v>ARS</v>
          </cell>
          <cell r="H1800" t="str">
            <v>2393.98</v>
          </cell>
          <cell r="I1800">
            <v>0</v>
          </cell>
          <cell r="J1800">
            <v>0</v>
          </cell>
          <cell r="K1800" t="str">
            <v>2393.98</v>
          </cell>
          <cell r="L1800" t="str">
            <v>Silvana Alvarez</v>
          </cell>
          <cell r="M1800">
            <v>30911009</v>
          </cell>
          <cell r="N1800">
            <v>541121868060</v>
          </cell>
          <cell r="O1800" t="str">
            <v>Silvana Alvarez</v>
          </cell>
          <cell r="P1800">
            <v>541121868060</v>
          </cell>
          <cell r="Q1800" t="str">
            <v xml:space="preserve">Ladines </v>
          </cell>
          <cell r="R1800">
            <v>276730</v>
          </cell>
          <cell r="U1800" t="str">
            <v>Capital Federal</v>
          </cell>
          <cell r="V1800">
            <v>1419</v>
          </cell>
          <cell r="W1800" t="str">
            <v>Capital Federal</v>
          </cell>
          <cell r="Y1800" t="str">
            <v>ENVÍO SIN CARGO (CABA, GRAN PARTE DE GBA y LA PLATA) TIEMPO: 4 a 6 DÍAS HÁBILES</v>
          </cell>
          <cell r="Z1800" t="str">
            <v>Mercado Pago</v>
          </cell>
          <cell r="AD1800">
            <v>44380</v>
          </cell>
          <cell r="AE1800">
            <v>44389</v>
          </cell>
          <cell r="AF1800" t="str">
            <v>INDIVIDUAL CUERINA MAPA 44X30CM</v>
          </cell>
          <cell r="AG1800">
            <v>279</v>
          </cell>
          <cell r="AH1800">
            <v>6</v>
          </cell>
          <cell r="AI1800" t="str">
            <v>CHUIN37R</v>
          </cell>
          <cell r="AJ1800" t="str">
            <v>Móvil</v>
          </cell>
          <cell r="AK1800" t="str">
            <v>EL MARTES 13-07 ENTRE 8 Y 18 HORAS!</v>
          </cell>
          <cell r="AL1800">
            <v>15664511135</v>
          </cell>
          <cell r="AM1800">
            <v>430193730</v>
          </cell>
          <cell r="AN1800" t="str">
            <v>Sí</v>
          </cell>
        </row>
        <row r="1801">
          <cell r="A1801">
            <v>3293</v>
          </cell>
          <cell r="B1801" t="str">
            <v>alvarezcsilvana@hotmail.com</v>
          </cell>
          <cell r="AF1801" t="str">
            <v>ORGANIZADOR DE ZAPATOS (Negro)</v>
          </cell>
          <cell r="AG1801" t="str">
            <v>359.99</v>
          </cell>
          <cell r="AH1801">
            <v>2</v>
          </cell>
          <cell r="AI1801" t="str">
            <v>BA89029</v>
          </cell>
          <cell r="AN1801" t="str">
            <v>Sí</v>
          </cell>
        </row>
        <row r="1802">
          <cell r="A1802">
            <v>3292</v>
          </cell>
          <cell r="B1802" t="str">
            <v>lourdesabouzeid@hotmail.com</v>
          </cell>
          <cell r="C1802">
            <v>44380</v>
          </cell>
          <cell r="D1802" t="str">
            <v>Abierta</v>
          </cell>
          <cell r="E1802" t="str">
            <v>Pendiente</v>
          </cell>
          <cell r="F1802" t="str">
            <v>No está empaquetado</v>
          </cell>
          <cell r="G1802" t="str">
            <v>ARS</v>
          </cell>
          <cell r="H1802">
            <v>1090</v>
          </cell>
          <cell r="I1802">
            <v>0</v>
          </cell>
          <cell r="J1802">
            <v>0</v>
          </cell>
          <cell r="K1802">
            <v>1090</v>
          </cell>
          <cell r="L1802" t="str">
            <v>Lourdes Abou Zeid</v>
          </cell>
          <cell r="M1802">
            <v>43665108</v>
          </cell>
          <cell r="N1802">
            <v>541134102577</v>
          </cell>
          <cell r="O1802" t="str">
            <v>Lourdes Abou Zeid</v>
          </cell>
          <cell r="P1802">
            <v>541134102577</v>
          </cell>
          <cell r="Q1802" t="str">
            <v xml:space="preserve">Arriola </v>
          </cell>
          <cell r="R1802">
            <v>2696</v>
          </cell>
          <cell r="T1802" t="str">
            <v xml:space="preserve">lomas del mirador </v>
          </cell>
          <cell r="U1802" t="str">
            <v xml:space="preserve">Lomas Del Mirador </v>
          </cell>
          <cell r="V1802">
            <v>1752</v>
          </cell>
          <cell r="W1802" t="str">
            <v>Gran Buenos Aires</v>
          </cell>
          <cell r="Y1802" t="str">
            <v>ENVÍO SIN CARGO (CABA, GRAN PARTE DE GBA y LA PLATA) TIEMPO: 4 a 6 DÍAS HÁBILES</v>
          </cell>
          <cell r="Z1802" t="str">
            <v>TRANSFERENCIA BANCARIA</v>
          </cell>
          <cell r="AF1802" t="str">
            <v>INDIVIDUAL PLAVINIL SIMIL MARMOL CON DORADO 44X 30 CM</v>
          </cell>
          <cell r="AG1802">
            <v>300</v>
          </cell>
          <cell r="AH1802">
            <v>1</v>
          </cell>
          <cell r="AI1802" t="str">
            <v>CHUIN175R</v>
          </cell>
          <cell r="AJ1802" t="str">
            <v>Móvil</v>
          </cell>
          <cell r="AK1802" t="str">
            <v/>
          </cell>
          <cell r="AM1802">
            <v>440223495</v>
          </cell>
          <cell r="AN1802" t="str">
            <v>Sí</v>
          </cell>
        </row>
        <row r="1803">
          <cell r="A1803">
            <v>3292</v>
          </cell>
          <cell r="B1803" t="str">
            <v>lourdesabouzeid@hotmail.com</v>
          </cell>
          <cell r="AF1803" t="str">
            <v>MATE PAMPA BOCA ANCHA CON BOMBILLA COLOR ROSA</v>
          </cell>
          <cell r="AG1803">
            <v>790</v>
          </cell>
          <cell r="AH1803">
            <v>1</v>
          </cell>
          <cell r="AI1803" t="str">
            <v>MATE PAMPA02. MERCA SEPARADA</v>
          </cell>
          <cell r="AN1803" t="str">
            <v>Sí</v>
          </cell>
        </row>
        <row r="1804">
          <cell r="A1804">
            <v>3291</v>
          </cell>
          <cell r="B1804" t="str">
            <v>gabrielapumap@hotmail.com</v>
          </cell>
          <cell r="C1804">
            <v>44379</v>
          </cell>
          <cell r="D1804" t="str">
            <v>Abierta</v>
          </cell>
          <cell r="E1804" t="str">
            <v>Recibido</v>
          </cell>
          <cell r="F1804" t="str">
            <v>Enviado</v>
          </cell>
          <cell r="G1804" t="str">
            <v>ARS</v>
          </cell>
          <cell r="H1804">
            <v>2962</v>
          </cell>
          <cell r="I1804">
            <v>0</v>
          </cell>
          <cell r="J1804" t="str">
            <v>443.29</v>
          </cell>
          <cell r="K1804" t="str">
            <v>3405.29</v>
          </cell>
          <cell r="L1804" t="str">
            <v>Gabriela Puma</v>
          </cell>
          <cell r="M1804">
            <v>94145459</v>
          </cell>
          <cell r="N1804">
            <v>542804321127</v>
          </cell>
          <cell r="O1804" t="str">
            <v>Gabriela puma</v>
          </cell>
          <cell r="P1804">
            <v>542804321127</v>
          </cell>
          <cell r="Q1804" t="str">
            <v>Ejercito De Los Andes</v>
          </cell>
          <cell r="R1804">
            <v>1057</v>
          </cell>
          <cell r="T1804" t="str">
            <v>presidente peron</v>
          </cell>
          <cell r="U1804" t="str">
            <v>Puerto Madryn</v>
          </cell>
          <cell r="V1804">
            <v>9120</v>
          </cell>
          <cell r="W1804" t="str">
            <v>Chubut</v>
          </cell>
          <cell r="Y1804" t="str">
            <v>Correo Argentino - Envio a domicilio</v>
          </cell>
          <cell r="Z1804" t="str">
            <v>Mercado Pago</v>
          </cell>
          <cell r="AD1804">
            <v>44379</v>
          </cell>
          <cell r="AE1804">
            <v>44389</v>
          </cell>
          <cell r="AF1804" t="str">
            <v>INDIVIDUAL CUERINA HOJAS 44X30 CM</v>
          </cell>
          <cell r="AG1804">
            <v>279</v>
          </cell>
          <cell r="AH1804">
            <v>1</v>
          </cell>
          <cell r="AI1804" t="str">
            <v>CHUIN44R</v>
          </cell>
          <cell r="AJ1804" t="str">
            <v>Web</v>
          </cell>
          <cell r="AK1804" t="str">
            <v>EL MARTES 13-07 EL CORREO ARGENTINO RETIRARÁ POR SUCURSAL EL PEDIDO. SU SEGUIMIENTO PARA VER EL ESTADO ES 00007943043393II6IAC901. LO PODRA VER EN LA SECCION E-COMMERCE ENVIO EN LA WEB DEL CORREO ARGENTINO, MUCHAS GRACIAS!</v>
          </cell>
          <cell r="AL1804">
            <v>2893326793</v>
          </cell>
          <cell r="AM1804">
            <v>439901361</v>
          </cell>
          <cell r="AN1804" t="str">
            <v>Sí</v>
          </cell>
        </row>
        <row r="1805">
          <cell r="A1805">
            <v>3291</v>
          </cell>
          <cell r="B1805" t="str">
            <v>gabrielapumap@hotmail.com</v>
          </cell>
          <cell r="AF1805" t="str">
            <v>BATIDOR SEMIAUTOMATICO 34 CM</v>
          </cell>
          <cell r="AG1805">
            <v>484</v>
          </cell>
          <cell r="AH1805">
            <v>1</v>
          </cell>
          <cell r="AI1805" t="str">
            <v>046BA4824</v>
          </cell>
          <cell r="AN1805" t="str">
            <v>Sí</v>
          </cell>
        </row>
        <row r="1806">
          <cell r="A1806">
            <v>3291</v>
          </cell>
          <cell r="B1806" t="str">
            <v>gabrielapumap@hotmail.com</v>
          </cell>
          <cell r="AF1806" t="str">
            <v>MESA PLEGABLE PARA PC MADERA Y METAL 59X39X23CM (Beige)</v>
          </cell>
          <cell r="AG1806">
            <v>2199</v>
          </cell>
          <cell r="AH1806">
            <v>1</v>
          </cell>
          <cell r="AI1806" t="str">
            <v>ME7897</v>
          </cell>
          <cell r="AN1806" t="str">
            <v>Sí</v>
          </cell>
        </row>
        <row r="1807">
          <cell r="A1807">
            <v>3290</v>
          </cell>
          <cell r="B1807" t="str">
            <v>marcelamontanari@hotmail.com</v>
          </cell>
          <cell r="C1807">
            <v>44379</v>
          </cell>
          <cell r="D1807" t="str">
            <v>Abierta</v>
          </cell>
          <cell r="E1807" t="str">
            <v>Recibido</v>
          </cell>
          <cell r="F1807" t="str">
            <v>Enviado</v>
          </cell>
          <cell r="G1807" t="str">
            <v>ARS</v>
          </cell>
          <cell r="H1807">
            <v>2180</v>
          </cell>
          <cell r="I1807">
            <v>0</v>
          </cell>
          <cell r="J1807">
            <v>0</v>
          </cell>
          <cell r="K1807">
            <v>2180</v>
          </cell>
          <cell r="L1807" t="str">
            <v>Marcela Montanari</v>
          </cell>
          <cell r="M1807">
            <v>12491815</v>
          </cell>
          <cell r="N1807">
            <v>541156300430</v>
          </cell>
          <cell r="O1807" t="str">
            <v>Marcela montanari</v>
          </cell>
          <cell r="P1807">
            <v>541156300430</v>
          </cell>
          <cell r="Q1807" t="str">
            <v>Remedios De Escalada</v>
          </cell>
          <cell r="R1807">
            <v>2420</v>
          </cell>
          <cell r="U1807" t="str">
            <v>Martinez</v>
          </cell>
          <cell r="V1807">
            <v>1640</v>
          </cell>
          <cell r="W1807" t="str">
            <v>Gran Buenos Aires</v>
          </cell>
          <cell r="Y1807" t="str">
            <v>ENVÍO SIN CARGO (CABA, GRAN PARTE DE GBA y LA PLATA) TIEMPO: 4 a 6 DÍAS HÁBILES</v>
          </cell>
          <cell r="Z1807" t="str">
            <v>Mercado Pago</v>
          </cell>
          <cell r="AD1807">
            <v>44379</v>
          </cell>
          <cell r="AE1807">
            <v>44389</v>
          </cell>
          <cell r="AF1807" t="str">
            <v>VELA 100 % SOJA CON ESENCIAS - DIFERENTES AROMAS 8x8 CM (JAZMIN)</v>
          </cell>
          <cell r="AG1807">
            <v>590</v>
          </cell>
          <cell r="AH1807">
            <v>1</v>
          </cell>
          <cell r="AI1807" t="str">
            <v>BA6340VELA</v>
          </cell>
          <cell r="AJ1807" t="str">
            <v>Móvil</v>
          </cell>
          <cell r="AK1807" t="str">
            <v>EL MARTES 13-07 ENTRE 8 Y 18 HORAS!</v>
          </cell>
          <cell r="AL1807">
            <v>2893071926</v>
          </cell>
          <cell r="AM1807">
            <v>439889036</v>
          </cell>
          <cell r="AN1807" t="str">
            <v>Sí</v>
          </cell>
        </row>
        <row r="1808">
          <cell r="A1808">
            <v>3290</v>
          </cell>
          <cell r="B1808" t="str">
            <v>marcelamontanari@hotmail.com</v>
          </cell>
          <cell r="AF1808" t="str">
            <v>VELA 100 % SOJA CON AROMA JAZMIN GARDENIA (JAZMIN)</v>
          </cell>
          <cell r="AG1808">
            <v>650</v>
          </cell>
          <cell r="AH1808">
            <v>1</v>
          </cell>
          <cell r="AI1808" t="str">
            <v>BA5914VELA</v>
          </cell>
          <cell r="AN1808" t="str">
            <v>Sí</v>
          </cell>
        </row>
        <row r="1809">
          <cell r="A1809">
            <v>3290</v>
          </cell>
          <cell r="B1809" t="str">
            <v>marcelamontanari@hotmail.com</v>
          </cell>
          <cell r="AF1809" t="str">
            <v>VELA 100 % SOJA AROMA JAZMIN GARDENIA</v>
          </cell>
          <cell r="AG1809">
            <v>550</v>
          </cell>
          <cell r="AH1809">
            <v>1</v>
          </cell>
          <cell r="AI1809" t="str">
            <v>TW73630VELA  MERCA SEPARADA</v>
          </cell>
          <cell r="AN1809" t="str">
            <v>Sí</v>
          </cell>
        </row>
        <row r="1810">
          <cell r="A1810">
            <v>3290</v>
          </cell>
          <cell r="B1810" t="str">
            <v>marcelamontanari@hotmail.com</v>
          </cell>
          <cell r="AF1810" t="str">
            <v>VELA 100% SOJA AROMA JAZMIN O VAINILLA</v>
          </cell>
          <cell r="AG1810">
            <v>390</v>
          </cell>
          <cell r="AH1810">
            <v>1</v>
          </cell>
          <cell r="AI1810" t="str">
            <v>TW88423VELA(SHOWROOM)</v>
          </cell>
          <cell r="AN1810" t="str">
            <v>Sí</v>
          </cell>
        </row>
        <row r="1811">
          <cell r="A1811">
            <v>3289</v>
          </cell>
          <cell r="B1811" t="str">
            <v>marianacanalicchio2906@hotmail.com</v>
          </cell>
          <cell r="C1811">
            <v>44379</v>
          </cell>
          <cell r="D1811" t="str">
            <v>Abierta</v>
          </cell>
          <cell r="E1811" t="str">
            <v>Recibido</v>
          </cell>
          <cell r="F1811" t="str">
            <v>Enviado</v>
          </cell>
          <cell r="G1811" t="str">
            <v>ARS</v>
          </cell>
          <cell r="H1811" t="str">
            <v>879.99</v>
          </cell>
          <cell r="I1811">
            <v>0</v>
          </cell>
          <cell r="J1811">
            <v>0</v>
          </cell>
          <cell r="K1811" t="str">
            <v>879.99</v>
          </cell>
          <cell r="L1811" t="str">
            <v>Mariana Canalicchio</v>
          </cell>
          <cell r="M1811">
            <v>24979296</v>
          </cell>
          <cell r="N1811">
            <v>541155297716</v>
          </cell>
          <cell r="O1811" t="str">
            <v>Mariana Canalicchio</v>
          </cell>
          <cell r="P1811">
            <v>541155297716</v>
          </cell>
          <cell r="Q1811" t="str">
            <v xml:space="preserve">San Martín </v>
          </cell>
          <cell r="R1811">
            <v>1435</v>
          </cell>
          <cell r="U1811" t="str">
            <v>Quilmes</v>
          </cell>
          <cell r="V1811">
            <v>1878</v>
          </cell>
          <cell r="W1811" t="str">
            <v>Gran Buenos Aires</v>
          </cell>
          <cell r="Y1811" t="str">
            <v>ENVÍO SIN CARGO (CABA, GRAN PARTE DE GBA y LA PLATA) TIEMPO: 4 a 6 DÍAS HÁBILES</v>
          </cell>
          <cell r="Z1811" t="str">
            <v>Mercado Pago</v>
          </cell>
          <cell r="AD1811">
            <v>44379</v>
          </cell>
          <cell r="AE1811">
            <v>44389</v>
          </cell>
          <cell r="AF1811" t="str">
            <v>6 VASOS COPON GOURMET RIGOLLEAU 450 ML</v>
          </cell>
          <cell r="AG1811" t="str">
            <v>879.99</v>
          </cell>
          <cell r="AH1811">
            <v>1</v>
          </cell>
          <cell r="AI1811" t="str">
            <v>ML68919</v>
          </cell>
          <cell r="AJ1811" t="str">
            <v>Móvil</v>
          </cell>
          <cell r="AK1811" t="str">
            <v>EL MIERCOLES 14-07 ENTRE 8 Y 18 HORAS!</v>
          </cell>
          <cell r="AL1811">
            <v>15645429238</v>
          </cell>
          <cell r="AM1811">
            <v>436813532</v>
          </cell>
          <cell r="AN1811" t="str">
            <v>Sí</v>
          </cell>
        </row>
        <row r="1812">
          <cell r="A1812">
            <v>3288</v>
          </cell>
          <cell r="B1812" t="str">
            <v>rojoromina@gmail.com</v>
          </cell>
          <cell r="C1812">
            <v>44379</v>
          </cell>
          <cell r="D1812" t="str">
            <v>Abierta</v>
          </cell>
          <cell r="E1812" t="str">
            <v>Recibido</v>
          </cell>
          <cell r="F1812" t="str">
            <v>Enviado</v>
          </cell>
          <cell r="G1812" t="str">
            <v>ARS</v>
          </cell>
          <cell r="H1812" t="str">
            <v>5815.96</v>
          </cell>
          <cell r="I1812">
            <v>0</v>
          </cell>
          <cell r="J1812">
            <v>0</v>
          </cell>
          <cell r="K1812" t="str">
            <v>5815.96</v>
          </cell>
          <cell r="L1812" t="str">
            <v>Romina Rojo</v>
          </cell>
          <cell r="M1812">
            <v>28307412</v>
          </cell>
          <cell r="N1812">
            <v>541144770567</v>
          </cell>
          <cell r="O1812" t="str">
            <v>Romina Rojo</v>
          </cell>
          <cell r="P1812">
            <v>541144770567</v>
          </cell>
          <cell r="Q1812" t="str">
            <v>Tasso</v>
          </cell>
          <cell r="R1812">
            <v>2720</v>
          </cell>
          <cell r="T1812" t="str">
            <v>Parque chas</v>
          </cell>
          <cell r="U1812" t="str">
            <v>Capital Federal</v>
          </cell>
          <cell r="V1812">
            <v>1427</v>
          </cell>
          <cell r="W1812" t="str">
            <v>Capital Federal</v>
          </cell>
          <cell r="Y1812" t="str">
            <v>ENVÍO SIN CARGO (CABA, GRAN PARTE DE GBA y LA PLATA) TIEMPO: 4 a 6 DÍAS HÁBILES</v>
          </cell>
          <cell r="Z1812" t="str">
            <v>Mercado Pago</v>
          </cell>
          <cell r="AC1812" t="str">
            <v xml:space="preserve">12.07 cambia verdd x azul </v>
          </cell>
          <cell r="AD1812">
            <v>44379</v>
          </cell>
          <cell r="AE1812">
            <v>44389</v>
          </cell>
          <cell r="AF1812" t="str">
            <v>TAZA ROMA DE CERAMICA GRIS 275ML</v>
          </cell>
          <cell r="AG1812" t="str">
            <v>787.99</v>
          </cell>
          <cell r="AH1812">
            <v>1</v>
          </cell>
          <cell r="AI1812" t="str">
            <v>446713 MERCA SEPA</v>
          </cell>
          <cell r="AJ1812" t="str">
            <v>Móvil</v>
          </cell>
          <cell r="AK1812" t="str">
            <v>EL MARTES 13-07 ENTRE 8 Y 18 HORAS!</v>
          </cell>
          <cell r="AL1812">
            <v>15641044984</v>
          </cell>
          <cell r="AM1812">
            <v>439712383</v>
          </cell>
          <cell r="AN1812" t="str">
            <v>Sí</v>
          </cell>
        </row>
        <row r="1813">
          <cell r="A1813">
            <v>3288</v>
          </cell>
          <cell r="B1813" t="str">
            <v>rojoromina@gmail.com</v>
          </cell>
          <cell r="AF1813" t="str">
            <v>TAZA ROMA DE CERAMICA VERDE 275ML</v>
          </cell>
          <cell r="AG1813" t="str">
            <v>787.99</v>
          </cell>
          <cell r="AH1813">
            <v>1</v>
          </cell>
          <cell r="AI1813" t="str">
            <v>PO393713 LOS TENGO EN SAN DIEGO YO PEDIR</v>
          </cell>
          <cell r="AN1813" t="str">
            <v>Sí</v>
          </cell>
        </row>
        <row r="1814">
          <cell r="A1814">
            <v>3288</v>
          </cell>
          <cell r="B1814" t="str">
            <v>rojoromina@gmail.com</v>
          </cell>
          <cell r="AF1814" t="str">
            <v>TAZA ROMA DE CERAMICA AZUL POPPY 275ML</v>
          </cell>
          <cell r="AG1814" t="str">
            <v>787.99</v>
          </cell>
          <cell r="AH1814">
            <v>2</v>
          </cell>
          <cell r="AI1814" t="str">
            <v>PO342713 MERCA SEPARADA</v>
          </cell>
          <cell r="AN1814" t="str">
            <v>Sí</v>
          </cell>
        </row>
        <row r="1815">
          <cell r="A1815">
            <v>3288</v>
          </cell>
          <cell r="B1815" t="str">
            <v>rojoromina@gmail.com</v>
          </cell>
          <cell r="AF1815" t="str">
            <v>ALMOHADON 30X30CM POLIESTER C/RELLENO VELLON SILICONADO</v>
          </cell>
          <cell r="AG1815">
            <v>472</v>
          </cell>
          <cell r="AH1815">
            <v>1</v>
          </cell>
          <cell r="AI1815" t="str">
            <v>CHU331 MERCA SEPARADA</v>
          </cell>
          <cell r="AN1815" t="str">
            <v>Sí</v>
          </cell>
        </row>
        <row r="1816">
          <cell r="A1816">
            <v>3288</v>
          </cell>
          <cell r="B1816" t="str">
            <v>rojoromina@gmail.com</v>
          </cell>
          <cell r="AF1816" t="str">
            <v>ALMOHADON 30X30CM POLIESTER C/RELLENO VELLON SILICONADO</v>
          </cell>
          <cell r="AG1816">
            <v>472</v>
          </cell>
          <cell r="AH1816">
            <v>1</v>
          </cell>
          <cell r="AI1816" t="str">
            <v>CHU333. MERCA SEPA</v>
          </cell>
          <cell r="AN1816" t="str">
            <v>Sí</v>
          </cell>
        </row>
        <row r="1817">
          <cell r="A1817">
            <v>3288</v>
          </cell>
          <cell r="B1817" t="str">
            <v>rojoromina@gmail.com</v>
          </cell>
          <cell r="AF1817" t="str">
            <v>MANTEL RECTANGULAR ANTIMANCHA 1.40x1.85 mtrs</v>
          </cell>
          <cell r="AG1817">
            <v>1720</v>
          </cell>
          <cell r="AH1817">
            <v>1</v>
          </cell>
          <cell r="AI1817" t="str">
            <v>CHUR30</v>
          </cell>
          <cell r="AN1817" t="str">
            <v>Sí</v>
          </cell>
        </row>
        <row r="1818">
          <cell r="A1818">
            <v>3287</v>
          </cell>
          <cell r="B1818" t="str">
            <v>milagrosplachetko9@gmail.com</v>
          </cell>
          <cell r="C1818">
            <v>44379</v>
          </cell>
          <cell r="D1818" t="str">
            <v>Abierta</v>
          </cell>
          <cell r="E1818" t="str">
            <v>Recibido</v>
          </cell>
          <cell r="F1818" t="str">
            <v>Enviado</v>
          </cell>
          <cell r="G1818" t="str">
            <v>ARS</v>
          </cell>
          <cell r="H1818">
            <v>790</v>
          </cell>
          <cell r="I1818">
            <v>0</v>
          </cell>
          <cell r="J1818">
            <v>0</v>
          </cell>
          <cell r="K1818">
            <v>790</v>
          </cell>
          <cell r="L1818" t="str">
            <v>Milagros Plachetko</v>
          </cell>
          <cell r="M1818">
            <v>44256688</v>
          </cell>
          <cell r="N1818">
            <v>541165756062</v>
          </cell>
          <cell r="O1818" t="str">
            <v>Milagros Plachetko</v>
          </cell>
          <cell r="P1818">
            <v>541165756062</v>
          </cell>
          <cell r="Q1818" t="str">
            <v xml:space="preserve">Azucena villaflor </v>
          </cell>
          <cell r="R1818">
            <v>450</v>
          </cell>
          <cell r="S1818" t="str">
            <v xml:space="preserve">28/03 torre boulevard </v>
          </cell>
          <cell r="T1818" t="str">
            <v xml:space="preserve">Puerto Madero </v>
          </cell>
          <cell r="U1818" t="str">
            <v>Capital Federal</v>
          </cell>
          <cell r="V1818">
            <v>1107</v>
          </cell>
          <cell r="W1818" t="str">
            <v>Capital Federal</v>
          </cell>
          <cell r="Y1818" t="str">
            <v>ENVÍO SIN CARGO (CABA, GRAN PARTE DE GBA y LA PLATA) TIEMPO: 4 a 6 DÍAS HÁBILES</v>
          </cell>
          <cell r="Z1818" t="str">
            <v>Mercado Pago</v>
          </cell>
          <cell r="AD1818">
            <v>44379</v>
          </cell>
          <cell r="AE1818">
            <v>44389</v>
          </cell>
          <cell r="AF1818" t="str">
            <v>MATE PAMPA BOCA ANGOSTA CON BOMBILLA COLOR BEIGE</v>
          </cell>
          <cell r="AG1818">
            <v>790</v>
          </cell>
          <cell r="AH1818">
            <v>1</v>
          </cell>
          <cell r="AI1818" t="str">
            <v>MERCA SEPA</v>
          </cell>
          <cell r="AJ1818" t="str">
            <v>Móvil</v>
          </cell>
          <cell r="AK1818" t="str">
            <v>EL MARTES 13-07 ENTRE 8 Y 18 HORAS!</v>
          </cell>
          <cell r="AL1818">
            <v>2889952299</v>
          </cell>
          <cell r="AM1818">
            <v>439653983</v>
          </cell>
          <cell r="AN1818" t="str">
            <v>Sí</v>
          </cell>
        </row>
        <row r="1819">
          <cell r="A1819">
            <v>3286</v>
          </cell>
          <cell r="B1819" t="str">
            <v>vale69corigliano@gmail.com</v>
          </cell>
          <cell r="C1819">
            <v>44379</v>
          </cell>
          <cell r="D1819" t="str">
            <v>Abierta</v>
          </cell>
          <cell r="E1819" t="str">
            <v>Recibido</v>
          </cell>
          <cell r="F1819" t="str">
            <v>Enviado</v>
          </cell>
          <cell r="G1819" t="str">
            <v>ARS</v>
          </cell>
          <cell r="H1819" t="str">
            <v>6548.98</v>
          </cell>
          <cell r="I1819">
            <v>0</v>
          </cell>
          <cell r="J1819">
            <v>0</v>
          </cell>
          <cell r="K1819" t="str">
            <v>6548.98</v>
          </cell>
          <cell r="L1819" t="str">
            <v>Valeria corigliano</v>
          </cell>
          <cell r="M1819">
            <v>20832721</v>
          </cell>
          <cell r="N1819">
            <v>541135274706</v>
          </cell>
          <cell r="O1819" t="str">
            <v>Valeria corigliano</v>
          </cell>
          <cell r="P1819">
            <v>541135274706</v>
          </cell>
          <cell r="T1819" t="str">
            <v>Caballito / Almagro / Flores / Monserrat / Villa Crespo</v>
          </cell>
          <cell r="U1819" t="str">
            <v>Capital Federal</v>
          </cell>
          <cell r="V1819">
            <v>1405</v>
          </cell>
          <cell r="W1819" t="str">
            <v>Capital Federal</v>
          </cell>
          <cell r="Y1819" t="str">
            <v>Retiras en SHOWROOM ( CON CITA PREVIA)</v>
          </cell>
          <cell r="Z1819" t="str">
            <v>Mercado Pago</v>
          </cell>
          <cell r="AD1819">
            <v>44379</v>
          </cell>
          <cell r="AE1819">
            <v>44399</v>
          </cell>
          <cell r="AF1819" t="str">
            <v>BROCHES BLISTER X 12 GRIP ARRIBA</v>
          </cell>
          <cell r="AG1819">
            <v>303</v>
          </cell>
          <cell r="AH1819">
            <v>1</v>
          </cell>
          <cell r="AI1819" t="str">
            <v>046BR5388</v>
          </cell>
          <cell r="AJ1819" t="str">
            <v>Móvil</v>
          </cell>
          <cell r="AK1819" t="str">
            <v/>
          </cell>
          <cell r="AL1819">
            <v>15637399005</v>
          </cell>
          <cell r="AM1819">
            <v>439608904</v>
          </cell>
          <cell r="AN1819" t="str">
            <v>Sí</v>
          </cell>
        </row>
        <row r="1820">
          <cell r="A1820">
            <v>3286</v>
          </cell>
          <cell r="B1820" t="str">
            <v>vale69corigliano@gmail.com</v>
          </cell>
          <cell r="AF1820" t="str">
            <v>JARRA MEDIDORA TRANSPARENTE 750CC</v>
          </cell>
          <cell r="AG1820" t="str">
            <v>615.99</v>
          </cell>
          <cell r="AH1820">
            <v>1</v>
          </cell>
          <cell r="AI1820" t="str">
            <v>BP27101</v>
          </cell>
          <cell r="AN1820" t="str">
            <v>Sí</v>
          </cell>
        </row>
        <row r="1821">
          <cell r="A1821">
            <v>3286</v>
          </cell>
          <cell r="B1821" t="str">
            <v>vale69corigliano@gmail.com</v>
          </cell>
          <cell r="AF1821" t="str">
            <v>TRAPEADOR DE MANO VERDE 38X12 CM</v>
          </cell>
          <cell r="AG1821">
            <v>605</v>
          </cell>
          <cell r="AH1821">
            <v>1</v>
          </cell>
          <cell r="AI1821" t="str">
            <v>046LI7902</v>
          </cell>
          <cell r="AN1821" t="str">
            <v>Sí</v>
          </cell>
        </row>
        <row r="1822">
          <cell r="A1822">
            <v>3286</v>
          </cell>
          <cell r="B1822" t="str">
            <v>vale69corigliano@gmail.com</v>
          </cell>
          <cell r="AF1822" t="str">
            <v>INDIVIDUAL DE YUTE KAMPOT 38CM</v>
          </cell>
          <cell r="AG1822" t="str">
            <v>998.99</v>
          </cell>
          <cell r="AH1822">
            <v>1</v>
          </cell>
          <cell r="AI1822" t="str">
            <v>MS504005 MERCA SEPA</v>
          </cell>
          <cell r="AN1822" t="str">
            <v>Sí</v>
          </cell>
        </row>
        <row r="1823">
          <cell r="A1823">
            <v>3286</v>
          </cell>
          <cell r="B1823" t="str">
            <v>vale69corigliano@gmail.com</v>
          </cell>
          <cell r="AF1823" t="str">
            <v>SET DE BAÑO NEGRO 4PC DISPENSER JABONERA 2 PORTA CEPILLOS</v>
          </cell>
          <cell r="AG1823">
            <v>4026</v>
          </cell>
          <cell r="AH1823">
            <v>1</v>
          </cell>
          <cell r="AI1823" t="str">
            <v>046AB8212</v>
          </cell>
          <cell r="AN1823" t="str">
            <v>Sí</v>
          </cell>
        </row>
        <row r="1824">
          <cell r="A1824">
            <v>3285</v>
          </cell>
          <cell r="B1824" t="str">
            <v>zayanoe@gmail.com</v>
          </cell>
          <cell r="C1824">
            <v>44378</v>
          </cell>
          <cell r="D1824" t="str">
            <v>Abierta</v>
          </cell>
          <cell r="E1824" t="str">
            <v>Recibido</v>
          </cell>
          <cell r="F1824" t="str">
            <v>Enviado</v>
          </cell>
          <cell r="G1824" t="str">
            <v>ARS</v>
          </cell>
          <cell r="H1824" t="str">
            <v>1990.58</v>
          </cell>
          <cell r="I1824">
            <v>0</v>
          </cell>
          <cell r="J1824">
            <v>0</v>
          </cell>
          <cell r="K1824" t="str">
            <v>1990.58</v>
          </cell>
          <cell r="L1824" t="str">
            <v>Noelia Zaya</v>
          </cell>
          <cell r="M1824">
            <v>30625597</v>
          </cell>
          <cell r="N1824">
            <v>541131423129</v>
          </cell>
          <cell r="O1824" t="str">
            <v>Noelia Zaya</v>
          </cell>
          <cell r="P1824">
            <v>541131423129</v>
          </cell>
          <cell r="Q1824" t="str">
            <v xml:space="preserve">Resistencia </v>
          </cell>
          <cell r="R1824">
            <v>519</v>
          </cell>
          <cell r="S1824" t="str">
            <v>5 C</v>
          </cell>
          <cell r="T1824" t="str">
            <v xml:space="preserve">Lanús oeste </v>
          </cell>
          <cell r="U1824" t="str">
            <v xml:space="preserve">Buenas Aires </v>
          </cell>
          <cell r="V1824">
            <v>1824</v>
          </cell>
          <cell r="W1824" t="str">
            <v>Gran Buenos Aires</v>
          </cell>
          <cell r="Y1824" t="str">
            <v>ENVÍO SIN CARGO (CABA, GRAN PARTE DE GBA y LA PLATA) TIEMPO: 4 a 6 DÍAS HÁBILES</v>
          </cell>
          <cell r="Z1824" t="str">
            <v>Mercado Pago</v>
          </cell>
          <cell r="AD1824">
            <v>44378</v>
          </cell>
          <cell r="AE1824">
            <v>44383</v>
          </cell>
          <cell r="AF1824" t="str">
            <v>SECAPLATOS PASTO RECTANGULAR 38CMX25CM</v>
          </cell>
          <cell r="AG1824" t="str">
            <v>1099.99</v>
          </cell>
          <cell r="AH1824">
            <v>1</v>
          </cell>
          <cell r="AI1824" t="str">
            <v>BA7908 PRECIO DE COSTO</v>
          </cell>
          <cell r="AJ1824" t="str">
            <v>Móvil</v>
          </cell>
          <cell r="AK1824" t="str">
            <v>EL JUEVES 08-08 ENTRE 9 Y 18 HORAS!</v>
          </cell>
          <cell r="AL1824">
            <v>2886203738</v>
          </cell>
          <cell r="AM1824">
            <v>438982310</v>
          </cell>
          <cell r="AN1824" t="str">
            <v>Sí</v>
          </cell>
        </row>
        <row r="1825">
          <cell r="A1825">
            <v>3285</v>
          </cell>
          <cell r="B1825" t="str">
            <v>zayanoe@gmail.com</v>
          </cell>
          <cell r="AF1825" t="str">
            <v>SALERO CON PANZA CHICAGO BLACK 65ML</v>
          </cell>
          <cell r="AG1825" t="str">
            <v>369.99</v>
          </cell>
          <cell r="AH1825">
            <v>1</v>
          </cell>
          <cell r="AI1825" t="str">
            <v>MS502030</v>
          </cell>
          <cell r="AN1825" t="str">
            <v>Sí</v>
          </cell>
        </row>
        <row r="1826">
          <cell r="A1826">
            <v>3285</v>
          </cell>
          <cell r="B1826" t="str">
            <v>zayanoe@gmail.com</v>
          </cell>
          <cell r="AF1826" t="str">
            <v>UNTADOR CRISTAL 1PC 14.5CM MOTIV. SIN ELECCIÓN</v>
          </cell>
          <cell r="AG1826" t="str">
            <v>50.6</v>
          </cell>
          <cell r="AH1826">
            <v>1</v>
          </cell>
          <cell r="AI1826" t="str">
            <v>019BA6981</v>
          </cell>
          <cell r="AN1826" t="str">
            <v>Sí</v>
          </cell>
        </row>
        <row r="1827">
          <cell r="A1827">
            <v>3285</v>
          </cell>
          <cell r="B1827" t="str">
            <v>zayanoe@gmail.com</v>
          </cell>
          <cell r="AF1827" t="str">
            <v>BROCHES PARA BOLSA FLUO BLISTER SET X 5PC COL.SURT. 11CM</v>
          </cell>
          <cell r="AG1827">
            <v>220</v>
          </cell>
          <cell r="AH1827">
            <v>1</v>
          </cell>
          <cell r="AI1827" t="str">
            <v>046BR5392</v>
          </cell>
          <cell r="AN1827" t="str">
            <v>Sí</v>
          </cell>
        </row>
        <row r="1828">
          <cell r="A1828">
            <v>3285</v>
          </cell>
          <cell r="B1828" t="str">
            <v>zayanoe@gmail.com</v>
          </cell>
          <cell r="AF1828" t="str">
            <v>VASO TERMICO CON TAPA Y FAJA COLORES PASTELES (Rosa)</v>
          </cell>
          <cell r="AG1828">
            <v>250</v>
          </cell>
          <cell r="AH1828">
            <v>1</v>
          </cell>
          <cell r="AI1828" t="str">
            <v>BA87506 MERCA SEPA</v>
          </cell>
          <cell r="AN1828" t="str">
            <v>Sí</v>
          </cell>
        </row>
        <row r="1829">
          <cell r="A1829">
            <v>3284</v>
          </cell>
          <cell r="B1829" t="str">
            <v>jessicachusit@gmail.com</v>
          </cell>
          <cell r="C1829">
            <v>44378</v>
          </cell>
          <cell r="D1829" t="str">
            <v>Abierta</v>
          </cell>
          <cell r="E1829" t="str">
            <v>Recibido</v>
          </cell>
          <cell r="F1829" t="str">
            <v>Enviado</v>
          </cell>
          <cell r="G1829" t="str">
            <v>ARS</v>
          </cell>
          <cell r="H1829">
            <v>2199</v>
          </cell>
          <cell r="I1829">
            <v>0</v>
          </cell>
          <cell r="J1829">
            <v>0</v>
          </cell>
          <cell r="K1829">
            <v>2199</v>
          </cell>
          <cell r="L1829" t="str">
            <v>Jessica Chusit</v>
          </cell>
          <cell r="M1829">
            <v>37142916</v>
          </cell>
          <cell r="N1829">
            <v>541169478954</v>
          </cell>
          <cell r="O1829" t="str">
            <v>Jessica Chusit</v>
          </cell>
          <cell r="P1829">
            <v>541169478954</v>
          </cell>
          <cell r="Q1829" t="str">
            <v>Av. Gral. Fernández de la Cruz</v>
          </cell>
          <cell r="R1829">
            <v>6217</v>
          </cell>
          <cell r="S1829" t="str">
            <v>Local a la calle</v>
          </cell>
          <cell r="T1829" t="str">
            <v>Villa Lugano</v>
          </cell>
          <cell r="U1829" t="str">
            <v>Capital Federal</v>
          </cell>
          <cell r="V1829">
            <v>1439</v>
          </cell>
          <cell r="W1829" t="str">
            <v>Capital Federal</v>
          </cell>
          <cell r="Y1829" t="str">
            <v>ENVÍO SIN CARGO (CABA, GRAN PARTE DE GBA y LA PLATA) TIEMPO: 4 a 6 DÍAS HÁBILES</v>
          </cell>
          <cell r="Z1829" t="str">
            <v>Mercado Pago</v>
          </cell>
          <cell r="AB1829" t="str">
            <v>Local a la calle "Lugano Competicion" horarios Lunes a Viernes de 9 a 13 y 15 a 18 hs. Sábados de 9 a 14 hs.</v>
          </cell>
          <cell r="AD1829">
            <v>44378</v>
          </cell>
          <cell r="AE1829">
            <v>44382</v>
          </cell>
          <cell r="AF1829" t="str">
            <v>MESA PLEGABLE PARA PC MADERA Y METAL 59X39X23CM (Marrón)</v>
          </cell>
          <cell r="AG1829">
            <v>2199</v>
          </cell>
          <cell r="AH1829">
            <v>1</v>
          </cell>
          <cell r="AJ1829" t="str">
            <v>Móvil</v>
          </cell>
          <cell r="AK1829" t="str">
            <v/>
          </cell>
          <cell r="AL1829">
            <v>2883506590</v>
          </cell>
          <cell r="AM1829">
            <v>439053824</v>
          </cell>
          <cell r="AN1829" t="str">
            <v>Sí</v>
          </cell>
        </row>
        <row r="1830">
          <cell r="A1830">
            <v>3283</v>
          </cell>
          <cell r="B1830" t="str">
            <v>olaecheaagostina@gmail.com</v>
          </cell>
          <cell r="C1830">
            <v>44378</v>
          </cell>
          <cell r="D1830" t="str">
            <v>Abierta</v>
          </cell>
          <cell r="E1830" t="str">
            <v>Recibido</v>
          </cell>
          <cell r="F1830" t="str">
            <v>Enviado</v>
          </cell>
          <cell r="G1830" t="str">
            <v>ARS</v>
          </cell>
          <cell r="H1830">
            <v>2800</v>
          </cell>
          <cell r="I1830">
            <v>0</v>
          </cell>
          <cell r="J1830">
            <v>0</v>
          </cell>
          <cell r="K1830">
            <v>2800</v>
          </cell>
          <cell r="L1830" t="str">
            <v>Agostina Olaechea</v>
          </cell>
          <cell r="M1830">
            <v>39464821</v>
          </cell>
          <cell r="N1830">
            <v>5491134830222</v>
          </cell>
          <cell r="O1830" t="str">
            <v>Agostina Olaechea</v>
          </cell>
          <cell r="P1830">
            <v>5491134830222</v>
          </cell>
          <cell r="Q1830" t="str">
            <v xml:space="preserve">Av Alvarez Jonte </v>
          </cell>
          <cell r="R1830">
            <v>3541</v>
          </cell>
          <cell r="S1830" t="str">
            <v>9F</v>
          </cell>
          <cell r="T1830" t="str">
            <v>Villa del Parque</v>
          </cell>
          <cell r="U1830" t="str">
            <v>Capital Federal</v>
          </cell>
          <cell r="V1830">
            <v>1407</v>
          </cell>
          <cell r="W1830" t="str">
            <v>Capital Federal</v>
          </cell>
          <cell r="Y1830" t="str">
            <v>ENVÍO SIN CARGO (CABA, GRAN PARTE DE GBA y LA PLATA) TIEMPO: 4 a 6 DÍAS HÁBILES</v>
          </cell>
          <cell r="Z1830" t="str">
            <v>Mercado Pago</v>
          </cell>
          <cell r="AB1830" t="str">
            <v>Dentro de lo posible enviar pedido entre las 09hs y 18hs. Gacias!!r</v>
          </cell>
          <cell r="AD1830">
            <v>44378</v>
          </cell>
          <cell r="AE1830">
            <v>44383</v>
          </cell>
          <cell r="AF1830" t="str">
            <v>MESA DE ARRIME HOME OFFICE 36X43X60 CM</v>
          </cell>
          <cell r="AG1830">
            <v>2800</v>
          </cell>
          <cell r="AH1830">
            <v>1</v>
          </cell>
          <cell r="AI1830" t="str">
            <v>NEWARRIME MERCA SEPA</v>
          </cell>
          <cell r="AJ1830" t="str">
            <v>Web</v>
          </cell>
          <cell r="AK1830" t="str">
            <v>EL JUEVES 08-08 ENTRE 9 Y 18 HORAS!</v>
          </cell>
          <cell r="AL1830">
            <v>15616294645</v>
          </cell>
          <cell r="AM1830">
            <v>439031702</v>
          </cell>
          <cell r="AN1830" t="str">
            <v>Sí</v>
          </cell>
        </row>
        <row r="1831">
          <cell r="A1831">
            <v>3282</v>
          </cell>
          <cell r="B1831" t="str">
            <v>gabrielaacosta_97@hotmail.com</v>
          </cell>
          <cell r="C1831">
            <v>44378</v>
          </cell>
          <cell r="D1831" t="str">
            <v>Abierta</v>
          </cell>
          <cell r="E1831" t="str">
            <v>Recibido</v>
          </cell>
          <cell r="F1831" t="str">
            <v>Enviado</v>
          </cell>
          <cell r="G1831" t="str">
            <v>ARS</v>
          </cell>
          <cell r="H1831" t="str">
            <v>7223.93</v>
          </cell>
          <cell r="I1831">
            <v>0</v>
          </cell>
          <cell r="J1831" t="str">
            <v>565.09</v>
          </cell>
          <cell r="K1831" t="str">
            <v>7789.02</v>
          </cell>
          <cell r="L1831" t="str">
            <v>Gabriela Acosta</v>
          </cell>
          <cell r="M1831">
            <v>40299195</v>
          </cell>
          <cell r="N1831">
            <v>543533686329</v>
          </cell>
          <cell r="O1831" t="str">
            <v>Gabriela Acosta</v>
          </cell>
          <cell r="P1831">
            <v>543533686329</v>
          </cell>
          <cell r="Q1831" t="str">
            <v>General Paz</v>
          </cell>
          <cell r="R1831">
            <v>63</v>
          </cell>
          <cell r="U1831" t="str">
            <v>Las Varillas</v>
          </cell>
          <cell r="V1831">
            <v>5940</v>
          </cell>
          <cell r="W1831" t="str">
            <v>Córdoba</v>
          </cell>
          <cell r="Y1831" t="str">
            <v>Correo Argentino - Envio a domicilio</v>
          </cell>
          <cell r="Z1831" t="str">
            <v>Mercado Pago</v>
          </cell>
          <cell r="AD1831">
            <v>44378</v>
          </cell>
          <cell r="AE1831">
            <v>44385</v>
          </cell>
          <cell r="AF1831" t="str">
            <v>POSA FUENTE PASTEL PANAL 30.5X0.4X20.5CM (Verde)</v>
          </cell>
          <cell r="AG1831">
            <v>532</v>
          </cell>
          <cell r="AH1831">
            <v>1</v>
          </cell>
          <cell r="AI1831" t="str">
            <v>BA87519F MERCA SEPARADA</v>
          </cell>
          <cell r="AJ1831" t="str">
            <v>Móvil</v>
          </cell>
          <cell r="AK1831" t="str">
            <v>EN EL DIA DE HOY SE ENTREGO AL CORREO ARGENTINO EL PEDIDO. EL CODIGO DE SEGUIMIENTO PARA VER EL ESTADO EN LA SECCION ENVIOS E-COMMERCE ES 0000794304209444II01601, MUCHAS GRACIAS!</v>
          </cell>
          <cell r="AL1831">
            <v>15613708872</v>
          </cell>
          <cell r="AM1831">
            <v>438874559</v>
          </cell>
          <cell r="AN1831" t="str">
            <v>Sí</v>
          </cell>
        </row>
        <row r="1832">
          <cell r="A1832">
            <v>3282</v>
          </cell>
          <cell r="B1832" t="str">
            <v>gabrielaacosta_97@hotmail.com</v>
          </cell>
          <cell r="AF1832" t="str">
            <v>CUCHILLO PARA VEGETALES 30.5CM (Rosa)</v>
          </cell>
          <cell r="AG1832" t="str">
            <v>199.99</v>
          </cell>
          <cell r="AH1832">
            <v>1</v>
          </cell>
          <cell r="AI1832" t="str">
            <v>BAB88522</v>
          </cell>
          <cell r="AN1832" t="str">
            <v>Sí</v>
          </cell>
        </row>
        <row r="1833">
          <cell r="A1833">
            <v>3282</v>
          </cell>
          <cell r="B1833" t="str">
            <v>gabrielaacosta_97@hotmail.com</v>
          </cell>
          <cell r="AF1833" t="str">
            <v>PISAPAPAS DISTINTOS COLORES (Blanco)</v>
          </cell>
          <cell r="AG1833">
            <v>485</v>
          </cell>
          <cell r="AH1833">
            <v>1</v>
          </cell>
          <cell r="AI1833" t="str">
            <v>BP17001</v>
          </cell>
          <cell r="AN1833" t="str">
            <v>Sí</v>
          </cell>
        </row>
        <row r="1834">
          <cell r="A1834">
            <v>3282</v>
          </cell>
          <cell r="B1834" t="str">
            <v>gabrielaacosta_97@hotmail.com</v>
          </cell>
          <cell r="AF1834" t="str">
            <v>DISPENSER NEGRO 17.5X6.8 CM</v>
          </cell>
          <cell r="AG1834">
            <v>1293</v>
          </cell>
          <cell r="AH1834">
            <v>1</v>
          </cell>
          <cell r="AI1834" t="str">
            <v>046AB7330 MERCA SEPARADA</v>
          </cell>
          <cell r="AN1834" t="str">
            <v>Sí</v>
          </cell>
        </row>
        <row r="1835">
          <cell r="A1835">
            <v>3282</v>
          </cell>
          <cell r="B1835" t="str">
            <v>gabrielaacosta_97@hotmail.com</v>
          </cell>
          <cell r="AF1835" t="str">
            <v>ACEITERA DE VIDRIO Y ACERO 250ML</v>
          </cell>
          <cell r="AG1835">
            <v>1090</v>
          </cell>
          <cell r="AH1835">
            <v>1</v>
          </cell>
          <cell r="AI1835" t="str">
            <v>MS107196 MERCA SEPARADA</v>
          </cell>
          <cell r="AN1835" t="str">
            <v>Sí</v>
          </cell>
        </row>
        <row r="1836">
          <cell r="A1836">
            <v>3282</v>
          </cell>
          <cell r="B1836" t="str">
            <v>gabrielaacosta_97@hotmail.com</v>
          </cell>
          <cell r="AF1836" t="str">
            <v>TRAPO DE PISO CON FRASE MEDIA STANTARD 50 X 60 CM HAPPY</v>
          </cell>
          <cell r="AG1836" t="str">
            <v>529.99</v>
          </cell>
          <cell r="AH1836">
            <v>2</v>
          </cell>
          <cell r="AI1836" t="str">
            <v>HAPPY CHICO BCO</v>
          </cell>
          <cell r="AN1836" t="str">
            <v>Sí</v>
          </cell>
        </row>
        <row r="1837">
          <cell r="A1837">
            <v>3282</v>
          </cell>
          <cell r="B1837" t="str">
            <v>gabrielaacosta_97@hotmail.com</v>
          </cell>
          <cell r="AF1837" t="str">
            <v>TAPON REJILLA 1PC COLORES PASTEL (Verde)</v>
          </cell>
          <cell r="AG1837">
            <v>80</v>
          </cell>
          <cell r="AH1837">
            <v>2</v>
          </cell>
          <cell r="AI1837" t="str">
            <v>019BA87554</v>
          </cell>
          <cell r="AN1837" t="str">
            <v>Sí</v>
          </cell>
        </row>
        <row r="1838">
          <cell r="A1838">
            <v>3282</v>
          </cell>
          <cell r="B1838" t="str">
            <v>gabrielaacosta_97@hotmail.com</v>
          </cell>
          <cell r="AF1838" t="str">
            <v>PLATO DE POSTRE CERAMICA MOSTAZA 20,5 CM PARTHENON</v>
          </cell>
          <cell r="AG1838" t="str">
            <v>569.99</v>
          </cell>
          <cell r="AH1838">
            <v>2</v>
          </cell>
          <cell r="AI1838" t="str">
            <v>PO410474 POR UNIDAD MERCA SEPARADA</v>
          </cell>
          <cell r="AN1838" t="str">
            <v>Sí</v>
          </cell>
        </row>
        <row r="1839">
          <cell r="A1839">
            <v>3282</v>
          </cell>
          <cell r="B1839" t="str">
            <v>gabrielaacosta_97@hotmail.com</v>
          </cell>
          <cell r="AF1839" t="str">
            <v>PLATO HONDO CERAMICA 22 CM MOSTAZA PARTHENON</v>
          </cell>
          <cell r="AG1839" t="str">
            <v>631.99</v>
          </cell>
          <cell r="AH1839">
            <v>2</v>
          </cell>
          <cell r="AI1839" t="str">
            <v>PO410473 UNIDADES merca SEPARADA</v>
          </cell>
          <cell r="AN1839" t="str">
            <v>Sí</v>
          </cell>
        </row>
        <row r="1840">
          <cell r="A1840">
            <v>3281</v>
          </cell>
          <cell r="B1840" t="str">
            <v>yammmurineddu@gmail.com</v>
          </cell>
          <cell r="C1840">
            <v>44377</v>
          </cell>
          <cell r="D1840" t="str">
            <v>Abierta</v>
          </cell>
          <cell r="E1840" t="str">
            <v>Recibido</v>
          </cell>
          <cell r="F1840" t="str">
            <v>Enviado</v>
          </cell>
          <cell r="G1840" t="str">
            <v>ARS</v>
          </cell>
          <cell r="H1840" t="str">
            <v>3177.96</v>
          </cell>
          <cell r="I1840">
            <v>0</v>
          </cell>
          <cell r="J1840">
            <v>0</v>
          </cell>
          <cell r="K1840" t="str">
            <v>3177.96</v>
          </cell>
          <cell r="L1840" t="str">
            <v>Yamila Murineddu</v>
          </cell>
          <cell r="M1840">
            <v>37949063</v>
          </cell>
          <cell r="N1840">
            <v>541136543450</v>
          </cell>
          <cell r="O1840" t="str">
            <v>Yamila Murineddu</v>
          </cell>
          <cell r="P1840">
            <v>541136543450</v>
          </cell>
          <cell r="Q1840" t="str">
            <v>Guardia vieja</v>
          </cell>
          <cell r="R1840">
            <v>1933</v>
          </cell>
          <cell r="U1840" t="str">
            <v>Merlo</v>
          </cell>
          <cell r="V1840">
            <v>1722</v>
          </cell>
          <cell r="W1840" t="str">
            <v>Gran Buenos Aires</v>
          </cell>
          <cell r="Y1840" t="str">
            <v>ENVÍO SIN CARGO (CABA, GRAN PARTE DE GBA y LA PLATA) TIEMPO: 4 a 6 DÍAS HÁBILES</v>
          </cell>
          <cell r="Z1840" t="str">
            <v>TRANSFERENCIA BANCARIA</v>
          </cell>
          <cell r="AC1840" t="str">
            <v>IMPORTANTE: TODAS LAS TAZAS SON COLOR CRUDO NO BLANCO</v>
          </cell>
          <cell r="AD1840">
            <v>44380</v>
          </cell>
          <cell r="AE1840">
            <v>44383</v>
          </cell>
          <cell r="AF1840" t="str">
            <v>INDIVIDUAL DE CUERINA 32.5CM DIAM</v>
          </cell>
          <cell r="AG1840">
            <v>279</v>
          </cell>
          <cell r="AH1840">
            <v>2</v>
          </cell>
          <cell r="AI1840" t="str">
            <v>CHUIN03C</v>
          </cell>
          <cell r="AJ1840" t="str">
            <v>Móvil</v>
          </cell>
          <cell r="AK1840" t="str">
            <v>EL JUEVES 08-08 ENTRE 9 Y 18 HORAS!</v>
          </cell>
          <cell r="AM1840">
            <v>438871148</v>
          </cell>
          <cell r="AN1840" t="str">
            <v>Sí</v>
          </cell>
        </row>
        <row r="1841">
          <cell r="A1841">
            <v>3281</v>
          </cell>
          <cell r="B1841" t="str">
            <v>yammmurineddu@gmail.com</v>
          </cell>
          <cell r="AF1841" t="str">
            <v>TAZA DE TE CON PLATO BLANCO 100 ML ESPARTA</v>
          </cell>
          <cell r="AG1841" t="str">
            <v>654.99</v>
          </cell>
          <cell r="AH1841">
            <v>4</v>
          </cell>
          <cell r="AI1841" t="str">
            <v>PO61586 UNIDAD TAZA Y PLATO MERCA SEPARADA</v>
          </cell>
          <cell r="AN1841" t="str">
            <v>Sí</v>
          </cell>
        </row>
        <row r="1842">
          <cell r="A1842">
            <v>3280</v>
          </cell>
          <cell r="B1842" t="str">
            <v>florencianoriega@hotmail.com</v>
          </cell>
          <cell r="C1842">
            <v>44377</v>
          </cell>
          <cell r="D1842" t="str">
            <v>Abierta</v>
          </cell>
          <cell r="E1842" t="str">
            <v>Recibido</v>
          </cell>
          <cell r="F1842" t="str">
            <v>Enviado</v>
          </cell>
          <cell r="G1842" t="str">
            <v>ARS</v>
          </cell>
          <cell r="H1842" t="str">
            <v>599.99</v>
          </cell>
          <cell r="I1842">
            <v>0</v>
          </cell>
          <cell r="J1842">
            <v>0</v>
          </cell>
          <cell r="K1842" t="str">
            <v>599.99</v>
          </cell>
          <cell r="L1842" t="str">
            <v>Florencia Noriega</v>
          </cell>
          <cell r="M1842">
            <v>35973407</v>
          </cell>
          <cell r="N1842">
            <v>5491163069992</v>
          </cell>
          <cell r="O1842" t="str">
            <v>Florencia Noriega</v>
          </cell>
          <cell r="P1842">
            <v>5491163069992</v>
          </cell>
          <cell r="Q1842" t="str">
            <v xml:space="preserve">Av libertador </v>
          </cell>
          <cell r="R1842">
            <v>5930</v>
          </cell>
          <cell r="S1842" t="str">
            <v xml:space="preserve">3 b </v>
          </cell>
          <cell r="T1842" t="str">
            <v xml:space="preserve">Nuñez </v>
          </cell>
          <cell r="U1842" t="str">
            <v>Capital Federal</v>
          </cell>
          <cell r="V1842">
            <v>1428</v>
          </cell>
          <cell r="W1842" t="str">
            <v>Capital Federal</v>
          </cell>
          <cell r="Y1842" t="str">
            <v>ENVÍO SIN CARGO (CABA, GRAN PARTE DE GBA y LA PLATA) TIEMPO: 4 a 6 DÍAS HÁBILES</v>
          </cell>
          <cell r="Z1842" t="str">
            <v>Mercado Pago</v>
          </cell>
          <cell r="AD1842">
            <v>44377</v>
          </cell>
          <cell r="AE1842">
            <v>44383</v>
          </cell>
          <cell r="AF1842" t="str">
            <v>SET X 2 PAÑOS MICROFIBRA 35X50 PACK NRO 2</v>
          </cell>
          <cell r="AG1842" t="str">
            <v>599.99</v>
          </cell>
          <cell r="AH1842">
            <v>1</v>
          </cell>
          <cell r="AI1842" t="str">
            <v>CHUPACK02</v>
          </cell>
          <cell r="AJ1842" t="str">
            <v>Móvil</v>
          </cell>
          <cell r="AK1842" t="str">
            <v>EL JUEVES 08-08 ENTRE 9 Y 18 HORAS!</v>
          </cell>
          <cell r="AL1842">
            <v>2881954589</v>
          </cell>
          <cell r="AM1842">
            <v>438852030</v>
          </cell>
          <cell r="AN1842" t="str">
            <v>Sí</v>
          </cell>
        </row>
        <row r="1843">
          <cell r="A1843">
            <v>3279</v>
          </cell>
          <cell r="B1843" t="str">
            <v>madelen_pears@hotmail.com</v>
          </cell>
          <cell r="C1843">
            <v>44377</v>
          </cell>
          <cell r="D1843" t="str">
            <v>Abierta</v>
          </cell>
          <cell r="E1843" t="str">
            <v>Recibido</v>
          </cell>
          <cell r="F1843" t="str">
            <v>Enviado</v>
          </cell>
          <cell r="G1843" t="str">
            <v>ARS</v>
          </cell>
          <cell r="H1843" t="str">
            <v>1554.2</v>
          </cell>
          <cell r="I1843">
            <v>0</v>
          </cell>
          <cell r="J1843" t="str">
            <v>376.33</v>
          </cell>
          <cell r="K1843" t="str">
            <v>1930.53</v>
          </cell>
          <cell r="L1843" t="str">
            <v>Madeleine Pears</v>
          </cell>
          <cell r="M1843">
            <v>36027271</v>
          </cell>
          <cell r="N1843">
            <v>5493774412156</v>
          </cell>
          <cell r="O1843" t="str">
            <v>Madeleine Pears</v>
          </cell>
          <cell r="P1843">
            <v>5493774412156</v>
          </cell>
          <cell r="Q1843" t="str">
            <v xml:space="preserve">Gobernador Gómez </v>
          </cell>
          <cell r="R1843">
            <v>618</v>
          </cell>
          <cell r="T1843" t="str">
            <v xml:space="preserve">Centro </v>
          </cell>
          <cell r="U1843" t="str">
            <v xml:space="preserve">Curuzu Cuatiá </v>
          </cell>
          <cell r="V1843">
            <v>3460</v>
          </cell>
          <cell r="W1843" t="str">
            <v>Corrientes</v>
          </cell>
          <cell r="Y1843" t="str">
            <v>Correo Argentino - Envio a domicilio</v>
          </cell>
          <cell r="Z1843" t="str">
            <v>Mercado Pago</v>
          </cell>
          <cell r="AD1843">
            <v>44377</v>
          </cell>
          <cell r="AE1843">
            <v>44385</v>
          </cell>
          <cell r="AF1843" t="str">
            <v>ESPECIERO DE VIDRIO LINEAS HORIZONTALES TAPA COBRE 180ML 7.5X7.5X11.1CM</v>
          </cell>
          <cell r="AG1843" t="str">
            <v>266.25</v>
          </cell>
          <cell r="AH1843">
            <v>1</v>
          </cell>
          <cell r="AI1843" t="str">
            <v>MS107166</v>
          </cell>
          <cell r="AJ1843" t="str">
            <v>Móvil</v>
          </cell>
          <cell r="AK1843" t="str">
            <v>EN EL DIA DE HOY SE ENTREGO AL CORREO ARGENTINO EL PEDIDO. EL CODIGO DE SEGUIMIENTO PARA VER EL ESTADO EN LA SECCION ENVIOS E-COMMERCE ES 0000794304276I44IIA1401. MUCHAS GRACIAS!</v>
          </cell>
          <cell r="AL1843">
            <v>2880724743</v>
          </cell>
          <cell r="AM1843">
            <v>437655487</v>
          </cell>
          <cell r="AN1843" t="str">
            <v>Sí</v>
          </cell>
        </row>
        <row r="1844">
          <cell r="A1844">
            <v>3279</v>
          </cell>
          <cell r="B1844" t="str">
            <v>madelen_pears@hotmail.com</v>
          </cell>
          <cell r="AF1844" t="str">
            <v>ESPECIERO BOMBE CHICACO BLACK TAPA AGUJEREADA 155 ML</v>
          </cell>
          <cell r="AG1844" t="str">
            <v>382.99</v>
          </cell>
          <cell r="AH1844">
            <v>2</v>
          </cell>
          <cell r="AI1844" t="str">
            <v>MS502035</v>
          </cell>
          <cell r="AN1844" t="str">
            <v>Sí</v>
          </cell>
        </row>
        <row r="1845">
          <cell r="A1845">
            <v>3279</v>
          </cell>
          <cell r="B1845" t="str">
            <v>madelen_pears@hotmail.com</v>
          </cell>
          <cell r="AF1845" t="str">
            <v>CUCHARITA NEGRA</v>
          </cell>
          <cell r="AG1845" t="str">
            <v>75.99</v>
          </cell>
          <cell r="AH1845">
            <v>2</v>
          </cell>
          <cell r="AI1845" t="str">
            <v>BP32002</v>
          </cell>
          <cell r="AN1845" t="str">
            <v>Sí</v>
          </cell>
        </row>
        <row r="1846">
          <cell r="A1846">
            <v>3279</v>
          </cell>
          <cell r="B1846" t="str">
            <v>madelen_pears@hotmail.com</v>
          </cell>
          <cell r="AF1846" t="str">
            <v>SALERO CON PANZA CHICAGO BLACK 65ML</v>
          </cell>
          <cell r="AG1846" t="str">
            <v>369.99</v>
          </cell>
          <cell r="AH1846">
            <v>1</v>
          </cell>
          <cell r="AI1846" t="str">
            <v>MS502030</v>
          </cell>
          <cell r="AN1846" t="str">
            <v>Sí</v>
          </cell>
        </row>
        <row r="1847">
          <cell r="A1847">
            <v>3278</v>
          </cell>
          <cell r="B1847" t="str">
            <v>vdeluca11@hotmail.com</v>
          </cell>
          <cell r="C1847">
            <v>44377</v>
          </cell>
          <cell r="D1847" t="str">
            <v>Abierta</v>
          </cell>
          <cell r="E1847" t="str">
            <v>Recibido</v>
          </cell>
          <cell r="F1847" t="str">
            <v>Enviado</v>
          </cell>
          <cell r="G1847" t="str">
            <v>ARS</v>
          </cell>
          <cell r="H1847" t="str">
            <v>6942.95</v>
          </cell>
          <cell r="I1847">
            <v>0</v>
          </cell>
          <cell r="J1847">
            <v>0</v>
          </cell>
          <cell r="K1847" t="str">
            <v>6942.95</v>
          </cell>
          <cell r="L1847" t="str">
            <v>Vanesa De luca</v>
          </cell>
          <cell r="M1847">
            <v>27286597</v>
          </cell>
          <cell r="N1847">
            <v>541151039097</v>
          </cell>
          <cell r="O1847" t="str">
            <v>Vanesa De luca</v>
          </cell>
          <cell r="P1847">
            <v>541151039097</v>
          </cell>
          <cell r="Q1847" t="str">
            <v xml:space="preserve">Mentruyt </v>
          </cell>
          <cell r="R1847">
            <v>187</v>
          </cell>
          <cell r="U1847" t="str">
            <v xml:space="preserve">Lomas de Zamora </v>
          </cell>
          <cell r="V1847">
            <v>1832</v>
          </cell>
          <cell r="W1847" t="str">
            <v>Gran Buenos Aires</v>
          </cell>
          <cell r="Y1847" t="str">
            <v>ENVÍO SIN CARGO (CABA, GRAN PARTE DE GBA y LA PLATA) TIEMPO: 4 a 6 DÍAS HÁBILES</v>
          </cell>
          <cell r="Z1847" t="str">
            <v>Mercado Pago</v>
          </cell>
          <cell r="AB1847" t="str">
            <v>El envío lo puedo recibir en mi domicilio de las 13 hs en adelante ( por la mañana no )</v>
          </cell>
          <cell r="AD1847">
            <v>44377</v>
          </cell>
          <cell r="AE1847">
            <v>44383</v>
          </cell>
          <cell r="AF1847" t="str">
            <v>LATA TORRE EIFFEL 17X17CM</v>
          </cell>
          <cell r="AG1847">
            <v>960</v>
          </cell>
          <cell r="AH1847">
            <v>1</v>
          </cell>
          <cell r="AI1847" t="str">
            <v>645LA33034</v>
          </cell>
          <cell r="AJ1847" t="str">
            <v>Móvil</v>
          </cell>
          <cell r="AK1847" t="str">
            <v>EL JUEVES 08-08 ENTRE 13 Y 18 HORAS!</v>
          </cell>
          <cell r="AL1847">
            <v>15607443264</v>
          </cell>
          <cell r="AM1847">
            <v>436254690</v>
          </cell>
          <cell r="AN1847" t="str">
            <v>Sí</v>
          </cell>
        </row>
        <row r="1848">
          <cell r="A1848">
            <v>3278</v>
          </cell>
          <cell r="B1848" t="str">
            <v>vdeluca11@hotmail.com</v>
          </cell>
          <cell r="AF1848" t="str">
            <v>PANELUX CACEROLA 20 CM - ANTIADHERENTE NEGRO ESP 1MM</v>
          </cell>
          <cell r="AG1848">
            <v>2239</v>
          </cell>
          <cell r="AH1848">
            <v>1</v>
          </cell>
          <cell r="AI1848" t="str">
            <v>043BA6140</v>
          </cell>
          <cell r="AN1848" t="str">
            <v>Sí</v>
          </cell>
        </row>
        <row r="1849">
          <cell r="A1849">
            <v>3278</v>
          </cell>
          <cell r="B1849" t="str">
            <v>vdeluca11@hotmail.com</v>
          </cell>
          <cell r="AF1849" t="str">
            <v>BOWL CERAMICA CRUDO ESPARTA 12.5CM 250ML</v>
          </cell>
          <cell r="AG1849" t="str">
            <v>578.99</v>
          </cell>
          <cell r="AH1849">
            <v>2</v>
          </cell>
          <cell r="AI1849" t="str">
            <v>PO285589 POR UNIDAD MERCA SEPARADA</v>
          </cell>
          <cell r="AN1849" t="str">
            <v>Sí</v>
          </cell>
        </row>
        <row r="1850">
          <cell r="A1850">
            <v>3278</v>
          </cell>
          <cell r="B1850" t="str">
            <v>vdeluca11@hotmail.com</v>
          </cell>
          <cell r="AF1850" t="str">
            <v>BOWLS ESPARTA VERDE 12.5CM 250ML</v>
          </cell>
          <cell r="AG1850" t="str">
            <v>578.99</v>
          </cell>
          <cell r="AH1850">
            <v>2</v>
          </cell>
          <cell r="AI1850" t="str">
            <v>PO393589 UNIDADES</v>
          </cell>
          <cell r="AN1850" t="str">
            <v>Sí</v>
          </cell>
        </row>
        <row r="1851">
          <cell r="A1851">
            <v>3278</v>
          </cell>
          <cell r="B1851" t="str">
            <v>vdeluca11@hotmail.com</v>
          </cell>
          <cell r="AF1851" t="str">
            <v>CUCHARAS LARGAS 1PC PASTEL 23 CM (Celeste)</v>
          </cell>
          <cell r="AG1851">
            <v>71</v>
          </cell>
          <cell r="AH1851">
            <v>1</v>
          </cell>
          <cell r="AN1851" t="str">
            <v>Sí</v>
          </cell>
        </row>
        <row r="1852">
          <cell r="A1852">
            <v>3278</v>
          </cell>
          <cell r="B1852" t="str">
            <v>vdeluca11@hotmail.com</v>
          </cell>
          <cell r="AF1852" t="str">
            <v>CUCHARAS LARGAS 1PC PASTEL 23 CM (Rosa)</v>
          </cell>
          <cell r="AG1852">
            <v>71</v>
          </cell>
          <cell r="AH1852">
            <v>1</v>
          </cell>
          <cell r="AN1852" t="str">
            <v>Sí</v>
          </cell>
        </row>
        <row r="1853">
          <cell r="A1853">
            <v>3278</v>
          </cell>
          <cell r="B1853" t="str">
            <v>vdeluca11@hotmail.com</v>
          </cell>
          <cell r="AF1853" t="str">
            <v>MOLDE BUDINERA</v>
          </cell>
          <cell r="AG1853">
            <v>732</v>
          </cell>
          <cell r="AH1853">
            <v>1</v>
          </cell>
          <cell r="AI1853" t="str">
            <v>046BA4829</v>
          </cell>
          <cell r="AN1853" t="str">
            <v>Sí</v>
          </cell>
        </row>
        <row r="1854">
          <cell r="A1854">
            <v>3278</v>
          </cell>
          <cell r="B1854" t="str">
            <v>vdeluca11@hotmail.com</v>
          </cell>
          <cell r="AF1854" t="str">
            <v>SOSTEN CELULAR MANOS COLORES PASTEL (Rosa)</v>
          </cell>
          <cell r="AG1854">
            <v>134</v>
          </cell>
          <cell r="AH1854">
            <v>1</v>
          </cell>
          <cell r="AI1854" t="str">
            <v>9BA87552</v>
          </cell>
          <cell r="AN1854" t="str">
            <v>Sí</v>
          </cell>
        </row>
        <row r="1855">
          <cell r="A1855">
            <v>3278</v>
          </cell>
          <cell r="B1855" t="str">
            <v>vdeluca11@hotmail.com</v>
          </cell>
          <cell r="AF1855" t="str">
            <v>SET 48PCS 24MOLDES CUPCAKES + 24 PINCHES MODELOS SURTIDOS</v>
          </cell>
          <cell r="AG1855" t="str">
            <v>419.99</v>
          </cell>
          <cell r="AH1855">
            <v>1</v>
          </cell>
          <cell r="AI1855" t="str">
            <v>BA4781</v>
          </cell>
          <cell r="AN1855" t="str">
            <v>Sí</v>
          </cell>
        </row>
        <row r="1856">
          <cell r="A1856">
            <v>3277</v>
          </cell>
          <cell r="B1856" t="str">
            <v>flormastrasso@hotmail.com</v>
          </cell>
          <cell r="C1856">
            <v>44377</v>
          </cell>
          <cell r="D1856" t="str">
            <v>Abierta</v>
          </cell>
          <cell r="E1856" t="str">
            <v>Recibido</v>
          </cell>
          <cell r="F1856" t="str">
            <v>Enviado</v>
          </cell>
          <cell r="G1856" t="str">
            <v>ARS</v>
          </cell>
          <cell r="H1856" t="str">
            <v>599.99</v>
          </cell>
          <cell r="I1856">
            <v>0</v>
          </cell>
          <cell r="J1856">
            <v>0</v>
          </cell>
          <cell r="K1856" t="str">
            <v>599.99</v>
          </cell>
          <cell r="L1856" t="str">
            <v>FLORENCIA Mastrasso</v>
          </cell>
          <cell r="M1856">
            <v>30444223</v>
          </cell>
          <cell r="N1856">
            <v>541131047783</v>
          </cell>
          <cell r="O1856" t="str">
            <v>Florencia Mastrasso</v>
          </cell>
          <cell r="P1856">
            <v>541131047783</v>
          </cell>
          <cell r="Q1856" t="str">
            <v>Bonifacio</v>
          </cell>
          <cell r="R1856">
            <v>645</v>
          </cell>
          <cell r="S1856" t="str">
            <v xml:space="preserve">7A </v>
          </cell>
          <cell r="U1856" t="str">
            <v>Capital Federal</v>
          </cell>
          <cell r="V1856">
            <v>1424</v>
          </cell>
          <cell r="W1856" t="str">
            <v>Capital Federal</v>
          </cell>
          <cell r="Y1856" t="str">
            <v>ENVÍO SIN CARGO (CABA, GRAN PARTE DE GBA y LA PLATA) TIEMPO: 4 a 6 DÍAS HÁBILES</v>
          </cell>
          <cell r="Z1856" t="str">
            <v>Mercado Pago</v>
          </cell>
          <cell r="AD1856">
            <v>44377</v>
          </cell>
          <cell r="AE1856">
            <v>44383</v>
          </cell>
          <cell r="AF1856" t="str">
            <v>SET X 2 PAÑOS MICROFIBRA 35X45 PACK NRO 6</v>
          </cell>
          <cell r="AG1856" t="str">
            <v>599.99</v>
          </cell>
          <cell r="AH1856">
            <v>1</v>
          </cell>
          <cell r="AI1856" t="str">
            <v>PACK 6</v>
          </cell>
          <cell r="AJ1856" t="str">
            <v>Móvil</v>
          </cell>
          <cell r="AK1856" t="str">
            <v>EL JUEVES 08-08 ENTRE 9 Y 18 HORAS!</v>
          </cell>
          <cell r="AL1856">
            <v>2879990113</v>
          </cell>
          <cell r="AM1856">
            <v>438602650</v>
          </cell>
          <cell r="AN1856" t="str">
            <v>Sí</v>
          </cell>
        </row>
        <row r="1857">
          <cell r="A1857">
            <v>3276</v>
          </cell>
          <cell r="B1857" t="str">
            <v>p.galarraga@outlook.com</v>
          </cell>
          <cell r="C1857">
            <v>44377</v>
          </cell>
          <cell r="D1857" t="str">
            <v>Abierta</v>
          </cell>
          <cell r="E1857" t="str">
            <v>Recibido</v>
          </cell>
          <cell r="F1857" t="str">
            <v>Enviado</v>
          </cell>
          <cell r="G1857" t="str">
            <v>ARS</v>
          </cell>
          <cell r="H1857" t="str">
            <v>7821.89</v>
          </cell>
          <cell r="I1857">
            <v>0</v>
          </cell>
          <cell r="J1857" t="str">
            <v>438.26</v>
          </cell>
          <cell r="K1857" t="str">
            <v>8260.15</v>
          </cell>
          <cell r="L1857" t="str">
            <v>Paula Galarraga</v>
          </cell>
          <cell r="M1857">
            <v>39423131</v>
          </cell>
          <cell r="N1857">
            <v>543385530152</v>
          </cell>
          <cell r="O1857" t="str">
            <v>Paula Galarraga</v>
          </cell>
          <cell r="P1857">
            <v>543385530152</v>
          </cell>
          <cell r="Q1857" t="str">
            <v>Sarmiento</v>
          </cell>
          <cell r="R1857">
            <v>195</v>
          </cell>
          <cell r="U1857" t="str">
            <v>Jovita</v>
          </cell>
          <cell r="V1857">
            <v>6127</v>
          </cell>
          <cell r="W1857" t="str">
            <v>Córdoba</v>
          </cell>
          <cell r="Y1857" t="str">
            <v>Correo Argentino - Envio a domicilio</v>
          </cell>
          <cell r="Z1857" t="str">
            <v>Mercado Pago</v>
          </cell>
          <cell r="AD1857">
            <v>44377</v>
          </cell>
          <cell r="AE1857">
            <v>44385</v>
          </cell>
          <cell r="AF1857" t="str">
            <v>COMBO NRO 5 ** 6 BOWLS APTOS MICROONDAS Y FREEZER- COLOR A ELECCION (Turquesa)</v>
          </cell>
          <cell r="AG1857" t="str">
            <v>2005.96</v>
          </cell>
          <cell r="AH1857">
            <v>1</v>
          </cell>
          <cell r="AJ1857" t="str">
            <v>Web</v>
          </cell>
          <cell r="AK1857" t="str">
            <v>EN EL DIA DE HOY SE ENTREGO AL CORREO ARGENTINO EL PEDIDO. EL CODIGO DE SEGUIMIENTO PARA VER EL ESTADO EN LA SECCION ENVIOS E-COMMERCE ES 00007943046A4II444A1201. MUCHAS GRACIAS!</v>
          </cell>
          <cell r="AL1857">
            <v>15601046476</v>
          </cell>
          <cell r="AM1857">
            <v>438134580</v>
          </cell>
          <cell r="AN1857" t="str">
            <v>Sí</v>
          </cell>
        </row>
        <row r="1858">
          <cell r="A1858">
            <v>3276</v>
          </cell>
          <cell r="B1858" t="str">
            <v>p.galarraga@outlook.com</v>
          </cell>
          <cell r="AF1858" t="str">
            <v>SET X 3 TARROS HERMETICOS TURQUESA C/2 CUCHARAS DE REGALO</v>
          </cell>
          <cell r="AG1858" t="str">
            <v>2024.99</v>
          </cell>
          <cell r="AH1858">
            <v>1</v>
          </cell>
          <cell r="AI1858">
            <v>43005</v>
          </cell>
          <cell r="AN1858" t="str">
            <v>Sí</v>
          </cell>
        </row>
        <row r="1859">
          <cell r="A1859">
            <v>3276</v>
          </cell>
          <cell r="B1859" t="str">
            <v>p.galarraga@outlook.com</v>
          </cell>
          <cell r="AF1859" t="str">
            <v>INDIVIDUAL RANGPUR GRAFITO 38CM</v>
          </cell>
          <cell r="AG1859" t="str">
            <v>549.99</v>
          </cell>
          <cell r="AH1859">
            <v>6</v>
          </cell>
          <cell r="AI1859" t="str">
            <v>MS115329</v>
          </cell>
          <cell r="AN1859" t="str">
            <v>Sí</v>
          </cell>
        </row>
        <row r="1860">
          <cell r="A1860">
            <v>3276</v>
          </cell>
          <cell r="B1860" t="str">
            <v>p.galarraga@outlook.com</v>
          </cell>
          <cell r="AF1860" t="str">
            <v>APOYA PAVA REDONDO</v>
          </cell>
          <cell r="AG1860">
            <v>287</v>
          </cell>
          <cell r="AH1860">
            <v>1</v>
          </cell>
          <cell r="AI1860" t="str">
            <v>046BA5447</v>
          </cell>
          <cell r="AN1860" t="str">
            <v>Sí</v>
          </cell>
        </row>
        <row r="1861">
          <cell r="A1861">
            <v>3276</v>
          </cell>
          <cell r="B1861" t="str">
            <v>p.galarraga@outlook.com</v>
          </cell>
          <cell r="AF1861" t="str">
            <v>HOMBRECITO CON VIRULANA COLORES PASTEL (Celeste)</v>
          </cell>
          <cell r="AG1861">
            <v>204</v>
          </cell>
          <cell r="AH1861">
            <v>1</v>
          </cell>
          <cell r="AI1861" t="str">
            <v>ba87516</v>
          </cell>
          <cell r="AN1861" t="str">
            <v>Sí</v>
          </cell>
        </row>
        <row r="1862">
          <cell r="A1862">
            <v>3275</v>
          </cell>
          <cell r="B1862" t="str">
            <v>tama.lago@gmail.com</v>
          </cell>
          <cell r="C1862">
            <v>44377</v>
          </cell>
          <cell r="D1862" t="str">
            <v>Abierta</v>
          </cell>
          <cell r="E1862" t="str">
            <v>Recibido</v>
          </cell>
          <cell r="F1862" t="str">
            <v>Enviado</v>
          </cell>
          <cell r="G1862" t="str">
            <v>ARS</v>
          </cell>
          <cell r="H1862" t="str">
            <v>2319.99</v>
          </cell>
          <cell r="I1862">
            <v>0</v>
          </cell>
          <cell r="J1862">
            <v>0</v>
          </cell>
          <cell r="K1862" t="str">
            <v>2319.99</v>
          </cell>
          <cell r="L1862" t="str">
            <v>Tamara Lago</v>
          </cell>
          <cell r="M1862">
            <v>36532191</v>
          </cell>
          <cell r="N1862">
            <v>541162389640</v>
          </cell>
          <cell r="O1862" t="str">
            <v>Erica Roberto</v>
          </cell>
          <cell r="P1862">
            <v>541162147873</v>
          </cell>
          <cell r="Q1862" t="str">
            <v>Esteban Echeverría</v>
          </cell>
          <cell r="R1862">
            <v>5907</v>
          </cell>
          <cell r="U1862" t="str">
            <v>Gregorio de Laferrere</v>
          </cell>
          <cell r="V1862">
            <v>1757</v>
          </cell>
          <cell r="W1862" t="str">
            <v>Gran Buenos Aires</v>
          </cell>
          <cell r="Y1862" t="str">
            <v>ENVÍO SIN CARGO (CABA, GRAN PARTE DE GBA y LA PLATA) TIEMPO: 4 a 6 DÍAS HÁBILES</v>
          </cell>
          <cell r="Z1862" t="str">
            <v>Mercado Pago</v>
          </cell>
          <cell r="AB1862" t="str">
            <v>Es para regalo. :)</v>
          </cell>
          <cell r="AD1862">
            <v>44377</v>
          </cell>
          <cell r="AE1862">
            <v>44383</v>
          </cell>
          <cell r="AF1862" t="str">
            <v>SET X 2 PAÑOS MICROFIBRA 35X45 PACK NRO 5</v>
          </cell>
          <cell r="AG1862" t="str">
            <v>599.99</v>
          </cell>
          <cell r="AH1862">
            <v>1</v>
          </cell>
          <cell r="AI1862" t="str">
            <v>PACK 5</v>
          </cell>
          <cell r="AJ1862" t="str">
            <v>Móvil</v>
          </cell>
          <cell r="AK1862" t="str">
            <v>EL MIERCOLES 07-07 ENTRE 8 Y18 HORAS!</v>
          </cell>
          <cell r="AL1862">
            <v>2878239648</v>
          </cell>
          <cell r="AM1862">
            <v>438507066</v>
          </cell>
          <cell r="AN1862" t="str">
            <v>Sí</v>
          </cell>
        </row>
        <row r="1863">
          <cell r="A1863">
            <v>3275</v>
          </cell>
          <cell r="B1863" t="str">
            <v>tama.lago@gmail.com</v>
          </cell>
          <cell r="AF1863" t="str">
            <v>MANTEL RECTANGULAR ANTIMANCHA 1.40x1.85 mtrs</v>
          </cell>
          <cell r="AG1863">
            <v>1720</v>
          </cell>
          <cell r="AH1863">
            <v>1</v>
          </cell>
          <cell r="AI1863" t="str">
            <v>CHUR14 MERCA SEPA</v>
          </cell>
          <cell r="AN1863" t="str">
            <v>Sí</v>
          </cell>
        </row>
        <row r="1864">
          <cell r="A1864">
            <v>3274</v>
          </cell>
          <cell r="B1864" t="str">
            <v>micaroy98@gmail.com</v>
          </cell>
          <cell r="C1864">
            <v>44376</v>
          </cell>
          <cell r="D1864" t="str">
            <v>Abierta</v>
          </cell>
          <cell r="E1864" t="str">
            <v>Recibido</v>
          </cell>
          <cell r="F1864" t="str">
            <v>Enviado</v>
          </cell>
          <cell r="G1864" t="str">
            <v>ARS</v>
          </cell>
          <cell r="H1864" t="str">
            <v>3513.95</v>
          </cell>
          <cell r="I1864">
            <v>0</v>
          </cell>
          <cell r="J1864">
            <v>0</v>
          </cell>
          <cell r="K1864" t="str">
            <v>3513.95</v>
          </cell>
          <cell r="L1864" t="str">
            <v>Nicolás Molina</v>
          </cell>
          <cell r="M1864">
            <v>40971612</v>
          </cell>
          <cell r="N1864">
            <v>542944365735</v>
          </cell>
          <cell r="O1864" t="str">
            <v>Nicolás Molina</v>
          </cell>
          <cell r="P1864">
            <v>542944365735</v>
          </cell>
          <cell r="Q1864" t="str">
            <v>Las Heras</v>
          </cell>
          <cell r="R1864">
            <v>2174</v>
          </cell>
          <cell r="S1864" t="str">
            <v>13 "F"</v>
          </cell>
          <cell r="T1864" t="str">
            <v>Recoleta</v>
          </cell>
          <cell r="U1864" t="str">
            <v>Capital Federal</v>
          </cell>
          <cell r="V1864">
            <v>1127</v>
          </cell>
          <cell r="W1864" t="str">
            <v>Capital Federal</v>
          </cell>
          <cell r="Y1864" t="str">
            <v>ENVÍO SIN CARGO (CABA, GRAN PARTE DE GBA y LA PLATA) TIEMPO: 4 a 6 DÍAS HÁBILES</v>
          </cell>
          <cell r="Z1864" t="str">
            <v>Mercado Pago</v>
          </cell>
          <cell r="AD1864">
            <v>44376</v>
          </cell>
          <cell r="AE1864">
            <v>44382</v>
          </cell>
          <cell r="AF1864" t="str">
            <v>SET X 2 PAÑOS MICROFIBRA 35X45 PACK NRO 10</v>
          </cell>
          <cell r="AG1864" t="str">
            <v>599.99</v>
          </cell>
          <cell r="AH1864">
            <v>1</v>
          </cell>
          <cell r="AI1864" t="str">
            <v>PACK 10</v>
          </cell>
          <cell r="AJ1864" t="str">
            <v>Web</v>
          </cell>
          <cell r="AK1864" t="str">
            <v>EL MIERCOLES 07-07 ENTRE 8 Y 18 HORAS!</v>
          </cell>
          <cell r="AL1864">
            <v>2876758970</v>
          </cell>
          <cell r="AM1864">
            <v>438229868</v>
          </cell>
          <cell r="AN1864" t="str">
            <v>Sí</v>
          </cell>
        </row>
        <row r="1865">
          <cell r="A1865">
            <v>3274</v>
          </cell>
          <cell r="B1865" t="str">
            <v>micaroy98@gmail.com</v>
          </cell>
          <cell r="AF1865" t="str">
            <v>6 VASOS COPON GOURMET RIGOLLEAU 450 ML</v>
          </cell>
          <cell r="AG1865" t="str">
            <v>879.99</v>
          </cell>
          <cell r="AH1865">
            <v>1</v>
          </cell>
          <cell r="AI1865" t="str">
            <v>ML68919</v>
          </cell>
          <cell r="AN1865" t="str">
            <v>Sí</v>
          </cell>
        </row>
        <row r="1866">
          <cell r="A1866">
            <v>3274</v>
          </cell>
          <cell r="B1866" t="str">
            <v>micaroy98@gmail.com</v>
          </cell>
          <cell r="AF1866" t="str">
            <v>ENSALADERA APILABLE 1100 ML RIGOLLEAU 8 X 16 CM</v>
          </cell>
          <cell r="AG1866" t="str">
            <v>169.99</v>
          </cell>
          <cell r="AH1866">
            <v>2</v>
          </cell>
          <cell r="AI1866" t="str">
            <v>ML67550</v>
          </cell>
          <cell r="AN1866" t="str">
            <v>Sí</v>
          </cell>
        </row>
        <row r="1867">
          <cell r="A1867">
            <v>3274</v>
          </cell>
          <cell r="B1867" t="str">
            <v>micaroy98@gmail.com</v>
          </cell>
          <cell r="AF1867" t="str">
            <v>SET X 2 PAÑOS MICROFIBRA 35X45 PACK NRO 5</v>
          </cell>
          <cell r="AG1867" t="str">
            <v>599.99</v>
          </cell>
          <cell r="AH1867">
            <v>1</v>
          </cell>
          <cell r="AI1867" t="str">
            <v>PACK 5</v>
          </cell>
          <cell r="AN1867" t="str">
            <v>Sí</v>
          </cell>
        </row>
        <row r="1868">
          <cell r="A1868">
            <v>3274</v>
          </cell>
          <cell r="B1868" t="str">
            <v>micaroy98@gmail.com</v>
          </cell>
          <cell r="AF1868" t="str">
            <v>ENSALADERA APILABLE 1700 ML RIGOLLEAU 9 X 18 CM</v>
          </cell>
          <cell r="AG1868">
            <v>185</v>
          </cell>
          <cell r="AH1868">
            <v>2</v>
          </cell>
          <cell r="AI1868" t="str">
            <v>ML67551</v>
          </cell>
          <cell r="AN1868" t="str">
            <v>Sí</v>
          </cell>
        </row>
        <row r="1869">
          <cell r="A1869">
            <v>3274</v>
          </cell>
          <cell r="B1869" t="str">
            <v>micaroy98@gmail.com</v>
          </cell>
          <cell r="AF1869" t="str">
            <v>ENSALADERA APILABLE 2900 ML RIGOLLEAU 11 X 22 CM</v>
          </cell>
          <cell r="AG1869">
            <v>362</v>
          </cell>
          <cell r="AH1869">
            <v>2</v>
          </cell>
          <cell r="AI1869" t="str">
            <v>ML67552</v>
          </cell>
          <cell r="AN1869" t="str">
            <v>Sí</v>
          </cell>
        </row>
        <row r="1870">
          <cell r="A1870">
            <v>3273</v>
          </cell>
          <cell r="B1870" t="str">
            <v>yampedraza@gmail.com</v>
          </cell>
          <cell r="C1870">
            <v>44376</v>
          </cell>
          <cell r="D1870" t="str">
            <v>Abierta</v>
          </cell>
          <cell r="E1870" t="str">
            <v>Recibido</v>
          </cell>
          <cell r="F1870" t="str">
            <v>Enviado</v>
          </cell>
          <cell r="G1870" t="str">
            <v>ARS</v>
          </cell>
          <cell r="H1870" t="str">
            <v>4322.17</v>
          </cell>
          <cell r="I1870">
            <v>0</v>
          </cell>
          <cell r="J1870">
            <v>0</v>
          </cell>
          <cell r="K1870" t="str">
            <v>4322.17</v>
          </cell>
          <cell r="L1870" t="str">
            <v>Yamila Pedraza</v>
          </cell>
          <cell r="M1870">
            <v>38857773</v>
          </cell>
          <cell r="N1870">
            <v>5491168640335</v>
          </cell>
          <cell r="O1870" t="str">
            <v>Yamila Pedraza</v>
          </cell>
          <cell r="P1870">
            <v>5491168640335</v>
          </cell>
          <cell r="Q1870" t="str">
            <v xml:space="preserve">Donizetti </v>
          </cell>
          <cell r="R1870">
            <v>73</v>
          </cell>
          <cell r="S1870">
            <v>2</v>
          </cell>
          <cell r="T1870" t="str">
            <v>Villa Luro</v>
          </cell>
          <cell r="U1870" t="str">
            <v>Capital Federal</v>
          </cell>
          <cell r="V1870">
            <v>1407</v>
          </cell>
          <cell r="W1870" t="str">
            <v>Capital Federal</v>
          </cell>
          <cell r="Y1870" t="str">
            <v>ENVÍO SIN CARGO (CABA, GRAN PARTE DE GBA y LA PLATA) TIEMPO: 4 a 6 DÍAS HÁBILES</v>
          </cell>
          <cell r="Z1870" t="str">
            <v>Mercado Pago</v>
          </cell>
          <cell r="AD1870">
            <v>44376</v>
          </cell>
          <cell r="AE1870">
            <v>44382</v>
          </cell>
          <cell r="AF1870" t="str">
            <v>BOWL BLANCO 2.5LTS</v>
          </cell>
          <cell r="AG1870" t="str">
            <v>510.99</v>
          </cell>
          <cell r="AH1870">
            <v>1</v>
          </cell>
          <cell r="AI1870">
            <v>2001</v>
          </cell>
          <cell r="AJ1870" t="str">
            <v>Móvil</v>
          </cell>
          <cell r="AK1870" t="str">
            <v>EL MIERCOLES 07-07 ENTRE 8 Y 18 HORAS!</v>
          </cell>
          <cell r="AL1870">
            <v>15592536534</v>
          </cell>
          <cell r="AM1870">
            <v>438184945</v>
          </cell>
          <cell r="AN1870" t="str">
            <v>Sí</v>
          </cell>
        </row>
        <row r="1871">
          <cell r="A1871">
            <v>3273</v>
          </cell>
          <cell r="B1871" t="str">
            <v>yampedraza@gmail.com</v>
          </cell>
          <cell r="AF1871" t="str">
            <v>HERVIDOR 16 CM ANTIADHERENTE ESPESOR 1MM</v>
          </cell>
          <cell r="AG1871" t="str">
            <v>1396.99</v>
          </cell>
          <cell r="AH1871">
            <v>1</v>
          </cell>
          <cell r="AI1871" t="str">
            <v>BA6146</v>
          </cell>
          <cell r="AN1871" t="str">
            <v>Sí</v>
          </cell>
        </row>
        <row r="1872">
          <cell r="A1872">
            <v>3273</v>
          </cell>
          <cell r="B1872" t="str">
            <v>yampedraza@gmail.com</v>
          </cell>
          <cell r="AF1872" t="str">
            <v>TABLA DE BAMBOO RECTANGULAR RAYADA 24X34CM</v>
          </cell>
          <cell r="AG1872" t="str">
            <v>952.2</v>
          </cell>
          <cell r="AH1872">
            <v>1</v>
          </cell>
          <cell r="AI1872" t="str">
            <v>MS113006</v>
          </cell>
          <cell r="AN1872" t="str">
            <v>Sí</v>
          </cell>
        </row>
        <row r="1873">
          <cell r="A1873">
            <v>3273</v>
          </cell>
          <cell r="B1873" t="str">
            <v>yampedraza@gmail.com</v>
          </cell>
          <cell r="AF1873" t="str">
            <v>SET X 2 PAÑOS MICROFIBRA 35X45 PACK NRO 6</v>
          </cell>
          <cell r="AG1873" t="str">
            <v>599.99</v>
          </cell>
          <cell r="AH1873">
            <v>1</v>
          </cell>
          <cell r="AI1873" t="str">
            <v>PACK 6</v>
          </cell>
          <cell r="AN1873" t="str">
            <v>Sí</v>
          </cell>
        </row>
        <row r="1874">
          <cell r="A1874">
            <v>3273</v>
          </cell>
          <cell r="B1874" t="str">
            <v>yampedraza@gmail.com</v>
          </cell>
          <cell r="AF1874" t="str">
            <v>VASO MEDIDOR CUISINE 500 ML</v>
          </cell>
          <cell r="AG1874">
            <v>200</v>
          </cell>
          <cell r="AH1874">
            <v>1</v>
          </cell>
          <cell r="AI1874" t="str">
            <v>42BA7954</v>
          </cell>
          <cell r="AN1874" t="str">
            <v>Sí</v>
          </cell>
        </row>
        <row r="1875">
          <cell r="A1875">
            <v>3273</v>
          </cell>
          <cell r="B1875" t="str">
            <v>yampedraza@gmail.com</v>
          </cell>
          <cell r="AF1875" t="str">
            <v>DISPENSER SINGLE 500ML COLOR SURT (Gris)</v>
          </cell>
          <cell r="AG1875">
            <v>662</v>
          </cell>
          <cell r="AH1875">
            <v>1</v>
          </cell>
          <cell r="AI1875" t="str">
            <v>BP17008</v>
          </cell>
          <cell r="AN1875" t="str">
            <v>Sí</v>
          </cell>
        </row>
        <row r="1876">
          <cell r="A1876">
            <v>3272</v>
          </cell>
          <cell r="B1876" t="str">
            <v>meliortiz97@gmail.com</v>
          </cell>
          <cell r="C1876">
            <v>44376</v>
          </cell>
          <cell r="D1876" t="str">
            <v>Abierta</v>
          </cell>
          <cell r="E1876" t="str">
            <v>Recibido</v>
          </cell>
          <cell r="F1876" t="str">
            <v>Enviado</v>
          </cell>
          <cell r="G1876" t="str">
            <v>ARS</v>
          </cell>
          <cell r="H1876">
            <v>3128</v>
          </cell>
          <cell r="I1876">
            <v>0</v>
          </cell>
          <cell r="J1876">
            <v>0</v>
          </cell>
          <cell r="K1876">
            <v>3128</v>
          </cell>
          <cell r="L1876" t="str">
            <v>Melina Ortiz</v>
          </cell>
          <cell r="M1876">
            <v>35726741</v>
          </cell>
          <cell r="N1876">
            <v>541159346142</v>
          </cell>
          <cell r="O1876" t="str">
            <v>Melina Ortiz</v>
          </cell>
          <cell r="P1876">
            <v>541159346142</v>
          </cell>
          <cell r="Q1876" t="str">
            <v xml:space="preserve">Carapachay </v>
          </cell>
          <cell r="R1876">
            <v>2930</v>
          </cell>
          <cell r="U1876" t="str">
            <v xml:space="preserve">Castelar sur </v>
          </cell>
          <cell r="V1876">
            <v>1708</v>
          </cell>
          <cell r="W1876" t="str">
            <v>Gran Buenos Aires</v>
          </cell>
          <cell r="Y1876" t="str">
            <v>ENVÍO SIN CARGO (CABA, GRAN PARTE DE GBA y LA PLATA) TIEMPO: 4 a 6 DÍAS HÁBILES</v>
          </cell>
          <cell r="Z1876" t="str">
            <v>Mercado Pago</v>
          </cell>
          <cell r="AD1876">
            <v>44376</v>
          </cell>
          <cell r="AE1876">
            <v>44382</v>
          </cell>
          <cell r="AF1876" t="str">
            <v>MANTEL BEIGE RECTANGULAR TELA TROPICAL PESADO 150 X 250 CM</v>
          </cell>
          <cell r="AG1876">
            <v>1564</v>
          </cell>
          <cell r="AH1876">
            <v>2</v>
          </cell>
          <cell r="AI1876" t="str">
            <v>HUMANBEIG</v>
          </cell>
          <cell r="AJ1876" t="str">
            <v>Móvil</v>
          </cell>
          <cell r="AK1876" t="str">
            <v>EL MARTES 06-07 ENTRE 8 Y 18 HORAS!</v>
          </cell>
          <cell r="AL1876">
            <v>15592400268</v>
          </cell>
          <cell r="AM1876">
            <v>438166645</v>
          </cell>
          <cell r="AN1876" t="str">
            <v>Sí</v>
          </cell>
        </row>
        <row r="1877">
          <cell r="A1877">
            <v>3271</v>
          </cell>
          <cell r="B1877" t="str">
            <v>elianacalvosa87@gmail.com</v>
          </cell>
          <cell r="C1877">
            <v>44376</v>
          </cell>
          <cell r="D1877" t="str">
            <v>Abierta</v>
          </cell>
          <cell r="E1877" t="str">
            <v>Recibido</v>
          </cell>
          <cell r="F1877" t="str">
            <v>Enviado</v>
          </cell>
          <cell r="G1877" t="str">
            <v>ARS</v>
          </cell>
          <cell r="H1877">
            <v>1260</v>
          </cell>
          <cell r="I1877">
            <v>0</v>
          </cell>
          <cell r="J1877">
            <v>0</v>
          </cell>
          <cell r="K1877">
            <v>1260</v>
          </cell>
          <cell r="L1877" t="str">
            <v>Eliana Calvosa</v>
          </cell>
          <cell r="M1877">
            <v>33442663</v>
          </cell>
          <cell r="N1877">
            <v>541138807268</v>
          </cell>
          <cell r="O1877" t="str">
            <v>Eliana Calvosa</v>
          </cell>
          <cell r="P1877">
            <v>541138807268</v>
          </cell>
          <cell r="Q1877" t="str">
            <v xml:space="preserve">Tacuari </v>
          </cell>
          <cell r="R1877" t="str">
            <v>Tacuari 671</v>
          </cell>
          <cell r="T1877" t="str">
            <v xml:space="preserve">Lanús </v>
          </cell>
          <cell r="U1877" t="str">
            <v>Lanus oeste</v>
          </cell>
          <cell r="V1877">
            <v>1824</v>
          </cell>
          <cell r="W1877" t="str">
            <v>Gran Buenos Aires</v>
          </cell>
          <cell r="Y1877" t="str">
            <v>ENVÍO SIN CARGO (CABA, GRAN PARTE DE GBA y LA PLATA) TIEMPO: 4 a 6 DÍAS HÁBILES</v>
          </cell>
          <cell r="Z1877" t="str">
            <v>Mercado Pago</v>
          </cell>
          <cell r="AB1877" t="str">
            <v>Por favor quisiera q las plantitas sean de las verdes no las bordó y tres diferentes,ya que van a ir juntas. Muchas gracias</v>
          </cell>
          <cell r="AD1877">
            <v>44376</v>
          </cell>
          <cell r="AE1877">
            <v>44382</v>
          </cell>
          <cell r="AF1877" t="str">
            <v>PLANTA ARTIFICIAL MACETA CERAMICA 5CM</v>
          </cell>
          <cell r="AG1877">
            <v>420</v>
          </cell>
          <cell r="AH1877">
            <v>3</v>
          </cell>
          <cell r="AI1877" t="str">
            <v>MLFL5840</v>
          </cell>
          <cell r="AJ1877" t="str">
            <v>Móvil</v>
          </cell>
          <cell r="AK1877" t="str">
            <v>EL MIERCOLES 07-07 ENTRE 8 Y 18 HORAS!</v>
          </cell>
          <cell r="AL1877">
            <v>15584733745</v>
          </cell>
          <cell r="AM1877">
            <v>437797202</v>
          </cell>
          <cell r="AN1877" t="str">
            <v>Sí</v>
          </cell>
        </row>
        <row r="1878">
          <cell r="A1878">
            <v>3270</v>
          </cell>
          <cell r="B1878" t="str">
            <v>lubonatalia@hotmail.com</v>
          </cell>
          <cell r="C1878">
            <v>44376</v>
          </cell>
          <cell r="D1878" t="str">
            <v>Abierta</v>
          </cell>
          <cell r="E1878" t="str">
            <v>Recibido</v>
          </cell>
          <cell r="F1878" t="str">
            <v>Enviado</v>
          </cell>
          <cell r="G1878" t="str">
            <v>ARS</v>
          </cell>
          <cell r="H1878" t="str">
            <v>3283.97</v>
          </cell>
          <cell r="I1878">
            <v>0</v>
          </cell>
          <cell r="J1878">
            <v>0</v>
          </cell>
          <cell r="K1878" t="str">
            <v>3283.97</v>
          </cell>
          <cell r="L1878" t="str">
            <v>Natalia Lubo</v>
          </cell>
          <cell r="M1878">
            <v>31350961</v>
          </cell>
          <cell r="N1878">
            <v>541159306330</v>
          </cell>
          <cell r="O1878" t="str">
            <v>Natalia Lubo</v>
          </cell>
          <cell r="P1878">
            <v>541159306330</v>
          </cell>
          <cell r="Q1878" t="str">
            <v>Santiago del estero</v>
          </cell>
          <cell r="R1878">
            <v>1854</v>
          </cell>
          <cell r="U1878" t="str">
            <v xml:space="preserve">Ingeniero Maschwitz </v>
          </cell>
          <cell r="V1878">
            <v>1623</v>
          </cell>
          <cell r="W1878" t="str">
            <v>Gran Buenos Aires</v>
          </cell>
          <cell r="Y1878" t="str">
            <v>ENVÍO SIN CARGO (CABA, GRAN PARTE DE GBA y LA PLATA) TIEMPO: 4 a 6 DÍAS HÁBILES</v>
          </cell>
          <cell r="Z1878" t="str">
            <v>Mercado Pago</v>
          </cell>
          <cell r="AB1878" t="str">
            <v xml:space="preserve">Dirección: santiago del estero 1854 entre Las Heras y La Madrid. Ingeniero Maschwitz </v>
          </cell>
          <cell r="AD1878">
            <v>44376</v>
          </cell>
          <cell r="AE1878">
            <v>44382</v>
          </cell>
          <cell r="AF1878" t="str">
            <v>TRAPO DE PISO CON FRASE MEDIA STANTARD 50 X 60 CM LOVE</v>
          </cell>
          <cell r="AG1878" t="str">
            <v>529.99</v>
          </cell>
          <cell r="AH1878">
            <v>1</v>
          </cell>
          <cell r="AI1878" t="str">
            <v>LOVE BCO CHICO</v>
          </cell>
          <cell r="AJ1878" t="str">
            <v>Móvil</v>
          </cell>
          <cell r="AK1878" t="str">
            <v>EL MARTES 06-07 ENTRE 8 Y 18 HORAS!</v>
          </cell>
          <cell r="AL1878">
            <v>15583153382</v>
          </cell>
          <cell r="AM1878">
            <v>437887937</v>
          </cell>
          <cell r="AN1878" t="str">
            <v>Sí</v>
          </cell>
        </row>
        <row r="1879">
          <cell r="A1879">
            <v>3270</v>
          </cell>
          <cell r="B1879" t="str">
            <v>lubonatalia@hotmail.com</v>
          </cell>
          <cell r="AF1879" t="str">
            <v>TRAPO DE PISO LOVE GRIS MEDIDA XL 60X70 CM</v>
          </cell>
          <cell r="AG1879" t="str">
            <v>629.99</v>
          </cell>
          <cell r="AH1879">
            <v>1</v>
          </cell>
          <cell r="AN1879" t="str">
            <v>Sí</v>
          </cell>
        </row>
        <row r="1880">
          <cell r="A1880">
            <v>3270</v>
          </cell>
          <cell r="B1880" t="str">
            <v>lubonatalia@hotmail.com</v>
          </cell>
          <cell r="AF1880" t="str">
            <v>INFUSOR DE TE COFRE MALLA ACERO 4.6X4.6X3.0CM</v>
          </cell>
          <cell r="AG1880">
            <v>524</v>
          </cell>
          <cell r="AH1880">
            <v>1</v>
          </cell>
          <cell r="AI1880" t="str">
            <v>MS114241</v>
          </cell>
          <cell r="AN1880" t="str">
            <v>Sí</v>
          </cell>
        </row>
        <row r="1881">
          <cell r="A1881">
            <v>3270</v>
          </cell>
          <cell r="B1881" t="str">
            <v>lubonatalia@hotmail.com</v>
          </cell>
          <cell r="AF1881" t="str">
            <v>ESCURRIDOR DE PLATOS Y CUBIERTOS BEIGE 43.5X24X11.8CM</v>
          </cell>
          <cell r="AG1881" t="str">
            <v>1599.99</v>
          </cell>
          <cell r="AH1881">
            <v>1</v>
          </cell>
          <cell r="AI1881" t="str">
            <v>083BA7700</v>
          </cell>
          <cell r="AN1881" t="str">
            <v>Sí</v>
          </cell>
        </row>
        <row r="1882">
          <cell r="A1882">
            <v>3269</v>
          </cell>
          <cell r="B1882" t="str">
            <v>cvcvag@hotmail.com</v>
          </cell>
          <cell r="C1882">
            <v>44376</v>
          </cell>
          <cell r="D1882" t="str">
            <v>Abierta</v>
          </cell>
          <cell r="E1882" t="str">
            <v>Recibido</v>
          </cell>
          <cell r="F1882" t="str">
            <v>Enviado</v>
          </cell>
          <cell r="G1882" t="str">
            <v>ARS</v>
          </cell>
          <cell r="H1882" t="str">
            <v>5092.96</v>
          </cell>
          <cell r="I1882">
            <v>0</v>
          </cell>
          <cell r="J1882">
            <v>0</v>
          </cell>
          <cell r="K1882" t="str">
            <v>5092.96</v>
          </cell>
          <cell r="L1882" t="str">
            <v>Cinthia Ciancio</v>
          </cell>
          <cell r="M1882">
            <v>24283429</v>
          </cell>
          <cell r="N1882">
            <v>5491156386256</v>
          </cell>
          <cell r="O1882" t="str">
            <v>Cinthia Ciancio</v>
          </cell>
          <cell r="P1882">
            <v>5491156386256</v>
          </cell>
          <cell r="Q1882" t="str">
            <v>Av. Hipólito Irigoyen</v>
          </cell>
          <cell r="R1882">
            <v>1589</v>
          </cell>
          <cell r="U1882" t="str">
            <v>Moron</v>
          </cell>
          <cell r="V1882">
            <v>1708</v>
          </cell>
          <cell r="W1882" t="str">
            <v>Gran Buenos Aires</v>
          </cell>
          <cell r="Y1882" t="str">
            <v>ENVÍO SIN CARGO (CABA, GRAN PARTE DE GBA y LA PLATA) TIEMPO: 4 a 6 DÍAS HÁBILES</v>
          </cell>
          <cell r="Z1882" t="str">
            <v>Mercado Pago</v>
          </cell>
          <cell r="AB1882" t="str">
            <v>Se entrega en neumáticos coscolla en e horario de 8 a 18 hs. De lunes a viernes.Sabados de 88 a q</v>
          </cell>
          <cell r="AD1882">
            <v>44376</v>
          </cell>
          <cell r="AE1882">
            <v>44382</v>
          </cell>
          <cell r="AF1882" t="str">
            <v>SET X 4 CUCHARAS DE BAMBOO 27CM</v>
          </cell>
          <cell r="AG1882">
            <v>574</v>
          </cell>
          <cell r="AH1882">
            <v>1</v>
          </cell>
          <cell r="AI1882" t="str">
            <v>MS101898</v>
          </cell>
          <cell r="AJ1882" t="str">
            <v>Móvil</v>
          </cell>
          <cell r="AK1882" t="str">
            <v>EL MIERCOLES 07-07 ENTRE 8 Y 18 HORAS!</v>
          </cell>
          <cell r="AL1882">
            <v>15581945915</v>
          </cell>
          <cell r="AM1882">
            <v>437852267</v>
          </cell>
          <cell r="AN1882" t="str">
            <v>Sí</v>
          </cell>
        </row>
        <row r="1883">
          <cell r="A1883">
            <v>3269</v>
          </cell>
          <cell r="B1883" t="str">
            <v>cvcvag@hotmail.com</v>
          </cell>
          <cell r="AF1883" t="str">
            <v>SET X 2 PAÑOS MICROFIBRA 35X45 PACK NRO 11</v>
          </cell>
          <cell r="AG1883" t="str">
            <v>599.99</v>
          </cell>
          <cell r="AH1883">
            <v>1</v>
          </cell>
          <cell r="AI1883" t="str">
            <v>PACK 11</v>
          </cell>
          <cell r="AN1883" t="str">
            <v>Sí</v>
          </cell>
        </row>
        <row r="1884">
          <cell r="A1884">
            <v>3269</v>
          </cell>
          <cell r="B1884" t="str">
            <v>cvcvag@hotmail.com</v>
          </cell>
          <cell r="AF1884" t="str">
            <v>SET X 2 PAÑOS MICROFIBRA 35X45 PACK NRO 6</v>
          </cell>
          <cell r="AG1884" t="str">
            <v>599.99</v>
          </cell>
          <cell r="AH1884">
            <v>2</v>
          </cell>
          <cell r="AI1884" t="str">
            <v>PACK 6</v>
          </cell>
          <cell r="AN1884" t="str">
            <v>Sí</v>
          </cell>
        </row>
        <row r="1885">
          <cell r="A1885">
            <v>3269</v>
          </cell>
          <cell r="B1885" t="str">
            <v>cvcvag@hotmail.com</v>
          </cell>
          <cell r="AF1885" t="str">
            <v>SET X 2 PAÑOS MICROFIBRA 35X45 PACK NRO 14</v>
          </cell>
          <cell r="AG1885" t="str">
            <v>599.99</v>
          </cell>
          <cell r="AH1885">
            <v>1</v>
          </cell>
          <cell r="AI1885" t="str">
            <v>PACK 14</v>
          </cell>
          <cell r="AN1885" t="str">
            <v>Sí</v>
          </cell>
        </row>
        <row r="1886">
          <cell r="A1886">
            <v>3269</v>
          </cell>
          <cell r="B1886" t="str">
            <v>cvcvag@hotmail.com</v>
          </cell>
          <cell r="AF1886" t="str">
            <v>MANTEL RECTANGULAR ANTIMANCHA 1.40x1.85 mtrs</v>
          </cell>
          <cell r="AG1886">
            <v>1720</v>
          </cell>
          <cell r="AH1886">
            <v>1</v>
          </cell>
          <cell r="AI1886" t="str">
            <v>CHUR30</v>
          </cell>
          <cell r="AN1886" t="str">
            <v>Sí</v>
          </cell>
        </row>
        <row r="1887">
          <cell r="A1887">
            <v>3269</v>
          </cell>
          <cell r="B1887" t="str">
            <v>cvcvag@hotmail.com</v>
          </cell>
          <cell r="AF1887" t="str">
            <v>DIFUSOR DE VIDRIO PINTADO EN 3 COLORES 6.5X14CM (Gris corazon blanco)</v>
          </cell>
          <cell r="AG1887">
            <v>399</v>
          </cell>
          <cell r="AH1887">
            <v>1</v>
          </cell>
          <cell r="AI1887" t="str">
            <v>BO7486</v>
          </cell>
          <cell r="AN1887" t="str">
            <v>Sí</v>
          </cell>
        </row>
        <row r="1888">
          <cell r="A1888">
            <v>3268</v>
          </cell>
          <cell r="B1888" t="str">
            <v>jimenaarianarosales@gmail.com</v>
          </cell>
          <cell r="C1888">
            <v>44376</v>
          </cell>
          <cell r="D1888" t="str">
            <v>Abierta</v>
          </cell>
          <cell r="E1888" t="str">
            <v>Recibido</v>
          </cell>
          <cell r="F1888" t="str">
            <v>Enviado</v>
          </cell>
          <cell r="G1888" t="str">
            <v>ARS</v>
          </cell>
          <cell r="H1888" t="str">
            <v>1530.99</v>
          </cell>
          <cell r="I1888">
            <v>0</v>
          </cell>
          <cell r="J1888">
            <v>0</v>
          </cell>
          <cell r="K1888" t="str">
            <v>1530.99</v>
          </cell>
          <cell r="L1888" t="str">
            <v>Jimena Rosales</v>
          </cell>
          <cell r="M1888">
            <v>42571393</v>
          </cell>
          <cell r="N1888">
            <v>541157729118</v>
          </cell>
          <cell r="O1888" t="str">
            <v>Jimena Rosales</v>
          </cell>
          <cell r="P1888">
            <v>541157729118</v>
          </cell>
          <cell r="Q1888" t="str">
            <v xml:space="preserve">Presidente Derqui </v>
          </cell>
          <cell r="R1888">
            <v>5165</v>
          </cell>
          <cell r="S1888" t="str">
            <v>ph al frente</v>
          </cell>
          <cell r="T1888" t="str">
            <v>munro</v>
          </cell>
          <cell r="U1888" t="str">
            <v>Buenos Aires</v>
          </cell>
          <cell r="V1888">
            <v>1605</v>
          </cell>
          <cell r="W1888" t="str">
            <v>Gran Buenos Aires</v>
          </cell>
          <cell r="Y1888" t="str">
            <v>ENVÍO SIN CARGO (CABA, GRAN PARTE DE GBA y LA PLATA) TIEMPO: 4 a 6 DÍAS HÁBILES</v>
          </cell>
          <cell r="Z1888" t="str">
            <v>Mercado Pago</v>
          </cell>
          <cell r="AC1888" t="str">
            <v>ORDEN 3239 enviar con ORDEN 3268 HIZO CAMBIO DEL PINCEL MS101A20 POR MS101A21 Y PAGO DIF $120 POR TRANSF BANCARIA y agrego al pedido: MS101A62 pago $416 por TRANSF BANCARIA</v>
          </cell>
          <cell r="AD1888">
            <v>44376</v>
          </cell>
          <cell r="AE1888">
            <v>44377</v>
          </cell>
          <cell r="AF1888" t="str">
            <v>PINCEL DE SILICONA MANGO DE MADERA SIMIL MARMOL 27X4CM</v>
          </cell>
          <cell r="AG1888" t="str">
            <v>665.99</v>
          </cell>
          <cell r="AH1888">
            <v>1</v>
          </cell>
          <cell r="AI1888" t="str">
            <v>MS101A20</v>
          </cell>
          <cell r="AJ1888" t="str">
            <v>Móvil</v>
          </cell>
          <cell r="AK1888" t="str">
            <v>EL JUEVES 01-07 ENTRE 8 Y 18 HORAS!</v>
          </cell>
          <cell r="AL1888">
            <v>2873300513</v>
          </cell>
          <cell r="AM1888">
            <v>437861784</v>
          </cell>
          <cell r="AN1888" t="str">
            <v>Sí</v>
          </cell>
        </row>
        <row r="1889">
          <cell r="A1889">
            <v>3268</v>
          </cell>
          <cell r="B1889" t="str">
            <v>jimenaarianarosales@gmail.com</v>
          </cell>
          <cell r="AF1889" t="str">
            <v>CUCHARA PASTA DE SILICONA MANGO DE MADERA SIMIL MARMOL 31X6CM</v>
          </cell>
          <cell r="AG1889">
            <v>865</v>
          </cell>
          <cell r="AH1889">
            <v>1</v>
          </cell>
          <cell r="AI1889" t="str">
            <v>MS101A23</v>
          </cell>
          <cell r="AN1889" t="str">
            <v>Sí</v>
          </cell>
        </row>
        <row r="1890">
          <cell r="A1890">
            <v>3267</v>
          </cell>
          <cell r="B1890" t="str">
            <v>magnifiqueok1@hotmail.com</v>
          </cell>
          <cell r="C1890">
            <v>44376</v>
          </cell>
          <cell r="D1890" t="str">
            <v>Abierta</v>
          </cell>
          <cell r="E1890" t="str">
            <v>Recibido</v>
          </cell>
          <cell r="F1890" t="str">
            <v>Enviado</v>
          </cell>
          <cell r="G1890" t="str">
            <v>ARS</v>
          </cell>
          <cell r="H1890">
            <v>4132</v>
          </cell>
          <cell r="I1890">
            <v>0</v>
          </cell>
          <cell r="J1890">
            <v>0</v>
          </cell>
          <cell r="K1890">
            <v>4132</v>
          </cell>
          <cell r="L1890" t="str">
            <v>Alejandro Zarza</v>
          </cell>
          <cell r="M1890">
            <v>30716895765</v>
          </cell>
          <cell r="N1890">
            <v>541138934400</v>
          </cell>
          <cell r="O1890" t="str">
            <v>Alejandro Zarza</v>
          </cell>
          <cell r="P1890">
            <v>541138934400</v>
          </cell>
          <cell r="Q1890" t="str">
            <v xml:space="preserve">Av cabildo </v>
          </cell>
          <cell r="R1890">
            <v>2895</v>
          </cell>
          <cell r="S1890" t="str">
            <v xml:space="preserve">Local </v>
          </cell>
          <cell r="T1890" t="str">
            <v xml:space="preserve">Belgrano </v>
          </cell>
          <cell r="U1890" t="str">
            <v>Capital Federal</v>
          </cell>
          <cell r="V1890">
            <v>1428</v>
          </cell>
          <cell r="W1890" t="str">
            <v>Capital Federal</v>
          </cell>
          <cell r="Y1890" t="str">
            <v>ENVÍO SIN CARGO (CABA, GRAN PARTE DE GBA y LA PLATA) TIEMPO: 4 a 6 DÍAS HÁBILES</v>
          </cell>
          <cell r="Z1890" t="str">
            <v>Mercado Pago</v>
          </cell>
          <cell r="AD1890">
            <v>44376</v>
          </cell>
          <cell r="AE1890">
            <v>44382</v>
          </cell>
          <cell r="AF1890" t="str">
            <v>MESA PLEGABLE PARA PC MADERA Y METAL 59X39X23CM (Beige)</v>
          </cell>
          <cell r="AG1890">
            <v>2199</v>
          </cell>
          <cell r="AH1890">
            <v>1</v>
          </cell>
          <cell r="AI1890" t="str">
            <v>ME7897</v>
          </cell>
          <cell r="AJ1890" t="str">
            <v>Móvil</v>
          </cell>
          <cell r="AK1890" t="str">
            <v>EL MIERCOLES 07-07 ENTRE 8 Y 18 HORAS!</v>
          </cell>
          <cell r="AL1890">
            <v>2872812357</v>
          </cell>
          <cell r="AM1890">
            <v>437753224</v>
          </cell>
          <cell r="AN1890" t="str">
            <v>Sí</v>
          </cell>
        </row>
        <row r="1891">
          <cell r="A1891">
            <v>3267</v>
          </cell>
          <cell r="B1891" t="str">
            <v>magnifiqueok1@hotmail.com</v>
          </cell>
          <cell r="AF1891" t="str">
            <v>CAJA DE TE MAD. 4DIV 33X10X9CM</v>
          </cell>
          <cell r="AG1891">
            <v>1933</v>
          </cell>
          <cell r="AH1891">
            <v>1</v>
          </cell>
          <cell r="AI1891" t="str">
            <v>046CX6612</v>
          </cell>
          <cell r="AN1891" t="str">
            <v>Sí</v>
          </cell>
        </row>
        <row r="1892">
          <cell r="A1892">
            <v>3266</v>
          </cell>
          <cell r="B1892" t="str">
            <v>agus_asur@hotmail.com</v>
          </cell>
          <cell r="C1892">
            <v>44375</v>
          </cell>
          <cell r="D1892" t="str">
            <v>Abierta</v>
          </cell>
          <cell r="E1892" t="str">
            <v>Recibido</v>
          </cell>
          <cell r="F1892" t="str">
            <v>Enviado</v>
          </cell>
          <cell r="G1892" t="str">
            <v>ARS</v>
          </cell>
          <cell r="H1892">
            <v>1936</v>
          </cell>
          <cell r="I1892">
            <v>0</v>
          </cell>
          <cell r="J1892">
            <v>0</v>
          </cell>
          <cell r="K1892">
            <v>1936</v>
          </cell>
          <cell r="L1892" t="str">
            <v>Agustina Asurmendi</v>
          </cell>
          <cell r="M1892">
            <v>39291708</v>
          </cell>
          <cell r="N1892">
            <v>5492364709033</v>
          </cell>
          <cell r="O1892" t="str">
            <v>Agustina Asurmendi</v>
          </cell>
          <cell r="P1892">
            <v>5492364709033</v>
          </cell>
          <cell r="Q1892" t="str">
            <v xml:space="preserve">Arenales </v>
          </cell>
          <cell r="R1892">
            <v>2547</v>
          </cell>
          <cell r="S1892" t="str">
            <v>3 D</v>
          </cell>
          <cell r="T1892" t="str">
            <v xml:space="preserve">Recoleta </v>
          </cell>
          <cell r="U1892" t="str">
            <v>Capital Federal</v>
          </cell>
          <cell r="V1892">
            <v>1425</v>
          </cell>
          <cell r="W1892" t="str">
            <v>Capital Federal</v>
          </cell>
          <cell r="Y1892" t="str">
            <v>ENVÍO SIN CARGO (CABA, GRAN PARTE DE GBA y LA PLATA) TIEMPO: 4 a 6 DÍAS HÁBILES</v>
          </cell>
          <cell r="Z1892" t="str">
            <v>Mercado Pago</v>
          </cell>
          <cell r="AB1892" t="str">
            <v xml:space="preserve">Pueden dejárselo al portero! </v>
          </cell>
          <cell r="AD1892">
            <v>44375</v>
          </cell>
          <cell r="AE1892">
            <v>44378</v>
          </cell>
          <cell r="AF1892" t="str">
            <v>INDIVIDUAL REDONDO DE ALGODÓN AZUL 38CM</v>
          </cell>
          <cell r="AG1892">
            <v>484</v>
          </cell>
          <cell r="AH1892">
            <v>4</v>
          </cell>
          <cell r="AI1892" t="str">
            <v>MS115311 MERCA EN NAZCA y aca</v>
          </cell>
          <cell r="AJ1892" t="str">
            <v>Móvil</v>
          </cell>
          <cell r="AK1892" t="str">
            <v>EL LUNES 05-08 ENTRE 8 Y 18 HORAS!</v>
          </cell>
          <cell r="AL1892">
            <v>15578261390</v>
          </cell>
          <cell r="AM1892">
            <v>437739265</v>
          </cell>
          <cell r="AN1892" t="str">
            <v>Sí</v>
          </cell>
        </row>
        <row r="1893">
          <cell r="A1893">
            <v>3265</v>
          </cell>
          <cell r="B1893" t="str">
            <v>mariajosesirolli@gmail.com</v>
          </cell>
          <cell r="C1893">
            <v>44375</v>
          </cell>
          <cell r="D1893" t="str">
            <v>Abierta</v>
          </cell>
          <cell r="E1893" t="str">
            <v>Recibido</v>
          </cell>
          <cell r="F1893" t="str">
            <v>Enviado</v>
          </cell>
          <cell r="G1893" t="str">
            <v>ARS</v>
          </cell>
          <cell r="H1893" t="str">
            <v>3799.99</v>
          </cell>
          <cell r="I1893">
            <v>0</v>
          </cell>
          <cell r="J1893">
            <v>0</v>
          </cell>
          <cell r="K1893" t="str">
            <v>3799.99</v>
          </cell>
          <cell r="L1893" t="str">
            <v>María José Sirolli</v>
          </cell>
          <cell r="M1893">
            <v>31616891</v>
          </cell>
          <cell r="N1893">
            <v>542216553916</v>
          </cell>
          <cell r="O1893" t="str">
            <v>María José Sirolli</v>
          </cell>
          <cell r="P1893">
            <v>542216553916</v>
          </cell>
          <cell r="Q1893" t="str">
            <v>Calle 76 (Entre 8 Y 9)</v>
          </cell>
          <cell r="R1893">
            <v>668.5</v>
          </cell>
          <cell r="T1893" t="str">
            <v>La Plata</v>
          </cell>
          <cell r="U1893" t="str">
            <v>Capital Federal</v>
          </cell>
          <cell r="V1893">
            <v>1440</v>
          </cell>
          <cell r="W1893" t="str">
            <v>Capital Federal</v>
          </cell>
          <cell r="Y1893" t="str">
            <v>ENVÍO SIN CARGO (CABA, GRAN PARTE DE GBA y LA PLATA) TIEMPO: 4 a 6 DÍAS HÁBILES</v>
          </cell>
          <cell r="Z1893" t="str">
            <v>Mercado Pago</v>
          </cell>
          <cell r="AB1893" t="str">
            <v>La entrega es a la ciudad de La Plata (a calle 76 entre 8 y 9 número 668 1/2)</v>
          </cell>
          <cell r="AD1893">
            <v>44375</v>
          </cell>
          <cell r="AE1893">
            <v>44378</v>
          </cell>
          <cell r="AF1893" t="str">
            <v>MESA DE ARRIME HOME OFFICE 35x40x67 CM</v>
          </cell>
          <cell r="AG1893" t="str">
            <v>3799.99</v>
          </cell>
          <cell r="AH1893">
            <v>1</v>
          </cell>
          <cell r="AI1893" t="str">
            <v>MESA ARRIME 2 CAÑOS</v>
          </cell>
          <cell r="AJ1893" t="str">
            <v>Web</v>
          </cell>
          <cell r="AK1893" t="str">
            <v>EL LUNES 05-08 ENTRE 8 Y 18 HORAS!</v>
          </cell>
          <cell r="AL1893">
            <v>15574558789</v>
          </cell>
          <cell r="AM1893">
            <v>437594737</v>
          </cell>
          <cell r="AN1893" t="str">
            <v>Sí</v>
          </cell>
        </row>
        <row r="1894">
          <cell r="A1894">
            <v>3264</v>
          </cell>
          <cell r="B1894" t="str">
            <v>gonzalofarid.ghanem@gmail.com</v>
          </cell>
          <cell r="C1894">
            <v>44375</v>
          </cell>
          <cell r="D1894" t="str">
            <v>Abierta</v>
          </cell>
          <cell r="E1894" t="str">
            <v>Recibido</v>
          </cell>
          <cell r="F1894" t="str">
            <v>Enviado</v>
          </cell>
          <cell r="G1894" t="str">
            <v>ARS</v>
          </cell>
          <cell r="H1894">
            <v>5124</v>
          </cell>
          <cell r="I1894">
            <v>0</v>
          </cell>
          <cell r="J1894">
            <v>0</v>
          </cell>
          <cell r="K1894">
            <v>5124</v>
          </cell>
          <cell r="L1894" t="str">
            <v>Juliana Acosta</v>
          </cell>
          <cell r="M1894">
            <v>40228390</v>
          </cell>
          <cell r="N1894">
            <v>541167441511</v>
          </cell>
          <cell r="O1894" t="str">
            <v>Juliana Acosta</v>
          </cell>
          <cell r="P1894">
            <v>541167441511</v>
          </cell>
          <cell r="Q1894" t="str">
            <v>Francisco Acuña de Figueroa</v>
          </cell>
          <cell r="R1894">
            <v>296</v>
          </cell>
          <cell r="S1894" t="str">
            <v>6-C</v>
          </cell>
          <cell r="T1894" t="str">
            <v>Almagro</v>
          </cell>
          <cell r="U1894" t="str">
            <v>Capital Federal</v>
          </cell>
          <cell r="V1894">
            <v>1180</v>
          </cell>
          <cell r="W1894" t="str">
            <v>Capital Federal</v>
          </cell>
          <cell r="Y1894" t="str">
            <v>ENVÍO SIN CARGO (CABA, GRAN PARTE DE GBA y LA PLATA) TIEMPO: 4 a 6 DÍAS HÁBILES</v>
          </cell>
          <cell r="Z1894" t="str">
            <v>Mercado Pago</v>
          </cell>
          <cell r="AD1894">
            <v>44375</v>
          </cell>
          <cell r="AE1894">
            <v>44378</v>
          </cell>
          <cell r="AF1894" t="str">
            <v>CESTO DE BASURA ACERO INOX. 12L</v>
          </cell>
          <cell r="AG1894">
            <v>5124</v>
          </cell>
          <cell r="AH1894">
            <v>1</v>
          </cell>
          <cell r="AI1894" t="str">
            <v>TA7998</v>
          </cell>
          <cell r="AJ1894" t="str">
            <v>Móvil</v>
          </cell>
          <cell r="AK1894" t="str">
            <v>EL LUNES 05-08 ENTRE 8 Y 18 HORAS!</v>
          </cell>
          <cell r="AL1894">
            <v>2870710735</v>
          </cell>
          <cell r="AM1894">
            <v>437523802</v>
          </cell>
          <cell r="AN1894" t="str">
            <v>Sí</v>
          </cell>
        </row>
        <row r="1895">
          <cell r="A1895">
            <v>3263</v>
          </cell>
          <cell r="B1895" t="str">
            <v>baltarleandro@gmail.com</v>
          </cell>
          <cell r="C1895">
            <v>44375</v>
          </cell>
          <cell r="D1895" t="str">
            <v>Abierta</v>
          </cell>
          <cell r="E1895" t="str">
            <v>Recibido</v>
          </cell>
          <cell r="F1895" t="str">
            <v>Enviado</v>
          </cell>
          <cell r="G1895" t="str">
            <v>ARS</v>
          </cell>
          <cell r="H1895" t="str">
            <v>1199.98</v>
          </cell>
          <cell r="I1895">
            <v>0</v>
          </cell>
          <cell r="J1895">
            <v>0</v>
          </cell>
          <cell r="K1895" t="str">
            <v>1199.98</v>
          </cell>
          <cell r="L1895" t="str">
            <v>Leandro Baltar</v>
          </cell>
          <cell r="M1895">
            <v>32954924</v>
          </cell>
          <cell r="N1895">
            <v>541138506644</v>
          </cell>
          <cell r="O1895" t="str">
            <v>Leandro Baltar</v>
          </cell>
          <cell r="P1895">
            <v>541138506644</v>
          </cell>
          <cell r="Q1895" t="str">
            <v>Avenida Mosconi</v>
          </cell>
          <cell r="R1895">
            <v>2438</v>
          </cell>
          <cell r="S1895" t="str">
            <v>8A</v>
          </cell>
          <cell r="T1895" t="str">
            <v>Villa pueyrredon</v>
          </cell>
          <cell r="U1895" t="str">
            <v>Capital Federal</v>
          </cell>
          <cell r="V1895">
            <v>1419</v>
          </cell>
          <cell r="W1895" t="str">
            <v>Capital Federal</v>
          </cell>
          <cell r="Y1895" t="str">
            <v>ENVÍO SIN CARGO (CABA, GRAN PARTE DE GBA y LA PLATA) TIEMPO: 4 a 6 DÍAS HÁBILES</v>
          </cell>
          <cell r="Z1895" t="str">
            <v>Mercado Pago</v>
          </cell>
          <cell r="AD1895">
            <v>44375</v>
          </cell>
          <cell r="AE1895">
            <v>44378</v>
          </cell>
          <cell r="AF1895" t="str">
            <v>SET X 2 PAÑOS MICROFIBRA 35X45 PACK NRO 5</v>
          </cell>
          <cell r="AG1895" t="str">
            <v>599.99</v>
          </cell>
          <cell r="AH1895">
            <v>1</v>
          </cell>
          <cell r="AI1895" t="str">
            <v>PACK 5</v>
          </cell>
          <cell r="AJ1895" t="str">
            <v>Móvil</v>
          </cell>
          <cell r="AK1895" t="str">
            <v>EL LUNES 05-08 ENTRE 8 Y 18 HORAS!</v>
          </cell>
          <cell r="AL1895">
            <v>15571997357</v>
          </cell>
          <cell r="AM1895">
            <v>437511575</v>
          </cell>
          <cell r="AN1895" t="str">
            <v>Sí</v>
          </cell>
        </row>
        <row r="1896">
          <cell r="A1896">
            <v>3263</v>
          </cell>
          <cell r="B1896" t="str">
            <v>baltarleandro@gmail.com</v>
          </cell>
          <cell r="AF1896" t="str">
            <v>SET X 2 PAÑOS MICROFIBRA 35X45 PACK NRO 6</v>
          </cell>
          <cell r="AG1896" t="str">
            <v>599.99</v>
          </cell>
          <cell r="AH1896">
            <v>1</v>
          </cell>
          <cell r="AI1896" t="str">
            <v>PACK 6</v>
          </cell>
          <cell r="AN1896" t="str">
            <v>Sí</v>
          </cell>
        </row>
        <row r="1897">
          <cell r="A1897">
            <v>3262</v>
          </cell>
          <cell r="B1897" t="str">
            <v>rstopiello@gmail.com</v>
          </cell>
          <cell r="C1897">
            <v>44375</v>
          </cell>
          <cell r="D1897" t="str">
            <v>Abierta</v>
          </cell>
          <cell r="E1897" t="str">
            <v>Recibido</v>
          </cell>
          <cell r="F1897" t="str">
            <v>Enviado</v>
          </cell>
          <cell r="G1897" t="str">
            <v>ARS</v>
          </cell>
          <cell r="H1897" t="str">
            <v>3216.8</v>
          </cell>
          <cell r="I1897">
            <v>0</v>
          </cell>
          <cell r="J1897">
            <v>0</v>
          </cell>
          <cell r="K1897" t="str">
            <v>3216.8</v>
          </cell>
          <cell r="L1897" t="str">
            <v>Romina Stopiello</v>
          </cell>
          <cell r="M1897">
            <v>33545022</v>
          </cell>
          <cell r="N1897">
            <v>541131908720</v>
          </cell>
          <cell r="O1897" t="str">
            <v>Romina Stopiello</v>
          </cell>
          <cell r="P1897">
            <v>541131908720</v>
          </cell>
          <cell r="Q1897" t="str">
            <v xml:space="preserve">Av. Donato Alvarez </v>
          </cell>
          <cell r="R1897">
            <v>246</v>
          </cell>
          <cell r="S1897" t="str">
            <v>3 C</v>
          </cell>
          <cell r="T1897" t="str">
            <v>CABA</v>
          </cell>
          <cell r="U1897" t="str">
            <v>Capital Federal</v>
          </cell>
          <cell r="V1897">
            <v>1406</v>
          </cell>
          <cell r="W1897" t="str">
            <v>Capital Federal</v>
          </cell>
          <cell r="Y1897" t="str">
            <v>ENVÍO SIN CARGO (CABA, GRAN PARTE DE GBA y LA PLATA) TIEMPO: 4 a 6 DÍAS HÁBILES</v>
          </cell>
          <cell r="Z1897" t="str">
            <v>Mercado Pago</v>
          </cell>
          <cell r="AD1897">
            <v>44375</v>
          </cell>
          <cell r="AE1897">
            <v>44378</v>
          </cell>
          <cell r="AF1897" t="str">
            <v>ESCURRIDOR DE CUBIERTOS OVALADO BASICO (Blanco)</v>
          </cell>
          <cell r="AG1897">
            <v>584</v>
          </cell>
          <cell r="AH1897">
            <v>1</v>
          </cell>
          <cell r="AI1897" t="str">
            <v>Q10840 QUO MERCA SEPARADA /COSTO TEORICO MAS IVA</v>
          </cell>
          <cell r="AJ1897" t="str">
            <v>Web</v>
          </cell>
          <cell r="AK1897" t="str">
            <v>EL LUNES 05-08 ENTRE 8 Y 18 HORAS!</v>
          </cell>
          <cell r="AL1897">
            <v>15571403995</v>
          </cell>
          <cell r="AM1897">
            <v>423079228</v>
          </cell>
          <cell r="AN1897" t="str">
            <v>Sí</v>
          </cell>
        </row>
        <row r="1898">
          <cell r="A1898">
            <v>3262</v>
          </cell>
          <cell r="B1898" t="str">
            <v>rstopiello@gmail.com</v>
          </cell>
          <cell r="AF1898" t="str">
            <v>COLADOR ACERO INOX. 20CM DIAM X8CM ALTO</v>
          </cell>
          <cell r="AG1898">
            <v>761</v>
          </cell>
          <cell r="AH1898">
            <v>1</v>
          </cell>
          <cell r="AI1898" t="str">
            <v>046BA8161</v>
          </cell>
          <cell r="AN1898" t="str">
            <v>Sí</v>
          </cell>
        </row>
        <row r="1899">
          <cell r="A1899">
            <v>3262</v>
          </cell>
          <cell r="B1899" t="str">
            <v>rstopiello@gmail.com</v>
          </cell>
          <cell r="AF1899" t="str">
            <v>TABLA DE BAMBOO 20X30 CM</v>
          </cell>
          <cell r="AG1899">
            <v>699</v>
          </cell>
          <cell r="AH1899">
            <v>1</v>
          </cell>
          <cell r="AI1899" t="str">
            <v>MS113002</v>
          </cell>
          <cell r="AN1899" t="str">
            <v>Sí</v>
          </cell>
        </row>
        <row r="1900">
          <cell r="A1900">
            <v>3262</v>
          </cell>
          <cell r="B1900" t="str">
            <v>rstopiello@gmail.com</v>
          </cell>
          <cell r="AF1900" t="str">
            <v>CUCHARA DE MADERA 26CM</v>
          </cell>
          <cell r="AG1900" t="str">
            <v>382.8</v>
          </cell>
          <cell r="AH1900">
            <v>1</v>
          </cell>
          <cell r="AI1900" t="str">
            <v>MS101899</v>
          </cell>
          <cell r="AN1900" t="str">
            <v>Sí</v>
          </cell>
        </row>
        <row r="1901">
          <cell r="A1901">
            <v>3262</v>
          </cell>
          <cell r="B1901" t="str">
            <v>rstopiello@gmail.com</v>
          </cell>
          <cell r="AF1901" t="str">
            <v>MATE PAMPA BOCA ANCHA CON BOMBILLA COLOR BLANCO</v>
          </cell>
          <cell r="AG1901">
            <v>790</v>
          </cell>
          <cell r="AH1901">
            <v>1</v>
          </cell>
          <cell r="AI1901" t="str">
            <v>MERCA SEPA</v>
          </cell>
          <cell r="AN1901" t="str">
            <v>Sí</v>
          </cell>
        </row>
        <row r="1902">
          <cell r="A1902">
            <v>3261</v>
          </cell>
          <cell r="B1902" t="str">
            <v>julianajimenez618@hotmail.com</v>
          </cell>
          <cell r="C1902">
            <v>44375</v>
          </cell>
          <cell r="D1902" t="str">
            <v>Abierta</v>
          </cell>
          <cell r="E1902" t="str">
            <v>Recibido</v>
          </cell>
          <cell r="F1902" t="str">
            <v>Enviado</v>
          </cell>
          <cell r="G1902" t="str">
            <v>ARS</v>
          </cell>
          <cell r="H1902">
            <v>2202</v>
          </cell>
          <cell r="I1902">
            <v>2000</v>
          </cell>
          <cell r="J1902">
            <v>0</v>
          </cell>
          <cell r="K1902">
            <v>202</v>
          </cell>
          <cell r="L1902" t="str">
            <v>Juliana Jimenez</v>
          </cell>
          <cell r="M1902">
            <v>95166175</v>
          </cell>
          <cell r="N1902">
            <v>541121691371</v>
          </cell>
          <cell r="O1902" t="str">
            <v>Juliana Jimenez</v>
          </cell>
          <cell r="P1902">
            <v>541121691371</v>
          </cell>
          <cell r="Q1902" t="str">
            <v>Posadas</v>
          </cell>
          <cell r="R1902">
            <v>1169</v>
          </cell>
          <cell r="S1902" t="str">
            <v>3A</v>
          </cell>
          <cell r="T1902" t="str">
            <v>Recoleta</v>
          </cell>
          <cell r="U1902" t="str">
            <v>Capital Federal</v>
          </cell>
          <cell r="V1902">
            <v>1011</v>
          </cell>
          <cell r="W1902" t="str">
            <v>Capital Federal</v>
          </cell>
          <cell r="Y1902" t="str">
            <v>ENVÍO SIN CARGO (CABA, GRAN PARTE DE GBA y LA PLATA) TIEMPO: 4 a 6 DÍAS HÁBILES</v>
          </cell>
          <cell r="Z1902" t="str">
            <v>Mercado Pago</v>
          </cell>
          <cell r="AA1902" t="str">
            <v>JULIANAJIMENEZ</v>
          </cell>
          <cell r="AD1902">
            <v>44375</v>
          </cell>
          <cell r="AE1902">
            <v>44378</v>
          </cell>
          <cell r="AF1902" t="str">
            <v>ALM. LOVE 25X55CM POLIESTER V.SILICONADO</v>
          </cell>
          <cell r="AG1902">
            <v>518</v>
          </cell>
          <cell r="AH1902">
            <v>1</v>
          </cell>
          <cell r="AI1902" t="str">
            <v>CHU392</v>
          </cell>
          <cell r="AJ1902" t="str">
            <v>Web</v>
          </cell>
          <cell r="AK1902" t="str">
            <v>EL LUNES 05-08 ENTRE 8 Y 18 HORAS!</v>
          </cell>
          <cell r="AL1902">
            <v>2869428259</v>
          </cell>
          <cell r="AM1902">
            <v>437385077</v>
          </cell>
          <cell r="AN1902" t="str">
            <v>Sí</v>
          </cell>
        </row>
        <row r="1903">
          <cell r="A1903">
            <v>3261</v>
          </cell>
          <cell r="B1903" t="str">
            <v>julianajimenez618@hotmail.com</v>
          </cell>
          <cell r="AF1903" t="str">
            <v>CAJA DE TE MADERA 4 DIVISIONES 18X7CM</v>
          </cell>
          <cell r="AG1903">
            <v>1684</v>
          </cell>
          <cell r="AH1903">
            <v>1</v>
          </cell>
          <cell r="AI1903" t="str">
            <v>046BA5117 LE PUSE EL 15%</v>
          </cell>
          <cell r="AN1903" t="str">
            <v>Sí</v>
          </cell>
        </row>
        <row r="1904">
          <cell r="A1904">
            <v>3260</v>
          </cell>
          <cell r="B1904" t="str">
            <v>pameladecona@hotmail.com</v>
          </cell>
          <cell r="C1904">
            <v>44375</v>
          </cell>
          <cell r="D1904" t="str">
            <v>Abierta</v>
          </cell>
          <cell r="E1904" t="str">
            <v>Recibido</v>
          </cell>
          <cell r="F1904" t="str">
            <v>Enviado</v>
          </cell>
          <cell r="G1904" t="str">
            <v>ARS</v>
          </cell>
          <cell r="H1904" t="str">
            <v>9332.95</v>
          </cell>
          <cell r="I1904">
            <v>0</v>
          </cell>
          <cell r="J1904">
            <v>0</v>
          </cell>
          <cell r="K1904" t="str">
            <v>9332.95</v>
          </cell>
          <cell r="L1904" t="str">
            <v>Pamela Vanesa Decona</v>
          </cell>
          <cell r="M1904">
            <v>30664127</v>
          </cell>
          <cell r="N1904">
            <v>541161951540</v>
          </cell>
          <cell r="O1904" t="str">
            <v>Pamela Vanesa Decona</v>
          </cell>
          <cell r="P1904">
            <v>541161951540</v>
          </cell>
          <cell r="Q1904" t="str">
            <v xml:space="preserve">Dr. A. Melo </v>
          </cell>
          <cell r="R1904">
            <v>2989</v>
          </cell>
          <cell r="S1904" t="str">
            <v>PB</v>
          </cell>
          <cell r="T1904" t="str">
            <v>Lanus Oeste</v>
          </cell>
          <cell r="U1904" t="str">
            <v xml:space="preserve">Lanús </v>
          </cell>
          <cell r="V1904">
            <v>1824</v>
          </cell>
          <cell r="W1904" t="str">
            <v>Gran Buenos Aires</v>
          </cell>
          <cell r="Y1904" t="str">
            <v>ENVÍO SIN CARGO (CABA, GRAN PARTE DE GBA y LA PLATA) TIEMPO: 4 a 6 DÍAS HÁBILES</v>
          </cell>
          <cell r="Z1904" t="str">
            <v>Mercado Pago</v>
          </cell>
          <cell r="AB1904" t="str">
            <v>Hola! Entre el jueves 1/7 y el domingo 4/7 no voy a estar en el domicilio, por favor reprogramar la entrega para la próxima semana en tal caso! Muchas gracias. Saludos</v>
          </cell>
          <cell r="AD1904">
            <v>44375</v>
          </cell>
          <cell r="AE1904">
            <v>44389</v>
          </cell>
          <cell r="AF1904" t="str">
            <v>CENTRO DE MESA DE VIDRIO DIAM 19CM</v>
          </cell>
          <cell r="AG1904">
            <v>450</v>
          </cell>
          <cell r="AH1904">
            <v>1</v>
          </cell>
          <cell r="AI1904" t="str">
            <v>046BA7022</v>
          </cell>
          <cell r="AJ1904" t="str">
            <v>Móvil</v>
          </cell>
          <cell r="AK1904" t="str">
            <v>EL MIERCOLES 14-07 ENTRE 8 Y 18 HORAS!</v>
          </cell>
          <cell r="AL1904">
            <v>15567645525</v>
          </cell>
          <cell r="AM1904">
            <v>437214485</v>
          </cell>
          <cell r="AN1904" t="str">
            <v>Sí</v>
          </cell>
        </row>
        <row r="1905">
          <cell r="A1905">
            <v>3260</v>
          </cell>
          <cell r="B1905" t="str">
            <v>pameladecona@hotmail.com</v>
          </cell>
          <cell r="AF1905" t="str">
            <v>INDIVIDUAL DE PLAVINIL SIMIL MARMOL CON DORADO 32,5 CM</v>
          </cell>
          <cell r="AG1905">
            <v>300</v>
          </cell>
          <cell r="AH1905">
            <v>4</v>
          </cell>
          <cell r="AI1905" t="str">
            <v>CHUIN175C</v>
          </cell>
          <cell r="AN1905" t="str">
            <v>Sí</v>
          </cell>
        </row>
        <row r="1906">
          <cell r="A1906">
            <v>3260</v>
          </cell>
          <cell r="B1906" t="str">
            <v>pameladecona@hotmail.com</v>
          </cell>
          <cell r="AF1906" t="str">
            <v>CUCHARA PARA HELADO DE ACERO BLACK 20X4CM</v>
          </cell>
          <cell r="AG1906">
            <v>716</v>
          </cell>
          <cell r="AH1906">
            <v>1</v>
          </cell>
          <cell r="AI1906" t="str">
            <v>MS101994</v>
          </cell>
          <cell r="AN1906" t="str">
            <v>Sí</v>
          </cell>
        </row>
        <row r="1907">
          <cell r="A1907">
            <v>3260</v>
          </cell>
          <cell r="B1907" t="str">
            <v>pameladecona@hotmail.com</v>
          </cell>
          <cell r="AF1907" t="str">
            <v>ESPECIERO DE VIDRIO Y ACERO 11CM</v>
          </cell>
          <cell r="AG1907">
            <v>583</v>
          </cell>
          <cell r="AH1907">
            <v>1</v>
          </cell>
          <cell r="AI1907" t="str">
            <v>MS107193 MERCA SEPARADA</v>
          </cell>
          <cell r="AN1907" t="str">
            <v>Sí</v>
          </cell>
        </row>
        <row r="1908">
          <cell r="A1908">
            <v>3260</v>
          </cell>
          <cell r="B1908" t="str">
            <v>pameladecona@hotmail.com</v>
          </cell>
          <cell r="AF1908" t="str">
            <v>COLADOR C/ MANGO DE ACERO BLACK 26X9CM</v>
          </cell>
          <cell r="AG1908">
            <v>716</v>
          </cell>
          <cell r="AH1908">
            <v>1</v>
          </cell>
          <cell r="AI1908" t="str">
            <v>MS101999</v>
          </cell>
          <cell r="AN1908" t="str">
            <v>Sí</v>
          </cell>
        </row>
        <row r="1909">
          <cell r="A1909">
            <v>3260</v>
          </cell>
          <cell r="B1909" t="str">
            <v>pameladecona@hotmail.com</v>
          </cell>
          <cell r="AF1909" t="str">
            <v>COLADOR CHINO COBRE 21X38 CM</v>
          </cell>
          <cell r="AG1909">
            <v>1290</v>
          </cell>
          <cell r="AH1909">
            <v>1</v>
          </cell>
          <cell r="AI1909">
            <v>119567</v>
          </cell>
          <cell r="AN1909" t="str">
            <v>Sí</v>
          </cell>
        </row>
        <row r="1910">
          <cell r="A1910">
            <v>3260</v>
          </cell>
          <cell r="B1910" t="str">
            <v>pameladecona@hotmail.com</v>
          </cell>
          <cell r="AF1910" t="str">
            <v>CORTADOR DE PIZZA ACERO BLACK 20X7CM</v>
          </cell>
          <cell r="AG1910" t="str">
            <v>719.99</v>
          </cell>
          <cell r="AH1910">
            <v>1</v>
          </cell>
          <cell r="AI1910" t="str">
            <v>MS101991</v>
          </cell>
          <cell r="AN1910" t="str">
            <v>Sí</v>
          </cell>
        </row>
        <row r="1911">
          <cell r="A1911">
            <v>3260</v>
          </cell>
          <cell r="B1911" t="str">
            <v>pameladecona@hotmail.com</v>
          </cell>
          <cell r="AF1911" t="str">
            <v>PRENSA AJO DE ACERO BLACK 19X5CM</v>
          </cell>
          <cell r="AG1911" t="str">
            <v>1330.99</v>
          </cell>
          <cell r="AH1911">
            <v>1</v>
          </cell>
          <cell r="AI1911" t="str">
            <v>MS101996</v>
          </cell>
          <cell r="AN1911" t="str">
            <v>Sí</v>
          </cell>
        </row>
        <row r="1912">
          <cell r="A1912">
            <v>3260</v>
          </cell>
          <cell r="B1912" t="str">
            <v>pameladecona@hotmail.com</v>
          </cell>
          <cell r="AF1912" t="str">
            <v>ACEITERA VINAGRERA DE VIDRIO CON ATOMIZADOR 125ML</v>
          </cell>
          <cell r="AG1912" t="str">
            <v>459.99</v>
          </cell>
          <cell r="AH1912">
            <v>2</v>
          </cell>
          <cell r="AI1912" t="str">
            <v>MS502021</v>
          </cell>
          <cell r="AN1912" t="str">
            <v>Sí</v>
          </cell>
        </row>
        <row r="1913">
          <cell r="A1913">
            <v>3260</v>
          </cell>
          <cell r="B1913" t="str">
            <v>pameladecona@hotmail.com</v>
          </cell>
          <cell r="AF1913" t="str">
            <v>PALA PARA TORTA DE ACERO BLACK 26X5CM</v>
          </cell>
          <cell r="AG1913">
            <v>682</v>
          </cell>
          <cell r="AH1913">
            <v>1</v>
          </cell>
          <cell r="AI1913" t="str">
            <v>MS101998</v>
          </cell>
          <cell r="AN1913" t="str">
            <v>Sí</v>
          </cell>
        </row>
        <row r="1914">
          <cell r="A1914">
            <v>3260</v>
          </cell>
          <cell r="B1914" t="str">
            <v>pameladecona@hotmail.com</v>
          </cell>
          <cell r="AF1914" t="str">
            <v>COLADOR C/ ASAS BLACK 20CM</v>
          </cell>
          <cell r="AG1914" t="str">
            <v>724.99</v>
          </cell>
          <cell r="AH1914">
            <v>1</v>
          </cell>
          <cell r="AI1914" t="str">
            <v>MS101989 LOS TIENE LUCIANA</v>
          </cell>
          <cell r="AN1914" t="str">
            <v>Sí</v>
          </cell>
        </row>
        <row r="1915">
          <cell r="A1915">
            <v>3259</v>
          </cell>
          <cell r="B1915" t="str">
            <v>francissobot@gmail.com</v>
          </cell>
          <cell r="C1915">
            <v>44375</v>
          </cell>
          <cell r="D1915" t="str">
            <v>Abierta</v>
          </cell>
          <cell r="E1915" t="str">
            <v>Anulado</v>
          </cell>
          <cell r="F1915" t="str">
            <v>No está empaquetado</v>
          </cell>
          <cell r="G1915" t="str">
            <v>ARS</v>
          </cell>
          <cell r="H1915">
            <v>2800</v>
          </cell>
          <cell r="I1915">
            <v>0</v>
          </cell>
          <cell r="J1915">
            <v>0</v>
          </cell>
          <cell r="K1915">
            <v>2800</v>
          </cell>
          <cell r="L1915" t="str">
            <v>Francis Sobot</v>
          </cell>
          <cell r="M1915">
            <v>92852116</v>
          </cell>
          <cell r="N1915">
            <v>541162415576</v>
          </cell>
          <cell r="O1915" t="str">
            <v>Francis Sobot</v>
          </cell>
          <cell r="P1915">
            <v>541162415576</v>
          </cell>
          <cell r="Q1915" t="str">
            <v xml:space="preserve">Grecia </v>
          </cell>
          <cell r="R1915" t="str">
            <v>SN</v>
          </cell>
          <cell r="T1915" t="str">
            <v xml:space="preserve">Nuñez </v>
          </cell>
          <cell r="U1915" t="str">
            <v>Capital Federal</v>
          </cell>
          <cell r="V1915">
            <v>1429</v>
          </cell>
          <cell r="W1915" t="str">
            <v>Capital Federal</v>
          </cell>
          <cell r="Y1915" t="str">
            <v>ENVÍO SIN CARGO (CABA, GRAN PARTE DE GBA y LA PLATA) TIEMPO: 4 a 6 DÍAS HÁBILES</v>
          </cell>
          <cell r="Z1915" t="str">
            <v>Mercado Pago</v>
          </cell>
          <cell r="AB1915" t="str">
            <v xml:space="preserve">Color beige, blanca </v>
          </cell>
          <cell r="AF1915" t="str">
            <v>MESA DE ARRIME HOME OFFICE 36X43X60 CM</v>
          </cell>
          <cell r="AG1915">
            <v>2800</v>
          </cell>
          <cell r="AH1915">
            <v>1</v>
          </cell>
          <cell r="AI1915" t="str">
            <v>NEWARRIME MERCA SEPA</v>
          </cell>
          <cell r="AJ1915" t="str">
            <v>Móvil</v>
          </cell>
          <cell r="AK1915" t="str">
            <v/>
          </cell>
          <cell r="AL1915">
            <v>15566519603</v>
          </cell>
          <cell r="AM1915">
            <v>437343807</v>
          </cell>
          <cell r="AN1915" t="str">
            <v>Sí</v>
          </cell>
        </row>
        <row r="1916">
          <cell r="A1916">
            <v>3258</v>
          </cell>
          <cell r="B1916" t="str">
            <v>elimarc9@hotmail.com</v>
          </cell>
          <cell r="C1916">
            <v>44375</v>
          </cell>
          <cell r="D1916" t="str">
            <v>Abierta</v>
          </cell>
          <cell r="E1916" t="str">
            <v>Recibido</v>
          </cell>
          <cell r="F1916" t="str">
            <v>Enviado</v>
          </cell>
          <cell r="G1916" t="str">
            <v>ARS</v>
          </cell>
          <cell r="H1916">
            <v>1540</v>
          </cell>
          <cell r="I1916">
            <v>0</v>
          </cell>
          <cell r="J1916" t="str">
            <v>343.97</v>
          </cell>
          <cell r="K1916" t="str">
            <v>1883.97</v>
          </cell>
          <cell r="L1916" t="str">
            <v>Eliana Magali Marcos</v>
          </cell>
          <cell r="M1916">
            <v>30736356</v>
          </cell>
          <cell r="N1916">
            <v>5491136754782</v>
          </cell>
          <cell r="O1916" t="str">
            <v>Eliana Magali Marcos</v>
          </cell>
          <cell r="P1916">
            <v>5491136754782</v>
          </cell>
          <cell r="Q1916" t="str">
            <v xml:space="preserve">Las Heras </v>
          </cell>
          <cell r="R1916">
            <v>3600</v>
          </cell>
          <cell r="S1916" t="str">
            <v>Uf 6</v>
          </cell>
          <cell r="T1916" t="str">
            <v>San Ignacio Chico</v>
          </cell>
          <cell r="U1916" t="str">
            <v xml:space="preserve">San Miguel </v>
          </cell>
          <cell r="V1916">
            <v>1663</v>
          </cell>
          <cell r="W1916" t="str">
            <v>Gran Buenos Aires</v>
          </cell>
          <cell r="Y1916" t="str">
            <v>Correo Argentino - Envio a domicilio</v>
          </cell>
          <cell r="Z1916" t="str">
            <v>Mercado Pago</v>
          </cell>
          <cell r="AB1916" t="str">
            <v>Barrio cerrado San Ignacio Chico. Entre Alvear y Maestro Sarmiento. Tel 1536754782</v>
          </cell>
          <cell r="AD1916">
            <v>44375</v>
          </cell>
          <cell r="AE1916">
            <v>44379</v>
          </cell>
          <cell r="AF1916" t="str">
            <v>SET X 3 YERBERO/AZUCARERA Y MATE. BLANCO DISEÑO LOVE</v>
          </cell>
          <cell r="AG1916">
            <v>750</v>
          </cell>
          <cell r="AH1916">
            <v>1</v>
          </cell>
          <cell r="AI1916" t="str">
            <v>CL53BCO</v>
          </cell>
          <cell r="AJ1916" t="str">
            <v>Móvil</v>
          </cell>
          <cell r="AK1916" t="str">
            <v>EN EL DIA DE HOY, VIERNES 02-07, SE ENTREGO EN EL CORREO ARGENTINO SU PEDIDO. EL SEGUIMIENTO ES 00007943041032CI7G81201 Y PODRA CONSULTAR EL ESTADO EN LA SECCION E-COMMERCE DEL MISMO CORREO. MUCHAS GRACIAS!</v>
          </cell>
          <cell r="AL1916">
            <v>15566264148</v>
          </cell>
          <cell r="AM1916">
            <v>418006015</v>
          </cell>
          <cell r="AN1916" t="str">
            <v>Sí</v>
          </cell>
        </row>
        <row r="1917">
          <cell r="A1917">
            <v>3258</v>
          </cell>
          <cell r="B1917" t="str">
            <v>elimarc9@hotmail.com</v>
          </cell>
          <cell r="AF1917" t="str">
            <v>MATE PAMPA BOCA ANCHA CON BOMBILLA COLOR NEGRO</v>
          </cell>
          <cell r="AG1917">
            <v>790</v>
          </cell>
          <cell r="AH1917">
            <v>1</v>
          </cell>
          <cell r="AI1917" t="str">
            <v>MERCA SEPA</v>
          </cell>
          <cell r="AN1917" t="str">
            <v>Sí</v>
          </cell>
        </row>
        <row r="1918">
          <cell r="A1918">
            <v>3257</v>
          </cell>
          <cell r="B1918" t="str">
            <v>becabrera.1@gmail.com</v>
          </cell>
          <cell r="C1918">
            <v>44375</v>
          </cell>
          <cell r="D1918" t="str">
            <v>Abierta</v>
          </cell>
          <cell r="E1918" t="str">
            <v>Recibido</v>
          </cell>
          <cell r="F1918" t="str">
            <v>Enviado</v>
          </cell>
          <cell r="G1918" t="str">
            <v>ARS</v>
          </cell>
          <cell r="H1918" t="str">
            <v>21349.17</v>
          </cell>
          <cell r="I1918">
            <v>0</v>
          </cell>
          <cell r="J1918">
            <v>0</v>
          </cell>
          <cell r="K1918" t="str">
            <v>21349.17</v>
          </cell>
          <cell r="L1918" t="str">
            <v>Betiana Cabrera</v>
          </cell>
          <cell r="M1918">
            <v>32032327</v>
          </cell>
          <cell r="N1918">
            <v>5491140305929</v>
          </cell>
          <cell r="O1918" t="str">
            <v>Betiana Cabrera</v>
          </cell>
          <cell r="P1918">
            <v>5491140305929</v>
          </cell>
          <cell r="Q1918" t="str">
            <v>Federico leloir</v>
          </cell>
          <cell r="R1918">
            <v>1213</v>
          </cell>
          <cell r="S1918" t="str">
            <v>Casa amarilla frente almacen sandra</v>
          </cell>
          <cell r="U1918" t="str">
            <v>Ituzaingo</v>
          </cell>
          <cell r="V1918">
            <v>1715</v>
          </cell>
          <cell r="W1918" t="str">
            <v>Gran Buenos Aires</v>
          </cell>
          <cell r="Y1918" t="str">
            <v>ENVÍO SIN CARGO (CABA, GRAN PARTE DE GBA y LA PLATA) TIEMPO: 4 a 6 DÍAS HÁBILES</v>
          </cell>
          <cell r="Z1918" t="str">
            <v>Mercado Pago</v>
          </cell>
          <cell r="AB1918" t="str">
            <v>Codigo postal 1715ituzaingo 1540395929</v>
          </cell>
          <cell r="AD1918">
            <v>44375</v>
          </cell>
          <cell r="AE1918">
            <v>44382</v>
          </cell>
          <cell r="AF1918" t="str">
            <v>PLATO PLAYO CERAMICA ANDALUZIA 27,5 CM</v>
          </cell>
          <cell r="AG1918" t="str">
            <v>1252.99</v>
          </cell>
          <cell r="AH1918">
            <v>2</v>
          </cell>
          <cell r="AI1918" t="str">
            <v>600092 POR UNIDAD</v>
          </cell>
          <cell r="AJ1918" t="str">
            <v>Móvil</v>
          </cell>
          <cell r="AK1918" t="str">
            <v>EL MARTES 06-07 ENTRE 8 Y 18 HORAS!</v>
          </cell>
          <cell r="AL1918">
            <v>2868489098</v>
          </cell>
          <cell r="AM1918">
            <v>437284449</v>
          </cell>
          <cell r="AN1918" t="str">
            <v>Sí</v>
          </cell>
        </row>
        <row r="1919">
          <cell r="A1919">
            <v>3257</v>
          </cell>
          <cell r="B1919" t="str">
            <v>becabrera.1@gmail.com</v>
          </cell>
          <cell r="AF1919" t="str">
            <v>SEGUNDA SELECCION PLATO PLAYO CERAMICA VERDE 26 CM ESPARTA</v>
          </cell>
          <cell r="AG1919" t="str">
            <v>654.99</v>
          </cell>
          <cell r="AH1919">
            <v>12</v>
          </cell>
          <cell r="AI1919" t="str">
            <v>PO393582 POR UNIDAD</v>
          </cell>
          <cell r="AN1919" t="str">
            <v>Sí</v>
          </cell>
        </row>
        <row r="1920">
          <cell r="A1920">
            <v>3257</v>
          </cell>
          <cell r="B1920" t="str">
            <v>becabrera.1@gmail.com</v>
          </cell>
          <cell r="AF1920" t="str">
            <v>PLATO HONDO CERAMICA VERDE 22 CM ESPARTA</v>
          </cell>
          <cell r="AG1920" t="str">
            <v>621.99</v>
          </cell>
          <cell r="AH1920">
            <v>10</v>
          </cell>
          <cell r="AI1920" t="str">
            <v>PO393583 POR UNIDAD</v>
          </cell>
          <cell r="AN1920" t="str">
            <v>Sí</v>
          </cell>
        </row>
        <row r="1921">
          <cell r="A1921">
            <v>3257</v>
          </cell>
          <cell r="B1921" t="str">
            <v>becabrera.1@gmail.com</v>
          </cell>
          <cell r="AF1921" t="str">
            <v>ESPATULA PORCIONERA ROSA 30CM</v>
          </cell>
          <cell r="AG1921" t="str">
            <v>532.99</v>
          </cell>
          <cell r="AH1921">
            <v>1</v>
          </cell>
          <cell r="AI1921" t="str">
            <v>BP14018 BIPO</v>
          </cell>
          <cell r="AN1921" t="str">
            <v>Sí</v>
          </cell>
        </row>
        <row r="1922">
          <cell r="A1922">
            <v>3257</v>
          </cell>
          <cell r="B1922" t="str">
            <v>becabrera.1@gmail.com</v>
          </cell>
          <cell r="AF1922" t="str">
            <v>SET X 3 YERBERO/AZUCARERA Y MATE. BLANCO DISEÑO LOVE</v>
          </cell>
          <cell r="AG1922">
            <v>750</v>
          </cell>
          <cell r="AH1922">
            <v>1</v>
          </cell>
          <cell r="AI1922" t="str">
            <v>CL53BCO</v>
          </cell>
          <cell r="AN1922" t="str">
            <v>Sí</v>
          </cell>
        </row>
        <row r="1923">
          <cell r="A1923">
            <v>3257</v>
          </cell>
          <cell r="B1923" t="str">
            <v>becabrera.1@gmail.com</v>
          </cell>
          <cell r="AF1923" t="str">
            <v>MORTERO DE BAMBOO RAYADO 10X7CM</v>
          </cell>
          <cell r="AG1923" t="str">
            <v>1149.99</v>
          </cell>
          <cell r="AH1923">
            <v>1</v>
          </cell>
          <cell r="AI1923" t="str">
            <v>MS113735 MERCA SEPARADA</v>
          </cell>
          <cell r="AN1923" t="str">
            <v>Sí</v>
          </cell>
        </row>
        <row r="1924">
          <cell r="A1924">
            <v>3257</v>
          </cell>
          <cell r="B1924" t="str">
            <v>becabrera.1@gmail.com</v>
          </cell>
          <cell r="AF1924" t="str">
            <v>TAMIZ DE PLASTICO 10X10 CM (Violeta)</v>
          </cell>
          <cell r="AG1924">
            <v>591</v>
          </cell>
          <cell r="AH1924">
            <v>1</v>
          </cell>
          <cell r="AI1924">
            <v>4753</v>
          </cell>
          <cell r="AN1924" t="str">
            <v>Sí</v>
          </cell>
        </row>
        <row r="1925">
          <cell r="A1925">
            <v>3257</v>
          </cell>
          <cell r="B1925" t="str">
            <v>becabrera.1@gmail.com</v>
          </cell>
          <cell r="AF1925" t="str">
            <v>CUCHARA DE MADERA 26CM</v>
          </cell>
          <cell r="AG1925" t="str">
            <v>382.8</v>
          </cell>
          <cell r="AH1925">
            <v>1</v>
          </cell>
          <cell r="AI1925" t="str">
            <v>MS101899</v>
          </cell>
          <cell r="AN1925" t="str">
            <v>Sí</v>
          </cell>
        </row>
        <row r="1926">
          <cell r="A1926">
            <v>3257</v>
          </cell>
          <cell r="B1926" t="str">
            <v>becabrera.1@gmail.com</v>
          </cell>
          <cell r="AF1926" t="str">
            <v>JARRA MEDIDORA TRANSPARENTE 750CC</v>
          </cell>
          <cell r="AG1926" t="str">
            <v>615.99</v>
          </cell>
          <cell r="AH1926">
            <v>1</v>
          </cell>
          <cell r="AI1926" t="str">
            <v>BP27101</v>
          </cell>
          <cell r="AN1926" t="str">
            <v>Sí</v>
          </cell>
        </row>
        <row r="1927">
          <cell r="A1927">
            <v>3257</v>
          </cell>
          <cell r="B1927" t="str">
            <v>becabrera.1@gmail.com</v>
          </cell>
          <cell r="AF1927" t="str">
            <v>CUCHARITA PARA YERBA 16 CM</v>
          </cell>
          <cell r="AG1927" t="str">
            <v>194.5</v>
          </cell>
          <cell r="AH1927">
            <v>2</v>
          </cell>
          <cell r="AI1927">
            <v>101335</v>
          </cell>
          <cell r="AN1927" t="str">
            <v>Sí</v>
          </cell>
        </row>
        <row r="1928">
          <cell r="A1928">
            <v>3257</v>
          </cell>
          <cell r="B1928" t="str">
            <v>becabrera.1@gmail.com</v>
          </cell>
          <cell r="AF1928" t="str">
            <v>MANTEQUERA PASTEL 15 X 7 (Violeta)</v>
          </cell>
          <cell r="AG1928" t="str">
            <v>351.64</v>
          </cell>
          <cell r="AH1928">
            <v>1</v>
          </cell>
          <cell r="AN1928" t="str">
            <v>Sí</v>
          </cell>
        </row>
        <row r="1929">
          <cell r="A1929">
            <v>3256</v>
          </cell>
          <cell r="B1929" t="str">
            <v>sol.riesco@hotmail.com</v>
          </cell>
          <cell r="C1929">
            <v>44374</v>
          </cell>
          <cell r="D1929" t="str">
            <v>Abierta</v>
          </cell>
          <cell r="E1929" t="str">
            <v>Recibido</v>
          </cell>
          <cell r="F1929" t="str">
            <v>Enviado</v>
          </cell>
          <cell r="G1929" t="str">
            <v>ARS</v>
          </cell>
          <cell r="H1929" t="str">
            <v>2731.99</v>
          </cell>
          <cell r="I1929">
            <v>0</v>
          </cell>
          <cell r="J1929">
            <v>0</v>
          </cell>
          <cell r="K1929" t="str">
            <v>2731.99</v>
          </cell>
          <cell r="L1929" t="str">
            <v>Solange Riesco</v>
          </cell>
          <cell r="M1929">
            <v>27364015688</v>
          </cell>
          <cell r="N1929">
            <v>5491160288317</v>
          </cell>
          <cell r="O1929" t="str">
            <v>Solange Riesco</v>
          </cell>
          <cell r="P1929">
            <v>5491160288317</v>
          </cell>
          <cell r="Q1929" t="str">
            <v>Vidal</v>
          </cell>
          <cell r="R1929">
            <v>2663</v>
          </cell>
          <cell r="S1929" t="str">
            <v>4.  A</v>
          </cell>
          <cell r="T1929" t="str">
            <v>Belgrano</v>
          </cell>
          <cell r="U1929" t="str">
            <v>Capital Federal</v>
          </cell>
          <cell r="V1929">
            <v>1428</v>
          </cell>
          <cell r="W1929" t="str">
            <v>Capital Federal</v>
          </cell>
          <cell r="Y1929" t="str">
            <v>ENVÍO SIN CARGO (CABA, GRAN PARTE DE GBA y LA PLATA) TIEMPO: 4 a 6 DÍAS HÁBILES</v>
          </cell>
          <cell r="Z1929" t="str">
            <v>Mercado Pago</v>
          </cell>
          <cell r="AD1929">
            <v>44374</v>
          </cell>
          <cell r="AE1929">
            <v>44377</v>
          </cell>
          <cell r="AF1929" t="str">
            <v>FRASCO DIFUSOR AROMATICO 2COL SURT 11X6CM (Rosa)</v>
          </cell>
          <cell r="AG1929" t="str">
            <v>244.99</v>
          </cell>
          <cell r="AH1929">
            <v>1</v>
          </cell>
          <cell r="AI1929" t="str">
            <v>BO7485</v>
          </cell>
          <cell r="AJ1929" t="str">
            <v>Móvil</v>
          </cell>
          <cell r="AK1929" t="str">
            <v>EL JUEVES 01-07 ENTRE 8 Y 18 HORAS!</v>
          </cell>
          <cell r="AL1929">
            <v>2868302602</v>
          </cell>
          <cell r="AM1929">
            <v>437178908</v>
          </cell>
          <cell r="AN1929" t="str">
            <v>Sí</v>
          </cell>
        </row>
        <row r="1930">
          <cell r="A1930">
            <v>3256</v>
          </cell>
          <cell r="B1930" t="str">
            <v>sol.riesco@hotmail.com</v>
          </cell>
          <cell r="AF1930" t="str">
            <v>MANTEL RECTANGULAR ANTIMANCHA 1.40x1.85 mtrs</v>
          </cell>
          <cell r="AG1930">
            <v>1720</v>
          </cell>
          <cell r="AH1930">
            <v>1</v>
          </cell>
          <cell r="AI1930" t="str">
            <v>CHUR19**</v>
          </cell>
          <cell r="AN1930" t="str">
            <v>Sí</v>
          </cell>
        </row>
        <row r="1931">
          <cell r="A1931">
            <v>3256</v>
          </cell>
          <cell r="B1931" t="str">
            <v>sol.riesco@hotmail.com</v>
          </cell>
          <cell r="AF1931" t="str">
            <v>TAZON AMANECER 370 CC. RIGOLLEAU</v>
          </cell>
          <cell r="AG1931">
            <v>767</v>
          </cell>
          <cell r="AH1931">
            <v>1</v>
          </cell>
          <cell r="AI1931" t="str">
            <v>MLRI67021GR MERCA SEPA</v>
          </cell>
          <cell r="AN1931" t="str">
            <v>Sí</v>
          </cell>
        </row>
        <row r="1932">
          <cell r="A1932">
            <v>3255</v>
          </cell>
          <cell r="B1932" t="str">
            <v>ximena_bermejo@hotmail.com</v>
          </cell>
          <cell r="C1932">
            <v>44374</v>
          </cell>
          <cell r="D1932" t="str">
            <v>Abierta</v>
          </cell>
          <cell r="E1932" t="str">
            <v>Recibido</v>
          </cell>
          <cell r="F1932" t="str">
            <v>Enviado</v>
          </cell>
          <cell r="G1932" t="str">
            <v>ARS</v>
          </cell>
          <cell r="H1932" t="str">
            <v>1498.5</v>
          </cell>
          <cell r="I1932">
            <v>0</v>
          </cell>
          <cell r="J1932">
            <v>0</v>
          </cell>
          <cell r="K1932" t="str">
            <v>1498.5</v>
          </cell>
          <cell r="L1932" t="str">
            <v>Ximena Bermejo</v>
          </cell>
          <cell r="M1932">
            <v>33934274</v>
          </cell>
          <cell r="N1932">
            <v>541164963012</v>
          </cell>
          <cell r="O1932" t="str">
            <v>Ximena Bermejo</v>
          </cell>
          <cell r="P1932">
            <v>541164963012</v>
          </cell>
          <cell r="Q1932" t="str">
            <v>Conesa</v>
          </cell>
          <cell r="R1932">
            <v>3777</v>
          </cell>
          <cell r="S1932" t="str">
            <v>1 B</v>
          </cell>
          <cell r="T1932" t="str">
            <v>Saavedra</v>
          </cell>
          <cell r="U1932" t="str">
            <v>Capital Federal</v>
          </cell>
          <cell r="V1932">
            <v>1429</v>
          </cell>
          <cell r="W1932" t="str">
            <v>Capital Federal</v>
          </cell>
          <cell r="Y1932" t="str">
            <v>ENVÍO SIN CARGO (CABA, GRAN PARTE DE GBA y LA PLATA) TIEMPO: 4 a 6 DÍAS HÁBILES</v>
          </cell>
          <cell r="Z1932" t="str">
            <v>Mercado Pago</v>
          </cell>
          <cell r="AD1932">
            <v>44374</v>
          </cell>
          <cell r="AE1932">
            <v>44377</v>
          </cell>
          <cell r="AF1932" t="str">
            <v>FRASCO DE VIDRIO LINEA CUNA COBRE CHICO - 0.55 L 11.5X9X12.5CM</v>
          </cell>
          <cell r="AG1932" t="str">
            <v>499.5</v>
          </cell>
          <cell r="AH1932">
            <v>3</v>
          </cell>
          <cell r="AI1932" t="str">
            <v>MS117A26</v>
          </cell>
          <cell r="AJ1932" t="str">
            <v>Móvil</v>
          </cell>
          <cell r="AK1932" t="str">
            <v>EL JUEVES 01-07 ENTRE 8 Y 18 HORAS!</v>
          </cell>
          <cell r="AL1932">
            <v>15562894611</v>
          </cell>
          <cell r="AM1932">
            <v>437119430</v>
          </cell>
          <cell r="AN1932" t="str">
            <v>Sí</v>
          </cell>
        </row>
        <row r="1933">
          <cell r="A1933">
            <v>3254</v>
          </cell>
          <cell r="B1933" t="str">
            <v>cynth.fernandez8@gmail.com</v>
          </cell>
          <cell r="C1933">
            <v>44374</v>
          </cell>
          <cell r="D1933" t="str">
            <v>Abierta</v>
          </cell>
          <cell r="E1933" t="str">
            <v>Recibido</v>
          </cell>
          <cell r="F1933" t="str">
            <v>Enviado</v>
          </cell>
          <cell r="G1933" t="str">
            <v>ARS</v>
          </cell>
          <cell r="H1933" t="str">
            <v>6440.98</v>
          </cell>
          <cell r="I1933">
            <v>0</v>
          </cell>
          <cell r="J1933">
            <v>0</v>
          </cell>
          <cell r="K1933" t="str">
            <v>6440.98</v>
          </cell>
          <cell r="L1933" t="str">
            <v>Teresa Dora Perfetti</v>
          </cell>
          <cell r="M1933">
            <v>32603207</v>
          </cell>
          <cell r="N1933">
            <v>541156359322</v>
          </cell>
          <cell r="O1933" t="str">
            <v>Teresa Dora perfetti</v>
          </cell>
          <cell r="P1933">
            <v>541156359322</v>
          </cell>
          <cell r="Q1933" t="str">
            <v>Albariño</v>
          </cell>
          <cell r="R1933">
            <v>385</v>
          </cell>
          <cell r="T1933" t="str">
            <v>Capital Federal</v>
          </cell>
          <cell r="U1933" t="str">
            <v>Capital Federal</v>
          </cell>
          <cell r="V1933">
            <v>1408</v>
          </cell>
          <cell r="W1933" t="str">
            <v>Capital Federal</v>
          </cell>
          <cell r="Y1933" t="str">
            <v>ENVÍO SIN CARGO (CABA, GRAN PARTE DE GBA y LA PLATA) TIEMPO: 4 a 6 DÍAS HÁBILES</v>
          </cell>
          <cell r="Z1933" t="str">
            <v>Mercado Pago</v>
          </cell>
          <cell r="AD1933">
            <v>44374</v>
          </cell>
          <cell r="AE1933">
            <v>44377</v>
          </cell>
          <cell r="AF1933" t="str">
            <v>INDIVIDUAL RANGPUR GOLD 38CM</v>
          </cell>
          <cell r="AG1933" t="str">
            <v>549.99</v>
          </cell>
          <cell r="AH1933">
            <v>2</v>
          </cell>
          <cell r="AI1933" t="str">
            <v>MS115246</v>
          </cell>
          <cell r="AJ1933" t="str">
            <v>Web</v>
          </cell>
          <cell r="AK1933" t="str">
            <v>EL JUEVES 01-07 ENTRE 8 Y 18 HORAS!</v>
          </cell>
          <cell r="AL1933">
            <v>15559429228</v>
          </cell>
          <cell r="AM1933">
            <v>432789823</v>
          </cell>
          <cell r="AN1933" t="str">
            <v>Sí</v>
          </cell>
        </row>
        <row r="1934">
          <cell r="A1934">
            <v>3254</v>
          </cell>
          <cell r="B1934" t="str">
            <v>cynth.fernandez8@gmail.com</v>
          </cell>
          <cell r="AF1934" t="str">
            <v>VELA 100% SOJA AROMA JAZMIN</v>
          </cell>
          <cell r="AG1934">
            <v>330</v>
          </cell>
          <cell r="AH1934">
            <v>1</v>
          </cell>
          <cell r="AI1934" t="str">
            <v>TW7375VELA MERCA SEPARADA</v>
          </cell>
          <cell r="AN1934" t="str">
            <v>Sí</v>
          </cell>
        </row>
        <row r="1935">
          <cell r="A1935">
            <v>3254</v>
          </cell>
          <cell r="B1935" t="str">
            <v>cynth.fernandez8@gmail.com</v>
          </cell>
          <cell r="AF1935" t="str">
            <v>MANTEL RECTANGULAR ANTIMANCHA 1.40x1.85 mtrs</v>
          </cell>
          <cell r="AG1935">
            <v>1720</v>
          </cell>
          <cell r="AH1935">
            <v>1</v>
          </cell>
          <cell r="AI1935" t="str">
            <v>CHUR29 MERCA SEPA</v>
          </cell>
          <cell r="AN1935" t="str">
            <v>Sí</v>
          </cell>
        </row>
        <row r="1936">
          <cell r="A1936">
            <v>3254</v>
          </cell>
          <cell r="B1936" t="str">
            <v>cynth.fernandez8@gmail.com</v>
          </cell>
          <cell r="AF1936" t="str">
            <v>MANTEL RECTANGULAR ANTIMANCHA 1.40x1.85 mtrs</v>
          </cell>
          <cell r="AG1936">
            <v>1720</v>
          </cell>
          <cell r="AH1936">
            <v>1</v>
          </cell>
          <cell r="AI1936" t="str">
            <v>CHUR14 MERCA SEPA</v>
          </cell>
          <cell r="AN1936" t="str">
            <v>Sí</v>
          </cell>
        </row>
        <row r="1937">
          <cell r="A1937">
            <v>3254</v>
          </cell>
          <cell r="B1937" t="str">
            <v>cynth.fernandez8@gmail.com</v>
          </cell>
          <cell r="AF1937" t="str">
            <v>FLORES ARTIFICIALES REGADERA CALAS 4COL SURT 11CM</v>
          </cell>
          <cell r="AG1937">
            <v>821</v>
          </cell>
          <cell r="AH1937">
            <v>1</v>
          </cell>
          <cell r="AI1937" t="str">
            <v>046FL6319</v>
          </cell>
          <cell r="AN1937" t="str">
            <v>Sí</v>
          </cell>
        </row>
        <row r="1938">
          <cell r="A1938">
            <v>3254</v>
          </cell>
          <cell r="B1938" t="str">
            <v>cynth.fernandez8@gmail.com</v>
          </cell>
          <cell r="AF1938" t="str">
            <v>PLANTAS ARTIFICIALES EN VASIJA DE VIDRIO (1 UNIDAD) MOTIVOS SURTIDOS 6X10CM</v>
          </cell>
          <cell r="AG1938">
            <v>750</v>
          </cell>
          <cell r="AH1938">
            <v>1</v>
          </cell>
          <cell r="AI1938" t="str">
            <v>046FL6724</v>
          </cell>
          <cell r="AN1938" t="str">
            <v>Sí</v>
          </cell>
        </row>
        <row r="1939">
          <cell r="A1939">
            <v>3253</v>
          </cell>
          <cell r="B1939" t="str">
            <v>marianaldiez@yahoo.com.ar</v>
          </cell>
          <cell r="C1939">
            <v>44374</v>
          </cell>
          <cell r="D1939" t="str">
            <v>Abierta</v>
          </cell>
          <cell r="E1939" t="str">
            <v>Recibido</v>
          </cell>
          <cell r="F1939" t="str">
            <v>Enviado</v>
          </cell>
          <cell r="G1939" t="str">
            <v>ARS</v>
          </cell>
          <cell r="H1939" t="str">
            <v>4522.15</v>
          </cell>
          <cell r="I1939">
            <v>0</v>
          </cell>
          <cell r="J1939">
            <v>0</v>
          </cell>
          <cell r="K1939" t="str">
            <v>4522.15</v>
          </cell>
          <cell r="L1939" t="str">
            <v>Mariana Diez</v>
          </cell>
          <cell r="M1939">
            <v>23126040</v>
          </cell>
          <cell r="N1939">
            <v>1556540796</v>
          </cell>
          <cell r="O1939" t="str">
            <v>Mariana Diez</v>
          </cell>
          <cell r="P1939">
            <v>1556540796</v>
          </cell>
          <cell r="Q1939" t="str">
            <v>J. J. Biedma</v>
          </cell>
          <cell r="R1939">
            <v>554</v>
          </cell>
          <cell r="S1939" t="str">
            <v>C</v>
          </cell>
          <cell r="T1939" t="str">
            <v>Caballito</v>
          </cell>
          <cell r="U1939" t="str">
            <v>Capital Federal</v>
          </cell>
          <cell r="V1939">
            <v>1405</v>
          </cell>
          <cell r="W1939" t="str">
            <v>Capital Federal</v>
          </cell>
          <cell r="Y1939" t="str">
            <v>ENVÍO SIN CARGO (CABA, GRAN PARTE DE GBA y LA PLATA) TIEMPO: 4 a 6 DÍAS HÁBILES</v>
          </cell>
          <cell r="Z1939" t="str">
            <v>Mercado Pago</v>
          </cell>
          <cell r="AD1939">
            <v>44374</v>
          </cell>
          <cell r="AE1939">
            <v>44377</v>
          </cell>
          <cell r="AF1939" t="str">
            <v>PLATO PLAYO ROSA 20CM</v>
          </cell>
          <cell r="AG1939">
            <v>275</v>
          </cell>
          <cell r="AH1939">
            <v>1</v>
          </cell>
          <cell r="AI1939" t="str">
            <v>607PLA6380</v>
          </cell>
          <cell r="AJ1939" t="str">
            <v>Móvil</v>
          </cell>
          <cell r="AK1939" t="str">
            <v>EL JUEVES 01-07 ENTRE 8 Y 18 HORAS!</v>
          </cell>
          <cell r="AL1939">
            <v>2867010816</v>
          </cell>
          <cell r="AM1939">
            <v>417919935</v>
          </cell>
          <cell r="AN1939" t="str">
            <v>Sí</v>
          </cell>
        </row>
        <row r="1940">
          <cell r="A1940">
            <v>3253</v>
          </cell>
          <cell r="B1940" t="str">
            <v>marianaldiez@yahoo.com.ar</v>
          </cell>
          <cell r="AF1940" t="str">
            <v>PLATO PRINCIPAL ROJO 25CM</v>
          </cell>
          <cell r="AG1940">
            <v>355</v>
          </cell>
          <cell r="AH1940">
            <v>1</v>
          </cell>
          <cell r="AI1940">
            <v>5003</v>
          </cell>
          <cell r="AN1940" t="str">
            <v>Sí</v>
          </cell>
        </row>
        <row r="1941">
          <cell r="A1941">
            <v>3253</v>
          </cell>
          <cell r="B1941" t="str">
            <v>marianaldiez@yahoo.com.ar</v>
          </cell>
          <cell r="AF1941" t="str">
            <v>PLATO PRINCIPAL NEGRO 25 CM DIAM</v>
          </cell>
          <cell r="AG1941">
            <v>355</v>
          </cell>
          <cell r="AH1941">
            <v>1</v>
          </cell>
          <cell r="AI1941" t="str">
            <v>BP05002</v>
          </cell>
          <cell r="AN1941" t="str">
            <v>Sí</v>
          </cell>
        </row>
        <row r="1942">
          <cell r="A1942">
            <v>3253</v>
          </cell>
          <cell r="B1942" t="str">
            <v>marianaldiez@yahoo.com.ar</v>
          </cell>
          <cell r="AF1942" t="str">
            <v>PLATO PLAYO VERDE AQUA PVC</v>
          </cell>
          <cell r="AG1942" t="str">
            <v>217.58</v>
          </cell>
          <cell r="AH1942">
            <v>2</v>
          </cell>
          <cell r="AI1942" t="str">
            <v>PLA6397 MERCA SEPA</v>
          </cell>
          <cell r="AN1942" t="str">
            <v>Sí</v>
          </cell>
        </row>
        <row r="1943">
          <cell r="A1943">
            <v>3253</v>
          </cell>
          <cell r="B1943" t="str">
            <v>marianaldiez@yahoo.com.ar</v>
          </cell>
          <cell r="AF1943" t="str">
            <v>TRAPO DE PISO CON FRASE MEDIA STANTARD 50 X 60 CM</v>
          </cell>
          <cell r="AG1943">
            <v>390</v>
          </cell>
          <cell r="AH1943">
            <v>1</v>
          </cell>
          <cell r="AI1943" t="str">
            <v>ESPACIO CUIDADO</v>
          </cell>
          <cell r="AN1943" t="str">
            <v>Sí</v>
          </cell>
        </row>
        <row r="1944">
          <cell r="A1944">
            <v>3253</v>
          </cell>
          <cell r="B1944" t="str">
            <v>marianaldiez@yahoo.com.ar</v>
          </cell>
          <cell r="AF1944" t="str">
            <v>TRAPO DE PISO CON FRASE MEDIA STANTARD 50 X 60 CM</v>
          </cell>
          <cell r="AG1944">
            <v>390</v>
          </cell>
          <cell r="AH1944">
            <v>1</v>
          </cell>
          <cell r="AI1944" t="str">
            <v>ESTRELLA</v>
          </cell>
          <cell r="AN1944" t="str">
            <v>Sí</v>
          </cell>
        </row>
        <row r="1945">
          <cell r="A1945">
            <v>3253</v>
          </cell>
          <cell r="B1945" t="str">
            <v>marianaldiez@yahoo.com.ar</v>
          </cell>
          <cell r="AF1945" t="str">
            <v>ESCURRIDOR DEPLATOS Y CUBIERTOS BICOLOR 43X32X12CM</v>
          </cell>
          <cell r="AG1945" t="str">
            <v>2321.99</v>
          </cell>
          <cell r="AH1945">
            <v>1</v>
          </cell>
          <cell r="AI1945" t="str">
            <v>BA7699</v>
          </cell>
          <cell r="AN1945" t="str">
            <v>Sí</v>
          </cell>
        </row>
        <row r="1946">
          <cell r="A1946">
            <v>3252</v>
          </cell>
          <cell r="B1946" t="str">
            <v>marialauraicardi@gmail.com</v>
          </cell>
          <cell r="C1946">
            <v>44373</v>
          </cell>
          <cell r="D1946" t="str">
            <v>Abierta</v>
          </cell>
          <cell r="E1946" t="str">
            <v>Recibido</v>
          </cell>
          <cell r="F1946" t="str">
            <v>Enviado</v>
          </cell>
          <cell r="G1946" t="str">
            <v>ARS</v>
          </cell>
          <cell r="H1946" t="str">
            <v>3859.98</v>
          </cell>
          <cell r="I1946">
            <v>0</v>
          </cell>
          <cell r="J1946">
            <v>0</v>
          </cell>
          <cell r="K1946" t="str">
            <v>3859.98</v>
          </cell>
          <cell r="L1946" t="str">
            <v>Laura Icardi</v>
          </cell>
          <cell r="M1946">
            <v>33700386</v>
          </cell>
          <cell r="N1946">
            <v>541123380209</v>
          </cell>
          <cell r="O1946" t="str">
            <v>Laura Icardi</v>
          </cell>
          <cell r="P1946">
            <v>541123380209</v>
          </cell>
          <cell r="Q1946" t="str">
            <v>Rivadavia</v>
          </cell>
          <cell r="R1946">
            <v>5126</v>
          </cell>
          <cell r="S1946" t="str">
            <v>6 9</v>
          </cell>
          <cell r="T1946" t="str">
            <v>Caballito</v>
          </cell>
          <cell r="U1946" t="str">
            <v>Capital Federal</v>
          </cell>
          <cell r="V1946">
            <v>1424</v>
          </cell>
          <cell r="W1946" t="str">
            <v>Capital Federal</v>
          </cell>
          <cell r="Y1946" t="str">
            <v>ENVÍO SIN CARGO (CABA, GRAN PARTE DE GBA y LA PLATA) TIEMPO: 4 a 6 DÍAS HÁBILES</v>
          </cell>
          <cell r="Z1946" t="str">
            <v>Mercado Pago</v>
          </cell>
          <cell r="AD1946">
            <v>44373</v>
          </cell>
          <cell r="AE1946">
            <v>44377</v>
          </cell>
          <cell r="AF1946" t="str">
            <v>INDIVIDUAL DE PLAVINIL SIMIL MARMOL CON DORADO 32,5 CM</v>
          </cell>
          <cell r="AG1946">
            <v>300</v>
          </cell>
          <cell r="AH1946">
            <v>2</v>
          </cell>
          <cell r="AI1946" t="str">
            <v>CHUIN175C</v>
          </cell>
          <cell r="AJ1946" t="str">
            <v>Móvil</v>
          </cell>
          <cell r="AK1946" t="str">
            <v>EL JUEVES 01-07 ENTRE 8 Y 18 HORAS!</v>
          </cell>
          <cell r="AL1946">
            <v>2864749406</v>
          </cell>
          <cell r="AM1946">
            <v>436519829</v>
          </cell>
          <cell r="AN1946" t="str">
            <v>Sí</v>
          </cell>
        </row>
        <row r="1947">
          <cell r="A1947">
            <v>3252</v>
          </cell>
          <cell r="B1947" t="str">
            <v>marialauraicardi@gmail.com</v>
          </cell>
          <cell r="AF1947" t="str">
            <v>ESCURRIDOR DE PLATOS Y CUBIERTOS BEIGE 43.5X24X11.8CM</v>
          </cell>
          <cell r="AG1947" t="str">
            <v>1599.99</v>
          </cell>
          <cell r="AH1947">
            <v>1</v>
          </cell>
          <cell r="AI1947" t="str">
            <v>083BA7700</v>
          </cell>
          <cell r="AN1947" t="str">
            <v>Sí</v>
          </cell>
        </row>
        <row r="1948">
          <cell r="A1948">
            <v>3252</v>
          </cell>
          <cell r="B1948" t="str">
            <v>marialauraicardi@gmail.com</v>
          </cell>
          <cell r="AF1948" t="str">
            <v>6 VASOS COPON GOURMET RIGOLLEAU 450 ML</v>
          </cell>
          <cell r="AG1948" t="str">
            <v>879.99</v>
          </cell>
          <cell r="AH1948">
            <v>1</v>
          </cell>
          <cell r="AI1948" t="str">
            <v>ML68919</v>
          </cell>
          <cell r="AN1948" t="str">
            <v>Sí</v>
          </cell>
        </row>
        <row r="1949">
          <cell r="A1949">
            <v>3252</v>
          </cell>
          <cell r="B1949" t="str">
            <v>marialauraicardi@gmail.com</v>
          </cell>
          <cell r="AF1949" t="str">
            <v>MUG COLOR PASTEL 325 CC CERAMICA (VERDE AQUA)</v>
          </cell>
          <cell r="AG1949">
            <v>390</v>
          </cell>
          <cell r="AH1949">
            <v>1</v>
          </cell>
          <cell r="AN1949" t="str">
            <v>Sí</v>
          </cell>
        </row>
        <row r="1950">
          <cell r="A1950">
            <v>3252</v>
          </cell>
          <cell r="B1950" t="str">
            <v>marialauraicardi@gmail.com</v>
          </cell>
          <cell r="AF1950" t="str">
            <v>MUG COLOR PASTEL 325 CC CERAMICA (Rosa)</v>
          </cell>
          <cell r="AG1950">
            <v>390</v>
          </cell>
          <cell r="AH1950">
            <v>1</v>
          </cell>
          <cell r="AN1950" t="str">
            <v>Sí</v>
          </cell>
        </row>
        <row r="1951">
          <cell r="A1951">
            <v>3251</v>
          </cell>
          <cell r="B1951" t="str">
            <v>sabinaeg@hotmail.com</v>
          </cell>
          <cell r="C1951">
            <v>44373</v>
          </cell>
          <cell r="D1951" t="str">
            <v>Abierta</v>
          </cell>
          <cell r="E1951" t="str">
            <v>Pendiente</v>
          </cell>
          <cell r="F1951" t="str">
            <v>No está empaquetado</v>
          </cell>
          <cell r="G1951" t="str">
            <v>ARS</v>
          </cell>
          <cell r="H1951">
            <v>16476</v>
          </cell>
          <cell r="I1951">
            <v>0</v>
          </cell>
          <cell r="J1951">
            <v>0</v>
          </cell>
          <cell r="K1951">
            <v>16476</v>
          </cell>
          <cell r="L1951" t="str">
            <v>Sabina Elizabeth González</v>
          </cell>
          <cell r="M1951">
            <v>27379490064</v>
          </cell>
          <cell r="N1951">
            <v>542358403997</v>
          </cell>
          <cell r="O1951" t="str">
            <v>Matias Smit</v>
          </cell>
          <cell r="T1951" t="str">
            <v>Los Huesos</v>
          </cell>
          <cell r="U1951" t="str">
            <v>General Viamonte</v>
          </cell>
          <cell r="V1951">
            <v>6015</v>
          </cell>
          <cell r="W1951" t="str">
            <v>Buenos Aires</v>
          </cell>
          <cell r="Y1951" t="str">
            <v>Retiras en SHOWROOM ( CON CITA PREVIA)</v>
          </cell>
          <cell r="Z1951" t="str">
            <v>TRANSFERENCIA BANCARIA</v>
          </cell>
          <cell r="AB1951" t="str">
            <v>Retira comisionista po e showroom</v>
          </cell>
          <cell r="AF1951" t="str">
            <v>TRAPO DE PISO CON FRASE MEDIA STANTARD 50 X 60 CM</v>
          </cell>
          <cell r="AG1951">
            <v>245</v>
          </cell>
          <cell r="AH1951">
            <v>2</v>
          </cell>
          <cell r="AI1951" t="str">
            <v>AL8219</v>
          </cell>
          <cell r="AJ1951" t="str">
            <v>Móvil</v>
          </cell>
          <cell r="AK1951" t="str">
            <v/>
          </cell>
          <cell r="AM1951">
            <v>436417399</v>
          </cell>
          <cell r="AN1951" t="str">
            <v>Sí</v>
          </cell>
        </row>
        <row r="1952">
          <cell r="A1952">
            <v>3251</v>
          </cell>
          <cell r="B1952" t="str">
            <v>sabinaeg@hotmail.com</v>
          </cell>
          <cell r="AF1952" t="str">
            <v>MANTEL RECTANGULAR ANTIMANCHA 1.40x1.85 mtrs</v>
          </cell>
          <cell r="AG1952">
            <v>1720</v>
          </cell>
          <cell r="AH1952">
            <v>1</v>
          </cell>
          <cell r="AI1952" t="str">
            <v>CHUR2</v>
          </cell>
          <cell r="AN1952" t="str">
            <v>Sí</v>
          </cell>
        </row>
        <row r="1953">
          <cell r="A1953">
            <v>3251</v>
          </cell>
          <cell r="B1953" t="str">
            <v>sabinaeg@hotmail.com</v>
          </cell>
          <cell r="AF1953" t="str">
            <v>MANTEL RECTAGULAR ANTIMANCHA 1.40x1.85 mtrs</v>
          </cell>
          <cell r="AG1953">
            <v>1720</v>
          </cell>
          <cell r="AH1953">
            <v>1</v>
          </cell>
          <cell r="AI1953" t="str">
            <v>CHUR9**MERCA SEPA</v>
          </cell>
          <cell r="AN1953" t="str">
            <v>Sí</v>
          </cell>
        </row>
        <row r="1954">
          <cell r="A1954">
            <v>3251</v>
          </cell>
          <cell r="B1954" t="str">
            <v>sabinaeg@hotmail.com</v>
          </cell>
          <cell r="AF1954" t="str">
            <v>INDIVIDUAL DE CUERINA HOJAS 32.5CM DIAM</v>
          </cell>
          <cell r="AG1954">
            <v>279</v>
          </cell>
          <cell r="AH1954">
            <v>1</v>
          </cell>
          <cell r="AI1954" t="str">
            <v>CHUIN15C</v>
          </cell>
          <cell r="AN1954" t="str">
            <v>Sí</v>
          </cell>
        </row>
        <row r="1955">
          <cell r="A1955">
            <v>3251</v>
          </cell>
          <cell r="B1955" t="str">
            <v>sabinaeg@hotmail.com</v>
          </cell>
          <cell r="AF1955" t="str">
            <v>MANTEL RECTANGULAR ANTIMANCHA 1.40x2 mtrs</v>
          </cell>
          <cell r="AG1955">
            <v>1720</v>
          </cell>
          <cell r="AH1955">
            <v>1</v>
          </cell>
          <cell r="AI1955" t="str">
            <v>CHUR5</v>
          </cell>
          <cell r="AN1955" t="str">
            <v>Sí</v>
          </cell>
        </row>
        <row r="1956">
          <cell r="A1956">
            <v>3251</v>
          </cell>
          <cell r="B1956" t="str">
            <v>sabinaeg@hotmail.com</v>
          </cell>
          <cell r="AF1956" t="str">
            <v>MANTEL RECTANGULAR ANTIMANCHA 1.40x1.85 mtrs</v>
          </cell>
          <cell r="AG1956">
            <v>1720</v>
          </cell>
          <cell r="AH1956">
            <v>1</v>
          </cell>
          <cell r="AI1956" t="str">
            <v>CHUR22**</v>
          </cell>
          <cell r="AN1956" t="str">
            <v>Sí</v>
          </cell>
        </row>
        <row r="1957">
          <cell r="A1957">
            <v>3251</v>
          </cell>
          <cell r="B1957" t="str">
            <v>sabinaeg@hotmail.com</v>
          </cell>
          <cell r="AF1957" t="str">
            <v>INDIVIDUAL HOJAS FELICIDAD RECTANGULAR 44 X 30CM</v>
          </cell>
          <cell r="AG1957">
            <v>279</v>
          </cell>
          <cell r="AH1957">
            <v>1</v>
          </cell>
          <cell r="AI1957" t="str">
            <v>CHUIN107R MERCA SEPA</v>
          </cell>
          <cell r="AN1957" t="str">
            <v>Sí</v>
          </cell>
        </row>
        <row r="1958">
          <cell r="A1958">
            <v>3251</v>
          </cell>
          <cell r="B1958" t="str">
            <v>sabinaeg@hotmail.com</v>
          </cell>
          <cell r="AF1958" t="str">
            <v>INDIVIDUAL FLORES RECTANGULAR 44 X 30CM</v>
          </cell>
          <cell r="AG1958">
            <v>279</v>
          </cell>
          <cell r="AH1958">
            <v>1</v>
          </cell>
          <cell r="AI1958" t="str">
            <v>CHUIN09R MERCA SEPA</v>
          </cell>
          <cell r="AN1958" t="str">
            <v>Sí</v>
          </cell>
        </row>
        <row r="1959">
          <cell r="A1959">
            <v>3251</v>
          </cell>
          <cell r="B1959" t="str">
            <v>sabinaeg@hotmail.com</v>
          </cell>
          <cell r="AF1959" t="str">
            <v>DIFUSOR DE VIDRIO PINTADO EN 3 COLORES 6.5X14CM (Blanco corazon rosa)</v>
          </cell>
          <cell r="AG1959">
            <v>399</v>
          </cell>
          <cell r="AH1959">
            <v>1</v>
          </cell>
          <cell r="AI1959" t="str">
            <v>BO7486</v>
          </cell>
          <cell r="AN1959" t="str">
            <v>Sí</v>
          </cell>
        </row>
        <row r="1960">
          <cell r="A1960">
            <v>3251</v>
          </cell>
          <cell r="B1960" t="str">
            <v>sabinaeg@hotmail.com</v>
          </cell>
          <cell r="AF1960" t="str">
            <v>DIFUSOR DE VIDRIO PINTADO EN 3 COLORES 6.5X14CM (Gris corazon blanco)</v>
          </cell>
          <cell r="AG1960">
            <v>399</v>
          </cell>
          <cell r="AH1960">
            <v>1</v>
          </cell>
          <cell r="AI1960" t="str">
            <v>BO7486</v>
          </cell>
          <cell r="AN1960" t="str">
            <v>Sí</v>
          </cell>
        </row>
        <row r="1961">
          <cell r="A1961">
            <v>3251</v>
          </cell>
          <cell r="B1961" t="str">
            <v>sabinaeg@hotmail.com</v>
          </cell>
          <cell r="AF1961" t="str">
            <v>TETERA DE CERAMICA 500ML+ FILTRO (Flores rosas)</v>
          </cell>
          <cell r="AG1961">
            <v>2519</v>
          </cell>
          <cell r="AH1961">
            <v>1</v>
          </cell>
          <cell r="AI1961" t="str">
            <v>046BA4998</v>
          </cell>
          <cell r="AN1961" t="str">
            <v>Sí</v>
          </cell>
        </row>
        <row r="1962">
          <cell r="A1962">
            <v>3251</v>
          </cell>
          <cell r="B1962" t="str">
            <v>sabinaeg@hotmail.com</v>
          </cell>
          <cell r="AF1962" t="str">
            <v>INDIVIDUAL CUERINA HOJAS 44X30 CM</v>
          </cell>
          <cell r="AG1962">
            <v>279</v>
          </cell>
          <cell r="AH1962">
            <v>1</v>
          </cell>
          <cell r="AI1962" t="str">
            <v>CHUIN44R</v>
          </cell>
          <cell r="AN1962" t="str">
            <v>Sí</v>
          </cell>
        </row>
        <row r="1963">
          <cell r="A1963">
            <v>3251</v>
          </cell>
          <cell r="B1963" t="str">
            <v>sabinaeg@hotmail.com</v>
          </cell>
          <cell r="AF1963" t="str">
            <v>INDIVIDUAL SMILE CUERINA</v>
          </cell>
          <cell r="AG1963">
            <v>279</v>
          </cell>
          <cell r="AH1963">
            <v>1</v>
          </cell>
          <cell r="AI1963" t="str">
            <v>CHUIN34R</v>
          </cell>
          <cell r="AN1963" t="str">
            <v>Sí</v>
          </cell>
        </row>
        <row r="1964">
          <cell r="A1964">
            <v>3251</v>
          </cell>
          <cell r="B1964" t="str">
            <v>sabinaeg@hotmail.com</v>
          </cell>
          <cell r="AF1964" t="str">
            <v>VELA 100% SOJA AROMA JAZMIN</v>
          </cell>
          <cell r="AG1964">
            <v>330</v>
          </cell>
          <cell r="AH1964">
            <v>1</v>
          </cell>
          <cell r="AI1964" t="str">
            <v>TW7375VELA MERCA SEPARADA</v>
          </cell>
          <cell r="AN1964" t="str">
            <v>Sí</v>
          </cell>
        </row>
        <row r="1965">
          <cell r="A1965">
            <v>3251</v>
          </cell>
          <cell r="B1965" t="str">
            <v>sabinaeg@hotmail.com</v>
          </cell>
          <cell r="AF1965" t="str">
            <v>INDIVIDUAL CUERINA HOJAS REDONDO 32.5 CM</v>
          </cell>
          <cell r="AG1965">
            <v>279</v>
          </cell>
          <cell r="AH1965">
            <v>1</v>
          </cell>
          <cell r="AI1965" t="str">
            <v>CHUIN42C</v>
          </cell>
          <cell r="AN1965" t="str">
            <v>Sí</v>
          </cell>
        </row>
        <row r="1966">
          <cell r="A1966">
            <v>3251</v>
          </cell>
          <cell r="B1966" t="str">
            <v>sabinaeg@hotmail.com</v>
          </cell>
          <cell r="AF1966" t="str">
            <v>INDIVIDUAL FLOR ROSA CUERINA</v>
          </cell>
          <cell r="AG1966">
            <v>279</v>
          </cell>
          <cell r="AH1966">
            <v>2</v>
          </cell>
          <cell r="AI1966" t="str">
            <v>CHUIN03R</v>
          </cell>
          <cell r="AN1966" t="str">
            <v>Sí</v>
          </cell>
        </row>
        <row r="1967">
          <cell r="A1967">
            <v>3251</v>
          </cell>
          <cell r="B1967" t="str">
            <v>sabinaeg@hotmail.com</v>
          </cell>
          <cell r="AF1967" t="str">
            <v>VELA 100% SOJA AROMA JAZMIN O VAINILLA</v>
          </cell>
          <cell r="AG1967">
            <v>352</v>
          </cell>
          <cell r="AH1967">
            <v>1</v>
          </cell>
          <cell r="AI1967" t="str">
            <v>TW88423VELA(SHOWROOM)</v>
          </cell>
          <cell r="AN1967" t="str">
            <v>Sí</v>
          </cell>
        </row>
        <row r="1968">
          <cell r="A1968">
            <v>3251</v>
          </cell>
          <cell r="B1968" t="str">
            <v>sabinaeg@hotmail.com</v>
          </cell>
          <cell r="AF1968" t="str">
            <v>SET X 2 PAÑOS MICROFIBRA 35X50 PACK NRO 2 (PACK 5)</v>
          </cell>
          <cell r="AG1968">
            <v>575</v>
          </cell>
          <cell r="AH1968">
            <v>1</v>
          </cell>
          <cell r="AI1968">
            <v>3</v>
          </cell>
          <cell r="AN1968" t="str">
            <v>Sí</v>
          </cell>
        </row>
        <row r="1969">
          <cell r="A1969">
            <v>3251</v>
          </cell>
          <cell r="B1969" t="str">
            <v>sabinaeg@hotmail.com</v>
          </cell>
          <cell r="AF1969" t="str">
            <v>SET X 2 PAÑOS MICROFIBRA 35X50 PACK NRO 2 (PACK 4)</v>
          </cell>
          <cell r="AG1969">
            <v>575</v>
          </cell>
          <cell r="AH1969">
            <v>1</v>
          </cell>
          <cell r="AI1969">
            <v>12</v>
          </cell>
          <cell r="AN1969" t="str">
            <v>Sí</v>
          </cell>
        </row>
        <row r="1970">
          <cell r="A1970">
            <v>3251</v>
          </cell>
          <cell r="B1970" t="str">
            <v>sabinaeg@hotmail.com</v>
          </cell>
          <cell r="AF1970" t="str">
            <v>SET X 2 PAÑOS MICROFIBRA 35X50 PACK NRO 2 (PACK 3)</v>
          </cell>
          <cell r="AG1970">
            <v>575</v>
          </cell>
          <cell r="AH1970">
            <v>1</v>
          </cell>
          <cell r="AI1970">
            <v>11</v>
          </cell>
          <cell r="AN1970" t="str">
            <v>Sí</v>
          </cell>
        </row>
        <row r="1971">
          <cell r="A1971">
            <v>3251</v>
          </cell>
          <cell r="B1971" t="str">
            <v>sabinaeg@hotmail.com</v>
          </cell>
          <cell r="AF1971" t="str">
            <v>SET X 2 PAÑOS MICROFIBRA 35X50 PACK NRO 2 (PACK 2)</v>
          </cell>
          <cell r="AG1971">
            <v>575</v>
          </cell>
          <cell r="AH1971">
            <v>1</v>
          </cell>
          <cell r="AI1971">
            <v>10</v>
          </cell>
          <cell r="AN1971" t="str">
            <v>Sí</v>
          </cell>
        </row>
        <row r="1972">
          <cell r="A1972">
            <v>3251</v>
          </cell>
          <cell r="B1972" t="str">
            <v>sabinaeg@hotmail.com</v>
          </cell>
          <cell r="AF1972" t="str">
            <v>SET X 2 PAÑOS MICROFIBRA 35X50 PACK NRO 2 (PACK 1)</v>
          </cell>
          <cell r="AG1972">
            <v>575</v>
          </cell>
          <cell r="AH1972">
            <v>1</v>
          </cell>
          <cell r="AI1972">
            <v>8</v>
          </cell>
          <cell r="AN1972" t="str">
            <v>Sí</v>
          </cell>
        </row>
        <row r="1973">
          <cell r="A1973">
            <v>3250</v>
          </cell>
          <cell r="B1973" t="str">
            <v>jessicachusit@gmail.com</v>
          </cell>
          <cell r="C1973">
            <v>44373</v>
          </cell>
          <cell r="D1973" t="str">
            <v>Abierta</v>
          </cell>
          <cell r="E1973" t="str">
            <v>Recibido</v>
          </cell>
          <cell r="F1973" t="str">
            <v>Enviado</v>
          </cell>
          <cell r="G1973" t="str">
            <v>ARS</v>
          </cell>
          <cell r="H1973">
            <v>2199</v>
          </cell>
          <cell r="I1973">
            <v>0</v>
          </cell>
          <cell r="J1973">
            <v>0</v>
          </cell>
          <cell r="K1973">
            <v>2199</v>
          </cell>
          <cell r="L1973" t="str">
            <v>Jessica Chusit</v>
          </cell>
          <cell r="M1973">
            <v>37142916</v>
          </cell>
          <cell r="N1973">
            <v>541169478954</v>
          </cell>
          <cell r="O1973" t="str">
            <v>Jessica Chusit</v>
          </cell>
          <cell r="P1973">
            <v>541169478954</v>
          </cell>
          <cell r="Q1973" t="str">
            <v>Av. Gral. Fernández de la Cruz</v>
          </cell>
          <cell r="R1973">
            <v>6217</v>
          </cell>
          <cell r="S1973" t="str">
            <v>Local a la calle</v>
          </cell>
          <cell r="U1973" t="str">
            <v>Capital Federal</v>
          </cell>
          <cell r="V1973">
            <v>1439</v>
          </cell>
          <cell r="W1973" t="str">
            <v>Capital Federal</v>
          </cell>
          <cell r="Y1973" t="str">
            <v>ENVÍO SIN CARGO (CABA, GRAN PARTE DE GBA y LA PLATA) TIEMPO: 4 a 6 DÍAS HÁBILES</v>
          </cell>
          <cell r="Z1973" t="str">
            <v>Mercado Pago</v>
          </cell>
          <cell r="AB1973" t="str">
            <v>Local a la calle "Lugano Competicion" horario lunes a viernes de 9 a 13 y 15 a 18 hs. Sábados de 9 a 14 hs.</v>
          </cell>
          <cell r="AD1973">
            <v>44373</v>
          </cell>
          <cell r="AE1973">
            <v>44377</v>
          </cell>
          <cell r="AF1973" t="str">
            <v>MESA PLEGABLE PARA PC MADERA Y METAL 59X39X23CM (Beige con rayas)</v>
          </cell>
          <cell r="AG1973">
            <v>2199</v>
          </cell>
          <cell r="AH1973">
            <v>1</v>
          </cell>
          <cell r="AJ1973" t="str">
            <v>Móvil</v>
          </cell>
          <cell r="AK1973" t="str">
            <v>RETIRA POR SUCURSAL CARHUE</v>
          </cell>
          <cell r="AL1973">
            <v>2862617888</v>
          </cell>
          <cell r="AM1973">
            <v>410655137</v>
          </cell>
          <cell r="AN1973" t="str">
            <v>Sí</v>
          </cell>
        </row>
        <row r="1974">
          <cell r="A1974">
            <v>3249</v>
          </cell>
          <cell r="B1974" t="str">
            <v>paulofiori@hotmail.com</v>
          </cell>
          <cell r="C1974">
            <v>44373</v>
          </cell>
          <cell r="D1974" t="str">
            <v>Abierta</v>
          </cell>
          <cell r="E1974" t="str">
            <v>Recibido</v>
          </cell>
          <cell r="F1974" t="str">
            <v>Enviado</v>
          </cell>
          <cell r="G1974" t="str">
            <v>ARS</v>
          </cell>
          <cell r="H1974" t="str">
            <v>5999.99</v>
          </cell>
          <cell r="I1974">
            <v>900</v>
          </cell>
          <cell r="J1974">
            <v>0</v>
          </cell>
          <cell r="K1974" t="str">
            <v>5099.99</v>
          </cell>
          <cell r="L1974" t="str">
            <v>Paulo Fiori</v>
          </cell>
          <cell r="M1974">
            <v>34115056</v>
          </cell>
          <cell r="N1974">
            <v>543464529983</v>
          </cell>
          <cell r="O1974" t="str">
            <v>Paulo Fiori</v>
          </cell>
          <cell r="P1974">
            <v>543464529983</v>
          </cell>
          <cell r="Q1974" t="str">
            <v xml:space="preserve">San Blas </v>
          </cell>
          <cell r="R1974">
            <v>1667</v>
          </cell>
          <cell r="S1974" t="str">
            <v>2 D</v>
          </cell>
          <cell r="T1974" t="str">
            <v>Villa Mitre</v>
          </cell>
          <cell r="U1974" t="str">
            <v>Capital Federal</v>
          </cell>
          <cell r="V1974">
            <v>1416</v>
          </cell>
          <cell r="W1974" t="str">
            <v>Capital Federal</v>
          </cell>
          <cell r="Y1974" t="str">
            <v>ENVÍO SIN CARGO (CABA, GRAN PARTE DE GBA y LA PLATA) TIEMPO: 4 a 6 DÍAS HÁBILES</v>
          </cell>
          <cell r="Z1974" t="str">
            <v>Mercado Pago</v>
          </cell>
          <cell r="AA1974" t="str">
            <v>PERCHERO</v>
          </cell>
          <cell r="AD1974">
            <v>44373</v>
          </cell>
          <cell r="AE1974">
            <v>44377</v>
          </cell>
          <cell r="AF1974" t="str">
            <v>PERCHERO DE PIE EXHIBIDOR NORDICO ESCANDINAVO</v>
          </cell>
          <cell r="AG1974" t="str">
            <v>5999.99</v>
          </cell>
          <cell r="AH1974">
            <v>1</v>
          </cell>
          <cell r="AI1974" t="str">
            <v>ML0001</v>
          </cell>
          <cell r="AJ1974" t="str">
            <v>Móvil</v>
          </cell>
          <cell r="AK1974" t="str">
            <v>EL JUEVES 01-07 ENTRE 8 Y 18 HORAS!</v>
          </cell>
          <cell r="AL1974">
            <v>2862601287</v>
          </cell>
          <cell r="AM1974">
            <v>436323550</v>
          </cell>
          <cell r="AN1974" t="str">
            <v>Sí</v>
          </cell>
        </row>
        <row r="1975">
          <cell r="A1975">
            <v>3248</v>
          </cell>
          <cell r="B1975" t="str">
            <v>sofi_leri@hotmail.com</v>
          </cell>
          <cell r="C1975">
            <v>44371</v>
          </cell>
          <cell r="D1975" t="str">
            <v>Abierta</v>
          </cell>
          <cell r="E1975" t="str">
            <v>Recibido</v>
          </cell>
          <cell r="F1975" t="str">
            <v>Enviado</v>
          </cell>
          <cell r="G1975" t="str">
            <v>ARS</v>
          </cell>
          <cell r="H1975">
            <v>790</v>
          </cell>
          <cell r="I1975">
            <v>0</v>
          </cell>
          <cell r="J1975">
            <v>0</v>
          </cell>
          <cell r="K1975">
            <v>790</v>
          </cell>
          <cell r="L1975" t="str">
            <v>Gabriel Angeleri</v>
          </cell>
          <cell r="M1975">
            <v>22229256</v>
          </cell>
          <cell r="N1975">
            <v>541160300799</v>
          </cell>
          <cell r="O1975" t="str">
            <v>Sofia Angeleri</v>
          </cell>
          <cell r="P1975">
            <v>541169026780</v>
          </cell>
          <cell r="Q1975" t="str">
            <v xml:space="preserve">Planes </v>
          </cell>
          <cell r="R1975">
            <v>1045</v>
          </cell>
          <cell r="S1975" t="str">
            <v>4 B</v>
          </cell>
          <cell r="T1975" t="str">
            <v xml:space="preserve">Caballito </v>
          </cell>
          <cell r="U1975" t="str">
            <v>Capital Federal</v>
          </cell>
          <cell r="V1975">
            <v>1405</v>
          </cell>
          <cell r="W1975" t="str">
            <v>Capital Federal</v>
          </cell>
          <cell r="Y1975" t="str">
            <v>ENVÍO SIN CARGO (CABA, GRAN PARTE DE GBA y LA PLATA) TIEMPO: 4 a 6 DÍAS HÁBILES</v>
          </cell>
          <cell r="Z1975" t="str">
            <v>Mercado Pago</v>
          </cell>
          <cell r="AB1975" t="str">
            <v xml:space="preserve">Hola! Si tienen paquete de regalo buenisimo. Gracias </v>
          </cell>
          <cell r="AD1975">
            <v>44371</v>
          </cell>
          <cell r="AE1975">
            <v>44376</v>
          </cell>
          <cell r="AF1975" t="str">
            <v>MATE PAMPA BOCA ANGOSTA CON BOMBILLA COLOR NARANJA FLUOR</v>
          </cell>
          <cell r="AG1975">
            <v>790</v>
          </cell>
          <cell r="AH1975">
            <v>1</v>
          </cell>
          <cell r="AI1975" t="str">
            <v>MATEPAMPA16</v>
          </cell>
          <cell r="AJ1975" t="str">
            <v>Móvil</v>
          </cell>
          <cell r="AK1975" t="str">
            <v>EL MIERCOLES 30/06 entre 8 y 18 horas !</v>
          </cell>
          <cell r="AL1975">
            <v>15520088564</v>
          </cell>
          <cell r="AM1975">
            <v>435628445</v>
          </cell>
          <cell r="AN1975" t="str">
            <v>Sí</v>
          </cell>
        </row>
        <row r="1976">
          <cell r="A1976">
            <v>3247</v>
          </cell>
          <cell r="B1976" t="str">
            <v>maicerutti237@gmail.com</v>
          </cell>
          <cell r="C1976">
            <v>44371</v>
          </cell>
          <cell r="D1976" t="str">
            <v>Abierta</v>
          </cell>
          <cell r="E1976" t="str">
            <v>Recibido</v>
          </cell>
          <cell r="F1976" t="str">
            <v>Enviado</v>
          </cell>
          <cell r="G1976" t="str">
            <v>ARS</v>
          </cell>
          <cell r="H1976">
            <v>3552</v>
          </cell>
          <cell r="I1976">
            <v>0</v>
          </cell>
          <cell r="J1976" t="str">
            <v>438.26</v>
          </cell>
          <cell r="K1976" t="str">
            <v>3990.26</v>
          </cell>
          <cell r="L1976" t="str">
            <v>Maite Cerutti</v>
          </cell>
          <cell r="M1976">
            <v>39472841</v>
          </cell>
          <cell r="N1976">
            <v>543583647515</v>
          </cell>
          <cell r="O1976" t="str">
            <v>Maite Cerutti</v>
          </cell>
          <cell r="P1976">
            <v>543583647515</v>
          </cell>
          <cell r="Q1976" t="str">
            <v>Lucio V Mansilla</v>
          </cell>
          <cell r="R1976">
            <v>376</v>
          </cell>
          <cell r="U1976" t="str">
            <v>Del Campillo</v>
          </cell>
          <cell r="V1976">
            <v>6271</v>
          </cell>
          <cell r="W1976" t="str">
            <v>Córdoba</v>
          </cell>
          <cell r="Y1976" t="str">
            <v>Correo Argentino - Envio a domicilio</v>
          </cell>
          <cell r="Z1976" t="str">
            <v>Mercado Pago</v>
          </cell>
          <cell r="AB1976" t="str">
            <v>Hermoso todo! Buenas ventas ?</v>
          </cell>
          <cell r="AD1976">
            <v>44372</v>
          </cell>
          <cell r="AE1976">
            <v>44379</v>
          </cell>
          <cell r="AF1976" t="str">
            <v>TIMER HUEVOS (Blanco)</v>
          </cell>
          <cell r="AG1976">
            <v>752</v>
          </cell>
          <cell r="AH1976">
            <v>1</v>
          </cell>
          <cell r="AJ1976" t="str">
            <v>Móvil</v>
          </cell>
          <cell r="AK1976" t="str">
            <v>EN EL DIA DE HOY, VIERNES 02-07, SE ENTREGO EN EL CORREO ARGENTINO SU PEDIDO. EL SEGUIMIENTO ES 00007943045PPCCI73TC501 Y PODRA CONSULTAR EL ESTADO EN LA SECCION E-COMMERCE DEL MISMO CORREO. MUCHAS GRACIAS!</v>
          </cell>
          <cell r="AL1976">
            <v>15518319067</v>
          </cell>
          <cell r="AM1976">
            <v>435543422</v>
          </cell>
          <cell r="AN1976" t="str">
            <v>Sí</v>
          </cell>
        </row>
        <row r="1977">
          <cell r="A1977">
            <v>3247</v>
          </cell>
          <cell r="B1977" t="str">
            <v>maicerutti237@gmail.com</v>
          </cell>
          <cell r="AF1977" t="str">
            <v>MESA DE ARRIME HOME OFFICE 36X43X60 CM</v>
          </cell>
          <cell r="AG1977">
            <v>2800</v>
          </cell>
          <cell r="AH1977">
            <v>1</v>
          </cell>
          <cell r="AI1977" t="str">
            <v>NEWARRIME</v>
          </cell>
          <cell r="AN1977" t="str">
            <v>Sí</v>
          </cell>
        </row>
        <row r="1978">
          <cell r="A1978">
            <v>3246</v>
          </cell>
          <cell r="B1978" t="str">
            <v>mclodoli@gmail.com</v>
          </cell>
          <cell r="C1978">
            <v>44371</v>
          </cell>
          <cell r="D1978" t="str">
            <v>Abierta</v>
          </cell>
          <cell r="E1978" t="str">
            <v>Recibido</v>
          </cell>
          <cell r="F1978" t="str">
            <v>Enviado</v>
          </cell>
          <cell r="G1978" t="str">
            <v>ARS</v>
          </cell>
          <cell r="H1978" t="str">
            <v>2232.99</v>
          </cell>
          <cell r="I1978">
            <v>0</v>
          </cell>
          <cell r="J1978">
            <v>0</v>
          </cell>
          <cell r="K1978" t="str">
            <v>2232.99</v>
          </cell>
          <cell r="L1978" t="str">
            <v>María Cecilia Lodoli</v>
          </cell>
          <cell r="M1978">
            <v>31559987</v>
          </cell>
          <cell r="N1978">
            <v>541144185592</v>
          </cell>
          <cell r="O1978" t="str">
            <v>María Cecilia Lodoli</v>
          </cell>
          <cell r="P1978">
            <v>541144185592</v>
          </cell>
          <cell r="Q1978" t="str">
            <v xml:space="preserve">Sanchez de Bustamante </v>
          </cell>
          <cell r="R1978">
            <v>2402</v>
          </cell>
          <cell r="S1978" t="str">
            <v>7 B</v>
          </cell>
          <cell r="T1978" t="str">
            <v>Recoleta</v>
          </cell>
          <cell r="U1978" t="str">
            <v>Capital Federal</v>
          </cell>
          <cell r="V1978">
            <v>1425</v>
          </cell>
          <cell r="W1978" t="str">
            <v>Capital Federal</v>
          </cell>
          <cell r="Y1978" t="str">
            <v>ENVÍO SIN CARGO (CABA, GRAN PARTE DE GBA y LA PLATA) TIEMPO: 4 a 6 DÍAS HÁBILES</v>
          </cell>
          <cell r="Z1978" t="str">
            <v>Mercado Pago</v>
          </cell>
          <cell r="AD1978">
            <v>44371</v>
          </cell>
          <cell r="AE1978">
            <v>44376</v>
          </cell>
          <cell r="AF1978" t="str">
            <v>PLATO Y PALITOS DE SUSHI COLORES PASTELES 36X10CM (Rosa)</v>
          </cell>
          <cell r="AG1978" t="str">
            <v>509.99</v>
          </cell>
          <cell r="AH1978">
            <v>1</v>
          </cell>
          <cell r="AI1978" t="str">
            <v>BA88550</v>
          </cell>
          <cell r="AJ1978" t="str">
            <v>Web</v>
          </cell>
          <cell r="AK1978" t="str">
            <v>EL MIERCOLES 30/06 entre 8 y 18 horas !</v>
          </cell>
          <cell r="AL1978">
            <v>15513932811</v>
          </cell>
          <cell r="AM1978">
            <v>435431161</v>
          </cell>
          <cell r="AN1978" t="str">
            <v>Sí</v>
          </cell>
        </row>
        <row r="1979">
          <cell r="A1979">
            <v>3246</v>
          </cell>
          <cell r="B1979" t="str">
            <v>mclodoli@gmail.com</v>
          </cell>
          <cell r="AF1979" t="str">
            <v>TAPON BAÑERA PASTEL 1PC (Rosa)</v>
          </cell>
          <cell r="AG1979">
            <v>80</v>
          </cell>
          <cell r="AH1979">
            <v>1</v>
          </cell>
          <cell r="AI1979" t="str">
            <v>019BA87553</v>
          </cell>
          <cell r="AN1979" t="str">
            <v>Sí</v>
          </cell>
        </row>
        <row r="1980">
          <cell r="A1980">
            <v>3246</v>
          </cell>
          <cell r="B1980" t="str">
            <v>mclodoli@gmail.com</v>
          </cell>
          <cell r="AF1980" t="str">
            <v>ENSALADERA DE VIDRIO GALAXIA 1650 ML 21,5 X 9 CM RIGOLLEAU</v>
          </cell>
          <cell r="AG1980">
            <v>187</v>
          </cell>
          <cell r="AH1980">
            <v>1</v>
          </cell>
          <cell r="AI1980" t="str">
            <v>ML67646 MERCADERIA SEPARADA</v>
          </cell>
          <cell r="AN1980" t="str">
            <v>Sí</v>
          </cell>
        </row>
        <row r="1981">
          <cell r="A1981">
            <v>3246</v>
          </cell>
          <cell r="B1981" t="str">
            <v>mclodoli@gmail.com</v>
          </cell>
          <cell r="AF1981" t="str">
            <v>TABLA DE BAMBOO 20X30 CM</v>
          </cell>
          <cell r="AG1981">
            <v>666</v>
          </cell>
          <cell r="AH1981">
            <v>1</v>
          </cell>
          <cell r="AI1981" t="str">
            <v>MS113002</v>
          </cell>
          <cell r="AN1981" t="str">
            <v>Sí</v>
          </cell>
        </row>
        <row r="1982">
          <cell r="A1982">
            <v>3246</v>
          </cell>
          <cell r="B1982" t="str">
            <v>mclodoli@gmail.com</v>
          </cell>
          <cell r="AF1982" t="str">
            <v>MATE PAMPA BOCA ANCHA CON BOMBILLA COLOR ROSA</v>
          </cell>
          <cell r="AG1982">
            <v>790</v>
          </cell>
          <cell r="AH1982">
            <v>1</v>
          </cell>
          <cell r="AI1982" t="str">
            <v>MATE PAMPA02. MERCA SEPARADA</v>
          </cell>
          <cell r="AN1982" t="str">
            <v>Sí</v>
          </cell>
        </row>
        <row r="1983">
          <cell r="A1983">
            <v>3245</v>
          </cell>
          <cell r="B1983" t="str">
            <v>orianamanrique@saintpaul.edu.ar</v>
          </cell>
          <cell r="C1983">
            <v>44371</v>
          </cell>
          <cell r="D1983" t="str">
            <v>Abierta</v>
          </cell>
          <cell r="E1983" t="str">
            <v>Recibido</v>
          </cell>
          <cell r="F1983" t="str">
            <v>Enviado</v>
          </cell>
          <cell r="G1983" t="str">
            <v>ARS</v>
          </cell>
          <cell r="H1983">
            <v>1830</v>
          </cell>
          <cell r="I1983">
            <v>0</v>
          </cell>
          <cell r="J1983">
            <v>0</v>
          </cell>
          <cell r="K1983">
            <v>1830</v>
          </cell>
          <cell r="L1983" t="str">
            <v>Oriana Manrique</v>
          </cell>
          <cell r="M1983">
            <v>42516943</v>
          </cell>
          <cell r="N1983">
            <v>5492646726009</v>
          </cell>
          <cell r="O1983" t="str">
            <v>Oriana Manrique</v>
          </cell>
          <cell r="P1983">
            <v>5492646726009</v>
          </cell>
          <cell r="Q1983" t="str">
            <v>Av independencia</v>
          </cell>
          <cell r="R1983">
            <v>870</v>
          </cell>
          <cell r="S1983" t="str">
            <v>Piso 3</v>
          </cell>
          <cell r="T1983" t="str">
            <v xml:space="preserve">San Telmo </v>
          </cell>
          <cell r="U1983" t="str">
            <v>Capital Federal</v>
          </cell>
          <cell r="V1983">
            <v>1101</v>
          </cell>
          <cell r="W1983" t="str">
            <v>Capital Federal</v>
          </cell>
          <cell r="Y1983" t="str">
            <v>ENVÍO SIN CARGO (CABA, GRAN PARTE DE GBA y LA PLATA) TIEMPO: 4 a 6 DÍAS HÁBILES</v>
          </cell>
          <cell r="Z1983" t="str">
            <v>Mercado Pago</v>
          </cell>
          <cell r="AD1983">
            <v>44371</v>
          </cell>
          <cell r="AE1983">
            <v>44371</v>
          </cell>
          <cell r="AF1983" t="str">
            <v>CAFETERA EMBOLO 800ML M3</v>
          </cell>
          <cell r="AG1983">
            <v>1830</v>
          </cell>
          <cell r="AH1983">
            <v>1</v>
          </cell>
          <cell r="AI1983" t="str">
            <v>046BA8048</v>
          </cell>
          <cell r="AJ1983" t="str">
            <v>Móvil</v>
          </cell>
          <cell r="AK1983" t="str">
            <v>EL VIERNES 25-06 ENTRE 8 Y 18 HORAS!</v>
          </cell>
          <cell r="AL1983">
            <v>2853374005</v>
          </cell>
          <cell r="AM1983">
            <v>435309051</v>
          </cell>
          <cell r="AN1983" t="str">
            <v>Sí</v>
          </cell>
        </row>
        <row r="1984">
          <cell r="A1984">
            <v>3244</v>
          </cell>
          <cell r="B1984" t="str">
            <v>alejandrasalinas68@hotmail.com</v>
          </cell>
          <cell r="C1984">
            <v>44371</v>
          </cell>
          <cell r="D1984" t="str">
            <v>Abierta</v>
          </cell>
          <cell r="E1984" t="str">
            <v>Recibido</v>
          </cell>
          <cell r="F1984" t="str">
            <v>Enviado</v>
          </cell>
          <cell r="G1984" t="str">
            <v>ARS</v>
          </cell>
          <cell r="H1984" t="str">
            <v>642.98</v>
          </cell>
          <cell r="I1984">
            <v>0</v>
          </cell>
          <cell r="J1984">
            <v>0</v>
          </cell>
          <cell r="K1984" t="str">
            <v>642.98</v>
          </cell>
          <cell r="L1984" t="str">
            <v>Florencia López salinas</v>
          </cell>
          <cell r="M1984">
            <v>39169500</v>
          </cell>
          <cell r="N1984">
            <v>5491123154302</v>
          </cell>
          <cell r="O1984" t="str">
            <v>Florencia López salinas</v>
          </cell>
          <cell r="P1984">
            <v>5491123154302</v>
          </cell>
          <cell r="Q1984" t="str">
            <v xml:space="preserve">Argerich </v>
          </cell>
          <cell r="R1984">
            <v>447</v>
          </cell>
          <cell r="T1984" t="str">
            <v>Flores</v>
          </cell>
          <cell r="U1984" t="str">
            <v>Capital Federal</v>
          </cell>
          <cell r="V1984">
            <v>1406</v>
          </cell>
          <cell r="W1984" t="str">
            <v>Capital Federal</v>
          </cell>
          <cell r="Y1984" t="str">
            <v>ENVÍO SIN CARGO (CABA, GRAN PARTE DE GBA y LA PLATA) TIEMPO: 4 a 6 DÍAS HÁBILES</v>
          </cell>
          <cell r="Z1984" t="str">
            <v>Mercado Pago</v>
          </cell>
          <cell r="AB1984" t="str">
            <v xml:space="preserve">El lugar a dond se va a entregar el pedido es un local de ropa que queda en Flores. Por eso la entrega debe ser en horario comercial. El local se llama Facto talles especiales.Gracias </v>
          </cell>
          <cell r="AC1984" t="str">
            <v>HORARIO PARA RECIBIR: LUNES A VIERNES DE 8 A 17 HS</v>
          </cell>
          <cell r="AD1984">
            <v>44371</v>
          </cell>
          <cell r="AE1984">
            <v>44376</v>
          </cell>
          <cell r="AF1984" t="str">
            <v>TAPON PARA BOTELLA TOMATE 4 CM DIAM</v>
          </cell>
          <cell r="AG1984" t="str">
            <v>71.49</v>
          </cell>
          <cell r="AH1984">
            <v>2</v>
          </cell>
          <cell r="AI1984" t="str">
            <v>019BA87512</v>
          </cell>
          <cell r="AJ1984" t="str">
            <v>Móvil</v>
          </cell>
          <cell r="AK1984" t="str">
            <v>EL MIERCOLES 30/06 ENTRE 8 y 17 horas !</v>
          </cell>
          <cell r="AL1984">
            <v>15507914595</v>
          </cell>
          <cell r="AM1984">
            <v>435250143</v>
          </cell>
          <cell r="AN1984" t="str">
            <v>Sí</v>
          </cell>
        </row>
        <row r="1985">
          <cell r="A1985">
            <v>3244</v>
          </cell>
          <cell r="B1985" t="str">
            <v>alejandrasalinas68@hotmail.com</v>
          </cell>
          <cell r="AF1985" t="str">
            <v>VASO TERMICO CON TAPA Y FAJA COLORES PASTELES (Amarillo)</v>
          </cell>
          <cell r="AG1985">
            <v>250</v>
          </cell>
          <cell r="AH1985">
            <v>1</v>
          </cell>
          <cell r="AI1985" t="str">
            <v>BA87506 MERCA SEPA</v>
          </cell>
          <cell r="AN1985" t="str">
            <v>Sí</v>
          </cell>
        </row>
        <row r="1986">
          <cell r="A1986">
            <v>3244</v>
          </cell>
          <cell r="B1986" t="str">
            <v>alejandrasalinas68@hotmail.com</v>
          </cell>
          <cell r="AF1986" t="str">
            <v>VASO TERMICO CON TAPA Y FAJA COLORES PASTELES (Rosa)</v>
          </cell>
          <cell r="AG1986">
            <v>250</v>
          </cell>
          <cell r="AH1986">
            <v>1</v>
          </cell>
          <cell r="AI1986" t="str">
            <v>BA87506 MERCA SEPA</v>
          </cell>
          <cell r="AN1986" t="str">
            <v>Sí</v>
          </cell>
        </row>
        <row r="1987">
          <cell r="A1987">
            <v>3243</v>
          </cell>
          <cell r="B1987" t="str">
            <v>shariwolfson@gmail.com</v>
          </cell>
          <cell r="C1987">
            <v>44371</v>
          </cell>
          <cell r="D1987" t="str">
            <v>Abierta</v>
          </cell>
          <cell r="E1987" t="str">
            <v>Recibido</v>
          </cell>
          <cell r="F1987" t="str">
            <v>Enviado</v>
          </cell>
          <cell r="G1987" t="str">
            <v>ARS</v>
          </cell>
          <cell r="H1987" t="str">
            <v>7899.5</v>
          </cell>
          <cell r="I1987">
            <v>0</v>
          </cell>
          <cell r="J1987">
            <v>0</v>
          </cell>
          <cell r="K1987" t="str">
            <v>7899.5</v>
          </cell>
          <cell r="L1987" t="str">
            <v>Sharon Wolfson</v>
          </cell>
          <cell r="M1987">
            <v>38153420</v>
          </cell>
          <cell r="N1987">
            <v>541141591998</v>
          </cell>
          <cell r="O1987" t="str">
            <v>Sharon Wolfson</v>
          </cell>
          <cell r="P1987">
            <v>541141591998</v>
          </cell>
          <cell r="Q1987" t="str">
            <v xml:space="preserve">Fray Justo Santa María de oro </v>
          </cell>
          <cell r="R1987">
            <v>2721</v>
          </cell>
          <cell r="S1987" t="str">
            <v>8B</v>
          </cell>
          <cell r="T1987" t="str">
            <v xml:space="preserve">Palermo </v>
          </cell>
          <cell r="U1987" t="str">
            <v>Capital Federal</v>
          </cell>
          <cell r="V1987">
            <v>1425</v>
          </cell>
          <cell r="W1987" t="str">
            <v>Capital Federal</v>
          </cell>
          <cell r="Y1987" t="str">
            <v>ENVÍO SIN CARGO (CABA, GRAN PARTE DE GBA y LA PLATA) TIEMPO: 4 a 6 DÍAS HÁBILES</v>
          </cell>
          <cell r="Z1987" t="str">
            <v>Mercado Pago</v>
          </cell>
          <cell r="AD1987">
            <v>44371</v>
          </cell>
          <cell r="AE1987">
            <v>44376</v>
          </cell>
          <cell r="AF1987" t="str">
            <v>BOTELLA H2O 1L TAPA SILICONA</v>
          </cell>
          <cell r="AG1987">
            <v>616</v>
          </cell>
          <cell r="AH1987">
            <v>1</v>
          </cell>
          <cell r="AI1987" t="str">
            <v>019BO5571</v>
          </cell>
          <cell r="AJ1987" t="str">
            <v>Móvil</v>
          </cell>
          <cell r="AK1987" t="str">
            <v>EL MIERCOLES 30/06 ENTRE 8 y 18 HORAS !</v>
          </cell>
          <cell r="AL1987">
            <v>2852301995</v>
          </cell>
          <cell r="AM1987">
            <v>421280866</v>
          </cell>
          <cell r="AN1987" t="str">
            <v>Sí</v>
          </cell>
        </row>
        <row r="1988">
          <cell r="A1988">
            <v>3243</v>
          </cell>
          <cell r="B1988" t="str">
            <v>shariwolfson@gmail.com</v>
          </cell>
          <cell r="AF1988" t="str">
            <v>CENTRIFUGA DE PLASTICO</v>
          </cell>
          <cell r="AG1988">
            <v>1123</v>
          </cell>
          <cell r="AH1988">
            <v>1</v>
          </cell>
          <cell r="AI1988" t="str">
            <v>046BA7903</v>
          </cell>
          <cell r="AN1988" t="str">
            <v>Sí</v>
          </cell>
        </row>
        <row r="1989">
          <cell r="A1989">
            <v>3243</v>
          </cell>
          <cell r="B1989" t="str">
            <v>shariwolfson@gmail.com</v>
          </cell>
          <cell r="AF1989" t="str">
            <v>INDIVIDUAL DE CUERINA 32.5CM DIAM</v>
          </cell>
          <cell r="AG1989">
            <v>279</v>
          </cell>
          <cell r="AH1989">
            <v>4</v>
          </cell>
          <cell r="AI1989" t="str">
            <v>CHUIN03C</v>
          </cell>
          <cell r="AN1989" t="str">
            <v>Sí</v>
          </cell>
        </row>
        <row r="1990">
          <cell r="A1990">
            <v>3243</v>
          </cell>
          <cell r="B1990" t="str">
            <v>shariwolfson@gmail.com</v>
          </cell>
          <cell r="AF1990" t="str">
            <v>ALFOMBRA DE BAÑO BLANCA 69X35CM</v>
          </cell>
          <cell r="AG1990">
            <v>1381</v>
          </cell>
          <cell r="AH1990">
            <v>1</v>
          </cell>
          <cell r="AI1990" t="str">
            <v>046AB7354</v>
          </cell>
          <cell r="AN1990" t="str">
            <v>Sí</v>
          </cell>
        </row>
        <row r="1991">
          <cell r="A1991">
            <v>3243</v>
          </cell>
          <cell r="B1991" t="str">
            <v>shariwolfson@gmail.com</v>
          </cell>
          <cell r="AF1991" t="str">
            <v>BOTELLA JUICE 1L TAPA SILICONA</v>
          </cell>
          <cell r="AG1991">
            <v>616</v>
          </cell>
          <cell r="AH1991">
            <v>1</v>
          </cell>
          <cell r="AI1991" t="str">
            <v>019BO5573</v>
          </cell>
          <cell r="AN1991" t="str">
            <v>Sí</v>
          </cell>
        </row>
        <row r="1992">
          <cell r="A1992">
            <v>3243</v>
          </cell>
          <cell r="B1992" t="str">
            <v>shariwolfson@gmail.com</v>
          </cell>
          <cell r="AF1992" t="str">
            <v>APOYAPAVA COLOR PASTEL (Verde)</v>
          </cell>
          <cell r="AG1992" t="str">
            <v>327.5</v>
          </cell>
          <cell r="AH1992">
            <v>1</v>
          </cell>
          <cell r="AI1992" t="str">
            <v>019BA87560</v>
          </cell>
          <cell r="AN1992" t="str">
            <v>Sí</v>
          </cell>
        </row>
        <row r="1993">
          <cell r="A1993">
            <v>3243</v>
          </cell>
          <cell r="B1993" t="str">
            <v>shariwolfson@gmail.com</v>
          </cell>
          <cell r="AF1993" t="str">
            <v>INDIVIDUAL PLAVINIL SIMIL MARMOL 32,5 CM</v>
          </cell>
          <cell r="AG1993">
            <v>300</v>
          </cell>
          <cell r="AH1993">
            <v>6</v>
          </cell>
          <cell r="AI1993" t="str">
            <v>CHUIN177C MERCA SEPA</v>
          </cell>
          <cell r="AN1993" t="str">
            <v>Sí</v>
          </cell>
        </row>
        <row r="1994">
          <cell r="A1994">
            <v>3243</v>
          </cell>
          <cell r="B1994" t="str">
            <v>shariwolfson@gmail.com</v>
          </cell>
          <cell r="AF1994" t="str">
            <v>BUDINERA SILICONA GRIS 26X14X 6 CM</v>
          </cell>
          <cell r="AG1994">
            <v>920</v>
          </cell>
          <cell r="AH1994">
            <v>1</v>
          </cell>
          <cell r="AI1994" t="str">
            <v>133014 merca sepa</v>
          </cell>
          <cell r="AN1994" t="str">
            <v>Sí</v>
          </cell>
        </row>
        <row r="1995">
          <cell r="A1995">
            <v>3242</v>
          </cell>
          <cell r="B1995" t="str">
            <v>maricelsolangecontreras@live.com.ar</v>
          </cell>
          <cell r="C1995">
            <v>44370</v>
          </cell>
          <cell r="D1995" t="str">
            <v>Abierta</v>
          </cell>
          <cell r="E1995" t="str">
            <v>Recibido</v>
          </cell>
          <cell r="F1995" t="str">
            <v>Enviado</v>
          </cell>
          <cell r="G1995" t="str">
            <v>ARS</v>
          </cell>
          <cell r="H1995">
            <v>790</v>
          </cell>
          <cell r="I1995">
            <v>0</v>
          </cell>
          <cell r="J1995">
            <v>0</v>
          </cell>
          <cell r="K1995">
            <v>790</v>
          </cell>
          <cell r="L1995" t="str">
            <v>Maricel Solange Contreras</v>
          </cell>
          <cell r="M1995">
            <v>31918120</v>
          </cell>
          <cell r="N1995">
            <v>541138031411</v>
          </cell>
          <cell r="O1995" t="str">
            <v>Maricel Solange Contreras</v>
          </cell>
          <cell r="P1995">
            <v>541138031411</v>
          </cell>
          <cell r="Q1995" t="str">
            <v>Av. Callao</v>
          </cell>
          <cell r="R1995">
            <v>729</v>
          </cell>
          <cell r="T1995" t="str">
            <v>CABA</v>
          </cell>
          <cell r="U1995" t="str">
            <v>Capital Federal</v>
          </cell>
          <cell r="V1995">
            <v>1023</v>
          </cell>
          <cell r="W1995" t="str">
            <v>Capital Federal</v>
          </cell>
          <cell r="Y1995" t="str">
            <v>ENVÍO SIN CARGO (CABA, GRAN PARTE DE GBA y LA PLATA) TIEMPO: 4 a 6 DÍAS HÁBILES</v>
          </cell>
          <cell r="Z1995" t="str">
            <v>Mercado Pago</v>
          </cell>
          <cell r="AB1995" t="str">
            <v xml:space="preserve">La dirección corresponde a un local Clandestine, horario: 10 a 19 hs </v>
          </cell>
          <cell r="AD1995">
            <v>44370</v>
          </cell>
          <cell r="AE1995">
            <v>44376</v>
          </cell>
          <cell r="AF1995" t="str">
            <v>MATE PAMPA BOCA ANCHA CON BOMBILLA COLOR ROSA</v>
          </cell>
          <cell r="AG1995">
            <v>790</v>
          </cell>
          <cell r="AH1995">
            <v>1</v>
          </cell>
          <cell r="AI1995" t="str">
            <v>MATE PAMPA02. MERCA SEPARADA</v>
          </cell>
          <cell r="AJ1995" t="str">
            <v>Web</v>
          </cell>
          <cell r="AK1995" t="str">
            <v>EL MIERCOLES 30/06 ENTRE 10 y 19 HORAS !</v>
          </cell>
          <cell r="AL1995">
            <v>15503084654</v>
          </cell>
          <cell r="AM1995">
            <v>435056921</v>
          </cell>
          <cell r="AN1995" t="str">
            <v>Sí</v>
          </cell>
        </row>
        <row r="1996">
          <cell r="A1996">
            <v>3241</v>
          </cell>
          <cell r="B1996" t="str">
            <v>yammmurineddu@gmail.com</v>
          </cell>
          <cell r="C1996">
            <v>44370</v>
          </cell>
          <cell r="D1996" t="str">
            <v>Abierta</v>
          </cell>
          <cell r="E1996" t="str">
            <v>Pendiente</v>
          </cell>
          <cell r="F1996" t="str">
            <v>No está empaquetado</v>
          </cell>
          <cell r="G1996" t="str">
            <v>ARS</v>
          </cell>
          <cell r="H1996">
            <v>1133</v>
          </cell>
          <cell r="I1996">
            <v>0</v>
          </cell>
          <cell r="J1996">
            <v>0</v>
          </cell>
          <cell r="K1996">
            <v>1133</v>
          </cell>
          <cell r="L1996" t="str">
            <v>Yamila Murineddu</v>
          </cell>
          <cell r="M1996">
            <v>37949063</v>
          </cell>
          <cell r="N1996">
            <v>541136543450</v>
          </cell>
          <cell r="O1996" t="str">
            <v>Yamila Murineddu</v>
          </cell>
          <cell r="P1996">
            <v>541136543450</v>
          </cell>
          <cell r="Q1996" t="str">
            <v>Guardia vieja</v>
          </cell>
          <cell r="R1996">
            <v>1870</v>
          </cell>
          <cell r="S1996" t="str">
            <v>Casa en garage</v>
          </cell>
          <cell r="U1996" t="str">
            <v>Merlo</v>
          </cell>
          <cell r="V1996">
            <v>1722</v>
          </cell>
          <cell r="W1996" t="str">
            <v>Gran Buenos Aires</v>
          </cell>
          <cell r="Y1996" t="str">
            <v>ENVÍO SIN CARGO (CABA, GRAN PARTE DE GBA y LA PLATA) TIEMPO: 4 a 6 DÍAS HÁBILES</v>
          </cell>
          <cell r="Z1996" t="str">
            <v>TRANSFERENCIA BANCARIA</v>
          </cell>
          <cell r="AF1996" t="str">
            <v>SET X 2 PAÑOS MICROFIBRA 35X50 PACK NRO 2 (PACK 1)</v>
          </cell>
          <cell r="AG1996">
            <v>575</v>
          </cell>
          <cell r="AH1996">
            <v>1</v>
          </cell>
          <cell r="AI1996">
            <v>8</v>
          </cell>
          <cell r="AJ1996" t="str">
            <v>Móvil</v>
          </cell>
          <cell r="AK1996" t="str">
            <v/>
          </cell>
          <cell r="AM1996">
            <v>435019125</v>
          </cell>
          <cell r="AN1996" t="str">
            <v>Sí</v>
          </cell>
        </row>
        <row r="1997">
          <cell r="A1997">
            <v>3241</v>
          </cell>
          <cell r="B1997" t="str">
            <v>yammmurineddu@gmail.com</v>
          </cell>
          <cell r="AF1997" t="str">
            <v>INDIVIDUAL DE CUERINA 32.5CM DIAM</v>
          </cell>
          <cell r="AG1997">
            <v>279</v>
          </cell>
          <cell r="AH1997">
            <v>2</v>
          </cell>
          <cell r="AI1997" t="str">
            <v>CHUIN03C</v>
          </cell>
          <cell r="AN1997" t="str">
            <v>Sí</v>
          </cell>
        </row>
        <row r="1998">
          <cell r="A1998">
            <v>3240</v>
          </cell>
          <cell r="B1998" t="str">
            <v>mily_rny@hotmail.com</v>
          </cell>
          <cell r="C1998">
            <v>44370</v>
          </cell>
          <cell r="D1998" t="str">
            <v>Abierta</v>
          </cell>
          <cell r="E1998" t="str">
            <v>Recibido</v>
          </cell>
          <cell r="F1998" t="str">
            <v>Enviado</v>
          </cell>
          <cell r="G1998" t="str">
            <v>ARS</v>
          </cell>
          <cell r="H1998" t="str">
            <v>998.99</v>
          </cell>
          <cell r="I1998">
            <v>0</v>
          </cell>
          <cell r="J1998">
            <v>0</v>
          </cell>
          <cell r="K1998" t="str">
            <v>998.99</v>
          </cell>
          <cell r="L1998" t="str">
            <v>Jimena Schultze</v>
          </cell>
          <cell r="M1998">
            <v>39556248</v>
          </cell>
          <cell r="N1998">
            <v>541128553759</v>
          </cell>
          <cell r="O1998" t="str">
            <v>Jimena Schultze</v>
          </cell>
          <cell r="P1998">
            <v>541128553759</v>
          </cell>
          <cell r="Q1998" t="str">
            <v>Laprida</v>
          </cell>
          <cell r="R1998">
            <v>932</v>
          </cell>
          <cell r="T1998" t="str">
            <v>Quilmes oeste</v>
          </cell>
          <cell r="U1998" t="str">
            <v>Quilmes oeste</v>
          </cell>
          <cell r="V1998">
            <v>1879</v>
          </cell>
          <cell r="W1998" t="str">
            <v>Gran Buenos Aires</v>
          </cell>
          <cell r="Y1998" t="str">
            <v>ENVÍO SIN CARGO (CABA, GRAN PARTE DE GBA y LA PLATA) TIEMPO: 4 a 6 DÍAS HÁBILES</v>
          </cell>
          <cell r="Z1998" t="str">
            <v>Mercado Pago</v>
          </cell>
          <cell r="AB1998" t="str">
            <v>llamar al llegar, porque hay 3 casas con la misma direccion</v>
          </cell>
          <cell r="AD1998">
            <v>44370</v>
          </cell>
          <cell r="AE1998">
            <v>44376</v>
          </cell>
          <cell r="AF1998" t="str">
            <v>INDIVIDUAL DE YUTE KAMPOT 38CM</v>
          </cell>
          <cell r="AG1998" t="str">
            <v>998.99</v>
          </cell>
          <cell r="AH1998">
            <v>1</v>
          </cell>
          <cell r="AI1998" t="str">
            <v>MS504005 MERCA SEPA</v>
          </cell>
          <cell r="AJ1998" t="str">
            <v>Móvil</v>
          </cell>
          <cell r="AK1998" t="str">
            <v>EL MIERCOLES 30/06 ENTRE 8 Y 18 HORAS !</v>
          </cell>
          <cell r="AL1998">
            <v>15500298418</v>
          </cell>
          <cell r="AM1998">
            <v>434958185</v>
          </cell>
          <cell r="AN1998" t="str">
            <v>Sí</v>
          </cell>
        </row>
        <row r="1999">
          <cell r="A1999">
            <v>3239</v>
          </cell>
          <cell r="B1999" t="str">
            <v>jimenaarianarosales@gmail.com</v>
          </cell>
          <cell r="C1999">
            <v>44370</v>
          </cell>
          <cell r="D1999" t="str">
            <v>Abierta</v>
          </cell>
          <cell r="E1999" t="str">
            <v>Recibido</v>
          </cell>
          <cell r="F1999" t="str">
            <v>Enviado</v>
          </cell>
          <cell r="G1999" t="str">
            <v>ARS</v>
          </cell>
          <cell r="H1999">
            <v>3927</v>
          </cell>
          <cell r="I1999">
            <v>0</v>
          </cell>
          <cell r="J1999">
            <v>0</v>
          </cell>
          <cell r="K1999">
            <v>3927</v>
          </cell>
          <cell r="L1999" t="str">
            <v>Jimena Rosales</v>
          </cell>
          <cell r="M1999">
            <v>42571393</v>
          </cell>
          <cell r="N1999">
            <v>541157729118</v>
          </cell>
          <cell r="O1999" t="str">
            <v>Jimena Rosales</v>
          </cell>
          <cell r="P1999">
            <v>541157729118</v>
          </cell>
          <cell r="Q1999" t="str">
            <v xml:space="preserve">Presidente Derqui </v>
          </cell>
          <cell r="R1999">
            <v>5165</v>
          </cell>
          <cell r="S1999" t="str">
            <v>ph (puerta blanca con sticker)</v>
          </cell>
          <cell r="T1999" t="str">
            <v>munro</v>
          </cell>
          <cell r="U1999" t="str">
            <v xml:space="preserve">Buenos Aires </v>
          </cell>
          <cell r="V1999">
            <v>1605</v>
          </cell>
          <cell r="W1999" t="str">
            <v>Gran Buenos Aires</v>
          </cell>
          <cell r="Y1999" t="str">
            <v>ENVÍO SIN CARGO (CABA, GRAN PARTE DE GBA y LA PLATA) TIEMPO: 4 a 6 DÍAS HÁBILES</v>
          </cell>
          <cell r="Z1999" t="str">
            <v>Mercado Pago</v>
          </cell>
          <cell r="AB1999" t="str">
            <v>lunes y jueves a partir de 17:30 ya estoy  sino martes miercoles y viernes a partir de las 15:00 o sabados todo el dia! por favor llamar a mi celu cuando ya esten</v>
          </cell>
          <cell r="AC1999" t="str">
            <v>ORDEN 3239 ENVIAR CON ORDEN 3268</v>
          </cell>
          <cell r="AD1999">
            <v>44370</v>
          </cell>
          <cell r="AE1999">
            <v>44377</v>
          </cell>
          <cell r="AF1999" t="str">
            <v>PINCEL DE SILICONA MANGO DE MADERA SIMIL MARMOL 27X4CM</v>
          </cell>
          <cell r="AG1999">
            <v>666</v>
          </cell>
          <cell r="AH1999">
            <v>1</v>
          </cell>
          <cell r="AI1999" t="str">
            <v>MS101A20</v>
          </cell>
          <cell r="AJ1999" t="str">
            <v>Móvil</v>
          </cell>
          <cell r="AK1999" t="str">
            <v>EL JUEVES 01-07 ENTRE 8 Y 18 HORAS!</v>
          </cell>
          <cell r="AL1999">
            <v>15499636400</v>
          </cell>
          <cell r="AM1999">
            <v>430996820</v>
          </cell>
          <cell r="AN1999" t="str">
            <v>Sí</v>
          </cell>
        </row>
        <row r="2000">
          <cell r="A2000">
            <v>3239</v>
          </cell>
          <cell r="B2000" t="str">
            <v>jimenaarianarosales@gmail.com</v>
          </cell>
          <cell r="AF2000" t="str">
            <v>CUCHARON DE SILICONA MANGO DE MADERA SIMIL MARMOL 31X7CM</v>
          </cell>
          <cell r="AG2000">
            <v>865</v>
          </cell>
          <cell r="AH2000">
            <v>1</v>
          </cell>
          <cell r="AI2000" t="str">
            <v>MS101A28</v>
          </cell>
          <cell r="AN2000" t="str">
            <v>Sí</v>
          </cell>
        </row>
        <row r="2001">
          <cell r="A2001">
            <v>3239</v>
          </cell>
          <cell r="B2001" t="str">
            <v>jimenaarianarosales@gmail.com</v>
          </cell>
          <cell r="AF2001" t="str">
            <v>CUCHARA PLANA DE SILICONA MANGO DE MADERA SIMIL MARMOL 31X7CM</v>
          </cell>
          <cell r="AG2001">
            <v>666</v>
          </cell>
          <cell r="AH2001">
            <v>1</v>
          </cell>
          <cell r="AI2001" t="str">
            <v>101A24</v>
          </cell>
          <cell r="AN2001" t="str">
            <v>Sí</v>
          </cell>
        </row>
        <row r="2002">
          <cell r="A2002">
            <v>3239</v>
          </cell>
          <cell r="B2002" t="str">
            <v>jimenaarianarosales@gmail.com</v>
          </cell>
          <cell r="AF2002" t="str">
            <v>ESPATULA DE SILICONA MANGO DE MADERA SIMIL MARMOL 31X8CM</v>
          </cell>
          <cell r="AG2002">
            <v>865</v>
          </cell>
          <cell r="AH2002">
            <v>1</v>
          </cell>
          <cell r="AI2002" t="str">
            <v>MS101A26</v>
          </cell>
          <cell r="AN2002" t="str">
            <v>Sí</v>
          </cell>
        </row>
        <row r="2003">
          <cell r="A2003">
            <v>3239</v>
          </cell>
          <cell r="B2003" t="str">
            <v>jimenaarianarosales@gmail.com</v>
          </cell>
          <cell r="AF2003" t="str">
            <v>CUCHARA ESPUMADERA SILICONA MANGO MADERA</v>
          </cell>
          <cell r="AG2003">
            <v>865</v>
          </cell>
          <cell r="AH2003">
            <v>1</v>
          </cell>
          <cell r="AI2003" t="str">
            <v>MS101A22</v>
          </cell>
          <cell r="AN2003" t="str">
            <v>Sí</v>
          </cell>
        </row>
        <row r="2004">
          <cell r="A2004">
            <v>3238</v>
          </cell>
          <cell r="B2004" t="str">
            <v>sabrivillarreal17@gmail.com</v>
          </cell>
          <cell r="C2004">
            <v>44370</v>
          </cell>
          <cell r="D2004" t="str">
            <v>Abierta</v>
          </cell>
          <cell r="E2004" t="str">
            <v>Recibido</v>
          </cell>
          <cell r="F2004" t="str">
            <v>Enviado</v>
          </cell>
          <cell r="G2004" t="str">
            <v>ARS</v>
          </cell>
          <cell r="H2004">
            <v>1580</v>
          </cell>
          <cell r="I2004">
            <v>0</v>
          </cell>
          <cell r="J2004">
            <v>0</v>
          </cell>
          <cell r="K2004">
            <v>1580</v>
          </cell>
          <cell r="L2004" t="str">
            <v>Sabrina Villarreal</v>
          </cell>
          <cell r="M2004">
            <v>29144145</v>
          </cell>
          <cell r="N2004">
            <v>541145304177</v>
          </cell>
          <cell r="O2004" t="str">
            <v>Sabrina Villarreal</v>
          </cell>
          <cell r="P2004">
            <v>541145304177</v>
          </cell>
          <cell r="Q2004" t="str">
            <v>Pedro León Gallo</v>
          </cell>
          <cell r="R2004">
            <v>4038</v>
          </cell>
          <cell r="U2004" t="str">
            <v>San justo</v>
          </cell>
          <cell r="V2004">
            <v>1754</v>
          </cell>
          <cell r="W2004" t="str">
            <v>Gran Buenos Aires</v>
          </cell>
          <cell r="Y2004" t="str">
            <v>ENVÍO SIN CARGO (CABA, GRAN PARTE DE GBA y LA PLATA) TIEMPO: 4 a 6 DÍAS HÁBILES</v>
          </cell>
          <cell r="Z2004" t="str">
            <v>Mercado Pago</v>
          </cell>
          <cell r="AD2004">
            <v>44370</v>
          </cell>
          <cell r="AE2004">
            <v>44376</v>
          </cell>
          <cell r="AF2004" t="str">
            <v>MATE PAMPA BOCA ANCHA CON BOMBILLA COLOR BEIGE</v>
          </cell>
          <cell r="AG2004">
            <v>790</v>
          </cell>
          <cell r="AH2004">
            <v>1</v>
          </cell>
          <cell r="AI2004" t="str">
            <v>MERCA SEPA</v>
          </cell>
          <cell r="AJ2004" t="str">
            <v>Móvil</v>
          </cell>
          <cell r="AK2004" t="str">
            <v xml:space="preserve">EL MIERCOLES 30/06 ENTRE 8 Y 18 HORAS </v>
          </cell>
          <cell r="AL2004">
            <v>2850206630</v>
          </cell>
          <cell r="AM2004">
            <v>434877759</v>
          </cell>
          <cell r="AN2004" t="str">
            <v>Sí</v>
          </cell>
        </row>
        <row r="2005">
          <cell r="A2005">
            <v>3238</v>
          </cell>
          <cell r="B2005" t="str">
            <v>sabrivillarreal17@gmail.com</v>
          </cell>
          <cell r="AF2005" t="str">
            <v>MATE PAMPA BOCA ANGOSTA CON BOMBILLA COLOR NEGRO</v>
          </cell>
          <cell r="AG2005">
            <v>790</v>
          </cell>
          <cell r="AH2005">
            <v>1</v>
          </cell>
          <cell r="AI2005" t="str">
            <v>MERCA SEPA</v>
          </cell>
          <cell r="AN2005" t="str">
            <v>Sí</v>
          </cell>
        </row>
        <row r="2006">
          <cell r="A2006">
            <v>3237</v>
          </cell>
          <cell r="B2006" t="str">
            <v>MARIANOMUINOS@GMAIL.COM</v>
          </cell>
          <cell r="C2006">
            <v>44370</v>
          </cell>
          <cell r="D2006" t="str">
            <v>Abierta</v>
          </cell>
          <cell r="E2006" t="str">
            <v>Recibido</v>
          </cell>
          <cell r="F2006" t="str">
            <v>Enviado</v>
          </cell>
          <cell r="G2006" t="str">
            <v>ARS</v>
          </cell>
          <cell r="H2006">
            <v>4022</v>
          </cell>
          <cell r="I2006" t="str">
            <v>603.3</v>
          </cell>
          <cell r="J2006">
            <v>0</v>
          </cell>
          <cell r="K2006" t="str">
            <v>3418.7</v>
          </cell>
          <cell r="L2006" t="str">
            <v>Mariano Muiños</v>
          </cell>
          <cell r="M2006">
            <v>36807144</v>
          </cell>
          <cell r="N2006">
            <v>541151653325</v>
          </cell>
          <cell r="O2006" t="str">
            <v>Mariano MUIÑOS</v>
          </cell>
          <cell r="T2006" t="str">
            <v>Villa del Parque / Agronomía / Monte Castro / Paternal / Villa del Parque / Villa Santa Rita / Villa Real / Villa General Mitre / Villa Devoto</v>
          </cell>
          <cell r="U2006" t="str">
            <v>Capital Federal</v>
          </cell>
          <cell r="V2006">
            <v>1417</v>
          </cell>
          <cell r="W2006" t="str">
            <v>Capital Federal</v>
          </cell>
          <cell r="Y2006" t="str">
            <v>Retiras en SHOWROOM ( CON CITA PREVIA)</v>
          </cell>
          <cell r="Z2006" t="str">
            <v>Mercado Pago</v>
          </cell>
          <cell r="AA2006" t="str">
            <v>AMIGOS</v>
          </cell>
          <cell r="AD2006">
            <v>44370</v>
          </cell>
          <cell r="AE2006">
            <v>44373</v>
          </cell>
          <cell r="AF2006" t="str">
            <v>BOWL BLANCO 400CC APTO MICROONDAS Y FREEZER</v>
          </cell>
          <cell r="AG2006">
            <v>267</v>
          </cell>
          <cell r="AH2006">
            <v>2</v>
          </cell>
          <cell r="AI2006" t="str">
            <v>BP01001 BIPO</v>
          </cell>
          <cell r="AJ2006" t="str">
            <v>Web</v>
          </cell>
          <cell r="AK2006" t="str">
            <v/>
          </cell>
          <cell r="AL2006">
            <v>15496134684</v>
          </cell>
          <cell r="AM2006">
            <v>434837084</v>
          </cell>
          <cell r="AN2006" t="str">
            <v>Sí</v>
          </cell>
        </row>
        <row r="2007">
          <cell r="A2007">
            <v>3237</v>
          </cell>
          <cell r="B2007" t="str">
            <v>MARIANOMUINOS@GMAIL.COM</v>
          </cell>
          <cell r="AF2007" t="str">
            <v>ALFOMBRA ENTRADA RECTANGULAR "WELCOME" 40x60 CM (Marrón)</v>
          </cell>
          <cell r="AG2007">
            <v>908</v>
          </cell>
          <cell r="AH2007">
            <v>1</v>
          </cell>
          <cell r="AN2007" t="str">
            <v>Sí</v>
          </cell>
        </row>
        <row r="2008">
          <cell r="A2008">
            <v>3237</v>
          </cell>
          <cell r="B2008" t="str">
            <v>MARIANOMUINOS@GMAIL.COM</v>
          </cell>
          <cell r="AF2008" t="str">
            <v>CUCHARITA BLANCA</v>
          </cell>
          <cell r="AG2008">
            <v>70</v>
          </cell>
          <cell r="AH2008">
            <v>2</v>
          </cell>
          <cell r="AI2008" t="str">
            <v>BP32001</v>
          </cell>
          <cell r="AN2008" t="str">
            <v>Sí</v>
          </cell>
        </row>
        <row r="2009">
          <cell r="A2009">
            <v>3237</v>
          </cell>
          <cell r="B2009" t="str">
            <v>MARIANOMUINOS@GMAIL.COM</v>
          </cell>
          <cell r="AF2009" t="str">
            <v>SET BAÑO 4 PIEZAS ACRILICO</v>
          </cell>
          <cell r="AG2009">
            <v>2440</v>
          </cell>
          <cell r="AH2009">
            <v>1</v>
          </cell>
          <cell r="AI2009" t="str">
            <v>046AB6007</v>
          </cell>
          <cell r="AN2009" t="str">
            <v>Sí</v>
          </cell>
        </row>
        <row r="2010">
          <cell r="A2010">
            <v>3236</v>
          </cell>
          <cell r="B2010" t="str">
            <v>pilarlemosb@gmail.com</v>
          </cell>
          <cell r="C2010">
            <v>44370</v>
          </cell>
          <cell r="D2010" t="str">
            <v>Abierta</v>
          </cell>
          <cell r="E2010" t="str">
            <v>Recibido</v>
          </cell>
          <cell r="F2010" t="str">
            <v>Enviado</v>
          </cell>
          <cell r="G2010" t="str">
            <v>ARS</v>
          </cell>
          <cell r="H2010">
            <v>5661</v>
          </cell>
          <cell r="I2010">
            <v>0</v>
          </cell>
          <cell r="J2010">
            <v>0</v>
          </cell>
          <cell r="K2010">
            <v>5661</v>
          </cell>
          <cell r="L2010" t="str">
            <v>Pilar Lemos</v>
          </cell>
          <cell r="M2010">
            <v>37608199</v>
          </cell>
          <cell r="N2010">
            <v>5491153774555</v>
          </cell>
          <cell r="O2010" t="str">
            <v>Pilar Lemos</v>
          </cell>
          <cell r="T2010" t="str">
            <v>Caballito / Almagro / Flores / Monserrat / Villa Crespo</v>
          </cell>
          <cell r="U2010" t="str">
            <v>Capital Federal</v>
          </cell>
          <cell r="V2010">
            <v>1405</v>
          </cell>
          <cell r="W2010" t="str">
            <v>Capital Federal</v>
          </cell>
          <cell r="Y2010" t="str">
            <v>Retiras en SHOWROOM ( CON CITA PREVIA)</v>
          </cell>
          <cell r="Z2010" t="str">
            <v>Mercado Pago</v>
          </cell>
          <cell r="AD2010">
            <v>44370</v>
          </cell>
          <cell r="AE2010">
            <v>44383</v>
          </cell>
          <cell r="AF2010" t="str">
            <v>MESA DE ARRIME HOME OFFICE 36X43X60 CM</v>
          </cell>
          <cell r="AG2010">
            <v>2800</v>
          </cell>
          <cell r="AH2010">
            <v>1</v>
          </cell>
          <cell r="AI2010" t="str">
            <v>NEWARRIME</v>
          </cell>
          <cell r="AJ2010" t="str">
            <v>Web</v>
          </cell>
          <cell r="AK2010" t="str">
            <v/>
          </cell>
          <cell r="AL2010">
            <v>15495759714</v>
          </cell>
          <cell r="AM2010">
            <v>434822026</v>
          </cell>
          <cell r="AN2010" t="str">
            <v>Sí</v>
          </cell>
        </row>
        <row r="2011">
          <cell r="A2011">
            <v>3236</v>
          </cell>
          <cell r="B2011" t="str">
            <v>pilarlemosb@gmail.com</v>
          </cell>
          <cell r="AF2011" t="str">
            <v>HERMETICOS SET 6PCS C/TAPA DE VENTILACION FUCSIA (Fucsia)</v>
          </cell>
          <cell r="AG2011">
            <v>1399</v>
          </cell>
          <cell r="AH2011">
            <v>1</v>
          </cell>
          <cell r="AI2011" t="str">
            <v>100BA4030</v>
          </cell>
          <cell r="AN2011" t="str">
            <v>Sí</v>
          </cell>
        </row>
        <row r="2012">
          <cell r="A2012">
            <v>3236</v>
          </cell>
          <cell r="B2012" t="str">
            <v>pilarlemosb@gmail.com</v>
          </cell>
          <cell r="AF2012" t="str">
            <v>TIMER PINGUINOS 4 COLORES 7 CM (Rosa)</v>
          </cell>
          <cell r="AG2012">
            <v>680</v>
          </cell>
          <cell r="AH2012">
            <v>1</v>
          </cell>
          <cell r="AN2012" t="str">
            <v>Sí</v>
          </cell>
        </row>
        <row r="2013">
          <cell r="A2013">
            <v>3236</v>
          </cell>
          <cell r="B2013" t="str">
            <v>pilarlemosb@gmail.com</v>
          </cell>
          <cell r="AF2013" t="str">
            <v>TORTERO PLASTICO CON BASE AMARILLA CAMPANA TRANSPARENTE 28 CM DIAM</v>
          </cell>
          <cell r="AG2013">
            <v>782</v>
          </cell>
          <cell r="AH2013">
            <v>1</v>
          </cell>
          <cell r="AI2013" t="str">
            <v>42BA1020</v>
          </cell>
          <cell r="AN2013" t="str">
            <v>Sí</v>
          </cell>
        </row>
        <row r="2014">
          <cell r="A2014">
            <v>3235</v>
          </cell>
          <cell r="B2014" t="str">
            <v>marianomuinos@gmail.com</v>
          </cell>
          <cell r="C2014">
            <v>44370</v>
          </cell>
          <cell r="D2014" t="str">
            <v>Cancelada</v>
          </cell>
          <cell r="E2014" t="str">
            <v>Reembolsado</v>
          </cell>
          <cell r="F2014" t="str">
            <v>No está empaquetado</v>
          </cell>
          <cell r="G2014" t="str">
            <v>ARS</v>
          </cell>
          <cell r="H2014">
            <v>3114</v>
          </cell>
          <cell r="I2014">
            <v>0</v>
          </cell>
          <cell r="J2014">
            <v>0</v>
          </cell>
          <cell r="K2014">
            <v>3114</v>
          </cell>
          <cell r="L2014" t="str">
            <v>Mariano PELELALADRON Muiños</v>
          </cell>
          <cell r="M2014">
            <v>36807144</v>
          </cell>
          <cell r="N2014">
            <v>541151653325</v>
          </cell>
          <cell r="O2014" t="str">
            <v>Mariano PELELALADRON Muiños</v>
          </cell>
          <cell r="T2014" t="str">
            <v>Villa del Parque / Agronomía / Monte Castro / Paternal / Villa del Parque / Villa Santa Rita / Villa Real / Villa General Mitre / Villa Devoto</v>
          </cell>
          <cell r="U2014" t="str">
            <v>Capital Federal</v>
          </cell>
          <cell r="V2014">
            <v>1417</v>
          </cell>
          <cell r="W2014" t="str">
            <v>Capital Federal</v>
          </cell>
          <cell r="Y2014" t="str">
            <v>Retiras en SHOWROOM ( CON CITA PREVIA)</v>
          </cell>
          <cell r="Z2014" t="str">
            <v>Mercado Pago</v>
          </cell>
          <cell r="AB2014" t="str">
            <v xml:space="preserve">Quiero entrega especializada por uno de los dueños que utiliza un PRODUCTO para el pelo y no lo admitio nunca. Gracias! </v>
          </cell>
          <cell r="AF2014" t="str">
            <v>CUCHARITA BLANCA</v>
          </cell>
          <cell r="AG2014">
            <v>70</v>
          </cell>
          <cell r="AH2014">
            <v>2</v>
          </cell>
          <cell r="AI2014" t="str">
            <v>BP32001</v>
          </cell>
          <cell r="AJ2014" t="str">
            <v>Web</v>
          </cell>
          <cell r="AK2014" t="str">
            <v/>
          </cell>
          <cell r="AL2014">
            <v>15493483917</v>
          </cell>
          <cell r="AM2014">
            <v>434750851</v>
          </cell>
          <cell r="AN2014" t="str">
            <v>Sí</v>
          </cell>
        </row>
        <row r="2015">
          <cell r="A2015">
            <v>3235</v>
          </cell>
          <cell r="B2015" t="str">
            <v>marianomuinos@gmail.com</v>
          </cell>
          <cell r="AF2015" t="str">
            <v>BOWL BLANCO 400CC APTO MICROONDAS Y FREEZER</v>
          </cell>
          <cell r="AG2015">
            <v>267</v>
          </cell>
          <cell r="AH2015">
            <v>2</v>
          </cell>
          <cell r="AI2015" t="str">
            <v>BP01001 BIPO</v>
          </cell>
          <cell r="AN2015" t="str">
            <v>Sí</v>
          </cell>
        </row>
        <row r="2016">
          <cell r="A2016">
            <v>3235</v>
          </cell>
          <cell r="B2016" t="str">
            <v>marianomuinos@gmail.com</v>
          </cell>
          <cell r="AF2016" t="str">
            <v>SET BAÑO 4 PIEZAS ACRILICO</v>
          </cell>
          <cell r="AG2016">
            <v>2440</v>
          </cell>
          <cell r="AH2016">
            <v>1</v>
          </cell>
          <cell r="AI2016" t="str">
            <v>046AB6007</v>
          </cell>
          <cell r="AN2016" t="str">
            <v>Sí</v>
          </cell>
        </row>
        <row r="2017">
          <cell r="A2017">
            <v>3234</v>
          </cell>
          <cell r="B2017" t="str">
            <v>juzel2010@yahoo.com.ar</v>
          </cell>
          <cell r="C2017">
            <v>44369</v>
          </cell>
          <cell r="D2017" t="str">
            <v>Abierta</v>
          </cell>
          <cell r="E2017" t="str">
            <v>Recibido</v>
          </cell>
          <cell r="F2017" t="str">
            <v>Enviado</v>
          </cell>
          <cell r="G2017" t="str">
            <v>ARS</v>
          </cell>
          <cell r="H2017" t="str">
            <v>4519.63</v>
          </cell>
          <cell r="I2017">
            <v>0</v>
          </cell>
          <cell r="J2017">
            <v>0</v>
          </cell>
          <cell r="K2017" t="str">
            <v>4519.63</v>
          </cell>
          <cell r="L2017" t="str">
            <v>Maria Julia Zelasqui</v>
          </cell>
          <cell r="M2017">
            <v>16325672</v>
          </cell>
          <cell r="N2017">
            <v>541165039166</v>
          </cell>
          <cell r="O2017" t="str">
            <v>Maria Julia Zelasqui</v>
          </cell>
          <cell r="P2017">
            <v>541165039166</v>
          </cell>
          <cell r="Q2017" t="str">
            <v>Juana Manso</v>
          </cell>
          <cell r="R2017">
            <v>740</v>
          </cell>
          <cell r="S2017" t="str">
            <v>Depto 4 piso 26 torre1</v>
          </cell>
          <cell r="T2017" t="str">
            <v>Puerto Madero</v>
          </cell>
          <cell r="U2017" t="str">
            <v>Capital Federal</v>
          </cell>
          <cell r="V2017">
            <v>1106</v>
          </cell>
          <cell r="W2017" t="str">
            <v>Capital Federal</v>
          </cell>
          <cell r="Y2017" t="str">
            <v>ENVÍO SIN CARGO (CABA, GRAN PARTE DE GBA y LA PLATA) TIEMPO: 4 a 6 DÍAS HÁBILES</v>
          </cell>
          <cell r="Z2017" t="str">
            <v>TRANSFERENCIA BANCARIA</v>
          </cell>
          <cell r="AD2017">
            <v>44370</v>
          </cell>
          <cell r="AE2017">
            <v>44372</v>
          </cell>
          <cell r="AF2017" t="str">
            <v>MATE TERMICO VERDE AQUA</v>
          </cell>
          <cell r="AG2017">
            <v>320</v>
          </cell>
          <cell r="AH2017">
            <v>1</v>
          </cell>
          <cell r="AI2017" t="str">
            <v>BP31019</v>
          </cell>
          <cell r="AJ2017" t="str">
            <v>Móvil</v>
          </cell>
          <cell r="AK2017" t="str">
            <v>EL SABADO 26-06 ENTRE 9 Y 13 HORAS!</v>
          </cell>
          <cell r="AM2017">
            <v>429380497</v>
          </cell>
          <cell r="AN2017" t="str">
            <v>Sí</v>
          </cell>
        </row>
        <row r="2018">
          <cell r="A2018">
            <v>3234</v>
          </cell>
          <cell r="B2018" t="str">
            <v>juzel2010@yahoo.com.ar</v>
          </cell>
          <cell r="AF2018" t="str">
            <v>CUCHARITA VERDE AQUA</v>
          </cell>
          <cell r="AG2018">
            <v>70</v>
          </cell>
          <cell r="AH2018">
            <v>2</v>
          </cell>
          <cell r="AI2018" t="str">
            <v>BP32019</v>
          </cell>
          <cell r="AN2018" t="str">
            <v>Sí</v>
          </cell>
        </row>
        <row r="2019">
          <cell r="A2019">
            <v>3234</v>
          </cell>
          <cell r="B2019" t="str">
            <v>juzel2010@yahoo.com.ar</v>
          </cell>
          <cell r="AF2019" t="str">
            <v>MANTEQUERA PASTEL 15 X 7 (Celeste)</v>
          </cell>
          <cell r="AG2019" t="str">
            <v>351.64</v>
          </cell>
          <cell r="AH2019">
            <v>1</v>
          </cell>
          <cell r="AN2019" t="str">
            <v>Sí</v>
          </cell>
        </row>
        <row r="2020">
          <cell r="A2020">
            <v>3234</v>
          </cell>
          <cell r="B2020" t="str">
            <v>juzel2010@yahoo.com.ar</v>
          </cell>
          <cell r="AF2020" t="str">
            <v>INDIVIDUAL FLOR COLORES CUERINA 32.5 CM DIAM</v>
          </cell>
          <cell r="AG2020">
            <v>279</v>
          </cell>
          <cell r="AH2020">
            <v>3</v>
          </cell>
          <cell r="AI2020" t="str">
            <v>CHUIN05C</v>
          </cell>
          <cell r="AN2020" t="str">
            <v>Sí</v>
          </cell>
        </row>
        <row r="2021">
          <cell r="A2021">
            <v>3234</v>
          </cell>
          <cell r="B2021" t="str">
            <v>juzel2010@yahoo.com.ar</v>
          </cell>
          <cell r="AF2021" t="str">
            <v>BANDEJA BACHA 23X41CM COLORES SURTIDOS (Celeste)</v>
          </cell>
          <cell r="AG2021">
            <v>710</v>
          </cell>
          <cell r="AH2021">
            <v>1</v>
          </cell>
          <cell r="AI2021" t="str">
            <v>019BA88511</v>
          </cell>
          <cell r="AN2021" t="str">
            <v>Sí</v>
          </cell>
        </row>
        <row r="2022">
          <cell r="A2022">
            <v>3234</v>
          </cell>
          <cell r="B2022" t="str">
            <v>juzel2010@yahoo.com.ar</v>
          </cell>
          <cell r="AF2022" t="str">
            <v>YERBERA RETRO CEL VISOR 8.5X11.5X20CM</v>
          </cell>
          <cell r="AG2022">
            <v>676</v>
          </cell>
          <cell r="AH2022">
            <v>1</v>
          </cell>
          <cell r="AI2022" t="str">
            <v>645LA88005</v>
          </cell>
          <cell r="AN2022" t="str">
            <v>Sí</v>
          </cell>
        </row>
        <row r="2023">
          <cell r="A2023">
            <v>3234</v>
          </cell>
          <cell r="B2023" t="str">
            <v>juzel2010@yahoo.com.ar</v>
          </cell>
          <cell r="AF2023" t="str">
            <v>CUBIERTERO DE MADERA 14X12CM DOS DISEÑOS (TENEROR Y CUCHARA)</v>
          </cell>
          <cell r="AG2023" t="str">
            <v>1484.99</v>
          </cell>
          <cell r="AH2023">
            <v>1</v>
          </cell>
          <cell r="AN2023" t="str">
            <v>Sí</v>
          </cell>
        </row>
        <row r="2024">
          <cell r="A2024">
            <v>3233</v>
          </cell>
          <cell r="B2024" t="str">
            <v>sofiorgueira@gmail.com</v>
          </cell>
          <cell r="C2024">
            <v>44369</v>
          </cell>
          <cell r="D2024" t="str">
            <v>Abierta</v>
          </cell>
          <cell r="E2024" t="str">
            <v>Recibido</v>
          </cell>
          <cell r="F2024" t="str">
            <v>Enviado</v>
          </cell>
          <cell r="G2024" t="str">
            <v>ARS</v>
          </cell>
          <cell r="H2024">
            <v>1116</v>
          </cell>
          <cell r="I2024">
            <v>0</v>
          </cell>
          <cell r="J2024">
            <v>0</v>
          </cell>
          <cell r="K2024">
            <v>1116</v>
          </cell>
          <cell r="L2024" t="str">
            <v>Manuel Sacchetti</v>
          </cell>
          <cell r="M2024">
            <v>41826844</v>
          </cell>
          <cell r="N2024">
            <v>541131404678</v>
          </cell>
          <cell r="O2024" t="str">
            <v>Manuel Sacchetti</v>
          </cell>
          <cell r="P2024">
            <v>541131404678</v>
          </cell>
          <cell r="Q2024" t="str">
            <v>Cabildo</v>
          </cell>
          <cell r="R2024">
            <v>4765</v>
          </cell>
          <cell r="S2024" t="str">
            <v>7 B</v>
          </cell>
          <cell r="U2024" t="str">
            <v>Capital Federal</v>
          </cell>
          <cell r="V2024">
            <v>1429</v>
          </cell>
          <cell r="W2024" t="str">
            <v>Capital Federal</v>
          </cell>
          <cell r="Y2024" t="str">
            <v>ENVÍO SIN CARGO (CABA, GRAN PARTE DE GBA y LA PLATA) TIEMPO: 4 a 6 DÍAS HÁBILES</v>
          </cell>
          <cell r="Z2024" t="str">
            <v>Mercado Pago</v>
          </cell>
          <cell r="AD2024">
            <v>44369</v>
          </cell>
          <cell r="AE2024">
            <v>44372</v>
          </cell>
          <cell r="AF2024" t="str">
            <v>BOTELLA JUICE 1L TAPA SILICONA</v>
          </cell>
          <cell r="AG2024">
            <v>616</v>
          </cell>
          <cell r="AH2024">
            <v>1</v>
          </cell>
          <cell r="AI2024" t="str">
            <v>019BO5573</v>
          </cell>
          <cell r="AJ2024" t="str">
            <v>Móvil</v>
          </cell>
          <cell r="AK2024" t="str">
            <v>EL LUNES 28-06 ENTRE 8 Y 18 HORAS!</v>
          </cell>
          <cell r="AL2024">
            <v>15485284385</v>
          </cell>
          <cell r="AM2024">
            <v>434418091</v>
          </cell>
          <cell r="AN2024" t="str">
            <v>Sí</v>
          </cell>
        </row>
        <row r="2025">
          <cell r="A2025">
            <v>3233</v>
          </cell>
          <cell r="B2025" t="str">
            <v>sofiorgueira@gmail.com</v>
          </cell>
          <cell r="AF2025" t="str">
            <v>VASO TERMICO CON TAPA Y FAJA COLORES PASTELES (Rosa)</v>
          </cell>
          <cell r="AG2025">
            <v>250</v>
          </cell>
          <cell r="AH2025">
            <v>1</v>
          </cell>
          <cell r="AI2025" t="str">
            <v>BA87506 MERCA SEPA</v>
          </cell>
          <cell r="AN2025" t="str">
            <v>Sí</v>
          </cell>
        </row>
        <row r="2026">
          <cell r="A2026">
            <v>3233</v>
          </cell>
          <cell r="B2026" t="str">
            <v>sofiorgueira@gmail.com</v>
          </cell>
          <cell r="AF2026" t="str">
            <v>VASO TERMICO CON TAPA Y FAJA COLORES PASTELES (Celeste)</v>
          </cell>
          <cell r="AG2026">
            <v>250</v>
          </cell>
          <cell r="AH2026">
            <v>1</v>
          </cell>
          <cell r="AI2026" t="str">
            <v>BA87506 MERCA SEPA</v>
          </cell>
          <cell r="AN2026" t="str">
            <v>Sí</v>
          </cell>
        </row>
        <row r="2027">
          <cell r="A2027">
            <v>3232</v>
          </cell>
          <cell r="B2027" t="str">
            <v>florencia.oyola7@hotmail.com</v>
          </cell>
          <cell r="C2027">
            <v>44369</v>
          </cell>
          <cell r="D2027" t="str">
            <v>Abierta</v>
          </cell>
          <cell r="E2027" t="str">
            <v>Anulado</v>
          </cell>
          <cell r="F2027" t="str">
            <v>No está empaquetado</v>
          </cell>
          <cell r="G2027" t="str">
            <v>ARS</v>
          </cell>
          <cell r="H2027">
            <v>1000</v>
          </cell>
          <cell r="I2027">
            <v>0</v>
          </cell>
          <cell r="J2027">
            <v>0</v>
          </cell>
          <cell r="K2027">
            <v>1000</v>
          </cell>
          <cell r="L2027" t="str">
            <v>Florencia Oyola</v>
          </cell>
          <cell r="M2027">
            <v>27720159</v>
          </cell>
          <cell r="N2027">
            <v>541123252696</v>
          </cell>
          <cell r="O2027" t="str">
            <v>Florencia Oyola</v>
          </cell>
          <cell r="P2027">
            <v>541123252696</v>
          </cell>
          <cell r="Q2027" t="str">
            <v xml:space="preserve">Maria Asinta </v>
          </cell>
          <cell r="R2027">
            <v>3730</v>
          </cell>
          <cell r="T2027" t="str">
            <v>Villa Lynch</v>
          </cell>
          <cell r="U2027" t="str">
            <v xml:space="preserve">Gral San Martín </v>
          </cell>
          <cell r="V2027">
            <v>1650</v>
          </cell>
          <cell r="W2027" t="str">
            <v>Gran Buenos Aires</v>
          </cell>
          <cell r="Y2027" t="str">
            <v>ENVÍO SIN CARGO (CABA, GRAN PARTE DE GBA y LA PLATA) TIEMPO: 4 a 6 DÍAS HÁBILES</v>
          </cell>
          <cell r="Z2027" t="str">
            <v>Mercado Pago</v>
          </cell>
          <cell r="AF2027" t="str">
            <v>VASO TERMICO CON TAPA Y FAJA COLORES PASTELES (Violeta)</v>
          </cell>
          <cell r="AG2027">
            <v>250</v>
          </cell>
          <cell r="AH2027">
            <v>1</v>
          </cell>
          <cell r="AI2027" t="str">
            <v>BA87506 MERCA SEPA</v>
          </cell>
          <cell r="AJ2027" t="str">
            <v>Móvil</v>
          </cell>
          <cell r="AK2027" t="str">
            <v/>
          </cell>
          <cell r="AL2027">
            <v>15484766838</v>
          </cell>
          <cell r="AM2027">
            <v>434405885</v>
          </cell>
          <cell r="AN2027" t="str">
            <v>Sí</v>
          </cell>
        </row>
        <row r="2028">
          <cell r="A2028">
            <v>3232</v>
          </cell>
          <cell r="B2028" t="str">
            <v>florencia.oyola7@hotmail.com</v>
          </cell>
          <cell r="AF2028" t="str">
            <v>VASO TERMICO CON TAPA Y FAJA COLORES PASTELES (Amarillo)</v>
          </cell>
          <cell r="AG2028">
            <v>250</v>
          </cell>
          <cell r="AH2028">
            <v>1</v>
          </cell>
          <cell r="AI2028" t="str">
            <v>BA87506 MERCA SEPA</v>
          </cell>
          <cell r="AN2028" t="str">
            <v>Sí</v>
          </cell>
        </row>
        <row r="2029">
          <cell r="A2029">
            <v>3232</v>
          </cell>
          <cell r="B2029" t="str">
            <v>florencia.oyola7@hotmail.com</v>
          </cell>
          <cell r="AF2029" t="str">
            <v>VASO TERMICO CON TAPA Y FAJA COLORES PASTELES (Celeste)</v>
          </cell>
          <cell r="AG2029">
            <v>250</v>
          </cell>
          <cell r="AH2029">
            <v>1</v>
          </cell>
          <cell r="AI2029" t="str">
            <v>BA87506 MERCA SEPA</v>
          </cell>
          <cell r="AN2029" t="str">
            <v>Sí</v>
          </cell>
        </row>
        <row r="2030">
          <cell r="A2030">
            <v>3232</v>
          </cell>
          <cell r="B2030" t="str">
            <v>florencia.oyola7@hotmail.com</v>
          </cell>
          <cell r="AF2030" t="str">
            <v>VASO TERMICO CON TAPA Y FAJA COLORES PASTELES (Rosa)</v>
          </cell>
          <cell r="AG2030">
            <v>250</v>
          </cell>
          <cell r="AH2030">
            <v>1</v>
          </cell>
          <cell r="AI2030" t="str">
            <v>BA87506 MERCA SEPA</v>
          </cell>
          <cell r="AN2030" t="str">
            <v>Sí</v>
          </cell>
        </row>
        <row r="2031">
          <cell r="A2031">
            <v>3231</v>
          </cell>
          <cell r="B2031" t="str">
            <v>magui.gargano55@gmail.com</v>
          </cell>
          <cell r="C2031">
            <v>44369</v>
          </cell>
          <cell r="D2031" t="str">
            <v>Abierta</v>
          </cell>
          <cell r="E2031" t="str">
            <v>Recibido</v>
          </cell>
          <cell r="F2031" t="str">
            <v>Enviado</v>
          </cell>
          <cell r="G2031" t="str">
            <v>ARS</v>
          </cell>
          <cell r="H2031">
            <v>500</v>
          </cell>
          <cell r="I2031">
            <v>0</v>
          </cell>
          <cell r="J2031">
            <v>0</v>
          </cell>
          <cell r="K2031">
            <v>500</v>
          </cell>
          <cell r="L2031" t="str">
            <v>Magdalena Gargano</v>
          </cell>
          <cell r="M2031">
            <v>43029163</v>
          </cell>
          <cell r="N2031">
            <v>5493442569056</v>
          </cell>
          <cell r="O2031" t="str">
            <v>Magdalena Gargano</v>
          </cell>
          <cell r="P2031">
            <v>5493442569056</v>
          </cell>
          <cell r="Q2031" t="str">
            <v xml:space="preserve">Avenida Coronel Díaz </v>
          </cell>
          <cell r="R2031">
            <v>2155</v>
          </cell>
          <cell r="S2031" t="str">
            <v>3 C</v>
          </cell>
          <cell r="U2031" t="str">
            <v>Capital Federal</v>
          </cell>
          <cell r="V2031">
            <v>1425</v>
          </cell>
          <cell r="W2031" t="str">
            <v>Capital Federal</v>
          </cell>
          <cell r="Y2031" t="str">
            <v>ENVÍO SIN CARGO (CABA, GRAN PARTE DE GBA y LA PLATA) TIEMPO: 4 a 6 DÍAS HÁBILES</v>
          </cell>
          <cell r="Z2031" t="str">
            <v>Mercado Pago</v>
          </cell>
          <cell r="AD2031">
            <v>44369</v>
          </cell>
          <cell r="AE2031">
            <v>44372</v>
          </cell>
          <cell r="AF2031" t="str">
            <v>VASO TERMICO CON TAPA Y FAJA COLORES PASTELES (Amarillo)</v>
          </cell>
          <cell r="AG2031">
            <v>250</v>
          </cell>
          <cell r="AH2031">
            <v>1</v>
          </cell>
          <cell r="AI2031" t="str">
            <v>BA87506 MERCA SEPA</v>
          </cell>
          <cell r="AJ2031" t="str">
            <v>Móvil</v>
          </cell>
          <cell r="AK2031" t="str">
            <v>EL LUNES 28-06 ENTRE 8 Y 18 HORAS!</v>
          </cell>
          <cell r="AL2031">
            <v>15482194414</v>
          </cell>
          <cell r="AM2031">
            <v>434272687</v>
          </cell>
          <cell r="AN2031" t="str">
            <v>Sí</v>
          </cell>
        </row>
        <row r="2032">
          <cell r="A2032">
            <v>3231</v>
          </cell>
          <cell r="B2032" t="str">
            <v>magui.gargano55@gmail.com</v>
          </cell>
          <cell r="AF2032" t="str">
            <v>VASO TERMICO CON TAPA Y FAJA COLORES PASTELES (Rosa)</v>
          </cell>
          <cell r="AG2032">
            <v>250</v>
          </cell>
          <cell r="AH2032">
            <v>1</v>
          </cell>
          <cell r="AI2032" t="str">
            <v>BA87506 MERCA SEPA</v>
          </cell>
          <cell r="AN2032" t="str">
            <v>Sí</v>
          </cell>
        </row>
        <row r="2033">
          <cell r="A2033">
            <v>3230</v>
          </cell>
          <cell r="B2033" t="str">
            <v>carla.figueroa12@yahoo.com.ar</v>
          </cell>
          <cell r="C2033">
            <v>44369</v>
          </cell>
          <cell r="D2033" t="str">
            <v>Abierta</v>
          </cell>
          <cell r="E2033" t="str">
            <v>Recibido</v>
          </cell>
          <cell r="F2033" t="str">
            <v>Enviado</v>
          </cell>
          <cell r="G2033" t="str">
            <v>ARS</v>
          </cell>
          <cell r="H2033">
            <v>3167</v>
          </cell>
          <cell r="I2033">
            <v>3000</v>
          </cell>
          <cell r="J2033" t="str">
            <v>456.38</v>
          </cell>
          <cell r="K2033" t="str">
            <v>623.38</v>
          </cell>
          <cell r="L2033" t="str">
            <v>Carla Figueroa</v>
          </cell>
          <cell r="M2033">
            <v>34255793</v>
          </cell>
          <cell r="N2033">
            <v>541140761114</v>
          </cell>
          <cell r="O2033" t="str">
            <v>Carla Figueroa</v>
          </cell>
          <cell r="P2033">
            <v>541140761114</v>
          </cell>
          <cell r="Q2033" t="str">
            <v xml:space="preserve">San Martin </v>
          </cell>
          <cell r="R2033">
            <v>574</v>
          </cell>
          <cell r="S2033" t="str">
            <v>1B</v>
          </cell>
          <cell r="T2033" t="str">
            <v>Caba</v>
          </cell>
          <cell r="U2033" t="str">
            <v>Capital Federal</v>
          </cell>
          <cell r="V2033">
            <v>1004</v>
          </cell>
          <cell r="W2033" t="str">
            <v>Capital Federal</v>
          </cell>
          <cell r="Y2033" t="str">
            <v>Correo Argentino - Envio a domicilio</v>
          </cell>
          <cell r="Z2033" t="str">
            <v>Mercado Pago</v>
          </cell>
          <cell r="AA2033" t="str">
            <v>CARLITA_22LALOCA</v>
          </cell>
          <cell r="AD2033">
            <v>44369</v>
          </cell>
          <cell r="AE2033">
            <v>44372</v>
          </cell>
          <cell r="AF2033" t="str">
            <v>VASO ROSA FACETEADO Y EXPRIMIDOR</v>
          </cell>
          <cell r="AG2033">
            <v>435</v>
          </cell>
          <cell r="AH2033">
            <v>1</v>
          </cell>
          <cell r="AI2033" t="str">
            <v>BP24018 BIPO</v>
          </cell>
          <cell r="AJ2033" t="str">
            <v>Móvil</v>
          </cell>
          <cell r="AK2033" t="str">
            <v>EL LUNES 28-06 ENTRE 8 Y 18 HORAS!</v>
          </cell>
          <cell r="AL2033">
            <v>15481926789</v>
          </cell>
          <cell r="AM2033">
            <v>434322506</v>
          </cell>
          <cell r="AN2033" t="str">
            <v>Sí</v>
          </cell>
        </row>
        <row r="2034">
          <cell r="A2034">
            <v>3230</v>
          </cell>
          <cell r="B2034" t="str">
            <v>carla.figueroa12@yahoo.com.ar</v>
          </cell>
          <cell r="AF2034" t="str">
            <v>ESCURRIDOR DE PLATOS Y CUBIERTOS BEIGE 43.5X24X11.8CM</v>
          </cell>
          <cell r="AG2034">
            <v>1599</v>
          </cell>
          <cell r="AH2034">
            <v>1</v>
          </cell>
          <cell r="AI2034" t="str">
            <v>083BA7700</v>
          </cell>
          <cell r="AN2034" t="str">
            <v>Sí</v>
          </cell>
        </row>
        <row r="2035">
          <cell r="A2035">
            <v>3230</v>
          </cell>
          <cell r="B2035" t="str">
            <v>carla.figueroa12@yahoo.com.ar</v>
          </cell>
          <cell r="AF2035" t="str">
            <v>TABLA DE BAMBOO RECTANGULAR RAYADA 24X34CM</v>
          </cell>
          <cell r="AG2035">
            <v>866</v>
          </cell>
          <cell r="AH2035">
            <v>1</v>
          </cell>
          <cell r="AI2035" t="str">
            <v>MS113006</v>
          </cell>
          <cell r="AN2035" t="str">
            <v>Sí</v>
          </cell>
        </row>
        <row r="2036">
          <cell r="A2036">
            <v>3230</v>
          </cell>
          <cell r="B2036" t="str">
            <v>carla.figueroa12@yahoo.com.ar</v>
          </cell>
          <cell r="AF2036" t="str">
            <v>ORDENADOR DE MESADA CON 3 DIVISIONES COLOR PASTEL (Beige)</v>
          </cell>
          <cell r="AG2036">
            <v>267</v>
          </cell>
          <cell r="AH2036">
            <v>1</v>
          </cell>
          <cell r="AI2036" t="str">
            <v>0607PLA203PAS</v>
          </cell>
          <cell r="AN2036" t="str">
            <v>Sí</v>
          </cell>
        </row>
        <row r="2037">
          <cell r="A2037">
            <v>3229</v>
          </cell>
          <cell r="B2037" t="str">
            <v>natalia-bertola@live.com.ar</v>
          </cell>
          <cell r="C2037">
            <v>44369</v>
          </cell>
          <cell r="D2037" t="str">
            <v>Abierta</v>
          </cell>
          <cell r="E2037" t="str">
            <v>Recibido</v>
          </cell>
          <cell r="G2037" t="str">
            <v>ARS</v>
          </cell>
          <cell r="H2037">
            <v>3000</v>
          </cell>
          <cell r="I2037">
            <v>0</v>
          </cell>
          <cell r="J2037">
            <v>0</v>
          </cell>
          <cell r="K2037">
            <v>3000</v>
          </cell>
          <cell r="L2037" t="str">
            <v>Natalia Bertola</v>
          </cell>
          <cell r="M2037">
            <v>33860071</v>
          </cell>
          <cell r="N2037">
            <v>541141716351</v>
          </cell>
          <cell r="Z2037" t="str">
            <v>Mercado Pago</v>
          </cell>
          <cell r="AB2037" t="str">
            <v>Es una gif gard por cumpleaños y el envio tiene que ser a caba.</v>
          </cell>
          <cell r="AD2037">
            <v>44369</v>
          </cell>
          <cell r="AF2037" t="str">
            <v>GIFT CARD GOLD</v>
          </cell>
          <cell r="AG2037">
            <v>3000</v>
          </cell>
          <cell r="AH2037">
            <v>1</v>
          </cell>
          <cell r="AJ2037" t="str">
            <v>Móvil</v>
          </cell>
          <cell r="AK2037" t="str">
            <v/>
          </cell>
          <cell r="AL2037">
            <v>15474316847</v>
          </cell>
          <cell r="AM2037">
            <v>434095475</v>
          </cell>
          <cell r="AN2037" t="str">
            <v>No</v>
          </cell>
        </row>
        <row r="2038">
          <cell r="A2038">
            <v>3228</v>
          </cell>
          <cell r="B2038" t="str">
            <v>micaelasoll49@gmail.com</v>
          </cell>
          <cell r="C2038">
            <v>44369</v>
          </cell>
          <cell r="D2038" t="str">
            <v>Abierta</v>
          </cell>
          <cell r="E2038" t="str">
            <v>Recibido</v>
          </cell>
          <cell r="F2038" t="str">
            <v>Enviado</v>
          </cell>
          <cell r="G2038" t="str">
            <v>ARS</v>
          </cell>
          <cell r="H2038">
            <v>1290</v>
          </cell>
          <cell r="I2038">
            <v>0</v>
          </cell>
          <cell r="J2038">
            <v>0</v>
          </cell>
          <cell r="K2038">
            <v>1290</v>
          </cell>
          <cell r="L2038" t="str">
            <v>Daniel Lopez</v>
          </cell>
          <cell r="M2038">
            <v>44969284</v>
          </cell>
          <cell r="N2038">
            <v>5491169018381</v>
          </cell>
          <cell r="O2038" t="str">
            <v>Daniel Lopez</v>
          </cell>
          <cell r="P2038">
            <v>5491169018381</v>
          </cell>
          <cell r="Q2038" t="str">
            <v>Herrera</v>
          </cell>
          <cell r="R2038">
            <v>2314</v>
          </cell>
          <cell r="U2038" t="str">
            <v>Capital Federal</v>
          </cell>
          <cell r="V2038">
            <v>1295</v>
          </cell>
          <cell r="W2038" t="str">
            <v>Capital Federal</v>
          </cell>
          <cell r="Y2038" t="str">
            <v>ENVÍO SIN CARGO (CABA, GRAN PARTE DE GBA y LA PLATA) TIEMPO: 4 a 6 DÍAS HÁBILES</v>
          </cell>
          <cell r="Z2038" t="str">
            <v>Mercado Pago</v>
          </cell>
          <cell r="AD2038">
            <v>44369</v>
          </cell>
          <cell r="AE2038">
            <v>44372</v>
          </cell>
          <cell r="AF2038" t="str">
            <v>VASO TERMICO CON TAPA Y FAJA COLORES PASTELES (Amarillo)</v>
          </cell>
          <cell r="AG2038">
            <v>250</v>
          </cell>
          <cell r="AH2038">
            <v>1</v>
          </cell>
          <cell r="AI2038" t="str">
            <v>BA87506 MERCA SEPA</v>
          </cell>
          <cell r="AJ2038" t="str">
            <v>Móvil</v>
          </cell>
          <cell r="AK2038" t="str">
            <v>EL LUNES 28-06 ENTRE 8 Y 18 HORAS!</v>
          </cell>
          <cell r="AL2038">
            <v>2843217070</v>
          </cell>
          <cell r="AM2038">
            <v>434006193</v>
          </cell>
          <cell r="AN2038" t="str">
            <v>Sí</v>
          </cell>
        </row>
        <row r="2039">
          <cell r="A2039">
            <v>3228</v>
          </cell>
          <cell r="B2039" t="str">
            <v>micaelasoll49@gmail.com</v>
          </cell>
          <cell r="AF2039" t="str">
            <v>VASO TERMICO CON TAPA Y FAJA COLORES PASTELES (Rosa)</v>
          </cell>
          <cell r="AG2039">
            <v>250</v>
          </cell>
          <cell r="AH2039">
            <v>1</v>
          </cell>
          <cell r="AI2039" t="str">
            <v>BA87506 MERCA SEPA</v>
          </cell>
          <cell r="AN2039" t="str">
            <v>Sí</v>
          </cell>
        </row>
        <row r="2040">
          <cell r="A2040">
            <v>3228</v>
          </cell>
          <cell r="B2040" t="str">
            <v>micaelasoll49@gmail.com</v>
          </cell>
          <cell r="AF2040" t="str">
            <v>MATE PAMPA BOCA ANCHA CON BOMBILLA COLOR BLANCO</v>
          </cell>
          <cell r="AG2040">
            <v>790</v>
          </cell>
          <cell r="AH2040">
            <v>1</v>
          </cell>
          <cell r="AI2040" t="str">
            <v>MERCA SEPA</v>
          </cell>
          <cell r="AN2040" t="str">
            <v>Sí</v>
          </cell>
        </row>
        <row r="2041">
          <cell r="A2041">
            <v>3227</v>
          </cell>
          <cell r="B2041" t="str">
            <v>dmessina2703@gmail.com</v>
          </cell>
          <cell r="C2041">
            <v>44368</v>
          </cell>
          <cell r="D2041" t="str">
            <v>Abierta</v>
          </cell>
          <cell r="E2041" t="str">
            <v>Recibido</v>
          </cell>
          <cell r="F2041" t="str">
            <v>Enviado</v>
          </cell>
          <cell r="G2041" t="str">
            <v>ARS</v>
          </cell>
          <cell r="H2041">
            <v>2800</v>
          </cell>
          <cell r="I2041">
            <v>0</v>
          </cell>
          <cell r="J2041">
            <v>0</v>
          </cell>
          <cell r="K2041">
            <v>2800</v>
          </cell>
          <cell r="L2041" t="str">
            <v>Daniel Messina</v>
          </cell>
          <cell r="M2041">
            <v>35970963</v>
          </cell>
          <cell r="N2041">
            <v>541164541093</v>
          </cell>
          <cell r="O2041" t="str">
            <v>Daniel Messina</v>
          </cell>
          <cell r="P2041">
            <v>541164541093</v>
          </cell>
          <cell r="Q2041" t="str">
            <v xml:space="preserve">Av nazca </v>
          </cell>
          <cell r="R2041">
            <v>4618</v>
          </cell>
          <cell r="S2041">
            <v>4</v>
          </cell>
          <cell r="T2041" t="str">
            <v>Villa pueyrredon</v>
          </cell>
          <cell r="U2041" t="str">
            <v>Capital Federal</v>
          </cell>
          <cell r="V2041">
            <v>1419</v>
          </cell>
          <cell r="W2041" t="str">
            <v>Capital Federal</v>
          </cell>
          <cell r="Y2041" t="str">
            <v>ENVÍO SIN CARGO (CABA, GRAN PARTE DE GBA y LA PLATA) TIEMPO: 4 a 6 DÍAS HÁBILES</v>
          </cell>
          <cell r="Z2041" t="str">
            <v>Mercado Pago</v>
          </cell>
          <cell r="AB2041" t="str">
            <v xml:space="preserve">Hola necesitaría coordinar la entrega para ultima hora 1830 19 de ser posible  Muchas gracias </v>
          </cell>
          <cell r="AD2041">
            <v>44368</v>
          </cell>
          <cell r="AE2041">
            <v>44372</v>
          </cell>
          <cell r="AF2041" t="str">
            <v>MESA DE ARRIME HOME OFFICE 36X43X60 CM</v>
          </cell>
          <cell r="AG2041">
            <v>2800</v>
          </cell>
          <cell r="AH2041">
            <v>1</v>
          </cell>
          <cell r="AI2041" t="str">
            <v>NEWARRIME</v>
          </cell>
          <cell r="AJ2041" t="str">
            <v>Móvil</v>
          </cell>
          <cell r="AK2041" t="str">
            <v>HOY VIERNES 25-06 ENTRE 19 Y 20 HORAS !</v>
          </cell>
          <cell r="AL2041">
            <v>15470332868</v>
          </cell>
          <cell r="AM2041">
            <v>433887330</v>
          </cell>
          <cell r="AN2041" t="str">
            <v>Sí</v>
          </cell>
        </row>
        <row r="2042">
          <cell r="A2042">
            <v>3226</v>
          </cell>
          <cell r="B2042" t="str">
            <v>mariavp88@hotmail.com</v>
          </cell>
          <cell r="C2042">
            <v>44368</v>
          </cell>
          <cell r="D2042" t="str">
            <v>Abierta</v>
          </cell>
          <cell r="E2042" t="str">
            <v>Recibido</v>
          </cell>
          <cell r="F2042" t="str">
            <v>Enviado</v>
          </cell>
          <cell r="G2042" t="str">
            <v>ARS</v>
          </cell>
          <cell r="H2042" t="str">
            <v>10676.06</v>
          </cell>
          <cell r="I2042">
            <v>0</v>
          </cell>
          <cell r="J2042">
            <v>0</v>
          </cell>
          <cell r="K2042" t="str">
            <v>10676.06</v>
          </cell>
          <cell r="L2042" t="str">
            <v>Vicky Pagani</v>
          </cell>
          <cell r="M2042">
            <v>33410365</v>
          </cell>
          <cell r="N2042">
            <v>541162677155</v>
          </cell>
          <cell r="O2042" t="str">
            <v>Vicky Pagani</v>
          </cell>
          <cell r="P2042">
            <v>541162677155</v>
          </cell>
          <cell r="Q2042" t="str">
            <v>Hidalgo 958</v>
          </cell>
          <cell r="R2042">
            <v>958</v>
          </cell>
          <cell r="S2042" t="str">
            <v>4B</v>
          </cell>
          <cell r="T2042" t="str">
            <v>Caballito</v>
          </cell>
          <cell r="U2042" t="str">
            <v>Capital Federal</v>
          </cell>
          <cell r="V2042">
            <v>1405</v>
          </cell>
          <cell r="W2042" t="str">
            <v>Capital Federal</v>
          </cell>
          <cell r="Y2042" t="str">
            <v>ENVÍO SIN CARGO (CABA, GRAN PARTE DE GBA y LA PLATA) TIEMPO: 4 a 6 DÍAS HÁBILES</v>
          </cell>
          <cell r="Z2042" t="str">
            <v>TRANSFERENCIA BANCARIA</v>
          </cell>
          <cell r="AD2042">
            <v>44368</v>
          </cell>
          <cell r="AE2042">
            <v>44371</v>
          </cell>
          <cell r="AF2042" t="str">
            <v>FRASCO DE VIDRIO LINEA CUNA COBRE CHICO - 0.55 L 11.5X9X12.5CM</v>
          </cell>
          <cell r="AG2042" t="str">
            <v>499.5</v>
          </cell>
          <cell r="AH2042">
            <v>1</v>
          </cell>
          <cell r="AI2042" t="str">
            <v>MS117A26</v>
          </cell>
          <cell r="AJ2042" t="str">
            <v>Móvil</v>
          </cell>
          <cell r="AK2042" t="str">
            <v>EL VIERNES 25-06 ENTRE 8 Y 18 HORAS!</v>
          </cell>
          <cell r="AM2042">
            <v>433838336</v>
          </cell>
          <cell r="AN2042" t="str">
            <v>Sí</v>
          </cell>
        </row>
        <row r="2043">
          <cell r="A2043">
            <v>3226</v>
          </cell>
          <cell r="B2043" t="str">
            <v>mariavp88@hotmail.com</v>
          </cell>
          <cell r="AF2043" t="str">
            <v>FRASCO DE VIDRIO LINEA CUNA COBRE MEDIANO - 2 L 15.2X10X16.5CM</v>
          </cell>
          <cell r="AG2043">
            <v>899</v>
          </cell>
          <cell r="AH2043">
            <v>2</v>
          </cell>
          <cell r="AI2043" t="str">
            <v>M117A25</v>
          </cell>
          <cell r="AN2043" t="str">
            <v>Sí</v>
          </cell>
        </row>
        <row r="2044">
          <cell r="A2044">
            <v>3226</v>
          </cell>
          <cell r="B2044" t="str">
            <v>mariavp88@hotmail.com</v>
          </cell>
          <cell r="AF2044" t="str">
            <v>FRASCO DE VIDRIO LINEA CUNA COBRE GRANDE - 2.5 L 20.3X13.3X20.3CM</v>
          </cell>
          <cell r="AG2044">
            <v>1331</v>
          </cell>
          <cell r="AH2044">
            <v>1</v>
          </cell>
          <cell r="AI2044" t="str">
            <v>M117A24</v>
          </cell>
          <cell r="AN2044" t="str">
            <v>Sí</v>
          </cell>
        </row>
        <row r="2045">
          <cell r="A2045">
            <v>3226</v>
          </cell>
          <cell r="B2045" t="str">
            <v>mariavp88@hotmail.com</v>
          </cell>
          <cell r="AF2045" t="str">
            <v>COMBO NRO.2 ** 6 UTENSILIOS NYLON- COLOR A ELECCION (Rojo)</v>
          </cell>
          <cell r="AG2045">
            <v>2614</v>
          </cell>
          <cell r="AH2045">
            <v>1</v>
          </cell>
          <cell r="AN2045" t="str">
            <v>Sí</v>
          </cell>
        </row>
        <row r="2046">
          <cell r="A2046">
            <v>3226</v>
          </cell>
          <cell r="B2046" t="str">
            <v>mariavp88@hotmail.com</v>
          </cell>
          <cell r="AF2046" t="str">
            <v>COMBO NRO 5 ** 6 BOWLS APTOS MICROONDAS Y FREEZER- COLOR A ELECCION (Negro)</v>
          </cell>
          <cell r="AG2046" t="str">
            <v>2005.96</v>
          </cell>
          <cell r="AH2046">
            <v>1</v>
          </cell>
          <cell r="AN2046" t="str">
            <v>Sí</v>
          </cell>
        </row>
        <row r="2047">
          <cell r="A2047">
            <v>3226</v>
          </cell>
          <cell r="B2047" t="str">
            <v>mariavp88@hotmail.com</v>
          </cell>
          <cell r="AF2047" t="str">
            <v>COMBO NRO 10 ** 3 FRASCOS DE VIDRIO HERMETICOS</v>
          </cell>
          <cell r="AG2047" t="str">
            <v>2427.6</v>
          </cell>
          <cell r="AH2047">
            <v>1</v>
          </cell>
          <cell r="AI2047" t="str">
            <v>BA6430-31-32 MERCA SEPARADA</v>
          </cell>
          <cell r="AN2047" t="str">
            <v>Sí</v>
          </cell>
        </row>
        <row r="2048">
          <cell r="A2048">
            <v>3225</v>
          </cell>
          <cell r="B2048" t="str">
            <v>magustina12@gmail.com</v>
          </cell>
          <cell r="C2048">
            <v>44368</v>
          </cell>
          <cell r="D2048" t="str">
            <v>Abierta</v>
          </cell>
          <cell r="E2048" t="str">
            <v>Recibido</v>
          </cell>
          <cell r="F2048" t="str">
            <v>Enviado</v>
          </cell>
          <cell r="G2048" t="str">
            <v>ARS</v>
          </cell>
          <cell r="H2048" t="str">
            <v>20727.62</v>
          </cell>
          <cell r="I2048" t="str">
            <v>6218.29</v>
          </cell>
          <cell r="J2048">
            <v>0</v>
          </cell>
          <cell r="K2048" t="str">
            <v>14509.33</v>
          </cell>
          <cell r="L2048" t="str">
            <v>Agustina Martinez</v>
          </cell>
          <cell r="M2048">
            <v>20206827484</v>
          </cell>
          <cell r="N2048">
            <v>542224446770</v>
          </cell>
          <cell r="O2048" t="str">
            <v>Agustina Martinez</v>
          </cell>
          <cell r="P2048">
            <v>542224446770</v>
          </cell>
          <cell r="Q2048" t="str">
            <v>Montevideo</v>
          </cell>
          <cell r="R2048">
            <v>1594</v>
          </cell>
          <cell r="S2048" t="str">
            <v>LOCAL 5</v>
          </cell>
          <cell r="U2048" t="str">
            <v>Capital Federal</v>
          </cell>
          <cell r="V2048">
            <v>1018</v>
          </cell>
          <cell r="W2048" t="str">
            <v>Capital Federal</v>
          </cell>
          <cell r="Y2048" t="str">
            <v>ENVÍO SIN CARGO (CABA, GRAN PARTE DE GBA y LA PLATA) TIEMPO: 4 a 6 DÍAS HÁBILES</v>
          </cell>
          <cell r="Z2048" t="str">
            <v>TRANSFERENCIA BANCARIA</v>
          </cell>
          <cell r="AA2048" t="str">
            <v>COMPRAPORMAYOR</v>
          </cell>
          <cell r="AB2048" t="str">
            <v>Horario donde se recibe de 11 a 16hs si es posible</v>
          </cell>
          <cell r="AD2048">
            <v>44369</v>
          </cell>
          <cell r="AE2048">
            <v>44371</v>
          </cell>
          <cell r="AF2048" t="str">
            <v>INDIVIDUAL RANGPUR PLATA 38CM</v>
          </cell>
          <cell r="AG2048" t="str">
            <v>499.99</v>
          </cell>
          <cell r="AH2048">
            <v>4</v>
          </cell>
          <cell r="AI2048" t="str">
            <v>MS115328</v>
          </cell>
          <cell r="AJ2048" t="str">
            <v>Web</v>
          </cell>
          <cell r="AK2048" t="str">
            <v>EL VIERNES 25-06 ENTRE 11 Y 16 HORAS!|</v>
          </cell>
          <cell r="AM2048">
            <v>433652262</v>
          </cell>
          <cell r="AN2048" t="str">
            <v>Sí</v>
          </cell>
        </row>
        <row r="2049">
          <cell r="A2049">
            <v>3225</v>
          </cell>
          <cell r="B2049" t="str">
            <v>magustina12@gmail.com</v>
          </cell>
          <cell r="AF2049" t="str">
            <v>INDIVIDUAL DE PAPEL DHAKA REDONDO NEGRO 37 CM</v>
          </cell>
          <cell r="AG2049" t="str">
            <v>382.99</v>
          </cell>
          <cell r="AH2049">
            <v>4</v>
          </cell>
          <cell r="AI2049" t="str">
            <v>MS115318</v>
          </cell>
          <cell r="AN2049" t="str">
            <v>Sí</v>
          </cell>
        </row>
        <row r="2050">
          <cell r="A2050">
            <v>3225</v>
          </cell>
          <cell r="B2050" t="str">
            <v>magustina12@gmail.com</v>
          </cell>
          <cell r="AF2050" t="str">
            <v>INDIVIDUAL RANGPUR NEGRO 38CM</v>
          </cell>
          <cell r="AG2050" t="str">
            <v>499.99</v>
          </cell>
          <cell r="AH2050">
            <v>6</v>
          </cell>
          <cell r="AI2050" t="str">
            <v>MS115248**</v>
          </cell>
          <cell r="AN2050" t="str">
            <v>Sí</v>
          </cell>
        </row>
        <row r="2051">
          <cell r="A2051">
            <v>3225</v>
          </cell>
          <cell r="B2051" t="str">
            <v>magustina12@gmail.com</v>
          </cell>
          <cell r="AF2051" t="str">
            <v>INDIVIDUAL DE PAPEL DHAKA REDONDO BEIGE 37 CM</v>
          </cell>
          <cell r="AG2051" t="str">
            <v>382.99</v>
          </cell>
          <cell r="AH2051">
            <v>6</v>
          </cell>
          <cell r="AI2051" t="str">
            <v>MS115319</v>
          </cell>
          <cell r="AN2051" t="str">
            <v>Sí</v>
          </cell>
        </row>
        <row r="2052">
          <cell r="A2052">
            <v>3225</v>
          </cell>
          <cell r="B2052" t="str">
            <v>magustina12@gmail.com</v>
          </cell>
          <cell r="AF2052" t="str">
            <v>INDIVIDUAL DE PAPEL DHAKA REDONDO GRIS 37 CM</v>
          </cell>
          <cell r="AG2052" t="str">
            <v>382.99</v>
          </cell>
          <cell r="AH2052">
            <v>6</v>
          </cell>
          <cell r="AI2052" t="str">
            <v>MS115258</v>
          </cell>
          <cell r="AN2052" t="str">
            <v>Sí</v>
          </cell>
        </row>
        <row r="2053">
          <cell r="A2053">
            <v>3225</v>
          </cell>
          <cell r="B2053" t="str">
            <v>magustina12@gmail.com</v>
          </cell>
          <cell r="AF2053" t="str">
            <v>INDIVIDUAL DE PVC DORADO REDONDO HOJAS 38CM</v>
          </cell>
          <cell r="AG2053" t="str">
            <v>499.99</v>
          </cell>
          <cell r="AH2053">
            <v>6</v>
          </cell>
          <cell r="AI2053" t="str">
            <v>MS115252 MERCA SEPA</v>
          </cell>
          <cell r="AN2053" t="str">
            <v>Sí</v>
          </cell>
        </row>
        <row r="2054">
          <cell r="A2054">
            <v>3225</v>
          </cell>
          <cell r="B2054" t="str">
            <v>magustina12@gmail.com</v>
          </cell>
          <cell r="AF2054" t="str">
            <v>INDIVIDUAL BARISAL BEIGE 37CM</v>
          </cell>
          <cell r="AG2054" t="str">
            <v>499.99</v>
          </cell>
          <cell r="AH2054">
            <v>6</v>
          </cell>
          <cell r="AI2054" t="str">
            <v>MS115323 MERCA SEPARDA</v>
          </cell>
          <cell r="AN2054" t="str">
            <v>Sí</v>
          </cell>
        </row>
        <row r="2055">
          <cell r="A2055">
            <v>3225</v>
          </cell>
          <cell r="B2055" t="str">
            <v>magustina12@gmail.com</v>
          </cell>
          <cell r="AF2055" t="str">
            <v>INDIVIDUAL DE PLAVINIL SIMIL MARMOL CON DORADO 32,5 CM</v>
          </cell>
          <cell r="AG2055">
            <v>300</v>
          </cell>
          <cell r="AH2055">
            <v>6</v>
          </cell>
          <cell r="AI2055" t="str">
            <v>CHUIN175C</v>
          </cell>
          <cell r="AN2055" t="str">
            <v>Sí</v>
          </cell>
        </row>
        <row r="2056">
          <cell r="A2056">
            <v>3225</v>
          </cell>
          <cell r="B2056" t="str">
            <v>magustina12@gmail.com</v>
          </cell>
          <cell r="AF2056" t="str">
            <v>INDIVIDUAL PLAVINIL SIMIL MARMOL 32,5 CM</v>
          </cell>
          <cell r="AG2056">
            <v>300</v>
          </cell>
          <cell r="AH2056">
            <v>6</v>
          </cell>
          <cell r="AI2056" t="str">
            <v>CHUIN177C MERCA SEPA</v>
          </cell>
          <cell r="AN2056" t="str">
            <v>Sí</v>
          </cell>
        </row>
        <row r="2057">
          <cell r="A2057">
            <v>3224</v>
          </cell>
          <cell r="B2057" t="str">
            <v>gisellecenturion@hotmail.com</v>
          </cell>
          <cell r="C2057">
            <v>44368</v>
          </cell>
          <cell r="D2057" t="str">
            <v>Abierta</v>
          </cell>
          <cell r="E2057" t="str">
            <v>Recibido</v>
          </cell>
          <cell r="F2057" t="str">
            <v>Enviado</v>
          </cell>
          <cell r="G2057" t="str">
            <v>ARS</v>
          </cell>
          <cell r="H2057">
            <v>4131</v>
          </cell>
          <cell r="I2057" t="str">
            <v>227.55</v>
          </cell>
          <cell r="J2057">
            <v>0</v>
          </cell>
          <cell r="K2057" t="str">
            <v>3903.45</v>
          </cell>
          <cell r="L2057" t="str">
            <v>Giselle Centurion</v>
          </cell>
          <cell r="M2057">
            <v>37755019</v>
          </cell>
          <cell r="N2057">
            <v>5491165760093</v>
          </cell>
          <cell r="O2057" t="str">
            <v>Giselle Centurion</v>
          </cell>
          <cell r="P2057">
            <v>5491165760093</v>
          </cell>
          <cell r="Q2057" t="str">
            <v>Gral Urquiza</v>
          </cell>
          <cell r="R2057">
            <v>2134</v>
          </cell>
          <cell r="S2057" t="str">
            <v>3°D</v>
          </cell>
          <cell r="T2057" t="str">
            <v>Parque Patricios</v>
          </cell>
          <cell r="U2057" t="str">
            <v>Capital Federal</v>
          </cell>
          <cell r="V2057">
            <v>1243</v>
          </cell>
          <cell r="W2057" t="str">
            <v>Capital Federal</v>
          </cell>
          <cell r="Y2057" t="str">
            <v>ENVÍO SIN CARGO (CABA, GRAN PARTE DE GBA y LA PLATA) TIEMPO: 4 a 6 DÍAS HÁBILES</v>
          </cell>
          <cell r="Z2057" t="str">
            <v>Mercado Pago</v>
          </cell>
          <cell r="AA2057" t="str">
            <v>SUPERDAD</v>
          </cell>
          <cell r="AD2057">
            <v>44368</v>
          </cell>
          <cell r="AE2057">
            <v>44371</v>
          </cell>
          <cell r="AF2057" t="str">
            <v>FRASCO VIDRIO 16CM X 9CM DIAM</v>
          </cell>
          <cell r="AG2057">
            <v>851</v>
          </cell>
          <cell r="AH2057">
            <v>1</v>
          </cell>
          <cell r="AI2057" t="str">
            <v>BA6430 MERCA SEPARDAD</v>
          </cell>
          <cell r="AJ2057" t="str">
            <v>Móvil</v>
          </cell>
          <cell r="AK2057" t="str">
            <v>EL VIERNES 25-06 ENTRE 8 Y 18 HORAS!</v>
          </cell>
          <cell r="AL2057">
            <v>2841877592</v>
          </cell>
          <cell r="AM2057">
            <v>433764848</v>
          </cell>
          <cell r="AN2057" t="str">
            <v>Sí</v>
          </cell>
        </row>
        <row r="2058">
          <cell r="A2058">
            <v>3224</v>
          </cell>
          <cell r="B2058" t="str">
            <v>gisellecenturion@hotmail.com</v>
          </cell>
          <cell r="AF2058" t="str">
            <v>COMBO NRO.1. ** 6 UTENSILIOS NYLON - COLOR A ELECCION (Blanco)</v>
          </cell>
          <cell r="AG2058">
            <v>2614</v>
          </cell>
          <cell r="AH2058">
            <v>1</v>
          </cell>
          <cell r="AI2058" t="str">
            <v>12001/09001/11001/18001/15001/16001</v>
          </cell>
          <cell r="AN2058" t="str">
            <v>Sí</v>
          </cell>
        </row>
        <row r="2059">
          <cell r="A2059">
            <v>3224</v>
          </cell>
          <cell r="B2059" t="str">
            <v>gisellecenturion@hotmail.com</v>
          </cell>
          <cell r="AF2059" t="str">
            <v>TABLA DE BAMBOO 20X30 CM</v>
          </cell>
          <cell r="AG2059">
            <v>666</v>
          </cell>
          <cell r="AH2059">
            <v>1</v>
          </cell>
          <cell r="AI2059" t="str">
            <v>MS113002</v>
          </cell>
          <cell r="AN2059" t="str">
            <v>Sí</v>
          </cell>
        </row>
        <row r="2060">
          <cell r="A2060">
            <v>3223</v>
          </cell>
          <cell r="B2060" t="str">
            <v>Bereoli01@gmail.com</v>
          </cell>
          <cell r="C2060">
            <v>44368</v>
          </cell>
          <cell r="D2060" t="str">
            <v>Abierta</v>
          </cell>
          <cell r="E2060" t="str">
            <v>Recibido</v>
          </cell>
          <cell r="F2060" t="str">
            <v>Enviado</v>
          </cell>
          <cell r="G2060" t="str">
            <v>ARS</v>
          </cell>
          <cell r="H2060">
            <v>2099</v>
          </cell>
          <cell r="I2060">
            <v>0</v>
          </cell>
          <cell r="J2060">
            <v>0</v>
          </cell>
          <cell r="K2060">
            <v>2099</v>
          </cell>
          <cell r="L2060" t="str">
            <v>Berenice Oliveira</v>
          </cell>
          <cell r="M2060">
            <v>33902624</v>
          </cell>
          <cell r="N2060">
            <v>541160156225</v>
          </cell>
          <cell r="O2060" t="str">
            <v>Berenice Oliveira</v>
          </cell>
          <cell r="P2060">
            <v>541160156225</v>
          </cell>
          <cell r="Q2060" t="str">
            <v xml:space="preserve">Argerich </v>
          </cell>
          <cell r="R2060">
            <v>4893</v>
          </cell>
          <cell r="S2060">
            <v>6</v>
          </cell>
          <cell r="T2060" t="str">
            <v xml:space="preserve">Villa Pueyrredon </v>
          </cell>
          <cell r="U2060" t="str">
            <v>Capital Federal</v>
          </cell>
          <cell r="V2060">
            <v>1419</v>
          </cell>
          <cell r="W2060" t="str">
            <v>Capital Federal</v>
          </cell>
          <cell r="Y2060" t="str">
            <v>ENVÍO SIN CARGO (CABA, GRAN PARTE DE GBA y LA PLATA) TIEMPO: 4 a 6 DÍAS HÁBILES</v>
          </cell>
          <cell r="Z2060" t="str">
            <v>Mercado Pago</v>
          </cell>
          <cell r="AD2060">
            <v>44368</v>
          </cell>
          <cell r="AE2060">
            <v>44371</v>
          </cell>
          <cell r="AF2060" t="str">
            <v>MESA PLEGABLE PARA PC MADERA Y METAL 59X39X23CM (Beige)</v>
          </cell>
          <cell r="AG2060">
            <v>2099</v>
          </cell>
          <cell r="AH2060">
            <v>1</v>
          </cell>
          <cell r="AI2060" t="str">
            <v>ME7897</v>
          </cell>
          <cell r="AJ2060" t="str">
            <v>Móvil</v>
          </cell>
          <cell r="AK2060" t="str">
            <v>EL VIERNES 25-06 ENTRE 8 Y 18 HORAS!</v>
          </cell>
          <cell r="AL2060">
            <v>2841710631</v>
          </cell>
          <cell r="AM2060">
            <v>433759721</v>
          </cell>
          <cell r="AN2060" t="str">
            <v>Sí</v>
          </cell>
        </row>
        <row r="2061">
          <cell r="A2061">
            <v>3222</v>
          </cell>
          <cell r="B2061" t="str">
            <v>mercedes.gilflood@hotmail.com</v>
          </cell>
          <cell r="C2061">
            <v>44368</v>
          </cell>
          <cell r="D2061" t="str">
            <v>Abierta</v>
          </cell>
          <cell r="E2061" t="str">
            <v>Recibido</v>
          </cell>
          <cell r="F2061" t="str">
            <v>Enviado</v>
          </cell>
          <cell r="G2061" t="str">
            <v>ARS</v>
          </cell>
          <cell r="H2061">
            <v>2541</v>
          </cell>
          <cell r="I2061" t="str">
            <v>381.15</v>
          </cell>
          <cell r="J2061">
            <v>0</v>
          </cell>
          <cell r="K2061" t="str">
            <v>2159.85</v>
          </cell>
          <cell r="L2061" t="str">
            <v>Mercedes Gil Flood</v>
          </cell>
          <cell r="M2061">
            <v>38866198</v>
          </cell>
          <cell r="N2061">
            <v>542216372712</v>
          </cell>
          <cell r="O2061" t="str">
            <v>Mercedes Gil Flood</v>
          </cell>
          <cell r="P2061">
            <v>542216372712</v>
          </cell>
          <cell r="Q2061">
            <v>27</v>
          </cell>
          <cell r="R2061">
            <v>239</v>
          </cell>
          <cell r="S2061" t="str">
            <v>3A</v>
          </cell>
          <cell r="T2061" t="str">
            <v>La Plata</v>
          </cell>
          <cell r="U2061" t="str">
            <v>Capital Federal</v>
          </cell>
          <cell r="V2061">
            <v>1440</v>
          </cell>
          <cell r="W2061" t="str">
            <v>Capital Federal</v>
          </cell>
          <cell r="Y2061" t="str">
            <v>ENVÍO SIN CARGO (CABA, GRAN PARTE DE GBA y LA PLATA) TIEMPO: 4 a 6 DÍAS HÁBILES</v>
          </cell>
          <cell r="Z2061" t="str">
            <v>Mercado Pago</v>
          </cell>
          <cell r="AA2061" t="str">
            <v>SUPERDAD</v>
          </cell>
          <cell r="AB2061" t="str">
            <v xml:space="preserve">Dirección correspondiente a La Plata - 27 e/ 36 y 37 número 239 departamento 3A </v>
          </cell>
          <cell r="AD2061">
            <v>44368</v>
          </cell>
          <cell r="AE2061">
            <v>44371</v>
          </cell>
          <cell r="AF2061" t="str">
            <v>FRASCO DE VIDRIO C PIE 20CM / 19CM DIAM</v>
          </cell>
          <cell r="AG2061">
            <v>2541</v>
          </cell>
          <cell r="AH2061">
            <v>1</v>
          </cell>
          <cell r="AI2061" t="str">
            <v>BA7083</v>
          </cell>
          <cell r="AJ2061" t="str">
            <v>Móvil</v>
          </cell>
          <cell r="AK2061" t="str">
            <v>EL LUNES 28-06 ENTRE 8 Y 18 HORAS!</v>
          </cell>
          <cell r="AL2061">
            <v>15465146776</v>
          </cell>
          <cell r="AM2061">
            <v>433407551</v>
          </cell>
          <cell r="AN2061" t="str">
            <v>Sí</v>
          </cell>
        </row>
        <row r="2062">
          <cell r="A2062">
            <v>3221</v>
          </cell>
          <cell r="B2062" t="str">
            <v>agustinaderwick@gmail.com</v>
          </cell>
          <cell r="C2062">
            <v>44368</v>
          </cell>
          <cell r="D2062" t="str">
            <v>Abierta</v>
          </cell>
          <cell r="E2062" t="str">
            <v>Recibido</v>
          </cell>
          <cell r="F2062" t="str">
            <v>Enviado</v>
          </cell>
          <cell r="G2062" t="str">
            <v>ARS</v>
          </cell>
          <cell r="H2062" t="str">
            <v>5517.85</v>
          </cell>
          <cell r="I2062" t="str">
            <v>827.68</v>
          </cell>
          <cell r="J2062">
            <v>0</v>
          </cell>
          <cell r="K2062" t="str">
            <v>4690.17</v>
          </cell>
          <cell r="L2062" t="str">
            <v>Agustina Garcia Derwick</v>
          </cell>
          <cell r="M2062">
            <v>42644170</v>
          </cell>
          <cell r="N2062">
            <v>541134663953</v>
          </cell>
          <cell r="O2062" t="str">
            <v>Agustina Garcia Derwick</v>
          </cell>
          <cell r="P2062">
            <v>541134663953</v>
          </cell>
          <cell r="Q2062" t="str">
            <v xml:space="preserve">Velez Sarsfield </v>
          </cell>
          <cell r="R2062">
            <v>2658</v>
          </cell>
          <cell r="S2062" t="str">
            <v>2 F</v>
          </cell>
          <cell r="T2062" t="str">
            <v>Lanus oeste</v>
          </cell>
          <cell r="U2062" t="str">
            <v>Lanus</v>
          </cell>
          <cell r="V2062">
            <v>1824</v>
          </cell>
          <cell r="W2062" t="str">
            <v>Gran Buenos Aires</v>
          </cell>
          <cell r="Y2062" t="str">
            <v>ENVÍO SIN CARGO (CABA, GRAN PARTE DE GBA y LA PLATA) TIEMPO: 4 a 6 DÍAS HÁBILES</v>
          </cell>
          <cell r="Z2062" t="str">
            <v>TRANSFERENCIA BANCARIA</v>
          </cell>
          <cell r="AA2062" t="str">
            <v>SUPERDAD</v>
          </cell>
          <cell r="AD2062">
            <v>44368</v>
          </cell>
          <cell r="AE2062">
            <v>44371</v>
          </cell>
          <cell r="AF2062" t="str">
            <v>PUFF REDONDO GRANDE COLOR GRIS DE 44 CM Y 30H</v>
          </cell>
          <cell r="AG2062" t="str">
            <v>5517.85</v>
          </cell>
          <cell r="AH2062">
            <v>1</v>
          </cell>
          <cell r="AI2062" t="str">
            <v>046AS7269</v>
          </cell>
          <cell r="AJ2062" t="str">
            <v>Móvil</v>
          </cell>
          <cell r="AK2062" t="str">
            <v>EL VIERNES 25-06 ENTRE 8 Y 18 HORAS!</v>
          </cell>
          <cell r="AM2062">
            <v>433517010</v>
          </cell>
          <cell r="AN2062" t="str">
            <v>Sí</v>
          </cell>
        </row>
        <row r="2063">
          <cell r="A2063">
            <v>3220</v>
          </cell>
          <cell r="B2063" t="str">
            <v>magustina12@gmail.com</v>
          </cell>
          <cell r="C2063">
            <v>44368</v>
          </cell>
          <cell r="D2063" t="str">
            <v>Cancelada</v>
          </cell>
          <cell r="E2063" t="str">
            <v>Pendiente</v>
          </cell>
          <cell r="F2063" t="str">
            <v>No está empaquetado</v>
          </cell>
          <cell r="G2063" t="str">
            <v>ARS</v>
          </cell>
          <cell r="H2063" t="str">
            <v>21395.58</v>
          </cell>
          <cell r="I2063">
            <v>0</v>
          </cell>
          <cell r="J2063">
            <v>0</v>
          </cell>
          <cell r="K2063" t="str">
            <v>21395.58</v>
          </cell>
          <cell r="L2063" t="str">
            <v>Laura Rodriguez</v>
          </cell>
          <cell r="M2063">
            <v>20206827484</v>
          </cell>
          <cell r="N2063">
            <v>5492224446770</v>
          </cell>
          <cell r="O2063" t="str">
            <v>Laura Rodriguez</v>
          </cell>
          <cell r="T2063" t="str">
            <v>Barrio San Pablo</v>
          </cell>
          <cell r="U2063" t="str">
            <v>San Vicente</v>
          </cell>
          <cell r="V2063">
            <v>1864</v>
          </cell>
          <cell r="W2063" t="str">
            <v>Buenos Aires</v>
          </cell>
          <cell r="Y2063" t="str">
            <v>Retiras en SHOWROOM ( CON CITA PREVIA)</v>
          </cell>
          <cell r="Z2063" t="str">
            <v>TRANSFERENCIA BANCARIA</v>
          </cell>
          <cell r="AB2063" t="str">
            <v>PORMAYOR</v>
          </cell>
          <cell r="AF2063" t="str">
            <v>INDIVIDUAL RANGPUR PLATA 38CM</v>
          </cell>
          <cell r="AG2063" t="str">
            <v>499.99</v>
          </cell>
          <cell r="AH2063">
            <v>6</v>
          </cell>
          <cell r="AI2063" t="str">
            <v>MS115328</v>
          </cell>
          <cell r="AJ2063" t="str">
            <v>Web</v>
          </cell>
          <cell r="AK2063" t="str">
            <v/>
          </cell>
          <cell r="AM2063">
            <v>433571114</v>
          </cell>
          <cell r="AN2063" t="str">
            <v>Sí</v>
          </cell>
        </row>
        <row r="2064">
          <cell r="A2064">
            <v>3220</v>
          </cell>
          <cell r="B2064" t="str">
            <v>magustina12@gmail.com</v>
          </cell>
          <cell r="AF2064" t="str">
            <v>INDIVIDUAL RANGPUR NEGRO 38CM</v>
          </cell>
          <cell r="AG2064" t="str">
            <v>499.99</v>
          </cell>
          <cell r="AH2064">
            <v>6</v>
          </cell>
          <cell r="AI2064" t="str">
            <v>MS115248**</v>
          </cell>
          <cell r="AN2064" t="str">
            <v>Sí</v>
          </cell>
        </row>
        <row r="2065">
          <cell r="A2065">
            <v>3220</v>
          </cell>
          <cell r="B2065" t="str">
            <v>magustina12@gmail.com</v>
          </cell>
          <cell r="AF2065" t="str">
            <v>INDIVIDUAL DE PAPEL DHAKA REDONDO BEIGE 37 CM</v>
          </cell>
          <cell r="AG2065" t="str">
            <v>382.99</v>
          </cell>
          <cell r="AH2065">
            <v>6</v>
          </cell>
          <cell r="AI2065" t="str">
            <v>MS115319</v>
          </cell>
          <cell r="AN2065" t="str">
            <v>Sí</v>
          </cell>
        </row>
        <row r="2066">
          <cell r="A2066">
            <v>3220</v>
          </cell>
          <cell r="B2066" t="str">
            <v>magustina12@gmail.com</v>
          </cell>
          <cell r="AF2066" t="str">
            <v>INDIVIDUAL DE PAPEL DHAKA REDONDO GRIS 37 CM</v>
          </cell>
          <cell r="AG2066" t="str">
            <v>382.99</v>
          </cell>
          <cell r="AH2066">
            <v>6</v>
          </cell>
          <cell r="AI2066" t="str">
            <v>MS115258</v>
          </cell>
          <cell r="AN2066" t="str">
            <v>Sí</v>
          </cell>
        </row>
        <row r="2067">
          <cell r="A2067">
            <v>3220</v>
          </cell>
          <cell r="B2067" t="str">
            <v>magustina12@gmail.com</v>
          </cell>
          <cell r="AF2067" t="str">
            <v>INDIVIDUAL NEGRO KHULNA 38CM</v>
          </cell>
          <cell r="AG2067" t="str">
            <v>499.99</v>
          </cell>
          <cell r="AH2067">
            <v>6</v>
          </cell>
          <cell r="AI2067">
            <v>115336</v>
          </cell>
          <cell r="AN2067" t="str">
            <v>Sí</v>
          </cell>
        </row>
        <row r="2068">
          <cell r="A2068">
            <v>3220</v>
          </cell>
          <cell r="B2068" t="str">
            <v>magustina12@gmail.com</v>
          </cell>
          <cell r="AF2068" t="str">
            <v>INDIVIDUAL PLAVINIL SIMIL MARMOL 32,5 CM</v>
          </cell>
          <cell r="AG2068">
            <v>300</v>
          </cell>
          <cell r="AH2068">
            <v>6</v>
          </cell>
          <cell r="AI2068" t="str">
            <v>CHUIN177C MERCA SEPA</v>
          </cell>
          <cell r="AN2068" t="str">
            <v>Sí</v>
          </cell>
        </row>
        <row r="2069">
          <cell r="A2069">
            <v>3220</v>
          </cell>
          <cell r="B2069" t="str">
            <v>magustina12@gmail.com</v>
          </cell>
          <cell r="AF2069" t="str">
            <v>INDIVIDUAL DE PVC DORADO REDONDO HOJAS 38CM</v>
          </cell>
          <cell r="AG2069" t="str">
            <v>499.99</v>
          </cell>
          <cell r="AH2069">
            <v>6</v>
          </cell>
          <cell r="AI2069" t="str">
            <v>MS115252 MERCA SEPA</v>
          </cell>
          <cell r="AN2069" t="str">
            <v>Sí</v>
          </cell>
        </row>
        <row r="2070">
          <cell r="A2070">
            <v>3220</v>
          </cell>
          <cell r="B2070" t="str">
            <v>magustina12@gmail.com</v>
          </cell>
          <cell r="AF2070" t="str">
            <v>INDIVIDUAL BARISAL BEIGE 37CM</v>
          </cell>
          <cell r="AG2070" t="str">
            <v>499.99</v>
          </cell>
          <cell r="AH2070">
            <v>6</v>
          </cell>
          <cell r="AI2070" t="str">
            <v>MS115323 MERCA SEPARDA</v>
          </cell>
          <cell r="AN2070" t="str">
            <v>Sí</v>
          </cell>
        </row>
        <row r="2071">
          <cell r="A2071">
            <v>3219</v>
          </cell>
          <cell r="B2071" t="str">
            <v>marubregant@gmail.com</v>
          </cell>
          <cell r="C2071">
            <v>44368</v>
          </cell>
          <cell r="D2071" t="str">
            <v>Abierta</v>
          </cell>
          <cell r="E2071" t="str">
            <v>Recibido</v>
          </cell>
          <cell r="F2071" t="str">
            <v>Enviado</v>
          </cell>
          <cell r="G2071" t="str">
            <v>ARS</v>
          </cell>
          <cell r="H2071">
            <v>3303</v>
          </cell>
          <cell r="I2071" t="str">
            <v>207.9</v>
          </cell>
          <cell r="J2071">
            <v>0</v>
          </cell>
          <cell r="K2071" t="str">
            <v>3095.1</v>
          </cell>
          <cell r="L2071" t="str">
            <v>Marina Bregant</v>
          </cell>
          <cell r="M2071">
            <v>27939652</v>
          </cell>
          <cell r="N2071">
            <v>5491132345571</v>
          </cell>
          <cell r="O2071" t="str">
            <v>Marina Bregant</v>
          </cell>
          <cell r="T2071" t="str">
            <v>Ramos Mejia</v>
          </cell>
          <cell r="U2071" t="str">
            <v>La Matanza</v>
          </cell>
          <cell r="V2071">
            <v>1704</v>
          </cell>
          <cell r="W2071" t="str">
            <v>Gran Buenos Aires</v>
          </cell>
          <cell r="Y2071" t="str">
            <v>Retiras en SHOWROOM ( CON CITA PREVIA)</v>
          </cell>
          <cell r="Z2071" t="str">
            <v>Mercado Pago</v>
          </cell>
          <cell r="AA2071" t="str">
            <v>SUPERDAD</v>
          </cell>
          <cell r="AD2071">
            <v>44368</v>
          </cell>
          <cell r="AE2071">
            <v>44373</v>
          </cell>
          <cell r="AF2071" t="str">
            <v>SET X 2 PAÑOS MICROFIBRA 35X50 PACK NRO 2 (PACK 5)</v>
          </cell>
          <cell r="AG2071">
            <v>575</v>
          </cell>
          <cell r="AH2071">
            <v>1</v>
          </cell>
          <cell r="AI2071">
            <v>3</v>
          </cell>
          <cell r="AJ2071" t="str">
            <v>Móvil</v>
          </cell>
          <cell r="AK2071" t="str">
            <v/>
          </cell>
          <cell r="AL2071">
            <v>15457408046</v>
          </cell>
          <cell r="AM2071">
            <v>403501404</v>
          </cell>
          <cell r="AN2071" t="str">
            <v>Sí</v>
          </cell>
        </row>
        <row r="2072">
          <cell r="A2072">
            <v>3219</v>
          </cell>
          <cell r="B2072" t="str">
            <v>marubregant@gmail.com</v>
          </cell>
          <cell r="AF2072" t="str">
            <v>MANOPLA DE SILICONA Y TELA GRIS Y NEGRA CON PUNTOS BLANCOS</v>
          </cell>
          <cell r="AG2072">
            <v>1386</v>
          </cell>
          <cell r="AH2072">
            <v>1</v>
          </cell>
          <cell r="AI2072">
            <v>110245</v>
          </cell>
          <cell r="AN2072" t="str">
            <v>Sí</v>
          </cell>
        </row>
        <row r="2073">
          <cell r="A2073">
            <v>3219</v>
          </cell>
          <cell r="B2073" t="str">
            <v>marubregant@gmail.com</v>
          </cell>
          <cell r="AF2073" t="str">
            <v>MANTEL CUADRADO ANTIMANCHA 1.20X1.20 M</v>
          </cell>
          <cell r="AG2073">
            <v>1342</v>
          </cell>
          <cell r="AH2073">
            <v>1</v>
          </cell>
          <cell r="AI2073" t="str">
            <v>CHUCUAD3</v>
          </cell>
          <cell r="AN2073" t="str">
            <v>Sí</v>
          </cell>
        </row>
        <row r="2074">
          <cell r="A2074">
            <v>3218</v>
          </cell>
          <cell r="B2074" t="str">
            <v>vaninanlatorre@gmail.com</v>
          </cell>
          <cell r="C2074">
            <v>44367</v>
          </cell>
          <cell r="D2074" t="str">
            <v>Abierta</v>
          </cell>
          <cell r="E2074" t="str">
            <v>Recibido</v>
          </cell>
          <cell r="F2074" t="str">
            <v>Enviado</v>
          </cell>
          <cell r="G2074" t="str">
            <v>ARS</v>
          </cell>
          <cell r="H2074">
            <v>2009</v>
          </cell>
          <cell r="I2074">
            <v>0</v>
          </cell>
          <cell r="J2074">
            <v>0</v>
          </cell>
          <cell r="K2074">
            <v>2009</v>
          </cell>
          <cell r="L2074" t="str">
            <v>Vanina La Torre</v>
          </cell>
          <cell r="M2074">
            <v>35321344</v>
          </cell>
          <cell r="N2074">
            <v>541160012055</v>
          </cell>
          <cell r="O2074" t="str">
            <v>Vanina La Torre</v>
          </cell>
          <cell r="P2074">
            <v>541160012055</v>
          </cell>
          <cell r="Q2074" t="str">
            <v xml:space="preserve">Neuquen </v>
          </cell>
          <cell r="R2074">
            <v>2028</v>
          </cell>
          <cell r="U2074" t="str">
            <v>Capital Federal</v>
          </cell>
          <cell r="V2074">
            <v>1406</v>
          </cell>
          <cell r="W2074" t="str">
            <v>Capital Federal</v>
          </cell>
          <cell r="Y2074" t="str">
            <v>ENVÍO SIN CARGO (CABA, GRAN PARTE DE GBA y LA PLATA) TIEMPO: 4 a 6 DÍAS HÁBILES</v>
          </cell>
          <cell r="Z2074" t="str">
            <v>Mercado Pago</v>
          </cell>
          <cell r="AD2074">
            <v>44367</v>
          </cell>
          <cell r="AE2074">
            <v>44370</v>
          </cell>
          <cell r="AF2074" t="str">
            <v>BOWL NEGRO 1.5LTS APTO MICROONDAS Y FREEZER</v>
          </cell>
          <cell r="AG2074">
            <v>384</v>
          </cell>
          <cell r="AH2074">
            <v>2</v>
          </cell>
          <cell r="AI2074" t="str">
            <v>BP26002 BIPO</v>
          </cell>
          <cell r="AJ2074" t="str">
            <v>Web</v>
          </cell>
          <cell r="AK2074" t="str">
            <v>EL VIERNES 25-06 ENTRE 8 Y 18 HORAS!</v>
          </cell>
          <cell r="AL2074">
            <v>2839245763</v>
          </cell>
          <cell r="AM2074">
            <v>433326651</v>
          </cell>
          <cell r="AN2074" t="str">
            <v>Sí</v>
          </cell>
        </row>
        <row r="2075">
          <cell r="A2075">
            <v>3218</v>
          </cell>
          <cell r="B2075" t="str">
            <v>vaninanlatorre@gmail.com</v>
          </cell>
          <cell r="AF2075" t="str">
            <v>ALFOMBRA PARA BAÑO 78X35CM - COLOR A ELECCION (Gris)</v>
          </cell>
          <cell r="AG2075">
            <v>1241</v>
          </cell>
          <cell r="AH2075">
            <v>1</v>
          </cell>
          <cell r="AN2075" t="str">
            <v>Sí</v>
          </cell>
        </row>
        <row r="2076">
          <cell r="A2076">
            <v>3217</v>
          </cell>
          <cell r="B2076" t="str">
            <v>andreastagnaro@fibertel.com.ar</v>
          </cell>
          <cell r="C2076">
            <v>44367</v>
          </cell>
          <cell r="D2076" t="str">
            <v>Abierta</v>
          </cell>
          <cell r="E2076" t="str">
            <v>Recibido</v>
          </cell>
          <cell r="F2076" t="str">
            <v>Enviado</v>
          </cell>
          <cell r="G2076" t="str">
            <v>ARS</v>
          </cell>
          <cell r="H2076" t="str">
            <v>6769.12</v>
          </cell>
          <cell r="I2076">
            <v>0</v>
          </cell>
          <cell r="J2076">
            <v>0</v>
          </cell>
          <cell r="K2076" t="str">
            <v>6769.12</v>
          </cell>
          <cell r="L2076" t="str">
            <v>Andrea Fabiana Stagnaro</v>
          </cell>
          <cell r="M2076">
            <v>20272410</v>
          </cell>
          <cell r="N2076">
            <v>5491150573636</v>
          </cell>
          <cell r="O2076" t="str">
            <v>Andrea Fabiana Stagnaro</v>
          </cell>
          <cell r="P2076">
            <v>5491150573636</v>
          </cell>
          <cell r="Q2076" t="str">
            <v>Chivilcoy</v>
          </cell>
          <cell r="R2076">
            <v>1172</v>
          </cell>
          <cell r="T2076" t="str">
            <v>Floresta</v>
          </cell>
          <cell r="U2076" t="str">
            <v>Capital Federal</v>
          </cell>
          <cell r="V2076">
            <v>1407</v>
          </cell>
          <cell r="W2076" t="str">
            <v>Capital Federal</v>
          </cell>
          <cell r="Y2076" t="str">
            <v>ENVÍO SIN CARGO (CABA, GRAN PARTE DE GBA y LA PLATA) TIEMPO: 4 a 6 DÍAS HÁBILES</v>
          </cell>
          <cell r="Z2076" t="str">
            <v>Mercado Pago</v>
          </cell>
          <cell r="AD2076">
            <v>44367</v>
          </cell>
          <cell r="AE2076">
            <v>44370</v>
          </cell>
          <cell r="AF2076" t="str">
            <v>MUG 330ML PORCELANA CON CAJA DE REGALO BICICLETA</v>
          </cell>
          <cell r="AG2076">
            <v>1706</v>
          </cell>
          <cell r="AH2076">
            <v>1</v>
          </cell>
          <cell r="AI2076" t="str">
            <v>021BA5621</v>
          </cell>
          <cell r="AJ2076" t="str">
            <v>Móvil</v>
          </cell>
          <cell r="AK2076" t="str">
            <v>EL VIERNES 25-06 ENTRE 8 Y 18 HORAS!</v>
          </cell>
          <cell r="AL2076">
            <v>15455029355</v>
          </cell>
          <cell r="AM2076">
            <v>433275526</v>
          </cell>
          <cell r="AN2076" t="str">
            <v>Sí</v>
          </cell>
        </row>
        <row r="2077">
          <cell r="A2077">
            <v>3217</v>
          </cell>
          <cell r="B2077" t="str">
            <v>andreastagnaro@fibertel.com.ar</v>
          </cell>
          <cell r="AF2077" t="str">
            <v>COPETINERO PORCELANA C/ CAJA REGALO BICI CELESTE</v>
          </cell>
          <cell r="AG2077" t="str">
            <v>2964.12</v>
          </cell>
          <cell r="AH2077">
            <v>1</v>
          </cell>
          <cell r="AI2077" t="str">
            <v>021BA5188</v>
          </cell>
          <cell r="AN2077" t="str">
            <v>Sí</v>
          </cell>
        </row>
        <row r="2078">
          <cell r="A2078">
            <v>3217</v>
          </cell>
          <cell r="B2078" t="str">
            <v>andreastagnaro@fibertel.com.ar</v>
          </cell>
          <cell r="AF2078" t="str">
            <v>MESA PLEGABLE PARA PC MADERA Y METAL 59X39X23CM (Marrón)</v>
          </cell>
          <cell r="AG2078">
            <v>2099</v>
          </cell>
          <cell r="AH2078">
            <v>1</v>
          </cell>
          <cell r="AN2078" t="str">
            <v>Sí</v>
          </cell>
        </row>
        <row r="2079">
          <cell r="A2079">
            <v>3216</v>
          </cell>
          <cell r="B2079" t="str">
            <v>diegocuestas2@hotmail.com</v>
          </cell>
          <cell r="C2079">
            <v>44367</v>
          </cell>
          <cell r="D2079" t="str">
            <v>Abierta</v>
          </cell>
          <cell r="E2079" t="str">
            <v>Recibido</v>
          </cell>
          <cell r="F2079" t="str">
            <v>Enviado</v>
          </cell>
          <cell r="G2079" t="str">
            <v>ARS</v>
          </cell>
          <cell r="H2079">
            <v>6663</v>
          </cell>
          <cell r="I2079">
            <v>0</v>
          </cell>
          <cell r="J2079" t="str">
            <v>451.13</v>
          </cell>
          <cell r="K2079" t="str">
            <v>7114.13</v>
          </cell>
          <cell r="L2079" t="str">
            <v>Diego Hernan Cuestas</v>
          </cell>
          <cell r="M2079">
            <v>27144754</v>
          </cell>
          <cell r="N2079">
            <v>542241464637</v>
          </cell>
          <cell r="O2079" t="str">
            <v>Diego Hernan cuestas</v>
          </cell>
          <cell r="P2079">
            <v>542241464637</v>
          </cell>
          <cell r="Q2079" t="str">
            <v>Sargento Cabral</v>
          </cell>
          <cell r="R2079">
            <v>360</v>
          </cell>
          <cell r="U2079" t="str">
            <v>Lezama</v>
          </cell>
          <cell r="V2079">
            <v>7116</v>
          </cell>
          <cell r="W2079" t="str">
            <v>Buenos Aires</v>
          </cell>
          <cell r="Y2079" t="str">
            <v>Correo Argentino - Envio a domicilio</v>
          </cell>
          <cell r="Z2079" t="str">
            <v>Mercado Pago</v>
          </cell>
          <cell r="AD2079">
            <v>44367</v>
          </cell>
          <cell r="AE2079">
            <v>44372</v>
          </cell>
          <cell r="AF2079" t="str">
            <v>BOMBONERA DE VIDRIO 15.5CM / 12.5CM DIAM</v>
          </cell>
          <cell r="AG2079">
            <v>1064</v>
          </cell>
          <cell r="AH2079">
            <v>1</v>
          </cell>
          <cell r="AI2079" t="str">
            <v>094BA7090</v>
          </cell>
          <cell r="AJ2079" t="str">
            <v>Web</v>
          </cell>
          <cell r="AK2079" t="str">
            <v>EN EL DIA DE HORA SE DESPACHA EN EL CORREO ARGENTINO, ENTRE 14 Y 18 HORAS. CON EL CODIGO 000079430497CXG4A2T1101 PODRAS VER EL ESTADO EN LA SECCION E-COMMERCE DE LA WEB DEL MISMO CORREO. MUCHAS GRACIAS!</v>
          </cell>
          <cell r="AL2079">
            <v>15453886632</v>
          </cell>
          <cell r="AM2079">
            <v>433236120</v>
          </cell>
          <cell r="AN2079" t="str">
            <v>Sí</v>
          </cell>
        </row>
        <row r="2080">
          <cell r="A2080">
            <v>3216</v>
          </cell>
          <cell r="B2080" t="str">
            <v>diegocuestas2@hotmail.com</v>
          </cell>
          <cell r="AF2080" t="str">
            <v>PINCEL DE SILICONA CREAM MANGO DE MADERA 27 CM</v>
          </cell>
          <cell r="AG2080">
            <v>666</v>
          </cell>
          <cell r="AH2080">
            <v>2</v>
          </cell>
          <cell r="AI2080" t="str">
            <v>MS101A53</v>
          </cell>
          <cell r="AN2080" t="str">
            <v>Sí</v>
          </cell>
        </row>
        <row r="2081">
          <cell r="A2081">
            <v>3216</v>
          </cell>
          <cell r="B2081" t="str">
            <v>diegocuestas2@hotmail.com</v>
          </cell>
          <cell r="AF2081" t="str">
            <v>MOLDE FLANERA ANTIADHERENTE</v>
          </cell>
          <cell r="AG2081">
            <v>878</v>
          </cell>
          <cell r="AH2081">
            <v>1</v>
          </cell>
          <cell r="AI2081" t="str">
            <v>046BA4825 LE PUSE EL 15% DEL BULTO</v>
          </cell>
          <cell r="AN2081" t="str">
            <v>Sí</v>
          </cell>
        </row>
        <row r="2082">
          <cell r="A2082">
            <v>3216</v>
          </cell>
          <cell r="B2082" t="str">
            <v>diegocuestas2@hotmail.com</v>
          </cell>
          <cell r="AF2082" t="str">
            <v>BATIDOR DE SILICONA CREAM MANGO DE MADERA 23 CM</v>
          </cell>
          <cell r="AG2082">
            <v>416</v>
          </cell>
          <cell r="AH2082">
            <v>1</v>
          </cell>
          <cell r="AI2082" t="str">
            <v>MS101A62</v>
          </cell>
          <cell r="AN2082" t="str">
            <v>Sí</v>
          </cell>
        </row>
        <row r="2083">
          <cell r="A2083">
            <v>3216</v>
          </cell>
          <cell r="B2083" t="str">
            <v>diegocuestas2@hotmail.com</v>
          </cell>
          <cell r="AF2083" t="str">
            <v>ESPATULA REPOSTERA CURVA DE SILICONA CREAM MANGO DE MADERA PLANO 34 CM</v>
          </cell>
          <cell r="AG2083">
            <v>666</v>
          </cell>
          <cell r="AH2083">
            <v>1</v>
          </cell>
          <cell r="AI2083" t="str">
            <v>MS101A57</v>
          </cell>
          <cell r="AN2083" t="str">
            <v>Sí</v>
          </cell>
        </row>
        <row r="2084">
          <cell r="A2084">
            <v>3216</v>
          </cell>
          <cell r="B2084" t="str">
            <v>diegocuestas2@hotmail.com</v>
          </cell>
          <cell r="AF2084" t="str">
            <v>COLADOR BLACK ASAS DE MADERA 21.5 CM DIAM</v>
          </cell>
          <cell r="AG2084">
            <v>1583</v>
          </cell>
          <cell r="AH2084">
            <v>1</v>
          </cell>
          <cell r="AI2084">
            <v>119606</v>
          </cell>
          <cell r="AN2084" t="str">
            <v>Sí</v>
          </cell>
        </row>
        <row r="2085">
          <cell r="A2085">
            <v>3216</v>
          </cell>
          <cell r="B2085" t="str">
            <v>diegocuestas2@hotmail.com</v>
          </cell>
          <cell r="AF2085" t="str">
            <v>RALLADOR TRANSPARENTE 3 COLORES A ELECCION - 22 X 14 X 7 CM (Verde)</v>
          </cell>
          <cell r="AG2085">
            <v>724</v>
          </cell>
          <cell r="AH2085">
            <v>1</v>
          </cell>
          <cell r="AN2085" t="str">
            <v>Sí</v>
          </cell>
        </row>
        <row r="2086">
          <cell r="A2086">
            <v>3215</v>
          </cell>
          <cell r="B2086" t="str">
            <v>luliiitah_@hotmail.com</v>
          </cell>
          <cell r="C2086">
            <v>44366</v>
          </cell>
          <cell r="D2086" t="str">
            <v>Abierta</v>
          </cell>
          <cell r="E2086" t="str">
            <v>Recibido</v>
          </cell>
          <cell r="F2086" t="str">
            <v>Enviado</v>
          </cell>
          <cell r="G2086" t="str">
            <v>ARS</v>
          </cell>
          <cell r="H2086">
            <v>790</v>
          </cell>
          <cell r="I2086">
            <v>0</v>
          </cell>
          <cell r="J2086">
            <v>0</v>
          </cell>
          <cell r="K2086">
            <v>790</v>
          </cell>
          <cell r="L2086" t="str">
            <v>Luciana Sampayo</v>
          </cell>
          <cell r="M2086">
            <v>34874000</v>
          </cell>
          <cell r="N2086">
            <v>541159636216</v>
          </cell>
          <cell r="O2086" t="str">
            <v>Luciana Sampayo</v>
          </cell>
          <cell r="T2086" t="str">
            <v>Villa del Parque / Agronomía / Monte Castro / Paternal / Villa del Parque / Villa Santa Rita / Villa Real / Villa General Mitre / Villa Devoto</v>
          </cell>
          <cell r="U2086" t="str">
            <v>Capital Federal</v>
          </cell>
          <cell r="V2086">
            <v>1417</v>
          </cell>
          <cell r="W2086" t="str">
            <v>Capital Federal</v>
          </cell>
          <cell r="Y2086" t="str">
            <v>Retiras en SHOWROOM ( CON CITA PREVIA)</v>
          </cell>
          <cell r="Z2086" t="str">
            <v>Mercado Pago</v>
          </cell>
          <cell r="AD2086">
            <v>44366</v>
          </cell>
          <cell r="AE2086">
            <v>44372</v>
          </cell>
          <cell r="AF2086" t="str">
            <v>MATE PAMPA BOCA ANCHA CON BOMBILLA COLOR ROSA</v>
          </cell>
          <cell r="AG2086">
            <v>790</v>
          </cell>
          <cell r="AH2086">
            <v>1</v>
          </cell>
          <cell r="AI2086" t="str">
            <v>MATE PAMPA02. MERCA SEPARADA</v>
          </cell>
          <cell r="AJ2086" t="str">
            <v>Móvil</v>
          </cell>
          <cell r="AK2086" t="str">
            <v/>
          </cell>
          <cell r="AL2086">
            <v>15434171110</v>
          </cell>
          <cell r="AM2086">
            <v>432635448</v>
          </cell>
          <cell r="AN2086" t="str">
            <v>Sí</v>
          </cell>
        </row>
        <row r="2087">
          <cell r="A2087">
            <v>3214</v>
          </cell>
          <cell r="B2087" t="str">
            <v>florenciamastrocola@live.com.ar</v>
          </cell>
          <cell r="C2087">
            <v>44366</v>
          </cell>
          <cell r="D2087" t="str">
            <v>Abierta</v>
          </cell>
          <cell r="E2087" t="str">
            <v>Recibido</v>
          </cell>
          <cell r="F2087" t="str">
            <v>Enviado</v>
          </cell>
          <cell r="G2087" t="str">
            <v>ARS</v>
          </cell>
          <cell r="H2087">
            <v>2800</v>
          </cell>
          <cell r="I2087">
            <v>2000</v>
          </cell>
          <cell r="J2087">
            <v>0</v>
          </cell>
          <cell r="K2087">
            <v>800</v>
          </cell>
          <cell r="L2087" t="str">
            <v>Florencia Aldana Mastrocola</v>
          </cell>
          <cell r="M2087">
            <v>35072078</v>
          </cell>
          <cell r="N2087">
            <v>5491140494466</v>
          </cell>
          <cell r="O2087" t="str">
            <v>Florencia Aldana Mastrocola</v>
          </cell>
          <cell r="P2087">
            <v>5491140494466</v>
          </cell>
          <cell r="Q2087" t="str">
            <v>Avenida Escalada</v>
          </cell>
          <cell r="R2087">
            <v>4340</v>
          </cell>
          <cell r="S2087" t="str">
            <v>PISO 2 DEPTO D</v>
          </cell>
          <cell r="T2087" t="str">
            <v xml:space="preserve">Villa Lugano - Barrio Olimpico </v>
          </cell>
          <cell r="U2087" t="str">
            <v>Capital Federal</v>
          </cell>
          <cell r="V2087">
            <v>1439</v>
          </cell>
          <cell r="W2087" t="str">
            <v>Capital Federal</v>
          </cell>
          <cell r="Y2087" t="str">
            <v>ENVÍO SIN CARGO (CABA, GRAN PARTE DE GBA y LA PLATA) TIEMPO: 4 a 6 DÍAS HÁBILES</v>
          </cell>
          <cell r="Z2087" t="str">
            <v>Mercado Pago</v>
          </cell>
          <cell r="AA2087" t="str">
            <v>FLORENCIAMASTROCOLA</v>
          </cell>
          <cell r="AB2087" t="str">
            <v>Es un complejo de edificios. Mi edificio es el 22. Se llama Barrio Olimpico. Puede figurar como Villa Lugano o Villa Soldati. Las entrecalles son Alberto Zorrilla y Jenette Campbel</v>
          </cell>
          <cell r="AD2087">
            <v>44366</v>
          </cell>
          <cell r="AE2087">
            <v>44370</v>
          </cell>
          <cell r="AF2087" t="str">
            <v>MESA DE ARRIME HOME OFFICE 36X43X60 CM</v>
          </cell>
          <cell r="AG2087">
            <v>2800</v>
          </cell>
          <cell r="AH2087">
            <v>1</v>
          </cell>
          <cell r="AI2087" t="str">
            <v>NEWARRIME MERCA SEPA</v>
          </cell>
          <cell r="AJ2087" t="str">
            <v>Web</v>
          </cell>
          <cell r="AK2087" t="str">
            <v>EL VIERNES 25-06 ENTRE 8 Y 18 HORAS!</v>
          </cell>
          <cell r="AL2087">
            <v>15431691676</v>
          </cell>
          <cell r="AM2087">
            <v>432579253</v>
          </cell>
          <cell r="AN2087" t="str">
            <v>Sí</v>
          </cell>
        </row>
        <row r="2088">
          <cell r="A2088">
            <v>3213</v>
          </cell>
          <cell r="B2088" t="str">
            <v>gabrielapumap@hotmail.com</v>
          </cell>
          <cell r="C2088">
            <v>44365</v>
          </cell>
          <cell r="D2088" t="str">
            <v>Abierta</v>
          </cell>
          <cell r="E2088" t="str">
            <v>Pendiente</v>
          </cell>
          <cell r="F2088" t="str">
            <v>No está empaquetado</v>
          </cell>
          <cell r="G2088" t="str">
            <v>ARS</v>
          </cell>
          <cell r="H2088" t="str">
            <v>2852.5</v>
          </cell>
          <cell r="I2088">
            <v>0</v>
          </cell>
          <cell r="J2088" t="str">
            <v>443.29</v>
          </cell>
          <cell r="K2088" t="str">
            <v>3295.79</v>
          </cell>
          <cell r="L2088" t="str">
            <v>Gabriela Puma</v>
          </cell>
          <cell r="M2088">
            <v>94145459</v>
          </cell>
          <cell r="N2088">
            <v>542804321127</v>
          </cell>
          <cell r="O2088" t="str">
            <v>Gabriela puma</v>
          </cell>
          <cell r="P2088">
            <v>542804321127</v>
          </cell>
          <cell r="Q2088" t="str">
            <v>Ejercito De Los Andes</v>
          </cell>
          <cell r="R2088">
            <v>1057</v>
          </cell>
          <cell r="T2088" t="str">
            <v>presidente peron</v>
          </cell>
          <cell r="U2088" t="str">
            <v>Puerto Madryn</v>
          </cell>
          <cell r="V2088">
            <v>9120</v>
          </cell>
          <cell r="W2088" t="str">
            <v>Chubut</v>
          </cell>
          <cell r="Y2088" t="str">
            <v>Correo Argentino - Envio a domicilio</v>
          </cell>
          <cell r="Z2088" t="str">
            <v>TRANSFERENCIA BANCARIA</v>
          </cell>
          <cell r="AF2088" t="str">
            <v>MESA PLEGABLE PARA PC MADERA Y METAL 59X39X23CM (Beige)</v>
          </cell>
          <cell r="AG2088">
            <v>2099</v>
          </cell>
          <cell r="AH2088">
            <v>1</v>
          </cell>
          <cell r="AI2088" t="str">
            <v>ME7897</v>
          </cell>
          <cell r="AJ2088" t="str">
            <v>Web</v>
          </cell>
          <cell r="AK2088" t="str">
            <v/>
          </cell>
          <cell r="AM2088">
            <v>432324629</v>
          </cell>
          <cell r="AN2088" t="str">
            <v>Sí</v>
          </cell>
        </row>
        <row r="2089">
          <cell r="A2089">
            <v>3213</v>
          </cell>
          <cell r="B2089" t="str">
            <v>gabrielapumap@hotmail.com</v>
          </cell>
          <cell r="AF2089" t="str">
            <v>BATIDOR SEMIAUTOMATICO 34 CM</v>
          </cell>
          <cell r="AG2089">
            <v>484</v>
          </cell>
          <cell r="AH2089">
            <v>1</v>
          </cell>
          <cell r="AI2089" t="str">
            <v>046BA4824</v>
          </cell>
          <cell r="AN2089" t="str">
            <v>Sí</v>
          </cell>
        </row>
        <row r="2090">
          <cell r="A2090">
            <v>3213</v>
          </cell>
          <cell r="B2090" t="str">
            <v>gabrielapumap@hotmail.com</v>
          </cell>
          <cell r="AF2090" t="str">
            <v>INDIVIDUAL CUERINA HOJAS 44X30 CM</v>
          </cell>
          <cell r="AG2090" t="str">
            <v>269.5</v>
          </cell>
          <cell r="AH2090">
            <v>1</v>
          </cell>
          <cell r="AI2090" t="str">
            <v>CHUIN44R</v>
          </cell>
          <cell r="AN2090" t="str">
            <v>Sí</v>
          </cell>
        </row>
        <row r="2091">
          <cell r="A2091">
            <v>3212</v>
          </cell>
          <cell r="B2091" t="str">
            <v>julietaasola@gmail.com</v>
          </cell>
          <cell r="C2091">
            <v>44365</v>
          </cell>
          <cell r="D2091" t="str">
            <v>Abierta</v>
          </cell>
          <cell r="E2091" t="str">
            <v>Recibido</v>
          </cell>
          <cell r="F2091" t="str">
            <v>Enviado</v>
          </cell>
          <cell r="G2091" t="str">
            <v>ARS</v>
          </cell>
          <cell r="H2091">
            <v>761</v>
          </cell>
          <cell r="I2091">
            <v>0</v>
          </cell>
          <cell r="J2091">
            <v>0</v>
          </cell>
          <cell r="K2091">
            <v>761</v>
          </cell>
          <cell r="L2091" t="str">
            <v>Julieta Sola</v>
          </cell>
          <cell r="M2091">
            <v>38857485</v>
          </cell>
          <cell r="N2091">
            <v>541126313180</v>
          </cell>
          <cell r="O2091" t="str">
            <v>Julieta Sola</v>
          </cell>
          <cell r="P2091">
            <v>541126313180</v>
          </cell>
          <cell r="Q2091" t="str">
            <v xml:space="preserve">Nicolás Avellaneda </v>
          </cell>
          <cell r="R2091">
            <v>224</v>
          </cell>
          <cell r="U2091" t="str">
            <v xml:space="preserve">Adrogué </v>
          </cell>
          <cell r="V2091">
            <v>1846</v>
          </cell>
          <cell r="W2091" t="str">
            <v>Gran Buenos Aires</v>
          </cell>
          <cell r="Y2091" t="str">
            <v>ENVÍO SIN CARGO (CABA, GRAN PARTE DE GBA y LA PLATA) TIEMPO: 4 a 6 DÍAS HÁBILES</v>
          </cell>
          <cell r="Z2091" t="str">
            <v>Mercado Pago</v>
          </cell>
          <cell r="AD2091">
            <v>44365</v>
          </cell>
          <cell r="AE2091">
            <v>44369</v>
          </cell>
          <cell r="AF2091" t="str">
            <v>FLORERO DE VIDRIO 15CM 6CM DIAM</v>
          </cell>
          <cell r="AG2091">
            <v>95</v>
          </cell>
          <cell r="AH2091">
            <v>1</v>
          </cell>
          <cell r="AI2091" t="str">
            <v>046JA7208</v>
          </cell>
          <cell r="AJ2091" t="str">
            <v>Móvil</v>
          </cell>
          <cell r="AK2091" t="str">
            <v>el 24-06 ENTRE 8 Y 18 HORAS!</v>
          </cell>
          <cell r="AL2091">
            <v>15422305688</v>
          </cell>
          <cell r="AM2091">
            <v>432245275</v>
          </cell>
          <cell r="AN2091" t="str">
            <v>Sí</v>
          </cell>
        </row>
        <row r="2092">
          <cell r="A2092">
            <v>3212</v>
          </cell>
          <cell r="B2092" t="str">
            <v>julietaasola@gmail.com</v>
          </cell>
          <cell r="AF2092" t="str">
            <v>CUCHARA REPOSTERA DE SILICONA CREAM MANGO DE MADERA PLANO 30 CM</v>
          </cell>
          <cell r="AG2092">
            <v>666</v>
          </cell>
          <cell r="AH2092">
            <v>1</v>
          </cell>
          <cell r="AI2092" t="str">
            <v>MS101A58</v>
          </cell>
          <cell r="AN2092" t="str">
            <v>Sí</v>
          </cell>
        </row>
        <row r="2093">
          <cell r="A2093">
            <v>3211</v>
          </cell>
          <cell r="B2093" t="str">
            <v>drajesicasegura@gmail.com</v>
          </cell>
          <cell r="C2093">
            <v>44365</v>
          </cell>
          <cell r="D2093" t="str">
            <v>Abierta</v>
          </cell>
          <cell r="E2093" t="str">
            <v>Recibido</v>
          </cell>
          <cell r="F2093" t="str">
            <v>Enviado</v>
          </cell>
          <cell r="G2093" t="str">
            <v>ARS</v>
          </cell>
          <cell r="H2093">
            <v>1331</v>
          </cell>
          <cell r="I2093" t="str">
            <v>199.65</v>
          </cell>
          <cell r="J2093">
            <v>0</v>
          </cell>
          <cell r="K2093" t="str">
            <v>1131.35</v>
          </cell>
          <cell r="L2093" t="str">
            <v>Jesica Segura</v>
          </cell>
          <cell r="M2093">
            <v>38026761</v>
          </cell>
          <cell r="N2093">
            <v>5491161296773</v>
          </cell>
          <cell r="O2093" t="str">
            <v>Jesica Segura</v>
          </cell>
          <cell r="P2093">
            <v>5491161296773</v>
          </cell>
          <cell r="Q2093" t="str">
            <v>Montiel</v>
          </cell>
          <cell r="R2093">
            <v>2256</v>
          </cell>
          <cell r="U2093" t="str">
            <v>Capital Federal</v>
          </cell>
          <cell r="V2093">
            <v>1440</v>
          </cell>
          <cell r="W2093" t="str">
            <v>Capital Federal</v>
          </cell>
          <cell r="Y2093" t="str">
            <v>ENVÍO SIN CARGO (CABA, GRAN PARTE DE GBA y LA PLATA) TIEMPO: 4 a 6 DÍAS HÁBILES</v>
          </cell>
          <cell r="Z2093" t="str">
            <v>Mercado Pago</v>
          </cell>
          <cell r="AA2093" t="str">
            <v>SUPERDAD</v>
          </cell>
          <cell r="AD2093">
            <v>44365</v>
          </cell>
          <cell r="AE2093">
            <v>44369</v>
          </cell>
          <cell r="AF2093" t="str">
            <v>FRASCO DE VIDRIO LINEA CUNA COBRE GRANDE - 2.5 L 20.3X13.3X20.3CM</v>
          </cell>
          <cell r="AG2093">
            <v>1331</v>
          </cell>
          <cell r="AH2093">
            <v>1</v>
          </cell>
          <cell r="AI2093" t="str">
            <v>M117A24</v>
          </cell>
          <cell r="AJ2093" t="str">
            <v>Móvil</v>
          </cell>
          <cell r="AK2093" t="str">
            <v>el 24-06 ENTRE 8 Y 18 HORAS!</v>
          </cell>
          <cell r="AL2093">
            <v>15420509720</v>
          </cell>
          <cell r="AM2093">
            <v>431782731</v>
          </cell>
          <cell r="AN2093" t="str">
            <v>Sí</v>
          </cell>
        </row>
        <row r="2094">
          <cell r="A2094">
            <v>3210</v>
          </cell>
          <cell r="B2094" t="str">
            <v>pamelanoelia07@hotmail.com</v>
          </cell>
          <cell r="C2094">
            <v>44365</v>
          </cell>
          <cell r="D2094" t="str">
            <v>Abierta</v>
          </cell>
          <cell r="E2094" t="str">
            <v>Recibido</v>
          </cell>
          <cell r="F2094" t="str">
            <v>Enviado</v>
          </cell>
          <cell r="G2094" t="str">
            <v>ARS</v>
          </cell>
          <cell r="H2094">
            <v>3488</v>
          </cell>
          <cell r="I2094">
            <v>0</v>
          </cell>
          <cell r="J2094" t="str">
            <v>290.61</v>
          </cell>
          <cell r="K2094" t="str">
            <v>3778.61</v>
          </cell>
          <cell r="L2094" t="str">
            <v>Pamela Ceballes</v>
          </cell>
          <cell r="M2094">
            <v>30946587</v>
          </cell>
          <cell r="N2094">
            <v>542236022462</v>
          </cell>
          <cell r="O2094" t="str">
            <v>Fernando Pellegrino</v>
          </cell>
          <cell r="T2094" t="str">
            <v>Barrio Pueblo Nuevo</v>
          </cell>
          <cell r="U2094" t="str">
            <v>General Pueyrredón</v>
          </cell>
          <cell r="V2094">
            <v>7600</v>
          </cell>
          <cell r="W2094" t="str">
            <v>Buenos Aires</v>
          </cell>
          <cell r="Y2094" t="str">
            <v>Punto de retiro</v>
          </cell>
          <cell r="Z2094" t="str">
            <v>TRANSFERENCIA BANCARIA</v>
          </cell>
          <cell r="AD2094">
            <v>44365</v>
          </cell>
          <cell r="AE2094">
            <v>44370</v>
          </cell>
          <cell r="AF2094" t="str">
            <v>PARRILLA PORTATIL PLEGABLE</v>
          </cell>
          <cell r="AG2094">
            <v>3488</v>
          </cell>
          <cell r="AH2094">
            <v>1</v>
          </cell>
          <cell r="AI2094" t="str">
            <v>093PA7074</v>
          </cell>
          <cell r="AJ2094" t="str">
            <v>Móvil</v>
          </cell>
          <cell r="AK2094" t="str">
            <v>EL MARTES 23-06 SE DESPACHO EL PEDIDO EN EL CORREO ARGENTINO. CON EL SEGUIMIENTO 0000794304103LMCE1TC601  PODRA VER EL ESTADO EN LA WEB DEL CORREO ARGENTINO. MUCHAS GRACIAS!</v>
          </cell>
          <cell r="AM2094">
            <v>432147831</v>
          </cell>
          <cell r="AN2094" t="str">
            <v>Sí</v>
          </cell>
        </row>
        <row r="2095">
          <cell r="A2095">
            <v>3209</v>
          </cell>
          <cell r="B2095" t="str">
            <v>micasessa@yahoo.com</v>
          </cell>
          <cell r="C2095">
            <v>44365</v>
          </cell>
          <cell r="D2095" t="str">
            <v>Abierta</v>
          </cell>
          <cell r="E2095" t="str">
            <v>Recibido</v>
          </cell>
          <cell r="F2095" t="str">
            <v>Enviado</v>
          </cell>
          <cell r="G2095" t="str">
            <v>ARS</v>
          </cell>
          <cell r="H2095">
            <v>1704</v>
          </cell>
          <cell r="I2095" t="str">
            <v>155.7</v>
          </cell>
          <cell r="J2095">
            <v>0</v>
          </cell>
          <cell r="K2095" t="str">
            <v>1548.3</v>
          </cell>
          <cell r="L2095" t="str">
            <v>Micaela Stefania Sessa</v>
          </cell>
          <cell r="M2095">
            <v>40746855</v>
          </cell>
          <cell r="N2095">
            <v>541139451829</v>
          </cell>
          <cell r="O2095" t="str">
            <v>Micaela Stefania Sessa</v>
          </cell>
          <cell r="P2095">
            <v>541139451829</v>
          </cell>
          <cell r="Q2095" t="str">
            <v>3 de Febrero</v>
          </cell>
          <cell r="R2095">
            <v>2852</v>
          </cell>
          <cell r="S2095" t="str">
            <v>3E</v>
          </cell>
          <cell r="U2095" t="str">
            <v>Victoria, Buenos Aires</v>
          </cell>
          <cell r="V2095">
            <v>1644</v>
          </cell>
          <cell r="W2095" t="str">
            <v>Gran Buenos Aires</v>
          </cell>
          <cell r="Y2095" t="str">
            <v>ENVÍO SIN CARGO (CABA, GRAN PARTE DE GBA y LA PLATA) TIEMPO: 4 a 6 DÍAS HÁBILES</v>
          </cell>
          <cell r="Z2095" t="str">
            <v>Mercado Pago</v>
          </cell>
          <cell r="AA2095" t="str">
            <v>SUPERDAD</v>
          </cell>
          <cell r="AD2095">
            <v>44365</v>
          </cell>
          <cell r="AE2095">
            <v>44369</v>
          </cell>
          <cell r="AF2095" t="str">
            <v>BOTELLA VIDRIO H2O 1 LITRO CORCHO ECOLOGICO</v>
          </cell>
          <cell r="AG2095">
            <v>519</v>
          </cell>
          <cell r="AH2095">
            <v>2</v>
          </cell>
          <cell r="AI2095" t="str">
            <v>019BO5217NEW</v>
          </cell>
          <cell r="AJ2095" t="str">
            <v>Web</v>
          </cell>
          <cell r="AK2095" t="str">
            <v>el 24-06 ENTRE 8 Y 18 HORAS!</v>
          </cell>
          <cell r="AL2095">
            <v>15412055786</v>
          </cell>
          <cell r="AM2095">
            <v>431985706</v>
          </cell>
          <cell r="AN2095" t="str">
            <v>Sí</v>
          </cell>
        </row>
        <row r="2096">
          <cell r="A2096">
            <v>3209</v>
          </cell>
          <cell r="B2096" t="str">
            <v>micasessa@yahoo.com</v>
          </cell>
          <cell r="AF2096" t="str">
            <v>ESPATULA REPOSTERA CURVA DE SILICONA CREAM MANGO DE MADERA PLANO 34 CM</v>
          </cell>
          <cell r="AG2096">
            <v>666</v>
          </cell>
          <cell r="AH2096">
            <v>1</v>
          </cell>
          <cell r="AI2096" t="str">
            <v>MS101A57</v>
          </cell>
          <cell r="AN2096" t="str">
            <v>Sí</v>
          </cell>
        </row>
        <row r="2097">
          <cell r="A2097">
            <v>3208</v>
          </cell>
          <cell r="B2097" t="str">
            <v>camifelix230398@gmail.com</v>
          </cell>
          <cell r="C2097">
            <v>44364</v>
          </cell>
          <cell r="D2097" t="str">
            <v>Abierta</v>
          </cell>
          <cell r="E2097" t="str">
            <v>Recibido</v>
          </cell>
          <cell r="F2097" t="str">
            <v>Enviado</v>
          </cell>
          <cell r="G2097" t="str">
            <v>ARS</v>
          </cell>
          <cell r="H2097">
            <v>4949</v>
          </cell>
          <cell r="I2097">
            <v>0</v>
          </cell>
          <cell r="J2097">
            <v>0</v>
          </cell>
          <cell r="K2097">
            <v>4949</v>
          </cell>
          <cell r="L2097" t="str">
            <v>Camila Felix</v>
          </cell>
          <cell r="M2097">
            <v>41066289</v>
          </cell>
          <cell r="N2097">
            <v>541169628557</v>
          </cell>
          <cell r="O2097" t="str">
            <v>Camila Felix</v>
          </cell>
          <cell r="P2097">
            <v>541169628557</v>
          </cell>
          <cell r="Q2097" t="str">
            <v>Polonia</v>
          </cell>
          <cell r="R2097">
            <v>175</v>
          </cell>
          <cell r="T2097" t="str">
            <v>Wilde</v>
          </cell>
          <cell r="U2097" t="str">
            <v>Avellaneda</v>
          </cell>
          <cell r="V2097">
            <v>1875</v>
          </cell>
          <cell r="W2097" t="str">
            <v>Gran Buenos Aires</v>
          </cell>
          <cell r="Y2097" t="str">
            <v>ENVÍO SIN CARGO (CABA, GRAN PARTE DE GBA y LA PLATA) TIEMPO: 4 a 6 DÍAS HÁBILES</v>
          </cell>
          <cell r="Z2097" t="str">
            <v>Mercado Pago</v>
          </cell>
          <cell r="AD2097">
            <v>44364</v>
          </cell>
          <cell r="AE2097">
            <v>44369</v>
          </cell>
          <cell r="AF2097" t="str">
            <v>CORTINA POLIÉSTER PESADAS 2 PAÑOS 1.40x2.10 CM BLANCA (Beige)</v>
          </cell>
          <cell r="AG2097">
            <v>2450</v>
          </cell>
          <cell r="AH2097">
            <v>1</v>
          </cell>
          <cell r="AJ2097" t="str">
            <v>Móvil</v>
          </cell>
          <cell r="AK2097" t="str">
            <v>EL JUEVES 24-06 ENTRE 8 Y 18 HORAS!</v>
          </cell>
          <cell r="AL2097">
            <v>15411402521</v>
          </cell>
          <cell r="AM2097">
            <v>431937678</v>
          </cell>
          <cell r="AN2097" t="str">
            <v>Sí</v>
          </cell>
        </row>
        <row r="2098">
          <cell r="A2098">
            <v>3208</v>
          </cell>
          <cell r="B2098" t="str">
            <v>camifelix230398@gmail.com</v>
          </cell>
          <cell r="AF2098" t="str">
            <v>CORTINA ALGODÓN Y POLIÉSTER PESADAS 2 PAÑOS 1.40x2.10 CM GRIS (Gris)</v>
          </cell>
          <cell r="AG2098">
            <v>2499</v>
          </cell>
          <cell r="AH2098">
            <v>1</v>
          </cell>
          <cell r="AN2098" t="str">
            <v>Sí</v>
          </cell>
        </row>
        <row r="2099">
          <cell r="A2099">
            <v>3207</v>
          </cell>
          <cell r="B2099" t="str">
            <v>florenciasnavia@gmail.com</v>
          </cell>
          <cell r="C2099">
            <v>44364</v>
          </cell>
          <cell r="D2099" t="str">
            <v>Abierta</v>
          </cell>
          <cell r="E2099" t="str">
            <v>Recibido</v>
          </cell>
          <cell r="G2099" t="str">
            <v>ARS</v>
          </cell>
          <cell r="H2099">
            <v>2000</v>
          </cell>
          <cell r="I2099">
            <v>0</v>
          </cell>
          <cell r="J2099">
            <v>0</v>
          </cell>
          <cell r="K2099">
            <v>2000</v>
          </cell>
          <cell r="L2099" t="str">
            <v>Florencia Selene Navia</v>
          </cell>
          <cell r="M2099">
            <v>40514929</v>
          </cell>
          <cell r="N2099">
            <v>541166624038</v>
          </cell>
          <cell r="Z2099" t="str">
            <v>Mercado Pago</v>
          </cell>
          <cell r="AB2099" t="str">
            <v>La gift card se debe enviar el viernes 18 de junio de 2021 (18/06/2021). Al siguiente mail: julianajimenez618@hotmail.com.  Ponerme en copia en el mail por las dudas: florenciasnavia@gmail.com. Mensaje: "Feliz cumple a mi alma gemela, juntas en esta y en todas las vidas, te quiero"</v>
          </cell>
          <cell r="AD2099">
            <v>44364</v>
          </cell>
          <cell r="AF2099" t="str">
            <v>GIFT CARD SILVER</v>
          </cell>
          <cell r="AG2099">
            <v>2000</v>
          </cell>
          <cell r="AH2099">
            <v>1</v>
          </cell>
          <cell r="AJ2099" t="str">
            <v>Web</v>
          </cell>
          <cell r="AK2099" t="str">
            <v/>
          </cell>
          <cell r="AL2099">
            <v>2824856469</v>
          </cell>
          <cell r="AM2099">
            <v>431182468</v>
          </cell>
          <cell r="AN2099" t="str">
            <v>No</v>
          </cell>
        </row>
        <row r="2100">
          <cell r="A2100">
            <v>3206</v>
          </cell>
          <cell r="B2100" t="str">
            <v>mar_mazzey@hotmail.com</v>
          </cell>
          <cell r="C2100">
            <v>44364</v>
          </cell>
          <cell r="D2100" t="str">
            <v>Abierta</v>
          </cell>
          <cell r="E2100" t="str">
            <v>Recibido</v>
          </cell>
          <cell r="F2100" t="str">
            <v>Enviado</v>
          </cell>
          <cell r="G2100" t="str">
            <v>ARS</v>
          </cell>
          <cell r="H2100">
            <v>6480</v>
          </cell>
          <cell r="I2100">
            <v>0</v>
          </cell>
          <cell r="J2100" t="str">
            <v>438.26</v>
          </cell>
          <cell r="K2100" t="str">
            <v>6918.26</v>
          </cell>
          <cell r="L2100" t="str">
            <v>Marcia Mazzey</v>
          </cell>
          <cell r="M2100">
            <v>38606507</v>
          </cell>
          <cell r="N2100">
            <v>542915240982</v>
          </cell>
          <cell r="O2100" t="str">
            <v>Marcia Mazzey</v>
          </cell>
          <cell r="P2100">
            <v>542915240982</v>
          </cell>
          <cell r="Q2100" t="str">
            <v>Aconcagua</v>
          </cell>
          <cell r="R2100">
            <v>42</v>
          </cell>
          <cell r="S2100">
            <v>1</v>
          </cell>
          <cell r="U2100" t="str">
            <v>Monte Hermoso</v>
          </cell>
          <cell r="V2100">
            <v>8153</v>
          </cell>
          <cell r="W2100" t="str">
            <v>Buenos Aires</v>
          </cell>
          <cell r="Y2100" t="str">
            <v>Correo Argentino - Envio a domicilio</v>
          </cell>
          <cell r="Z2100" t="str">
            <v>Mercado Pago</v>
          </cell>
          <cell r="AD2100">
            <v>44364</v>
          </cell>
          <cell r="AE2100">
            <v>44370</v>
          </cell>
          <cell r="AF2100" t="str">
            <v>MATE PAMPA BOCA ANGOSTA CON BOMBILLA COLOR ROSA</v>
          </cell>
          <cell r="AG2100">
            <v>720</v>
          </cell>
          <cell r="AH2100">
            <v>1</v>
          </cell>
          <cell r="AI2100" t="str">
            <v>MERCA SEPA</v>
          </cell>
          <cell r="AJ2100" t="str">
            <v>Móvil</v>
          </cell>
          <cell r="AK2100" t="str">
            <v>EL MARTES 23-06 SE DESPACHO EL PEDIDO EN EL CORREO ARGENTINO. CON EL SEGUIMIENTO 00007943041PA54ICI2C401  PODRA VER EL ESTADO EN LA WEB DEL CORREO ARGENTINO. MUCHAS GRACIAS!</v>
          </cell>
          <cell r="AL2100">
            <v>2823588352</v>
          </cell>
          <cell r="AM2100">
            <v>431444962</v>
          </cell>
          <cell r="AN2100" t="str">
            <v>Sí</v>
          </cell>
        </row>
        <row r="2101">
          <cell r="A2101">
            <v>3206</v>
          </cell>
          <cell r="B2101" t="str">
            <v>mar_mazzey@hotmail.com</v>
          </cell>
          <cell r="AF2101" t="str">
            <v>MATE PAMPA BOCA ANCHA CON BOMBILLA COLOR BEIGE</v>
          </cell>
          <cell r="AG2101">
            <v>720</v>
          </cell>
          <cell r="AH2101">
            <v>1</v>
          </cell>
          <cell r="AI2101" t="str">
            <v>MERCA SEPA</v>
          </cell>
          <cell r="AN2101" t="str">
            <v>Sí</v>
          </cell>
        </row>
        <row r="2102">
          <cell r="A2102">
            <v>3206</v>
          </cell>
          <cell r="B2102" t="str">
            <v>mar_mazzey@hotmail.com</v>
          </cell>
          <cell r="AF2102" t="str">
            <v>MATE PAMPA BOCA ANGOSTA CON BOMBILLA COLOR BEIGE</v>
          </cell>
          <cell r="AG2102">
            <v>720</v>
          </cell>
          <cell r="AH2102">
            <v>1</v>
          </cell>
          <cell r="AI2102" t="str">
            <v>MERCA SEPA</v>
          </cell>
          <cell r="AN2102" t="str">
            <v>Sí</v>
          </cell>
        </row>
        <row r="2103">
          <cell r="A2103">
            <v>3206</v>
          </cell>
          <cell r="B2103" t="str">
            <v>mar_mazzey@hotmail.com</v>
          </cell>
          <cell r="AF2103" t="str">
            <v>MATE PAMPA BOCA ANGOSTA CON BOMBILLA COLOR BLANCO</v>
          </cell>
          <cell r="AG2103">
            <v>720</v>
          </cell>
          <cell r="AH2103">
            <v>1</v>
          </cell>
          <cell r="AI2103" t="str">
            <v>MERCA SEPA</v>
          </cell>
          <cell r="AN2103" t="str">
            <v>Sí</v>
          </cell>
        </row>
        <row r="2104">
          <cell r="A2104">
            <v>3206</v>
          </cell>
          <cell r="B2104" t="str">
            <v>mar_mazzey@hotmail.com</v>
          </cell>
          <cell r="AF2104" t="str">
            <v>MATE PAMPA BOCA ANCHA CON BOMBILLA COLOR NEGRO</v>
          </cell>
          <cell r="AG2104">
            <v>720</v>
          </cell>
          <cell r="AH2104">
            <v>1</v>
          </cell>
          <cell r="AI2104" t="str">
            <v>MERCA SEPA</v>
          </cell>
          <cell r="AN2104" t="str">
            <v>Sí</v>
          </cell>
        </row>
        <row r="2105">
          <cell r="A2105">
            <v>3206</v>
          </cell>
          <cell r="B2105" t="str">
            <v>mar_mazzey@hotmail.com</v>
          </cell>
          <cell r="AF2105" t="str">
            <v>MATE PAMPA BOCA ANGOSTA CON BOMBILLA COLOR TURQUESA</v>
          </cell>
          <cell r="AG2105">
            <v>720</v>
          </cell>
          <cell r="AH2105">
            <v>1</v>
          </cell>
          <cell r="AI2105" t="str">
            <v>MATEPAMPA17 MERCA SEPA</v>
          </cell>
          <cell r="AN2105" t="str">
            <v>Sí</v>
          </cell>
        </row>
        <row r="2106">
          <cell r="A2106">
            <v>3206</v>
          </cell>
          <cell r="B2106" t="str">
            <v>mar_mazzey@hotmail.com</v>
          </cell>
          <cell r="AF2106" t="str">
            <v>MATE PAMPA BOCA ANCHA CON BOMBILLA COLOR ROSA</v>
          </cell>
          <cell r="AG2106">
            <v>720</v>
          </cell>
          <cell r="AH2106">
            <v>1</v>
          </cell>
          <cell r="AI2106" t="str">
            <v>MATE PAMPA02. MERCA SEPARADA</v>
          </cell>
          <cell r="AN2106" t="str">
            <v>Sí</v>
          </cell>
        </row>
        <row r="2107">
          <cell r="A2107">
            <v>3206</v>
          </cell>
          <cell r="B2107" t="str">
            <v>mar_mazzey@hotmail.com</v>
          </cell>
          <cell r="AF2107" t="str">
            <v>MATE PAMPA BOCA ANCHA CON BOMBILLA COLOR BLANCO</v>
          </cell>
          <cell r="AG2107">
            <v>720</v>
          </cell>
          <cell r="AH2107">
            <v>2</v>
          </cell>
          <cell r="AI2107" t="str">
            <v>MERCA SEPA</v>
          </cell>
          <cell r="AN2107" t="str">
            <v>Sí</v>
          </cell>
        </row>
        <row r="2108">
          <cell r="A2108">
            <v>3205</v>
          </cell>
          <cell r="B2108" t="str">
            <v>cynth.fernandez8@gmail.com</v>
          </cell>
          <cell r="C2108">
            <v>44364</v>
          </cell>
          <cell r="D2108" t="str">
            <v>Abierta</v>
          </cell>
          <cell r="E2108" t="str">
            <v>Recibido</v>
          </cell>
          <cell r="F2108" t="str">
            <v>Enviado</v>
          </cell>
          <cell r="G2108" t="str">
            <v>ARS</v>
          </cell>
          <cell r="H2108" t="str">
            <v>3856.04</v>
          </cell>
          <cell r="I2108">
            <v>0</v>
          </cell>
          <cell r="J2108">
            <v>0</v>
          </cell>
          <cell r="K2108" t="str">
            <v>3856.04</v>
          </cell>
          <cell r="L2108" t="str">
            <v>Teresa Dora Perfetti</v>
          </cell>
          <cell r="M2108">
            <v>32603207</v>
          </cell>
          <cell r="N2108">
            <v>541156359322</v>
          </cell>
          <cell r="O2108" t="str">
            <v>Teresa Dora perfetti</v>
          </cell>
          <cell r="P2108">
            <v>541156359322</v>
          </cell>
          <cell r="Q2108" t="str">
            <v>Albariño</v>
          </cell>
          <cell r="R2108">
            <v>385</v>
          </cell>
          <cell r="T2108" t="str">
            <v>Capital Federal</v>
          </cell>
          <cell r="U2108" t="str">
            <v>Capital Federal</v>
          </cell>
          <cell r="V2108">
            <v>1408</v>
          </cell>
          <cell r="W2108" t="str">
            <v>Capital Federal</v>
          </cell>
          <cell r="Y2108" t="str">
            <v>ENVÍO SIN CARGO (CABA, GRAN PARTE DE GBA y LA PLATA) TIEMPO: 4 a 6 DÍAS HÁBILES</v>
          </cell>
          <cell r="Z2108" t="str">
            <v>Mercado Pago</v>
          </cell>
          <cell r="AD2108">
            <v>44364</v>
          </cell>
          <cell r="AE2108">
            <v>44369</v>
          </cell>
          <cell r="AF2108" t="str">
            <v>VELA 100 % SOJA CON ESENCIAS - DIFERENTES AROMAS 8x8 CM (JAZMIN)</v>
          </cell>
          <cell r="AG2108" t="str">
            <v>459.99</v>
          </cell>
          <cell r="AH2108">
            <v>1</v>
          </cell>
          <cell r="AI2108" t="str">
            <v>BA6340VELA</v>
          </cell>
          <cell r="AJ2108" t="str">
            <v>Web</v>
          </cell>
          <cell r="AK2108" t="str">
            <v>EL JUEVES 24-06 ENTRE 8 Y 18 HORAS!</v>
          </cell>
          <cell r="AL2108">
            <v>15400857737</v>
          </cell>
          <cell r="AM2108">
            <v>431195393</v>
          </cell>
          <cell r="AN2108" t="str">
            <v>Sí</v>
          </cell>
        </row>
        <row r="2109">
          <cell r="A2109">
            <v>3205</v>
          </cell>
          <cell r="B2109" t="str">
            <v>cynth.fernandez8@gmail.com</v>
          </cell>
          <cell r="AF2109" t="str">
            <v>VELA SOJA C/TAPA AROMA JAZMIN GARDENIA 14X10 CM</v>
          </cell>
          <cell r="AG2109">
            <v>550</v>
          </cell>
          <cell r="AH2109">
            <v>1</v>
          </cell>
          <cell r="AI2109" t="str">
            <v>BA8098VELAMERCA SEPARADA</v>
          </cell>
          <cell r="AN2109" t="str">
            <v>Sí</v>
          </cell>
        </row>
        <row r="2110">
          <cell r="A2110">
            <v>3205</v>
          </cell>
          <cell r="B2110" t="str">
            <v>cynth.fernandez8@gmail.com</v>
          </cell>
          <cell r="AF2110" t="str">
            <v>TABLA DE BAMBOO RECTANGULAR RAYADA 24X34CM</v>
          </cell>
          <cell r="AG2110">
            <v>866</v>
          </cell>
          <cell r="AH2110">
            <v>1</v>
          </cell>
          <cell r="AI2110" t="str">
            <v>MS113006</v>
          </cell>
          <cell r="AN2110" t="str">
            <v>Sí</v>
          </cell>
        </row>
        <row r="2111">
          <cell r="A2111">
            <v>3205</v>
          </cell>
          <cell r="B2111" t="str">
            <v>cynth.fernandez8@gmail.com</v>
          </cell>
          <cell r="AF2111" t="str">
            <v>DISPENSER SINGLE 500ML COLOR SURT (Gris)</v>
          </cell>
          <cell r="AG2111">
            <v>662</v>
          </cell>
          <cell r="AH2111">
            <v>1</v>
          </cell>
          <cell r="AI2111" t="str">
            <v>BP17008</v>
          </cell>
          <cell r="AN2111" t="str">
            <v>Sí</v>
          </cell>
        </row>
        <row r="2112">
          <cell r="A2112">
            <v>3205</v>
          </cell>
          <cell r="B2112" t="str">
            <v>cynth.fernandez8@gmail.com</v>
          </cell>
          <cell r="AF2112" t="str">
            <v>SET X 2 PAÑOS MICROFIBRA 35X50 PACK NRO 2 (PACK 1)</v>
          </cell>
          <cell r="AG2112">
            <v>575</v>
          </cell>
          <cell r="AH2112">
            <v>1</v>
          </cell>
          <cell r="AI2112">
            <v>8</v>
          </cell>
          <cell r="AN2112" t="str">
            <v>Sí</v>
          </cell>
        </row>
        <row r="2113">
          <cell r="A2113">
            <v>3205</v>
          </cell>
          <cell r="B2113" t="str">
            <v>cynth.fernandez8@gmail.com</v>
          </cell>
          <cell r="AF2113" t="str">
            <v>INDIVIDUAL RANGPUR BLANCO 38CM</v>
          </cell>
          <cell r="AG2113">
            <v>484</v>
          </cell>
          <cell r="AH2113">
            <v>1</v>
          </cell>
          <cell r="AI2113" t="str">
            <v>MS115325</v>
          </cell>
          <cell r="AN2113" t="str">
            <v>Sí</v>
          </cell>
        </row>
        <row r="2114">
          <cell r="A2114">
            <v>3205</v>
          </cell>
          <cell r="B2114" t="str">
            <v>cynth.fernandez8@gmail.com</v>
          </cell>
          <cell r="AF2114" t="str">
            <v>PORTARRETRATO PLASTICO MARCO PLATEADO 15 X 20 CM</v>
          </cell>
          <cell r="AG2114" t="str">
            <v>259.05</v>
          </cell>
          <cell r="AH2114">
            <v>1</v>
          </cell>
          <cell r="AI2114" t="str">
            <v>PR6829</v>
          </cell>
          <cell r="AN2114" t="str">
            <v>Sí</v>
          </cell>
        </row>
        <row r="2115">
          <cell r="A2115">
            <v>3204</v>
          </cell>
          <cell r="B2115" t="str">
            <v>meldoctorovich@gmail.com</v>
          </cell>
          <cell r="C2115">
            <v>44364</v>
          </cell>
          <cell r="D2115" t="str">
            <v>Abierta</v>
          </cell>
          <cell r="E2115" t="str">
            <v>Recibido</v>
          </cell>
          <cell r="F2115" t="str">
            <v>Enviado</v>
          </cell>
          <cell r="G2115" t="str">
            <v>ARS</v>
          </cell>
          <cell r="H2115">
            <v>2606</v>
          </cell>
          <cell r="I2115">
            <v>0</v>
          </cell>
          <cell r="J2115">
            <v>0</v>
          </cell>
          <cell r="K2115">
            <v>2606</v>
          </cell>
          <cell r="L2115" t="str">
            <v>Melany Doctorovich</v>
          </cell>
          <cell r="M2115">
            <v>35969530</v>
          </cell>
          <cell r="N2115">
            <v>5491133938140</v>
          </cell>
          <cell r="O2115" t="str">
            <v>Pablo SABELLA</v>
          </cell>
          <cell r="T2115" t="str">
            <v>Agronomía / Chacarita / Colegiales / Constitución / Paternal / Parque Chas / Villa Ortúzar / Villa Urquiza</v>
          </cell>
          <cell r="U2115" t="str">
            <v>Capital Federal</v>
          </cell>
          <cell r="V2115">
            <v>1427</v>
          </cell>
          <cell r="W2115" t="str">
            <v>Capital Federal</v>
          </cell>
          <cell r="Y2115" t="str">
            <v>Retiras en SHOWROOM ( CON CITA PREVIA)</v>
          </cell>
          <cell r="Z2115" t="str">
            <v>Mercado Pago</v>
          </cell>
          <cell r="AD2115">
            <v>44364</v>
          </cell>
          <cell r="AE2115">
            <v>44372</v>
          </cell>
          <cell r="AF2115" t="str">
            <v>ESCURRIDOR DE CUBIERTOS OVALADO BASICO (Blanco)</v>
          </cell>
          <cell r="AG2115">
            <v>584</v>
          </cell>
          <cell r="AH2115">
            <v>1</v>
          </cell>
          <cell r="AI2115" t="str">
            <v>Q10840 QUO MERCA SEPARADA /COSTO TEORICO MAS IVA</v>
          </cell>
          <cell r="AJ2115" t="str">
            <v>Web</v>
          </cell>
          <cell r="AK2115" t="str">
            <v/>
          </cell>
          <cell r="AL2115">
            <v>15398966830</v>
          </cell>
          <cell r="AM2115">
            <v>431502148</v>
          </cell>
          <cell r="AN2115" t="str">
            <v>Sí</v>
          </cell>
        </row>
        <row r="2116">
          <cell r="A2116">
            <v>3204</v>
          </cell>
          <cell r="B2116" t="str">
            <v>meldoctorovich@gmail.com</v>
          </cell>
          <cell r="AF2116" t="str">
            <v>BOWL BLANCO 1.5LTS APTO MICROONDAS Y FREEZER</v>
          </cell>
          <cell r="AG2116">
            <v>348</v>
          </cell>
          <cell r="AH2116">
            <v>1</v>
          </cell>
          <cell r="AI2116" t="str">
            <v>BP26001 BIPO</v>
          </cell>
          <cell r="AN2116" t="str">
            <v>Sí</v>
          </cell>
        </row>
        <row r="2117">
          <cell r="A2117">
            <v>3204</v>
          </cell>
          <cell r="B2117" t="str">
            <v>meldoctorovich@gmail.com</v>
          </cell>
          <cell r="AF2117" t="str">
            <v>ENSALADERA DE VIDRIO ACQUAMARINE 355ML 24X7CM RIGOLLEAU</v>
          </cell>
          <cell r="AG2117">
            <v>187</v>
          </cell>
          <cell r="AH2117">
            <v>2</v>
          </cell>
          <cell r="AI2117" t="str">
            <v>ML62506 MERCA SEPARADA</v>
          </cell>
          <cell r="AN2117" t="str">
            <v>Sí</v>
          </cell>
        </row>
        <row r="2118">
          <cell r="A2118">
            <v>3204</v>
          </cell>
          <cell r="B2118" t="str">
            <v>meldoctorovich@gmail.com</v>
          </cell>
          <cell r="AF2118" t="str">
            <v>COMPOTERA DE VIDRIO SET 6PC 7X9CM</v>
          </cell>
          <cell r="AG2118">
            <v>1300</v>
          </cell>
          <cell r="AH2118">
            <v>1</v>
          </cell>
          <cell r="AI2118" t="str">
            <v>046BA5891</v>
          </cell>
          <cell r="AN2118" t="str">
            <v>Sí</v>
          </cell>
        </row>
        <row r="2119">
          <cell r="A2119">
            <v>3203</v>
          </cell>
          <cell r="B2119" t="str">
            <v>camilarulemanes@gmail.com</v>
          </cell>
          <cell r="C2119">
            <v>44363</v>
          </cell>
          <cell r="D2119" t="str">
            <v>Abierta</v>
          </cell>
          <cell r="E2119" t="str">
            <v>Recibido</v>
          </cell>
          <cell r="F2119" t="str">
            <v>Enviado</v>
          </cell>
          <cell r="G2119" t="str">
            <v>ARS</v>
          </cell>
          <cell r="H2119">
            <v>2164</v>
          </cell>
          <cell r="I2119">
            <v>0</v>
          </cell>
          <cell r="J2119">
            <v>0</v>
          </cell>
          <cell r="K2119">
            <v>2164</v>
          </cell>
          <cell r="L2119" t="str">
            <v>Camila Rodriguez</v>
          </cell>
          <cell r="M2119">
            <v>46349392</v>
          </cell>
          <cell r="N2119">
            <v>541138525830</v>
          </cell>
          <cell r="O2119" t="str">
            <v>Camila Rodriguez</v>
          </cell>
          <cell r="P2119">
            <v>541138525830</v>
          </cell>
          <cell r="Q2119" t="str">
            <v>Pieres 387</v>
          </cell>
          <cell r="R2119">
            <v>3</v>
          </cell>
          <cell r="S2119">
            <v>3</v>
          </cell>
          <cell r="T2119" t="str">
            <v xml:space="preserve">Liniers </v>
          </cell>
          <cell r="U2119" t="str">
            <v>Capital Federal</v>
          </cell>
          <cell r="V2119">
            <v>1408</v>
          </cell>
          <cell r="W2119" t="str">
            <v>Capital Federal</v>
          </cell>
          <cell r="Y2119" t="str">
            <v>ENVÍO SIN CARGO (CABA, GRAN PARTE DE GBA y LA PLATA) TIEMPO: 4 a 6 DÍAS HÁBILES</v>
          </cell>
          <cell r="Z2119" t="str">
            <v>TRANSFERENCIA BANCARIA</v>
          </cell>
          <cell r="AC2119" t="str">
            <v>Es para el viernes para un regao</v>
          </cell>
          <cell r="AD2119">
            <v>44364</v>
          </cell>
          <cell r="AE2119">
            <v>44364</v>
          </cell>
          <cell r="AF2119" t="str">
            <v>TRAPO DE PISO SUITE GRIS MEDIDA XL 60*70</v>
          </cell>
          <cell r="AG2119">
            <v>490</v>
          </cell>
          <cell r="AH2119">
            <v>1</v>
          </cell>
          <cell r="AI2119" t="str">
            <v>SUITE XL GRIS</v>
          </cell>
          <cell r="AJ2119" t="str">
            <v>Móvil</v>
          </cell>
          <cell r="AK2119" t="str">
            <v>EL VIERNES 17-06 ENTRE 8 Y 18 HORAS!</v>
          </cell>
          <cell r="AM2119">
            <v>431412091</v>
          </cell>
          <cell r="AN2119" t="str">
            <v>Sí</v>
          </cell>
        </row>
        <row r="2120">
          <cell r="A2120">
            <v>3203</v>
          </cell>
          <cell r="B2120" t="str">
            <v>camilarulemanes@gmail.com</v>
          </cell>
          <cell r="AF2120" t="str">
            <v>MANTEL RECTANGULAR ANTIMANCHA 1.40x1.85 mtrs</v>
          </cell>
          <cell r="AG2120">
            <v>1674</v>
          </cell>
          <cell r="AH2120">
            <v>1</v>
          </cell>
          <cell r="AI2120" t="str">
            <v>CHUR14 MERCA SEPA</v>
          </cell>
          <cell r="AN2120" t="str">
            <v>Sí</v>
          </cell>
        </row>
        <row r="2121">
          <cell r="A2121">
            <v>3202</v>
          </cell>
          <cell r="B2121" t="str">
            <v>velazqueztani@gmail.com</v>
          </cell>
          <cell r="C2121">
            <v>44363</v>
          </cell>
          <cell r="D2121" t="str">
            <v>Abierta</v>
          </cell>
          <cell r="E2121" t="str">
            <v>Recibido</v>
          </cell>
          <cell r="F2121" t="str">
            <v>Enviado</v>
          </cell>
          <cell r="G2121" t="str">
            <v>ARS</v>
          </cell>
          <cell r="H2121">
            <v>32993</v>
          </cell>
          <cell r="I2121" t="str">
            <v>9473.4</v>
          </cell>
          <cell r="J2121">
            <v>0</v>
          </cell>
          <cell r="K2121" t="str">
            <v>23519.6</v>
          </cell>
          <cell r="L2121" t="str">
            <v>Tani velazquez</v>
          </cell>
          <cell r="M2121">
            <v>38428025</v>
          </cell>
          <cell r="N2121">
            <v>542215024934</v>
          </cell>
          <cell r="O2121" t="str">
            <v>Tani velazquez</v>
          </cell>
          <cell r="P2121">
            <v>542215024934</v>
          </cell>
          <cell r="T2121" t="str">
            <v>Los Cerros</v>
          </cell>
          <cell r="U2121" t="str">
            <v>Loberia</v>
          </cell>
          <cell r="V2121">
            <v>7635</v>
          </cell>
          <cell r="W2121" t="str">
            <v>Buenos Aires</v>
          </cell>
          <cell r="Y2121" t="str">
            <v>Retiras en SHOWROOM ( CON CITA PREVIA)</v>
          </cell>
          <cell r="Z2121" t="str">
            <v>TRANSFERENCIA BANCARIA</v>
          </cell>
          <cell r="AA2121" t="str">
            <v>PORMAYOR</v>
          </cell>
          <cell r="AB2121" t="str">
            <v>Adhiero retiro por showroom pero articulamos para que me lo envíen y lo abono en domicilio</v>
          </cell>
          <cell r="AC2121" t="str">
            <v>DIRECCION: BULNES 579 - PISO: 7 "B" ALMAGRO CP: 1176</v>
          </cell>
          <cell r="AD2121">
            <v>44365</v>
          </cell>
          <cell r="AE2121">
            <v>44369</v>
          </cell>
          <cell r="AF2121" t="str">
            <v>DIFUSOR DE VIDRIO PINTADO EN 3 COLORES 6.5X14CM</v>
          </cell>
          <cell r="AG2121">
            <v>399</v>
          </cell>
          <cell r="AH2121">
            <v>3</v>
          </cell>
          <cell r="AI2121" t="str">
            <v>BO7486</v>
          </cell>
          <cell r="AJ2121" t="str">
            <v>Móvil</v>
          </cell>
          <cell r="AK2121" t="str">
            <v/>
          </cell>
          <cell r="AM2121">
            <v>423405605</v>
          </cell>
          <cell r="AN2121" t="str">
            <v>Sí</v>
          </cell>
        </row>
        <row r="2122">
          <cell r="A2122">
            <v>3202</v>
          </cell>
          <cell r="B2122" t="str">
            <v>velazqueztani@gmail.com</v>
          </cell>
          <cell r="AF2122" t="str">
            <v>INDIVIDUAL DE YUTE KAMPOT 38CM</v>
          </cell>
          <cell r="AG2122">
            <v>999</v>
          </cell>
          <cell r="AH2122">
            <v>2</v>
          </cell>
          <cell r="AI2122" t="str">
            <v>MS504005 MERCA SEPA</v>
          </cell>
          <cell r="AN2122" t="str">
            <v>Sí</v>
          </cell>
        </row>
        <row r="2123">
          <cell r="A2123">
            <v>3202</v>
          </cell>
          <cell r="B2123" t="str">
            <v>velazqueztani@gmail.com</v>
          </cell>
          <cell r="AF2123" t="str">
            <v>INDIVIDUAL FLOR COLORES CUERINA</v>
          </cell>
          <cell r="AG2123" t="str">
            <v>269.5</v>
          </cell>
          <cell r="AH2123">
            <v>4</v>
          </cell>
          <cell r="AI2123" t="str">
            <v>CHUIN05R MERCA SEPA</v>
          </cell>
          <cell r="AN2123" t="str">
            <v>Sí</v>
          </cell>
        </row>
        <row r="2124">
          <cell r="A2124">
            <v>3202</v>
          </cell>
          <cell r="B2124" t="str">
            <v>velazqueztani@gmail.com</v>
          </cell>
          <cell r="AF2124" t="str">
            <v>CORTINA MEHNDI POLIESTER 100% 180X180CM</v>
          </cell>
          <cell r="AG2124">
            <v>1665</v>
          </cell>
          <cell r="AH2124">
            <v>1</v>
          </cell>
          <cell r="AI2124" t="str">
            <v>CHUCOMEH MERCA SEPARADA</v>
          </cell>
          <cell r="AN2124" t="str">
            <v>Sí</v>
          </cell>
        </row>
        <row r="2125">
          <cell r="A2125">
            <v>3202</v>
          </cell>
          <cell r="B2125" t="str">
            <v>velazqueztani@gmail.com</v>
          </cell>
          <cell r="AF2125" t="str">
            <v>CORTINA BOSQUE POLIESTER 100% 180X180CM</v>
          </cell>
          <cell r="AG2125">
            <v>1665</v>
          </cell>
          <cell r="AH2125">
            <v>1</v>
          </cell>
          <cell r="AI2125" t="str">
            <v>CHUCOBOS</v>
          </cell>
          <cell r="AN2125" t="str">
            <v>Sí</v>
          </cell>
        </row>
        <row r="2126">
          <cell r="A2126">
            <v>3202</v>
          </cell>
          <cell r="B2126" t="str">
            <v>velazqueztani@gmail.com</v>
          </cell>
          <cell r="AF2126" t="str">
            <v>TRAPO DE PISO CON FRASE MEDIA STANTARD 50 X 60 CM HOLA CHAU</v>
          </cell>
          <cell r="AG2126">
            <v>390</v>
          </cell>
          <cell r="AH2126">
            <v>1</v>
          </cell>
          <cell r="AI2126" t="str">
            <v>HOLA BCO CHICO</v>
          </cell>
          <cell r="AN2126" t="str">
            <v>Sí</v>
          </cell>
        </row>
        <row r="2127">
          <cell r="A2127">
            <v>3202</v>
          </cell>
          <cell r="B2127" t="str">
            <v>velazqueztani@gmail.com</v>
          </cell>
          <cell r="AF2127" t="str">
            <v>TRAPO DE PISO CON FRASE MEDIA STANTARD 50 X 60 CM LOVE</v>
          </cell>
          <cell r="AG2127">
            <v>390</v>
          </cell>
          <cell r="AH2127">
            <v>1</v>
          </cell>
          <cell r="AI2127" t="str">
            <v>LOVE BCO CHICO</v>
          </cell>
          <cell r="AN2127" t="str">
            <v>Sí</v>
          </cell>
        </row>
        <row r="2128">
          <cell r="A2128">
            <v>3202</v>
          </cell>
          <cell r="B2128" t="str">
            <v>velazqueztani@gmail.com</v>
          </cell>
          <cell r="AF2128" t="str">
            <v>TRAPO DE PISO CON FRASE MEDIA STANTARD 50 X 60 CM HOLA CHAU</v>
          </cell>
          <cell r="AG2128">
            <v>390</v>
          </cell>
          <cell r="AH2128">
            <v>1</v>
          </cell>
          <cell r="AI2128" t="str">
            <v>HOLA CHAU CHICO GRIS</v>
          </cell>
          <cell r="AN2128" t="str">
            <v>Sí</v>
          </cell>
        </row>
        <row r="2129">
          <cell r="A2129">
            <v>3202</v>
          </cell>
          <cell r="B2129" t="str">
            <v>velazqueztani@gmail.com</v>
          </cell>
          <cell r="AF2129" t="str">
            <v>TRAPO DE PISO CON FRASE MEDIA STANTARD 50 X 60 CM</v>
          </cell>
          <cell r="AG2129">
            <v>245</v>
          </cell>
          <cell r="AH2129">
            <v>1</v>
          </cell>
          <cell r="AI2129" t="str">
            <v>AL8219</v>
          </cell>
          <cell r="AN2129" t="str">
            <v>Sí</v>
          </cell>
        </row>
        <row r="2130">
          <cell r="A2130">
            <v>3202</v>
          </cell>
          <cell r="B2130" t="str">
            <v>velazqueztani@gmail.com</v>
          </cell>
          <cell r="AF2130" t="str">
            <v>ALMOHADON LOVE 30X30CM POLIESTER CON VELLON SILICONADO</v>
          </cell>
          <cell r="AG2130">
            <v>444</v>
          </cell>
          <cell r="AH2130">
            <v>1</v>
          </cell>
          <cell r="AI2130" t="str">
            <v>CHU53</v>
          </cell>
          <cell r="AN2130" t="str">
            <v>Sí</v>
          </cell>
        </row>
        <row r="2131">
          <cell r="A2131">
            <v>3202</v>
          </cell>
          <cell r="B2131" t="str">
            <v>velazqueztani@gmail.com</v>
          </cell>
          <cell r="AF2131" t="str">
            <v>ALMOHADON HOJAS VERDES</v>
          </cell>
          <cell r="AG2131">
            <v>444</v>
          </cell>
          <cell r="AH2131">
            <v>2</v>
          </cell>
          <cell r="AI2131" t="str">
            <v>CHU195</v>
          </cell>
          <cell r="AN2131" t="str">
            <v>Sí</v>
          </cell>
        </row>
        <row r="2132">
          <cell r="A2132">
            <v>3202</v>
          </cell>
          <cell r="B2132" t="str">
            <v>velazqueztani@gmail.com</v>
          </cell>
          <cell r="AF2132" t="str">
            <v>ALMOHADON CORAZON DIAMANTE 30X30CM POLIESTER CON VELLON SILICONADO</v>
          </cell>
          <cell r="AG2132">
            <v>444</v>
          </cell>
          <cell r="AH2132">
            <v>1</v>
          </cell>
          <cell r="AI2132" t="str">
            <v>CHU66</v>
          </cell>
          <cell r="AN2132" t="str">
            <v>Sí</v>
          </cell>
        </row>
        <row r="2133">
          <cell r="A2133">
            <v>3202</v>
          </cell>
          <cell r="B2133" t="str">
            <v>velazqueztani@gmail.com</v>
          </cell>
          <cell r="AF2133" t="str">
            <v>ALMOHADON CON RELLENO VELLON SILICONADO 30X30 CM</v>
          </cell>
          <cell r="AG2133">
            <v>444</v>
          </cell>
          <cell r="AH2133">
            <v>2</v>
          </cell>
          <cell r="AI2133" t="str">
            <v>chu422</v>
          </cell>
          <cell r="AN2133" t="str">
            <v>Sí</v>
          </cell>
        </row>
        <row r="2134">
          <cell r="A2134">
            <v>3202</v>
          </cell>
          <cell r="B2134" t="str">
            <v>velazqueztani@gmail.com</v>
          </cell>
          <cell r="AF2134" t="str">
            <v>ALMOHADON CON RELLENO VELLON SILICONADO 30X30 CM</v>
          </cell>
          <cell r="AG2134">
            <v>444</v>
          </cell>
          <cell r="AH2134">
            <v>1</v>
          </cell>
          <cell r="AI2134" t="str">
            <v>CHU428</v>
          </cell>
          <cell r="AN2134" t="str">
            <v>Sí</v>
          </cell>
        </row>
        <row r="2135">
          <cell r="A2135">
            <v>3202</v>
          </cell>
          <cell r="B2135" t="str">
            <v>velazqueztani@gmail.com</v>
          </cell>
          <cell r="AF2135" t="str">
            <v>ALMOHADON CON RELLENO VELLON SILICONADO 30X30 CM</v>
          </cell>
          <cell r="AG2135">
            <v>444</v>
          </cell>
          <cell r="AH2135">
            <v>1</v>
          </cell>
          <cell r="AI2135" t="str">
            <v>CHU417</v>
          </cell>
          <cell r="AN2135" t="str">
            <v>Sí</v>
          </cell>
        </row>
        <row r="2136">
          <cell r="A2136">
            <v>3202</v>
          </cell>
          <cell r="B2136" t="str">
            <v>velazqueztani@gmail.com</v>
          </cell>
          <cell r="AF2136" t="str">
            <v>POSAVASOS SET 6 UNIDADES VINILO 10.5CM</v>
          </cell>
          <cell r="AG2136">
            <v>1197</v>
          </cell>
          <cell r="AH2136">
            <v>1</v>
          </cell>
          <cell r="AI2136" t="str">
            <v>046BA6997</v>
          </cell>
          <cell r="AN2136" t="str">
            <v>Sí</v>
          </cell>
        </row>
        <row r="2137">
          <cell r="A2137">
            <v>3202</v>
          </cell>
          <cell r="B2137" t="str">
            <v>velazqueztani@gmail.com</v>
          </cell>
          <cell r="AF2137" t="str">
            <v>INDIVIDUAL CUERINA HOJAS 32.5 CM DIAM</v>
          </cell>
          <cell r="AG2137" t="str">
            <v>269.5</v>
          </cell>
          <cell r="AH2137">
            <v>4</v>
          </cell>
          <cell r="AI2137" t="str">
            <v>CHUIN40C</v>
          </cell>
          <cell r="AN2137" t="str">
            <v>Sí</v>
          </cell>
        </row>
        <row r="2138">
          <cell r="A2138">
            <v>3202</v>
          </cell>
          <cell r="B2138" t="str">
            <v>velazqueztani@gmail.com</v>
          </cell>
          <cell r="AF2138" t="str">
            <v>INDIVIDUAL CUERINA 32.5CM DIAM</v>
          </cell>
          <cell r="AG2138" t="str">
            <v>269.5</v>
          </cell>
          <cell r="AH2138">
            <v>4</v>
          </cell>
          <cell r="AI2138" t="str">
            <v>CHUIN09C</v>
          </cell>
          <cell r="AN2138" t="str">
            <v>Sí</v>
          </cell>
        </row>
        <row r="2139">
          <cell r="A2139">
            <v>3202</v>
          </cell>
          <cell r="B2139" t="str">
            <v>velazqueztani@gmail.com</v>
          </cell>
          <cell r="AF2139" t="str">
            <v>INDIVIDUAL SMILE CUERINA</v>
          </cell>
          <cell r="AG2139" t="str">
            <v>269.5</v>
          </cell>
          <cell r="AH2139">
            <v>4</v>
          </cell>
          <cell r="AI2139" t="str">
            <v>CHUIN34R</v>
          </cell>
          <cell r="AN2139" t="str">
            <v>Sí</v>
          </cell>
        </row>
        <row r="2140">
          <cell r="A2140">
            <v>3202</v>
          </cell>
          <cell r="B2140" t="str">
            <v>velazqueztani@gmail.com</v>
          </cell>
          <cell r="AF2140" t="str">
            <v>INDIVIDUAL CUERINA HOJAS 44X30CM</v>
          </cell>
          <cell r="AG2140" t="str">
            <v>269.5</v>
          </cell>
          <cell r="AH2140">
            <v>4</v>
          </cell>
          <cell r="AI2140" t="str">
            <v>CHUIN15R</v>
          </cell>
          <cell r="AN2140" t="str">
            <v>Sí</v>
          </cell>
        </row>
        <row r="2141">
          <cell r="A2141">
            <v>3202</v>
          </cell>
          <cell r="B2141" t="str">
            <v>velazqueztani@gmail.com</v>
          </cell>
          <cell r="AF2141" t="str">
            <v>INDIVIDUAL CUERINA HOJAS 44X30 CM</v>
          </cell>
          <cell r="AG2141" t="str">
            <v>269.5</v>
          </cell>
          <cell r="AH2141">
            <v>4</v>
          </cell>
          <cell r="AI2141" t="str">
            <v>CHUIN42R</v>
          </cell>
          <cell r="AN2141" t="str">
            <v>Sí</v>
          </cell>
        </row>
        <row r="2142">
          <cell r="A2142">
            <v>3202</v>
          </cell>
          <cell r="B2142" t="str">
            <v>velazqueztani@gmail.com</v>
          </cell>
          <cell r="AF2142" t="str">
            <v>INDIVIDUAL RANGPUR NEGRO 38CM</v>
          </cell>
          <cell r="AG2142">
            <v>484</v>
          </cell>
          <cell r="AH2142">
            <v>4</v>
          </cell>
          <cell r="AI2142" t="str">
            <v>MS115248**</v>
          </cell>
          <cell r="AN2142" t="str">
            <v>Sí</v>
          </cell>
        </row>
        <row r="2143">
          <cell r="A2143">
            <v>3202</v>
          </cell>
          <cell r="B2143" t="str">
            <v>velazqueztani@gmail.com</v>
          </cell>
          <cell r="AF2143" t="str">
            <v>INDIVIDUAL RANGPUR MARRON CHOCOLATE 38CM</v>
          </cell>
          <cell r="AG2143">
            <v>484</v>
          </cell>
          <cell r="AH2143">
            <v>4</v>
          </cell>
          <cell r="AI2143">
            <v>115330</v>
          </cell>
          <cell r="AN2143" t="str">
            <v>Sí</v>
          </cell>
        </row>
        <row r="2144">
          <cell r="A2144">
            <v>3202</v>
          </cell>
          <cell r="B2144" t="str">
            <v>velazqueztani@gmail.com</v>
          </cell>
          <cell r="AF2144" t="str">
            <v>INDIVIDUAL RANGPUR GOLD 38CM</v>
          </cell>
          <cell r="AG2144">
            <v>484</v>
          </cell>
          <cell r="AH2144">
            <v>4</v>
          </cell>
          <cell r="AI2144" t="str">
            <v>MS115246</v>
          </cell>
          <cell r="AN2144" t="str">
            <v>Sí</v>
          </cell>
        </row>
        <row r="2145">
          <cell r="A2145">
            <v>3202</v>
          </cell>
          <cell r="B2145" t="str">
            <v>velazqueztani@gmail.com</v>
          </cell>
          <cell r="AF2145" t="str">
            <v>MATE PAMPA BOCA ANGOSTA CON BOMBILLA COLOR BLANCO</v>
          </cell>
          <cell r="AG2145">
            <v>720</v>
          </cell>
          <cell r="AH2145">
            <v>4</v>
          </cell>
          <cell r="AI2145" t="str">
            <v>MERCA SEPA</v>
          </cell>
          <cell r="AN2145" t="str">
            <v>Sí</v>
          </cell>
        </row>
        <row r="2146">
          <cell r="A2146">
            <v>3202</v>
          </cell>
          <cell r="B2146" t="str">
            <v>velazqueztani@gmail.com</v>
          </cell>
          <cell r="AF2146" t="str">
            <v>MATE PAMPA BOCA ANGOSTA CON BOMBILLA COLOR NEGRO</v>
          </cell>
          <cell r="AG2146">
            <v>720</v>
          </cell>
          <cell r="AH2146">
            <v>2</v>
          </cell>
          <cell r="AI2146" t="str">
            <v>MERCA SEPA</v>
          </cell>
          <cell r="AN2146" t="str">
            <v>Sí</v>
          </cell>
        </row>
        <row r="2147">
          <cell r="A2147">
            <v>3202</v>
          </cell>
          <cell r="B2147" t="str">
            <v>velazqueztani@gmail.com</v>
          </cell>
          <cell r="AF2147" t="str">
            <v>INDIVIDUAL CUERINA DIAMANTE GRIS</v>
          </cell>
          <cell r="AG2147" t="str">
            <v>269.5</v>
          </cell>
          <cell r="AH2147">
            <v>4</v>
          </cell>
          <cell r="AI2147" t="str">
            <v>CHUIN31R</v>
          </cell>
          <cell r="AN2147" t="str">
            <v>Sí</v>
          </cell>
        </row>
        <row r="2148">
          <cell r="A2148">
            <v>3202</v>
          </cell>
          <cell r="B2148" t="str">
            <v>velazqueztani@gmail.com</v>
          </cell>
          <cell r="AF2148" t="str">
            <v>MATE MADERATE MADERA Y SILICONA CON BOMBILLA (VERDE AQUA)</v>
          </cell>
          <cell r="AG2148">
            <v>595</v>
          </cell>
          <cell r="AH2148">
            <v>1</v>
          </cell>
          <cell r="AI2148" t="str">
            <v>Q632 QUO /MERCA SEPARADA/COSTO TEORICO MAS IVA</v>
          </cell>
          <cell r="AN2148" t="str">
            <v>Sí</v>
          </cell>
        </row>
        <row r="2149">
          <cell r="A2149">
            <v>3202</v>
          </cell>
          <cell r="B2149" t="str">
            <v>velazqueztani@gmail.com</v>
          </cell>
          <cell r="AF2149" t="str">
            <v>MATE MADERATE MADERA Y SILICONA CON BOMBILLA (Violeta)</v>
          </cell>
          <cell r="AG2149">
            <v>595</v>
          </cell>
          <cell r="AH2149">
            <v>1</v>
          </cell>
          <cell r="AI2149" t="str">
            <v>Q632 QUO /MERCA SEPARADA/COSTO TEORICO MAS IVA</v>
          </cell>
          <cell r="AN2149" t="str">
            <v>Sí</v>
          </cell>
        </row>
        <row r="2150">
          <cell r="A2150">
            <v>3202</v>
          </cell>
          <cell r="B2150" t="str">
            <v>velazqueztani@gmail.com</v>
          </cell>
          <cell r="AF2150" t="str">
            <v>MATE PAMPA BOCA ANGOSTA CON BOMBILLA COLOR BEIGE</v>
          </cell>
          <cell r="AG2150">
            <v>720</v>
          </cell>
          <cell r="AH2150">
            <v>2</v>
          </cell>
          <cell r="AI2150" t="str">
            <v>MERCA SEPA</v>
          </cell>
          <cell r="AN2150" t="str">
            <v>Sí</v>
          </cell>
        </row>
        <row r="2151">
          <cell r="A2151">
            <v>3201</v>
          </cell>
          <cell r="B2151" t="str">
            <v>merce_01@hotmail.com</v>
          </cell>
          <cell r="C2151">
            <v>44363</v>
          </cell>
          <cell r="D2151" t="str">
            <v>Abierta</v>
          </cell>
          <cell r="E2151" t="str">
            <v>Recibido</v>
          </cell>
          <cell r="F2151" t="str">
            <v>Enviado</v>
          </cell>
          <cell r="G2151" t="str">
            <v>ARS</v>
          </cell>
          <cell r="H2151">
            <v>1440</v>
          </cell>
          <cell r="I2151">
            <v>0</v>
          </cell>
          <cell r="J2151">
            <v>0</v>
          </cell>
          <cell r="K2151">
            <v>1440</v>
          </cell>
          <cell r="L2151" t="str">
            <v>Maria Mercedes Persico</v>
          </cell>
          <cell r="M2151">
            <v>32326517</v>
          </cell>
          <cell r="N2151">
            <v>541139526071</v>
          </cell>
          <cell r="O2151" t="str">
            <v>Maria Mercedes Persico</v>
          </cell>
          <cell r="P2151">
            <v>541139526071</v>
          </cell>
          <cell r="Q2151" t="str">
            <v>Esquiu</v>
          </cell>
          <cell r="R2151">
            <v>4460</v>
          </cell>
          <cell r="S2151" t="str">
            <v>B</v>
          </cell>
          <cell r="U2151" t="str">
            <v>Caseros</v>
          </cell>
          <cell r="V2151">
            <v>1678</v>
          </cell>
          <cell r="W2151" t="str">
            <v>Gran Buenos Aires</v>
          </cell>
          <cell r="Y2151" t="str">
            <v>ENVÍO SIN CARGO (CABA, GRAN PARTE DE GBA y LA PLATA) TIEMPO: 4 a 6 DÍAS HÁBILES</v>
          </cell>
          <cell r="Z2151" t="str">
            <v>Mercado Pago</v>
          </cell>
          <cell r="AB2151" t="str">
            <v>timbre blanco</v>
          </cell>
          <cell r="AD2151">
            <v>44363</v>
          </cell>
          <cell r="AE2151">
            <v>44369</v>
          </cell>
          <cell r="AF2151" t="str">
            <v>MATE PAMPA BOCA ANCHA CON BOMBILLA COLOR BEIGE</v>
          </cell>
          <cell r="AG2151">
            <v>720</v>
          </cell>
          <cell r="AH2151">
            <v>1</v>
          </cell>
          <cell r="AI2151" t="str">
            <v>MERCA SEPA</v>
          </cell>
          <cell r="AJ2151" t="str">
            <v>Web</v>
          </cell>
          <cell r="AK2151" t="str">
            <v>EL JUEVES 24-06 ENTRE 8 Y 18 HORAS!</v>
          </cell>
          <cell r="AL2151">
            <v>15393001846</v>
          </cell>
          <cell r="AM2151">
            <v>431033239</v>
          </cell>
          <cell r="AN2151" t="str">
            <v>Sí</v>
          </cell>
        </row>
        <row r="2152">
          <cell r="A2152">
            <v>3201</v>
          </cell>
          <cell r="B2152" t="str">
            <v>merce_01@hotmail.com</v>
          </cell>
          <cell r="AF2152" t="str">
            <v>MATE PAMPA BOCA ANCHA CON BOMBILLA COLOR ROSA</v>
          </cell>
          <cell r="AG2152">
            <v>720</v>
          </cell>
          <cell r="AH2152">
            <v>1</v>
          </cell>
          <cell r="AI2152" t="str">
            <v>MATE PAMPA02. MERCA SEPARADA</v>
          </cell>
          <cell r="AN2152" t="str">
            <v>Sí</v>
          </cell>
        </row>
        <row r="2153">
          <cell r="A2153">
            <v>3200</v>
          </cell>
          <cell r="B2153" t="str">
            <v>mendozamarisol@live.com.ar</v>
          </cell>
          <cell r="C2153">
            <v>44363</v>
          </cell>
          <cell r="D2153" t="str">
            <v>Abierta</v>
          </cell>
          <cell r="E2153" t="str">
            <v>Recibido</v>
          </cell>
          <cell r="F2153" t="str">
            <v>Enviado</v>
          </cell>
          <cell r="G2153" t="str">
            <v>ARS</v>
          </cell>
          <cell r="H2153" t="str">
            <v>808.5</v>
          </cell>
          <cell r="I2153">
            <v>0</v>
          </cell>
          <cell r="J2153">
            <v>0</v>
          </cell>
          <cell r="K2153" t="str">
            <v>808.5</v>
          </cell>
          <cell r="L2153" t="str">
            <v>Marisol Mendoza</v>
          </cell>
          <cell r="M2153">
            <v>34738454</v>
          </cell>
          <cell r="N2153">
            <v>541124639327</v>
          </cell>
          <cell r="O2153" t="str">
            <v>Marisol Mendoza</v>
          </cell>
          <cell r="P2153">
            <v>541124639327</v>
          </cell>
          <cell r="Q2153" t="str">
            <v xml:space="preserve">Azcuénaga </v>
          </cell>
          <cell r="R2153">
            <v>2566</v>
          </cell>
          <cell r="U2153" t="str">
            <v>Moreno</v>
          </cell>
          <cell r="V2153">
            <v>1744</v>
          </cell>
          <cell r="W2153" t="str">
            <v>Gran Buenos Aires</v>
          </cell>
          <cell r="Y2153" t="str">
            <v>ENVÍO SIN CARGO (CABA, GRAN PARTE DE GBA y LA PLATA) TIEMPO: 4 a 6 DÍAS HÁBILES</v>
          </cell>
          <cell r="Z2153" t="str">
            <v>Mercado Pago</v>
          </cell>
          <cell r="AD2153">
            <v>44363</v>
          </cell>
          <cell r="AE2153">
            <v>44363</v>
          </cell>
          <cell r="AF2153" t="str">
            <v>INDIVIDUAL HOJAS AMOR RECTANGULAR 44 X 30CM</v>
          </cell>
          <cell r="AG2153" t="str">
            <v>269.5</v>
          </cell>
          <cell r="AH2153">
            <v>1</v>
          </cell>
          <cell r="AI2153" t="str">
            <v>CHUIN110R</v>
          </cell>
          <cell r="AJ2153" t="str">
            <v>Móvil</v>
          </cell>
          <cell r="AK2153" t="str">
            <v>EL JUEVES 17-06 ENTRE 8 Y 18 HORAS JUNTO A LA BOMBILLA FALTANTE! GRACIAS!</v>
          </cell>
          <cell r="AL2153">
            <v>2820838124</v>
          </cell>
          <cell r="AM2153">
            <v>431191895</v>
          </cell>
          <cell r="AN2153" t="str">
            <v>Sí</v>
          </cell>
        </row>
        <row r="2154">
          <cell r="A2154">
            <v>3200</v>
          </cell>
          <cell r="B2154" t="str">
            <v>mendozamarisol@live.com.ar</v>
          </cell>
          <cell r="AF2154" t="str">
            <v>INDIVIDUAL HOJAS FELICIDAD RECTANGULAR 44 X 30CM</v>
          </cell>
          <cell r="AG2154" t="str">
            <v>269.5</v>
          </cell>
          <cell r="AH2154">
            <v>1</v>
          </cell>
          <cell r="AI2154" t="str">
            <v>CHUIN107R MERCA SEPA</v>
          </cell>
          <cell r="AN2154" t="str">
            <v>Sí</v>
          </cell>
        </row>
        <row r="2155">
          <cell r="A2155">
            <v>3200</v>
          </cell>
          <cell r="B2155" t="str">
            <v>mendozamarisol@live.com.ar</v>
          </cell>
          <cell r="AF2155" t="str">
            <v>INDIVIDUAL CUERINA HOJAS 44x30 CM</v>
          </cell>
          <cell r="AG2155" t="str">
            <v>269.5</v>
          </cell>
          <cell r="AH2155">
            <v>1</v>
          </cell>
          <cell r="AI2155" t="str">
            <v>CHUIN40R MERCA SEPA</v>
          </cell>
          <cell r="AN2155" t="str">
            <v>Sí</v>
          </cell>
        </row>
        <row r="2156">
          <cell r="A2156">
            <v>3199</v>
          </cell>
          <cell r="B2156" t="str">
            <v>jimena.f.10@gmail.com</v>
          </cell>
          <cell r="C2156">
            <v>44363</v>
          </cell>
          <cell r="D2156" t="str">
            <v>Abierta</v>
          </cell>
          <cell r="E2156" t="str">
            <v>Recibido</v>
          </cell>
          <cell r="F2156" t="str">
            <v>Enviado</v>
          </cell>
          <cell r="G2156" t="str">
            <v>ARS</v>
          </cell>
          <cell r="H2156">
            <v>968</v>
          </cell>
          <cell r="I2156">
            <v>0</v>
          </cell>
          <cell r="J2156">
            <v>0</v>
          </cell>
          <cell r="K2156">
            <v>968</v>
          </cell>
          <cell r="L2156" t="str">
            <v>Jimena Diez</v>
          </cell>
          <cell r="M2156">
            <v>29319976</v>
          </cell>
          <cell r="N2156">
            <v>541121637854</v>
          </cell>
          <cell r="O2156" t="str">
            <v>Jimena Diez</v>
          </cell>
          <cell r="P2156">
            <v>541121637854</v>
          </cell>
          <cell r="Q2156" t="str">
            <v xml:space="preserve">Altolaguirre </v>
          </cell>
          <cell r="R2156">
            <v>1866</v>
          </cell>
          <cell r="S2156" t="str">
            <v>Cancha de tenis</v>
          </cell>
          <cell r="T2156" t="str">
            <v>Villa Urquiza</v>
          </cell>
          <cell r="U2156" t="str">
            <v>Capital Federal</v>
          </cell>
          <cell r="V2156">
            <v>1431</v>
          </cell>
          <cell r="W2156" t="str">
            <v>Capital Federal</v>
          </cell>
          <cell r="Y2156" t="str">
            <v>ENVÍO SIN CARGO (CABA, GRAN PARTE DE GBA y LA PLATA) TIEMPO: 4 a 6 DÍAS HÁBILES</v>
          </cell>
          <cell r="Z2156" t="str">
            <v>TRANSFERENCIA BANCARIA</v>
          </cell>
          <cell r="AC2156" t="str">
            <v>ENVIAR VIERNES 18/06</v>
          </cell>
          <cell r="AD2156">
            <v>44363</v>
          </cell>
          <cell r="AE2156">
            <v>44364</v>
          </cell>
          <cell r="AF2156" t="str">
            <v>BATIDOR SEMIAUTOMATICO 34 CM</v>
          </cell>
          <cell r="AG2156">
            <v>484</v>
          </cell>
          <cell r="AH2156">
            <v>2</v>
          </cell>
          <cell r="AI2156" t="str">
            <v>046BA4824</v>
          </cell>
          <cell r="AJ2156" t="str">
            <v>Móvil</v>
          </cell>
          <cell r="AK2156" t="str">
            <v>EL VIERNES 18-06 ENTRE 8 Y 18 HORAS!</v>
          </cell>
          <cell r="AM2156">
            <v>431183264</v>
          </cell>
          <cell r="AN2156" t="str">
            <v>Sí</v>
          </cell>
        </row>
        <row r="2157">
          <cell r="A2157">
            <v>3198</v>
          </cell>
          <cell r="B2157" t="str">
            <v>melanie.scenna@mercadolibre.com</v>
          </cell>
          <cell r="C2157">
            <v>44363</v>
          </cell>
          <cell r="D2157" t="str">
            <v>Abierta</v>
          </cell>
          <cell r="E2157" t="str">
            <v>Recibido</v>
          </cell>
          <cell r="F2157" t="str">
            <v>Enviado</v>
          </cell>
          <cell r="G2157" t="str">
            <v>ARS</v>
          </cell>
          <cell r="H2157" t="str">
            <v>9889.18</v>
          </cell>
          <cell r="I2157" t="str">
            <v>952.23</v>
          </cell>
          <cell r="J2157">
            <v>0</v>
          </cell>
          <cell r="K2157" t="str">
            <v>8936.95</v>
          </cell>
          <cell r="L2157" t="str">
            <v>Melanie Scenna</v>
          </cell>
          <cell r="M2157">
            <v>35458839</v>
          </cell>
          <cell r="N2157">
            <v>541130791990</v>
          </cell>
          <cell r="O2157" t="str">
            <v>Melanie Scenna</v>
          </cell>
          <cell r="P2157">
            <v>541130791990</v>
          </cell>
          <cell r="Q2157" t="str">
            <v xml:space="preserve">Borges </v>
          </cell>
          <cell r="R2157">
            <v>1667</v>
          </cell>
          <cell r="S2157" t="str">
            <v>piso 5 depto 26</v>
          </cell>
          <cell r="T2157" t="str">
            <v>Capital Federal</v>
          </cell>
          <cell r="U2157" t="str">
            <v>Capital Federal</v>
          </cell>
          <cell r="V2157">
            <v>1414</v>
          </cell>
          <cell r="W2157" t="str">
            <v>Capital Federal</v>
          </cell>
          <cell r="Y2157" t="str">
            <v>ENVÍO SIN CARGO (CABA, GRAN PARTE DE GBA y LA PLATA) TIEMPO: 4 a 6 DÍAS HÁBILES</v>
          </cell>
          <cell r="Z2157" t="str">
            <v>Mercado Pago</v>
          </cell>
          <cell r="AA2157" t="str">
            <v>SUPERDAD</v>
          </cell>
          <cell r="AD2157">
            <v>44363</v>
          </cell>
          <cell r="AE2157">
            <v>44369</v>
          </cell>
          <cell r="AF2157" t="str">
            <v>CUBIERTERO DE MADERA LISO 4DIV 33X25CM</v>
          </cell>
          <cell r="AG2157" t="str">
            <v>2238.5</v>
          </cell>
          <cell r="AH2157">
            <v>1</v>
          </cell>
          <cell r="AI2157" t="str">
            <v>046CU7004</v>
          </cell>
          <cell r="AJ2157" t="str">
            <v>Web</v>
          </cell>
          <cell r="AK2157" t="str">
            <v>EL JUEVES 24-06 ENTRE 8 Y 18 HORAS!</v>
          </cell>
          <cell r="AL2157">
            <v>15389984263</v>
          </cell>
          <cell r="AM2157">
            <v>430204229</v>
          </cell>
          <cell r="AN2157" t="str">
            <v>Sí</v>
          </cell>
        </row>
        <row r="2158">
          <cell r="A2158">
            <v>3198</v>
          </cell>
          <cell r="B2158" t="str">
            <v>melanie.scenna@mercadolibre.com</v>
          </cell>
          <cell r="AF2158" t="str">
            <v>RELOJ PARED FONDO BLANCO MARCO CHATO DIAM 25CM</v>
          </cell>
          <cell r="AG2158">
            <v>1031</v>
          </cell>
          <cell r="AH2158">
            <v>1</v>
          </cell>
          <cell r="AI2158" t="str">
            <v>046RE6030</v>
          </cell>
          <cell r="AN2158" t="str">
            <v>Sí</v>
          </cell>
        </row>
        <row r="2159">
          <cell r="A2159">
            <v>3198</v>
          </cell>
          <cell r="B2159" t="str">
            <v>melanie.scenna@mercadolibre.com</v>
          </cell>
          <cell r="AF2159" t="str">
            <v>MESA PLEGABLE PARA PC MADERA Y METAL 59X39X23CM (Marrón)</v>
          </cell>
          <cell r="AG2159">
            <v>2099</v>
          </cell>
          <cell r="AH2159">
            <v>1</v>
          </cell>
          <cell r="AN2159" t="str">
            <v>Sí</v>
          </cell>
        </row>
        <row r="2160">
          <cell r="A2160">
            <v>3198</v>
          </cell>
          <cell r="B2160" t="str">
            <v>melanie.scenna@mercadolibre.com</v>
          </cell>
          <cell r="AF2160" t="str">
            <v>JABONERA 14X12CM (Celeste)</v>
          </cell>
          <cell r="AG2160">
            <v>287</v>
          </cell>
          <cell r="AH2160">
            <v>1</v>
          </cell>
          <cell r="AI2160" t="str">
            <v>046AB7496</v>
          </cell>
          <cell r="AN2160" t="str">
            <v>Sí</v>
          </cell>
        </row>
        <row r="2161">
          <cell r="A2161">
            <v>3198</v>
          </cell>
          <cell r="B2161" t="str">
            <v>melanie.scenna@mercadolibre.com</v>
          </cell>
          <cell r="AF2161" t="str">
            <v>ALMOHADON CIERVA 30X30CM POLIESTER CON VELLON SILICONADO</v>
          </cell>
          <cell r="AG2161">
            <v>444</v>
          </cell>
          <cell r="AH2161">
            <v>1</v>
          </cell>
          <cell r="AI2161" t="str">
            <v>CHU291</v>
          </cell>
          <cell r="AN2161" t="str">
            <v>Sí</v>
          </cell>
        </row>
        <row r="2162">
          <cell r="A2162">
            <v>3198</v>
          </cell>
          <cell r="B2162" t="str">
            <v>melanie.scenna@mercadolibre.com</v>
          </cell>
          <cell r="AF2162" t="str">
            <v>TAPON BAÑERA PASTEL 1PC (Rosa)</v>
          </cell>
          <cell r="AG2162" t="str">
            <v>79.5</v>
          </cell>
          <cell r="AH2162">
            <v>2</v>
          </cell>
          <cell r="AI2162" t="str">
            <v>019BA87553</v>
          </cell>
          <cell r="AN2162" t="str">
            <v>Sí</v>
          </cell>
        </row>
        <row r="2163">
          <cell r="A2163">
            <v>3198</v>
          </cell>
          <cell r="B2163" t="str">
            <v>melanie.scenna@mercadolibre.com</v>
          </cell>
          <cell r="AF2163" t="str">
            <v>FLORERO DE VIDRIO 15CM 6CM DIAM</v>
          </cell>
          <cell r="AG2163">
            <v>95</v>
          </cell>
          <cell r="AH2163">
            <v>1</v>
          </cell>
          <cell r="AI2163" t="str">
            <v>046JA7208</v>
          </cell>
          <cell r="AN2163" t="str">
            <v>Sí</v>
          </cell>
        </row>
        <row r="2164">
          <cell r="A2164">
            <v>3198</v>
          </cell>
          <cell r="B2164" t="str">
            <v>melanie.scenna@mercadolibre.com</v>
          </cell>
          <cell r="AF2164" t="str">
            <v>BOWL AQUA 5CM X 12.5CM DIAM</v>
          </cell>
          <cell r="AG2164" t="str">
            <v>134.42</v>
          </cell>
          <cell r="AH2164">
            <v>4</v>
          </cell>
          <cell r="AI2164" t="str">
            <v>DIM1403AQ</v>
          </cell>
          <cell r="AN2164" t="str">
            <v>Sí</v>
          </cell>
        </row>
        <row r="2165">
          <cell r="A2165">
            <v>3198</v>
          </cell>
          <cell r="B2165" t="str">
            <v>melanie.scenna@mercadolibre.com</v>
          </cell>
          <cell r="AF2165" t="str">
            <v>UNTADOR PASTEL 14.5 CM (Violeta)</v>
          </cell>
          <cell r="AG2165">
            <v>49</v>
          </cell>
          <cell r="AH2165">
            <v>1</v>
          </cell>
          <cell r="AI2165" t="str">
            <v>019BA87503 MERCA SEPA</v>
          </cell>
          <cell r="AN2165" t="str">
            <v>Sí</v>
          </cell>
        </row>
        <row r="2166">
          <cell r="A2166">
            <v>3198</v>
          </cell>
          <cell r="B2166" t="str">
            <v>melanie.scenna@mercadolibre.com</v>
          </cell>
          <cell r="AF2166" t="str">
            <v>CUCHARITA RED DE MADERA 13 CM</v>
          </cell>
          <cell r="AG2166" t="str">
            <v>97.5</v>
          </cell>
          <cell r="AH2166">
            <v>4</v>
          </cell>
          <cell r="AI2166">
            <v>101098</v>
          </cell>
          <cell r="AN2166" t="str">
            <v>Sí</v>
          </cell>
        </row>
        <row r="2167">
          <cell r="A2167">
            <v>3198</v>
          </cell>
          <cell r="B2167" t="str">
            <v>melanie.scenna@mercadolibre.com</v>
          </cell>
          <cell r="AF2167" t="str">
            <v>SR. DISPENSER COLORES SURTIDOS (Gris)</v>
          </cell>
          <cell r="AG2167">
            <v>460</v>
          </cell>
          <cell r="AH2167">
            <v>1</v>
          </cell>
          <cell r="AI2167" t="str">
            <v>Q056 QUO MERCA SEPARADA/COSTO TEORICO MAS IVA</v>
          </cell>
          <cell r="AN2167" t="str">
            <v>Sí</v>
          </cell>
        </row>
        <row r="2168">
          <cell r="A2168">
            <v>3198</v>
          </cell>
          <cell r="B2168" t="str">
            <v>melanie.scenna@mercadolibre.com</v>
          </cell>
          <cell r="AF2168" t="str">
            <v>INDIVIDUAL CUERINA HOJAS 44X30 CM</v>
          </cell>
          <cell r="AG2168" t="str">
            <v>269.5</v>
          </cell>
          <cell r="AH2168">
            <v>6</v>
          </cell>
          <cell r="AI2168" t="str">
            <v>CHUIN43R</v>
          </cell>
          <cell r="AN2168" t="str">
            <v>Sí</v>
          </cell>
        </row>
        <row r="2169">
          <cell r="A2169">
            <v>3198</v>
          </cell>
          <cell r="B2169" t="str">
            <v>melanie.scenna@mercadolibre.com</v>
          </cell>
          <cell r="AF2169" t="str">
            <v>CUCHARA DE BAMBOO 34CM</v>
          </cell>
          <cell r="AG2169">
            <v>433</v>
          </cell>
          <cell r="AH2169">
            <v>1</v>
          </cell>
          <cell r="AI2169" t="str">
            <v>MS101903</v>
          </cell>
          <cell r="AN2169" t="str">
            <v>Sí</v>
          </cell>
        </row>
        <row r="2170">
          <cell r="A2170">
            <v>3198</v>
          </cell>
          <cell r="B2170" t="str">
            <v>melanie.scenna@mercadolibre.com</v>
          </cell>
          <cell r="AF2170" t="str">
            <v>UNTADOR PASTEL 14.5 CM (Verde)</v>
          </cell>
          <cell r="AG2170">
            <v>49</v>
          </cell>
          <cell r="AH2170">
            <v>1</v>
          </cell>
          <cell r="AI2170" t="str">
            <v>019BA87503 MERCA SEPA</v>
          </cell>
          <cell r="AN2170" t="str">
            <v>Sí</v>
          </cell>
        </row>
        <row r="2171">
          <cell r="A2171">
            <v>3197</v>
          </cell>
          <cell r="B2171" t="str">
            <v>agusalonso11@hotmail.com</v>
          </cell>
          <cell r="C2171">
            <v>44363</v>
          </cell>
          <cell r="D2171" t="str">
            <v>Abierta</v>
          </cell>
          <cell r="E2171" t="str">
            <v>Recibido</v>
          </cell>
          <cell r="F2171" t="str">
            <v>Enviado</v>
          </cell>
          <cell r="G2171" t="str">
            <v>ARS</v>
          </cell>
          <cell r="H2171">
            <v>3130</v>
          </cell>
          <cell r="I2171">
            <v>0</v>
          </cell>
          <cell r="J2171">
            <v>0</v>
          </cell>
          <cell r="K2171">
            <v>3130</v>
          </cell>
          <cell r="L2171" t="str">
            <v>Agustina Alonso</v>
          </cell>
          <cell r="M2171">
            <v>35427921</v>
          </cell>
          <cell r="N2171">
            <v>541165171146</v>
          </cell>
          <cell r="O2171" t="str">
            <v>Agustina Alonso</v>
          </cell>
          <cell r="P2171">
            <v>541165171146</v>
          </cell>
          <cell r="Q2171" t="str">
            <v>Hilarion de la quintana</v>
          </cell>
          <cell r="R2171">
            <v>2430</v>
          </cell>
          <cell r="S2171">
            <v>9</v>
          </cell>
          <cell r="T2171" t="str">
            <v>Olivos</v>
          </cell>
          <cell r="U2171" t="str">
            <v>Olivos</v>
          </cell>
          <cell r="V2171">
            <v>1636</v>
          </cell>
          <cell r="W2171" t="str">
            <v>Gran Buenos Aires</v>
          </cell>
          <cell r="Y2171" t="str">
            <v>ENVÍO SIN CARGO (CABA, GRAN PARTE DE GBA y LA PLATA) TIEMPO: 4 a 6 DÍAS HÁBILES</v>
          </cell>
          <cell r="Z2171" t="str">
            <v>Mercado Pago</v>
          </cell>
          <cell r="AD2171">
            <v>44363</v>
          </cell>
          <cell r="AE2171">
            <v>44369</v>
          </cell>
          <cell r="AF2171" t="str">
            <v>VELA 100% SOJA AROMA JAZMIN</v>
          </cell>
          <cell r="AG2171">
            <v>330</v>
          </cell>
          <cell r="AH2171">
            <v>1</v>
          </cell>
          <cell r="AI2171" t="str">
            <v>TW7375VELA MERCA SEPARADA</v>
          </cell>
          <cell r="AJ2171" t="str">
            <v>Web</v>
          </cell>
          <cell r="AK2171" t="str">
            <v>EL JUEVES 24-06 ENTRE 8 Y 18 HORAS!</v>
          </cell>
          <cell r="AL2171">
            <v>2820498078</v>
          </cell>
          <cell r="AM2171">
            <v>431160156</v>
          </cell>
          <cell r="AN2171" t="str">
            <v>Sí</v>
          </cell>
        </row>
        <row r="2172">
          <cell r="A2172">
            <v>3197</v>
          </cell>
          <cell r="B2172" t="str">
            <v>agusalonso11@hotmail.com</v>
          </cell>
          <cell r="AF2172" t="str">
            <v>MESA DE ARRIME HOME OFFICE 36X43X60 CM</v>
          </cell>
          <cell r="AG2172">
            <v>2800</v>
          </cell>
          <cell r="AH2172">
            <v>1</v>
          </cell>
          <cell r="AI2172" t="str">
            <v>NEWARRIME MERCA SEPA</v>
          </cell>
          <cell r="AN2172" t="str">
            <v>Sí</v>
          </cell>
        </row>
        <row r="2173">
          <cell r="A2173">
            <v>3196</v>
          </cell>
          <cell r="B2173" t="str">
            <v>florenciaepazos@gmail.com</v>
          </cell>
          <cell r="C2173">
            <v>44363</v>
          </cell>
          <cell r="D2173" t="str">
            <v>Abierta</v>
          </cell>
          <cell r="E2173" t="str">
            <v>Recibido</v>
          </cell>
          <cell r="F2173" t="str">
            <v>Enviado</v>
          </cell>
          <cell r="G2173" t="str">
            <v>ARS</v>
          </cell>
          <cell r="H2173">
            <v>720</v>
          </cell>
          <cell r="I2173">
            <v>0</v>
          </cell>
          <cell r="J2173">
            <v>0</v>
          </cell>
          <cell r="K2173">
            <v>720</v>
          </cell>
          <cell r="L2173" t="str">
            <v>Florencia Pazos</v>
          </cell>
          <cell r="M2173">
            <v>32964023</v>
          </cell>
          <cell r="N2173">
            <v>5491168884424</v>
          </cell>
          <cell r="O2173" t="str">
            <v>Florencia Pazos</v>
          </cell>
          <cell r="P2173">
            <v>5491168884424</v>
          </cell>
          <cell r="Q2173" t="str">
            <v xml:space="preserve">Guillermo Marconi </v>
          </cell>
          <cell r="R2173">
            <v>2229</v>
          </cell>
          <cell r="T2173" t="str">
            <v>Olivos</v>
          </cell>
          <cell r="U2173" t="str">
            <v>Vicente Lopez</v>
          </cell>
          <cell r="V2173">
            <v>1636</v>
          </cell>
          <cell r="W2173" t="str">
            <v>Gran Buenos Aires</v>
          </cell>
          <cell r="Y2173" t="str">
            <v>ENVÍO SIN CARGO (CABA, GRAN PARTE DE GBA y LA PLATA) TIEMPO: 4 a 6 DÍAS HÁBILES</v>
          </cell>
          <cell r="Z2173" t="str">
            <v>Mercado Pago</v>
          </cell>
          <cell r="AB2173" t="str">
            <v>Es un regalo por el dia del padre.</v>
          </cell>
          <cell r="AD2173">
            <v>44363</v>
          </cell>
          <cell r="AE2173">
            <v>44364</v>
          </cell>
          <cell r="AF2173" t="str">
            <v>MATE PAMPA BOCA ANGOSTA CON BOMBILLA COLOR NEGRO</v>
          </cell>
          <cell r="AG2173">
            <v>720</v>
          </cell>
          <cell r="AH2173">
            <v>1</v>
          </cell>
          <cell r="AI2173" t="str">
            <v>MERCA SEPA</v>
          </cell>
          <cell r="AJ2173" t="str">
            <v>Web</v>
          </cell>
          <cell r="AK2173" t="str">
            <v>EL VIERNES 18-06 ENTRE 8 Y 18 HORAS!</v>
          </cell>
          <cell r="AL2173">
            <v>15388292795</v>
          </cell>
          <cell r="AM2173">
            <v>431117058</v>
          </cell>
          <cell r="AN2173" t="str">
            <v>Sí</v>
          </cell>
        </row>
        <row r="2174">
          <cell r="A2174">
            <v>3195</v>
          </cell>
          <cell r="B2174" t="str">
            <v>somosleplein@gmail.com</v>
          </cell>
          <cell r="C2174">
            <v>44363</v>
          </cell>
          <cell r="D2174" t="str">
            <v>Cancelada</v>
          </cell>
          <cell r="E2174" t="str">
            <v>Reembolsado</v>
          </cell>
          <cell r="F2174" t="str">
            <v>No está empaquetado</v>
          </cell>
          <cell r="G2174" t="str">
            <v>ARS</v>
          </cell>
          <cell r="H2174" t="str">
            <v>23722.5</v>
          </cell>
          <cell r="I2174" t="str">
            <v>7116.75</v>
          </cell>
          <cell r="J2174">
            <v>0</v>
          </cell>
          <cell r="K2174" t="str">
            <v>16605.75</v>
          </cell>
          <cell r="L2174" t="str">
            <v>Iara Perez</v>
          </cell>
          <cell r="M2174">
            <v>43798128</v>
          </cell>
          <cell r="N2174">
            <v>542392521274</v>
          </cell>
          <cell r="O2174" t="str">
            <v>Iara Perez</v>
          </cell>
          <cell r="P2174">
            <v>542392521274</v>
          </cell>
          <cell r="Q2174" t="str">
            <v>Bulnes</v>
          </cell>
          <cell r="R2174">
            <v>597</v>
          </cell>
          <cell r="S2174" t="str">
            <v>7B</v>
          </cell>
          <cell r="T2174" t="str">
            <v>Almagro</v>
          </cell>
          <cell r="U2174" t="str">
            <v>Capital Federal</v>
          </cell>
          <cell r="V2174">
            <v>1176</v>
          </cell>
          <cell r="W2174" t="str">
            <v>Capital Federal</v>
          </cell>
          <cell r="Y2174" t="str">
            <v>ENVÍO SIN CARGO (CABA, GRAN PARTE DE GBA y LA PLATA) TIEMPO: 4 a 6 DÍAS HÁBILES</v>
          </cell>
          <cell r="Z2174" t="str">
            <v>Mercado Pago</v>
          </cell>
          <cell r="AA2174" t="str">
            <v>PORMAYOR</v>
          </cell>
          <cell r="AF2174" t="str">
            <v>RIGOLLEAU COPA NORUEGA AGUA DISP 6PC DISP</v>
          </cell>
          <cell r="AG2174">
            <v>668</v>
          </cell>
          <cell r="AH2174">
            <v>1</v>
          </cell>
          <cell r="AI2174" t="str">
            <v>RI68979PK CON EL 10%</v>
          </cell>
          <cell r="AJ2174" t="str">
            <v>Web</v>
          </cell>
          <cell r="AK2174" t="str">
            <v/>
          </cell>
          <cell r="AL2174">
            <v>15387714565</v>
          </cell>
          <cell r="AM2174">
            <v>430835982</v>
          </cell>
          <cell r="AN2174" t="str">
            <v>Sí</v>
          </cell>
        </row>
        <row r="2175">
          <cell r="A2175">
            <v>3195</v>
          </cell>
          <cell r="B2175" t="str">
            <v>somosleplein@gmail.com</v>
          </cell>
          <cell r="AF2175" t="str">
            <v>BOWL ROSA 400CC</v>
          </cell>
          <cell r="AG2175">
            <v>242</v>
          </cell>
          <cell r="AH2175">
            <v>2</v>
          </cell>
          <cell r="AI2175" t="str">
            <v>BP01018 BIPO</v>
          </cell>
          <cell r="AN2175" t="str">
            <v>Sí</v>
          </cell>
        </row>
        <row r="2176">
          <cell r="A2176">
            <v>3195</v>
          </cell>
          <cell r="B2176" t="str">
            <v>somosleplein@gmail.com</v>
          </cell>
          <cell r="AF2176" t="str">
            <v>BOWL MENTA 400CC</v>
          </cell>
          <cell r="AG2176">
            <v>242</v>
          </cell>
          <cell r="AH2176">
            <v>2</v>
          </cell>
          <cell r="AI2176" t="str">
            <v>BP01019 BIPO</v>
          </cell>
          <cell r="AN2176" t="str">
            <v>Sí</v>
          </cell>
        </row>
        <row r="2177">
          <cell r="A2177">
            <v>3195</v>
          </cell>
          <cell r="B2177" t="str">
            <v>somosleplein@gmail.com</v>
          </cell>
          <cell r="AF2177" t="str">
            <v>MOLDE MUFFINS 12 DIVISIONES 34X26X3CM</v>
          </cell>
          <cell r="AG2177">
            <v>1847</v>
          </cell>
          <cell r="AH2177">
            <v>1</v>
          </cell>
          <cell r="AI2177" t="str">
            <v>046BA4830 15% DE BULTO</v>
          </cell>
          <cell r="AN2177" t="str">
            <v>Sí</v>
          </cell>
        </row>
        <row r="2178">
          <cell r="A2178">
            <v>3195</v>
          </cell>
          <cell r="B2178" t="str">
            <v>somosleplein@gmail.com</v>
          </cell>
          <cell r="AF2178" t="str">
            <v>SET X 3 JARRO MUG IRISH COFFEE 260 ML</v>
          </cell>
          <cell r="AG2178">
            <v>924</v>
          </cell>
          <cell r="AH2178">
            <v>1</v>
          </cell>
          <cell r="AI2178" t="str">
            <v>119AF3</v>
          </cell>
          <cell r="AN2178" t="str">
            <v>Sí</v>
          </cell>
        </row>
        <row r="2179">
          <cell r="A2179">
            <v>3195</v>
          </cell>
          <cell r="B2179" t="str">
            <v>somosleplein@gmail.com</v>
          </cell>
          <cell r="AF2179" t="str">
            <v>POTE CLEAR MICRO 100ML 6.2X8X5CM</v>
          </cell>
          <cell r="AG2179">
            <v>377</v>
          </cell>
          <cell r="AH2179">
            <v>3</v>
          </cell>
          <cell r="AI2179" t="str">
            <v>Q20765 QUO MERCA SEPARADA// COSTO.COSTO TEORICO MAS IVA</v>
          </cell>
          <cell r="AN2179" t="str">
            <v>Sí</v>
          </cell>
        </row>
        <row r="2180">
          <cell r="A2180">
            <v>3195</v>
          </cell>
          <cell r="B2180" t="str">
            <v>somosleplein@gmail.com</v>
          </cell>
          <cell r="AF2180" t="str">
            <v>CUCHARON GRAY GRANITE 32CM</v>
          </cell>
          <cell r="AG2180">
            <v>574</v>
          </cell>
          <cell r="AH2180">
            <v>1</v>
          </cell>
          <cell r="AI2180" t="str">
            <v>MS101792</v>
          </cell>
          <cell r="AN2180" t="str">
            <v>Sí</v>
          </cell>
        </row>
        <row r="2181">
          <cell r="A2181">
            <v>3195</v>
          </cell>
          <cell r="B2181" t="str">
            <v>somosleplein@gmail.com</v>
          </cell>
          <cell r="AF2181" t="str">
            <v>BOWL BLANCO 2.5LTS</v>
          </cell>
          <cell r="AG2181">
            <v>422</v>
          </cell>
          <cell r="AH2181">
            <v>2</v>
          </cell>
          <cell r="AI2181">
            <v>2001</v>
          </cell>
          <cell r="AN2181" t="str">
            <v>Sí</v>
          </cell>
        </row>
        <row r="2182">
          <cell r="A2182">
            <v>3195</v>
          </cell>
          <cell r="B2182" t="str">
            <v>somosleplein@gmail.com</v>
          </cell>
          <cell r="AF2182" t="str">
            <v>BATIDOR GRAY GRANITE 34 CM</v>
          </cell>
          <cell r="AG2182">
            <v>616</v>
          </cell>
          <cell r="AH2182">
            <v>1</v>
          </cell>
          <cell r="AI2182" t="str">
            <v>MS101A39</v>
          </cell>
          <cell r="AN2182" t="str">
            <v>Sí</v>
          </cell>
        </row>
        <row r="2183">
          <cell r="A2183">
            <v>3195</v>
          </cell>
          <cell r="B2183" t="str">
            <v>somosleplein@gmail.com</v>
          </cell>
          <cell r="AF2183" t="str">
            <v>SET X 3 MOLDE PIZZA DIAM 29.5CM 31CM 38CM ALT 1.8CM</v>
          </cell>
          <cell r="AG2183">
            <v>2269</v>
          </cell>
          <cell r="AH2183">
            <v>1</v>
          </cell>
          <cell r="AI2183" t="str">
            <v>BA4835</v>
          </cell>
          <cell r="AN2183" t="str">
            <v>Sí</v>
          </cell>
        </row>
        <row r="2184">
          <cell r="A2184">
            <v>3195</v>
          </cell>
          <cell r="B2184" t="str">
            <v>somosleplein@gmail.com</v>
          </cell>
          <cell r="AF2184" t="str">
            <v>SET X 7 PIEZAS BOWLS DE VIDRIO 22.5X5CM 277 ML / 6 PC DE 12.5X5.5CM 152 ML</v>
          </cell>
          <cell r="AG2184">
            <v>1287</v>
          </cell>
          <cell r="AH2184">
            <v>1</v>
          </cell>
          <cell r="AI2184" t="str">
            <v>09523F7</v>
          </cell>
          <cell r="AN2184" t="str">
            <v>Sí</v>
          </cell>
        </row>
        <row r="2185">
          <cell r="A2185">
            <v>3195</v>
          </cell>
          <cell r="B2185" t="str">
            <v>somosleplein@gmail.com</v>
          </cell>
          <cell r="AF2185" t="str">
            <v>BOTELLA JUICE 1L TAPA SILICONA</v>
          </cell>
          <cell r="AG2185">
            <v>584</v>
          </cell>
          <cell r="AH2185">
            <v>1</v>
          </cell>
          <cell r="AI2185" t="str">
            <v>019BO5573</v>
          </cell>
          <cell r="AN2185" t="str">
            <v>Sí</v>
          </cell>
        </row>
        <row r="2186">
          <cell r="A2186">
            <v>3195</v>
          </cell>
          <cell r="B2186" t="str">
            <v>somosleplein@gmail.com</v>
          </cell>
          <cell r="AF2186" t="str">
            <v>BATIDOR DE SILICONA CREAM MANGO DE MADERA 23 CM</v>
          </cell>
          <cell r="AG2186">
            <v>416</v>
          </cell>
          <cell r="AH2186">
            <v>2</v>
          </cell>
          <cell r="AI2186" t="str">
            <v>MS101A62</v>
          </cell>
          <cell r="AN2186" t="str">
            <v>Sí</v>
          </cell>
        </row>
        <row r="2187">
          <cell r="A2187">
            <v>3195</v>
          </cell>
          <cell r="B2187" t="str">
            <v>somosleplein@gmail.com</v>
          </cell>
          <cell r="AF2187" t="str">
            <v>PALA PARA TORTA DE PORCELANA BLANCA 25X5CM</v>
          </cell>
          <cell r="AG2187">
            <v>299</v>
          </cell>
          <cell r="AH2187">
            <v>1</v>
          </cell>
          <cell r="AI2187" t="str">
            <v>MS106I93</v>
          </cell>
          <cell r="AN2187" t="str">
            <v>Sí</v>
          </cell>
        </row>
        <row r="2188">
          <cell r="A2188">
            <v>3195</v>
          </cell>
          <cell r="B2188" t="str">
            <v>somosleplein@gmail.com</v>
          </cell>
          <cell r="AF2188" t="str">
            <v>MATE MADERATE MADERA Y SILICONA CON BOMBILLA (Gris)</v>
          </cell>
          <cell r="AG2188">
            <v>595</v>
          </cell>
          <cell r="AH2188">
            <v>1</v>
          </cell>
          <cell r="AI2188" t="str">
            <v>Q632 QUO /MERCA SEPARADA/COSTO TEORICO MAS IVA</v>
          </cell>
          <cell r="AN2188" t="str">
            <v>Sí</v>
          </cell>
        </row>
        <row r="2189">
          <cell r="A2189">
            <v>3195</v>
          </cell>
          <cell r="B2189" t="str">
            <v>somosleplein@gmail.com</v>
          </cell>
          <cell r="AF2189" t="str">
            <v>ESPATULA REPOSTERA CURVA DE SILICONA CREAM MANGO DE MADERA PLANO 34 CM</v>
          </cell>
          <cell r="AG2189">
            <v>666</v>
          </cell>
          <cell r="AH2189">
            <v>2</v>
          </cell>
          <cell r="AI2189" t="str">
            <v>MS101A57</v>
          </cell>
          <cell r="AN2189" t="str">
            <v>Sí</v>
          </cell>
        </row>
        <row r="2190">
          <cell r="A2190">
            <v>3195</v>
          </cell>
          <cell r="B2190" t="str">
            <v>somosleplein@gmail.com</v>
          </cell>
          <cell r="AF2190" t="str">
            <v>BOTELLA VIDRIO ENJOY 400 ML</v>
          </cell>
          <cell r="AG2190">
            <v>546</v>
          </cell>
          <cell r="AH2190">
            <v>1</v>
          </cell>
          <cell r="AN2190" t="str">
            <v>Sí</v>
          </cell>
        </row>
        <row r="2191">
          <cell r="A2191">
            <v>3195</v>
          </cell>
          <cell r="B2191" t="str">
            <v>somosleplein@gmail.com</v>
          </cell>
          <cell r="AF2191" t="str">
            <v>BATIDOR DE SILICONA CREAM MANGO DE MADERA 28 CM</v>
          </cell>
          <cell r="AG2191" t="str">
            <v>499.5</v>
          </cell>
          <cell r="AH2191">
            <v>1</v>
          </cell>
          <cell r="AI2191" t="str">
            <v>MS101A63</v>
          </cell>
          <cell r="AN2191" t="str">
            <v>Sí</v>
          </cell>
        </row>
        <row r="2192">
          <cell r="A2192">
            <v>3195</v>
          </cell>
          <cell r="B2192" t="str">
            <v>somosleplein@gmail.com</v>
          </cell>
          <cell r="AF2192" t="str">
            <v>SECAPLATOS PASTEL PANAL 30.5X0.4X20.5 CM (Naranja)</v>
          </cell>
          <cell r="AG2192">
            <v>532</v>
          </cell>
          <cell r="AH2192">
            <v>1</v>
          </cell>
          <cell r="AI2192" t="str">
            <v>019BA87519</v>
          </cell>
          <cell r="AN2192" t="str">
            <v>Sí</v>
          </cell>
        </row>
        <row r="2193">
          <cell r="A2193">
            <v>3195</v>
          </cell>
          <cell r="B2193" t="str">
            <v>somosleplein@gmail.com</v>
          </cell>
          <cell r="AF2193" t="str">
            <v>TABLA DE BAMBOO 20X30 CM</v>
          </cell>
          <cell r="AG2193">
            <v>666</v>
          </cell>
          <cell r="AH2193">
            <v>1</v>
          </cell>
          <cell r="AI2193" t="str">
            <v>MS113002</v>
          </cell>
          <cell r="AN2193" t="str">
            <v>Sí</v>
          </cell>
        </row>
        <row r="2194">
          <cell r="A2194">
            <v>3195</v>
          </cell>
          <cell r="B2194" t="str">
            <v>somosleplein@gmail.com</v>
          </cell>
          <cell r="AF2194" t="str">
            <v>MOLDE FLANERA ANTIADHERENTE</v>
          </cell>
          <cell r="AG2194">
            <v>878</v>
          </cell>
          <cell r="AH2194">
            <v>1</v>
          </cell>
          <cell r="AI2194" t="str">
            <v>046BA4825 LE PUSE EL 15% DEL BULTO</v>
          </cell>
          <cell r="AN2194" t="str">
            <v>Sí</v>
          </cell>
        </row>
        <row r="2195">
          <cell r="A2195">
            <v>3195</v>
          </cell>
          <cell r="B2195" t="str">
            <v>somosleplein@gmail.com</v>
          </cell>
          <cell r="AF2195" t="str">
            <v>ENSALADERA DE VIDRIO PRIMAVERA 1000ML. 17 X 7 XM RIGOLLEAU</v>
          </cell>
          <cell r="AG2195">
            <v>176</v>
          </cell>
          <cell r="AH2195">
            <v>2</v>
          </cell>
          <cell r="AI2195" t="str">
            <v>ML67537 MERCA SEPARDAD</v>
          </cell>
          <cell r="AN2195" t="str">
            <v>Sí</v>
          </cell>
        </row>
        <row r="2196">
          <cell r="A2196">
            <v>3195</v>
          </cell>
          <cell r="B2196" t="str">
            <v>somosleplein@gmail.com</v>
          </cell>
          <cell r="AF2196" t="str">
            <v>TABLA MÁRMOL CARRARA 30x10 CM (Blanco)</v>
          </cell>
          <cell r="AG2196">
            <v>1573</v>
          </cell>
          <cell r="AH2196">
            <v>2</v>
          </cell>
          <cell r="AI2196" t="str">
            <v>CARRA 3010. MERCA SEPARADA</v>
          </cell>
          <cell r="AN2196" t="str">
            <v>Sí</v>
          </cell>
        </row>
        <row r="2197">
          <cell r="A2197">
            <v>3195</v>
          </cell>
          <cell r="B2197" t="str">
            <v>somosleplein@gmail.com</v>
          </cell>
          <cell r="AF2197" t="str">
            <v>BOTELLA VIDRIO H2O 1 LITRO CORCHO ECOLOGICO</v>
          </cell>
          <cell r="AG2197">
            <v>519</v>
          </cell>
          <cell r="AH2197">
            <v>1</v>
          </cell>
          <cell r="AI2197" t="str">
            <v>019BO5217NEW</v>
          </cell>
          <cell r="AN2197" t="str">
            <v>Sí</v>
          </cell>
        </row>
        <row r="2198">
          <cell r="A2198">
            <v>3195</v>
          </cell>
          <cell r="B2198" t="str">
            <v>somosleplein@gmail.com</v>
          </cell>
          <cell r="AF2198" t="str">
            <v>DISPENSER SINGLE 500ML COLOR SURT (Blanco)</v>
          </cell>
          <cell r="AG2198">
            <v>662</v>
          </cell>
          <cell r="AH2198">
            <v>1</v>
          </cell>
          <cell r="AI2198" t="str">
            <v>Q17008 QUO MERCA SEPARADA COSTO TEORICO MAS IVA</v>
          </cell>
          <cell r="AN2198" t="str">
            <v>Sí</v>
          </cell>
        </row>
        <row r="2199">
          <cell r="A2199">
            <v>3195</v>
          </cell>
          <cell r="B2199" t="str">
            <v>somosleplein@gmail.com</v>
          </cell>
          <cell r="AF2199" t="str">
            <v>ENSALADERA APILABLE 1700 ML RIGOLLEAU 9 X 18 CM</v>
          </cell>
          <cell r="AG2199">
            <v>184</v>
          </cell>
          <cell r="AH2199">
            <v>1</v>
          </cell>
          <cell r="AI2199" t="str">
            <v>ML67551</v>
          </cell>
          <cell r="AN2199" t="str">
            <v>Sí</v>
          </cell>
        </row>
        <row r="2200">
          <cell r="A2200">
            <v>3195</v>
          </cell>
          <cell r="B2200" t="str">
            <v>somosleplein@gmail.com</v>
          </cell>
          <cell r="AF2200" t="str">
            <v>BOWL BLANCO 400CC APTO MICROONDAS Y FREEZER</v>
          </cell>
          <cell r="AG2200">
            <v>242</v>
          </cell>
          <cell r="AH2200">
            <v>4</v>
          </cell>
          <cell r="AI2200" t="str">
            <v>BP01001 BIPO</v>
          </cell>
          <cell r="AN2200" t="str">
            <v>Sí</v>
          </cell>
        </row>
        <row r="2201">
          <cell r="A2201">
            <v>3194</v>
          </cell>
          <cell r="B2201" t="str">
            <v>mica_17_mica@hotmail.com</v>
          </cell>
          <cell r="C2201">
            <v>44363</v>
          </cell>
          <cell r="D2201" t="str">
            <v>Abierta</v>
          </cell>
          <cell r="E2201" t="str">
            <v>Recibido</v>
          </cell>
          <cell r="F2201" t="str">
            <v>Enviado</v>
          </cell>
          <cell r="G2201" t="str">
            <v>ARS</v>
          </cell>
          <cell r="H2201">
            <v>1986</v>
          </cell>
          <cell r="I2201" t="str">
            <v>170.4</v>
          </cell>
          <cell r="J2201" t="str">
            <v>268.34</v>
          </cell>
          <cell r="K2201" t="str">
            <v>2083.94</v>
          </cell>
          <cell r="L2201" t="str">
            <v>Micaela Mattia</v>
          </cell>
          <cell r="M2201">
            <v>37434033</v>
          </cell>
          <cell r="N2201">
            <v>542262493045</v>
          </cell>
          <cell r="O2201" t="str">
            <v>Micaela Mattia</v>
          </cell>
          <cell r="T2201" t="str">
            <v>Valenzuela Anton</v>
          </cell>
          <cell r="U2201" t="str">
            <v>Necochea</v>
          </cell>
          <cell r="V2201">
            <v>7630</v>
          </cell>
          <cell r="W2201" t="str">
            <v>Buenos Aires</v>
          </cell>
          <cell r="Y2201" t="str">
            <v>Punto de retiro</v>
          </cell>
          <cell r="Z2201" t="str">
            <v>Mercado Pago</v>
          </cell>
          <cell r="AA2201" t="str">
            <v>SUPERDAD</v>
          </cell>
          <cell r="AD2201">
            <v>44363</v>
          </cell>
          <cell r="AE2201">
            <v>44370</v>
          </cell>
          <cell r="AF2201" t="str">
            <v>VELA 100% SOJA AROMA JAZMIN O VAINILLA</v>
          </cell>
          <cell r="AG2201">
            <v>352</v>
          </cell>
          <cell r="AH2201">
            <v>1</v>
          </cell>
          <cell r="AI2201" t="str">
            <v>TW88423VELA(SHOWROOM)</v>
          </cell>
          <cell r="AJ2201" t="str">
            <v>Móvil</v>
          </cell>
          <cell r="AK2201" t="str">
            <v>EL MARTES 23-06 SE DESPACHO EL PEDIDO EN EL CORREO ARGENTINO. CON EL SEGUIMIENTO 00007943046G84II1IEC801  PODRA VER EL ESTADO EN LA WEB DEL CORREO ARGENTINO. MUCHAS GRACIAS!</v>
          </cell>
          <cell r="AL2201">
            <v>2819787499</v>
          </cell>
          <cell r="AM2201">
            <v>431067361</v>
          </cell>
          <cell r="AN2201" t="str">
            <v>Sí</v>
          </cell>
        </row>
        <row r="2202">
          <cell r="A2202">
            <v>3194</v>
          </cell>
          <cell r="B2202" t="str">
            <v>mica_17_mica@hotmail.com</v>
          </cell>
          <cell r="AF2202" t="str">
            <v>PLATO PLAYO ROSA 20CM</v>
          </cell>
          <cell r="AG2202">
            <v>275</v>
          </cell>
          <cell r="AH2202">
            <v>1</v>
          </cell>
          <cell r="AI2202" t="str">
            <v>607PLA6380</v>
          </cell>
          <cell r="AN2202" t="str">
            <v>Sí</v>
          </cell>
        </row>
        <row r="2203">
          <cell r="A2203">
            <v>3194</v>
          </cell>
          <cell r="B2203" t="str">
            <v>mica_17_mica@hotmail.com</v>
          </cell>
          <cell r="AF2203" t="str">
            <v>SET X 2 PAÑOS MICROFIBRA 35X50 PACK NRO 2 (PACK 2)</v>
          </cell>
          <cell r="AG2203">
            <v>575</v>
          </cell>
          <cell r="AH2203">
            <v>1</v>
          </cell>
          <cell r="AI2203">
            <v>10</v>
          </cell>
          <cell r="AN2203" t="str">
            <v>Sí</v>
          </cell>
        </row>
        <row r="2204">
          <cell r="A2204">
            <v>3194</v>
          </cell>
          <cell r="B2204" t="str">
            <v>mica_17_mica@hotmail.com</v>
          </cell>
          <cell r="AF2204" t="str">
            <v>INDIVIDUAL RANGPUR GOLD 38CM</v>
          </cell>
          <cell r="AG2204">
            <v>484</v>
          </cell>
          <cell r="AH2204">
            <v>1</v>
          </cell>
          <cell r="AI2204" t="str">
            <v>MS115246</v>
          </cell>
          <cell r="AN2204" t="str">
            <v>Sí</v>
          </cell>
        </row>
        <row r="2205">
          <cell r="A2205">
            <v>3194</v>
          </cell>
          <cell r="B2205" t="str">
            <v>mica_17_mica@hotmail.com</v>
          </cell>
          <cell r="AF2205" t="str">
            <v>INDIVIDUAL CUERINAPLAVINIL SIMIL MARMOL 44X30CM</v>
          </cell>
          <cell r="AG2205">
            <v>300</v>
          </cell>
          <cell r="AH2205">
            <v>1</v>
          </cell>
          <cell r="AI2205" t="str">
            <v>CHUIN177R</v>
          </cell>
          <cell r="AN2205" t="str">
            <v>Sí</v>
          </cell>
        </row>
        <row r="2206">
          <cell r="A2206">
            <v>3193</v>
          </cell>
          <cell r="B2206" t="str">
            <v>azcurra.brenda@hotmail.com</v>
          </cell>
          <cell r="C2206">
            <v>44363</v>
          </cell>
          <cell r="D2206" t="str">
            <v>Abierta</v>
          </cell>
          <cell r="E2206" t="str">
            <v>Recibido</v>
          </cell>
          <cell r="F2206" t="str">
            <v>Enviado</v>
          </cell>
          <cell r="G2206" t="str">
            <v>ARS</v>
          </cell>
          <cell r="H2206" t="str">
            <v>703.64</v>
          </cell>
          <cell r="I2206">
            <v>0</v>
          </cell>
          <cell r="J2206">
            <v>0</v>
          </cell>
          <cell r="K2206" t="str">
            <v>703.64</v>
          </cell>
          <cell r="L2206" t="str">
            <v>Brenda Azcurra</v>
          </cell>
          <cell r="M2206">
            <v>39416489</v>
          </cell>
          <cell r="N2206">
            <v>541122874564</v>
          </cell>
          <cell r="O2206" t="str">
            <v>Brenda Azcurra</v>
          </cell>
          <cell r="P2206">
            <v>541122874564</v>
          </cell>
          <cell r="Q2206" t="str">
            <v>Muñecas</v>
          </cell>
          <cell r="R2206">
            <v>909</v>
          </cell>
          <cell r="T2206" t="str">
            <v xml:space="preserve">Villa Crespo </v>
          </cell>
          <cell r="U2206" t="str">
            <v>Capital Federal</v>
          </cell>
          <cell r="V2206">
            <v>1414</v>
          </cell>
          <cell r="W2206" t="str">
            <v>Capital Federal</v>
          </cell>
          <cell r="Y2206" t="str">
            <v>ENVÍO SIN CARGO (CABA, GRAN PARTE DE GBA y LA PLATA) TIEMPO: 4 a 6 DÍAS HÁBILES</v>
          </cell>
          <cell r="Z2206" t="str">
            <v>Mercado Pago</v>
          </cell>
          <cell r="AD2206">
            <v>44363</v>
          </cell>
          <cell r="AE2206">
            <v>44369</v>
          </cell>
          <cell r="AF2206" t="str">
            <v>MANTEQUERA PASTEL 15 X 7 (Celeste)</v>
          </cell>
          <cell r="AG2206" t="str">
            <v>351.64</v>
          </cell>
          <cell r="AH2206">
            <v>1</v>
          </cell>
          <cell r="AJ2206" t="str">
            <v>Móvil</v>
          </cell>
          <cell r="AK2206" t="str">
            <v>EL JUEVES 24-06 ENTRE 8 Y 18 HORAS!</v>
          </cell>
          <cell r="AL2206">
            <v>2819603109</v>
          </cell>
          <cell r="AM2206">
            <v>431046466</v>
          </cell>
          <cell r="AN2206" t="str">
            <v>Sí</v>
          </cell>
        </row>
        <row r="2207">
          <cell r="A2207">
            <v>3193</v>
          </cell>
          <cell r="B2207" t="str">
            <v>azcurra.brenda@hotmail.com</v>
          </cell>
          <cell r="AF2207" t="str">
            <v>VELA 100% SOJA AROMA JAZMIN</v>
          </cell>
          <cell r="AG2207">
            <v>352</v>
          </cell>
          <cell r="AH2207">
            <v>1</v>
          </cell>
          <cell r="AI2207" t="str">
            <v>TW83140VELA MERCA SEPARADA ..YO ESTOY LLEVANDO EL MARTES 31/8. 2 UNIDADES</v>
          </cell>
          <cell r="AN2207" t="str">
            <v>Sí</v>
          </cell>
        </row>
        <row r="2208">
          <cell r="A2208">
            <v>3192</v>
          </cell>
          <cell r="B2208" t="str">
            <v>centurion.jesica@hotmail.com</v>
          </cell>
          <cell r="C2208">
            <v>44363</v>
          </cell>
          <cell r="D2208" t="str">
            <v>Abierta</v>
          </cell>
          <cell r="E2208" t="str">
            <v>Recibido</v>
          </cell>
          <cell r="F2208" t="str">
            <v>Enviado</v>
          </cell>
          <cell r="G2208" t="str">
            <v>ARS</v>
          </cell>
          <cell r="H2208">
            <v>1458</v>
          </cell>
          <cell r="I2208" t="str">
            <v>145.5</v>
          </cell>
          <cell r="J2208">
            <v>0</v>
          </cell>
          <cell r="K2208" t="str">
            <v>1312.5</v>
          </cell>
          <cell r="L2208" t="str">
            <v>Jesica Centurion</v>
          </cell>
          <cell r="M2208">
            <v>37041285</v>
          </cell>
          <cell r="N2208">
            <v>541137662563</v>
          </cell>
          <cell r="O2208" t="str">
            <v>Jesica CENTURION</v>
          </cell>
          <cell r="P2208">
            <v>541137662563</v>
          </cell>
          <cell r="Q2208" t="str">
            <v>San Jose</v>
          </cell>
          <cell r="R2208">
            <v>2076</v>
          </cell>
          <cell r="T2208" t="str">
            <v>ALDO BONZI</v>
          </cell>
          <cell r="U2208" t="str">
            <v>Buenos Aires</v>
          </cell>
          <cell r="V2208">
            <v>1770</v>
          </cell>
          <cell r="W2208" t="str">
            <v>Gran Buenos Aires</v>
          </cell>
          <cell r="Y2208" t="str">
            <v>ENVÍO SIN CARGO (CABA, GRAN PARTE DE GBA y LA PLATA) TIEMPO: 4 a 6 DÍAS HÁBILES</v>
          </cell>
          <cell r="Z2208" t="str">
            <v>Mercado Pago</v>
          </cell>
          <cell r="AA2208" t="str">
            <v>SUPERDAD</v>
          </cell>
          <cell r="AD2208">
            <v>44363</v>
          </cell>
          <cell r="AE2208">
            <v>44369</v>
          </cell>
          <cell r="AF2208" t="str">
            <v>MOLDE TARTERA 27 CM DIAM</v>
          </cell>
          <cell r="AG2208">
            <v>488</v>
          </cell>
          <cell r="AH2208">
            <v>1</v>
          </cell>
          <cell r="AI2208" t="str">
            <v>046BA4836 CON EL 15%</v>
          </cell>
          <cell r="AJ2208" t="str">
            <v>Web</v>
          </cell>
          <cell r="AK2208" t="str">
            <v>EL JUEVES 24-06 ENTRE 8 Y 18 HORAS!</v>
          </cell>
          <cell r="AL2208">
            <v>15381283415</v>
          </cell>
          <cell r="AM2208">
            <v>430897375</v>
          </cell>
          <cell r="AN2208" t="str">
            <v>Sí</v>
          </cell>
        </row>
        <row r="2209">
          <cell r="A2209">
            <v>3192</v>
          </cell>
          <cell r="B2209" t="str">
            <v>centurion.jesica@hotmail.com</v>
          </cell>
          <cell r="AF2209" t="str">
            <v>VASO TERMICO CON TAPA Y FAJA COLORES PASTELES (Violeta)</v>
          </cell>
          <cell r="AG2209">
            <v>250</v>
          </cell>
          <cell r="AH2209">
            <v>1</v>
          </cell>
          <cell r="AI2209" t="str">
            <v>BA87506 MERCA SEPA</v>
          </cell>
          <cell r="AN2209" t="str">
            <v>Sí</v>
          </cell>
        </row>
        <row r="2210">
          <cell r="A2210">
            <v>3192</v>
          </cell>
          <cell r="B2210" t="str">
            <v>centurion.jesica@hotmail.com</v>
          </cell>
          <cell r="AF2210" t="str">
            <v>MATE PAMPA BOCA ANCHA CON BOMBILLA COLOR NEGRO</v>
          </cell>
          <cell r="AG2210">
            <v>720</v>
          </cell>
          <cell r="AH2210">
            <v>1</v>
          </cell>
          <cell r="AI2210" t="str">
            <v>MERCA SEPA</v>
          </cell>
          <cell r="AN2210" t="str">
            <v>Sí</v>
          </cell>
        </row>
        <row r="2211">
          <cell r="A2211">
            <v>3191</v>
          </cell>
          <cell r="B2211" t="str">
            <v>macabruna@gmail.com</v>
          </cell>
          <cell r="C2211">
            <v>44363</v>
          </cell>
          <cell r="D2211" t="str">
            <v>Abierta</v>
          </cell>
          <cell r="E2211" t="str">
            <v>Recibido</v>
          </cell>
          <cell r="F2211" t="str">
            <v>Enviado</v>
          </cell>
          <cell r="G2211" t="str">
            <v>ARS</v>
          </cell>
          <cell r="H2211">
            <v>5387</v>
          </cell>
          <cell r="I2211" t="str">
            <v>808.05</v>
          </cell>
          <cell r="J2211">
            <v>0</v>
          </cell>
          <cell r="K2211" t="str">
            <v>4578.95</v>
          </cell>
          <cell r="L2211" t="str">
            <v>Luis Pulleiro</v>
          </cell>
          <cell r="M2211">
            <v>37247312</v>
          </cell>
          <cell r="N2211">
            <v>541162874903</v>
          </cell>
          <cell r="O2211" t="str">
            <v>Luis Pulleiro</v>
          </cell>
          <cell r="P2211">
            <v>541162874903</v>
          </cell>
          <cell r="Q2211" t="str">
            <v>Carlos antonio lopez</v>
          </cell>
          <cell r="R2211">
            <v>3616</v>
          </cell>
          <cell r="S2211" t="str">
            <v>2c</v>
          </cell>
          <cell r="T2211" t="str">
            <v>Villa devoto</v>
          </cell>
          <cell r="U2211" t="str">
            <v>Capital Federal</v>
          </cell>
          <cell r="V2211">
            <v>1419</v>
          </cell>
          <cell r="W2211" t="str">
            <v>Capital Federal</v>
          </cell>
          <cell r="Y2211" t="str">
            <v>ENVÍO SIN CARGO (CABA, GRAN PARTE DE GBA y LA PLATA) TIEMPO: 4 a 6 DÍAS HÁBILES</v>
          </cell>
          <cell r="Z2211" t="str">
            <v>Mercado Pago</v>
          </cell>
          <cell r="AA2211" t="str">
            <v>AMIGOS</v>
          </cell>
          <cell r="AD2211">
            <v>44363</v>
          </cell>
          <cell r="AE2211">
            <v>44364</v>
          </cell>
          <cell r="AF2211" t="str">
            <v>MATE MADERATE MADERA Y SILICONA CON BOMBILLA (Gris)</v>
          </cell>
          <cell r="AG2211">
            <v>595</v>
          </cell>
          <cell r="AH2211">
            <v>1</v>
          </cell>
          <cell r="AI2211" t="str">
            <v>Q632 QUO /MERCA SEPARADA/COSTO TEORICO MAS IVA</v>
          </cell>
          <cell r="AJ2211" t="str">
            <v>Móvil</v>
          </cell>
          <cell r="AK2211" t="str">
            <v>EL VIERNES 18-06 ENTRE 8 Y 18 HORAS!</v>
          </cell>
          <cell r="AL2211">
            <v>2817866483</v>
          </cell>
          <cell r="AM2211">
            <v>430850458</v>
          </cell>
          <cell r="AN2211" t="str">
            <v>Sí</v>
          </cell>
        </row>
        <row r="2212">
          <cell r="A2212">
            <v>3191</v>
          </cell>
          <cell r="B2212" t="str">
            <v>macabruna@gmail.com</v>
          </cell>
          <cell r="AF2212" t="str">
            <v>PINCEL DE SILICONA MANGO DE MADERA SIMIL MARMOL 27X4CM</v>
          </cell>
          <cell r="AG2212">
            <v>666</v>
          </cell>
          <cell r="AH2212">
            <v>1</v>
          </cell>
          <cell r="AI2212" t="str">
            <v>MS101A20</v>
          </cell>
          <cell r="AN2212" t="str">
            <v>Sí</v>
          </cell>
        </row>
        <row r="2213">
          <cell r="A2213">
            <v>3191</v>
          </cell>
          <cell r="B2213" t="str">
            <v>macabruna@gmail.com</v>
          </cell>
          <cell r="AF2213" t="str">
            <v>CUCHARA PLANA DE SILICONA MANGO DE MADERA SIMIL MARMOL 31X7CM</v>
          </cell>
          <cell r="AG2213">
            <v>666</v>
          </cell>
          <cell r="AH2213">
            <v>1</v>
          </cell>
          <cell r="AI2213" t="str">
            <v>101A24</v>
          </cell>
          <cell r="AN2213" t="str">
            <v>Sí</v>
          </cell>
        </row>
        <row r="2214">
          <cell r="A2214">
            <v>3191</v>
          </cell>
          <cell r="B2214" t="str">
            <v>macabruna@gmail.com</v>
          </cell>
          <cell r="AF2214" t="str">
            <v>CUCHARA PASTA DE SILICONA MANGO DE MADERA SIMIL MARMOL 31X6CM</v>
          </cell>
          <cell r="AG2214">
            <v>865</v>
          </cell>
          <cell r="AH2214">
            <v>1</v>
          </cell>
          <cell r="AI2214" t="str">
            <v>MS101A23</v>
          </cell>
          <cell r="AN2214" t="str">
            <v>Sí</v>
          </cell>
        </row>
        <row r="2215">
          <cell r="A2215">
            <v>3191</v>
          </cell>
          <cell r="B2215" t="str">
            <v>macabruna@gmail.com</v>
          </cell>
          <cell r="AF2215" t="str">
            <v>ESPATULA DE SILICONA MANGO DE MADERA SIMIL MARMOL 31X8CM</v>
          </cell>
          <cell r="AG2215">
            <v>865</v>
          </cell>
          <cell r="AH2215">
            <v>1</v>
          </cell>
          <cell r="AI2215" t="str">
            <v>MS101A26</v>
          </cell>
          <cell r="AN2215" t="str">
            <v>Sí</v>
          </cell>
        </row>
        <row r="2216">
          <cell r="A2216">
            <v>3191</v>
          </cell>
          <cell r="B2216" t="str">
            <v>macabruna@gmail.com</v>
          </cell>
          <cell r="AF2216" t="str">
            <v>CUCHARA ESPUMADERA SILICONA MANGO MADERA</v>
          </cell>
          <cell r="AG2216">
            <v>865</v>
          </cell>
          <cell r="AH2216">
            <v>1</v>
          </cell>
          <cell r="AI2216" t="str">
            <v>MS101A22</v>
          </cell>
          <cell r="AN2216" t="str">
            <v>Sí</v>
          </cell>
        </row>
        <row r="2217">
          <cell r="A2217">
            <v>3191</v>
          </cell>
          <cell r="B2217" t="str">
            <v>macabruna@gmail.com</v>
          </cell>
          <cell r="AF2217" t="str">
            <v>CUCHARON DE SILICONA MANGO DE MADERA SIMIL MARMOL 31X7CM</v>
          </cell>
          <cell r="AG2217">
            <v>865</v>
          </cell>
          <cell r="AH2217">
            <v>1</v>
          </cell>
          <cell r="AI2217" t="str">
            <v>MS101A28</v>
          </cell>
          <cell r="AN2217" t="str">
            <v>Sí</v>
          </cell>
        </row>
        <row r="2218">
          <cell r="A2218">
            <v>3190</v>
          </cell>
          <cell r="B2218" t="str">
            <v>macabruna@gmail.com</v>
          </cell>
          <cell r="C2218">
            <v>44363</v>
          </cell>
          <cell r="D2218" t="str">
            <v>Cancelada</v>
          </cell>
          <cell r="E2218" t="str">
            <v>Recibido</v>
          </cell>
          <cell r="F2218" t="str">
            <v>No está empaquetado</v>
          </cell>
          <cell r="G2218" t="str">
            <v>ARS</v>
          </cell>
          <cell r="H2218">
            <v>6257</v>
          </cell>
          <cell r="I2218">
            <v>0</v>
          </cell>
          <cell r="J2218">
            <v>0</v>
          </cell>
          <cell r="K2218">
            <v>6257</v>
          </cell>
          <cell r="L2218" t="str">
            <v>Luis Pulleiro</v>
          </cell>
          <cell r="M2218">
            <v>37247312</v>
          </cell>
          <cell r="N2218">
            <v>541162874903</v>
          </cell>
          <cell r="O2218" t="str">
            <v>Luis Pulleiro</v>
          </cell>
          <cell r="P2218">
            <v>541162874903</v>
          </cell>
          <cell r="Q2218" t="str">
            <v>Carlos antonio lopez</v>
          </cell>
          <cell r="R2218">
            <v>3616</v>
          </cell>
          <cell r="S2218" t="str">
            <v>2c</v>
          </cell>
          <cell r="T2218" t="str">
            <v>Villa devoto</v>
          </cell>
          <cell r="U2218" t="str">
            <v>Capital Federal</v>
          </cell>
          <cell r="V2218">
            <v>1419</v>
          </cell>
          <cell r="W2218" t="str">
            <v>Capital Federal</v>
          </cell>
          <cell r="Y2218" t="str">
            <v>ENVÍO SIN CARGO (CABA, GRAN PARTE DE GBA y LA PLATA) TIEMPO: 4 a 6 DÍAS HÁBILES</v>
          </cell>
          <cell r="Z2218" t="str">
            <v>Mercado Pago</v>
          </cell>
          <cell r="AD2218">
            <v>44363</v>
          </cell>
          <cell r="AF2218" t="str">
            <v>MATE MADERATE MADERA Y SILICONA CON BOMBILLA (Gris)</v>
          </cell>
          <cell r="AG2218">
            <v>595</v>
          </cell>
          <cell r="AH2218">
            <v>1</v>
          </cell>
          <cell r="AI2218" t="str">
            <v>Q632 QUO /MERCA SEPARADA/COSTO TEORICO MAS IVA</v>
          </cell>
          <cell r="AJ2218" t="str">
            <v>Móvil</v>
          </cell>
          <cell r="AK2218" t="str">
            <v/>
          </cell>
          <cell r="AL2218">
            <v>2817758214</v>
          </cell>
          <cell r="AM2218">
            <v>430835906</v>
          </cell>
          <cell r="AN2218" t="str">
            <v>Sí</v>
          </cell>
        </row>
        <row r="2219">
          <cell r="A2219">
            <v>3190</v>
          </cell>
          <cell r="B2219" t="str">
            <v>macabruna@gmail.com</v>
          </cell>
          <cell r="AF2219" t="str">
            <v>PINCEL DE SILICONA MANGO DE MADERA SIMIL MARMOL 27X4CM</v>
          </cell>
          <cell r="AG2219">
            <v>666</v>
          </cell>
          <cell r="AH2219">
            <v>1</v>
          </cell>
          <cell r="AI2219" t="str">
            <v>MS101A20</v>
          </cell>
          <cell r="AN2219" t="str">
            <v>Sí</v>
          </cell>
        </row>
        <row r="2220">
          <cell r="A2220">
            <v>3190</v>
          </cell>
          <cell r="B2220" t="str">
            <v>macabruna@gmail.com</v>
          </cell>
          <cell r="AF2220" t="str">
            <v>CUCHARA SILICONA SIMIL MARMOL MANGO MADERA</v>
          </cell>
          <cell r="AG2220">
            <v>870</v>
          </cell>
          <cell r="AH2220">
            <v>1</v>
          </cell>
          <cell r="AI2220" t="str">
            <v>MS101A22</v>
          </cell>
          <cell r="AN2220" t="str">
            <v>Sí</v>
          </cell>
        </row>
        <row r="2221">
          <cell r="A2221">
            <v>3190</v>
          </cell>
          <cell r="B2221" t="str">
            <v>macabruna@gmail.com</v>
          </cell>
          <cell r="AF2221" t="str">
            <v>CUCHARA PLANA DE SILICONA MANGO DE MADERA SIMIL MARMOL 31X7CM</v>
          </cell>
          <cell r="AG2221">
            <v>666</v>
          </cell>
          <cell r="AH2221">
            <v>1</v>
          </cell>
          <cell r="AI2221" t="str">
            <v>101A24</v>
          </cell>
          <cell r="AN2221" t="str">
            <v>Sí</v>
          </cell>
        </row>
        <row r="2222">
          <cell r="A2222">
            <v>3190</v>
          </cell>
          <cell r="B2222" t="str">
            <v>macabruna@gmail.com</v>
          </cell>
          <cell r="AF2222" t="str">
            <v>CUCHARA PASTA DE SILICONA MANGO DE MADERA SIMIL MARMOL 31X6CM</v>
          </cell>
          <cell r="AG2222">
            <v>865</v>
          </cell>
          <cell r="AH2222">
            <v>1</v>
          </cell>
          <cell r="AI2222" t="str">
            <v>MS101A23</v>
          </cell>
          <cell r="AN2222" t="str">
            <v>Sí</v>
          </cell>
        </row>
        <row r="2223">
          <cell r="A2223">
            <v>3190</v>
          </cell>
          <cell r="B2223" t="str">
            <v>macabruna@gmail.com</v>
          </cell>
          <cell r="AF2223" t="str">
            <v>ESPATULA DE SILICONA MANGO DE MADERA SIMIL MARMOL 31X8CM</v>
          </cell>
          <cell r="AG2223">
            <v>865</v>
          </cell>
          <cell r="AH2223">
            <v>1</v>
          </cell>
          <cell r="AI2223" t="str">
            <v>MS101A26</v>
          </cell>
          <cell r="AN2223" t="str">
            <v>Sí</v>
          </cell>
        </row>
        <row r="2224">
          <cell r="A2224">
            <v>3190</v>
          </cell>
          <cell r="B2224" t="str">
            <v>macabruna@gmail.com</v>
          </cell>
          <cell r="AF2224" t="str">
            <v>CUCHARA ESPUMADERA SILICONA MANGO MADERA</v>
          </cell>
          <cell r="AG2224">
            <v>865</v>
          </cell>
          <cell r="AH2224">
            <v>1</v>
          </cell>
          <cell r="AI2224" t="str">
            <v>MS101A22</v>
          </cell>
          <cell r="AN2224" t="str">
            <v>Sí</v>
          </cell>
        </row>
        <row r="2225">
          <cell r="A2225">
            <v>3190</v>
          </cell>
          <cell r="B2225" t="str">
            <v>macabruna@gmail.com</v>
          </cell>
          <cell r="AF2225" t="str">
            <v>CUCHARON DE SILICONA MANGO DE MADERA SIMIL MARMOL 31X7CM</v>
          </cell>
          <cell r="AG2225">
            <v>865</v>
          </cell>
          <cell r="AH2225">
            <v>1</v>
          </cell>
          <cell r="AI2225" t="str">
            <v>MS101A28</v>
          </cell>
          <cell r="AN2225" t="str">
            <v>Sí</v>
          </cell>
        </row>
        <row r="2226">
          <cell r="A2226">
            <v>3189</v>
          </cell>
          <cell r="B2226" t="str">
            <v>danielasveiga00@gmail.com</v>
          </cell>
          <cell r="C2226">
            <v>44362</v>
          </cell>
          <cell r="D2226" t="str">
            <v>Abierta</v>
          </cell>
          <cell r="E2226" t="str">
            <v>Recibido</v>
          </cell>
          <cell r="F2226" t="str">
            <v>Enviado</v>
          </cell>
          <cell r="G2226" t="str">
            <v>ARS</v>
          </cell>
          <cell r="H2226">
            <v>2022</v>
          </cell>
          <cell r="I2226" t="str">
            <v>303.3</v>
          </cell>
          <cell r="J2226">
            <v>0</v>
          </cell>
          <cell r="K2226" t="str">
            <v>1718.7</v>
          </cell>
          <cell r="L2226" t="str">
            <v>Daniela Veiga</v>
          </cell>
          <cell r="M2226">
            <v>31283400</v>
          </cell>
          <cell r="N2226">
            <v>541136072056</v>
          </cell>
          <cell r="O2226" t="str">
            <v>Daniela Veiga</v>
          </cell>
          <cell r="T2226" t="str">
            <v>Villa del Parque / Agronomía / Monte Castro / Paternal / Villa del Parque / Villa Santa Rita / Villa Real / Villa General Mitre / Villa Devoto</v>
          </cell>
          <cell r="U2226" t="str">
            <v>Capital Federal</v>
          </cell>
          <cell r="V2226">
            <v>1417</v>
          </cell>
          <cell r="W2226" t="str">
            <v>Capital Federal</v>
          </cell>
          <cell r="Y2226" t="str">
            <v>Retiras en SHOWROOM ( CON CITA PREVIA)</v>
          </cell>
          <cell r="Z2226" t="str">
            <v>Mercado Pago</v>
          </cell>
          <cell r="AA2226" t="str">
            <v>SUPERDAD</v>
          </cell>
          <cell r="AD2226">
            <v>44362</v>
          </cell>
          <cell r="AE2226">
            <v>44372</v>
          </cell>
          <cell r="AF2226" t="str">
            <v>SET X 3 CUENCO BLANCO C/TAPA 400 CC</v>
          </cell>
          <cell r="AG2226">
            <v>944</v>
          </cell>
          <cell r="AH2226">
            <v>1</v>
          </cell>
          <cell r="AI2226" t="str">
            <v>BP44001</v>
          </cell>
          <cell r="AJ2226" t="str">
            <v>Móvil</v>
          </cell>
          <cell r="AK2226" t="str">
            <v/>
          </cell>
          <cell r="AL2226">
            <v>2817701314</v>
          </cell>
          <cell r="AM2226">
            <v>430501907</v>
          </cell>
          <cell r="AN2226" t="str">
            <v>Sí</v>
          </cell>
        </row>
        <row r="2227">
          <cell r="A2227">
            <v>3189</v>
          </cell>
          <cell r="B2227" t="str">
            <v>danielasveiga00@gmail.com</v>
          </cell>
          <cell r="AF2227" t="str">
            <v>INDIVIDUAL SMILE CUERINA</v>
          </cell>
          <cell r="AG2227" t="str">
            <v>269.5</v>
          </cell>
          <cell r="AH2227">
            <v>1</v>
          </cell>
          <cell r="AI2227" t="str">
            <v>CHUIN34R</v>
          </cell>
          <cell r="AN2227" t="str">
            <v>Sí</v>
          </cell>
        </row>
        <row r="2228">
          <cell r="A2228">
            <v>3189</v>
          </cell>
          <cell r="B2228" t="str">
            <v>danielasveiga00@gmail.com</v>
          </cell>
          <cell r="AF2228" t="str">
            <v>INDIVIDUAL CUERINA DREAM 44X30CM</v>
          </cell>
          <cell r="AG2228" t="str">
            <v>269.5</v>
          </cell>
          <cell r="AH2228">
            <v>1</v>
          </cell>
          <cell r="AI2228" t="str">
            <v>CHUIN35R MERCA SEPA</v>
          </cell>
          <cell r="AN2228" t="str">
            <v>Sí</v>
          </cell>
        </row>
        <row r="2229">
          <cell r="A2229">
            <v>3189</v>
          </cell>
          <cell r="B2229" t="str">
            <v>danielasveiga00@gmail.com</v>
          </cell>
          <cell r="AF2229" t="str">
            <v>INDIVIDUAL DE CUERINA MAPA 32.5CM DIAM</v>
          </cell>
          <cell r="AG2229" t="str">
            <v>269.5</v>
          </cell>
          <cell r="AH2229">
            <v>2</v>
          </cell>
          <cell r="AI2229" t="str">
            <v>CHUIN37c</v>
          </cell>
          <cell r="AN2229" t="str">
            <v>Sí</v>
          </cell>
        </row>
        <row r="2230">
          <cell r="A2230">
            <v>3188</v>
          </cell>
          <cell r="B2230" t="str">
            <v>florenciamilazzotto@gmail.com</v>
          </cell>
          <cell r="C2230">
            <v>44362</v>
          </cell>
          <cell r="D2230" t="str">
            <v>Abierta</v>
          </cell>
          <cell r="E2230" t="str">
            <v>Recibido</v>
          </cell>
          <cell r="F2230" t="str">
            <v>Enviado</v>
          </cell>
          <cell r="G2230" t="str">
            <v>ARS</v>
          </cell>
          <cell r="H2230">
            <v>2375</v>
          </cell>
          <cell r="I2230" t="str">
            <v>325.65</v>
          </cell>
          <cell r="J2230">
            <v>0</v>
          </cell>
          <cell r="K2230" t="str">
            <v>2049.35</v>
          </cell>
          <cell r="L2230" t="str">
            <v>Florencia Milazzotto</v>
          </cell>
          <cell r="M2230">
            <v>36755425</v>
          </cell>
          <cell r="N2230">
            <v>541167376023</v>
          </cell>
          <cell r="O2230" t="str">
            <v>Florencia Milazzotto</v>
          </cell>
          <cell r="P2230">
            <v>541167376023</v>
          </cell>
          <cell r="Q2230" t="str">
            <v>Av Cordoba</v>
          </cell>
          <cell r="R2230">
            <v>1261</v>
          </cell>
          <cell r="S2230" t="str">
            <v xml:space="preserve">1 piso </v>
          </cell>
          <cell r="T2230" t="str">
            <v xml:space="preserve">Tribunales </v>
          </cell>
          <cell r="U2230" t="str">
            <v>Capital Federal</v>
          </cell>
          <cell r="V2230">
            <v>1055</v>
          </cell>
          <cell r="W2230" t="str">
            <v>Capital Federal</v>
          </cell>
          <cell r="Y2230" t="str">
            <v>ENVÍO SIN CARGO (CABA, GRAN PARTE DE GBA y LA PLATA) TIEMPO: 4 a 6 DÍAS HÁBILES</v>
          </cell>
          <cell r="Z2230" t="str">
            <v>Mercado Pago</v>
          </cell>
          <cell r="AA2230" t="str">
            <v>SUPERDAD</v>
          </cell>
          <cell r="AD2230">
            <v>44362</v>
          </cell>
          <cell r="AE2230">
            <v>44365</v>
          </cell>
          <cell r="AF2230" t="str">
            <v>ALMOHADON CORAZON DIAMANTE 30X30CM POLIESTER CON VELLON SILICONADO</v>
          </cell>
          <cell r="AG2230">
            <v>444</v>
          </cell>
          <cell r="AH2230">
            <v>1</v>
          </cell>
          <cell r="AI2230" t="str">
            <v>CHU66</v>
          </cell>
          <cell r="AJ2230" t="str">
            <v>Móvil</v>
          </cell>
          <cell r="AK2230" t="str">
            <v>EL MARTES 22-06 ENTRE 8 Y 18 HORAS!</v>
          </cell>
          <cell r="AL2230">
            <v>2817482561</v>
          </cell>
          <cell r="AM2230">
            <v>430240418</v>
          </cell>
          <cell r="AN2230" t="str">
            <v>Sí</v>
          </cell>
        </row>
        <row r="2231">
          <cell r="A2231">
            <v>3188</v>
          </cell>
          <cell r="B2231" t="str">
            <v>florenciamilazzotto@gmail.com</v>
          </cell>
          <cell r="AF2231" t="str">
            <v>ALMOHADON CON RELLENO VELLON SILICONADO 30X30 CM</v>
          </cell>
          <cell r="AG2231">
            <v>444</v>
          </cell>
          <cell r="AH2231">
            <v>1</v>
          </cell>
          <cell r="AI2231" t="str">
            <v>CHU431</v>
          </cell>
          <cell r="AN2231" t="str">
            <v>Sí</v>
          </cell>
        </row>
        <row r="2232">
          <cell r="A2232">
            <v>3188</v>
          </cell>
          <cell r="B2232" t="str">
            <v>florenciamilazzotto@gmail.com</v>
          </cell>
          <cell r="AF2232" t="str">
            <v>HOMBRECITO CON VIRULANA COLORES PASTEL (Rosa)</v>
          </cell>
          <cell r="AG2232">
            <v>204</v>
          </cell>
          <cell r="AH2232">
            <v>1</v>
          </cell>
          <cell r="AI2232" t="str">
            <v>019BA87516</v>
          </cell>
          <cell r="AN2232" t="str">
            <v>Sí</v>
          </cell>
        </row>
        <row r="2233">
          <cell r="A2233">
            <v>3188</v>
          </cell>
          <cell r="B2233" t="str">
            <v>florenciamilazzotto@gmail.com</v>
          </cell>
          <cell r="AF2233" t="str">
            <v>MACETA DE CERAMICA REGADERA 12X9.5CM</v>
          </cell>
          <cell r="AG2233">
            <v>409</v>
          </cell>
          <cell r="AH2233">
            <v>1</v>
          </cell>
          <cell r="AI2233" t="str">
            <v>DE7521</v>
          </cell>
          <cell r="AN2233" t="str">
            <v>Sí</v>
          </cell>
        </row>
        <row r="2234">
          <cell r="A2234">
            <v>3188</v>
          </cell>
          <cell r="B2234" t="str">
            <v>florenciamilazzotto@gmail.com</v>
          </cell>
          <cell r="AF2234" t="str">
            <v>TAZA ROMA DE CERAMICA ROSA 275ML</v>
          </cell>
          <cell r="AG2234">
            <v>690</v>
          </cell>
          <cell r="AH2234">
            <v>1</v>
          </cell>
          <cell r="AI2234" t="str">
            <v>PO378713NN MERCA SEPA</v>
          </cell>
          <cell r="AN2234" t="str">
            <v>Sí</v>
          </cell>
        </row>
        <row r="2235">
          <cell r="A2235">
            <v>3188</v>
          </cell>
          <cell r="B2235" t="str">
            <v>florenciamilazzotto@gmail.com</v>
          </cell>
          <cell r="AF2235" t="str">
            <v>ENSALADERA APILABLE 1700 ML RIGOLLEAU 9 X 18 CM</v>
          </cell>
          <cell r="AG2235">
            <v>184</v>
          </cell>
          <cell r="AH2235">
            <v>1</v>
          </cell>
          <cell r="AI2235" t="str">
            <v>ML67551</v>
          </cell>
          <cell r="AN2235" t="str">
            <v>Sí</v>
          </cell>
        </row>
        <row r="2236">
          <cell r="A2236">
            <v>3187</v>
          </cell>
          <cell r="B2236" t="str">
            <v>paulagpuglia@gmail.com</v>
          </cell>
          <cell r="C2236">
            <v>44362</v>
          </cell>
          <cell r="D2236" t="str">
            <v>Abierta</v>
          </cell>
          <cell r="E2236" t="str">
            <v>Recibido</v>
          </cell>
          <cell r="F2236" t="str">
            <v>Enviado</v>
          </cell>
          <cell r="G2236" t="str">
            <v>ARS</v>
          </cell>
          <cell r="H2236">
            <v>662</v>
          </cell>
          <cell r="I2236">
            <v>0</v>
          </cell>
          <cell r="J2236">
            <v>0</v>
          </cell>
          <cell r="K2236">
            <v>662</v>
          </cell>
          <cell r="L2236" t="str">
            <v>Paula Puglia</v>
          </cell>
          <cell r="M2236">
            <v>35507982</v>
          </cell>
          <cell r="N2236">
            <v>541128256032</v>
          </cell>
          <cell r="O2236" t="str">
            <v>Paula Puglia</v>
          </cell>
          <cell r="P2236">
            <v>541128256032</v>
          </cell>
          <cell r="Q2236" t="str">
            <v>Roberto Lage</v>
          </cell>
          <cell r="R2236">
            <v>820</v>
          </cell>
          <cell r="S2236" t="str">
            <v>1F</v>
          </cell>
          <cell r="T2236" t="str">
            <v>Saenz Peña</v>
          </cell>
          <cell r="U2236" t="str">
            <v>Buenos Aires</v>
          </cell>
          <cell r="V2236">
            <v>1674</v>
          </cell>
          <cell r="W2236" t="str">
            <v>Gran Buenos Aires</v>
          </cell>
          <cell r="Y2236" t="str">
            <v>ENVÍO SIN CARGO (CABA, GRAN PARTE DE GBA y LA PLATA) TIEMPO: 4 a 6 DÍAS HÁBILES</v>
          </cell>
          <cell r="Z2236" t="str">
            <v>Mercado Pago</v>
          </cell>
          <cell r="AD2236">
            <v>44362</v>
          </cell>
          <cell r="AE2236">
            <v>44365</v>
          </cell>
          <cell r="AF2236" t="str">
            <v>DISPENSER SINGLE 500ML COLOR SURT (Negro)</v>
          </cell>
          <cell r="AG2236">
            <v>662</v>
          </cell>
          <cell r="AH2236">
            <v>1</v>
          </cell>
          <cell r="AI2236" t="str">
            <v>Q17008 QUO MERCA SEPARADA COSTO TEORICO MAS IVA</v>
          </cell>
          <cell r="AJ2236" t="str">
            <v>Web</v>
          </cell>
          <cell r="AK2236" t="str">
            <v>EL MARTES 22-06 ENTRE 8 Y 18 HORAS!</v>
          </cell>
          <cell r="AL2236">
            <v>15376612260</v>
          </cell>
          <cell r="AM2236">
            <v>430682508</v>
          </cell>
          <cell r="AN2236" t="str">
            <v>Sí</v>
          </cell>
        </row>
        <row r="2237">
          <cell r="A2237">
            <v>3186</v>
          </cell>
          <cell r="B2237" t="str">
            <v>ezequielkummert@gmail.com</v>
          </cell>
          <cell r="C2237">
            <v>44362</v>
          </cell>
          <cell r="D2237" t="str">
            <v>Abierta</v>
          </cell>
          <cell r="E2237" t="str">
            <v>Recibido</v>
          </cell>
          <cell r="F2237" t="str">
            <v>Enviado</v>
          </cell>
          <cell r="G2237" t="str">
            <v>ARS</v>
          </cell>
          <cell r="H2237">
            <v>1200</v>
          </cell>
          <cell r="I2237">
            <v>0</v>
          </cell>
          <cell r="J2237">
            <v>0</v>
          </cell>
          <cell r="K2237">
            <v>1200</v>
          </cell>
          <cell r="L2237" t="str">
            <v>Ezequiel Kummert</v>
          </cell>
          <cell r="M2237">
            <v>36615999</v>
          </cell>
          <cell r="N2237">
            <v>541165637075</v>
          </cell>
          <cell r="O2237" t="str">
            <v>Ezequiel Kummert</v>
          </cell>
          <cell r="P2237">
            <v>541165637075</v>
          </cell>
          <cell r="Q2237" t="str">
            <v>Burela</v>
          </cell>
          <cell r="R2237">
            <v>2940</v>
          </cell>
          <cell r="U2237" t="str">
            <v>Merlo</v>
          </cell>
          <cell r="V2237">
            <v>1722</v>
          </cell>
          <cell r="W2237" t="str">
            <v>Gran Buenos Aires</v>
          </cell>
          <cell r="Y2237" t="str">
            <v>ENVÍO SIN CARGO (CABA, GRAN PARTE DE GBA y LA PLATA) TIEMPO: 4 a 6 DÍAS HÁBILES</v>
          </cell>
          <cell r="Z2237" t="str">
            <v>Mercado Pago</v>
          </cell>
          <cell r="AD2237">
            <v>44362</v>
          </cell>
          <cell r="AE2237">
            <v>44365</v>
          </cell>
          <cell r="AF2237" t="str">
            <v>INDIVIDUAL PLAVINIL SIMIL MARMOL CON DORADO 44X 30 CM</v>
          </cell>
          <cell r="AG2237">
            <v>300</v>
          </cell>
          <cell r="AH2237">
            <v>4</v>
          </cell>
          <cell r="AI2237" t="str">
            <v>CHUIN175R</v>
          </cell>
          <cell r="AJ2237" t="str">
            <v>Móvil</v>
          </cell>
          <cell r="AK2237" t="str">
            <v>EL MARTES 22-06 ENTRE 8 Y 18 HORAS!</v>
          </cell>
          <cell r="AL2237">
            <v>15375413554</v>
          </cell>
          <cell r="AM2237">
            <v>428195164</v>
          </cell>
          <cell r="AN2237" t="str">
            <v>Sí</v>
          </cell>
        </row>
        <row r="2238">
          <cell r="A2238">
            <v>3185</v>
          </cell>
          <cell r="B2238" t="str">
            <v>schimpfmara@gmail.com</v>
          </cell>
          <cell r="C2238">
            <v>44362</v>
          </cell>
          <cell r="D2238" t="str">
            <v>Abierta</v>
          </cell>
          <cell r="E2238" t="str">
            <v>Recibido</v>
          </cell>
          <cell r="F2238" t="str">
            <v>Enviado</v>
          </cell>
          <cell r="G2238" t="str">
            <v>ARS</v>
          </cell>
          <cell r="H2238" t="str">
            <v>4538.5</v>
          </cell>
          <cell r="I2238">
            <v>0</v>
          </cell>
          <cell r="J2238">
            <v>0</v>
          </cell>
          <cell r="K2238" t="str">
            <v>4538.5</v>
          </cell>
          <cell r="L2238" t="str">
            <v>Mara Schimpf</v>
          </cell>
          <cell r="M2238">
            <v>40353497</v>
          </cell>
          <cell r="N2238">
            <v>5491161170202</v>
          </cell>
          <cell r="O2238" t="str">
            <v>Mara Schimpf</v>
          </cell>
          <cell r="P2238">
            <v>5491161170202</v>
          </cell>
          <cell r="Q2238" t="str">
            <v xml:space="preserve">San José </v>
          </cell>
          <cell r="R2238">
            <v>350</v>
          </cell>
          <cell r="S2238">
            <v>301</v>
          </cell>
          <cell r="U2238" t="str">
            <v xml:space="preserve">San Isidro </v>
          </cell>
          <cell r="V2238">
            <v>1642</v>
          </cell>
          <cell r="W2238" t="str">
            <v>Gran Buenos Aires</v>
          </cell>
          <cell r="Y2238" t="str">
            <v>ENVÍO SIN CARGO (CABA, GRAN PARTE DE GBA y LA PLATA) TIEMPO: 4 a 6 DÍAS HÁBILES</v>
          </cell>
          <cell r="Z2238" t="str">
            <v>Mercado Pago</v>
          </cell>
          <cell r="AD2238">
            <v>44362</v>
          </cell>
          <cell r="AE2238">
            <v>44365</v>
          </cell>
          <cell r="AF2238" t="str">
            <v>VELA 100% SOJA AROMA JAZMIN O VAINILLA</v>
          </cell>
          <cell r="AG2238">
            <v>352</v>
          </cell>
          <cell r="AH2238">
            <v>1</v>
          </cell>
          <cell r="AI2238" t="str">
            <v>TW88423VELA(SHOWROOM)</v>
          </cell>
          <cell r="AJ2238" t="str">
            <v>Móvil</v>
          </cell>
          <cell r="AK2238" t="str">
            <v>EL MARTES 22-06 ENTRE 8 Y 18 HORAS!</v>
          </cell>
          <cell r="AL2238">
            <v>2816206877</v>
          </cell>
          <cell r="AM2238">
            <v>430617013</v>
          </cell>
          <cell r="AN2238" t="str">
            <v>Sí</v>
          </cell>
        </row>
        <row r="2239">
          <cell r="A2239">
            <v>3185</v>
          </cell>
          <cell r="B2239" t="str">
            <v>schimpfmara@gmail.com</v>
          </cell>
          <cell r="AF2239" t="str">
            <v>INDIVIDUAL DE CUERINA ENJOY 32.5CM DIAM</v>
          </cell>
          <cell r="AG2239" t="str">
            <v>269.5</v>
          </cell>
          <cell r="AH2239">
            <v>1</v>
          </cell>
          <cell r="AI2239" t="str">
            <v>CHUIN36C</v>
          </cell>
          <cell r="AN2239" t="str">
            <v>Sí</v>
          </cell>
        </row>
        <row r="2240">
          <cell r="A2240">
            <v>3185</v>
          </cell>
          <cell r="B2240" t="str">
            <v>schimpfmara@gmail.com</v>
          </cell>
          <cell r="AF2240" t="str">
            <v>INDIVIDUAL DE CUERINA HOJAS 32.5CM DIAM</v>
          </cell>
          <cell r="AG2240" t="str">
            <v>269.5</v>
          </cell>
          <cell r="AH2240">
            <v>3</v>
          </cell>
          <cell r="AI2240" t="str">
            <v>CHUIN15C</v>
          </cell>
          <cell r="AN2240" t="str">
            <v>Sí</v>
          </cell>
        </row>
        <row r="2241">
          <cell r="A2241">
            <v>3185</v>
          </cell>
          <cell r="B2241" t="str">
            <v>schimpfmara@gmail.com</v>
          </cell>
          <cell r="AF2241" t="str">
            <v>INDIVIDUAL DE CUERINA DREAM 32.5CM DIAM</v>
          </cell>
          <cell r="AG2241" t="str">
            <v>269.5</v>
          </cell>
          <cell r="AH2241">
            <v>1</v>
          </cell>
          <cell r="AI2241" t="str">
            <v>CHUIN35C</v>
          </cell>
          <cell r="AN2241" t="str">
            <v>Sí</v>
          </cell>
        </row>
        <row r="2242">
          <cell r="A2242">
            <v>3185</v>
          </cell>
          <cell r="B2242" t="str">
            <v>schimpfmara@gmail.com</v>
          </cell>
          <cell r="AF2242" t="str">
            <v>IND.CUERINA SMILE 32.5CM DIAM</v>
          </cell>
          <cell r="AG2242" t="str">
            <v>269.5</v>
          </cell>
          <cell r="AH2242">
            <v>1</v>
          </cell>
          <cell r="AI2242" t="str">
            <v>CHUIN34C</v>
          </cell>
          <cell r="AN2242" t="str">
            <v>Sí</v>
          </cell>
        </row>
        <row r="2243">
          <cell r="A2243">
            <v>3185</v>
          </cell>
          <cell r="B2243" t="str">
            <v>schimpfmara@gmail.com</v>
          </cell>
          <cell r="AF2243" t="str">
            <v>TAPON REJILLA 1PC COLORES PASTEL (Rosa)</v>
          </cell>
          <cell r="AG2243" t="str">
            <v>79.5</v>
          </cell>
          <cell r="AH2243">
            <v>1</v>
          </cell>
          <cell r="AI2243" t="str">
            <v>019BA87554</v>
          </cell>
          <cell r="AN2243" t="str">
            <v>Sí</v>
          </cell>
        </row>
        <row r="2244">
          <cell r="A2244">
            <v>3185</v>
          </cell>
          <cell r="B2244" t="str">
            <v>schimpfmara@gmail.com</v>
          </cell>
          <cell r="AF2244" t="str">
            <v>SPRAY MOP</v>
          </cell>
          <cell r="AG2244">
            <v>2490</v>
          </cell>
          <cell r="AH2244">
            <v>1</v>
          </cell>
          <cell r="AI2244" t="str">
            <v>LI8211</v>
          </cell>
          <cell r="AN2244" t="str">
            <v>Sí</v>
          </cell>
        </row>
        <row r="2245">
          <cell r="A2245">
            <v>3184</v>
          </cell>
          <cell r="B2245" t="str">
            <v>julieta.bersano99@gmail.com</v>
          </cell>
          <cell r="C2245">
            <v>44362</v>
          </cell>
          <cell r="D2245" t="str">
            <v>Abierta</v>
          </cell>
          <cell r="E2245" t="str">
            <v>Recibido</v>
          </cell>
          <cell r="F2245" t="str">
            <v>Enviado</v>
          </cell>
          <cell r="G2245" t="str">
            <v>ARS</v>
          </cell>
          <cell r="H2245">
            <v>2172</v>
          </cell>
          <cell r="I2245">
            <v>0</v>
          </cell>
          <cell r="J2245" t="str">
            <v>375.54</v>
          </cell>
          <cell r="K2245" t="str">
            <v>2547.54</v>
          </cell>
          <cell r="L2245" t="str">
            <v>Julieta Bersano</v>
          </cell>
          <cell r="M2245">
            <v>41792094</v>
          </cell>
          <cell r="N2245">
            <v>543492339958</v>
          </cell>
          <cell r="O2245" t="str">
            <v>Julieta Bersano</v>
          </cell>
          <cell r="P2245">
            <v>543492339958</v>
          </cell>
          <cell r="Q2245" t="str">
            <v>Corrientes</v>
          </cell>
          <cell r="R2245">
            <v>1273</v>
          </cell>
          <cell r="U2245" t="str">
            <v>Rosario</v>
          </cell>
          <cell r="V2245">
            <v>2000</v>
          </cell>
          <cell r="W2245" t="str">
            <v>Santa Fe</v>
          </cell>
          <cell r="Y2245" t="str">
            <v>Correo Argentino - Envio a domicilio</v>
          </cell>
          <cell r="Z2245" t="str">
            <v>TRANSFERENCIA BANCARIA</v>
          </cell>
          <cell r="AD2245">
            <v>44362</v>
          </cell>
          <cell r="AE2245">
            <v>44370</v>
          </cell>
          <cell r="AF2245" t="str">
            <v>SET X 2 PAÑOS MICROFIBRA 35X50 PACK NRO 2 (PACK 1)</v>
          </cell>
          <cell r="AG2245">
            <v>575</v>
          </cell>
          <cell r="AH2245">
            <v>1</v>
          </cell>
          <cell r="AI2245">
            <v>8</v>
          </cell>
          <cell r="AJ2245" t="str">
            <v>Móvil</v>
          </cell>
          <cell r="AK2245" t="str">
            <v>EL MARTES 23-06 SE DESPACHO EL PEDIDO EN EL CORREO ARGENTINO. CON EL SEGUIMIENTO 00007943043P5444CIE1301  PODRA VER EL ESTADO EN LA WEB DEL CORREO ARGENTINO. MUCHAS GRACIAS!</v>
          </cell>
          <cell r="AM2245">
            <v>430562170</v>
          </cell>
          <cell r="AN2245" t="str">
            <v>Sí</v>
          </cell>
        </row>
        <row r="2246">
          <cell r="A2246">
            <v>3184</v>
          </cell>
          <cell r="B2246" t="str">
            <v>julieta.bersano99@gmail.com</v>
          </cell>
          <cell r="AF2246" t="str">
            <v>VELA SOJA C/TAPA AROMA JAZMIN GARDENIA 14X10 CM</v>
          </cell>
          <cell r="AG2246">
            <v>550</v>
          </cell>
          <cell r="AH2246">
            <v>1</v>
          </cell>
          <cell r="AI2246" t="str">
            <v>BA8098VELAMERCA SEPARADA</v>
          </cell>
          <cell r="AN2246" t="str">
            <v>Sí</v>
          </cell>
        </row>
        <row r="2247">
          <cell r="A2247">
            <v>3184</v>
          </cell>
          <cell r="B2247" t="str">
            <v>julieta.bersano99@gmail.com</v>
          </cell>
          <cell r="AF2247" t="str">
            <v>UNTADOR PASTEL 14.5 CM (Rosa)</v>
          </cell>
          <cell r="AG2247">
            <v>49</v>
          </cell>
          <cell r="AH2247">
            <v>3</v>
          </cell>
          <cell r="AI2247" t="str">
            <v>019BA87503 MERCA SEPA</v>
          </cell>
          <cell r="AN2247" t="str">
            <v>Sí</v>
          </cell>
        </row>
        <row r="2248">
          <cell r="A2248">
            <v>3184</v>
          </cell>
          <cell r="B2248" t="str">
            <v>julieta.bersano99@gmail.com</v>
          </cell>
          <cell r="AF2248" t="str">
            <v>INDIVIDUAL PLAVINIL SIMIL MARMOL CON DORADO 44X 30 CM</v>
          </cell>
          <cell r="AG2248">
            <v>300</v>
          </cell>
          <cell r="AH2248">
            <v>3</v>
          </cell>
          <cell r="AI2248" t="str">
            <v>CHUIN175R</v>
          </cell>
          <cell r="AN2248" t="str">
            <v>Sí</v>
          </cell>
        </row>
        <row r="2249">
          <cell r="A2249">
            <v>3183</v>
          </cell>
          <cell r="B2249" t="str">
            <v>danielavgirardi@gmail.com</v>
          </cell>
          <cell r="C2249">
            <v>44362</v>
          </cell>
          <cell r="D2249" t="str">
            <v>Abierta</v>
          </cell>
          <cell r="E2249" t="str">
            <v>Recibido</v>
          </cell>
          <cell r="F2249" t="str">
            <v>Enviado</v>
          </cell>
          <cell r="G2249" t="str">
            <v>ARS</v>
          </cell>
          <cell r="H2249" t="str">
            <v>7932.72</v>
          </cell>
          <cell r="I2249">
            <v>0</v>
          </cell>
          <cell r="J2249" t="str">
            <v>454.35</v>
          </cell>
          <cell r="K2249" t="str">
            <v>8387.07</v>
          </cell>
          <cell r="L2249" t="str">
            <v>Daniela Girardi</v>
          </cell>
          <cell r="M2249">
            <v>35085830</v>
          </cell>
          <cell r="N2249">
            <v>542657336152</v>
          </cell>
          <cell r="O2249" t="str">
            <v>Daniela Girardi</v>
          </cell>
          <cell r="P2249">
            <v>542657336152</v>
          </cell>
          <cell r="Q2249" t="str">
            <v>Cortaderas</v>
          </cell>
          <cell r="R2249">
            <v>887</v>
          </cell>
          <cell r="T2249" t="str">
            <v>Los caldenes</v>
          </cell>
          <cell r="U2249" t="str">
            <v>Villa mercedes</v>
          </cell>
          <cell r="V2249">
            <v>5730</v>
          </cell>
          <cell r="W2249" t="str">
            <v>San Luis</v>
          </cell>
          <cell r="Y2249" t="str">
            <v>Correo Argentino - Envio a domicilio</v>
          </cell>
          <cell r="Z2249" t="str">
            <v>Mercado Pago</v>
          </cell>
          <cell r="AC2249" t="str">
            <v>22-06 cambia ab7352 - 1381 x ba4999 - 3405  diferencia 2027 pesos x mp</v>
          </cell>
          <cell r="AD2249">
            <v>44362</v>
          </cell>
          <cell r="AE2249">
            <v>44363</v>
          </cell>
          <cell r="AF2249" t="str">
            <v>ESPUMADERA GRAY GRANITE 35CM</v>
          </cell>
          <cell r="AG2249" t="str">
            <v>597.85</v>
          </cell>
          <cell r="AH2249">
            <v>1</v>
          </cell>
          <cell r="AI2249" t="str">
            <v>MS101788</v>
          </cell>
          <cell r="AJ2249" t="str">
            <v>Móvil</v>
          </cell>
          <cell r="AK2249" t="str">
            <v>EL JUEVES 17-06 EL CORREO ARGENTINO RETIRARA EL PEDIDO POR SUCURSAL, PUEDE SEGUIR EL ESTADO CON EL SEGUIMIENTO 0000794304073PA14IMC501 EN LA WEB, SECCION ENVIOS E-COMMERCE. MUCHAS GRACIAS</v>
          </cell>
          <cell r="AL2249">
            <v>15371784142</v>
          </cell>
          <cell r="AM2249">
            <v>430545084</v>
          </cell>
          <cell r="AN2249" t="str">
            <v>Sí</v>
          </cell>
        </row>
        <row r="2250">
          <cell r="A2250">
            <v>3183</v>
          </cell>
          <cell r="B2250" t="str">
            <v>danielavgirardi@gmail.com</v>
          </cell>
          <cell r="AF2250" t="str">
            <v>ALFOMBRA DE BAÑO CREMA 69X35CM</v>
          </cell>
          <cell r="AG2250">
            <v>1381</v>
          </cell>
          <cell r="AH2250">
            <v>1</v>
          </cell>
          <cell r="AI2250" t="str">
            <v>046AB7352</v>
          </cell>
          <cell r="AN2250" t="str">
            <v>Sí</v>
          </cell>
        </row>
        <row r="2251">
          <cell r="A2251">
            <v>3183</v>
          </cell>
          <cell r="B2251" t="str">
            <v>danielavgirardi@gmail.com</v>
          </cell>
          <cell r="AF2251" t="str">
            <v>PORTA CEPILLOS DOBLE BAÑO POLIRESINA PASTEL</v>
          </cell>
          <cell r="AG2251">
            <v>1513</v>
          </cell>
          <cell r="AH2251">
            <v>2</v>
          </cell>
          <cell r="AI2251" t="str">
            <v>046AB6646NEW</v>
          </cell>
          <cell r="AN2251" t="str">
            <v>Sí</v>
          </cell>
        </row>
        <row r="2252">
          <cell r="A2252">
            <v>3183</v>
          </cell>
          <cell r="B2252" t="str">
            <v>danielavgirardi@gmail.com</v>
          </cell>
          <cell r="AF2252" t="str">
            <v>SERVISPAGUETTI DISTINTOS COLORES (Blanco)</v>
          </cell>
          <cell r="AG2252">
            <v>440</v>
          </cell>
          <cell r="AH2252">
            <v>1</v>
          </cell>
          <cell r="AI2252" t="str">
            <v>BP09001</v>
          </cell>
          <cell r="AN2252" t="str">
            <v>Sí</v>
          </cell>
        </row>
        <row r="2253">
          <cell r="A2253">
            <v>3183</v>
          </cell>
          <cell r="B2253" t="str">
            <v>danielavgirardi@gmail.com</v>
          </cell>
          <cell r="AF2253" t="str">
            <v>CUCHARA GRAY GRANITE 33.5CM</v>
          </cell>
          <cell r="AG2253">
            <v>574</v>
          </cell>
          <cell r="AH2253">
            <v>1</v>
          </cell>
          <cell r="AI2253" t="str">
            <v>MS101791</v>
          </cell>
          <cell r="AN2253" t="str">
            <v>Sí</v>
          </cell>
        </row>
        <row r="2254">
          <cell r="A2254">
            <v>3183</v>
          </cell>
          <cell r="B2254" t="str">
            <v>danielavgirardi@gmail.com</v>
          </cell>
          <cell r="AF2254" t="str">
            <v>DISPENSER DE JABON DE POLIRESINA 9,7x 16,5 CM</v>
          </cell>
          <cell r="AG2254">
            <v>1520</v>
          </cell>
          <cell r="AH2254">
            <v>1</v>
          </cell>
          <cell r="AI2254" t="str">
            <v>AB6647</v>
          </cell>
          <cell r="AN2254" t="str">
            <v>Sí</v>
          </cell>
        </row>
        <row r="2255">
          <cell r="A2255">
            <v>3183</v>
          </cell>
          <cell r="B2255" t="str">
            <v>danielavgirardi@gmail.com</v>
          </cell>
          <cell r="AF2255" t="str">
            <v>MACETA DE CERAMICA REGADERA 6 MOD SURT 18X7CM</v>
          </cell>
          <cell r="AG2255" t="str">
            <v>393.87</v>
          </cell>
          <cell r="AH2255">
            <v>1</v>
          </cell>
          <cell r="AI2255" t="str">
            <v>DE7530</v>
          </cell>
          <cell r="AN2255" t="str">
            <v>Sí</v>
          </cell>
        </row>
        <row r="2256">
          <cell r="A2256">
            <v>3182</v>
          </cell>
          <cell r="B2256" t="str">
            <v>noeritacco@gmail.com</v>
          </cell>
          <cell r="C2256">
            <v>44362</v>
          </cell>
          <cell r="D2256" t="str">
            <v>Abierta</v>
          </cell>
          <cell r="E2256" t="str">
            <v>Recibido</v>
          </cell>
          <cell r="F2256" t="str">
            <v>Enviado</v>
          </cell>
          <cell r="G2256" t="str">
            <v>ARS</v>
          </cell>
          <cell r="H2256">
            <v>2904</v>
          </cell>
          <cell r="I2256">
            <v>0</v>
          </cell>
          <cell r="J2256">
            <v>0</v>
          </cell>
          <cell r="K2256">
            <v>2904</v>
          </cell>
          <cell r="L2256" t="str">
            <v>Noelia Aldana Ritacco</v>
          </cell>
          <cell r="M2256">
            <v>38829613</v>
          </cell>
          <cell r="N2256">
            <v>541136543762</v>
          </cell>
          <cell r="O2256" t="str">
            <v>Noelia Aldana Ritacco</v>
          </cell>
          <cell r="P2256">
            <v>541136543762</v>
          </cell>
          <cell r="Q2256" t="str">
            <v>Avenida Olazabal</v>
          </cell>
          <cell r="R2256">
            <v>4538</v>
          </cell>
          <cell r="S2256">
            <v>107</v>
          </cell>
          <cell r="T2256" t="str">
            <v>Villa Urquiza</v>
          </cell>
          <cell r="U2256" t="str">
            <v>Capital Federal</v>
          </cell>
          <cell r="V2256">
            <v>1431</v>
          </cell>
          <cell r="W2256" t="str">
            <v>Capital Federal</v>
          </cell>
          <cell r="Y2256" t="str">
            <v>ENVÍO SIN CARGO (CABA, GRAN PARTE DE GBA y LA PLATA) TIEMPO: 4 a 6 DÍAS HÁBILES</v>
          </cell>
          <cell r="Z2256" t="str">
            <v>Mercado Pago</v>
          </cell>
          <cell r="AB2256" t="str">
            <v>Entregar al timbre 10107 o al señor de seguridad</v>
          </cell>
          <cell r="AD2256">
            <v>44362</v>
          </cell>
          <cell r="AE2256">
            <v>44365</v>
          </cell>
          <cell r="AF2256" t="str">
            <v>INDIVIDUAL RANGPUR GOLD 38CM</v>
          </cell>
          <cell r="AG2256">
            <v>484</v>
          </cell>
          <cell r="AH2256">
            <v>6</v>
          </cell>
          <cell r="AI2256" t="str">
            <v>MS115246</v>
          </cell>
          <cell r="AJ2256" t="str">
            <v>Móvil</v>
          </cell>
          <cell r="AK2256" t="str">
            <v>EL MARTES 22-06 ENTRE 8 Y 18 HORAS!</v>
          </cell>
          <cell r="AL2256">
            <v>2815177738</v>
          </cell>
          <cell r="AM2256">
            <v>430537259</v>
          </cell>
          <cell r="AN2256" t="str">
            <v>Sí</v>
          </cell>
        </row>
        <row r="2257">
          <cell r="A2257">
            <v>3181</v>
          </cell>
          <cell r="B2257" t="str">
            <v>abriljaida3@gmail.com</v>
          </cell>
          <cell r="C2257">
            <v>44362</v>
          </cell>
          <cell r="D2257" t="str">
            <v>Abierta</v>
          </cell>
          <cell r="E2257" t="str">
            <v>Recibido</v>
          </cell>
          <cell r="F2257" t="str">
            <v>Enviado</v>
          </cell>
          <cell r="G2257" t="str">
            <v>ARS</v>
          </cell>
          <cell r="H2257" t="str">
            <v>3772.6</v>
          </cell>
          <cell r="I2257">
            <v>0</v>
          </cell>
          <cell r="J2257">
            <v>0</v>
          </cell>
          <cell r="K2257" t="str">
            <v>3772.6</v>
          </cell>
          <cell r="L2257" t="str">
            <v>Abril Jaida</v>
          </cell>
          <cell r="M2257">
            <v>44685809</v>
          </cell>
          <cell r="N2257">
            <v>541140842242</v>
          </cell>
          <cell r="O2257" t="str">
            <v>Abril Jaida</v>
          </cell>
          <cell r="P2257">
            <v>541140842242</v>
          </cell>
          <cell r="Q2257" t="str">
            <v xml:space="preserve">Terry </v>
          </cell>
          <cell r="R2257">
            <v>339</v>
          </cell>
          <cell r="S2257">
            <v>2</v>
          </cell>
          <cell r="T2257" t="str">
            <v xml:space="preserve">Caballito </v>
          </cell>
          <cell r="U2257" t="str">
            <v>Capital Federal</v>
          </cell>
          <cell r="V2257">
            <v>1406</v>
          </cell>
          <cell r="W2257" t="str">
            <v>Capital Federal</v>
          </cell>
          <cell r="Y2257" t="str">
            <v>ENVÍO SIN CARGO (CABA, GRAN PARTE DE GBA y LA PLATA) TIEMPO: 4 a 6 DÍAS HÁBILES</v>
          </cell>
          <cell r="Z2257" t="str">
            <v>Mercado Pago</v>
          </cell>
          <cell r="AB2257" t="str">
            <v xml:space="preserve">No funciona el timbre </v>
          </cell>
          <cell r="AD2257">
            <v>44362</v>
          </cell>
          <cell r="AE2257">
            <v>44365</v>
          </cell>
          <cell r="AF2257" t="str">
            <v>TABLA DE BAMBOO 20X30 CM</v>
          </cell>
          <cell r="AG2257">
            <v>666</v>
          </cell>
          <cell r="AH2257">
            <v>1</v>
          </cell>
          <cell r="AI2257" t="str">
            <v>MS113002</v>
          </cell>
          <cell r="AJ2257" t="str">
            <v>Móvil</v>
          </cell>
          <cell r="AK2257" t="str">
            <v>EL MARTES 22-06 ENTRE 8 Y 18 HORAS!</v>
          </cell>
          <cell r="AL2257">
            <v>2814672427</v>
          </cell>
          <cell r="AM2257">
            <v>430482594</v>
          </cell>
          <cell r="AN2257" t="str">
            <v>Sí</v>
          </cell>
        </row>
        <row r="2258">
          <cell r="A2258">
            <v>3181</v>
          </cell>
          <cell r="B2258" t="str">
            <v>abriljaida3@gmail.com</v>
          </cell>
          <cell r="AF2258" t="str">
            <v>DISPENSER SINGLE 500ML COLOR SURT (Gris)</v>
          </cell>
          <cell r="AG2258">
            <v>662</v>
          </cell>
          <cell r="AH2258">
            <v>1</v>
          </cell>
          <cell r="AI2258" t="str">
            <v>BP17008</v>
          </cell>
          <cell r="AN2258" t="str">
            <v>Sí</v>
          </cell>
        </row>
        <row r="2259">
          <cell r="A2259">
            <v>3181</v>
          </cell>
          <cell r="B2259" t="str">
            <v>abriljaida3@gmail.com</v>
          </cell>
          <cell r="AF2259" t="str">
            <v>BOTELLA TRANSPARENTE TAPA SILICONA</v>
          </cell>
          <cell r="AG2259">
            <v>477</v>
          </cell>
          <cell r="AH2259">
            <v>1</v>
          </cell>
          <cell r="AI2259" t="str">
            <v>019BO5569</v>
          </cell>
          <cell r="AN2259" t="str">
            <v>Sí</v>
          </cell>
        </row>
        <row r="2260">
          <cell r="A2260">
            <v>3181</v>
          </cell>
          <cell r="B2260" t="str">
            <v>abriljaida3@gmail.com</v>
          </cell>
          <cell r="AF2260" t="str">
            <v>FRASCO VIDRIO 19CM X 9CM DIAM</v>
          </cell>
          <cell r="AG2260">
            <v>895</v>
          </cell>
          <cell r="AH2260">
            <v>1</v>
          </cell>
          <cell r="AI2260" t="str">
            <v>BA6431 MERRCA SEPARADA</v>
          </cell>
          <cell r="AN2260" t="str">
            <v>Sí</v>
          </cell>
        </row>
        <row r="2261">
          <cell r="A2261">
            <v>3181</v>
          </cell>
          <cell r="B2261" t="str">
            <v>abriljaida3@gmail.com</v>
          </cell>
          <cell r="AF2261" t="str">
            <v>AZUCARERA DE VIDRIO Y ACERO INOXIDABLE 10CM</v>
          </cell>
          <cell r="AG2261" t="str">
            <v>286.6</v>
          </cell>
          <cell r="AH2261">
            <v>1</v>
          </cell>
          <cell r="AI2261" t="str">
            <v>046BA8196</v>
          </cell>
          <cell r="AN2261" t="str">
            <v>Sí</v>
          </cell>
        </row>
        <row r="2262">
          <cell r="A2262">
            <v>3181</v>
          </cell>
          <cell r="B2262" t="str">
            <v>abriljaida3@gmail.com</v>
          </cell>
          <cell r="AF2262" t="str">
            <v>BOTELLA VIDRIO H2O 1 LITRO CORCHO ECOLOGICO</v>
          </cell>
          <cell r="AG2262">
            <v>519</v>
          </cell>
          <cell r="AH2262">
            <v>1</v>
          </cell>
          <cell r="AI2262" t="str">
            <v>019BO5217NEW</v>
          </cell>
          <cell r="AN2262" t="str">
            <v>Sí</v>
          </cell>
        </row>
        <row r="2263">
          <cell r="A2263">
            <v>3181</v>
          </cell>
          <cell r="B2263" t="str">
            <v>abriljaida3@gmail.com</v>
          </cell>
          <cell r="AF2263" t="str">
            <v>ORDENADOR DE MESADA CON 3 DIVISIONES COLOR PASTEL (Beige)</v>
          </cell>
          <cell r="AG2263">
            <v>267</v>
          </cell>
          <cell r="AH2263">
            <v>1</v>
          </cell>
          <cell r="AI2263" t="str">
            <v>0607PLA203PAS</v>
          </cell>
          <cell r="AN2263" t="str">
            <v>Sí</v>
          </cell>
        </row>
        <row r="2264">
          <cell r="A2264">
            <v>3180</v>
          </cell>
          <cell r="B2264" t="str">
            <v>celesterubir@hotmail.com</v>
          </cell>
          <cell r="C2264">
            <v>44362</v>
          </cell>
          <cell r="D2264" t="str">
            <v>Abierta</v>
          </cell>
          <cell r="E2264" t="str">
            <v>Recibido</v>
          </cell>
          <cell r="F2264" t="str">
            <v>Enviado</v>
          </cell>
          <cell r="G2264" t="str">
            <v>ARS</v>
          </cell>
          <cell r="H2264">
            <v>1936</v>
          </cell>
          <cell r="I2264">
            <v>0</v>
          </cell>
          <cell r="J2264">
            <v>0</v>
          </cell>
          <cell r="K2264">
            <v>1936</v>
          </cell>
          <cell r="L2264" t="str">
            <v>Barbara Raschetti</v>
          </cell>
          <cell r="M2264">
            <v>38157855</v>
          </cell>
          <cell r="N2264">
            <v>541168848693</v>
          </cell>
          <cell r="O2264" t="str">
            <v>Barbara Raschetti</v>
          </cell>
          <cell r="P2264">
            <v>541168848693</v>
          </cell>
          <cell r="Q2264" t="str">
            <v xml:space="preserve">Ciudae de la paz </v>
          </cell>
          <cell r="R2264">
            <v>1972</v>
          </cell>
          <cell r="S2264" t="str">
            <v>9 12</v>
          </cell>
          <cell r="T2264" t="str">
            <v>Belgrano</v>
          </cell>
          <cell r="U2264" t="str">
            <v>Capital Federal</v>
          </cell>
          <cell r="V2264">
            <v>1428</v>
          </cell>
          <cell r="W2264" t="str">
            <v>Capital Federal</v>
          </cell>
          <cell r="Y2264" t="str">
            <v>ENVÍO SIN CARGO (CABA, GRAN PARTE DE GBA y LA PLATA) TIEMPO: 4 a 6 DÍAS HÁBILES</v>
          </cell>
          <cell r="Z2264" t="str">
            <v>Mercado Pago</v>
          </cell>
          <cell r="AD2264">
            <v>44362</v>
          </cell>
          <cell r="AE2264">
            <v>44365</v>
          </cell>
          <cell r="AF2264" t="str">
            <v>INDIVIDUAL RANGPUR GOLD 38CM</v>
          </cell>
          <cell r="AG2264">
            <v>484</v>
          </cell>
          <cell r="AH2264">
            <v>4</v>
          </cell>
          <cell r="AI2264" t="str">
            <v>MS115246</v>
          </cell>
          <cell r="AJ2264" t="str">
            <v>Móvil</v>
          </cell>
          <cell r="AK2264" t="str">
            <v>EL MARTES 22-06 ENTRE 8 Y 18 HORAS!</v>
          </cell>
          <cell r="AL2264">
            <v>15369005542</v>
          </cell>
          <cell r="AM2264">
            <v>430473247</v>
          </cell>
          <cell r="AN2264" t="str">
            <v>Sí</v>
          </cell>
        </row>
        <row r="2265">
          <cell r="A2265">
            <v>3179</v>
          </cell>
          <cell r="B2265" t="str">
            <v>florbeguiristain@hotmail.com</v>
          </cell>
          <cell r="C2265">
            <v>44362</v>
          </cell>
          <cell r="D2265" t="str">
            <v>Abierta</v>
          </cell>
          <cell r="E2265" t="str">
            <v>Recibido</v>
          </cell>
          <cell r="F2265" t="str">
            <v>Enviado</v>
          </cell>
          <cell r="G2265" t="str">
            <v>ARS</v>
          </cell>
          <cell r="H2265">
            <v>6637</v>
          </cell>
          <cell r="I2265">
            <v>0</v>
          </cell>
          <cell r="J2265">
            <v>0</v>
          </cell>
          <cell r="K2265">
            <v>6637</v>
          </cell>
          <cell r="L2265" t="str">
            <v>Obdulio Fabián Beguiristain</v>
          </cell>
          <cell r="M2265">
            <v>17436240</v>
          </cell>
          <cell r="N2265">
            <v>542345562342</v>
          </cell>
          <cell r="O2265" t="str">
            <v>Fernando Colman</v>
          </cell>
          <cell r="T2265" t="str">
            <v>La Plata</v>
          </cell>
          <cell r="U2265" t="str">
            <v>La Plata</v>
          </cell>
          <cell r="V2265">
            <v>1900</v>
          </cell>
          <cell r="W2265" t="str">
            <v>Buenos Aires</v>
          </cell>
          <cell r="Y2265" t="str">
            <v>Retiras en SHOWROOM ( CON CITA PREVIA)</v>
          </cell>
          <cell r="Z2265" t="str">
            <v>Mercado Pago</v>
          </cell>
          <cell r="AD2265">
            <v>44362</v>
          </cell>
          <cell r="AE2265">
            <v>44364</v>
          </cell>
          <cell r="AF2265" t="str">
            <v>CORTINA DE BAÑO CREMA 180 X 200 CM</v>
          </cell>
          <cell r="AG2265">
            <v>1767</v>
          </cell>
          <cell r="AH2265">
            <v>1</v>
          </cell>
          <cell r="AI2265" t="str">
            <v>AB7343</v>
          </cell>
          <cell r="AJ2265" t="str">
            <v>Móvil</v>
          </cell>
          <cell r="AK2265" t="str">
            <v/>
          </cell>
          <cell r="AL2265">
            <v>2814150249</v>
          </cell>
          <cell r="AM2265">
            <v>430166040</v>
          </cell>
          <cell r="AN2265" t="str">
            <v>Sí</v>
          </cell>
        </row>
        <row r="2266">
          <cell r="A2266">
            <v>3179</v>
          </cell>
          <cell r="B2266" t="str">
            <v>florbeguiristain@hotmail.com</v>
          </cell>
          <cell r="AF2266" t="str">
            <v>CORTINA TROPICAL 100% POLIESTER 180 X 180 CM</v>
          </cell>
          <cell r="AG2266">
            <v>1665</v>
          </cell>
          <cell r="AH2266">
            <v>1</v>
          </cell>
          <cell r="AI2266" t="str">
            <v>CHUCOTR MERCA SEPARADA</v>
          </cell>
          <cell r="AN2266" t="str">
            <v>Sí</v>
          </cell>
        </row>
        <row r="2267">
          <cell r="A2267">
            <v>3179</v>
          </cell>
          <cell r="B2267" t="str">
            <v>florbeguiristain@hotmail.com</v>
          </cell>
          <cell r="AF2267" t="str">
            <v>ALMOHADON GATITA 30X30CM POLIESTER CON VELLON SILICONADO</v>
          </cell>
          <cell r="AG2267">
            <v>444</v>
          </cell>
          <cell r="AH2267">
            <v>1</v>
          </cell>
          <cell r="AI2267" t="str">
            <v>CHU293</v>
          </cell>
          <cell r="AN2267" t="str">
            <v>Sí</v>
          </cell>
        </row>
        <row r="2268">
          <cell r="A2268">
            <v>3179</v>
          </cell>
          <cell r="B2268" t="str">
            <v>florbeguiristain@hotmail.com</v>
          </cell>
          <cell r="AF2268" t="str">
            <v>ALMOHADON LOVE 30X30CM POLIESTER CON VELLON SILICONADO</v>
          </cell>
          <cell r="AG2268">
            <v>444</v>
          </cell>
          <cell r="AH2268">
            <v>1</v>
          </cell>
          <cell r="AI2268" t="str">
            <v>CHU53</v>
          </cell>
          <cell r="AN2268" t="str">
            <v>Sí</v>
          </cell>
        </row>
        <row r="2269">
          <cell r="A2269">
            <v>3179</v>
          </cell>
          <cell r="B2269" t="str">
            <v>florbeguiristain@hotmail.com</v>
          </cell>
          <cell r="AF2269" t="str">
            <v>ALMOHADON CON RELLENO VELLON SILICONADO 30X30 CM</v>
          </cell>
          <cell r="AG2269">
            <v>444</v>
          </cell>
          <cell r="AH2269">
            <v>1</v>
          </cell>
          <cell r="AI2269" t="str">
            <v>CHU419</v>
          </cell>
          <cell r="AN2269" t="str">
            <v>Sí</v>
          </cell>
        </row>
        <row r="2270">
          <cell r="A2270">
            <v>3179</v>
          </cell>
          <cell r="B2270" t="str">
            <v>florbeguiristain@hotmail.com</v>
          </cell>
          <cell r="AF2270" t="str">
            <v>SET X 2 PAÑOS MICROFIBRA 35X50 PACK NRO 2 (PACK 4)</v>
          </cell>
          <cell r="AG2270">
            <v>575</v>
          </cell>
          <cell r="AH2270">
            <v>2</v>
          </cell>
          <cell r="AI2270">
            <v>12</v>
          </cell>
          <cell r="AN2270" t="str">
            <v>Sí</v>
          </cell>
        </row>
        <row r="2271">
          <cell r="A2271">
            <v>3179</v>
          </cell>
          <cell r="B2271" t="str">
            <v>florbeguiristain@hotmail.com</v>
          </cell>
          <cell r="AF2271" t="str">
            <v>ENSALADERA DE VIDRIO GALAXIA 1650 ML 21,5 X 9 CM RIGOLLEAU</v>
          </cell>
          <cell r="AG2271">
            <v>187</v>
          </cell>
          <cell r="AH2271">
            <v>1</v>
          </cell>
          <cell r="AI2271" t="str">
            <v>ML67646 MERCADERIA SEPARADA</v>
          </cell>
          <cell r="AN2271" t="str">
            <v>Sí</v>
          </cell>
        </row>
        <row r="2272">
          <cell r="A2272">
            <v>3179</v>
          </cell>
          <cell r="B2272" t="str">
            <v>florbeguiristain@hotmail.com</v>
          </cell>
          <cell r="AF2272" t="str">
            <v>ENSALADERA APILABLE 1700 ML RIGOLLEAU 9 X 18 CM</v>
          </cell>
          <cell r="AG2272">
            <v>184</v>
          </cell>
          <cell r="AH2272">
            <v>1</v>
          </cell>
          <cell r="AI2272" t="str">
            <v>ML67551</v>
          </cell>
          <cell r="AN2272" t="str">
            <v>Sí</v>
          </cell>
        </row>
        <row r="2273">
          <cell r="A2273">
            <v>3179</v>
          </cell>
          <cell r="B2273" t="str">
            <v>florbeguiristain@hotmail.com</v>
          </cell>
          <cell r="AF2273" t="str">
            <v>ENSALADERA DE VIDRIO PRIMAVERA 1000ML. 17 X 7 XM RIGOLLEAU</v>
          </cell>
          <cell r="AG2273">
            <v>176</v>
          </cell>
          <cell r="AH2273">
            <v>2</v>
          </cell>
          <cell r="AI2273" t="str">
            <v>ML67537 MERCA SEPARDAD</v>
          </cell>
          <cell r="AN2273" t="str">
            <v>Sí</v>
          </cell>
        </row>
        <row r="2274">
          <cell r="A2274">
            <v>3178</v>
          </cell>
          <cell r="B2274" t="str">
            <v>natyrainieri@gmail.com</v>
          </cell>
          <cell r="C2274">
            <v>44362</v>
          </cell>
          <cell r="D2274" t="str">
            <v>Abierta</v>
          </cell>
          <cell r="E2274" t="str">
            <v>Recibido</v>
          </cell>
          <cell r="F2274" t="str">
            <v>Enviado</v>
          </cell>
          <cell r="G2274" t="str">
            <v>ARS</v>
          </cell>
          <cell r="H2274" t="str">
            <v>5219.5</v>
          </cell>
          <cell r="I2274" t="str">
            <v>782.93</v>
          </cell>
          <cell r="J2274">
            <v>0</v>
          </cell>
          <cell r="K2274" t="str">
            <v>4436.57</v>
          </cell>
          <cell r="L2274" t="str">
            <v>Natalia Alejandra Rainieri</v>
          </cell>
          <cell r="M2274">
            <v>39243242</v>
          </cell>
          <cell r="N2274">
            <v>5491133942402</v>
          </cell>
          <cell r="O2274" t="str">
            <v>Matias Nicolas Franciulli</v>
          </cell>
          <cell r="P2274">
            <v>5491130207753</v>
          </cell>
          <cell r="Q2274" t="str">
            <v>Campichuelo</v>
          </cell>
          <cell r="R2274">
            <v>79</v>
          </cell>
          <cell r="S2274" t="str">
            <v>13G</v>
          </cell>
          <cell r="T2274" t="str">
            <v>Caballito</v>
          </cell>
          <cell r="U2274" t="str">
            <v>Capital Federal</v>
          </cell>
          <cell r="V2274">
            <v>1406</v>
          </cell>
          <cell r="W2274" t="str">
            <v>Capital Federal</v>
          </cell>
          <cell r="Y2274" t="str">
            <v>ENVÍO SIN CARGO (CABA, GRAN PARTE DE GBA y LA PLATA) TIEMPO: 4 a 6 DÍAS HÁBILES</v>
          </cell>
          <cell r="Z2274" t="str">
            <v>Mercado Pago</v>
          </cell>
          <cell r="AA2274" t="str">
            <v>SUPERDAD</v>
          </cell>
          <cell r="AD2274">
            <v>44362</v>
          </cell>
          <cell r="AE2274">
            <v>44365</v>
          </cell>
          <cell r="AF2274" t="str">
            <v>PUFF REDONDO GRANDE COLOR GRIS DE 44 CM Y 30H</v>
          </cell>
          <cell r="AG2274" t="str">
            <v>5219.5</v>
          </cell>
          <cell r="AH2274">
            <v>1</v>
          </cell>
          <cell r="AI2274" t="str">
            <v>046AS7269</v>
          </cell>
          <cell r="AJ2274" t="str">
            <v>Web</v>
          </cell>
          <cell r="AK2274" t="str">
            <v>EL MARTES 22-06 ENTRE 8 Y 18 HORAS!</v>
          </cell>
          <cell r="AL2274">
            <v>15367298628</v>
          </cell>
          <cell r="AM2274">
            <v>430424314</v>
          </cell>
          <cell r="AN2274" t="str">
            <v>Sí</v>
          </cell>
        </row>
        <row r="2275">
          <cell r="A2275">
            <v>3177</v>
          </cell>
          <cell r="B2275" t="str">
            <v>vanegerez@hotmail.com</v>
          </cell>
          <cell r="C2275">
            <v>44362</v>
          </cell>
          <cell r="D2275" t="str">
            <v>Abierta</v>
          </cell>
          <cell r="E2275" t="str">
            <v>Recibido</v>
          </cell>
          <cell r="F2275" t="str">
            <v>Enviado</v>
          </cell>
          <cell r="G2275" t="str">
            <v>ARS</v>
          </cell>
          <cell r="H2275">
            <v>575</v>
          </cell>
          <cell r="I2275">
            <v>0</v>
          </cell>
          <cell r="J2275">
            <v>0</v>
          </cell>
          <cell r="K2275">
            <v>575</v>
          </cell>
          <cell r="L2275" t="str">
            <v>Vanesa Gerez</v>
          </cell>
          <cell r="M2275">
            <v>32265514</v>
          </cell>
          <cell r="N2275">
            <v>541162492731</v>
          </cell>
          <cell r="O2275" t="str">
            <v>Vanesa Gerez</v>
          </cell>
          <cell r="P2275">
            <v>541162492731</v>
          </cell>
          <cell r="Q2275" t="str">
            <v>Presidente Quintana</v>
          </cell>
          <cell r="R2275">
            <v>247</v>
          </cell>
          <cell r="S2275">
            <v>0.29166666666666669</v>
          </cell>
          <cell r="U2275" t="str">
            <v>Lanus oeste</v>
          </cell>
          <cell r="V2275">
            <v>1824</v>
          </cell>
          <cell r="W2275" t="str">
            <v>Gran Buenos Aires</v>
          </cell>
          <cell r="Y2275" t="str">
            <v>ENVÍO SIN CARGO (CABA, GRAN PARTE DE GBA y LA PLATA) TIEMPO: 4 a 6 DÍAS HÁBILES</v>
          </cell>
          <cell r="Z2275" t="str">
            <v>Mercado Pago</v>
          </cell>
          <cell r="AB2275" t="str">
            <v>Hay un pedido anterior que hice, que se podria sumar en el envío #3172</v>
          </cell>
          <cell r="AC2275" t="str">
            <v>15-06 junto a ORDEN 3172</v>
          </cell>
          <cell r="AD2275">
            <v>44362</v>
          </cell>
          <cell r="AE2275">
            <v>44364</v>
          </cell>
          <cell r="AF2275" t="str">
            <v>SET X 2 PAÑOS MICROFIBRA 35X50 PACK NRO 2 (PACK 3)</v>
          </cell>
          <cell r="AG2275">
            <v>575</v>
          </cell>
          <cell r="AH2275">
            <v>1</v>
          </cell>
          <cell r="AI2275">
            <v>11</v>
          </cell>
          <cell r="AJ2275" t="str">
            <v>Móvil</v>
          </cell>
          <cell r="AK2275" t="str">
            <v>EL VIERNES 18-06 ENTRE 8 Y 18 HORAS!</v>
          </cell>
          <cell r="AL2275">
            <v>15366271131</v>
          </cell>
          <cell r="AM2275">
            <v>430270757</v>
          </cell>
          <cell r="AN2275" t="str">
            <v>Sí</v>
          </cell>
        </row>
        <row r="2276">
          <cell r="A2276">
            <v>3176</v>
          </cell>
          <cell r="B2276" t="str">
            <v>agos@fundacionarsayian.org</v>
          </cell>
          <cell r="C2276">
            <v>44362</v>
          </cell>
          <cell r="D2276" t="str">
            <v>Abierta</v>
          </cell>
          <cell r="E2276" t="str">
            <v>Recibido</v>
          </cell>
          <cell r="F2276" t="str">
            <v>Enviado</v>
          </cell>
          <cell r="G2276" t="str">
            <v>ARS</v>
          </cell>
          <cell r="H2276">
            <v>4527</v>
          </cell>
          <cell r="I2276">
            <v>0</v>
          </cell>
          <cell r="J2276" t="str">
            <v>451.13</v>
          </cell>
          <cell r="K2276" t="str">
            <v>4978.13</v>
          </cell>
          <cell r="L2276" t="str">
            <v>Agostina Tossi</v>
          </cell>
          <cell r="M2276">
            <v>39694308</v>
          </cell>
          <cell r="N2276">
            <v>543462673290</v>
          </cell>
          <cell r="O2276" t="str">
            <v>Agostina Tossi</v>
          </cell>
          <cell r="P2276">
            <v>543462673290</v>
          </cell>
          <cell r="Q2276" t="str">
            <v>Mitre</v>
          </cell>
          <cell r="R2276">
            <v>902</v>
          </cell>
          <cell r="T2276" t="str">
            <v>Venado Tuerto</v>
          </cell>
          <cell r="U2276" t="str">
            <v>Venado Tuerto</v>
          </cell>
          <cell r="V2276">
            <v>2600</v>
          </cell>
          <cell r="W2276" t="str">
            <v>Santa Fe</v>
          </cell>
          <cell r="Y2276" t="str">
            <v>Correo Argentino - Envio a domicilio</v>
          </cell>
          <cell r="Z2276" t="str">
            <v>Mercado Pago</v>
          </cell>
          <cell r="AD2276">
            <v>44362</v>
          </cell>
          <cell r="AE2276">
            <v>44363</v>
          </cell>
          <cell r="AF2276" t="str">
            <v>ESCURRIDOR DE PLATOS Y CUBIERTOS NEGRO 42X25X4CM</v>
          </cell>
          <cell r="AG2276">
            <v>850</v>
          </cell>
          <cell r="AH2276">
            <v>1</v>
          </cell>
          <cell r="AI2276" t="str">
            <v>083BA7704</v>
          </cell>
          <cell r="AJ2276" t="str">
            <v>Web</v>
          </cell>
          <cell r="AK2276" t="str">
            <v>EL JUEVES 17-06 EL CORREO ARGENTINO RETIRARA EL PEDIDO POR SUCURSAL, PUEDE SEGUIR EL ESTADO CON EL SEGUIMIENTO 00007943048307A144MC901 EN LA WEB, SECCION ENVIOS E-COMMERCE. MUCHAS GRACIAS</v>
          </cell>
          <cell r="AL2276">
            <v>15365787718</v>
          </cell>
          <cell r="AM2276">
            <v>430375296</v>
          </cell>
          <cell r="AN2276" t="str">
            <v>Sí</v>
          </cell>
        </row>
        <row r="2277">
          <cell r="A2277">
            <v>3176</v>
          </cell>
          <cell r="B2277" t="str">
            <v>agos@fundacionarsayian.org</v>
          </cell>
          <cell r="AF2277" t="str">
            <v>SET BAÑO 4 PIEZAS ACRILICO</v>
          </cell>
          <cell r="AG2277">
            <v>2440</v>
          </cell>
          <cell r="AH2277">
            <v>1</v>
          </cell>
          <cell r="AI2277" t="str">
            <v>046AB6007</v>
          </cell>
          <cell r="AN2277" t="str">
            <v>Sí</v>
          </cell>
        </row>
        <row r="2278">
          <cell r="A2278">
            <v>3176</v>
          </cell>
          <cell r="B2278" t="str">
            <v>agos@fundacionarsayian.org</v>
          </cell>
          <cell r="AF2278" t="str">
            <v>DISPENSER SINGLE 500ML COLOR SURT (Negro)</v>
          </cell>
          <cell r="AG2278">
            <v>662</v>
          </cell>
          <cell r="AH2278">
            <v>1</v>
          </cell>
          <cell r="AI2278" t="str">
            <v>Q17008 QUO MERCA SEPARADA COSTO TEORICO MAS IVA</v>
          </cell>
          <cell r="AN2278" t="str">
            <v>Sí</v>
          </cell>
        </row>
        <row r="2279">
          <cell r="A2279">
            <v>3176</v>
          </cell>
          <cell r="B2279" t="str">
            <v>agos@fundacionarsayian.org</v>
          </cell>
          <cell r="AF2279" t="str">
            <v>SET X 2 PAÑOS MICROFIBRA 35X50 PACK NRO 2 (PACK 4)</v>
          </cell>
          <cell r="AG2279">
            <v>575</v>
          </cell>
          <cell r="AH2279">
            <v>1</v>
          </cell>
          <cell r="AI2279">
            <v>12</v>
          </cell>
          <cell r="AN2279" t="str">
            <v>Sí</v>
          </cell>
        </row>
        <row r="2280">
          <cell r="A2280">
            <v>3175</v>
          </cell>
          <cell r="B2280" t="str">
            <v>micaelaracelialmiron@gmail.com</v>
          </cell>
          <cell r="C2280">
            <v>44362</v>
          </cell>
          <cell r="D2280" t="str">
            <v>Abierta</v>
          </cell>
          <cell r="E2280" t="str">
            <v>Recibido</v>
          </cell>
          <cell r="F2280" t="str">
            <v>Enviado</v>
          </cell>
          <cell r="G2280" t="str">
            <v>ARS</v>
          </cell>
          <cell r="H2280" t="str">
            <v>4130.14</v>
          </cell>
          <cell r="I2280" t="str">
            <v>482.72</v>
          </cell>
          <cell r="J2280">
            <v>0</v>
          </cell>
          <cell r="K2280" t="str">
            <v>3647.42</v>
          </cell>
          <cell r="L2280" t="str">
            <v>Micaela Almiron</v>
          </cell>
          <cell r="M2280">
            <v>37139632</v>
          </cell>
          <cell r="N2280">
            <v>5491167181552</v>
          </cell>
          <cell r="O2280" t="str">
            <v>Micaela Almiron</v>
          </cell>
          <cell r="P2280">
            <v>5491167181552</v>
          </cell>
          <cell r="Q2280" t="str">
            <v xml:space="preserve">Rafaela </v>
          </cell>
          <cell r="R2280">
            <v>3788</v>
          </cell>
          <cell r="S2280" t="str">
            <v>5 C</v>
          </cell>
          <cell r="T2280" t="str">
            <v>Floresta</v>
          </cell>
          <cell r="U2280" t="str">
            <v>Capital Federal</v>
          </cell>
          <cell r="V2280">
            <v>1407</v>
          </cell>
          <cell r="W2280" t="str">
            <v>Capital Federal</v>
          </cell>
          <cell r="Y2280" t="str">
            <v>ENVÍO SIN CARGO (CABA, GRAN PARTE DE GBA y LA PLATA) TIEMPO: 4 a 6 DÍAS HÁBILES</v>
          </cell>
          <cell r="Z2280" t="str">
            <v>Mercado Pago</v>
          </cell>
          <cell r="AA2280" t="str">
            <v>SUPERDAD</v>
          </cell>
          <cell r="AD2280">
            <v>44362</v>
          </cell>
          <cell r="AE2280">
            <v>44365</v>
          </cell>
          <cell r="AF2280" t="str">
            <v>MANTEQUERA PASTEL 15 X 7 (Rosa)</v>
          </cell>
          <cell r="AG2280" t="str">
            <v>351.64</v>
          </cell>
          <cell r="AH2280">
            <v>1</v>
          </cell>
          <cell r="AJ2280" t="str">
            <v>Web</v>
          </cell>
          <cell r="AK2280" t="str">
            <v>EL MARTES 22-06 ENTRE 8 Y 18 HORAS!</v>
          </cell>
          <cell r="AL2280">
            <v>15365645171</v>
          </cell>
          <cell r="AM2280">
            <v>430367424</v>
          </cell>
          <cell r="AN2280" t="str">
            <v>Sí</v>
          </cell>
        </row>
        <row r="2281">
          <cell r="A2281">
            <v>3175</v>
          </cell>
          <cell r="B2281" t="str">
            <v>micaelaracelialmiron@gmail.com</v>
          </cell>
          <cell r="AF2281" t="str">
            <v>TAPON REJILLA 1PC COLORES PASTEL (Violeta)</v>
          </cell>
          <cell r="AG2281" t="str">
            <v>79.5</v>
          </cell>
          <cell r="AH2281">
            <v>1</v>
          </cell>
          <cell r="AI2281" t="str">
            <v>019BA87554</v>
          </cell>
          <cell r="AN2281" t="str">
            <v>Sí</v>
          </cell>
        </row>
        <row r="2282">
          <cell r="A2282">
            <v>3175</v>
          </cell>
          <cell r="B2282" t="str">
            <v>micaelaracelialmiron@gmail.com</v>
          </cell>
          <cell r="AF2282" t="str">
            <v>TAPON BAÑERA PASTEL 1PC (Celeste)</v>
          </cell>
          <cell r="AG2282" t="str">
            <v>79.5</v>
          </cell>
          <cell r="AH2282">
            <v>1</v>
          </cell>
          <cell r="AI2282" t="str">
            <v>019BA87553</v>
          </cell>
          <cell r="AN2282" t="str">
            <v>Sí</v>
          </cell>
        </row>
        <row r="2283">
          <cell r="A2283">
            <v>3175</v>
          </cell>
          <cell r="B2283" t="str">
            <v>micaelaracelialmiron@gmail.com</v>
          </cell>
          <cell r="AF2283" t="str">
            <v>SR. DISPENSER COLORES SURTIDOS (Celeste)</v>
          </cell>
          <cell r="AG2283">
            <v>460</v>
          </cell>
          <cell r="AH2283">
            <v>1</v>
          </cell>
          <cell r="AI2283" t="str">
            <v>Q056 QUO MERCA SEPARADA/COSTO TEORICO MAS IVA</v>
          </cell>
          <cell r="AN2283" t="str">
            <v>Sí</v>
          </cell>
        </row>
        <row r="2284">
          <cell r="A2284">
            <v>3175</v>
          </cell>
          <cell r="B2284" t="str">
            <v>micaelaracelialmiron@gmail.com</v>
          </cell>
          <cell r="AF2284" t="str">
            <v>PIE DE MACETA NÓRDICO (40 CM)</v>
          </cell>
          <cell r="AG2284">
            <v>500</v>
          </cell>
          <cell r="AH2284">
            <v>1</v>
          </cell>
          <cell r="AN2284" t="str">
            <v>Sí</v>
          </cell>
        </row>
        <row r="2285">
          <cell r="A2285">
            <v>3175</v>
          </cell>
          <cell r="B2285" t="str">
            <v>micaelaracelialmiron@gmail.com</v>
          </cell>
          <cell r="AF2285" t="str">
            <v>PIE DE MACETA NÓRDICO (50 CM)</v>
          </cell>
          <cell r="AG2285">
            <v>550</v>
          </cell>
          <cell r="AH2285">
            <v>1</v>
          </cell>
          <cell r="AN2285" t="str">
            <v>Sí</v>
          </cell>
        </row>
        <row r="2286">
          <cell r="A2286">
            <v>3175</v>
          </cell>
          <cell r="B2286" t="str">
            <v>micaelaracelialmiron@gmail.com</v>
          </cell>
          <cell r="AF2286" t="str">
            <v>TAZA ROMA DE CERAMICA ROSA 275ML</v>
          </cell>
          <cell r="AG2286">
            <v>690</v>
          </cell>
          <cell r="AH2286">
            <v>1</v>
          </cell>
          <cell r="AI2286" t="str">
            <v>PO378713NN MERCA SEPA</v>
          </cell>
          <cell r="AN2286" t="str">
            <v>Sí</v>
          </cell>
        </row>
        <row r="2287">
          <cell r="A2287">
            <v>3175</v>
          </cell>
          <cell r="B2287" t="str">
            <v>micaelaracelialmiron@gmail.com</v>
          </cell>
          <cell r="AF2287" t="str">
            <v>ALMOHADON PANA BEIGE 36*36 C/RELLENO VELLON SILICONADO</v>
          </cell>
          <cell r="AG2287">
            <v>373</v>
          </cell>
          <cell r="AH2287">
            <v>1</v>
          </cell>
          <cell r="AI2287" t="str">
            <v>AL7770</v>
          </cell>
          <cell r="AN2287" t="str">
            <v>Sí</v>
          </cell>
        </row>
        <row r="2288">
          <cell r="A2288">
            <v>3175</v>
          </cell>
          <cell r="B2288" t="str">
            <v>micaelaracelialmiron@gmail.com</v>
          </cell>
          <cell r="AF2288" t="str">
            <v>PLATO PRINCIPAL BLANCO 25 CM DIAM</v>
          </cell>
          <cell r="AG2288">
            <v>293</v>
          </cell>
          <cell r="AH2288">
            <v>1</v>
          </cell>
          <cell r="AI2288" t="str">
            <v>BP05001</v>
          </cell>
          <cell r="AN2288" t="str">
            <v>Sí</v>
          </cell>
        </row>
        <row r="2289">
          <cell r="A2289">
            <v>3175</v>
          </cell>
          <cell r="B2289" t="str">
            <v>micaelaracelialmiron@gmail.com</v>
          </cell>
          <cell r="AF2289" t="str">
            <v>INDIVIDUAL FLOR ROSA CUERINA</v>
          </cell>
          <cell r="AG2289" t="str">
            <v>269.5</v>
          </cell>
          <cell r="AH2289">
            <v>1</v>
          </cell>
          <cell r="AI2289" t="str">
            <v>CHUIN03R</v>
          </cell>
          <cell r="AN2289" t="str">
            <v>Sí</v>
          </cell>
        </row>
        <row r="2290">
          <cell r="A2290">
            <v>3175</v>
          </cell>
          <cell r="B2290" t="str">
            <v>micaelaracelialmiron@gmail.com</v>
          </cell>
          <cell r="AF2290" t="str">
            <v>INDIVIDUAL RANGPUR GRAFITO 38CM</v>
          </cell>
          <cell r="AG2290">
            <v>484</v>
          </cell>
          <cell r="AH2290">
            <v>1</v>
          </cell>
          <cell r="AI2290" t="str">
            <v>MS115329</v>
          </cell>
          <cell r="AN2290" t="str">
            <v>Sí</v>
          </cell>
        </row>
        <row r="2291">
          <cell r="A2291">
            <v>3174</v>
          </cell>
          <cell r="B2291" t="str">
            <v>constanzarocca@hotmail.com</v>
          </cell>
          <cell r="C2291">
            <v>44362</v>
          </cell>
          <cell r="D2291" t="str">
            <v>Abierta</v>
          </cell>
          <cell r="E2291" t="str">
            <v>Recibido</v>
          </cell>
          <cell r="F2291" t="str">
            <v>Enviado</v>
          </cell>
          <cell r="G2291" t="str">
            <v>ARS</v>
          </cell>
          <cell r="H2291" t="str">
            <v>2518.31</v>
          </cell>
          <cell r="I2291">
            <v>0</v>
          </cell>
          <cell r="J2291" t="str">
            <v>438.26</v>
          </cell>
          <cell r="K2291" t="str">
            <v>2956.57</v>
          </cell>
          <cell r="L2291" t="str">
            <v>Constanza Rocca</v>
          </cell>
          <cell r="M2291">
            <v>41175050</v>
          </cell>
          <cell r="N2291">
            <v>543541583431</v>
          </cell>
          <cell r="O2291" t="str">
            <v>Constanza Rocca</v>
          </cell>
          <cell r="P2291">
            <v>543541583431</v>
          </cell>
          <cell r="Q2291" t="str">
            <v>Avenida Cárcano</v>
          </cell>
          <cell r="R2291">
            <v>1129</v>
          </cell>
          <cell r="S2291" t="str">
            <v>Casa</v>
          </cell>
          <cell r="U2291" t="str">
            <v xml:space="preserve">Villa Carlos Paz </v>
          </cell>
          <cell r="V2291">
            <v>5152</v>
          </cell>
          <cell r="W2291" t="str">
            <v>Córdoba</v>
          </cell>
          <cell r="Y2291" t="str">
            <v>Correo Argentino - Envio a domicilio</v>
          </cell>
          <cell r="Z2291" t="str">
            <v>Mercado Pago</v>
          </cell>
          <cell r="AD2291">
            <v>44362</v>
          </cell>
          <cell r="AE2291">
            <v>44363</v>
          </cell>
          <cell r="AF2291" t="str">
            <v>FLORERO DE VIDRIO 15CM 6CM DIAM</v>
          </cell>
          <cell r="AG2291">
            <v>95</v>
          </cell>
          <cell r="AH2291">
            <v>1</v>
          </cell>
          <cell r="AI2291" t="str">
            <v>046JA7208</v>
          </cell>
          <cell r="AJ2291" t="str">
            <v>Móvil</v>
          </cell>
          <cell r="AK2291" t="str">
            <v>EL JUEVES 17-06 EL CORREO ARGENTINO RETIRARA EL PEDIDO POR SUCURSAL, PUEDE SEGUIR EL ESTADO CON EL SEGUIMIENTO 000079430457P60C4I61701 EN LA WEB, SECCION ENVIOS E-COMMERCE. MUCHAS GRACIAS</v>
          </cell>
          <cell r="AL2291">
            <v>15365481425</v>
          </cell>
          <cell r="AM2291">
            <v>430271240</v>
          </cell>
          <cell r="AN2291" t="str">
            <v>Sí</v>
          </cell>
        </row>
        <row r="2292">
          <cell r="A2292">
            <v>3174</v>
          </cell>
          <cell r="B2292" t="str">
            <v>constanzarocca@hotmail.com</v>
          </cell>
          <cell r="AF2292" t="str">
            <v>COLADOR BALLENA 32CM X 10.5CM (Fucsia)</v>
          </cell>
          <cell r="AG2292" t="str">
            <v>255.32</v>
          </cell>
          <cell r="AH2292">
            <v>1</v>
          </cell>
          <cell r="AN2292" t="str">
            <v>Sí</v>
          </cell>
        </row>
        <row r="2293">
          <cell r="A2293">
            <v>3174</v>
          </cell>
          <cell r="B2293" t="str">
            <v>constanzarocca@hotmail.com</v>
          </cell>
          <cell r="AF2293" t="str">
            <v>CIERRE DE BOLSA CUCHARA PASTEL</v>
          </cell>
          <cell r="AG2293">
            <v>88</v>
          </cell>
          <cell r="AH2293">
            <v>2</v>
          </cell>
          <cell r="AI2293" t="str">
            <v>019BA88536</v>
          </cell>
          <cell r="AN2293" t="str">
            <v>Sí</v>
          </cell>
        </row>
        <row r="2294">
          <cell r="A2294">
            <v>3174</v>
          </cell>
          <cell r="B2294" t="str">
            <v>constanzarocca@hotmail.com</v>
          </cell>
          <cell r="AF2294" t="str">
            <v>ENSALADERA APILABLE 1100 ML RIGOLLEAU 8 X 16 CM</v>
          </cell>
          <cell r="AG2294" t="str">
            <v>169.99</v>
          </cell>
          <cell r="AH2294">
            <v>1</v>
          </cell>
          <cell r="AI2294" t="str">
            <v>ML67550</v>
          </cell>
          <cell r="AN2294" t="str">
            <v>Sí</v>
          </cell>
        </row>
        <row r="2295">
          <cell r="A2295">
            <v>3174</v>
          </cell>
          <cell r="B2295" t="str">
            <v>constanzarocca@hotmail.com</v>
          </cell>
          <cell r="AF2295" t="str">
            <v>CUCHARAS LARGAS 1PC PASTEL 23 CM (Rosa)</v>
          </cell>
          <cell r="AG2295">
            <v>71</v>
          </cell>
          <cell r="AH2295">
            <v>1</v>
          </cell>
          <cell r="AN2295" t="str">
            <v>Sí</v>
          </cell>
        </row>
        <row r="2296">
          <cell r="A2296">
            <v>3174</v>
          </cell>
          <cell r="B2296" t="str">
            <v>constanzarocca@hotmail.com</v>
          </cell>
          <cell r="AF2296" t="str">
            <v>BOWL NEGRO 1.5LTS APTO MICROONDAS Y FREEZER</v>
          </cell>
          <cell r="AG2296">
            <v>348</v>
          </cell>
          <cell r="AH2296">
            <v>1</v>
          </cell>
          <cell r="AI2296" t="str">
            <v>BP26002 BIPO</v>
          </cell>
          <cell r="AN2296" t="str">
            <v>Sí</v>
          </cell>
        </row>
        <row r="2297">
          <cell r="A2297">
            <v>3174</v>
          </cell>
          <cell r="B2297" t="str">
            <v>constanzarocca@hotmail.com</v>
          </cell>
          <cell r="AF2297" t="str">
            <v>VASO ROSA FACETEADO Y EXPRIMIDOR</v>
          </cell>
          <cell r="AG2297">
            <v>395</v>
          </cell>
          <cell r="AH2297">
            <v>1</v>
          </cell>
          <cell r="AI2297" t="str">
            <v>BP24018 BIPO</v>
          </cell>
          <cell r="AN2297" t="str">
            <v>Sí</v>
          </cell>
        </row>
        <row r="2298">
          <cell r="A2298">
            <v>3174</v>
          </cell>
          <cell r="B2298" t="str">
            <v>constanzarocca@hotmail.com</v>
          </cell>
          <cell r="AF2298" t="str">
            <v>ENSALADERA APILABLE 2900 ML RIGOLLEAU 11 X 22 CM</v>
          </cell>
          <cell r="AG2298">
            <v>362</v>
          </cell>
          <cell r="AH2298">
            <v>1</v>
          </cell>
          <cell r="AI2298" t="str">
            <v>ML67552</v>
          </cell>
          <cell r="AN2298" t="str">
            <v>Sí</v>
          </cell>
        </row>
        <row r="2299">
          <cell r="A2299">
            <v>3174</v>
          </cell>
          <cell r="B2299" t="str">
            <v>constanzarocca@hotmail.com</v>
          </cell>
          <cell r="AF2299" t="str">
            <v>ENSALADERA APILABLE 1700 ML RIGOLLEAU 9 X 18 CM</v>
          </cell>
          <cell r="AG2299">
            <v>184</v>
          </cell>
          <cell r="AH2299">
            <v>1</v>
          </cell>
          <cell r="AI2299" t="str">
            <v>ML67551</v>
          </cell>
          <cell r="AN2299" t="str">
            <v>Sí</v>
          </cell>
        </row>
        <row r="2300">
          <cell r="A2300">
            <v>3174</v>
          </cell>
          <cell r="B2300" t="str">
            <v>constanzarocca@hotmail.com</v>
          </cell>
          <cell r="AF2300" t="str">
            <v>BOTELLA 500CC CORCHO ECOLOGICO</v>
          </cell>
          <cell r="AG2300">
            <v>231</v>
          </cell>
          <cell r="AH2300">
            <v>2</v>
          </cell>
          <cell r="AI2300" t="str">
            <v>019BO6406</v>
          </cell>
          <cell r="AN2300" t="str">
            <v>Sí</v>
          </cell>
        </row>
        <row r="2301">
          <cell r="A2301">
            <v>3173</v>
          </cell>
          <cell r="B2301" t="str">
            <v>yanu.gamboa@gmail.com</v>
          </cell>
          <cell r="C2301">
            <v>44361</v>
          </cell>
          <cell r="D2301" t="str">
            <v>Abierta</v>
          </cell>
          <cell r="E2301" t="str">
            <v>Recibido</v>
          </cell>
          <cell r="F2301" t="str">
            <v>Enviado</v>
          </cell>
          <cell r="G2301" t="str">
            <v>ARS</v>
          </cell>
          <cell r="H2301">
            <v>3231</v>
          </cell>
          <cell r="I2301" t="str">
            <v>419.7</v>
          </cell>
          <cell r="J2301">
            <v>0</v>
          </cell>
          <cell r="K2301" t="str">
            <v>2811.3</v>
          </cell>
          <cell r="L2301" t="str">
            <v>Yanet Gamboa</v>
          </cell>
          <cell r="M2301">
            <v>37992633</v>
          </cell>
          <cell r="N2301">
            <v>541149898535</v>
          </cell>
          <cell r="O2301" t="str">
            <v>Yanet GAMBOA</v>
          </cell>
          <cell r="P2301">
            <v>541149898535</v>
          </cell>
          <cell r="Q2301" t="str">
            <v>Acassuso</v>
          </cell>
          <cell r="R2301">
            <v>7187</v>
          </cell>
          <cell r="S2301">
            <v>2</v>
          </cell>
          <cell r="T2301" t="str">
            <v>LINIERS</v>
          </cell>
          <cell r="U2301" t="str">
            <v>Capital Federal</v>
          </cell>
          <cell r="V2301">
            <v>1408</v>
          </cell>
          <cell r="W2301" t="str">
            <v>Capital Federal</v>
          </cell>
          <cell r="Y2301" t="str">
            <v>ENVÍO SIN CARGO (CABA, GRAN PARTE DE GBA y LA PLATA) TIEMPO: 4 a 6 DÍAS HÁBILES</v>
          </cell>
          <cell r="Z2301" t="str">
            <v>Mercado Pago</v>
          </cell>
          <cell r="AA2301" t="str">
            <v>SUPERDAD</v>
          </cell>
          <cell r="AD2301">
            <v>44361</v>
          </cell>
          <cell r="AE2301">
            <v>44364</v>
          </cell>
          <cell r="AF2301" t="str">
            <v>CUCHARA DE BAMBOO 34CM</v>
          </cell>
          <cell r="AG2301">
            <v>433</v>
          </cell>
          <cell r="AH2301">
            <v>1</v>
          </cell>
          <cell r="AI2301" t="str">
            <v>MS101903</v>
          </cell>
          <cell r="AJ2301" t="str">
            <v>Web</v>
          </cell>
          <cell r="AK2301" t="str">
            <v>EL VIERNES 18-06 ENTRE 8 Y 18 HORAS!</v>
          </cell>
          <cell r="AL2301">
            <v>15362365127</v>
          </cell>
          <cell r="AM2301">
            <v>430213244</v>
          </cell>
          <cell r="AN2301" t="str">
            <v>Sí</v>
          </cell>
        </row>
        <row r="2302">
          <cell r="A2302">
            <v>3173</v>
          </cell>
          <cell r="B2302" t="str">
            <v>yanu.gamboa@gmail.com</v>
          </cell>
          <cell r="AF2302" t="str">
            <v>INDIVIDUAL RANGPUR GOLD 38CM</v>
          </cell>
          <cell r="AG2302">
            <v>484</v>
          </cell>
          <cell r="AH2302">
            <v>2</v>
          </cell>
          <cell r="AI2302" t="str">
            <v>MS115246</v>
          </cell>
          <cell r="AN2302" t="str">
            <v>Sí</v>
          </cell>
        </row>
        <row r="2303">
          <cell r="A2303">
            <v>3173</v>
          </cell>
          <cell r="B2303" t="str">
            <v>yanu.gamboa@gmail.com</v>
          </cell>
          <cell r="AF2303" t="str">
            <v>CAFETERA EMBOLO 800ML M3</v>
          </cell>
          <cell r="AG2303">
            <v>1830</v>
          </cell>
          <cell r="AH2303">
            <v>1</v>
          </cell>
          <cell r="AI2303" t="str">
            <v>046BA8048</v>
          </cell>
          <cell r="AN2303" t="str">
            <v>Sí</v>
          </cell>
        </row>
        <row r="2304">
          <cell r="A2304">
            <v>3172</v>
          </cell>
          <cell r="B2304" t="str">
            <v>vanegerez@hotmail.com</v>
          </cell>
          <cell r="C2304">
            <v>44361</v>
          </cell>
          <cell r="D2304" t="str">
            <v>Abierta</v>
          </cell>
          <cell r="E2304" t="str">
            <v>Recibido</v>
          </cell>
          <cell r="F2304" t="str">
            <v>Enviado</v>
          </cell>
          <cell r="G2304" t="str">
            <v>ARS</v>
          </cell>
          <cell r="H2304">
            <v>4871</v>
          </cell>
          <cell r="I2304" t="str">
            <v>479.55</v>
          </cell>
          <cell r="J2304">
            <v>0</v>
          </cell>
          <cell r="K2304" t="str">
            <v>4391.45</v>
          </cell>
          <cell r="L2304" t="str">
            <v>Vanesa Gerez</v>
          </cell>
          <cell r="M2304">
            <v>32265514</v>
          </cell>
          <cell r="N2304">
            <v>541162492731</v>
          </cell>
          <cell r="O2304" t="str">
            <v>Vanesa Gerez</v>
          </cell>
          <cell r="P2304">
            <v>541162492731</v>
          </cell>
          <cell r="Q2304" t="str">
            <v>Presidente Quintana</v>
          </cell>
          <cell r="R2304">
            <v>247</v>
          </cell>
          <cell r="S2304">
            <v>0.29166666666666669</v>
          </cell>
          <cell r="U2304" t="str">
            <v>Lanus Oeste</v>
          </cell>
          <cell r="V2304">
            <v>1824</v>
          </cell>
          <cell r="W2304" t="str">
            <v>Gran Buenos Aires</v>
          </cell>
          <cell r="Y2304" t="str">
            <v>ENVÍO SIN CARGO (CABA, GRAN PARTE DE GBA y LA PLATA) TIEMPO: 4 a 6 DÍAS HÁBILES</v>
          </cell>
          <cell r="Z2304" t="str">
            <v>Mercado Pago</v>
          </cell>
          <cell r="AA2304" t="str">
            <v>SUPERDAD</v>
          </cell>
          <cell r="AC2304" t="str">
            <v>15-06 junto a ORDEN 3177</v>
          </cell>
          <cell r="AD2304">
            <v>44361</v>
          </cell>
          <cell r="AE2304">
            <v>44364</v>
          </cell>
          <cell r="AF2304" t="str">
            <v>ESCURRIDOR DE PLATOS Y CUBIERTOS BEIGE 43.5X24X11.8CM</v>
          </cell>
          <cell r="AG2304">
            <v>1599</v>
          </cell>
          <cell r="AH2304">
            <v>1</v>
          </cell>
          <cell r="AI2304" t="str">
            <v>083BA7700</v>
          </cell>
          <cell r="AJ2304" t="str">
            <v>Móvil</v>
          </cell>
          <cell r="AK2304" t="str">
            <v>EL VIERNES 18-06 ENTRE 8 Y 18 HORAS!</v>
          </cell>
          <cell r="AL2304">
            <v>2812413732</v>
          </cell>
          <cell r="AM2304">
            <v>430176789</v>
          </cell>
          <cell r="AN2304" t="str">
            <v>Sí</v>
          </cell>
        </row>
        <row r="2305">
          <cell r="A2305">
            <v>3172</v>
          </cell>
          <cell r="B2305" t="str">
            <v>vanegerez@hotmail.com</v>
          </cell>
          <cell r="AF2305" t="str">
            <v>SECAPLATOS SILICONA 30.5 X 20.5 CM (Negro)</v>
          </cell>
          <cell r="AG2305">
            <v>532</v>
          </cell>
          <cell r="AH2305">
            <v>1</v>
          </cell>
          <cell r="AI2305" t="str">
            <v>BA3015 MERCA SEPA</v>
          </cell>
          <cell r="AN2305" t="str">
            <v>Sí</v>
          </cell>
        </row>
        <row r="2306">
          <cell r="A2306">
            <v>3172</v>
          </cell>
          <cell r="B2306" t="str">
            <v>vanegerez@hotmail.com</v>
          </cell>
          <cell r="AF2306" t="str">
            <v>UNTADOR PASTEL 14.5 CM (Violeta)</v>
          </cell>
          <cell r="AG2306">
            <v>49</v>
          </cell>
          <cell r="AH2306">
            <v>1</v>
          </cell>
          <cell r="AI2306" t="str">
            <v>019BA87503 MERCA SEPA</v>
          </cell>
          <cell r="AN2306" t="str">
            <v>Sí</v>
          </cell>
        </row>
        <row r="2307">
          <cell r="A2307">
            <v>3172</v>
          </cell>
          <cell r="B2307" t="str">
            <v>vanegerez@hotmail.com</v>
          </cell>
          <cell r="AF2307" t="str">
            <v>UNTADOR PASTEL 14.5 CM (Rosa)</v>
          </cell>
          <cell r="AG2307">
            <v>49</v>
          </cell>
          <cell r="AH2307">
            <v>1</v>
          </cell>
          <cell r="AI2307" t="str">
            <v>019BA87503 MERCA SEPA</v>
          </cell>
          <cell r="AN2307" t="str">
            <v>Sí</v>
          </cell>
        </row>
        <row r="2308">
          <cell r="A2308">
            <v>3172</v>
          </cell>
          <cell r="B2308" t="str">
            <v>vanegerez@hotmail.com</v>
          </cell>
          <cell r="AF2308" t="str">
            <v>INDIVIDUAL RANGPUR NEGRO 38CM</v>
          </cell>
          <cell r="AG2308">
            <v>484</v>
          </cell>
          <cell r="AH2308">
            <v>2</v>
          </cell>
          <cell r="AI2308" t="str">
            <v>MS115248**</v>
          </cell>
          <cell r="AN2308" t="str">
            <v>Sí</v>
          </cell>
        </row>
        <row r="2309">
          <cell r="A2309">
            <v>3172</v>
          </cell>
          <cell r="B2309" t="str">
            <v>vanegerez@hotmail.com</v>
          </cell>
          <cell r="AF2309" t="str">
            <v>MANTEL RECTANGULAR ANTIMANCHA 1.40x1.85 mtrs</v>
          </cell>
          <cell r="AG2309">
            <v>1674</v>
          </cell>
          <cell r="AH2309">
            <v>1</v>
          </cell>
          <cell r="AI2309" t="str">
            <v>CHUR14 MERCA SEPA</v>
          </cell>
          <cell r="AN2309" t="str">
            <v>Sí</v>
          </cell>
        </row>
        <row r="2310">
          <cell r="A2310">
            <v>3171</v>
          </cell>
          <cell r="B2310" t="str">
            <v>gallegomarialaura@gmail.com</v>
          </cell>
          <cell r="C2310">
            <v>44361</v>
          </cell>
          <cell r="D2310" t="str">
            <v>Abierta</v>
          </cell>
          <cell r="E2310" t="str">
            <v>Recibido</v>
          </cell>
          <cell r="F2310" t="str">
            <v>Enviado</v>
          </cell>
          <cell r="G2310" t="str">
            <v>ARS</v>
          </cell>
          <cell r="H2310">
            <v>6859</v>
          </cell>
          <cell r="I2310" t="str">
            <v>246.9</v>
          </cell>
          <cell r="J2310">
            <v>0</v>
          </cell>
          <cell r="K2310" t="str">
            <v>6612.1</v>
          </cell>
          <cell r="L2310" t="str">
            <v>Laura Gallego</v>
          </cell>
          <cell r="M2310">
            <v>33112272</v>
          </cell>
          <cell r="N2310">
            <v>541121937148</v>
          </cell>
          <cell r="O2310" t="str">
            <v>Laura Gallego</v>
          </cell>
          <cell r="P2310">
            <v>541121937148</v>
          </cell>
          <cell r="Q2310" t="str">
            <v xml:space="preserve">Emilio zola </v>
          </cell>
          <cell r="R2310">
            <v>1173</v>
          </cell>
          <cell r="U2310" t="str">
            <v>Quilmes</v>
          </cell>
          <cell r="V2310">
            <v>1878</v>
          </cell>
          <cell r="W2310" t="str">
            <v>Gran Buenos Aires</v>
          </cell>
          <cell r="Y2310" t="str">
            <v>ENVÍO SIN CARGO (CABA, GRAN PARTE DE GBA y LA PLATA) TIEMPO: 4 a 6 DÍAS HÁBILES</v>
          </cell>
          <cell r="Z2310" t="str">
            <v>Mercado Pago</v>
          </cell>
          <cell r="AA2310" t="str">
            <v>SUPERDAD</v>
          </cell>
          <cell r="AB2310" t="str">
            <v>Por favor llamarme al celular porque no anda el timbre 1121937148</v>
          </cell>
          <cell r="AD2310">
            <v>44361</v>
          </cell>
          <cell r="AE2310">
            <v>44364</v>
          </cell>
          <cell r="AF2310" t="str">
            <v>SECAPLATOS SILICONA 30.5 X 20.5 CM (Verde)</v>
          </cell>
          <cell r="AG2310">
            <v>532</v>
          </cell>
          <cell r="AH2310">
            <v>1</v>
          </cell>
          <cell r="AI2310" t="str">
            <v>BA3015 MERCA SEPA</v>
          </cell>
          <cell r="AJ2310" t="str">
            <v>Móvil</v>
          </cell>
          <cell r="AK2310" t="str">
            <v>EL VIERNES 18-06 ENTRE 8 Y 18 HORAS!</v>
          </cell>
          <cell r="AL2310">
            <v>15361749112</v>
          </cell>
          <cell r="AM2310">
            <v>430082235</v>
          </cell>
          <cell r="AN2310" t="str">
            <v>Sí</v>
          </cell>
        </row>
        <row r="2311">
          <cell r="A2311">
            <v>3171</v>
          </cell>
          <cell r="B2311" t="str">
            <v>gallegomarialaura@gmail.com</v>
          </cell>
          <cell r="AF2311" t="str">
            <v>SET X 2 PAÑOS MICROFIBRA 35X50 PACK NRO 2 (PACK 1)</v>
          </cell>
          <cell r="AG2311">
            <v>575</v>
          </cell>
          <cell r="AH2311">
            <v>1</v>
          </cell>
          <cell r="AI2311">
            <v>8</v>
          </cell>
          <cell r="AN2311" t="str">
            <v>Sí</v>
          </cell>
        </row>
        <row r="2312">
          <cell r="A2312">
            <v>3171</v>
          </cell>
          <cell r="B2312" t="str">
            <v>gallegomarialaura@gmail.com</v>
          </cell>
          <cell r="AF2312" t="str">
            <v>MUG CAFE TERMICO TAPA SILICONA (Verde)</v>
          </cell>
          <cell r="AG2312">
            <v>490</v>
          </cell>
          <cell r="AH2312">
            <v>1</v>
          </cell>
          <cell r="AI2312" t="str">
            <v>Q527 QUO/MERCA SEPARADA/COSTO TEORICO MAS IVA</v>
          </cell>
          <cell r="AN2312" t="str">
            <v>Sí</v>
          </cell>
        </row>
        <row r="2313">
          <cell r="A2313">
            <v>3171</v>
          </cell>
          <cell r="B2313" t="str">
            <v>gallegomarialaura@gmail.com</v>
          </cell>
          <cell r="AF2313" t="str">
            <v>INFUSOR DE TE ACERO Y SILICONA CON APOYA 4.5X4.5CM</v>
          </cell>
          <cell r="AG2313">
            <v>624</v>
          </cell>
          <cell r="AH2313">
            <v>1</v>
          </cell>
          <cell r="AI2313" t="str">
            <v>MS114245</v>
          </cell>
          <cell r="AN2313" t="str">
            <v>Sí</v>
          </cell>
        </row>
        <row r="2314">
          <cell r="A2314">
            <v>3171</v>
          </cell>
          <cell r="B2314" t="str">
            <v>gallegomarialaura@gmail.com</v>
          </cell>
          <cell r="AF2314" t="str">
            <v>ESPATULA CANELONERA ROJO</v>
          </cell>
          <cell r="AG2314">
            <v>440</v>
          </cell>
          <cell r="AH2314">
            <v>1</v>
          </cell>
          <cell r="AI2314" t="str">
            <v>BP13003</v>
          </cell>
          <cell r="AN2314" t="str">
            <v>Sí</v>
          </cell>
        </row>
        <row r="2315">
          <cell r="A2315">
            <v>3171</v>
          </cell>
          <cell r="B2315" t="str">
            <v>gallegomarialaura@gmail.com</v>
          </cell>
          <cell r="AF2315" t="str">
            <v>MESA PLEGABLE PARA PC MADERA Y METAL 59X39X23CM (Beige)</v>
          </cell>
          <cell r="AG2315">
            <v>2099</v>
          </cell>
          <cell r="AH2315">
            <v>2</v>
          </cell>
          <cell r="AI2315" t="str">
            <v>ME7897</v>
          </cell>
          <cell r="AN2315" t="str">
            <v>Sí</v>
          </cell>
        </row>
        <row r="2316">
          <cell r="A2316">
            <v>3170</v>
          </cell>
          <cell r="B2316" t="str">
            <v>magaliluquez28@gmail.com</v>
          </cell>
          <cell r="C2316">
            <v>44361</v>
          </cell>
          <cell r="D2316" t="str">
            <v>Abierta</v>
          </cell>
          <cell r="E2316" t="str">
            <v>Recibido</v>
          </cell>
          <cell r="F2316" t="str">
            <v>Enviado</v>
          </cell>
          <cell r="G2316" t="str">
            <v>ARS</v>
          </cell>
          <cell r="H2316">
            <v>1262</v>
          </cell>
          <cell r="I2316">
            <v>0</v>
          </cell>
          <cell r="J2316" t="str">
            <v>375.54</v>
          </cell>
          <cell r="K2316" t="str">
            <v>1637.54</v>
          </cell>
          <cell r="L2316" t="str">
            <v>Magali Luquez</v>
          </cell>
          <cell r="M2316">
            <v>43134608</v>
          </cell>
          <cell r="N2316">
            <v>543537487892</v>
          </cell>
          <cell r="O2316" t="str">
            <v>Magali luquez</v>
          </cell>
          <cell r="P2316">
            <v>543537487892</v>
          </cell>
          <cell r="Q2316" t="str">
            <v xml:space="preserve">Intendente Malen </v>
          </cell>
          <cell r="R2316">
            <v>525</v>
          </cell>
          <cell r="S2316" t="str">
            <v xml:space="preserve">puerta costado izquierdo </v>
          </cell>
          <cell r="U2316" t="str">
            <v xml:space="preserve">Bell Vile </v>
          </cell>
          <cell r="V2316">
            <v>2550</v>
          </cell>
          <cell r="W2316" t="str">
            <v>Córdoba</v>
          </cell>
          <cell r="Y2316" t="str">
            <v>Correo Argentino - Envio a domicilio</v>
          </cell>
          <cell r="Z2316" t="str">
            <v>Mercado Pago</v>
          </cell>
          <cell r="AD2316">
            <v>44361</v>
          </cell>
          <cell r="AE2316">
            <v>44363</v>
          </cell>
          <cell r="AF2316" t="str">
            <v>ESPATULA CANELONERA ROJO</v>
          </cell>
          <cell r="AG2316">
            <v>440</v>
          </cell>
          <cell r="AH2316">
            <v>1</v>
          </cell>
          <cell r="AI2316" t="str">
            <v>BP13003</v>
          </cell>
          <cell r="AJ2316" t="str">
            <v>Web</v>
          </cell>
          <cell r="AK2316" t="str">
            <v>EL JUEVES 17-06 EL CORREO ARGENTINO RETIRARA EL PEDIDO POR SUCURSAL, PUEDE SEGUIR EL ESTADO CON EL SEGUIMIENTO 00007943044GLM01IIM1801 EN LA WEB, SECCION ENVIOS E-COMMERCE. MUCHAS GRACIAS</v>
          </cell>
          <cell r="AL2316">
            <v>15360623804</v>
          </cell>
          <cell r="AM2316">
            <v>430096009</v>
          </cell>
          <cell r="AN2316" t="str">
            <v>Sí</v>
          </cell>
        </row>
        <row r="2317">
          <cell r="A2317">
            <v>3170</v>
          </cell>
          <cell r="B2317" t="str">
            <v>magaliluquez28@gmail.com</v>
          </cell>
          <cell r="AF2317" t="str">
            <v>SR. DISPENSER COLORES SURTIDOS (Violeta)</v>
          </cell>
          <cell r="AG2317">
            <v>460</v>
          </cell>
          <cell r="AH2317">
            <v>1</v>
          </cell>
          <cell r="AI2317" t="str">
            <v>Q056 QUO MERCA SEPARADA/COSTO TEORICO MAS IVA</v>
          </cell>
          <cell r="AN2317" t="str">
            <v>Sí</v>
          </cell>
        </row>
        <row r="2318">
          <cell r="A2318">
            <v>3170</v>
          </cell>
          <cell r="B2318" t="str">
            <v>magaliluquez28@gmail.com</v>
          </cell>
          <cell r="AF2318" t="str">
            <v>ENSALADERA APILABLE 2900 ML RIGOLLEAU 11 X 22 CM</v>
          </cell>
          <cell r="AG2318">
            <v>362</v>
          </cell>
          <cell r="AH2318">
            <v>1</v>
          </cell>
          <cell r="AI2318" t="str">
            <v>ML67552</v>
          </cell>
          <cell r="AN2318" t="str">
            <v>Sí</v>
          </cell>
        </row>
        <row r="2319">
          <cell r="A2319">
            <v>3169</v>
          </cell>
          <cell r="B2319" t="str">
            <v>Reginag214@gmail.com</v>
          </cell>
          <cell r="C2319">
            <v>44361</v>
          </cell>
          <cell r="D2319" t="str">
            <v>Abierta</v>
          </cell>
          <cell r="E2319" t="str">
            <v>Recibido</v>
          </cell>
          <cell r="F2319" t="str">
            <v>Enviado</v>
          </cell>
          <cell r="G2319" t="str">
            <v>ARS</v>
          </cell>
          <cell r="H2319" t="str">
            <v>2483.26</v>
          </cell>
          <cell r="I2319">
            <v>0</v>
          </cell>
          <cell r="J2319" t="str">
            <v>375.54</v>
          </cell>
          <cell r="K2319" t="str">
            <v>2858.8</v>
          </cell>
          <cell r="L2319" t="str">
            <v>Regina Gigli</v>
          </cell>
          <cell r="M2319">
            <v>40506384</v>
          </cell>
          <cell r="N2319">
            <v>543571570286</v>
          </cell>
          <cell r="O2319" t="str">
            <v>Regina Gigli</v>
          </cell>
          <cell r="P2319">
            <v>543571570286</v>
          </cell>
          <cell r="Q2319" t="str">
            <v>Guillermo Marconi</v>
          </cell>
          <cell r="R2319">
            <v>2073</v>
          </cell>
          <cell r="U2319" t="str">
            <v>Rio Tercero</v>
          </cell>
          <cell r="V2319">
            <v>5850</v>
          </cell>
          <cell r="W2319" t="str">
            <v>Córdoba</v>
          </cell>
          <cell r="Y2319" t="str">
            <v>Correo Argentino - Envio a domicilio</v>
          </cell>
          <cell r="Z2319" t="str">
            <v>Mercado Pago</v>
          </cell>
          <cell r="AD2319">
            <v>44361</v>
          </cell>
          <cell r="AE2319">
            <v>44363</v>
          </cell>
          <cell r="AF2319" t="str">
            <v>RALLADOR DE PLASTICO 30 CM</v>
          </cell>
          <cell r="AG2319" t="str">
            <v>287.26</v>
          </cell>
          <cell r="AH2319">
            <v>1</v>
          </cell>
          <cell r="AI2319" t="str">
            <v>BA7379</v>
          </cell>
          <cell r="AJ2319" t="str">
            <v>Móvil</v>
          </cell>
          <cell r="AK2319" t="str">
            <v>EL JUEVES 17-06 EL CORREO ARGENTINO RETIRARA EL PEDIDO POR SUCURSAL, PUEDE SEGUIR EL ESTADO CON EL SEGUIMIENTO 00007943043036A1IIM1001 EN LA WEB, SECCION ENVIOS E-COMMERCE. MUCHAS GRACIAS</v>
          </cell>
          <cell r="AL2319">
            <v>2812050703</v>
          </cell>
          <cell r="AM2319">
            <v>430117347</v>
          </cell>
          <cell r="AN2319" t="str">
            <v>Sí</v>
          </cell>
        </row>
        <row r="2320">
          <cell r="A2320">
            <v>3169</v>
          </cell>
          <cell r="B2320" t="str">
            <v>Reginag214@gmail.com</v>
          </cell>
          <cell r="AF2320" t="str">
            <v>CUCHARON DE NYLON CON MANGO DE ACERO Y PP SIMIL MARMOL 29CM</v>
          </cell>
          <cell r="AG2320">
            <v>549</v>
          </cell>
          <cell r="AH2320">
            <v>1</v>
          </cell>
          <cell r="AI2320" t="str">
            <v>MS101851 MERCA SEPA</v>
          </cell>
          <cell r="AN2320" t="str">
            <v>Sí</v>
          </cell>
        </row>
        <row r="2321">
          <cell r="A2321">
            <v>3169</v>
          </cell>
          <cell r="B2321" t="str">
            <v>Reginag214@gmail.com</v>
          </cell>
          <cell r="AF2321" t="str">
            <v>ESPATULA DE NYLON CON MANGO DE ACERO Y PP SIMIL MARMOL 35CM</v>
          </cell>
          <cell r="AG2321">
            <v>549</v>
          </cell>
          <cell r="AH2321">
            <v>1</v>
          </cell>
          <cell r="AI2321" t="str">
            <v>MS101850 MERCA SEPA</v>
          </cell>
          <cell r="AN2321" t="str">
            <v>Sí</v>
          </cell>
        </row>
        <row r="2322">
          <cell r="A2322">
            <v>3169</v>
          </cell>
          <cell r="B2322" t="str">
            <v>Reginag214@gmail.com</v>
          </cell>
          <cell r="AF2322" t="str">
            <v>CUCHARA ESPAGUETTI DE NYLON CON MANGO DE ACERO Y PP SIMIL MARMOL 32CM</v>
          </cell>
          <cell r="AG2322">
            <v>549</v>
          </cell>
          <cell r="AH2322">
            <v>1</v>
          </cell>
          <cell r="AI2322" t="str">
            <v>MS101853 MERCA SEPA</v>
          </cell>
          <cell r="AN2322" t="str">
            <v>Sí</v>
          </cell>
        </row>
        <row r="2323">
          <cell r="A2323">
            <v>3169</v>
          </cell>
          <cell r="B2323" t="str">
            <v>Reginag214@gmail.com</v>
          </cell>
          <cell r="AF2323" t="str">
            <v>ESPUMADERA DE NYLON CON MANGO DE ACERO Y PP SIMIL MARMOL 34 CM</v>
          </cell>
          <cell r="AG2323">
            <v>549</v>
          </cell>
          <cell r="AH2323">
            <v>1</v>
          </cell>
          <cell r="AI2323" t="str">
            <v>MS101852 MERCA SEPA</v>
          </cell>
          <cell r="AN2323" t="str">
            <v>Sí</v>
          </cell>
        </row>
        <row r="2324">
          <cell r="A2324">
            <v>3168</v>
          </cell>
          <cell r="B2324" t="str">
            <v>daianamejter@gmail.com</v>
          </cell>
          <cell r="C2324">
            <v>44361</v>
          </cell>
          <cell r="D2324" t="str">
            <v>Abierta</v>
          </cell>
          <cell r="E2324" t="str">
            <v>Recibido</v>
          </cell>
          <cell r="F2324" t="str">
            <v>Enviado</v>
          </cell>
          <cell r="G2324" t="str">
            <v>ARS</v>
          </cell>
          <cell r="H2324">
            <v>3520</v>
          </cell>
          <cell r="I2324">
            <v>0</v>
          </cell>
          <cell r="J2324">
            <v>0</v>
          </cell>
          <cell r="K2324">
            <v>3520</v>
          </cell>
          <cell r="L2324" t="str">
            <v>Daiana Mejter</v>
          </cell>
          <cell r="M2324">
            <v>32318792</v>
          </cell>
          <cell r="N2324">
            <v>5491158681467</v>
          </cell>
          <cell r="O2324" t="str">
            <v>Daiana Mejter</v>
          </cell>
          <cell r="P2324">
            <v>5491158681467</v>
          </cell>
          <cell r="Q2324" t="str">
            <v xml:space="preserve">Av Raúl scalabrini Ortiz </v>
          </cell>
          <cell r="R2324">
            <v>2189</v>
          </cell>
          <cell r="S2324" t="str">
            <v>1b</v>
          </cell>
          <cell r="T2324" t="str">
            <v xml:space="preserve">Palermo </v>
          </cell>
          <cell r="U2324" t="str">
            <v>Capital Federal</v>
          </cell>
          <cell r="V2324">
            <v>1425</v>
          </cell>
          <cell r="W2324" t="str">
            <v>Capital Federal</v>
          </cell>
          <cell r="Y2324" t="str">
            <v>ENVÍO SIN CARGO (CABA, GRAN PARTE DE GBA y LA PLATA) TIEMPO: 4 a 6 DÍAS HÁBILES</v>
          </cell>
          <cell r="Z2324" t="str">
            <v>Mercado Pago</v>
          </cell>
          <cell r="AD2324">
            <v>44361</v>
          </cell>
          <cell r="AE2324">
            <v>44364</v>
          </cell>
          <cell r="AF2324" t="str">
            <v>MATE PAMPA BOCA ANGOSTA CON BOMBILLA COLOR ROSA</v>
          </cell>
          <cell r="AG2324">
            <v>720</v>
          </cell>
          <cell r="AH2324">
            <v>1</v>
          </cell>
          <cell r="AI2324" t="str">
            <v>MERCA SEPA</v>
          </cell>
          <cell r="AJ2324" t="str">
            <v>Móvil</v>
          </cell>
          <cell r="AK2324" t="str">
            <v>EL VIERNES 18-06 ENTRE 8 Y 18 HORAS!</v>
          </cell>
          <cell r="AL2324">
            <v>15360256164</v>
          </cell>
          <cell r="AM2324">
            <v>430110255</v>
          </cell>
          <cell r="AN2324" t="str">
            <v>Sí</v>
          </cell>
        </row>
        <row r="2325">
          <cell r="A2325">
            <v>3168</v>
          </cell>
          <cell r="B2325" t="str">
            <v>daianamejter@gmail.com</v>
          </cell>
          <cell r="AF2325" t="str">
            <v>MESA DE ARRIME HOME OFFICE 36X43X60 CM</v>
          </cell>
          <cell r="AG2325">
            <v>2800</v>
          </cell>
          <cell r="AH2325">
            <v>1</v>
          </cell>
          <cell r="AI2325" t="str">
            <v>NEWARRIME MERCA SEPA</v>
          </cell>
          <cell r="AN2325" t="str">
            <v>Sí</v>
          </cell>
        </row>
        <row r="2326">
          <cell r="A2326">
            <v>3167</v>
          </cell>
          <cell r="B2326" t="str">
            <v>candeealfredo@gmail.com</v>
          </cell>
          <cell r="C2326">
            <v>44361</v>
          </cell>
          <cell r="D2326" t="str">
            <v>Abierta</v>
          </cell>
          <cell r="E2326" t="str">
            <v>Recibido</v>
          </cell>
          <cell r="F2326" t="str">
            <v>Enviado</v>
          </cell>
          <cell r="G2326" t="str">
            <v>ARS</v>
          </cell>
          <cell r="H2326">
            <v>1915</v>
          </cell>
          <cell r="I2326">
            <v>0</v>
          </cell>
          <cell r="J2326">
            <v>0</v>
          </cell>
          <cell r="K2326">
            <v>1915</v>
          </cell>
          <cell r="L2326" t="str">
            <v>Candela Alfredo</v>
          </cell>
          <cell r="M2326">
            <v>43572576</v>
          </cell>
          <cell r="N2326">
            <v>541124686454</v>
          </cell>
          <cell r="O2326" t="str">
            <v>Candela Alfredo</v>
          </cell>
          <cell r="P2326">
            <v>541124686454</v>
          </cell>
          <cell r="Q2326" t="str">
            <v>Deheza 4014</v>
          </cell>
          <cell r="R2326">
            <v>4014</v>
          </cell>
          <cell r="S2326" t="str">
            <v>Casa</v>
          </cell>
          <cell r="U2326" t="str">
            <v xml:space="preserve">Remedios de escalada </v>
          </cell>
          <cell r="V2326">
            <v>1826</v>
          </cell>
          <cell r="W2326" t="str">
            <v>Gran Buenos Aires</v>
          </cell>
          <cell r="Y2326" t="str">
            <v>ENVÍO SIN CARGO (CABA, GRAN PARTE DE GBA y LA PLATA) TIEMPO: 4 a 6 DÍAS HÁBILES</v>
          </cell>
          <cell r="Z2326" t="str">
            <v>Mercado Pago</v>
          </cell>
          <cell r="AC2326" t="str">
            <v>ENVIAR ORDEN 3166 Y 3167 JUNTO  COLORES VASOS (EN TOTAL SON 3): UNO AZUL, UNO ROSA Y UNO AMARILLO</v>
          </cell>
          <cell r="AD2326">
            <v>44361</v>
          </cell>
          <cell r="AE2326">
            <v>44364</v>
          </cell>
          <cell r="AF2326" t="str">
            <v>VASO TERMICO CON TAPA Y FAJA COLORES PASTELES (Rosa)</v>
          </cell>
          <cell r="AG2326">
            <v>250</v>
          </cell>
          <cell r="AH2326">
            <v>1</v>
          </cell>
          <cell r="AI2326" t="str">
            <v>BA87506 MERCA SEPA</v>
          </cell>
          <cell r="AJ2326" t="str">
            <v>Móvil</v>
          </cell>
          <cell r="AK2326" t="str">
            <v>EL VIERNES 18-06 ENTRE 8 Y 18 HORAS!</v>
          </cell>
          <cell r="AL2326">
            <v>2811942152</v>
          </cell>
          <cell r="AM2326">
            <v>430112587</v>
          </cell>
          <cell r="AN2326" t="str">
            <v>Sí</v>
          </cell>
        </row>
        <row r="2327">
          <cell r="A2327">
            <v>3167</v>
          </cell>
          <cell r="B2327" t="str">
            <v>candeealfredo@gmail.com</v>
          </cell>
          <cell r="AF2327" t="str">
            <v>CORTINA BLANCA POLIESTER 100% 180X180</v>
          </cell>
          <cell r="AG2327">
            <v>1665</v>
          </cell>
          <cell r="AH2327">
            <v>1</v>
          </cell>
          <cell r="AI2327" t="str">
            <v>CHUCOBL</v>
          </cell>
          <cell r="AN2327" t="str">
            <v>Sí</v>
          </cell>
        </row>
        <row r="2328">
          <cell r="A2328">
            <v>3166</v>
          </cell>
          <cell r="B2328" t="str">
            <v>candeealfredo@gmail.com</v>
          </cell>
          <cell r="C2328">
            <v>44361</v>
          </cell>
          <cell r="D2328" t="str">
            <v>Abierta</v>
          </cell>
          <cell r="E2328" t="str">
            <v>Recibido</v>
          </cell>
          <cell r="F2328" t="str">
            <v>Enviado</v>
          </cell>
          <cell r="G2328" t="str">
            <v>ARS</v>
          </cell>
          <cell r="H2328">
            <v>500</v>
          </cell>
          <cell r="I2328">
            <v>0</v>
          </cell>
          <cell r="J2328">
            <v>0</v>
          </cell>
          <cell r="K2328">
            <v>500</v>
          </cell>
          <cell r="L2328" t="str">
            <v>Candela Alfredo</v>
          </cell>
          <cell r="M2328">
            <v>43572576</v>
          </cell>
          <cell r="N2328">
            <v>541124686454</v>
          </cell>
          <cell r="O2328" t="str">
            <v>Candela Alfredo</v>
          </cell>
          <cell r="P2328">
            <v>541124686454</v>
          </cell>
          <cell r="Q2328" t="str">
            <v xml:space="preserve">Deheza </v>
          </cell>
          <cell r="R2328">
            <v>4014</v>
          </cell>
          <cell r="S2328" t="str">
            <v>Casa</v>
          </cell>
          <cell r="U2328" t="str">
            <v xml:space="preserve">Remedios de escalada </v>
          </cell>
          <cell r="V2328">
            <v>1826</v>
          </cell>
          <cell r="W2328" t="str">
            <v>Gran Buenos Aires</v>
          </cell>
          <cell r="Y2328" t="str">
            <v>ENVÍO SIN CARGO (CABA, GRAN PARTE DE GBA y LA PLATA) TIEMPO: 4 a 6 DÍAS HÁBILES</v>
          </cell>
          <cell r="Z2328" t="str">
            <v>Mercado Pago</v>
          </cell>
          <cell r="AC2328" t="str">
            <v>ENVIAR ORDEN 3166 Y 3167 JUNTO  COLORES VASOS (EN TOTAL SON 3): UNO AZUL, UNO ROSA Y UNO AMARILLO</v>
          </cell>
          <cell r="AD2328">
            <v>44361</v>
          </cell>
          <cell r="AE2328">
            <v>44364</v>
          </cell>
          <cell r="AF2328" t="str">
            <v>VASO TERMICO CON TAPA Y FAJA COLORES PASTELES (Rosa)</v>
          </cell>
          <cell r="AG2328">
            <v>250</v>
          </cell>
          <cell r="AH2328">
            <v>2</v>
          </cell>
          <cell r="AI2328" t="str">
            <v>BA87506 MERCA SEPA</v>
          </cell>
          <cell r="AJ2328" t="str">
            <v>Móvil</v>
          </cell>
          <cell r="AK2328" t="str">
            <v>EL VIERNES 18-06 ENTRE 8 Y 18 HORAS!</v>
          </cell>
          <cell r="AL2328">
            <v>2811890095</v>
          </cell>
          <cell r="AM2328">
            <v>430105518</v>
          </cell>
          <cell r="AN2328" t="str">
            <v>Sí</v>
          </cell>
        </row>
        <row r="2329">
          <cell r="A2329">
            <v>3165</v>
          </cell>
          <cell r="B2329" t="str">
            <v>vaninadearmas@icloud.com</v>
          </cell>
          <cell r="C2329">
            <v>44361</v>
          </cell>
          <cell r="D2329" t="str">
            <v>Abierta</v>
          </cell>
          <cell r="E2329" t="str">
            <v>Recibido</v>
          </cell>
          <cell r="F2329" t="str">
            <v>Enviado</v>
          </cell>
          <cell r="G2329" t="str">
            <v>ARS</v>
          </cell>
          <cell r="H2329" t="str">
            <v>3039.22</v>
          </cell>
          <cell r="I2329">
            <v>0</v>
          </cell>
          <cell r="J2329">
            <v>0</v>
          </cell>
          <cell r="K2329" t="str">
            <v>3039.22</v>
          </cell>
          <cell r="L2329" t="str">
            <v>Vanina De armas</v>
          </cell>
          <cell r="M2329">
            <v>26926743</v>
          </cell>
          <cell r="N2329">
            <v>541151361155</v>
          </cell>
          <cell r="O2329" t="str">
            <v>Vanina De armas</v>
          </cell>
          <cell r="P2329">
            <v>541151361155</v>
          </cell>
          <cell r="Q2329" t="str">
            <v xml:space="preserve">Julieta Lanteri </v>
          </cell>
          <cell r="R2329">
            <v>1331</v>
          </cell>
          <cell r="S2329">
            <v>4603</v>
          </cell>
          <cell r="T2329" t="str">
            <v xml:space="preserve">Puerto Madero </v>
          </cell>
          <cell r="U2329" t="str">
            <v>Capital Federal</v>
          </cell>
          <cell r="V2329">
            <v>1107</v>
          </cell>
          <cell r="W2329" t="str">
            <v>Capital Federal</v>
          </cell>
          <cell r="Y2329" t="str">
            <v>ENVÍO SIN CARGO (CABA, GRAN PARTE DE GBA y LA PLATA) TIEMPO: 4 a 6 DÍAS HÁBILES</v>
          </cell>
          <cell r="Z2329" t="str">
            <v>Mercado Pago</v>
          </cell>
          <cell r="AD2329">
            <v>44361</v>
          </cell>
          <cell r="AE2329">
            <v>44364</v>
          </cell>
          <cell r="AF2329" t="str">
            <v>BROCHES BLISTER X 12 GRIP ARRIBA</v>
          </cell>
          <cell r="AG2329">
            <v>303</v>
          </cell>
          <cell r="AH2329">
            <v>1</v>
          </cell>
          <cell r="AI2329" t="str">
            <v>046BR5388</v>
          </cell>
          <cell r="AJ2329" t="str">
            <v>Móvil</v>
          </cell>
          <cell r="AK2329" t="str">
            <v>EL VIERNES 18-06 ENTRE 8 Y 18 HORAS!</v>
          </cell>
          <cell r="AL2329">
            <v>2811836766</v>
          </cell>
          <cell r="AM2329">
            <v>430088429</v>
          </cell>
          <cell r="AN2329" t="str">
            <v>Sí</v>
          </cell>
        </row>
        <row r="2330">
          <cell r="A2330">
            <v>3165</v>
          </cell>
          <cell r="B2330" t="str">
            <v>vaninadearmas@icloud.com</v>
          </cell>
          <cell r="AF2330" t="str">
            <v>RALLADOR DE MANO MANGO ACERO INOX.</v>
          </cell>
          <cell r="AG2330">
            <v>1039</v>
          </cell>
          <cell r="AH2330">
            <v>1</v>
          </cell>
          <cell r="AI2330" t="str">
            <v>BA6856</v>
          </cell>
          <cell r="AN2330" t="str">
            <v>Sí</v>
          </cell>
        </row>
        <row r="2331">
          <cell r="A2331">
            <v>3165</v>
          </cell>
          <cell r="B2331" t="str">
            <v>vaninadearmas@icloud.com</v>
          </cell>
          <cell r="AF2331" t="str">
            <v>BOWL GRANDE PASTEL 18,5 X 8 CM (Rosa)</v>
          </cell>
          <cell r="AG2331">
            <v>542</v>
          </cell>
          <cell r="AH2331">
            <v>1</v>
          </cell>
          <cell r="AN2331" t="str">
            <v>Sí</v>
          </cell>
        </row>
        <row r="2332">
          <cell r="A2332">
            <v>3165</v>
          </cell>
          <cell r="B2332" t="str">
            <v>vaninadearmas@icloud.com</v>
          </cell>
          <cell r="AF2332" t="str">
            <v>BOWL CHICO PASTEL 11,5 X 4,5 CM (Violeta)</v>
          </cell>
          <cell r="AG2332" t="str">
            <v>231.74</v>
          </cell>
          <cell r="AH2332">
            <v>1</v>
          </cell>
          <cell r="AN2332" t="str">
            <v>Sí</v>
          </cell>
        </row>
        <row r="2333">
          <cell r="A2333">
            <v>3165</v>
          </cell>
          <cell r="B2333" t="str">
            <v>vaninadearmas@icloud.com</v>
          </cell>
          <cell r="AF2333" t="str">
            <v>BOWL CHICO PASTEL 11,5 X 4,5 CM (Rosa)</v>
          </cell>
          <cell r="AG2333" t="str">
            <v>231.74</v>
          </cell>
          <cell r="AH2333">
            <v>2</v>
          </cell>
          <cell r="AN2333" t="str">
            <v>Sí</v>
          </cell>
        </row>
        <row r="2334">
          <cell r="A2334">
            <v>3165</v>
          </cell>
          <cell r="B2334" t="str">
            <v>vaninadearmas@icloud.com</v>
          </cell>
          <cell r="AF2334" t="str">
            <v>SR. DISPENSER COLORES SURTIDOS (Gris)</v>
          </cell>
          <cell r="AG2334">
            <v>460</v>
          </cell>
          <cell r="AH2334">
            <v>1</v>
          </cell>
          <cell r="AI2334" t="str">
            <v>Q056 QUO MERCA SEPARADA/COSTO TEORICO MAS IVA</v>
          </cell>
          <cell r="AN2334" t="str">
            <v>Sí</v>
          </cell>
        </row>
        <row r="2335">
          <cell r="A2335">
            <v>3164</v>
          </cell>
          <cell r="B2335" t="str">
            <v>sofibuyatti6@gmail.com</v>
          </cell>
          <cell r="C2335">
            <v>44361</v>
          </cell>
          <cell r="D2335" t="str">
            <v>Abierta</v>
          </cell>
          <cell r="E2335" t="str">
            <v>Recibido</v>
          </cell>
          <cell r="F2335" t="str">
            <v>Enviado</v>
          </cell>
          <cell r="G2335" t="str">
            <v>ARS</v>
          </cell>
          <cell r="H2335">
            <v>2099</v>
          </cell>
          <cell r="I2335">
            <v>0</v>
          </cell>
          <cell r="J2335" t="str">
            <v>375.54</v>
          </cell>
          <cell r="K2335" t="str">
            <v>2474.54</v>
          </cell>
          <cell r="L2335" t="str">
            <v>Sofia Buyatti</v>
          </cell>
          <cell r="M2335">
            <v>38514037</v>
          </cell>
          <cell r="N2335">
            <v>543434718191</v>
          </cell>
          <cell r="O2335" t="str">
            <v>Sofia Buyatti</v>
          </cell>
          <cell r="P2335">
            <v>543434718191</v>
          </cell>
          <cell r="Q2335" t="str">
            <v>Carlos guido spano</v>
          </cell>
          <cell r="R2335">
            <v>2546</v>
          </cell>
          <cell r="U2335" t="str">
            <v>Parana</v>
          </cell>
          <cell r="V2335">
            <v>3100</v>
          </cell>
          <cell r="W2335" t="str">
            <v>Entre Ríos</v>
          </cell>
          <cell r="Y2335" t="str">
            <v>Correo Argentino - Envio a domicilio</v>
          </cell>
          <cell r="Z2335" t="str">
            <v>Mercado Pago</v>
          </cell>
          <cell r="AD2335">
            <v>44361</v>
          </cell>
          <cell r="AE2335">
            <v>44363</v>
          </cell>
          <cell r="AF2335" t="str">
            <v>MESA PLEGABLE PARA PC MADERA Y METAL 59X39X23CM (Marrón)</v>
          </cell>
          <cell r="AG2335">
            <v>2099</v>
          </cell>
          <cell r="AH2335">
            <v>1</v>
          </cell>
          <cell r="AJ2335" t="str">
            <v>Móvil</v>
          </cell>
          <cell r="AK2335" t="str">
            <v>EL JUEVES 17-06 EL CORREO ARGENTINO RETIRARA EL PEDIDO POR SUCURSAL, PUEDE SEGUIR EL ESTADO CON EL SEGUIMIENTO 000079430407060CI4M1801 EN LA WEB, SECCION ENVIOS E-COMMERCE. MUCHAS GRACIAS</v>
          </cell>
          <cell r="AL2335">
            <v>15359724628</v>
          </cell>
          <cell r="AM2335">
            <v>430084811</v>
          </cell>
          <cell r="AN2335" t="str">
            <v>Sí</v>
          </cell>
        </row>
        <row r="2336">
          <cell r="A2336">
            <v>3163</v>
          </cell>
          <cell r="B2336" t="str">
            <v>agu.cosentino@gmail.com</v>
          </cell>
          <cell r="C2336">
            <v>44361</v>
          </cell>
          <cell r="D2336" t="str">
            <v>Abierta</v>
          </cell>
          <cell r="E2336" t="str">
            <v>Recibido</v>
          </cell>
          <cell r="F2336" t="str">
            <v>Enviado</v>
          </cell>
          <cell r="G2336" t="str">
            <v>ARS</v>
          </cell>
          <cell r="H2336">
            <v>1835</v>
          </cell>
          <cell r="I2336">
            <v>0</v>
          </cell>
          <cell r="J2336" t="str">
            <v>229.19</v>
          </cell>
          <cell r="K2336" t="str">
            <v>2064.19</v>
          </cell>
          <cell r="L2336" t="str">
            <v>Agustina Cosentino</v>
          </cell>
          <cell r="M2336">
            <v>36588962</v>
          </cell>
          <cell r="N2336">
            <v>541130569715</v>
          </cell>
          <cell r="O2336" t="str">
            <v>Agustina Cosentino</v>
          </cell>
          <cell r="T2336" t="str">
            <v>Haedo</v>
          </cell>
          <cell r="U2336" t="str">
            <v>Moron</v>
          </cell>
          <cell r="V2336">
            <v>1706</v>
          </cell>
          <cell r="W2336" t="str">
            <v>Gran Buenos Aires</v>
          </cell>
          <cell r="Y2336" t="str">
            <v>Punto de retiro</v>
          </cell>
          <cell r="Z2336" t="str">
            <v>Mercado Pago</v>
          </cell>
          <cell r="AD2336">
            <v>44361</v>
          </cell>
          <cell r="AE2336">
            <v>44363</v>
          </cell>
          <cell r="AF2336" t="str">
            <v>MUG IRISH COFFEE 261ML X UNIDAD</v>
          </cell>
          <cell r="AG2336">
            <v>418</v>
          </cell>
          <cell r="AH2336">
            <v>2</v>
          </cell>
          <cell r="AI2336" t="str">
            <v>M119AF12</v>
          </cell>
          <cell r="AJ2336" t="str">
            <v>Móvil</v>
          </cell>
          <cell r="AK2336" t="str">
            <v>EL JUEVES 17-06 EL CORREO ARGENTINO RETIRARA EL PEDIDO POR SUCURSAL, PUEDE SEGUIR EL ESTADO CON EL SEGUIMIENTO 00007943048GTLAC44M1101 EN LA WEB, SECCION ENVIOS E-COMMERCE. MUCHAS GRACIAS</v>
          </cell>
          <cell r="AL2336">
            <v>15359691825</v>
          </cell>
          <cell r="AM2336">
            <v>430083351</v>
          </cell>
          <cell r="AN2336" t="str">
            <v>Sí</v>
          </cell>
        </row>
        <row r="2337">
          <cell r="A2337">
            <v>3163</v>
          </cell>
          <cell r="B2337" t="str">
            <v>agu.cosentino@gmail.com</v>
          </cell>
          <cell r="AF2337" t="str">
            <v>INDIVIDUAL DE YUTE KAMPOT 38CM</v>
          </cell>
          <cell r="AG2337">
            <v>999</v>
          </cell>
          <cell r="AH2337">
            <v>1</v>
          </cell>
          <cell r="AI2337" t="str">
            <v>MS504005 MERCA SEPA</v>
          </cell>
          <cell r="AN2337" t="str">
            <v>Sí</v>
          </cell>
        </row>
        <row r="2338">
          <cell r="A2338">
            <v>3162</v>
          </cell>
          <cell r="B2338" t="str">
            <v>belumolfesa@gmail.com</v>
          </cell>
          <cell r="C2338">
            <v>44361</v>
          </cell>
          <cell r="D2338" t="str">
            <v>Abierta</v>
          </cell>
          <cell r="E2338" t="str">
            <v>Recibido</v>
          </cell>
          <cell r="F2338" t="str">
            <v>Enviado</v>
          </cell>
          <cell r="G2338" t="str">
            <v>ARS</v>
          </cell>
          <cell r="H2338" t="str">
            <v>2329.8</v>
          </cell>
          <cell r="I2338">
            <v>0</v>
          </cell>
          <cell r="J2338">
            <v>0</v>
          </cell>
          <cell r="K2338" t="str">
            <v>2329.8</v>
          </cell>
          <cell r="L2338" t="str">
            <v>Belén Molfesa</v>
          </cell>
          <cell r="M2338">
            <v>30937488</v>
          </cell>
          <cell r="N2338">
            <v>542215675697</v>
          </cell>
          <cell r="O2338" t="str">
            <v>Belén Molfesa</v>
          </cell>
          <cell r="P2338">
            <v>542215675697</v>
          </cell>
          <cell r="Q2338">
            <v>54</v>
          </cell>
          <cell r="R2338">
            <v>816</v>
          </cell>
          <cell r="S2338">
            <v>4</v>
          </cell>
          <cell r="T2338" t="str">
            <v>La Plata</v>
          </cell>
          <cell r="U2338" t="str">
            <v>Capital Federal</v>
          </cell>
          <cell r="V2338">
            <v>1440</v>
          </cell>
          <cell r="W2338" t="str">
            <v>Capital Federal</v>
          </cell>
          <cell r="Y2338" t="str">
            <v>ENVÍO SIN CARGO (CABA, GRAN PARTE DE GBA y LA PLATA) TIEMPO: 4 a 6 DÍAS HÁBILES</v>
          </cell>
          <cell r="Z2338" t="str">
            <v>Mercado Pago</v>
          </cell>
          <cell r="AB2338" t="str">
            <v xml:space="preserve">CP 1900 la plata </v>
          </cell>
          <cell r="AD2338">
            <v>44361</v>
          </cell>
          <cell r="AE2338">
            <v>44363</v>
          </cell>
          <cell r="AF2338" t="str">
            <v>CUCHARON DE SILICONA MANGO DE MADERA SIMIL MARMOL 31X7CM</v>
          </cell>
          <cell r="AG2338">
            <v>865</v>
          </cell>
          <cell r="AH2338">
            <v>1</v>
          </cell>
          <cell r="AI2338" t="str">
            <v>MS101A28</v>
          </cell>
          <cell r="AJ2338" t="str">
            <v>Móvil</v>
          </cell>
          <cell r="AK2338" t="str">
            <v>EL JUEVES 17-06 EL CORREO ARGENTINO RETIRARA EL PEDIDO POR SUCURSAL, PUEDE SEGUIR EL ESTADO CON EL SEGUIMIENTO 000079430457P60C4I61701 EN LA WEB, SECCION ENVIOS E-COMMERCE. MUCHAS GRACIAS</v>
          </cell>
          <cell r="AL2338">
            <v>15359708107</v>
          </cell>
          <cell r="AM2338">
            <v>430063270</v>
          </cell>
          <cell r="AN2338" t="str">
            <v>Sí</v>
          </cell>
        </row>
        <row r="2339">
          <cell r="A2339">
            <v>3162</v>
          </cell>
          <cell r="B2339" t="str">
            <v>belumolfesa@gmail.com</v>
          </cell>
          <cell r="AF2339" t="str">
            <v>CUCHARA DE MADERA 26CM</v>
          </cell>
          <cell r="AG2339" t="str">
            <v>382.8</v>
          </cell>
          <cell r="AH2339">
            <v>1</v>
          </cell>
          <cell r="AI2339" t="str">
            <v>MS101899</v>
          </cell>
          <cell r="AN2339" t="str">
            <v>Sí</v>
          </cell>
        </row>
        <row r="2340">
          <cell r="A2340">
            <v>3162</v>
          </cell>
          <cell r="B2340" t="str">
            <v>belumolfesa@gmail.com</v>
          </cell>
          <cell r="AF2340" t="str">
            <v>BATIDOR DE SILICONA CREAM MANGO DE MADERA 23 CM</v>
          </cell>
          <cell r="AG2340">
            <v>416</v>
          </cell>
          <cell r="AH2340">
            <v>1</v>
          </cell>
          <cell r="AI2340" t="str">
            <v>MS101A62</v>
          </cell>
          <cell r="AN2340" t="str">
            <v>Sí</v>
          </cell>
        </row>
        <row r="2341">
          <cell r="A2341">
            <v>3162</v>
          </cell>
          <cell r="B2341" t="str">
            <v>belumolfesa@gmail.com</v>
          </cell>
          <cell r="AF2341" t="str">
            <v>ESPATULA REPOSTERA CURVA DE SILICONA CREAM MANGO DE MADERA PLANO 34 CM</v>
          </cell>
          <cell r="AG2341">
            <v>666</v>
          </cell>
          <cell r="AH2341">
            <v>1</v>
          </cell>
          <cell r="AI2341" t="str">
            <v>MS101A57</v>
          </cell>
          <cell r="AN2341" t="str">
            <v>Sí</v>
          </cell>
        </row>
        <row r="2342">
          <cell r="A2342">
            <v>3161</v>
          </cell>
          <cell r="B2342" t="str">
            <v>yamipelosi@yahoo.com.ar</v>
          </cell>
          <cell r="C2342">
            <v>44361</v>
          </cell>
          <cell r="D2342" t="str">
            <v>Abierta</v>
          </cell>
          <cell r="E2342" t="str">
            <v>Recibido</v>
          </cell>
          <cell r="F2342" t="str">
            <v>Enviado</v>
          </cell>
          <cell r="G2342" t="str">
            <v>ARS</v>
          </cell>
          <cell r="H2342">
            <v>2127</v>
          </cell>
          <cell r="I2342" t="str">
            <v>163.8</v>
          </cell>
          <cell r="J2342">
            <v>0</v>
          </cell>
          <cell r="K2342" t="str">
            <v>1963.2</v>
          </cell>
          <cell r="L2342" t="str">
            <v>Yamila Pelosi</v>
          </cell>
          <cell r="M2342">
            <v>38200614</v>
          </cell>
          <cell r="N2342">
            <v>5491132923630</v>
          </cell>
          <cell r="O2342" t="str">
            <v>Yamila Pelosi</v>
          </cell>
          <cell r="P2342">
            <v>5491132923630</v>
          </cell>
          <cell r="Q2342" t="str">
            <v>Entre Ríos</v>
          </cell>
          <cell r="R2342">
            <v>430</v>
          </cell>
          <cell r="T2342" t="str">
            <v>Lomas de Zamora</v>
          </cell>
          <cell r="U2342" t="str">
            <v>Lomas de Zamora</v>
          </cell>
          <cell r="V2342">
            <v>1832</v>
          </cell>
          <cell r="W2342" t="str">
            <v>Gran Buenos Aires</v>
          </cell>
          <cell r="Y2342" t="str">
            <v>ENVÍO SIN CARGO (CABA, GRAN PARTE DE GBA y LA PLATA) TIEMPO: 4 a 6 DÍAS HÁBILES</v>
          </cell>
          <cell r="Z2342" t="str">
            <v>TRANSFERENCIA BANCARIA</v>
          </cell>
          <cell r="AA2342" t="str">
            <v>SUPERDAD</v>
          </cell>
          <cell r="AD2342">
            <v>44361</v>
          </cell>
          <cell r="AE2342">
            <v>44364</v>
          </cell>
          <cell r="AF2342" t="str">
            <v>SET X 2 PAÑOS MICROFIBRA 35X50 PACK NRO 2 (PACK 1)</v>
          </cell>
          <cell r="AG2342">
            <v>575</v>
          </cell>
          <cell r="AH2342">
            <v>1</v>
          </cell>
          <cell r="AI2342">
            <v>8</v>
          </cell>
          <cell r="AJ2342" t="str">
            <v>Móvil</v>
          </cell>
          <cell r="AK2342" t="str">
            <v>EL VIERNES 18-06 ENTRE 8 Y 18 HORAS!</v>
          </cell>
          <cell r="AM2342">
            <v>430003969</v>
          </cell>
          <cell r="AN2342" t="str">
            <v>Sí</v>
          </cell>
        </row>
        <row r="2343">
          <cell r="A2343">
            <v>3161</v>
          </cell>
          <cell r="B2343" t="str">
            <v>yamipelosi@yahoo.com.ar</v>
          </cell>
          <cell r="AF2343" t="str">
            <v>ENSALADERA APILABLE 2900 ML RIGOLLEAU 11 X 22 CM</v>
          </cell>
          <cell r="AG2343">
            <v>362</v>
          </cell>
          <cell r="AH2343">
            <v>2</v>
          </cell>
          <cell r="AI2343" t="str">
            <v>ML67552</v>
          </cell>
          <cell r="AN2343" t="str">
            <v>Sí</v>
          </cell>
        </row>
        <row r="2344">
          <cell r="A2344">
            <v>3161</v>
          </cell>
          <cell r="B2344" t="str">
            <v>yamipelosi@yahoo.com.ar</v>
          </cell>
          <cell r="AF2344" t="str">
            <v>ENSALADERA APILABLE 1700 ML RIGOLLEAU 9 X 18 CM</v>
          </cell>
          <cell r="AG2344">
            <v>184</v>
          </cell>
          <cell r="AH2344">
            <v>2</v>
          </cell>
          <cell r="AI2344" t="str">
            <v>ML67551</v>
          </cell>
          <cell r="AN2344" t="str">
            <v>Sí</v>
          </cell>
        </row>
        <row r="2345">
          <cell r="A2345">
            <v>3161</v>
          </cell>
          <cell r="B2345" t="str">
            <v>yamipelosi@yahoo.com.ar</v>
          </cell>
          <cell r="AF2345" t="str">
            <v>SR. DISPENSER COLORES SURTIDOS (azul marino)</v>
          </cell>
          <cell r="AG2345">
            <v>460</v>
          </cell>
          <cell r="AH2345">
            <v>1</v>
          </cell>
          <cell r="AI2345" t="str">
            <v>Q056 QUO MERCA SEPARADA/COSTO TEORICO MAS IVA</v>
          </cell>
          <cell r="AN2345" t="str">
            <v>Sí</v>
          </cell>
        </row>
        <row r="2346">
          <cell r="A2346">
            <v>3160</v>
          </cell>
          <cell r="B2346" t="str">
            <v>flluciano.95@gmail.com</v>
          </cell>
          <cell r="C2346">
            <v>44361</v>
          </cell>
          <cell r="D2346" t="str">
            <v>Abierta</v>
          </cell>
          <cell r="E2346" t="str">
            <v>Recibido</v>
          </cell>
          <cell r="F2346" t="str">
            <v>Enviado</v>
          </cell>
          <cell r="G2346" t="str">
            <v>ARS</v>
          </cell>
          <cell r="H2346">
            <v>5142</v>
          </cell>
          <cell r="I2346">
            <v>0</v>
          </cell>
          <cell r="J2346">
            <v>0</v>
          </cell>
          <cell r="K2346">
            <v>5142</v>
          </cell>
          <cell r="L2346" t="str">
            <v>Florencia Luciano</v>
          </cell>
          <cell r="M2346">
            <v>39268844</v>
          </cell>
          <cell r="N2346">
            <v>541135959420</v>
          </cell>
          <cell r="O2346" t="str">
            <v>Florencia Luciano</v>
          </cell>
          <cell r="P2346">
            <v>541135959420</v>
          </cell>
          <cell r="Q2346" t="str">
            <v>Malvinas Argentinas</v>
          </cell>
          <cell r="R2346">
            <v>296</v>
          </cell>
          <cell r="S2346" t="str">
            <v>4 C</v>
          </cell>
          <cell r="T2346" t="str">
            <v xml:space="preserve">Caballito </v>
          </cell>
          <cell r="U2346" t="str">
            <v>Capital Federal</v>
          </cell>
          <cell r="V2346">
            <v>1406</v>
          </cell>
          <cell r="W2346" t="str">
            <v>Capital Federal</v>
          </cell>
          <cell r="Y2346" t="str">
            <v>ENVÍO SIN CARGO (CABA, GRAN PARTE DE GBA y LA PLATA) TIEMPO: 4 a 6 DÍAS HÁBILES</v>
          </cell>
          <cell r="Z2346" t="str">
            <v>Mercado Pago</v>
          </cell>
          <cell r="AD2346">
            <v>44361</v>
          </cell>
          <cell r="AE2346">
            <v>44364</v>
          </cell>
          <cell r="AF2346" t="str">
            <v>INDIVIDUAL RANGPUR MARRON CHOCOLATE 38CM</v>
          </cell>
          <cell r="AG2346">
            <v>484</v>
          </cell>
          <cell r="AH2346">
            <v>1</v>
          </cell>
          <cell r="AI2346">
            <v>115330</v>
          </cell>
          <cell r="AJ2346" t="str">
            <v>Móvil</v>
          </cell>
          <cell r="AK2346" t="str">
            <v>EL VIERNES 18-06 ENTRE 8 Y 18 HORAS!</v>
          </cell>
          <cell r="AL2346">
            <v>2811649906</v>
          </cell>
          <cell r="AM2346">
            <v>430060855</v>
          </cell>
          <cell r="AN2346" t="str">
            <v>Sí</v>
          </cell>
        </row>
        <row r="2347">
          <cell r="A2347">
            <v>3160</v>
          </cell>
          <cell r="B2347" t="str">
            <v>flluciano.95@gmail.com</v>
          </cell>
          <cell r="AF2347" t="str">
            <v>INDIVIDUAL RANGPUR AZUL 38CM</v>
          </cell>
          <cell r="AG2347">
            <v>484</v>
          </cell>
          <cell r="AH2347">
            <v>1</v>
          </cell>
          <cell r="AI2347" t="str">
            <v>MS115326</v>
          </cell>
          <cell r="AN2347" t="str">
            <v>Sí</v>
          </cell>
        </row>
        <row r="2348">
          <cell r="A2348">
            <v>3160</v>
          </cell>
          <cell r="B2348" t="str">
            <v>flluciano.95@gmail.com</v>
          </cell>
          <cell r="AF2348" t="str">
            <v>COMBO NRO 5 ** 6 BOWLS APTOS MICROONDAS Y FREEZER- COLOR A ELECCION (Blanco)</v>
          </cell>
          <cell r="AG2348">
            <v>2026</v>
          </cell>
          <cell r="AH2348">
            <v>1</v>
          </cell>
          <cell r="AN2348" t="str">
            <v>Sí</v>
          </cell>
        </row>
        <row r="2349">
          <cell r="A2349">
            <v>3160</v>
          </cell>
          <cell r="B2349" t="str">
            <v>flluciano.95@gmail.com</v>
          </cell>
          <cell r="AF2349" t="str">
            <v>VASO TERMICO CON TAPA Y FAJA COLORES PASTELES (Verde)</v>
          </cell>
          <cell r="AG2349">
            <v>250</v>
          </cell>
          <cell r="AH2349">
            <v>1</v>
          </cell>
          <cell r="AI2349" t="str">
            <v>BA87506 MERCA SEPA</v>
          </cell>
          <cell r="AN2349" t="str">
            <v>Sí</v>
          </cell>
        </row>
        <row r="2350">
          <cell r="A2350">
            <v>3160</v>
          </cell>
          <cell r="B2350" t="str">
            <v>flluciano.95@gmail.com</v>
          </cell>
          <cell r="AF2350" t="str">
            <v>VASO TERMICO CON TAPA Y FAJA COLORES PASTELES (Violeta)</v>
          </cell>
          <cell r="AG2350">
            <v>250</v>
          </cell>
          <cell r="AH2350">
            <v>1</v>
          </cell>
          <cell r="AI2350" t="str">
            <v>BA87506 MERCA SEPA</v>
          </cell>
          <cell r="AN2350" t="str">
            <v>Sí</v>
          </cell>
        </row>
        <row r="2351">
          <cell r="A2351">
            <v>3160</v>
          </cell>
          <cell r="B2351" t="str">
            <v>flluciano.95@gmail.com</v>
          </cell>
          <cell r="AF2351" t="str">
            <v>INDIVIDUAL RANGPUR GRAFITO 38CM</v>
          </cell>
          <cell r="AG2351">
            <v>484</v>
          </cell>
          <cell r="AH2351">
            <v>1</v>
          </cell>
          <cell r="AI2351" t="str">
            <v>MS115329</v>
          </cell>
          <cell r="AN2351" t="str">
            <v>Sí</v>
          </cell>
        </row>
        <row r="2352">
          <cell r="A2352">
            <v>3160</v>
          </cell>
          <cell r="B2352" t="str">
            <v>flluciano.95@gmail.com</v>
          </cell>
          <cell r="AF2352" t="str">
            <v>INDIVIDUAL RANGPUR NEGRO 38CM</v>
          </cell>
          <cell r="AG2352">
            <v>484</v>
          </cell>
          <cell r="AH2352">
            <v>2</v>
          </cell>
          <cell r="AI2352" t="str">
            <v>MS115248**</v>
          </cell>
          <cell r="AN2352" t="str">
            <v>Sí</v>
          </cell>
        </row>
        <row r="2353">
          <cell r="A2353">
            <v>3160</v>
          </cell>
          <cell r="B2353" t="str">
            <v>flluciano.95@gmail.com</v>
          </cell>
          <cell r="AF2353" t="str">
            <v>CUCHARA PASTEL 13.5 CM</v>
          </cell>
          <cell r="AG2353">
            <v>49</v>
          </cell>
          <cell r="AH2353">
            <v>4</v>
          </cell>
          <cell r="AI2353" t="str">
            <v>019BA87502</v>
          </cell>
          <cell r="AN2353" t="str">
            <v>Sí</v>
          </cell>
        </row>
        <row r="2354">
          <cell r="A2354">
            <v>3159</v>
          </cell>
          <cell r="B2354" t="str">
            <v>florenciamastrocola@live.com.ar</v>
          </cell>
          <cell r="C2354">
            <v>44361</v>
          </cell>
          <cell r="D2354" t="str">
            <v>Abierta</v>
          </cell>
          <cell r="E2354" t="str">
            <v>Recibido</v>
          </cell>
          <cell r="G2354" t="str">
            <v>ARS</v>
          </cell>
          <cell r="H2354">
            <v>2000</v>
          </cell>
          <cell r="I2354">
            <v>0</v>
          </cell>
          <cell r="J2354">
            <v>0</v>
          </cell>
          <cell r="K2354">
            <v>2000</v>
          </cell>
          <cell r="L2354" t="str">
            <v>Mailen Soledad Cerrudo</v>
          </cell>
          <cell r="M2354">
            <v>34617291</v>
          </cell>
          <cell r="N2354">
            <v>541140301526</v>
          </cell>
          <cell r="Z2354" t="str">
            <v>Mercado Pago</v>
          </cell>
          <cell r="AB2354" t="str">
            <v>Regalo</v>
          </cell>
          <cell r="AD2354">
            <v>44361</v>
          </cell>
          <cell r="AF2354" t="str">
            <v>GIFT CARD SILVER</v>
          </cell>
          <cell r="AG2354">
            <v>2000</v>
          </cell>
          <cell r="AH2354">
            <v>1</v>
          </cell>
          <cell r="AJ2354" t="str">
            <v>Web</v>
          </cell>
          <cell r="AK2354" t="str">
            <v/>
          </cell>
          <cell r="AL2354">
            <v>15350425763</v>
          </cell>
          <cell r="AM2354">
            <v>428406900</v>
          </cell>
          <cell r="AN2354" t="str">
            <v>No</v>
          </cell>
        </row>
        <row r="2355">
          <cell r="A2355">
            <v>3158</v>
          </cell>
          <cell r="B2355" t="str">
            <v>melinaulfkelman@live.com</v>
          </cell>
          <cell r="C2355">
            <v>44360</v>
          </cell>
          <cell r="D2355" t="str">
            <v>Abierta</v>
          </cell>
          <cell r="E2355" t="str">
            <v>Recibido</v>
          </cell>
          <cell r="F2355" t="str">
            <v>Enviado</v>
          </cell>
          <cell r="G2355" t="str">
            <v>ARS</v>
          </cell>
          <cell r="H2355">
            <v>3413</v>
          </cell>
          <cell r="I2355">
            <v>0</v>
          </cell>
          <cell r="J2355">
            <v>0</v>
          </cell>
          <cell r="K2355">
            <v>3413</v>
          </cell>
          <cell r="L2355" t="str">
            <v>Melina Ulfkelman</v>
          </cell>
          <cell r="M2355">
            <v>35960094</v>
          </cell>
          <cell r="N2355">
            <v>5491136736737</v>
          </cell>
          <cell r="O2355" t="str">
            <v>Melina Ulfkelman</v>
          </cell>
          <cell r="P2355">
            <v>5491136736737</v>
          </cell>
          <cell r="Q2355" t="str">
            <v>Vuelta De Obligado</v>
          </cell>
          <cell r="R2355">
            <v>2443</v>
          </cell>
          <cell r="S2355" t="str">
            <v>piso 3, depto 13</v>
          </cell>
          <cell r="T2355" t="str">
            <v>belgrano</v>
          </cell>
          <cell r="U2355" t="str">
            <v>Capital Federal</v>
          </cell>
          <cell r="V2355">
            <v>1428</v>
          </cell>
          <cell r="W2355" t="str">
            <v>Capital Federal</v>
          </cell>
          <cell r="Y2355" t="str">
            <v>ENVÍO SIN CARGO (CABA, GRAN PARTE DE GBA y LA PLATA) TIEMPO: 4 a 6 DÍAS HÁBILES</v>
          </cell>
          <cell r="Z2355" t="str">
            <v>Mercado Pago</v>
          </cell>
          <cell r="AD2355">
            <v>44360</v>
          </cell>
          <cell r="AE2355">
            <v>44362</v>
          </cell>
          <cell r="AF2355" t="str">
            <v>HOMBRECITO CON VIRULANA COLORES PASTEL (Verde)</v>
          </cell>
          <cell r="AG2355">
            <v>204</v>
          </cell>
          <cell r="AH2355">
            <v>1</v>
          </cell>
          <cell r="AI2355" t="str">
            <v>ba87516</v>
          </cell>
          <cell r="AJ2355" t="str">
            <v>Web</v>
          </cell>
          <cell r="AK2355" t="str">
            <v>EL JUEVES 17-06 ENTRE 8 Y 18 HORAS!</v>
          </cell>
          <cell r="AL2355">
            <v>15341221859</v>
          </cell>
          <cell r="AM2355">
            <v>429388372</v>
          </cell>
          <cell r="AN2355" t="str">
            <v>Sí</v>
          </cell>
        </row>
        <row r="2356">
          <cell r="A2356">
            <v>3158</v>
          </cell>
          <cell r="B2356" t="str">
            <v>melinaulfkelman@live.com</v>
          </cell>
          <cell r="AF2356" t="str">
            <v>ESCURRIDIZO//ESCURRE CUBIERTOS CUBIERTOS (Gris, aqua)</v>
          </cell>
          <cell r="AG2356">
            <v>564</v>
          </cell>
          <cell r="AH2356">
            <v>1</v>
          </cell>
          <cell r="AN2356" t="str">
            <v>Sí</v>
          </cell>
        </row>
        <row r="2357">
          <cell r="A2357">
            <v>3158</v>
          </cell>
          <cell r="B2357" t="str">
            <v>melinaulfkelman@live.com</v>
          </cell>
          <cell r="AF2357" t="str">
            <v>TABLA PICAR RECT BLANCA 27X20CM</v>
          </cell>
          <cell r="AG2357">
            <v>538</v>
          </cell>
          <cell r="AH2357">
            <v>1</v>
          </cell>
          <cell r="AI2357" t="str">
            <v>0607PLA0009</v>
          </cell>
          <cell r="AN2357" t="str">
            <v>Sí</v>
          </cell>
        </row>
        <row r="2358">
          <cell r="A2358">
            <v>3158</v>
          </cell>
          <cell r="B2358" t="str">
            <v>melinaulfkelman@live.com</v>
          </cell>
          <cell r="AF2358" t="str">
            <v>SET X2 PINZAS</v>
          </cell>
          <cell r="AG2358">
            <v>353</v>
          </cell>
          <cell r="AH2358">
            <v>1</v>
          </cell>
          <cell r="AI2358" t="str">
            <v>046BA3323</v>
          </cell>
          <cell r="AN2358" t="str">
            <v>Sí</v>
          </cell>
        </row>
        <row r="2359">
          <cell r="A2359">
            <v>3158</v>
          </cell>
          <cell r="B2359" t="str">
            <v>melinaulfkelman@live.com</v>
          </cell>
          <cell r="AF2359" t="str">
            <v>DISPENSER SINGLE 500ML COLOR SURT (Gris)</v>
          </cell>
          <cell r="AG2359">
            <v>662</v>
          </cell>
          <cell r="AH2359">
            <v>1</v>
          </cell>
          <cell r="AI2359" t="str">
            <v>BP17008</v>
          </cell>
          <cell r="AN2359" t="str">
            <v>Sí</v>
          </cell>
        </row>
        <row r="2360">
          <cell r="A2360">
            <v>3158</v>
          </cell>
          <cell r="B2360" t="str">
            <v>melinaulfkelman@live.com</v>
          </cell>
          <cell r="AF2360" t="str">
            <v>SOSTEN CELULAR MANOS COLORES PASTEL (Violeta)</v>
          </cell>
          <cell r="AG2360">
            <v>134</v>
          </cell>
          <cell r="AH2360">
            <v>1</v>
          </cell>
          <cell r="AI2360" t="str">
            <v>9BA87552</v>
          </cell>
          <cell r="AN2360" t="str">
            <v>Sí</v>
          </cell>
        </row>
        <row r="2361">
          <cell r="A2361">
            <v>3158</v>
          </cell>
          <cell r="B2361" t="str">
            <v>melinaulfkelman@live.com</v>
          </cell>
          <cell r="AF2361" t="str">
            <v>APOYA PAVA REDONDO</v>
          </cell>
          <cell r="AG2361">
            <v>287</v>
          </cell>
          <cell r="AH2361">
            <v>1</v>
          </cell>
          <cell r="AI2361" t="str">
            <v>046BA5447</v>
          </cell>
          <cell r="AN2361" t="str">
            <v>Sí</v>
          </cell>
        </row>
        <row r="2362">
          <cell r="A2362">
            <v>3158</v>
          </cell>
          <cell r="B2362" t="str">
            <v>melinaulfkelman@live.com</v>
          </cell>
          <cell r="AF2362" t="str">
            <v>FLORERO DE VIDRIO 15CM 6CM DIAM</v>
          </cell>
          <cell r="AG2362">
            <v>95</v>
          </cell>
          <cell r="AH2362">
            <v>1</v>
          </cell>
          <cell r="AI2362" t="str">
            <v>046JA7208</v>
          </cell>
          <cell r="AN2362" t="str">
            <v>Sí</v>
          </cell>
        </row>
        <row r="2363">
          <cell r="A2363">
            <v>3158</v>
          </cell>
          <cell r="B2363" t="str">
            <v>melinaulfkelman@live.com</v>
          </cell>
          <cell r="AF2363" t="str">
            <v>BUDA PLATEADO PIEDRA 7 X 10 CM</v>
          </cell>
          <cell r="AG2363">
            <v>576</v>
          </cell>
          <cell r="AH2363">
            <v>1</v>
          </cell>
          <cell r="AI2363" t="str">
            <v>DE7872</v>
          </cell>
          <cell r="AN2363" t="str">
            <v>Sí</v>
          </cell>
        </row>
        <row r="2364">
          <cell r="A2364">
            <v>3157</v>
          </cell>
          <cell r="B2364" t="str">
            <v>abrilmataine@gmail.com</v>
          </cell>
          <cell r="C2364">
            <v>44360</v>
          </cell>
          <cell r="D2364" t="str">
            <v>Abierta</v>
          </cell>
          <cell r="E2364" t="str">
            <v>Recibido</v>
          </cell>
          <cell r="F2364" t="str">
            <v>Enviado</v>
          </cell>
          <cell r="G2364" t="str">
            <v>ARS</v>
          </cell>
          <cell r="H2364" t="str">
            <v>1058.5</v>
          </cell>
          <cell r="I2364">
            <v>0</v>
          </cell>
          <cell r="J2364">
            <v>0</v>
          </cell>
          <cell r="K2364" t="str">
            <v>1058.5</v>
          </cell>
          <cell r="L2364" t="str">
            <v>Abril Mataine</v>
          </cell>
          <cell r="M2364">
            <v>42300865</v>
          </cell>
          <cell r="N2364">
            <v>5491133880118</v>
          </cell>
          <cell r="O2364" t="str">
            <v>Abril Mataine</v>
          </cell>
          <cell r="P2364">
            <v>5491133880118</v>
          </cell>
          <cell r="Q2364" t="str">
            <v>San Blas</v>
          </cell>
          <cell r="R2364">
            <v>2762</v>
          </cell>
          <cell r="S2364" t="str">
            <v>9 C</v>
          </cell>
          <cell r="T2364" t="str">
            <v>Villa Santa Rita</v>
          </cell>
          <cell r="U2364" t="str">
            <v>Capital Federal</v>
          </cell>
          <cell r="V2364">
            <v>1406</v>
          </cell>
          <cell r="W2364" t="str">
            <v>Capital Federal</v>
          </cell>
          <cell r="Y2364" t="str">
            <v>ENVÍO SIN CARGO (CABA, GRAN PARTE DE GBA y LA PLATA) TIEMPO: 4 a 6 DÍAS HÁBILES</v>
          </cell>
          <cell r="Z2364" t="str">
            <v>Mercado Pago</v>
          </cell>
          <cell r="AD2364">
            <v>44360</v>
          </cell>
          <cell r="AE2364">
            <v>44362</v>
          </cell>
          <cell r="AF2364" t="str">
            <v>MACETA DE CERAMICA JARRITO 15X7.5CM</v>
          </cell>
          <cell r="AG2364" t="str">
            <v>392.5</v>
          </cell>
          <cell r="AH2364">
            <v>1</v>
          </cell>
          <cell r="AI2364" t="str">
            <v>DE7519</v>
          </cell>
          <cell r="AJ2364" t="str">
            <v>Móvil</v>
          </cell>
          <cell r="AK2364" t="str">
            <v>EL JUEVES 17-06 ENTRE 8 Y 18 HORAS!</v>
          </cell>
          <cell r="AL2364">
            <v>2805439392</v>
          </cell>
          <cell r="AM2364">
            <v>429270098</v>
          </cell>
          <cell r="AN2364" t="str">
            <v>Sí</v>
          </cell>
        </row>
        <row r="2365">
          <cell r="A2365">
            <v>3157</v>
          </cell>
          <cell r="B2365" t="str">
            <v>abrilmataine@gmail.com</v>
          </cell>
          <cell r="AF2365" t="str">
            <v>BATIDOR DE SILICONA CREAM MANGO DE MADERA 23 CM</v>
          </cell>
          <cell r="AG2365">
            <v>416</v>
          </cell>
          <cell r="AH2365">
            <v>1</v>
          </cell>
          <cell r="AI2365" t="str">
            <v>MS101A62</v>
          </cell>
          <cell r="AN2365" t="str">
            <v>Sí</v>
          </cell>
        </row>
        <row r="2366">
          <cell r="A2366">
            <v>3157</v>
          </cell>
          <cell r="B2366" t="str">
            <v>abrilmataine@gmail.com</v>
          </cell>
          <cell r="AF2366" t="str">
            <v>VASO TERMICO CON TAPA Y FAJA COLORES PASTELES (Verde)</v>
          </cell>
          <cell r="AG2366">
            <v>250</v>
          </cell>
          <cell r="AH2366">
            <v>1</v>
          </cell>
          <cell r="AI2366" t="str">
            <v>BA87506 MERCA SEPA</v>
          </cell>
          <cell r="AN2366" t="str">
            <v>Sí</v>
          </cell>
        </row>
        <row r="2367">
          <cell r="A2367">
            <v>3156</v>
          </cell>
          <cell r="B2367" t="str">
            <v>juzel2010@yahoo.com.ar</v>
          </cell>
          <cell r="C2367">
            <v>44360</v>
          </cell>
          <cell r="D2367" t="str">
            <v>Abierta</v>
          </cell>
          <cell r="E2367" t="str">
            <v>Recibido</v>
          </cell>
          <cell r="F2367" t="str">
            <v>Enviado</v>
          </cell>
          <cell r="G2367" t="str">
            <v>ARS</v>
          </cell>
          <cell r="H2367">
            <v>9448</v>
          </cell>
          <cell r="I2367">
            <v>0</v>
          </cell>
          <cell r="J2367">
            <v>0</v>
          </cell>
          <cell r="K2367">
            <v>9448</v>
          </cell>
          <cell r="L2367" t="str">
            <v>Maria Julia Zelasqui</v>
          </cell>
          <cell r="M2367">
            <v>16325672</v>
          </cell>
          <cell r="N2367">
            <v>541165039166</v>
          </cell>
          <cell r="O2367" t="str">
            <v>Maria Julia Zelasqui</v>
          </cell>
          <cell r="P2367">
            <v>541165039166</v>
          </cell>
          <cell r="Q2367" t="str">
            <v>Juana manso</v>
          </cell>
          <cell r="R2367">
            <v>740</v>
          </cell>
          <cell r="S2367" t="str">
            <v>Depto 4 piso 26 torre1</v>
          </cell>
          <cell r="T2367" t="str">
            <v>Puerto madero</v>
          </cell>
          <cell r="U2367" t="str">
            <v>Capital Federal</v>
          </cell>
          <cell r="V2367">
            <v>1106</v>
          </cell>
          <cell r="W2367" t="str">
            <v>Capital Federal</v>
          </cell>
          <cell r="Y2367" t="str">
            <v>ENVÍO SIN CARGO (CABA, GRAN PARTE DE GBA y LA PLATA) TIEMPO: 4 a 6 DÍAS HÁBILES</v>
          </cell>
          <cell r="Z2367" t="str">
            <v>TRANSFERENCIA BANCARIA</v>
          </cell>
          <cell r="AD2367">
            <v>44360</v>
          </cell>
          <cell r="AE2367">
            <v>44362</v>
          </cell>
          <cell r="AF2367" t="str">
            <v>MESA DE ARRIME HOME OFFICE 35x40x67 CM</v>
          </cell>
          <cell r="AG2367">
            <v>3500</v>
          </cell>
          <cell r="AH2367">
            <v>1</v>
          </cell>
          <cell r="AI2367" t="str">
            <v>MESA ARRIMME OSCURA 2 CAÑOS LAS TENGO EN SAN DIEGO</v>
          </cell>
          <cell r="AJ2367" t="str">
            <v>Móvil</v>
          </cell>
          <cell r="AK2367" t="str">
            <v>EL JUEVES 17-06 ENTRE 8 Y 18 HORAS!</v>
          </cell>
          <cell r="AM2367">
            <v>429087661</v>
          </cell>
          <cell r="AN2367" t="str">
            <v>Sí</v>
          </cell>
        </row>
        <row r="2368">
          <cell r="A2368">
            <v>3156</v>
          </cell>
          <cell r="B2368" t="str">
            <v>juzel2010@yahoo.com.ar</v>
          </cell>
          <cell r="AF2368" t="str">
            <v>APOYA PAVA REDONDO</v>
          </cell>
          <cell r="AG2368">
            <v>287</v>
          </cell>
          <cell r="AH2368">
            <v>1</v>
          </cell>
          <cell r="AI2368" t="str">
            <v>046BA5447</v>
          </cell>
          <cell r="AN2368" t="str">
            <v>Sí</v>
          </cell>
        </row>
        <row r="2369">
          <cell r="A2369">
            <v>3156</v>
          </cell>
          <cell r="B2369" t="str">
            <v>juzel2010@yahoo.com.ar</v>
          </cell>
          <cell r="AF2369" t="str">
            <v>SET X 3 CUENCO BLANCO C/TAPA 400 CC</v>
          </cell>
          <cell r="AG2369">
            <v>944</v>
          </cell>
          <cell r="AH2369">
            <v>1</v>
          </cell>
          <cell r="AI2369" t="str">
            <v>BP44001</v>
          </cell>
          <cell r="AN2369" t="str">
            <v>Sí</v>
          </cell>
        </row>
        <row r="2370">
          <cell r="A2370">
            <v>3156</v>
          </cell>
          <cell r="B2370" t="str">
            <v>juzel2010@yahoo.com.ar</v>
          </cell>
          <cell r="AF2370" t="str">
            <v>LATA REDONDA RAYAS GRISES CON VISOR 17X17CM</v>
          </cell>
          <cell r="AG2370">
            <v>894</v>
          </cell>
          <cell r="AH2370">
            <v>1</v>
          </cell>
          <cell r="AI2370" t="str">
            <v>645LA99006</v>
          </cell>
          <cell r="AN2370" t="str">
            <v>Sí</v>
          </cell>
        </row>
        <row r="2371">
          <cell r="A2371">
            <v>3156</v>
          </cell>
          <cell r="B2371" t="str">
            <v>juzel2010@yahoo.com.ar</v>
          </cell>
          <cell r="AF2371" t="str">
            <v>LATA DESEOS 17X17CM</v>
          </cell>
          <cell r="AG2371">
            <v>960</v>
          </cell>
          <cell r="AH2371">
            <v>1</v>
          </cell>
          <cell r="AI2371" t="str">
            <v>645LA33026</v>
          </cell>
          <cell r="AN2371" t="str">
            <v>Sí</v>
          </cell>
        </row>
        <row r="2372">
          <cell r="A2372">
            <v>3156</v>
          </cell>
          <cell r="B2372" t="str">
            <v>juzel2010@yahoo.com.ar</v>
          </cell>
          <cell r="AF2372" t="str">
            <v>INDIVIDUAL CUERINA HOJA AZUL 32.5CM DIAM</v>
          </cell>
          <cell r="AG2372" t="str">
            <v>269.5</v>
          </cell>
          <cell r="AH2372">
            <v>4</v>
          </cell>
          <cell r="AI2372" t="str">
            <v>CHUIN06C</v>
          </cell>
          <cell r="AN2372" t="str">
            <v>Sí</v>
          </cell>
        </row>
        <row r="2373">
          <cell r="A2373">
            <v>3156</v>
          </cell>
          <cell r="B2373" t="str">
            <v>juzel2010@yahoo.com.ar</v>
          </cell>
          <cell r="AF2373" t="str">
            <v>LATA TORRE EIFFEL 17X17CM</v>
          </cell>
          <cell r="AG2373">
            <v>960</v>
          </cell>
          <cell r="AH2373">
            <v>1</v>
          </cell>
          <cell r="AI2373" t="str">
            <v>645LA33034</v>
          </cell>
          <cell r="AN2373" t="str">
            <v>Sí</v>
          </cell>
        </row>
        <row r="2374">
          <cell r="A2374">
            <v>3156</v>
          </cell>
          <cell r="B2374" t="str">
            <v>juzel2010@yahoo.com.ar</v>
          </cell>
          <cell r="AF2374" t="str">
            <v>Hermetico verde aqua c/tapa 400 cc</v>
          </cell>
          <cell r="AG2374">
            <v>333</v>
          </cell>
          <cell r="AH2374">
            <v>2</v>
          </cell>
          <cell r="AI2374" t="str">
            <v>BP35019</v>
          </cell>
          <cell r="AN2374" t="str">
            <v>Sí</v>
          </cell>
        </row>
        <row r="2375">
          <cell r="A2375">
            <v>3156</v>
          </cell>
          <cell r="B2375" t="str">
            <v>juzel2010@yahoo.com.ar</v>
          </cell>
          <cell r="AF2375" t="str">
            <v>TAPON REJILLA 1PC COLORES PASTEL (Violeta)</v>
          </cell>
          <cell r="AG2375" t="str">
            <v>79.5</v>
          </cell>
          <cell r="AH2375">
            <v>1</v>
          </cell>
          <cell r="AI2375" t="str">
            <v>019BA87554</v>
          </cell>
          <cell r="AN2375" t="str">
            <v>Sí</v>
          </cell>
        </row>
        <row r="2376">
          <cell r="A2376">
            <v>3156</v>
          </cell>
          <cell r="B2376" t="str">
            <v>juzel2010@yahoo.com.ar</v>
          </cell>
          <cell r="AF2376" t="str">
            <v>TAPON BAÑERA PASTEL 1PC (Rosa)</v>
          </cell>
          <cell r="AG2376" t="str">
            <v>79.5</v>
          </cell>
          <cell r="AH2376">
            <v>1</v>
          </cell>
          <cell r="AI2376" t="str">
            <v>019BA87553</v>
          </cell>
          <cell r="AN2376" t="str">
            <v>Sí</v>
          </cell>
        </row>
        <row r="2377">
          <cell r="A2377">
            <v>3155</v>
          </cell>
          <cell r="B2377" t="str">
            <v>eriveyack@outlook.com</v>
          </cell>
          <cell r="C2377">
            <v>44359</v>
          </cell>
          <cell r="D2377" t="str">
            <v>Abierta</v>
          </cell>
          <cell r="E2377" t="str">
            <v>Recibido</v>
          </cell>
          <cell r="F2377" t="str">
            <v>Enviado</v>
          </cell>
          <cell r="G2377" t="str">
            <v>ARS</v>
          </cell>
          <cell r="H2377">
            <v>720</v>
          </cell>
          <cell r="I2377">
            <v>0</v>
          </cell>
          <cell r="J2377">
            <v>0</v>
          </cell>
          <cell r="K2377">
            <v>720</v>
          </cell>
          <cell r="L2377" t="str">
            <v>Erica Vega</v>
          </cell>
          <cell r="M2377">
            <v>39061049</v>
          </cell>
          <cell r="N2377">
            <v>541127403567</v>
          </cell>
          <cell r="O2377" t="str">
            <v>Erica Vega</v>
          </cell>
          <cell r="P2377">
            <v>541127403567</v>
          </cell>
          <cell r="Q2377" t="str">
            <v>Mexico</v>
          </cell>
          <cell r="R2377">
            <v>283</v>
          </cell>
          <cell r="S2377" t="str">
            <v>1E</v>
          </cell>
          <cell r="T2377" t="str">
            <v>San telmo</v>
          </cell>
          <cell r="U2377" t="str">
            <v>Capital Federal</v>
          </cell>
          <cell r="V2377">
            <v>1097</v>
          </cell>
          <cell r="W2377" t="str">
            <v>Capital Federal</v>
          </cell>
          <cell r="Y2377" t="str">
            <v>ENVÍO SIN CARGO (CABA, GRAN PARTE DE GBA y LA PLATA) TIEMPO: 4 a 6 DÍAS HÁBILES</v>
          </cell>
          <cell r="Z2377" t="str">
            <v>Mercado Pago</v>
          </cell>
          <cell r="AD2377">
            <v>44359</v>
          </cell>
          <cell r="AE2377">
            <v>44362</v>
          </cell>
          <cell r="AF2377" t="str">
            <v>MATE PAMPA BOCA ANGOSTA CON BOMBILLA COLOR ROSA</v>
          </cell>
          <cell r="AG2377">
            <v>720</v>
          </cell>
          <cell r="AH2377">
            <v>1</v>
          </cell>
          <cell r="AI2377" t="str">
            <v>MERCA SEPA</v>
          </cell>
          <cell r="AJ2377" t="str">
            <v>Móvil</v>
          </cell>
          <cell r="AK2377" t="str">
            <v>EL JUEVES 17-06 ENTRE 8 Y 18 HORAS!</v>
          </cell>
          <cell r="AL2377">
            <v>2804036638</v>
          </cell>
          <cell r="AM2377">
            <v>429051011</v>
          </cell>
          <cell r="AN2377" t="str">
            <v>Sí</v>
          </cell>
        </row>
        <row r="2378">
          <cell r="A2378">
            <v>3154</v>
          </cell>
          <cell r="B2378" t="str">
            <v>pequeniaviviana@yahoo.com</v>
          </cell>
          <cell r="C2378">
            <v>44359</v>
          </cell>
          <cell r="D2378" t="str">
            <v>Abierta</v>
          </cell>
          <cell r="E2378" t="str">
            <v>Recibido</v>
          </cell>
          <cell r="F2378" t="str">
            <v>Enviado</v>
          </cell>
          <cell r="G2378" t="str">
            <v>ARS</v>
          </cell>
          <cell r="H2378">
            <v>1939</v>
          </cell>
          <cell r="I2378">
            <v>0</v>
          </cell>
          <cell r="J2378">
            <v>0</v>
          </cell>
          <cell r="K2378">
            <v>1939</v>
          </cell>
          <cell r="L2378" t="str">
            <v>Viviana Murcia</v>
          </cell>
          <cell r="M2378">
            <v>26499636</v>
          </cell>
          <cell r="N2378">
            <v>5491151463409</v>
          </cell>
          <cell r="O2378" t="str">
            <v>Viviana Murcia</v>
          </cell>
          <cell r="P2378">
            <v>5491151463409</v>
          </cell>
          <cell r="Q2378" t="str">
            <v>Martiniano Leguizamón</v>
          </cell>
          <cell r="R2378">
            <v>1026</v>
          </cell>
          <cell r="S2378">
            <v>2</v>
          </cell>
          <cell r="T2378" t="str">
            <v>Liniers</v>
          </cell>
          <cell r="U2378" t="str">
            <v>Capital Federal</v>
          </cell>
          <cell r="V2378">
            <v>1408</v>
          </cell>
          <cell r="W2378" t="str">
            <v>Capital Federal</v>
          </cell>
          <cell r="Y2378" t="str">
            <v>ENVÍO SIN CARGO (CABA, GRAN PARTE DE GBA y LA PLATA) TIEMPO: 4 a 6 DÍAS HÁBILES</v>
          </cell>
          <cell r="Z2378" t="str">
            <v>Mercado Pago</v>
          </cell>
          <cell r="AB2378" t="str">
            <v>Hola! Difusor 10 cm VERDE. Difusor 14 cm GRIS. REloj NEGRO. Gracias horario entrega después de las 14 hs</v>
          </cell>
          <cell r="AD2378">
            <v>44359</v>
          </cell>
          <cell r="AE2378">
            <v>44362</v>
          </cell>
          <cell r="AF2378" t="str">
            <v>DIFUSOR DE VIDRIO PINTADO EN 3 COLORES 6.5X14CM</v>
          </cell>
          <cell r="AG2378">
            <v>399</v>
          </cell>
          <cell r="AH2378">
            <v>1</v>
          </cell>
          <cell r="AI2378" t="str">
            <v>BO7486</v>
          </cell>
          <cell r="AJ2378" t="str">
            <v>Móvil</v>
          </cell>
          <cell r="AK2378" t="str">
            <v>EL JUEVES 17-06 ENTRE 8 Y 18 HORAS!</v>
          </cell>
          <cell r="AL2378">
            <v>15330417185</v>
          </cell>
          <cell r="AM2378">
            <v>429007072</v>
          </cell>
          <cell r="AN2378" t="str">
            <v>Sí</v>
          </cell>
        </row>
        <row r="2379">
          <cell r="A2379">
            <v>3154</v>
          </cell>
          <cell r="B2379" t="str">
            <v>pequeniaviviana@yahoo.com</v>
          </cell>
          <cell r="AF2379" t="str">
            <v>DIFUSOR DE VIDRIO EN 4 COLORES DE 10CM</v>
          </cell>
          <cell r="AG2379">
            <v>399</v>
          </cell>
          <cell r="AH2379">
            <v>1</v>
          </cell>
          <cell r="AI2379" t="str">
            <v>BO7484</v>
          </cell>
          <cell r="AN2379" t="str">
            <v>Sí</v>
          </cell>
        </row>
        <row r="2380">
          <cell r="A2380">
            <v>3154</v>
          </cell>
          <cell r="B2380" t="str">
            <v>pequeniaviviana@yahoo.com</v>
          </cell>
          <cell r="AF2380" t="str">
            <v>REL. PARED DISCO VINILO VIDRIO TEMPLADO 30CM (Negro)</v>
          </cell>
          <cell r="AG2380">
            <v>1141</v>
          </cell>
          <cell r="AH2380">
            <v>1</v>
          </cell>
          <cell r="AI2380" t="str">
            <v>046RE6395</v>
          </cell>
          <cell r="AN2380" t="str">
            <v>Sí</v>
          </cell>
        </row>
        <row r="2381">
          <cell r="A2381">
            <v>3153</v>
          </cell>
          <cell r="B2381" t="str">
            <v>barbarascuderiok@hotmail.com</v>
          </cell>
          <cell r="C2381">
            <v>44359</v>
          </cell>
          <cell r="D2381" t="str">
            <v>Abierta</v>
          </cell>
          <cell r="E2381" t="str">
            <v>Recibido</v>
          </cell>
          <cell r="F2381" t="str">
            <v>Enviado</v>
          </cell>
          <cell r="G2381" t="str">
            <v>ARS</v>
          </cell>
          <cell r="H2381">
            <v>1851</v>
          </cell>
          <cell r="I2381">
            <v>1795</v>
          </cell>
          <cell r="J2381">
            <v>0</v>
          </cell>
          <cell r="K2381">
            <v>56</v>
          </cell>
          <cell r="L2381" t="str">
            <v>Barbara Scuderi</v>
          </cell>
          <cell r="M2381">
            <v>35117472</v>
          </cell>
          <cell r="N2381">
            <v>5491136073622</v>
          </cell>
          <cell r="O2381" t="str">
            <v>Barbara Scuderi</v>
          </cell>
          <cell r="T2381" t="str">
            <v>Ciudadela</v>
          </cell>
          <cell r="U2381" t="str">
            <v>Tres de Febrero</v>
          </cell>
          <cell r="V2381">
            <v>1702</v>
          </cell>
          <cell r="W2381" t="str">
            <v>Gran Buenos Aires</v>
          </cell>
          <cell r="Y2381" t="str">
            <v>Retiras en SHOWROOM ( CON CITA PREVIA)</v>
          </cell>
          <cell r="Z2381" t="str">
            <v>Mercado Pago</v>
          </cell>
          <cell r="AA2381" t="str">
            <v>BARBARASCUDERI</v>
          </cell>
          <cell r="AD2381">
            <v>44359</v>
          </cell>
          <cell r="AE2381">
            <v>44362</v>
          </cell>
          <cell r="AF2381" t="str">
            <v>ALMOHADON LOVE 30X30CM POLIESTER CON VELLON SILICONADO</v>
          </cell>
          <cell r="AG2381">
            <v>444</v>
          </cell>
          <cell r="AH2381">
            <v>1</v>
          </cell>
          <cell r="AI2381" t="str">
            <v>CHU53</v>
          </cell>
          <cell r="AJ2381" t="str">
            <v>Móvil</v>
          </cell>
          <cell r="AK2381" t="str">
            <v/>
          </cell>
          <cell r="AL2381">
            <v>2802343909</v>
          </cell>
          <cell r="AM2381">
            <v>428384475</v>
          </cell>
          <cell r="AN2381" t="str">
            <v>Sí</v>
          </cell>
        </row>
        <row r="2382">
          <cell r="A2382">
            <v>3153</v>
          </cell>
          <cell r="B2382" t="str">
            <v>barbarascuderiok@hotmail.com</v>
          </cell>
          <cell r="AF2382" t="str">
            <v>ALMOHADON CON RELLENO VELLON SILICONADO 30X30 CM</v>
          </cell>
          <cell r="AG2382">
            <v>444</v>
          </cell>
          <cell r="AH2382">
            <v>1</v>
          </cell>
          <cell r="AI2382" t="str">
            <v>CHU415</v>
          </cell>
          <cell r="AN2382" t="str">
            <v>Sí</v>
          </cell>
        </row>
        <row r="2383">
          <cell r="A2383">
            <v>3153</v>
          </cell>
          <cell r="B2383" t="str">
            <v>barbarascuderiok@hotmail.com</v>
          </cell>
          <cell r="AF2383" t="str">
            <v>COLADOR ACERO INOXIDABLE DIAM 24CM X 8.5CM ALTO</v>
          </cell>
          <cell r="AG2383">
            <v>963</v>
          </cell>
          <cell r="AH2383">
            <v>1</v>
          </cell>
          <cell r="AI2383" t="str">
            <v>046BA8163</v>
          </cell>
          <cell r="AN2383" t="str">
            <v>Sí</v>
          </cell>
        </row>
        <row r="2384">
          <cell r="A2384">
            <v>3152</v>
          </cell>
          <cell r="B2384" t="str">
            <v>fabythebest1990@gmail.com</v>
          </cell>
          <cell r="C2384">
            <v>44358</v>
          </cell>
          <cell r="D2384" t="str">
            <v>Abierta</v>
          </cell>
          <cell r="E2384" t="str">
            <v>Recibido</v>
          </cell>
          <cell r="F2384" t="str">
            <v>Enviado</v>
          </cell>
          <cell r="G2384" t="str">
            <v>ARS</v>
          </cell>
          <cell r="H2384">
            <v>1998</v>
          </cell>
          <cell r="I2384">
            <v>0</v>
          </cell>
          <cell r="J2384">
            <v>0</v>
          </cell>
          <cell r="K2384">
            <v>1998</v>
          </cell>
          <cell r="L2384" t="str">
            <v>Fabiana Ledesma</v>
          </cell>
          <cell r="M2384">
            <v>18322286</v>
          </cell>
          <cell r="N2384">
            <v>541138750059</v>
          </cell>
          <cell r="O2384" t="str">
            <v>Fabiana LEDESMA</v>
          </cell>
          <cell r="P2384">
            <v>541138750059</v>
          </cell>
          <cell r="Q2384" t="str">
            <v>El Salvador</v>
          </cell>
          <cell r="R2384">
            <v>4834</v>
          </cell>
          <cell r="S2384" t="str">
            <v>PISO 5 DEPTO N</v>
          </cell>
          <cell r="T2384" t="str">
            <v>PALERMO</v>
          </cell>
          <cell r="U2384" t="str">
            <v>Capital Federal</v>
          </cell>
          <cell r="V2384">
            <v>1425</v>
          </cell>
          <cell r="W2384" t="str">
            <v>Capital Federal</v>
          </cell>
          <cell r="Y2384" t="str">
            <v>ENVÍO SIN CARGO (CABA, GRAN PARTE DE GBA y LA PLATA) TIEMPO: 4 a 6 DÍAS HÁBILES</v>
          </cell>
          <cell r="Z2384" t="str">
            <v>Mercado Pago</v>
          </cell>
          <cell r="AD2384">
            <v>44358</v>
          </cell>
          <cell r="AE2384">
            <v>44361</v>
          </cell>
          <cell r="AF2384" t="str">
            <v>INDIVIDUAL DE YUTE KAMPOT 38CM</v>
          </cell>
          <cell r="AG2384">
            <v>999</v>
          </cell>
          <cell r="AH2384">
            <v>2</v>
          </cell>
          <cell r="AI2384" t="str">
            <v>MS504005 MERCA SEPA</v>
          </cell>
          <cell r="AJ2384" t="str">
            <v>Web</v>
          </cell>
          <cell r="AK2384" t="str">
            <v>EL MARTES 15-06 ENTRE 8 Y 18 HORAS!</v>
          </cell>
          <cell r="AL2384">
            <v>15317173159</v>
          </cell>
          <cell r="AM2384">
            <v>428614504</v>
          </cell>
          <cell r="AN2384" t="str">
            <v>Sí</v>
          </cell>
        </row>
        <row r="2385">
          <cell r="A2385">
            <v>3151</v>
          </cell>
          <cell r="B2385" t="str">
            <v>elianacalvosa87@gmail.com</v>
          </cell>
          <cell r="C2385">
            <v>44358</v>
          </cell>
          <cell r="D2385" t="str">
            <v>Abierta</v>
          </cell>
          <cell r="E2385" t="str">
            <v>Recibido</v>
          </cell>
          <cell r="F2385" t="str">
            <v>Enviado</v>
          </cell>
          <cell r="G2385" t="str">
            <v>ARS</v>
          </cell>
          <cell r="H2385">
            <v>2694</v>
          </cell>
          <cell r="I2385">
            <v>0</v>
          </cell>
          <cell r="J2385">
            <v>0</v>
          </cell>
          <cell r="K2385">
            <v>2694</v>
          </cell>
          <cell r="L2385" t="str">
            <v>Eliana Calvosa</v>
          </cell>
          <cell r="M2385">
            <v>33442663</v>
          </cell>
          <cell r="N2385">
            <v>541138807268</v>
          </cell>
          <cell r="O2385" t="str">
            <v>Eliana Calvosa</v>
          </cell>
          <cell r="P2385">
            <v>541138807268</v>
          </cell>
          <cell r="Q2385" t="str">
            <v>Tacuari</v>
          </cell>
          <cell r="R2385">
            <v>671</v>
          </cell>
          <cell r="S2385">
            <v>2</v>
          </cell>
          <cell r="T2385" t="str">
            <v>Lanus oeste</v>
          </cell>
          <cell r="U2385" t="str">
            <v xml:space="preserve">Lanus oeste </v>
          </cell>
          <cell r="V2385">
            <v>1824</v>
          </cell>
          <cell r="W2385" t="str">
            <v>Gran Buenos Aires</v>
          </cell>
          <cell r="Y2385" t="str">
            <v>ENVÍO SIN CARGO (CABA, GRAN PARTE DE GBA y LA PLATA) TIEMPO: 4 a 6 DÍAS HÁBILES</v>
          </cell>
          <cell r="Z2385" t="str">
            <v>Mercado Pago</v>
          </cell>
          <cell r="AB2385" t="str">
            <v>Por favor llamar por tel ya que me encuentro sin timbre.Gracias.</v>
          </cell>
          <cell r="AD2385">
            <v>44358</v>
          </cell>
          <cell r="AE2385">
            <v>44362</v>
          </cell>
          <cell r="AF2385" t="str">
            <v>INDIVIDUAL DE YUTE KAMPOT 38CM</v>
          </cell>
          <cell r="AG2385">
            <v>999</v>
          </cell>
          <cell r="AH2385">
            <v>1</v>
          </cell>
          <cell r="AI2385" t="str">
            <v>MS504005 MERCA SEPA</v>
          </cell>
          <cell r="AJ2385" t="str">
            <v>Móvil</v>
          </cell>
          <cell r="AK2385" t="str">
            <v>EL MIERCOLES 16-06 ENTRE 8 Y 18 HORAS!</v>
          </cell>
          <cell r="AL2385">
            <v>15314665981</v>
          </cell>
          <cell r="AM2385">
            <v>427068724</v>
          </cell>
          <cell r="AN2385" t="str">
            <v>Sí</v>
          </cell>
        </row>
        <row r="2386">
          <cell r="A2386">
            <v>3151</v>
          </cell>
          <cell r="B2386" t="str">
            <v>elianacalvosa87@gmail.com</v>
          </cell>
          <cell r="AF2386" t="str">
            <v>YERBERO HOJAS VERDES SETX 2 16 X 8,5 CM.</v>
          </cell>
          <cell r="AG2386">
            <v>975</v>
          </cell>
          <cell r="AH2386">
            <v>1</v>
          </cell>
          <cell r="AI2386" t="str">
            <v>645LA55048</v>
          </cell>
          <cell r="AN2386" t="str">
            <v>Sí</v>
          </cell>
        </row>
        <row r="2387">
          <cell r="A2387">
            <v>3151</v>
          </cell>
          <cell r="B2387" t="str">
            <v>elianacalvosa87@gmail.com</v>
          </cell>
          <cell r="AF2387" t="str">
            <v>MATE PAMPA BOCA ANGOSTA CON BOMBILLA COLOR NEGRO</v>
          </cell>
          <cell r="AG2387">
            <v>720</v>
          </cell>
          <cell r="AH2387">
            <v>1</v>
          </cell>
          <cell r="AI2387" t="str">
            <v>MERCA SEPA</v>
          </cell>
          <cell r="AN2387" t="str">
            <v>Sí</v>
          </cell>
        </row>
        <row r="2388">
          <cell r="A2388">
            <v>3150</v>
          </cell>
          <cell r="B2388" t="str">
            <v>juarezmicaela19@hotmail.com</v>
          </cell>
          <cell r="C2388">
            <v>44358</v>
          </cell>
          <cell r="D2388" t="str">
            <v>Abierta</v>
          </cell>
          <cell r="E2388" t="str">
            <v>Recibido</v>
          </cell>
          <cell r="F2388" t="str">
            <v>Enviado</v>
          </cell>
          <cell r="G2388" t="str">
            <v>ARS</v>
          </cell>
          <cell r="H2388">
            <v>6226</v>
          </cell>
          <cell r="I2388">
            <v>0</v>
          </cell>
          <cell r="J2388">
            <v>0</v>
          </cell>
          <cell r="K2388">
            <v>6226</v>
          </cell>
          <cell r="L2388" t="str">
            <v>Micaela juarez</v>
          </cell>
          <cell r="M2388">
            <v>40292703</v>
          </cell>
          <cell r="N2388">
            <v>541152604706</v>
          </cell>
          <cell r="O2388" t="str">
            <v>Micaela juarez</v>
          </cell>
          <cell r="P2388">
            <v>541152604706</v>
          </cell>
          <cell r="Q2388" t="str">
            <v>Avellaneda</v>
          </cell>
          <cell r="R2388">
            <v>3014</v>
          </cell>
          <cell r="T2388" t="str">
            <v>San jose</v>
          </cell>
          <cell r="U2388" t="str">
            <v>Moron</v>
          </cell>
          <cell r="V2388">
            <v>1708</v>
          </cell>
          <cell r="W2388" t="str">
            <v>Gran Buenos Aires</v>
          </cell>
          <cell r="Y2388" t="str">
            <v>ENVÍO SIN CARGO (CABA, GRAN PARTE DE GBA y LA PLATA) TIEMPO: 4 a 6 DÍAS HÁBILES</v>
          </cell>
          <cell r="Z2388" t="str">
            <v>Mercado Pago</v>
          </cell>
          <cell r="AD2388">
            <v>44358</v>
          </cell>
          <cell r="AE2388">
            <v>44362</v>
          </cell>
          <cell r="AF2388" t="str">
            <v>CORTINA POLIÉSTER PESADAS 2 PAÑOS 1.40x2.10 CM BLANCA (Blanco)</v>
          </cell>
          <cell r="AG2388">
            <v>2450</v>
          </cell>
          <cell r="AH2388">
            <v>1</v>
          </cell>
          <cell r="AJ2388" t="str">
            <v>Móvil</v>
          </cell>
          <cell r="AK2388" t="str">
            <v>EL MIERCOLES 16-06 ENTRE 8 Y 18 HORAS!</v>
          </cell>
          <cell r="AL2388">
            <v>2799032719</v>
          </cell>
          <cell r="AM2388">
            <v>424422913</v>
          </cell>
          <cell r="AN2388" t="str">
            <v>Sí</v>
          </cell>
        </row>
        <row r="2389">
          <cell r="A2389">
            <v>3150</v>
          </cell>
          <cell r="B2389" t="str">
            <v>juarezmicaela19@hotmail.com</v>
          </cell>
          <cell r="AF2389" t="str">
            <v>FRASCO DE VIDRIO COOKIES 19*14 CM DIAM.</v>
          </cell>
          <cell r="AG2389">
            <v>1277</v>
          </cell>
          <cell r="AH2389">
            <v>1</v>
          </cell>
          <cell r="AI2389" t="str">
            <v>094BA7085</v>
          </cell>
          <cell r="AN2389" t="str">
            <v>Sí</v>
          </cell>
        </row>
        <row r="2390">
          <cell r="A2390">
            <v>3150</v>
          </cell>
          <cell r="B2390" t="str">
            <v>juarezmicaela19@hotmail.com</v>
          </cell>
          <cell r="AF2390" t="str">
            <v>CORTINA ALGODÓN Y POLIÉSTER PESADAS 2 PAÑOS 1.40x2.10 CM GRIS (Gris)</v>
          </cell>
          <cell r="AG2390">
            <v>2499</v>
          </cell>
          <cell r="AH2390">
            <v>1</v>
          </cell>
          <cell r="AN2390" t="str">
            <v>Sí</v>
          </cell>
        </row>
        <row r="2391">
          <cell r="A2391">
            <v>3149</v>
          </cell>
          <cell r="B2391" t="str">
            <v>Paulaetile@gmail.com</v>
          </cell>
          <cell r="C2391">
            <v>44358</v>
          </cell>
          <cell r="D2391" t="str">
            <v>Abierta</v>
          </cell>
          <cell r="E2391" t="str">
            <v>Recibido</v>
          </cell>
          <cell r="F2391" t="str">
            <v>Enviado</v>
          </cell>
          <cell r="G2391" t="str">
            <v>ARS</v>
          </cell>
          <cell r="H2391">
            <v>4723</v>
          </cell>
          <cell r="I2391">
            <v>4000</v>
          </cell>
          <cell r="J2391">
            <v>0</v>
          </cell>
          <cell r="K2391">
            <v>723</v>
          </cell>
          <cell r="L2391" t="str">
            <v>Paula Svampa</v>
          </cell>
          <cell r="M2391">
            <v>32402360</v>
          </cell>
          <cell r="N2391">
            <v>541150055080</v>
          </cell>
          <cell r="O2391" t="str">
            <v>Paula Svampa</v>
          </cell>
          <cell r="P2391">
            <v>541150055080</v>
          </cell>
          <cell r="Q2391" t="str">
            <v xml:space="preserve">JOAQUIN V gonzalez </v>
          </cell>
          <cell r="R2391">
            <v>2729</v>
          </cell>
          <cell r="T2391" t="str">
            <v>Villa ballester</v>
          </cell>
          <cell r="U2391" t="str">
            <v>Villa ballester</v>
          </cell>
          <cell r="V2391">
            <v>1653</v>
          </cell>
          <cell r="W2391" t="str">
            <v>Gran Buenos Aires</v>
          </cell>
          <cell r="Y2391" t="str">
            <v>ENVÍO SIN CARGO (CABA, GRAN PARTE DE GBA y LA PLATA) TIEMPO: 4 a 6 DÍAS HÁBILES</v>
          </cell>
          <cell r="Z2391" t="str">
            <v>Mercado Pago</v>
          </cell>
          <cell r="AA2391" t="str">
            <v>PAULASVAMPA</v>
          </cell>
          <cell r="AD2391">
            <v>44358</v>
          </cell>
          <cell r="AE2391">
            <v>44362</v>
          </cell>
          <cell r="AF2391" t="str">
            <v>CUCHARON ROJO MIA 23X10CM</v>
          </cell>
          <cell r="AG2391">
            <v>251</v>
          </cell>
          <cell r="AH2391">
            <v>1</v>
          </cell>
          <cell r="AI2391" t="str">
            <v>2004RJ</v>
          </cell>
          <cell r="AJ2391" t="str">
            <v>Móvil</v>
          </cell>
          <cell r="AK2391" t="str">
            <v>EL JUEVES 17-06 ENTRE 8 Y 18 HORAS!</v>
          </cell>
          <cell r="AL2391">
            <v>2797678840</v>
          </cell>
          <cell r="AM2391">
            <v>424963885</v>
          </cell>
          <cell r="AN2391" t="str">
            <v>Sí</v>
          </cell>
        </row>
        <row r="2392">
          <cell r="A2392">
            <v>3149</v>
          </cell>
          <cell r="B2392" t="str">
            <v>Paulaetile@gmail.com</v>
          </cell>
          <cell r="AF2392" t="str">
            <v>FUENTE DE VIDRIO CON TAPA PARA HORNO 2750CC 1375CC 33.9*19CM DIAM</v>
          </cell>
          <cell r="AG2392">
            <v>2079</v>
          </cell>
          <cell r="AH2392">
            <v>1</v>
          </cell>
          <cell r="AI2392" t="str">
            <v>PA59010</v>
          </cell>
          <cell r="AN2392" t="str">
            <v>Sí</v>
          </cell>
        </row>
        <row r="2393">
          <cell r="A2393">
            <v>3149</v>
          </cell>
          <cell r="B2393" t="str">
            <v>Paulaetile@gmail.com</v>
          </cell>
          <cell r="AF2393" t="str">
            <v>FUENTE PARA HORNO CUADRADA 1950CC</v>
          </cell>
          <cell r="AG2393">
            <v>1254</v>
          </cell>
          <cell r="AH2393">
            <v>1</v>
          </cell>
          <cell r="AI2393" t="str">
            <v>PA59384</v>
          </cell>
          <cell r="AN2393" t="str">
            <v>Sí</v>
          </cell>
        </row>
        <row r="2394">
          <cell r="A2394">
            <v>3149</v>
          </cell>
          <cell r="B2394" t="str">
            <v>Paulaetile@gmail.com</v>
          </cell>
          <cell r="AF2394" t="str">
            <v>SET DE COPAS DE VINO CISPER X 6 UNIDADES</v>
          </cell>
          <cell r="AG2394">
            <v>1139</v>
          </cell>
          <cell r="AH2394">
            <v>1</v>
          </cell>
          <cell r="AI2394" t="str">
            <v>052CI6458</v>
          </cell>
          <cell r="AN2394" t="str">
            <v>Sí</v>
          </cell>
        </row>
        <row r="2395">
          <cell r="A2395">
            <v>3148</v>
          </cell>
          <cell r="B2395" t="str">
            <v>vickygertge97@hotmail.com</v>
          </cell>
          <cell r="C2395">
            <v>44358</v>
          </cell>
          <cell r="D2395" t="str">
            <v>Abierta</v>
          </cell>
          <cell r="E2395" t="str">
            <v>Recibido</v>
          </cell>
          <cell r="F2395" t="str">
            <v>Enviado</v>
          </cell>
          <cell r="G2395" t="str">
            <v>ARS</v>
          </cell>
          <cell r="H2395">
            <v>2196</v>
          </cell>
          <cell r="I2395">
            <v>0</v>
          </cell>
          <cell r="J2395" t="str">
            <v>375.54</v>
          </cell>
          <cell r="K2395" t="str">
            <v>2571.54</v>
          </cell>
          <cell r="L2395" t="str">
            <v>Victoria Gertge</v>
          </cell>
          <cell r="M2395">
            <v>40300310</v>
          </cell>
          <cell r="N2395">
            <v>542914721760</v>
          </cell>
          <cell r="O2395" t="str">
            <v>Victoria Gertge</v>
          </cell>
          <cell r="P2395">
            <v>542914721760</v>
          </cell>
          <cell r="Q2395" t="str">
            <v xml:space="preserve">Zapiola </v>
          </cell>
          <cell r="R2395">
            <v>982</v>
          </cell>
          <cell r="T2395" t="str">
            <v>Universitario</v>
          </cell>
          <cell r="U2395" t="str">
            <v>Bahía Blanca</v>
          </cell>
          <cell r="V2395">
            <v>8000</v>
          </cell>
          <cell r="W2395" t="str">
            <v>Buenos Aires</v>
          </cell>
          <cell r="Y2395" t="str">
            <v>Correo Argentino - Envio a domicilio</v>
          </cell>
          <cell r="Z2395" t="str">
            <v>Mercado Pago</v>
          </cell>
          <cell r="AB2395" t="str">
            <v>Localidad: Bahía Blanca</v>
          </cell>
          <cell r="AD2395">
            <v>44359</v>
          </cell>
          <cell r="AE2395">
            <v>44363</v>
          </cell>
          <cell r="AF2395" t="str">
            <v>CUCHARA ESPAGUETTI DE NYLON CON MANGO DE ACERO Y PP SIMIL MARMOL 32CM</v>
          </cell>
          <cell r="AG2395">
            <v>549</v>
          </cell>
          <cell r="AH2395">
            <v>1</v>
          </cell>
          <cell r="AI2395" t="str">
            <v>MS101853 MERCA SEPA</v>
          </cell>
          <cell r="AJ2395" t="str">
            <v>Web</v>
          </cell>
          <cell r="AK2395" t="str">
            <v>EL JUEVES 17-06 EL CORREO ARGENTINO RETIRARA EL PEDIDO POR SUCURSAL, PUEDE SEGUIR EL ESTADO CON EL SEGUIMIENTO 00007943049375L0CI4M1701 EN LA WEB, SECCION ENVIOS E-COMMERCE. MUCHAS GRACIAS</v>
          </cell>
          <cell r="AL2395">
            <v>15303043531</v>
          </cell>
          <cell r="AM2395">
            <v>428231829</v>
          </cell>
          <cell r="AN2395" t="str">
            <v>Sí</v>
          </cell>
        </row>
        <row r="2396">
          <cell r="A2396">
            <v>3148</v>
          </cell>
          <cell r="B2396" t="str">
            <v>vickygertge97@hotmail.com</v>
          </cell>
          <cell r="AF2396" t="str">
            <v>CUCHARA CALADA DE NYLON CON MANGO DE ACERO Y PP SIMIL MARMOL 33.5</v>
          </cell>
          <cell r="AG2396">
            <v>549</v>
          </cell>
          <cell r="AH2396">
            <v>1</v>
          </cell>
          <cell r="AI2396" t="str">
            <v>MS101854 MERCA SEPA</v>
          </cell>
          <cell r="AN2396" t="str">
            <v>Sí</v>
          </cell>
        </row>
        <row r="2397">
          <cell r="A2397">
            <v>3148</v>
          </cell>
          <cell r="B2397" t="str">
            <v>vickygertge97@hotmail.com</v>
          </cell>
          <cell r="AF2397" t="str">
            <v>CUCHARON DE NYLON CON MANGO DE ACERO Y PP SIMIL MARMOL 29CM</v>
          </cell>
          <cell r="AG2397">
            <v>549</v>
          </cell>
          <cell r="AH2397">
            <v>1</v>
          </cell>
          <cell r="AI2397" t="str">
            <v>MS101851 MERCA SEPA</v>
          </cell>
          <cell r="AN2397" t="str">
            <v>Sí</v>
          </cell>
        </row>
        <row r="2398">
          <cell r="A2398">
            <v>3148</v>
          </cell>
          <cell r="B2398" t="str">
            <v>vickygertge97@hotmail.com</v>
          </cell>
          <cell r="AF2398" t="str">
            <v>ESPATULA DE NYLON CON MANGO DE ACERO Y PP SIMIL MARMOL 35CM</v>
          </cell>
          <cell r="AG2398">
            <v>549</v>
          </cell>
          <cell r="AH2398">
            <v>1</v>
          </cell>
          <cell r="AI2398" t="str">
            <v>MS101850 MERCA SEPA</v>
          </cell>
          <cell r="AN2398" t="str">
            <v>Sí</v>
          </cell>
        </row>
        <row r="2399">
          <cell r="A2399">
            <v>3147</v>
          </cell>
          <cell r="B2399" t="str">
            <v>romydiaz81@hotmail.com</v>
          </cell>
          <cell r="C2399">
            <v>44357</v>
          </cell>
          <cell r="D2399" t="str">
            <v>Abierta</v>
          </cell>
          <cell r="E2399" t="str">
            <v>Recibido</v>
          </cell>
          <cell r="F2399" t="str">
            <v>Enviado</v>
          </cell>
          <cell r="G2399" t="str">
            <v>ARS</v>
          </cell>
          <cell r="H2399" t="str">
            <v>2379.99</v>
          </cell>
          <cell r="I2399">
            <v>0</v>
          </cell>
          <cell r="J2399">
            <v>0</v>
          </cell>
          <cell r="K2399" t="str">
            <v>2379.99</v>
          </cell>
          <cell r="L2399" t="str">
            <v>Romina Diaz</v>
          </cell>
          <cell r="M2399">
            <v>29059830</v>
          </cell>
          <cell r="N2399">
            <v>541130957508</v>
          </cell>
          <cell r="O2399" t="str">
            <v>Romina Diaz</v>
          </cell>
          <cell r="P2399">
            <v>541130957508</v>
          </cell>
          <cell r="Q2399" t="str">
            <v>Renales</v>
          </cell>
          <cell r="R2399">
            <v>1177</v>
          </cell>
          <cell r="S2399" t="str">
            <v>3 B</v>
          </cell>
          <cell r="T2399" t="str">
            <v>Recoleta</v>
          </cell>
          <cell r="U2399" t="str">
            <v>Capital Federal</v>
          </cell>
          <cell r="V2399">
            <v>1061</v>
          </cell>
          <cell r="W2399" t="str">
            <v>Capital Federal</v>
          </cell>
          <cell r="Y2399" t="str">
            <v>ENVÍO SIN CARGO (CABA, GRAN PARTE DE GBA y LA PLATA) TIEMPO: 4 a 6 DÍAS HÁBILES</v>
          </cell>
          <cell r="Z2399" t="str">
            <v>Mercado Pago</v>
          </cell>
          <cell r="AD2399">
            <v>44357</v>
          </cell>
          <cell r="AE2399">
            <v>44362</v>
          </cell>
          <cell r="AF2399" t="str">
            <v>PLANTA ARTIFICIAL MACET CERAMICA 15X8.5X16CM</v>
          </cell>
          <cell r="AG2399">
            <v>899</v>
          </cell>
          <cell r="AH2399">
            <v>1</v>
          </cell>
          <cell r="AI2399" t="str">
            <v>046FL7017</v>
          </cell>
          <cell r="AJ2399" t="str">
            <v>Móvil</v>
          </cell>
          <cell r="AK2399" t="str">
            <v>EL MIERCOLES 16-06 ENTRE 8 Y 18 HORAS!</v>
          </cell>
          <cell r="AL2399">
            <v>2795072150</v>
          </cell>
          <cell r="AM2399">
            <v>428115510</v>
          </cell>
          <cell r="AN2399" t="str">
            <v>Sí</v>
          </cell>
        </row>
        <row r="2400">
          <cell r="A2400">
            <v>3147</v>
          </cell>
          <cell r="B2400" t="str">
            <v>romydiaz81@hotmail.com</v>
          </cell>
          <cell r="AF2400" t="str">
            <v>VELA 100 % SOJA CON ESENCIAS - DIFERENTES AROMAS 8x8 CM (JAZMIN)</v>
          </cell>
          <cell r="AG2400" t="str">
            <v>459.99</v>
          </cell>
          <cell r="AH2400">
            <v>1</v>
          </cell>
          <cell r="AI2400" t="str">
            <v>BA6340VELA</v>
          </cell>
          <cell r="AN2400" t="str">
            <v>Sí</v>
          </cell>
        </row>
        <row r="2401">
          <cell r="A2401">
            <v>3147</v>
          </cell>
          <cell r="B2401" t="str">
            <v>romydiaz81@hotmail.com</v>
          </cell>
          <cell r="AF2401" t="str">
            <v>PORTARRETO MADERA FLOR 10X10CM</v>
          </cell>
          <cell r="AG2401" t="str">
            <v>510.5</v>
          </cell>
          <cell r="AH2401">
            <v>2</v>
          </cell>
          <cell r="AI2401" t="str">
            <v>067PR3858</v>
          </cell>
          <cell r="AN2401" t="str">
            <v>Sí</v>
          </cell>
        </row>
        <row r="2402">
          <cell r="A2402">
            <v>3146</v>
          </cell>
          <cell r="B2402" t="str">
            <v>sabrina_colucci@hotmail.com</v>
          </cell>
          <cell r="C2402">
            <v>44357</v>
          </cell>
          <cell r="D2402" t="str">
            <v>Abierta</v>
          </cell>
          <cell r="E2402" t="str">
            <v>Recibido</v>
          </cell>
          <cell r="F2402" t="str">
            <v>Enviado</v>
          </cell>
          <cell r="G2402" t="str">
            <v>ARS</v>
          </cell>
          <cell r="H2402">
            <v>4035</v>
          </cell>
          <cell r="I2402">
            <v>0</v>
          </cell>
          <cell r="J2402" t="str">
            <v>376.33</v>
          </cell>
          <cell r="K2402" t="str">
            <v>4411.33</v>
          </cell>
          <cell r="L2402" t="str">
            <v>Sabrina Colucci</v>
          </cell>
          <cell r="M2402">
            <v>39224039</v>
          </cell>
          <cell r="N2402">
            <v>543755601072</v>
          </cell>
          <cell r="O2402" t="str">
            <v>Sabrina Colucci</v>
          </cell>
          <cell r="P2402">
            <v>543755601072</v>
          </cell>
          <cell r="Q2402" t="str">
            <v xml:space="preserve">Av Leandro n alem </v>
          </cell>
          <cell r="R2402">
            <v>5456</v>
          </cell>
          <cell r="U2402" t="str">
            <v xml:space="preserve">Posadas </v>
          </cell>
          <cell r="V2402">
            <v>3300</v>
          </cell>
          <cell r="W2402" t="str">
            <v>Misiones</v>
          </cell>
          <cell r="Y2402" t="str">
            <v>Correo Argentino - Envio a domicilio</v>
          </cell>
          <cell r="Z2402" t="str">
            <v>Mercado Pago</v>
          </cell>
          <cell r="AD2402">
            <v>44357</v>
          </cell>
          <cell r="AE2402">
            <v>44363</v>
          </cell>
          <cell r="AF2402" t="str">
            <v>MANTEL BEIGE RECTANGULAR TELA TROPICAL PESADO 150 X 250 CM</v>
          </cell>
          <cell r="AG2402">
            <v>1285</v>
          </cell>
          <cell r="AH2402">
            <v>1</v>
          </cell>
          <cell r="AI2402" t="str">
            <v>HUMANBEIG</v>
          </cell>
          <cell r="AJ2402" t="str">
            <v>Móvil</v>
          </cell>
          <cell r="AK2402" t="str">
            <v>EL JUEVES 17-06 EL CORREO ARGENTINO RETIRARA EL PEDIDO POR SUCURSAL, PUEDE SEGUIR EL ESTADO CON EL SEGUIMIENTO 000079430493GL0144M1801 EN LA WEB, SECCION ENVIOS E-COMMERCE. MUCHAS GRACIAS</v>
          </cell>
          <cell r="AL2402">
            <v>2794122749</v>
          </cell>
          <cell r="AM2402">
            <v>428014233</v>
          </cell>
          <cell r="AN2402" t="str">
            <v>Sí</v>
          </cell>
        </row>
        <row r="2403">
          <cell r="A2403">
            <v>3146</v>
          </cell>
          <cell r="B2403" t="str">
            <v>sabrina_colucci@hotmail.com</v>
          </cell>
          <cell r="AF2403" t="str">
            <v>CORTINA POLIÉSTER PESADAS 2 PAÑOS 1.40x2.10 CM BLANCA (Blanco)</v>
          </cell>
          <cell r="AG2403">
            <v>2450</v>
          </cell>
          <cell r="AH2403">
            <v>1</v>
          </cell>
          <cell r="AN2403" t="str">
            <v>Sí</v>
          </cell>
        </row>
        <row r="2404">
          <cell r="A2404">
            <v>3146</v>
          </cell>
          <cell r="B2404" t="str">
            <v>sabrina_colucci@hotmail.com</v>
          </cell>
          <cell r="AF2404" t="str">
            <v>INDIVIDUAL LIENZO BLANCO</v>
          </cell>
          <cell r="AG2404">
            <v>300</v>
          </cell>
          <cell r="AH2404">
            <v>1</v>
          </cell>
          <cell r="AI2404" t="str">
            <v>024KK157BCO</v>
          </cell>
          <cell r="AN2404" t="str">
            <v>Sí</v>
          </cell>
        </row>
        <row r="2405">
          <cell r="A2405">
            <v>3145</v>
          </cell>
          <cell r="B2405" t="str">
            <v>guidomanoni@gmail.com</v>
          </cell>
          <cell r="C2405">
            <v>44357</v>
          </cell>
          <cell r="D2405" t="str">
            <v>Abierta</v>
          </cell>
          <cell r="E2405" t="str">
            <v>Recibido</v>
          </cell>
          <cell r="F2405" t="str">
            <v>Enviado</v>
          </cell>
          <cell r="G2405" t="str">
            <v>ARS</v>
          </cell>
          <cell r="H2405">
            <v>595</v>
          </cell>
          <cell r="I2405">
            <v>0</v>
          </cell>
          <cell r="J2405">
            <v>0</v>
          </cell>
          <cell r="K2405">
            <v>595</v>
          </cell>
          <cell r="L2405" t="str">
            <v>Yanina Constantini</v>
          </cell>
          <cell r="M2405">
            <v>35728264</v>
          </cell>
          <cell r="N2405">
            <v>541152205201</v>
          </cell>
          <cell r="O2405" t="str">
            <v>Yanina Constantini</v>
          </cell>
          <cell r="P2405">
            <v>541152205201</v>
          </cell>
          <cell r="Q2405" t="str">
            <v xml:space="preserve">Republica del libano </v>
          </cell>
          <cell r="R2405">
            <v>767</v>
          </cell>
          <cell r="T2405" t="str">
            <v>Lanus Este</v>
          </cell>
          <cell r="U2405" t="str">
            <v>Lanus Este</v>
          </cell>
          <cell r="V2405">
            <v>1824</v>
          </cell>
          <cell r="W2405" t="str">
            <v>Gran Buenos Aires</v>
          </cell>
          <cell r="Y2405" t="str">
            <v>ENVÍO SIN CARGO (CABA, GRAN PARTE DE GBA y LA PLATA) TIEMPO: 4 a 6 DÍAS HÁBILES</v>
          </cell>
          <cell r="Z2405" t="str">
            <v>Mercado Pago</v>
          </cell>
          <cell r="AB2405" t="str">
            <v>Entre calles: blanco encalada y bolaños;Gerli, Lanus Estes</v>
          </cell>
          <cell r="AD2405">
            <v>44357</v>
          </cell>
          <cell r="AE2405">
            <v>44362</v>
          </cell>
          <cell r="AF2405" t="str">
            <v>MATE MADERATE MADERA Y SILICONA CON BOMBILLA (Gris)</v>
          </cell>
          <cell r="AG2405">
            <v>595</v>
          </cell>
          <cell r="AH2405">
            <v>1</v>
          </cell>
          <cell r="AI2405" t="str">
            <v>Q632 QUO /MERCA SEPARADA/COSTO TEORICO MAS IVA</v>
          </cell>
          <cell r="AJ2405" t="str">
            <v>Móvil</v>
          </cell>
          <cell r="AK2405" t="str">
            <v>EL MIERCOLES 16-06 ENTRE 8 Y 18 HORAS!</v>
          </cell>
          <cell r="AL2405">
            <v>15295856737</v>
          </cell>
          <cell r="AM2405">
            <v>427926254</v>
          </cell>
          <cell r="AN2405" t="str">
            <v>Sí</v>
          </cell>
        </row>
        <row r="2406">
          <cell r="A2406">
            <v>3144</v>
          </cell>
          <cell r="B2406" t="str">
            <v>agostinacincotta@gmail.com</v>
          </cell>
          <cell r="C2406">
            <v>44357</v>
          </cell>
          <cell r="D2406" t="str">
            <v>Abierta</v>
          </cell>
          <cell r="E2406" t="str">
            <v>Recibido</v>
          </cell>
          <cell r="F2406" t="str">
            <v>Enviado</v>
          </cell>
          <cell r="G2406" t="str">
            <v>ARS</v>
          </cell>
          <cell r="H2406">
            <v>5115</v>
          </cell>
          <cell r="I2406">
            <v>0</v>
          </cell>
          <cell r="J2406">
            <v>0</v>
          </cell>
          <cell r="K2406">
            <v>5115</v>
          </cell>
          <cell r="L2406" t="str">
            <v>Agostina Cincotta</v>
          </cell>
          <cell r="M2406">
            <v>38321578</v>
          </cell>
          <cell r="N2406">
            <v>5491130451745</v>
          </cell>
          <cell r="O2406" t="str">
            <v>Agostina Cincotta</v>
          </cell>
          <cell r="P2406">
            <v>5491130451745</v>
          </cell>
          <cell r="Q2406" t="str">
            <v>Eduardo Acevedo</v>
          </cell>
          <cell r="R2406">
            <v>573</v>
          </cell>
          <cell r="S2406" t="str">
            <v>8B</v>
          </cell>
          <cell r="T2406" t="str">
            <v>Caballito</v>
          </cell>
          <cell r="U2406" t="str">
            <v>Capital Federal</v>
          </cell>
          <cell r="V2406">
            <v>1405</v>
          </cell>
          <cell r="W2406" t="str">
            <v>Capital Federal</v>
          </cell>
          <cell r="Y2406" t="str">
            <v>ENVÍO SIN CARGO (CABA, GRAN PARTE DE GBA y LA PLATA) TIEMPO: 4 a 6 DÍAS HÁBILES</v>
          </cell>
          <cell r="Z2406" t="str">
            <v>Mercado Pago</v>
          </cell>
          <cell r="AD2406">
            <v>44357</v>
          </cell>
          <cell r="AE2406">
            <v>44358</v>
          </cell>
          <cell r="AF2406" t="str">
            <v>PLANTA ARTIFICIAL MACET. METAL (1 UNIDAD) 3 COL SURT 8X16CM</v>
          </cell>
          <cell r="AG2406">
            <v>1089</v>
          </cell>
          <cell r="AH2406">
            <v>1</v>
          </cell>
          <cell r="AI2406" t="str">
            <v>046FL7142</v>
          </cell>
          <cell r="AJ2406" t="str">
            <v>Móvil</v>
          </cell>
          <cell r="AK2406" t="str">
            <v>EL MARTES 15-06 ENTRE 8 Y 18 HORAS!</v>
          </cell>
          <cell r="AL2406">
            <v>2791162924</v>
          </cell>
          <cell r="AM2406">
            <v>427551259</v>
          </cell>
          <cell r="AN2406" t="str">
            <v>Sí</v>
          </cell>
        </row>
        <row r="2407">
          <cell r="A2407">
            <v>3144</v>
          </cell>
          <cell r="B2407" t="str">
            <v>agostinacincotta@gmail.com</v>
          </cell>
          <cell r="AF2407" t="str">
            <v>SET DE BAÑO 3PC 1DISP. 1 PORTACEPILLOS JABONERA POLIRESINA PASTEL</v>
          </cell>
          <cell r="AG2407">
            <v>4026</v>
          </cell>
          <cell r="AH2407">
            <v>1</v>
          </cell>
          <cell r="AI2407" t="str">
            <v>046AB6648</v>
          </cell>
          <cell r="AN2407" t="str">
            <v>Sí</v>
          </cell>
        </row>
        <row r="2408">
          <cell r="A2408">
            <v>3143</v>
          </cell>
          <cell r="B2408" t="str">
            <v>marcaidac@yahoo.com.ar</v>
          </cell>
          <cell r="C2408">
            <v>44356</v>
          </cell>
          <cell r="D2408" t="str">
            <v>Abierta</v>
          </cell>
          <cell r="E2408" t="str">
            <v>Recibido</v>
          </cell>
          <cell r="F2408" t="str">
            <v>Enviado</v>
          </cell>
          <cell r="G2408" t="str">
            <v>ARS</v>
          </cell>
          <cell r="H2408">
            <v>2061</v>
          </cell>
          <cell r="I2408">
            <v>0</v>
          </cell>
          <cell r="J2408">
            <v>0</v>
          </cell>
          <cell r="K2408">
            <v>2061</v>
          </cell>
          <cell r="L2408" t="str">
            <v>Cecilia Marcaida</v>
          </cell>
          <cell r="M2408">
            <v>23624095</v>
          </cell>
          <cell r="N2408">
            <v>541155778265</v>
          </cell>
          <cell r="O2408" t="str">
            <v>Cecilia Marcaida</v>
          </cell>
          <cell r="P2408">
            <v>541155778265</v>
          </cell>
          <cell r="Q2408" t="str">
            <v>Carlos Gardel</v>
          </cell>
          <cell r="R2408">
            <v>2055</v>
          </cell>
          <cell r="U2408" t="str">
            <v xml:space="preserve">Olivos, Vicente Lopez </v>
          </cell>
          <cell r="V2408">
            <v>1636</v>
          </cell>
          <cell r="W2408" t="str">
            <v>Gran Buenos Aires</v>
          </cell>
          <cell r="Y2408" t="str">
            <v>ENVÍO SIN CARGO (CABA, GRAN PARTE DE GBA y LA PLATA) TIEMPO: 4 a 6 DÍAS HÁBILES</v>
          </cell>
          <cell r="Z2408" t="str">
            <v>Mercado Pago</v>
          </cell>
          <cell r="AD2408">
            <v>44356</v>
          </cell>
          <cell r="AE2408">
            <v>44358</v>
          </cell>
          <cell r="AF2408" t="str">
            <v>MANTEL CUADRADO ANTIMANCHA 1.20X1.20 M</v>
          </cell>
          <cell r="AG2408">
            <v>1341</v>
          </cell>
          <cell r="AH2408">
            <v>1</v>
          </cell>
          <cell r="AI2408" t="str">
            <v>CHUCUAD14 MERCA SEPA</v>
          </cell>
          <cell r="AJ2408" t="str">
            <v>Móvil</v>
          </cell>
          <cell r="AK2408" t="str">
            <v>EL MARTES 15-06 ENTRE 8 Y 18 HORAS!</v>
          </cell>
          <cell r="AL2408">
            <v>15278170886</v>
          </cell>
          <cell r="AM2408">
            <v>427391683</v>
          </cell>
          <cell r="AN2408" t="str">
            <v>Sí</v>
          </cell>
        </row>
        <row r="2409">
          <cell r="A2409">
            <v>3143</v>
          </cell>
          <cell r="B2409" t="str">
            <v>marcaidac@yahoo.com.ar</v>
          </cell>
          <cell r="AF2409" t="str">
            <v>MATE PAMPA BOCA ANCHA CON BOMBILLA COLOR NEGRO</v>
          </cell>
          <cell r="AG2409">
            <v>720</v>
          </cell>
          <cell r="AH2409">
            <v>1</v>
          </cell>
          <cell r="AI2409" t="str">
            <v>MERCA SEPA</v>
          </cell>
          <cell r="AN2409" t="str">
            <v>Sí</v>
          </cell>
        </row>
        <row r="2410">
          <cell r="A2410">
            <v>3142</v>
          </cell>
          <cell r="B2410" t="str">
            <v>fabythebest1990@gmail.com</v>
          </cell>
          <cell r="C2410">
            <v>44356</v>
          </cell>
          <cell r="D2410" t="str">
            <v>Abierta</v>
          </cell>
          <cell r="E2410" t="str">
            <v>Pendiente</v>
          </cell>
          <cell r="F2410" t="str">
            <v>No está empaquetado</v>
          </cell>
          <cell r="G2410" t="str">
            <v>ARS</v>
          </cell>
          <cell r="H2410">
            <v>1998</v>
          </cell>
          <cell r="I2410">
            <v>0</v>
          </cell>
          <cell r="J2410">
            <v>0</v>
          </cell>
          <cell r="K2410">
            <v>1998</v>
          </cell>
          <cell r="L2410" t="str">
            <v>Fabiana Ledesma</v>
          </cell>
          <cell r="M2410">
            <v>18322286</v>
          </cell>
          <cell r="N2410">
            <v>541138750059</v>
          </cell>
          <cell r="O2410" t="str">
            <v>Fabiana LEDESMA</v>
          </cell>
          <cell r="P2410">
            <v>541138750059</v>
          </cell>
          <cell r="Q2410" t="str">
            <v>El Salvador</v>
          </cell>
          <cell r="R2410">
            <v>4834</v>
          </cell>
          <cell r="S2410" t="str">
            <v>piso 5 depto N</v>
          </cell>
          <cell r="T2410" t="str">
            <v>PALERMO</v>
          </cell>
          <cell r="U2410" t="str">
            <v>Capital Federal</v>
          </cell>
          <cell r="V2410">
            <v>1425</v>
          </cell>
          <cell r="W2410" t="str">
            <v>Capital Federal</v>
          </cell>
          <cell r="Y2410" t="str">
            <v>ENVÍO SIN CARGO (CABA, GRAN PARTE DE GBA y LA PLATA) TIEMPO: 4 a 6 DÍAS HÁBILES</v>
          </cell>
          <cell r="Z2410" t="str">
            <v>TRANSFERENCIA BANCARIA</v>
          </cell>
          <cell r="AF2410" t="str">
            <v>INDIVIDUAL DE YUTE KAMPOT 38CM</v>
          </cell>
          <cell r="AG2410">
            <v>999</v>
          </cell>
          <cell r="AH2410">
            <v>2</v>
          </cell>
          <cell r="AI2410" t="str">
            <v>MS504005 MERCA SEPA</v>
          </cell>
          <cell r="AJ2410" t="str">
            <v>Web</v>
          </cell>
          <cell r="AK2410" t="str">
            <v/>
          </cell>
          <cell r="AM2410">
            <v>427304420</v>
          </cell>
          <cell r="AN2410" t="str">
            <v>Sí</v>
          </cell>
        </row>
        <row r="2411">
          <cell r="A2411">
            <v>3141</v>
          </cell>
          <cell r="B2411" t="str">
            <v>fabythebest1990@gmail.com</v>
          </cell>
          <cell r="C2411">
            <v>44356</v>
          </cell>
          <cell r="D2411" t="str">
            <v>Abierta</v>
          </cell>
          <cell r="E2411" t="str">
            <v>Recibido</v>
          </cell>
          <cell r="F2411" t="str">
            <v>Enviado</v>
          </cell>
          <cell r="G2411" t="str">
            <v>ARS</v>
          </cell>
          <cell r="H2411">
            <v>3996</v>
          </cell>
          <cell r="I2411">
            <v>0</v>
          </cell>
          <cell r="J2411">
            <v>0</v>
          </cell>
          <cell r="K2411">
            <v>3996</v>
          </cell>
          <cell r="L2411" t="str">
            <v>Fabiana Ledesma</v>
          </cell>
          <cell r="M2411">
            <v>18322286</v>
          </cell>
          <cell r="N2411">
            <v>541138750059</v>
          </cell>
          <cell r="O2411" t="str">
            <v>Fabiana LEDESMA</v>
          </cell>
          <cell r="P2411">
            <v>541138750059</v>
          </cell>
          <cell r="Q2411" t="str">
            <v xml:space="preserve">El Salvador </v>
          </cell>
          <cell r="R2411">
            <v>4834</v>
          </cell>
          <cell r="S2411" t="str">
            <v xml:space="preserve"> piso 5 depto N</v>
          </cell>
          <cell r="T2411" t="str">
            <v>PALERMO</v>
          </cell>
          <cell r="U2411" t="str">
            <v>Capital Federal</v>
          </cell>
          <cell r="V2411">
            <v>1425</v>
          </cell>
          <cell r="W2411" t="str">
            <v>Capital Federal</v>
          </cell>
          <cell r="Y2411" t="str">
            <v>ENVÍO SIN CARGO (CABA, GRAN PARTE DE GBA y LA PLATA) TIEMPO: 4 a 6 DÍAS HÁBILES</v>
          </cell>
          <cell r="Z2411" t="str">
            <v>Mercado Pago</v>
          </cell>
          <cell r="AD2411">
            <v>44356</v>
          </cell>
          <cell r="AE2411">
            <v>44356</v>
          </cell>
          <cell r="AF2411" t="str">
            <v>INDIVIDUAL DE YUTE KAMPOT 38CM</v>
          </cell>
          <cell r="AG2411">
            <v>999</v>
          </cell>
          <cell r="AH2411">
            <v>4</v>
          </cell>
          <cell r="AI2411" t="str">
            <v>MS504005 MERCA SEPA</v>
          </cell>
          <cell r="AJ2411" t="str">
            <v>Web</v>
          </cell>
          <cell r="AK2411" t="str">
            <v>EL VIERNES 11-06 ENTRE 8 Y 18 HORAS!</v>
          </cell>
          <cell r="AL2411">
            <v>15275191174</v>
          </cell>
          <cell r="AM2411">
            <v>427285077</v>
          </cell>
          <cell r="AN2411" t="str">
            <v>Sí</v>
          </cell>
        </row>
        <row r="2412">
          <cell r="A2412">
            <v>3140</v>
          </cell>
          <cell r="B2412" t="str">
            <v>gisela@cerini.net</v>
          </cell>
          <cell r="C2412">
            <v>44356</v>
          </cell>
          <cell r="D2412" t="str">
            <v>Abierta</v>
          </cell>
          <cell r="E2412" t="str">
            <v>Recibido</v>
          </cell>
          <cell r="F2412" t="str">
            <v>Enviado</v>
          </cell>
          <cell r="G2412" t="str">
            <v>ARS</v>
          </cell>
          <cell r="H2412" t="str">
            <v>1399.96</v>
          </cell>
          <cell r="I2412">
            <v>0</v>
          </cell>
          <cell r="J2412">
            <v>0</v>
          </cell>
          <cell r="K2412" t="str">
            <v>1399.96</v>
          </cell>
          <cell r="L2412" t="str">
            <v>Gisela Ortiz</v>
          </cell>
          <cell r="M2412">
            <v>29247014</v>
          </cell>
          <cell r="N2412">
            <v>541122233769</v>
          </cell>
          <cell r="O2412" t="str">
            <v>Gisela Ortiz</v>
          </cell>
          <cell r="P2412">
            <v>541122233769</v>
          </cell>
          <cell r="Q2412" t="str">
            <v>Libertad 1676</v>
          </cell>
          <cell r="R2412" t="str">
            <v>Local 7 CERINI</v>
          </cell>
          <cell r="S2412" t="str">
            <v xml:space="preserve">Pb </v>
          </cell>
          <cell r="T2412" t="str">
            <v>Recoleta</v>
          </cell>
          <cell r="U2412" t="str">
            <v>Capital Federal</v>
          </cell>
          <cell r="V2412">
            <v>1011</v>
          </cell>
          <cell r="W2412" t="str">
            <v>Capital Federal</v>
          </cell>
          <cell r="Y2412" t="str">
            <v>ENVÍO SIN CARGO (CABA, GRAN PARTE DE GBA y LA PLATA) TIEMPO: 4 a 6 DÍAS HÁBILES</v>
          </cell>
          <cell r="Z2412" t="str">
            <v>TRANSFERENCIA BANCARIA</v>
          </cell>
          <cell r="AB2412" t="str">
            <v xml:space="preserve">Es un local a la calle, trabajamos de lunes a viernes de 09 a 19 has para recibir el pedido </v>
          </cell>
          <cell r="AD2412">
            <v>44356</v>
          </cell>
          <cell r="AE2412">
            <v>44358</v>
          </cell>
          <cell r="AF2412" t="str">
            <v>INDIVIDUAL DE PAPEL DHAKA REDONDO GRIS 37 CM</v>
          </cell>
          <cell r="AG2412" t="str">
            <v>349.99</v>
          </cell>
          <cell r="AH2412">
            <v>4</v>
          </cell>
          <cell r="AI2412" t="str">
            <v>MS115258</v>
          </cell>
          <cell r="AJ2412" t="str">
            <v>Móvil</v>
          </cell>
          <cell r="AK2412" t="str">
            <v>EL LUNES 14-06 ENTRE 8 Y 18 HORAS!</v>
          </cell>
          <cell r="AM2412">
            <v>427295238</v>
          </cell>
          <cell r="AN2412" t="str">
            <v>Sí</v>
          </cell>
        </row>
        <row r="2413">
          <cell r="A2413">
            <v>3139</v>
          </cell>
          <cell r="B2413" t="str">
            <v>arismendinelcy@gmail.com</v>
          </cell>
          <cell r="C2413">
            <v>44356</v>
          </cell>
          <cell r="D2413" t="str">
            <v>Abierta</v>
          </cell>
          <cell r="E2413" t="str">
            <v>Recibido</v>
          </cell>
          <cell r="F2413" t="str">
            <v>Enviado</v>
          </cell>
          <cell r="G2413" t="str">
            <v>ARS</v>
          </cell>
          <cell r="H2413">
            <v>2800</v>
          </cell>
          <cell r="I2413">
            <v>0</v>
          </cell>
          <cell r="J2413">
            <v>0</v>
          </cell>
          <cell r="K2413">
            <v>2800</v>
          </cell>
          <cell r="L2413" t="str">
            <v>Nelcy Arismendi</v>
          </cell>
          <cell r="M2413">
            <v>95904595</v>
          </cell>
          <cell r="N2413">
            <v>541123900008</v>
          </cell>
          <cell r="O2413" t="str">
            <v>Nelcy Arismendi</v>
          </cell>
          <cell r="P2413">
            <v>541123900008</v>
          </cell>
          <cell r="Q2413" t="str">
            <v xml:space="preserve">Yerbal </v>
          </cell>
          <cell r="R2413">
            <v>2147</v>
          </cell>
          <cell r="S2413" t="str">
            <v>1C</v>
          </cell>
          <cell r="T2413" t="str">
            <v xml:space="preserve">Flores </v>
          </cell>
          <cell r="U2413" t="str">
            <v>Capital Federal</v>
          </cell>
          <cell r="V2413">
            <v>1406</v>
          </cell>
          <cell r="W2413" t="str">
            <v>Capital Federal</v>
          </cell>
          <cell r="Y2413" t="str">
            <v>ENVÍO SIN CARGO (CABA, GRAN PARTE DE GBA y LA PLATA) TIEMPO: 4 a 6 DÍAS HÁBILES</v>
          </cell>
          <cell r="Z2413" t="str">
            <v>Mercado Pago</v>
          </cell>
          <cell r="AD2413">
            <v>44356</v>
          </cell>
          <cell r="AE2413">
            <v>44358</v>
          </cell>
          <cell r="AF2413" t="str">
            <v>MESA DE ARRIME HOME OFFICE 36X43X60 CM</v>
          </cell>
          <cell r="AG2413">
            <v>2800</v>
          </cell>
          <cell r="AH2413">
            <v>1</v>
          </cell>
          <cell r="AI2413" t="str">
            <v>NEWARRIME MERCA SEPA</v>
          </cell>
          <cell r="AJ2413" t="str">
            <v>Móvil</v>
          </cell>
          <cell r="AK2413" t="str">
            <v>EL LUNES 14-06 ENTRE 8 Y 18 HORAS!</v>
          </cell>
          <cell r="AL2413">
            <v>15274064044</v>
          </cell>
          <cell r="AM2413">
            <v>427262148</v>
          </cell>
          <cell r="AN2413" t="str">
            <v>Sí</v>
          </cell>
        </row>
        <row r="2414">
          <cell r="A2414">
            <v>3138</v>
          </cell>
          <cell r="B2414" t="str">
            <v>naniimoreno@hotmail.com</v>
          </cell>
          <cell r="C2414">
            <v>44356</v>
          </cell>
          <cell r="D2414" t="str">
            <v>Abierta</v>
          </cell>
          <cell r="E2414" t="str">
            <v>Recibido</v>
          </cell>
          <cell r="F2414" t="str">
            <v>Enviado</v>
          </cell>
          <cell r="G2414" t="str">
            <v>ARS</v>
          </cell>
          <cell r="H2414">
            <v>720</v>
          </cell>
          <cell r="I2414">
            <v>0</v>
          </cell>
          <cell r="J2414">
            <v>0</v>
          </cell>
          <cell r="K2414">
            <v>720</v>
          </cell>
          <cell r="L2414" t="str">
            <v>Nadia moreno</v>
          </cell>
          <cell r="M2414">
            <v>34251230</v>
          </cell>
          <cell r="N2414">
            <v>541131371388</v>
          </cell>
          <cell r="O2414" t="str">
            <v>Nadia moreno</v>
          </cell>
          <cell r="P2414">
            <v>541131371388</v>
          </cell>
          <cell r="Q2414" t="str">
            <v xml:space="preserve">Paso de uspallata </v>
          </cell>
          <cell r="R2414">
            <v>1477</v>
          </cell>
          <cell r="T2414" t="str">
            <v xml:space="preserve"> </v>
          </cell>
          <cell r="U2414" t="str">
            <v xml:space="preserve">Grand bourg </v>
          </cell>
          <cell r="V2414">
            <v>1615</v>
          </cell>
          <cell r="W2414" t="str">
            <v>Gran Buenos Aires</v>
          </cell>
          <cell r="Y2414" t="str">
            <v>ENVÍO SIN CARGO (CABA, GRAN PARTE DE GBA y LA PLATA) TIEMPO: 4 a 6 DÍAS HÁBILES</v>
          </cell>
          <cell r="Z2414" t="str">
            <v>Mercado Pago</v>
          </cell>
          <cell r="AD2414">
            <v>44356</v>
          </cell>
          <cell r="AE2414">
            <v>44358</v>
          </cell>
          <cell r="AF2414" t="str">
            <v>MATE PAMPA BOCA ANGOSTA CON BOMBILLA COLOR NEGRO</v>
          </cell>
          <cell r="AG2414">
            <v>720</v>
          </cell>
          <cell r="AH2414">
            <v>1</v>
          </cell>
          <cell r="AI2414" t="str">
            <v>MERCA SEPA</v>
          </cell>
          <cell r="AJ2414" t="str">
            <v>Móvil</v>
          </cell>
          <cell r="AK2414" t="str">
            <v>EL MARTES 15-06 ENTRE 8 Y 18 HORAS!</v>
          </cell>
          <cell r="AL2414">
            <v>15273045125</v>
          </cell>
          <cell r="AM2414">
            <v>427236586</v>
          </cell>
          <cell r="AN2414" t="str">
            <v>Sí</v>
          </cell>
        </row>
        <row r="2415">
          <cell r="A2415">
            <v>3137</v>
          </cell>
          <cell r="B2415" t="str">
            <v>azcurra.brenda@hotmail.com</v>
          </cell>
          <cell r="C2415">
            <v>44356</v>
          </cell>
          <cell r="D2415" t="str">
            <v>Abierta</v>
          </cell>
          <cell r="E2415" t="str">
            <v>Recibido</v>
          </cell>
          <cell r="F2415" t="str">
            <v>Enviado</v>
          </cell>
          <cell r="G2415" t="str">
            <v>ARS</v>
          </cell>
          <cell r="H2415">
            <v>1674</v>
          </cell>
          <cell r="I2415">
            <v>0</v>
          </cell>
          <cell r="J2415">
            <v>0</v>
          </cell>
          <cell r="K2415">
            <v>1674</v>
          </cell>
          <cell r="L2415" t="str">
            <v>Brenda Azcurra</v>
          </cell>
          <cell r="M2415">
            <v>39416489</v>
          </cell>
          <cell r="N2415">
            <v>541122874564</v>
          </cell>
          <cell r="O2415" t="str">
            <v>Brenda Azcurra</v>
          </cell>
          <cell r="P2415">
            <v>541122874564</v>
          </cell>
          <cell r="Q2415" t="str">
            <v xml:space="preserve">Muñecas </v>
          </cell>
          <cell r="R2415">
            <v>909</v>
          </cell>
          <cell r="T2415" t="str">
            <v xml:space="preserve">Villa Crespo </v>
          </cell>
          <cell r="U2415" t="str">
            <v>Capital Federal</v>
          </cell>
          <cell r="V2415">
            <v>1414</v>
          </cell>
          <cell r="W2415" t="str">
            <v>Capital Federal</v>
          </cell>
          <cell r="Y2415" t="str">
            <v>ENVÍO SIN CARGO (CABA, GRAN PARTE DE GBA y LA PLATA) TIEMPO: 4 a 6 DÍAS HÁBILES</v>
          </cell>
          <cell r="Z2415" t="str">
            <v>Mercado Pago</v>
          </cell>
          <cell r="AD2415">
            <v>44356</v>
          </cell>
          <cell r="AE2415">
            <v>44358</v>
          </cell>
          <cell r="AF2415" t="str">
            <v>MANTEL RECTANGULAR ANTIMANCHA 1.40x 1.85 mtrs</v>
          </cell>
          <cell r="AG2415">
            <v>1674</v>
          </cell>
          <cell r="AH2415">
            <v>1</v>
          </cell>
          <cell r="AI2415" t="str">
            <v>CHUR27</v>
          </cell>
          <cell r="AJ2415" t="str">
            <v>Móvil</v>
          </cell>
          <cell r="AK2415" t="str">
            <v>EL LUNES 14-06 ENTRE 8 Y 18 HORAS!</v>
          </cell>
          <cell r="AL2415">
            <v>2786275268</v>
          </cell>
          <cell r="AM2415">
            <v>427206969</v>
          </cell>
          <cell r="AN2415" t="str">
            <v>Sí</v>
          </cell>
        </row>
        <row r="2416">
          <cell r="A2416">
            <v>3136</v>
          </cell>
          <cell r="B2416" t="str">
            <v>lubonatalia@hotmail.com</v>
          </cell>
          <cell r="C2416">
            <v>44356</v>
          </cell>
          <cell r="D2416" t="str">
            <v>Abierta</v>
          </cell>
          <cell r="E2416" t="str">
            <v>Recibido</v>
          </cell>
          <cell r="F2416" t="str">
            <v>Enviado</v>
          </cell>
          <cell r="G2416" t="str">
            <v>ARS</v>
          </cell>
          <cell r="H2416">
            <v>5398</v>
          </cell>
          <cell r="I2416">
            <v>0</v>
          </cell>
          <cell r="J2416">
            <v>0</v>
          </cell>
          <cell r="K2416">
            <v>5398</v>
          </cell>
          <cell r="L2416" t="str">
            <v>Natalia Lubo</v>
          </cell>
          <cell r="M2416">
            <v>31350961</v>
          </cell>
          <cell r="N2416">
            <v>541159306330</v>
          </cell>
          <cell r="O2416" t="str">
            <v>Natalia Lubo</v>
          </cell>
          <cell r="P2416">
            <v>541159306330</v>
          </cell>
          <cell r="Q2416" t="str">
            <v xml:space="preserve">Santiago del estero </v>
          </cell>
          <cell r="R2416">
            <v>1854</v>
          </cell>
          <cell r="U2416" t="str">
            <v xml:space="preserve">Ingeniero maschwitz </v>
          </cell>
          <cell r="V2416">
            <v>1623</v>
          </cell>
          <cell r="W2416" t="str">
            <v>Gran Buenos Aires</v>
          </cell>
          <cell r="Y2416" t="str">
            <v>ENVÍO SIN CARGO (CABA, GRAN PARTE DE GBA y LA PLATA) TIEMPO: 4 a 6 DÍAS HÁBILES</v>
          </cell>
          <cell r="Z2416" t="str">
            <v>Mercado Pago</v>
          </cell>
          <cell r="AB2416" t="str">
            <v xml:space="preserve">La dirección es Santiago del Estero 1854, Ingeniero Maschwitz. CP 1623 </v>
          </cell>
          <cell r="AD2416">
            <v>44356</v>
          </cell>
          <cell r="AE2416">
            <v>44358</v>
          </cell>
          <cell r="AF2416" t="str">
            <v>VELA SOJA C/TAPA AROMA JAZMIN GARDENIA 14X10 CM</v>
          </cell>
          <cell r="AG2416">
            <v>550</v>
          </cell>
          <cell r="AH2416">
            <v>1</v>
          </cell>
          <cell r="AI2416" t="str">
            <v>BA8098VELAMERCA SEPARADA</v>
          </cell>
          <cell r="AJ2416" t="str">
            <v>Móvil</v>
          </cell>
          <cell r="AK2416" t="str">
            <v>EL MARTES 15-06 ENTRE 8 Y 18 HORAS!</v>
          </cell>
          <cell r="AL2416">
            <v>15271476210</v>
          </cell>
          <cell r="AM2416">
            <v>427184284</v>
          </cell>
          <cell r="AN2416" t="str">
            <v>Sí</v>
          </cell>
        </row>
        <row r="2417">
          <cell r="A2417">
            <v>3136</v>
          </cell>
          <cell r="B2417" t="str">
            <v>lubonatalia@hotmail.com</v>
          </cell>
          <cell r="AF2417" t="str">
            <v>MESA DE ARRIME HOME OFFICE 35x40x67 CM</v>
          </cell>
          <cell r="AG2417">
            <v>3500</v>
          </cell>
          <cell r="AH2417">
            <v>1</v>
          </cell>
          <cell r="AI2417" t="str">
            <v>MESA ARRIME 2 CAÑOS</v>
          </cell>
          <cell r="AN2417" t="str">
            <v>Sí</v>
          </cell>
        </row>
        <row r="2418">
          <cell r="A2418">
            <v>3136</v>
          </cell>
          <cell r="B2418" t="str">
            <v>lubonatalia@hotmail.com</v>
          </cell>
          <cell r="AF2418" t="str">
            <v>YERBERO METALIZADO DORADO SET X 2 16 X 8.5 CM</v>
          </cell>
          <cell r="AG2418">
            <v>686</v>
          </cell>
          <cell r="AH2418">
            <v>1</v>
          </cell>
          <cell r="AI2418" t="str">
            <v>645LA55054</v>
          </cell>
          <cell r="AN2418" t="str">
            <v>Sí</v>
          </cell>
        </row>
        <row r="2419">
          <cell r="A2419">
            <v>3136</v>
          </cell>
          <cell r="B2419" t="str">
            <v>lubonatalia@hotmail.com</v>
          </cell>
          <cell r="AF2419" t="str">
            <v>DISPENSER SINGLE 500ML COLOR SURT (Blanco)</v>
          </cell>
          <cell r="AG2419">
            <v>662</v>
          </cell>
          <cell r="AH2419">
            <v>1</v>
          </cell>
          <cell r="AI2419" t="str">
            <v>Q17008 QUO MERCA SEPARADA COSTO TEORICO MAS IVA</v>
          </cell>
          <cell r="AN2419" t="str">
            <v>Sí</v>
          </cell>
        </row>
        <row r="2420">
          <cell r="A2420">
            <v>3135</v>
          </cell>
          <cell r="B2420" t="str">
            <v>karofunes84@gmail.com</v>
          </cell>
          <cell r="C2420">
            <v>44356</v>
          </cell>
          <cell r="D2420" t="str">
            <v>Abierta</v>
          </cell>
          <cell r="E2420" t="str">
            <v>Recibido</v>
          </cell>
          <cell r="F2420" t="str">
            <v>Enviado</v>
          </cell>
          <cell r="G2420" t="str">
            <v>ARS</v>
          </cell>
          <cell r="H2420">
            <v>2450</v>
          </cell>
          <cell r="I2420">
            <v>0</v>
          </cell>
          <cell r="J2420" t="str">
            <v>376.33</v>
          </cell>
          <cell r="K2420" t="str">
            <v>2826.33</v>
          </cell>
          <cell r="L2420" t="str">
            <v>Karen Funes</v>
          </cell>
          <cell r="M2420">
            <v>41863297</v>
          </cell>
          <cell r="N2420">
            <v>542634524944</v>
          </cell>
          <cell r="O2420" t="str">
            <v>Karen Funes</v>
          </cell>
          <cell r="P2420">
            <v>542634524944</v>
          </cell>
          <cell r="Q2420" t="str">
            <v xml:space="preserve">Avenida lima </v>
          </cell>
          <cell r="R2420">
            <v>795</v>
          </cell>
          <cell r="S2420">
            <v>8</v>
          </cell>
          <cell r="U2420" t="str">
            <v xml:space="preserve">San Martín </v>
          </cell>
          <cell r="V2420">
            <v>5570</v>
          </cell>
          <cell r="W2420" t="str">
            <v>Mendoza</v>
          </cell>
          <cell r="Y2420" t="str">
            <v>Correo Argentino - Envio a domicilio</v>
          </cell>
          <cell r="Z2420" t="str">
            <v>Mercado Pago</v>
          </cell>
          <cell r="AD2420">
            <v>44356</v>
          </cell>
          <cell r="AE2420">
            <v>44361</v>
          </cell>
          <cell r="AF2420" t="str">
            <v>CORTINA POLIÉSTER PESADAS 2 PAÑOS 1.40x2.10 CM BLANCA (Beige)</v>
          </cell>
          <cell r="AG2420">
            <v>2450</v>
          </cell>
          <cell r="AH2420">
            <v>1</v>
          </cell>
          <cell r="AJ2420" t="str">
            <v>Móvil</v>
          </cell>
          <cell r="AK2420" t="str">
            <v xml:space="preserve"> EL DIA MARTES 15-06 EL CORREO RETIRARA EL PEDIDO POR SUSURSAL. PUEDE SEGUIR EL ESTADO CON EL SEGUIMIENTO 0000794304279130L41C901 EN LA WEB DEL MISMO CORREO, OPCION ENVIO E-COMMERCE. MUCHAS GRACIAS!</v>
          </cell>
          <cell r="AL2420">
            <v>15270421254</v>
          </cell>
          <cell r="AM2420">
            <v>427161200</v>
          </cell>
          <cell r="AN2420" t="str">
            <v>Sí</v>
          </cell>
        </row>
        <row r="2421">
          <cell r="A2421">
            <v>3134</v>
          </cell>
          <cell r="B2421" t="str">
            <v>giselaozieminski@hotmail.com</v>
          </cell>
          <cell r="C2421">
            <v>44355</v>
          </cell>
          <cell r="D2421" t="str">
            <v>Abierta</v>
          </cell>
          <cell r="E2421" t="str">
            <v>Recibido</v>
          </cell>
          <cell r="F2421" t="str">
            <v>Enviado</v>
          </cell>
          <cell r="G2421" t="str">
            <v>ARS</v>
          </cell>
          <cell r="H2421">
            <v>1518</v>
          </cell>
          <cell r="I2421">
            <v>0</v>
          </cell>
          <cell r="J2421">
            <v>0</v>
          </cell>
          <cell r="K2421">
            <v>1518</v>
          </cell>
          <cell r="L2421" t="str">
            <v>Gisela Ozieminski</v>
          </cell>
          <cell r="M2421">
            <v>33590418</v>
          </cell>
          <cell r="N2421">
            <v>542215748833</v>
          </cell>
          <cell r="O2421" t="str">
            <v>Gisela Ozieminski</v>
          </cell>
          <cell r="P2421">
            <v>542215748833</v>
          </cell>
          <cell r="Q2421" t="str">
            <v>8 Entre 156 Y 156 Norte</v>
          </cell>
          <cell r="R2421">
            <v>3223</v>
          </cell>
          <cell r="U2421" t="str">
            <v>Capital Federal</v>
          </cell>
          <cell r="V2421">
            <v>1440</v>
          </cell>
          <cell r="W2421" t="str">
            <v>Capital Federal</v>
          </cell>
          <cell r="Y2421" t="str">
            <v>ENVÍO SIN CARGO (CABA, GRAN PARTE DE GBA y LA PLATA) TIEMPO: 4 a 6 DÍAS HÁBILES</v>
          </cell>
          <cell r="Z2421" t="str">
            <v>Mercado Pago</v>
          </cell>
          <cell r="AB2421" t="str">
            <v>Ciudad BERISSO C.P 1923</v>
          </cell>
          <cell r="AD2421">
            <v>44355</v>
          </cell>
          <cell r="AE2421">
            <v>44358</v>
          </cell>
          <cell r="AF2421" t="str">
            <v>DIFUSOR DE VIDRIO PINTADO EN 3 COLORES 6.5X14CM</v>
          </cell>
          <cell r="AG2421">
            <v>399</v>
          </cell>
          <cell r="AH2421">
            <v>1</v>
          </cell>
          <cell r="AI2421" t="str">
            <v>BO7486</v>
          </cell>
          <cell r="AJ2421" t="str">
            <v>Móvil</v>
          </cell>
          <cell r="AK2421" t="str">
            <v>EL LUNES 14-06 ENTRE 8 Y 18 HORAS!</v>
          </cell>
          <cell r="AL2421">
            <v>15262748466</v>
          </cell>
          <cell r="AM2421">
            <v>426847575</v>
          </cell>
          <cell r="AN2421" t="str">
            <v>Sí</v>
          </cell>
        </row>
        <row r="2422">
          <cell r="A2422">
            <v>3134</v>
          </cell>
          <cell r="B2422" t="str">
            <v>giselaozieminski@hotmail.com</v>
          </cell>
          <cell r="AF2422" t="str">
            <v>ALMOHADON PANA BEIGE 36*36 C/RELLENO VELLON SILICONADO</v>
          </cell>
          <cell r="AG2422">
            <v>373</v>
          </cell>
          <cell r="AH2422">
            <v>1</v>
          </cell>
          <cell r="AI2422" t="str">
            <v>AL7770</v>
          </cell>
          <cell r="AN2422" t="str">
            <v>Sí</v>
          </cell>
        </row>
        <row r="2423">
          <cell r="A2423">
            <v>3134</v>
          </cell>
          <cell r="B2423" t="str">
            <v>giselaozieminski@hotmail.com</v>
          </cell>
          <cell r="AF2423" t="str">
            <v>ALMOHADON AZUL PANA 36X36CM C/RELLENO VELLON SILICONADO</v>
          </cell>
          <cell r="AG2423">
            <v>373</v>
          </cell>
          <cell r="AH2423">
            <v>2</v>
          </cell>
          <cell r="AI2423" t="str">
            <v>02AL7765</v>
          </cell>
          <cell r="AN2423" t="str">
            <v>Sí</v>
          </cell>
        </row>
        <row r="2424">
          <cell r="A2424">
            <v>3133</v>
          </cell>
          <cell r="B2424" t="str">
            <v>diegoszyld@gmail.com</v>
          </cell>
          <cell r="C2424">
            <v>44355</v>
          </cell>
          <cell r="D2424" t="str">
            <v>Abierta</v>
          </cell>
          <cell r="E2424" t="str">
            <v>Recibido</v>
          </cell>
          <cell r="F2424" t="str">
            <v>Enviado</v>
          </cell>
          <cell r="G2424" t="str">
            <v>ARS</v>
          </cell>
          <cell r="H2424">
            <v>1341</v>
          </cell>
          <cell r="I2424">
            <v>0</v>
          </cell>
          <cell r="J2424">
            <v>0</v>
          </cell>
          <cell r="K2424">
            <v>1341</v>
          </cell>
          <cell r="L2424" t="str">
            <v>Diego Szyld</v>
          </cell>
          <cell r="M2424">
            <v>21141782</v>
          </cell>
          <cell r="N2424">
            <v>541166120805</v>
          </cell>
          <cell r="O2424" t="str">
            <v>Diego Szyld</v>
          </cell>
          <cell r="P2424">
            <v>541166120805</v>
          </cell>
          <cell r="Q2424" t="str">
            <v>Cesar diaz</v>
          </cell>
          <cell r="R2424">
            <v>4555</v>
          </cell>
          <cell r="T2424" t="str">
            <v>Floresta</v>
          </cell>
          <cell r="U2424" t="str">
            <v>Capital Federal</v>
          </cell>
          <cell r="V2424">
            <v>1407</v>
          </cell>
          <cell r="W2424" t="str">
            <v>Capital Federal</v>
          </cell>
          <cell r="Y2424" t="str">
            <v>ENVÍO SIN CARGO (CABA, GRAN PARTE DE GBA y LA PLATA) TIEMPO: 4 a 6 DÍAS HÁBILES</v>
          </cell>
          <cell r="Z2424" t="str">
            <v>Mercado Pago</v>
          </cell>
          <cell r="AB2424" t="str">
            <v xml:space="preserve">Me lo pueden entregar los dias lunes y/o miercoles.NO EL MARTES.  </v>
          </cell>
          <cell r="AD2424">
            <v>44355</v>
          </cell>
          <cell r="AE2424">
            <v>44355</v>
          </cell>
          <cell r="AF2424" t="str">
            <v>MANTEL CUADRADO ANTIMANCHA 1.20X1.20 M</v>
          </cell>
          <cell r="AG2424">
            <v>1341</v>
          </cell>
          <cell r="AH2424">
            <v>1</v>
          </cell>
          <cell r="AI2424" t="str">
            <v>CHUCUAD14 MERCA SEPA</v>
          </cell>
          <cell r="AJ2424" t="str">
            <v>Móvil</v>
          </cell>
          <cell r="AK2424" t="str">
            <v>EL MIERCOLES 09-06 ENTRE 8 Y 18 HORAS!</v>
          </cell>
          <cell r="AL2424">
            <v>15261953508</v>
          </cell>
          <cell r="AM2424">
            <v>426827634</v>
          </cell>
          <cell r="AN2424" t="str">
            <v>Sí</v>
          </cell>
        </row>
        <row r="2425">
          <cell r="A2425">
            <v>3132</v>
          </cell>
          <cell r="B2425" t="str">
            <v>juancruzvincenti@gmail.com</v>
          </cell>
          <cell r="C2425">
            <v>44355</v>
          </cell>
          <cell r="D2425" t="str">
            <v>Abierta</v>
          </cell>
          <cell r="E2425" t="str">
            <v>Recibido</v>
          </cell>
          <cell r="F2425" t="str">
            <v>Enviado</v>
          </cell>
          <cell r="G2425" t="str">
            <v>ARS</v>
          </cell>
          <cell r="H2425" t="str">
            <v>2747.8</v>
          </cell>
          <cell r="I2425">
            <v>0</v>
          </cell>
          <cell r="J2425">
            <v>0</v>
          </cell>
          <cell r="K2425" t="str">
            <v>2747.8</v>
          </cell>
          <cell r="L2425" t="str">
            <v>Juan Cruz Vincenti</v>
          </cell>
          <cell r="M2425">
            <v>37806316</v>
          </cell>
          <cell r="N2425">
            <v>541159880997</v>
          </cell>
          <cell r="O2425" t="str">
            <v>Juan Cruz Vincenti</v>
          </cell>
          <cell r="P2425">
            <v>541159880997</v>
          </cell>
          <cell r="Q2425" t="str">
            <v>Av. Regimiento de Patricios</v>
          </cell>
          <cell r="R2425">
            <v>135</v>
          </cell>
          <cell r="S2425" t="str">
            <v>11 C</v>
          </cell>
          <cell r="T2425" t="str">
            <v>Barracas</v>
          </cell>
          <cell r="U2425" t="str">
            <v>Capital Federal</v>
          </cell>
          <cell r="V2425">
            <v>1265</v>
          </cell>
          <cell r="W2425" t="str">
            <v>Capital Federal</v>
          </cell>
          <cell r="Y2425" t="str">
            <v>ENVÍO SIN CARGO (CABA, GRAN PARTE DE GBA y LA PLATA) TIEMPO: 4 a 6 DÍAS HÁBILES</v>
          </cell>
          <cell r="Z2425" t="str">
            <v>Mercado Pago</v>
          </cell>
          <cell r="AD2425">
            <v>44355</v>
          </cell>
          <cell r="AE2425">
            <v>44358</v>
          </cell>
          <cell r="AF2425" t="str">
            <v>TAPON BAÑERA PASTEL 1PC (Celeste)</v>
          </cell>
          <cell r="AG2425" t="str">
            <v>79.5</v>
          </cell>
          <cell r="AH2425">
            <v>1</v>
          </cell>
          <cell r="AI2425" t="str">
            <v>019BA87553</v>
          </cell>
          <cell r="AJ2425" t="str">
            <v>Web</v>
          </cell>
          <cell r="AK2425" t="str">
            <v>EL LUNES 14-06 ENTRE 8 Y 18 HORAS!</v>
          </cell>
          <cell r="AL2425">
            <v>15260641116</v>
          </cell>
          <cell r="AM2425">
            <v>426786860</v>
          </cell>
          <cell r="AN2425" t="str">
            <v>Sí</v>
          </cell>
        </row>
        <row r="2426">
          <cell r="A2426">
            <v>3132</v>
          </cell>
          <cell r="B2426" t="str">
            <v>juancruzvincenti@gmail.com</v>
          </cell>
          <cell r="AF2426" t="str">
            <v>IINFUSOR DE TE ACERO Y SILICONA CON APOYA 4.5 CM</v>
          </cell>
          <cell r="AG2426" t="str">
            <v>569.3</v>
          </cell>
          <cell r="AH2426">
            <v>1</v>
          </cell>
          <cell r="AI2426" t="str">
            <v>MS114247</v>
          </cell>
          <cell r="AN2426" t="str">
            <v>Sí</v>
          </cell>
        </row>
        <row r="2427">
          <cell r="A2427">
            <v>3132</v>
          </cell>
          <cell r="B2427" t="str">
            <v>juancruzvincenti@gmail.com</v>
          </cell>
          <cell r="AF2427" t="str">
            <v>MESA PLEGABLE PARA PC MADERA Y METAL 59X39X23CM (Marrón)</v>
          </cell>
          <cell r="AG2427">
            <v>2099</v>
          </cell>
          <cell r="AH2427">
            <v>1</v>
          </cell>
          <cell r="AN2427" t="str">
            <v>Sí</v>
          </cell>
        </row>
        <row r="2428">
          <cell r="A2428">
            <v>3131</v>
          </cell>
          <cell r="B2428" t="str">
            <v>mendozamarisol@live.com.ar</v>
          </cell>
          <cell r="C2428">
            <v>44355</v>
          </cell>
          <cell r="D2428" t="str">
            <v>Abierta</v>
          </cell>
          <cell r="E2428" t="str">
            <v>Recibido</v>
          </cell>
          <cell r="F2428" t="str">
            <v>Enviado</v>
          </cell>
          <cell r="G2428" t="str">
            <v>ARS</v>
          </cell>
          <cell r="H2428" t="str">
            <v>2643.5</v>
          </cell>
          <cell r="I2428">
            <v>0</v>
          </cell>
          <cell r="J2428">
            <v>0</v>
          </cell>
          <cell r="K2428" t="str">
            <v>2643.5</v>
          </cell>
          <cell r="L2428" t="str">
            <v>Marisol Mendoza</v>
          </cell>
          <cell r="M2428">
            <v>34738454</v>
          </cell>
          <cell r="N2428">
            <v>541124639327</v>
          </cell>
          <cell r="O2428" t="str">
            <v>Marisol Mendoza</v>
          </cell>
          <cell r="P2428">
            <v>541124639327</v>
          </cell>
          <cell r="Q2428" t="str">
            <v>El tiziano</v>
          </cell>
          <cell r="R2428">
            <v>346</v>
          </cell>
          <cell r="T2428" t="str">
            <v>Santa Rosa</v>
          </cell>
          <cell r="U2428" t="str">
            <v>Moreno</v>
          </cell>
          <cell r="V2428">
            <v>1744</v>
          </cell>
          <cell r="W2428" t="str">
            <v>Gran Buenos Aires</v>
          </cell>
          <cell r="Y2428" t="str">
            <v>ENVÍO SIN CARGO (CABA, GRAN PARTE DE GBA y LA PLATA) TIEMPO: 4 a 6 DÍAS HÁBILES</v>
          </cell>
          <cell r="Z2428" t="str">
            <v>Mercado Pago</v>
          </cell>
          <cell r="AB2428" t="str">
            <v>Entre calles Catamarca y Martin García, rejas bajas, baquito en la vereda.</v>
          </cell>
          <cell r="AD2428">
            <v>44355</v>
          </cell>
          <cell r="AE2428">
            <v>44358</v>
          </cell>
          <cell r="AF2428" t="str">
            <v>RITA MATE MADERA PERA C/BOMBILLA</v>
          </cell>
          <cell r="AG2428">
            <v>700</v>
          </cell>
          <cell r="AH2428">
            <v>1</v>
          </cell>
          <cell r="AI2428" t="str">
            <v>MU18001</v>
          </cell>
          <cell r="AJ2428" t="str">
            <v>Móvil</v>
          </cell>
          <cell r="AK2428" t="str">
            <v>EL MARTES 15-06 ENTRE 8 Y 18 HORAS!</v>
          </cell>
          <cell r="AL2428">
            <v>15258834652</v>
          </cell>
          <cell r="AM2428">
            <v>426600915</v>
          </cell>
          <cell r="AN2428" t="str">
            <v>Sí</v>
          </cell>
        </row>
        <row r="2429">
          <cell r="A2429">
            <v>3131</v>
          </cell>
          <cell r="B2429" t="str">
            <v>mendozamarisol@live.com.ar</v>
          </cell>
          <cell r="AF2429" t="str">
            <v>INDIVIDUAL HOJA AZUL CUERINA</v>
          </cell>
          <cell r="AG2429" t="str">
            <v>269.5</v>
          </cell>
          <cell r="AH2429">
            <v>1</v>
          </cell>
          <cell r="AI2429" t="str">
            <v>CHUIN06R</v>
          </cell>
          <cell r="AN2429" t="str">
            <v>Sí</v>
          </cell>
        </row>
        <row r="2430">
          <cell r="A2430">
            <v>3131</v>
          </cell>
          <cell r="B2430" t="str">
            <v>mendozamarisol@live.com.ar</v>
          </cell>
          <cell r="AF2430" t="str">
            <v>MANTEL RECTANGULAR ANTIMANCHA 1.40x1.85 mtrs</v>
          </cell>
          <cell r="AG2430">
            <v>1674</v>
          </cell>
          <cell r="AH2430">
            <v>1</v>
          </cell>
          <cell r="AI2430" t="str">
            <v>CHUR19**</v>
          </cell>
          <cell r="AN2430" t="str">
            <v>Sí</v>
          </cell>
        </row>
        <row r="2431">
          <cell r="A2431">
            <v>3130</v>
          </cell>
          <cell r="B2431" t="str">
            <v>paulaagustinabarros@gmail.com</v>
          </cell>
          <cell r="C2431">
            <v>44355</v>
          </cell>
          <cell r="D2431" t="str">
            <v>Abierta</v>
          </cell>
          <cell r="E2431" t="str">
            <v>Recibido</v>
          </cell>
          <cell r="F2431" t="str">
            <v>Enviado</v>
          </cell>
          <cell r="G2431" t="str">
            <v>ARS</v>
          </cell>
          <cell r="H2431" t="str">
            <v>1009.99</v>
          </cell>
          <cell r="I2431">
            <v>0</v>
          </cell>
          <cell r="J2431">
            <v>0</v>
          </cell>
          <cell r="K2431" t="str">
            <v>1009.99</v>
          </cell>
          <cell r="L2431" t="str">
            <v>Paula Agustina Barros</v>
          </cell>
          <cell r="M2431">
            <v>38827579</v>
          </cell>
          <cell r="N2431">
            <v>541167458655</v>
          </cell>
          <cell r="O2431" t="str">
            <v>Paula Agustina BARROS</v>
          </cell>
          <cell r="P2431">
            <v>541167458655</v>
          </cell>
          <cell r="Q2431" t="str">
            <v xml:space="preserve">Avenida Santa Fe </v>
          </cell>
          <cell r="R2431">
            <v>1240</v>
          </cell>
          <cell r="S2431" t="str">
            <v>6 D</v>
          </cell>
          <cell r="T2431" t="str">
            <v>RECOLETA</v>
          </cell>
          <cell r="U2431" t="str">
            <v>Capital Federal</v>
          </cell>
          <cell r="V2431">
            <v>1059</v>
          </cell>
          <cell r="W2431" t="str">
            <v>Capital Federal</v>
          </cell>
          <cell r="Y2431" t="str">
            <v>ENVÍO SIN CARGO (CABA, GRAN PARTE DE GBA y LA PLATA) TIEMPO: 4 a 6 DÍAS HÁBILES</v>
          </cell>
          <cell r="Z2431" t="str">
            <v>Mercado Pago</v>
          </cell>
          <cell r="AB2431" t="str">
            <v>PEDIDO PARA ENTREGAR ESTA SEMANA (CONFORME ACORDADO POR INSTAGRAM).</v>
          </cell>
          <cell r="AD2431">
            <v>44355</v>
          </cell>
          <cell r="AE2431">
            <v>44356</v>
          </cell>
          <cell r="AF2431" t="str">
            <v>VELA 100 % SOJA CON ESENCIAS - DIFERENTES AROMAS 8x8 CM (JAZMIN)</v>
          </cell>
          <cell r="AG2431" t="str">
            <v>459.99</v>
          </cell>
          <cell r="AH2431">
            <v>1</v>
          </cell>
          <cell r="AI2431" t="str">
            <v>BA6340VELA</v>
          </cell>
          <cell r="AJ2431" t="str">
            <v>Web</v>
          </cell>
          <cell r="AK2431" t="str">
            <v>EL JUEVES 10-06 ENTRE 8 Y 18 HORAS!</v>
          </cell>
          <cell r="AL2431">
            <v>2781455906</v>
          </cell>
          <cell r="AM2431">
            <v>426664175</v>
          </cell>
          <cell r="AN2431" t="str">
            <v>Sí</v>
          </cell>
        </row>
        <row r="2432">
          <cell r="A2432">
            <v>3130</v>
          </cell>
          <cell r="B2432" t="str">
            <v>paulaagustinabarros@gmail.com</v>
          </cell>
          <cell r="AF2432" t="str">
            <v>VELA 100 % SOJA CON AROMA JAZMIN GARDENIA (JAZMIN)</v>
          </cell>
          <cell r="AG2432">
            <v>550</v>
          </cell>
          <cell r="AH2432">
            <v>1</v>
          </cell>
          <cell r="AI2432" t="str">
            <v>BA5914VELA</v>
          </cell>
          <cell r="AN2432" t="str">
            <v>Sí</v>
          </cell>
        </row>
        <row r="2433">
          <cell r="A2433">
            <v>3129</v>
          </cell>
          <cell r="B2433" t="str">
            <v>maria.acevedo@transener.com.ar</v>
          </cell>
          <cell r="C2433">
            <v>44355</v>
          </cell>
          <cell r="D2433" t="str">
            <v>Abierta</v>
          </cell>
          <cell r="E2433" t="str">
            <v>Recibido</v>
          </cell>
          <cell r="F2433" t="str">
            <v>Enviado</v>
          </cell>
          <cell r="G2433" t="str">
            <v>ARS</v>
          </cell>
          <cell r="H2433" t="str">
            <v>1908.8</v>
          </cell>
          <cell r="I2433">
            <v>0</v>
          </cell>
          <cell r="J2433">
            <v>0</v>
          </cell>
          <cell r="K2433" t="str">
            <v>1908.8</v>
          </cell>
          <cell r="L2433" t="str">
            <v>Maria Acevedo</v>
          </cell>
          <cell r="M2433">
            <v>34636248</v>
          </cell>
          <cell r="N2433">
            <v>541136849851</v>
          </cell>
          <cell r="O2433" t="str">
            <v>Maria Acevedo</v>
          </cell>
          <cell r="P2433">
            <v>541136849851</v>
          </cell>
          <cell r="Q2433" t="str">
            <v xml:space="preserve">Rosario </v>
          </cell>
          <cell r="R2433">
            <v>171</v>
          </cell>
          <cell r="S2433" t="str">
            <v>2 h</v>
          </cell>
          <cell r="T2433" t="str">
            <v>Caballito</v>
          </cell>
          <cell r="U2433" t="str">
            <v>Capital Federal</v>
          </cell>
          <cell r="V2433">
            <v>1405</v>
          </cell>
          <cell r="W2433" t="str">
            <v>Capital Federal</v>
          </cell>
          <cell r="Y2433" t="str">
            <v>ENVÍO SIN CARGO (CABA, GRAN PARTE DE GBA y LA PLATA) TIEMPO: 4 a 6 DÍAS HÁBILES</v>
          </cell>
          <cell r="Z2433" t="str">
            <v>Mercado Pago</v>
          </cell>
          <cell r="AB2433" t="str">
            <v>Por favor coordinar envío conmigo, ya que trabajo y llego a mi hogar a las 18 hs.</v>
          </cell>
          <cell r="AD2433">
            <v>44355</v>
          </cell>
          <cell r="AE2433">
            <v>44357</v>
          </cell>
          <cell r="AF2433" t="str">
            <v>UNTADOR PASTEL 14.5 CM (Celeste)</v>
          </cell>
          <cell r="AG2433">
            <v>49</v>
          </cell>
          <cell r="AH2433">
            <v>1</v>
          </cell>
          <cell r="AI2433" t="str">
            <v>019BA87503 MERCA SEPA</v>
          </cell>
          <cell r="AJ2433" t="str">
            <v>Web</v>
          </cell>
          <cell r="AK2433" t="str">
            <v>EL SABADO 12-06 ENTRE 9 Y 13 HORAS!</v>
          </cell>
          <cell r="AL2433">
            <v>15252247637</v>
          </cell>
          <cell r="AM2433">
            <v>426555393</v>
          </cell>
          <cell r="AN2433" t="str">
            <v>Sí</v>
          </cell>
        </row>
        <row r="2434">
          <cell r="A2434">
            <v>3129</v>
          </cell>
          <cell r="B2434" t="str">
            <v>maria.acevedo@transener.com.ar</v>
          </cell>
          <cell r="AF2434" t="str">
            <v>ESPATULA PORCIONERA ANARANJADO 30 CM</v>
          </cell>
          <cell r="AG2434">
            <v>440</v>
          </cell>
          <cell r="AH2434">
            <v>1</v>
          </cell>
          <cell r="AI2434" t="str">
            <v>BP14004 BIPO</v>
          </cell>
          <cell r="AN2434" t="str">
            <v>Sí</v>
          </cell>
        </row>
        <row r="2435">
          <cell r="A2435">
            <v>3129</v>
          </cell>
          <cell r="B2435" t="str">
            <v>maria.acevedo@transener.com.ar</v>
          </cell>
          <cell r="AF2435" t="str">
            <v>CUCHARA DE MADERA 26CM</v>
          </cell>
          <cell r="AG2435" t="str">
            <v>382.8</v>
          </cell>
          <cell r="AH2435">
            <v>1</v>
          </cell>
          <cell r="AI2435" t="str">
            <v>MS101899</v>
          </cell>
          <cell r="AN2435" t="str">
            <v>Sí</v>
          </cell>
        </row>
        <row r="2436">
          <cell r="A2436">
            <v>3129</v>
          </cell>
          <cell r="B2436" t="str">
            <v>maria.acevedo@transener.com.ar</v>
          </cell>
          <cell r="AF2436" t="str">
            <v>PISAPAPAS DISTINTOS COLORES (Naranja)</v>
          </cell>
          <cell r="AG2436">
            <v>440</v>
          </cell>
          <cell r="AH2436">
            <v>1</v>
          </cell>
          <cell r="AN2436" t="str">
            <v>Sí</v>
          </cell>
        </row>
        <row r="2437">
          <cell r="A2437">
            <v>3129</v>
          </cell>
          <cell r="B2437" t="str">
            <v>maria.acevedo@transener.com.ar</v>
          </cell>
          <cell r="AF2437" t="str">
            <v>HERMETICO BLANCO 1LTS CILINDRICO C/CUCHARITA</v>
          </cell>
          <cell r="AG2437">
            <v>597</v>
          </cell>
          <cell r="AH2437">
            <v>1</v>
          </cell>
          <cell r="AI2437" t="str">
            <v>BP40001</v>
          </cell>
          <cell r="AN2437" t="str">
            <v>Sí</v>
          </cell>
        </row>
        <row r="2438">
          <cell r="A2438">
            <v>3128</v>
          </cell>
          <cell r="B2438" t="str">
            <v>lic.macarenalozano@gmail.com</v>
          </cell>
          <cell r="C2438">
            <v>44354</v>
          </cell>
          <cell r="D2438" t="str">
            <v>Abierta</v>
          </cell>
          <cell r="E2438" t="str">
            <v>Recibido</v>
          </cell>
          <cell r="F2438" t="str">
            <v>Enviado</v>
          </cell>
          <cell r="G2438" t="str">
            <v>ARS</v>
          </cell>
          <cell r="H2438" t="str">
            <v>1433.5</v>
          </cell>
          <cell r="I2438">
            <v>0</v>
          </cell>
          <cell r="J2438">
            <v>0</v>
          </cell>
          <cell r="K2438" t="str">
            <v>1433.5</v>
          </cell>
          <cell r="L2438" t="str">
            <v>Macarena Lozano</v>
          </cell>
          <cell r="M2438">
            <v>38614829</v>
          </cell>
          <cell r="N2438">
            <v>541166386656</v>
          </cell>
          <cell r="O2438" t="str">
            <v>Macarena Lozano</v>
          </cell>
          <cell r="P2438">
            <v>541166386656</v>
          </cell>
          <cell r="Q2438" t="str">
            <v xml:space="preserve">Felix Ballester </v>
          </cell>
          <cell r="R2438">
            <v>2864</v>
          </cell>
          <cell r="S2438">
            <v>9</v>
          </cell>
          <cell r="T2438" t="str">
            <v>San Andres</v>
          </cell>
          <cell r="U2438" t="str">
            <v>General San Martín</v>
          </cell>
          <cell r="V2438">
            <v>1651</v>
          </cell>
          <cell r="W2438" t="str">
            <v>Gran Buenos Aires</v>
          </cell>
          <cell r="Y2438" t="str">
            <v>ENVÍO SIN CARGO (CABA, GRAN PARTE DE GBA y LA PLATA) TIEMPO: 4 a 6 DÍAS HÁBILES</v>
          </cell>
          <cell r="Z2438" t="str">
            <v>Mercado Pago</v>
          </cell>
          <cell r="AD2438">
            <v>44354</v>
          </cell>
          <cell r="AE2438">
            <v>44356</v>
          </cell>
          <cell r="AF2438" t="str">
            <v>HOMBRECITO CON VIRULANA COLORES PASTEL (Verde)</v>
          </cell>
          <cell r="AG2438">
            <v>204</v>
          </cell>
          <cell r="AH2438">
            <v>1</v>
          </cell>
          <cell r="AI2438" t="str">
            <v>ba87516</v>
          </cell>
          <cell r="AJ2438" t="str">
            <v>Web</v>
          </cell>
          <cell r="AK2438" t="str">
            <v>EL VIERNES 11-06 ENTRE 8 Y 18 HORAS!</v>
          </cell>
          <cell r="AL2438">
            <v>2779250876</v>
          </cell>
          <cell r="AM2438">
            <v>426361393</v>
          </cell>
          <cell r="AN2438" t="str">
            <v>Sí</v>
          </cell>
        </row>
        <row r="2439">
          <cell r="A2439">
            <v>3128</v>
          </cell>
          <cell r="B2439" t="str">
            <v>lic.macarenalozano@gmail.com</v>
          </cell>
          <cell r="AF2439" t="str">
            <v>TAPON REJILLA 1PC COLORES PASTEL (Violeta)</v>
          </cell>
          <cell r="AG2439" t="str">
            <v>79.5</v>
          </cell>
          <cell r="AH2439">
            <v>1</v>
          </cell>
          <cell r="AI2439" t="str">
            <v>019BA87554</v>
          </cell>
          <cell r="AN2439" t="str">
            <v>Sí</v>
          </cell>
        </row>
        <row r="2440">
          <cell r="A2440">
            <v>3128</v>
          </cell>
          <cell r="B2440" t="str">
            <v>lic.macarenalozano@gmail.com</v>
          </cell>
          <cell r="AF2440" t="str">
            <v>SET X 2 PAÑOS MICROFIBRA 35X50 PACK NRO 2 (PACK 5)</v>
          </cell>
          <cell r="AG2440">
            <v>575</v>
          </cell>
          <cell r="AH2440">
            <v>1</v>
          </cell>
          <cell r="AI2440">
            <v>3</v>
          </cell>
          <cell r="AN2440" t="str">
            <v>Sí</v>
          </cell>
        </row>
        <row r="2441">
          <cell r="A2441">
            <v>3128</v>
          </cell>
          <cell r="B2441" t="str">
            <v>lic.macarenalozano@gmail.com</v>
          </cell>
          <cell r="AF2441" t="str">
            <v>SET X 2 PAÑOS MICROFIBRA 35X50 PACK NRO 2 (PACK 3)</v>
          </cell>
          <cell r="AG2441">
            <v>575</v>
          </cell>
          <cell r="AH2441">
            <v>1</v>
          </cell>
          <cell r="AI2441">
            <v>11</v>
          </cell>
          <cell r="AN2441" t="str">
            <v>Sí</v>
          </cell>
        </row>
        <row r="2442">
          <cell r="A2442">
            <v>3127</v>
          </cell>
          <cell r="B2442" t="str">
            <v>grom_andrea@outlook.com</v>
          </cell>
          <cell r="C2442">
            <v>44354</v>
          </cell>
          <cell r="D2442" t="str">
            <v>Abierta</v>
          </cell>
          <cell r="E2442" t="str">
            <v>Recibido</v>
          </cell>
          <cell r="F2442" t="str">
            <v>Enviado</v>
          </cell>
          <cell r="G2442" t="str">
            <v>ARS</v>
          </cell>
          <cell r="H2442" t="str">
            <v>2603.99</v>
          </cell>
          <cell r="I2442">
            <v>0</v>
          </cell>
          <cell r="J2442">
            <v>0</v>
          </cell>
          <cell r="K2442" t="str">
            <v>2603.99</v>
          </cell>
          <cell r="L2442" t="str">
            <v>Andrea Grom</v>
          </cell>
          <cell r="M2442">
            <v>31697140</v>
          </cell>
          <cell r="N2442">
            <v>541151503587</v>
          </cell>
          <cell r="O2442" t="str">
            <v>Andrea Grom</v>
          </cell>
          <cell r="P2442">
            <v>541151503587</v>
          </cell>
          <cell r="Q2442" t="str">
            <v>Reconquista</v>
          </cell>
          <cell r="R2442">
            <v>3632</v>
          </cell>
          <cell r="S2442">
            <v>2</v>
          </cell>
          <cell r="U2442" t="str">
            <v>Villa Ballester</v>
          </cell>
          <cell r="V2442">
            <v>1653</v>
          </cell>
          <cell r="W2442" t="str">
            <v>Gran Buenos Aires</v>
          </cell>
          <cell r="Y2442" t="str">
            <v>ENVÍO SIN CARGO (CABA, GRAN PARTE DE GBA y LA PLATA) TIEMPO: 4 a 6 DÍAS HÁBILES</v>
          </cell>
          <cell r="Z2442" t="str">
            <v>Mercado Pago</v>
          </cell>
          <cell r="AD2442">
            <v>44354</v>
          </cell>
          <cell r="AE2442">
            <v>44356</v>
          </cell>
          <cell r="AF2442" t="str">
            <v>MATE ROSA BOCON CERAMICA CON BOMBILLA</v>
          </cell>
          <cell r="AG2442">
            <v>900</v>
          </cell>
          <cell r="AH2442">
            <v>1</v>
          </cell>
          <cell r="AI2442" t="str">
            <v>SC12001 MERCA SEPARADA MARQUE CON UN 74%</v>
          </cell>
          <cell r="AJ2442" t="str">
            <v>Móvil</v>
          </cell>
          <cell r="AK2442" t="str">
            <v>EL VIERNES 11-06 ENTRE 8 Y 18 HORAS!</v>
          </cell>
          <cell r="AL2442">
            <v>2779145969</v>
          </cell>
          <cell r="AM2442">
            <v>426133143</v>
          </cell>
          <cell r="AN2442" t="str">
            <v>Sí</v>
          </cell>
        </row>
        <row r="2443">
          <cell r="A2443">
            <v>3127</v>
          </cell>
          <cell r="B2443" t="str">
            <v>grom_andrea@outlook.com</v>
          </cell>
          <cell r="AF2443" t="str">
            <v>MATE PAMPA BOCA ANGOSTA CON BOMBILLA COLOR BLANCO</v>
          </cell>
          <cell r="AG2443">
            <v>720</v>
          </cell>
          <cell r="AH2443">
            <v>1</v>
          </cell>
          <cell r="AI2443" t="str">
            <v>MERCA SEPA</v>
          </cell>
          <cell r="AN2443" t="str">
            <v>Sí</v>
          </cell>
        </row>
        <row r="2444">
          <cell r="A2444">
            <v>3127</v>
          </cell>
          <cell r="B2444" t="str">
            <v>grom_andrea@outlook.com</v>
          </cell>
          <cell r="AF2444" t="str">
            <v>INDIVIDUAL SIINGAPUR DORADO CLARO 38 CM</v>
          </cell>
          <cell r="AG2444" t="str">
            <v>499.99</v>
          </cell>
          <cell r="AH2444">
            <v>1</v>
          </cell>
          <cell r="AI2444" t="str">
            <v>MS504001</v>
          </cell>
          <cell r="AN2444" t="str">
            <v>Sí</v>
          </cell>
        </row>
        <row r="2445">
          <cell r="A2445">
            <v>3127</v>
          </cell>
          <cell r="B2445" t="str">
            <v>grom_andrea@outlook.com</v>
          </cell>
          <cell r="AF2445" t="str">
            <v>INDIVIDUAL RANGPUR BLANCO 38CM</v>
          </cell>
          <cell r="AG2445">
            <v>484</v>
          </cell>
          <cell r="AH2445">
            <v>1</v>
          </cell>
          <cell r="AI2445" t="str">
            <v>MS115325</v>
          </cell>
          <cell r="AN2445" t="str">
            <v>Sí</v>
          </cell>
        </row>
        <row r="2446">
          <cell r="A2446">
            <v>3126</v>
          </cell>
          <cell r="B2446" t="str">
            <v>jana.nes@hotmail.com</v>
          </cell>
          <cell r="C2446">
            <v>44354</v>
          </cell>
          <cell r="D2446" t="str">
            <v>Cancelada</v>
          </cell>
          <cell r="E2446" t="str">
            <v>Reembolsado</v>
          </cell>
          <cell r="F2446" t="str">
            <v>Enviado</v>
          </cell>
          <cell r="G2446" t="str">
            <v>ARS</v>
          </cell>
          <cell r="H2446">
            <v>1656</v>
          </cell>
          <cell r="I2446">
            <v>0</v>
          </cell>
          <cell r="J2446">
            <v>0</v>
          </cell>
          <cell r="K2446">
            <v>1656</v>
          </cell>
          <cell r="L2446" t="str">
            <v>Jana Falkowicz</v>
          </cell>
          <cell r="M2446">
            <v>47627021</v>
          </cell>
          <cell r="N2446">
            <v>541165588892</v>
          </cell>
          <cell r="O2446" t="str">
            <v>Jana Falkowicz</v>
          </cell>
          <cell r="P2446">
            <v>541165588892</v>
          </cell>
          <cell r="Q2446" t="str">
            <v xml:space="preserve">General José Gervasio Artigas </v>
          </cell>
          <cell r="R2446">
            <v>1169</v>
          </cell>
          <cell r="S2446" t="str">
            <v>1° A</v>
          </cell>
          <cell r="T2446" t="str">
            <v>Villa General Mitre</v>
          </cell>
          <cell r="U2446" t="str">
            <v>Capital Federal</v>
          </cell>
          <cell r="V2446">
            <v>1416</v>
          </cell>
          <cell r="W2446" t="str">
            <v>Capital Federal</v>
          </cell>
          <cell r="Y2446" t="str">
            <v>ENVÍO SIN CARGO (CABA, GRAN PARTE DE GBA y LA PLATA) TIEMPO: 4 a 6 DÍAS HÁBILES</v>
          </cell>
          <cell r="Z2446" t="str">
            <v>Mercado Pago</v>
          </cell>
          <cell r="AC2446" t="str">
            <v>14-06 SE DEVUELVE EL DINERO - NO QUIERE CAMBIO DE RALLADOR Y NO HAY ESE MODELO</v>
          </cell>
          <cell r="AE2446">
            <v>44356</v>
          </cell>
          <cell r="AF2446" t="str">
            <v>CUCHARA ROSA PARA SERVIR</v>
          </cell>
          <cell r="AG2446">
            <v>200</v>
          </cell>
          <cell r="AH2446">
            <v>1</v>
          </cell>
          <cell r="AI2446" t="str">
            <v>BP08018</v>
          </cell>
          <cell r="AJ2446" t="str">
            <v>Web</v>
          </cell>
          <cell r="AK2446" t="str">
            <v>EL VIERNES 11-06 ENTRE 8 Y 18 HORAS!</v>
          </cell>
          <cell r="AL2446">
            <v>2779144235</v>
          </cell>
          <cell r="AM2446">
            <v>426287646</v>
          </cell>
          <cell r="AN2446" t="str">
            <v>Sí</v>
          </cell>
        </row>
        <row r="2447">
          <cell r="A2447">
            <v>3126</v>
          </cell>
          <cell r="B2447" t="str">
            <v>jana.nes@hotmail.com</v>
          </cell>
          <cell r="AF2447" t="str">
            <v>ENSALADERA DE VIDRIO PRIMAVERA 1000ML. 17 X 7 XM RIGOLLEAU</v>
          </cell>
          <cell r="AG2447">
            <v>176</v>
          </cell>
          <cell r="AH2447">
            <v>1</v>
          </cell>
          <cell r="AI2447" t="str">
            <v>ML67537 MERCA SEPARDAD</v>
          </cell>
          <cell r="AN2447" t="str">
            <v>Sí</v>
          </cell>
        </row>
        <row r="2448">
          <cell r="A2448">
            <v>3126</v>
          </cell>
          <cell r="B2448" t="str">
            <v>jana.nes@hotmail.com</v>
          </cell>
          <cell r="AF2448" t="str">
            <v>UNTADOR PASTEL 14.5 CM (Rosa)</v>
          </cell>
          <cell r="AG2448">
            <v>49</v>
          </cell>
          <cell r="AH2448">
            <v>1</v>
          </cell>
          <cell r="AI2448" t="str">
            <v>019BA87503 MERCA SEPA</v>
          </cell>
          <cell r="AN2448" t="str">
            <v>Sí</v>
          </cell>
        </row>
        <row r="2449">
          <cell r="A2449">
            <v>3126</v>
          </cell>
          <cell r="B2449" t="str">
            <v>jana.nes@hotmail.com</v>
          </cell>
          <cell r="AF2449" t="str">
            <v>RALLADOR DE MANO 6 LADOS NEGRO 20 CM</v>
          </cell>
          <cell r="AG2449">
            <v>1231</v>
          </cell>
          <cell r="AH2449">
            <v>1</v>
          </cell>
          <cell r="AI2449" t="str">
            <v>DE7573</v>
          </cell>
          <cell r="AN2449" t="str">
            <v>Sí</v>
          </cell>
        </row>
        <row r="2450">
          <cell r="A2450">
            <v>3125</v>
          </cell>
          <cell r="B2450" t="str">
            <v>leivabenitezdeisy@gmail.com</v>
          </cell>
          <cell r="C2450">
            <v>44354</v>
          </cell>
          <cell r="D2450" t="str">
            <v>Abierta</v>
          </cell>
          <cell r="E2450" t="str">
            <v>Recibido</v>
          </cell>
          <cell r="F2450" t="str">
            <v>Enviado</v>
          </cell>
          <cell r="G2450" t="str">
            <v>ARS</v>
          </cell>
          <cell r="H2450">
            <v>3191</v>
          </cell>
          <cell r="I2450">
            <v>0</v>
          </cell>
          <cell r="J2450">
            <v>0</v>
          </cell>
          <cell r="K2450">
            <v>3191</v>
          </cell>
          <cell r="L2450" t="str">
            <v>Zunilda Benítez Cardozo</v>
          </cell>
          <cell r="M2450">
            <v>94414205</v>
          </cell>
          <cell r="N2450">
            <v>541130421267</v>
          </cell>
          <cell r="O2450" t="str">
            <v>Zunilda Benítez Cardozo</v>
          </cell>
          <cell r="P2450">
            <v>541130421267</v>
          </cell>
          <cell r="Q2450" t="str">
            <v xml:space="preserve">Blvd de todos los santos </v>
          </cell>
          <cell r="R2450">
            <v>5700</v>
          </cell>
          <cell r="T2450" t="str">
            <v>Santa Clara (Puerta 1)</v>
          </cell>
          <cell r="U2450" t="str">
            <v>Benavidez</v>
          </cell>
          <cell r="V2450">
            <v>1621</v>
          </cell>
          <cell r="W2450" t="str">
            <v>Gran Buenos Aires</v>
          </cell>
          <cell r="Y2450" t="str">
            <v>ENVÍO SIN CARGO (CABA, GRAN PARTE DE GBA y LA PLATA) TIEMPO: 4 a 6 DÍAS HÁBILES</v>
          </cell>
          <cell r="Z2450" t="str">
            <v>Mercado Pago</v>
          </cell>
          <cell r="AC2450" t="str">
            <v>11-06 cambia turquesa x negro</v>
          </cell>
          <cell r="AD2450">
            <v>44354</v>
          </cell>
          <cell r="AE2450">
            <v>44356</v>
          </cell>
          <cell r="AF2450" t="str">
            <v>MANTEL RECTANGULAR ANTIMANCHA 1.40x1.85 mtrs</v>
          </cell>
          <cell r="AG2450">
            <v>1674</v>
          </cell>
          <cell r="AH2450">
            <v>1</v>
          </cell>
          <cell r="AI2450" t="str">
            <v>CHUR30</v>
          </cell>
          <cell r="AJ2450" t="str">
            <v>Móvil</v>
          </cell>
          <cell r="AK2450" t="str">
            <v>EL VIERNES 11-06 ENTRE 8 Y 18 HORAS!</v>
          </cell>
          <cell r="AL2450">
            <v>15247936550</v>
          </cell>
          <cell r="AM2450">
            <v>426329627</v>
          </cell>
          <cell r="AN2450" t="str">
            <v>Sí</v>
          </cell>
        </row>
        <row r="2451">
          <cell r="A2451">
            <v>3125</v>
          </cell>
          <cell r="B2451" t="str">
            <v>leivabenitezdeisy@gmail.com</v>
          </cell>
          <cell r="AF2451" t="str">
            <v>MATE PAMPA BOCA ANGOSTA CON BOMBILLA COLOR TURQUESA</v>
          </cell>
          <cell r="AG2451">
            <v>720</v>
          </cell>
          <cell r="AH2451">
            <v>1</v>
          </cell>
          <cell r="AI2451" t="str">
            <v>MATEPAMPA17 MERCA SEPA</v>
          </cell>
          <cell r="AN2451" t="str">
            <v>Sí</v>
          </cell>
        </row>
        <row r="2452">
          <cell r="A2452">
            <v>3125</v>
          </cell>
          <cell r="B2452" t="str">
            <v>leivabenitezdeisy@gmail.com</v>
          </cell>
          <cell r="AF2452" t="str">
            <v>ENSALADERA DE VIDRIO GALAXIA 1650 ML 21,5 X 9 CM RIGOLLEAU</v>
          </cell>
          <cell r="AG2452">
            <v>187</v>
          </cell>
          <cell r="AH2452">
            <v>1</v>
          </cell>
          <cell r="AI2452" t="str">
            <v>ML67646 MERCADERIA SEPARADA</v>
          </cell>
          <cell r="AN2452" t="str">
            <v>Sí</v>
          </cell>
        </row>
        <row r="2453">
          <cell r="A2453">
            <v>3125</v>
          </cell>
          <cell r="B2453" t="str">
            <v>leivabenitezdeisy@gmail.com</v>
          </cell>
          <cell r="AF2453" t="str">
            <v>PACK X 6 VASO BELLIZE X 315ML</v>
          </cell>
          <cell r="AG2453">
            <v>610</v>
          </cell>
          <cell r="AH2453">
            <v>1</v>
          </cell>
          <cell r="AI2453" t="str">
            <v>TW88423</v>
          </cell>
          <cell r="AN2453" t="str">
            <v>Sí</v>
          </cell>
        </row>
        <row r="2454">
          <cell r="A2454">
            <v>3124</v>
          </cell>
          <cell r="B2454" t="str">
            <v>florencia.jaen@gmail.com</v>
          </cell>
          <cell r="C2454">
            <v>44354</v>
          </cell>
          <cell r="D2454" t="str">
            <v>Abierta</v>
          </cell>
          <cell r="E2454" t="str">
            <v>Recibido</v>
          </cell>
          <cell r="F2454" t="str">
            <v>Enviado</v>
          </cell>
          <cell r="G2454" t="str">
            <v>ARS</v>
          </cell>
          <cell r="H2454" t="str">
            <v>4128.64</v>
          </cell>
          <cell r="I2454">
            <v>0</v>
          </cell>
          <cell r="J2454">
            <v>0</v>
          </cell>
          <cell r="K2454" t="str">
            <v>4128.64</v>
          </cell>
          <cell r="L2454" t="str">
            <v>Florencia Jaen</v>
          </cell>
          <cell r="M2454">
            <v>27301398838</v>
          </cell>
          <cell r="N2454">
            <v>542215061605</v>
          </cell>
          <cell r="O2454" t="str">
            <v>Florencia jaen</v>
          </cell>
          <cell r="P2454">
            <v>542215061605</v>
          </cell>
          <cell r="Q2454" t="str">
            <v>19 Entre 467 Y 471</v>
          </cell>
          <cell r="R2454">
            <v>520</v>
          </cell>
          <cell r="T2454" t="str">
            <v>CITY BELL</v>
          </cell>
          <cell r="U2454" t="str">
            <v>Capital Federal</v>
          </cell>
          <cell r="V2454">
            <v>1440</v>
          </cell>
          <cell r="W2454" t="str">
            <v>Capital Federal</v>
          </cell>
          <cell r="Y2454" t="str">
            <v>ENVÍO SIN CARGO (CABA, GRAN PARTE DE GBA y LA PLATA) TIEMPO: 4 a 6 DÍAS HÁBILES</v>
          </cell>
          <cell r="Z2454" t="str">
            <v>Mercado Pago</v>
          </cell>
          <cell r="AB2454" t="str">
            <v>la localidad es city bell</v>
          </cell>
          <cell r="AD2454">
            <v>44354</v>
          </cell>
          <cell r="AE2454">
            <v>44356</v>
          </cell>
          <cell r="AF2454" t="str">
            <v>TAMIZ DE PLASTICO 10X10 CM (Violeta)</v>
          </cell>
          <cell r="AG2454">
            <v>591</v>
          </cell>
          <cell r="AH2454">
            <v>1</v>
          </cell>
          <cell r="AI2454">
            <v>4753</v>
          </cell>
          <cell r="AJ2454" t="str">
            <v>Web</v>
          </cell>
          <cell r="AK2454" t="str">
            <v>EL JUEVES 10-06 ENTRE 8 Y 18 HORAS!</v>
          </cell>
          <cell r="AL2454">
            <v>15247836925</v>
          </cell>
          <cell r="AM2454">
            <v>426285603</v>
          </cell>
          <cell r="AN2454" t="str">
            <v>Sí</v>
          </cell>
        </row>
        <row r="2455">
          <cell r="A2455">
            <v>3124</v>
          </cell>
          <cell r="B2455" t="str">
            <v>florencia.jaen@gmail.com</v>
          </cell>
          <cell r="AF2455" t="str">
            <v>BATIDOR BRIGHT BLACK 30 CM</v>
          </cell>
          <cell r="AG2455">
            <v>832</v>
          </cell>
          <cell r="AH2455">
            <v>1</v>
          </cell>
          <cell r="AI2455" t="str">
            <v>MS101A75</v>
          </cell>
          <cell r="AN2455" t="str">
            <v>Sí</v>
          </cell>
        </row>
        <row r="2456">
          <cell r="A2456">
            <v>3124</v>
          </cell>
          <cell r="B2456" t="str">
            <v>florencia.jaen@gmail.com</v>
          </cell>
          <cell r="AF2456" t="str">
            <v>MANTEQUERA PASTEL 15 X 7 (Rosa)</v>
          </cell>
          <cell r="AG2456" t="str">
            <v>351.64</v>
          </cell>
          <cell r="AH2456">
            <v>1</v>
          </cell>
          <cell r="AN2456" t="str">
            <v>Sí</v>
          </cell>
        </row>
        <row r="2457">
          <cell r="A2457">
            <v>3124</v>
          </cell>
          <cell r="B2457" t="str">
            <v>florencia.jaen@gmail.com</v>
          </cell>
          <cell r="AF2457" t="str">
            <v>TIMER PINGUINOS 4 COLORES 7 CM (Gris)</v>
          </cell>
          <cell r="AG2457">
            <v>680</v>
          </cell>
          <cell r="AH2457">
            <v>1</v>
          </cell>
          <cell r="AN2457" t="str">
            <v>Sí</v>
          </cell>
        </row>
        <row r="2458">
          <cell r="A2458">
            <v>3124</v>
          </cell>
          <cell r="B2458" t="str">
            <v>florencia.jaen@gmail.com</v>
          </cell>
          <cell r="AF2458" t="str">
            <v>MANTEL RECTANGULAR ANTIMANCHA 1.40x1.85 mtrs</v>
          </cell>
          <cell r="AG2458">
            <v>1674</v>
          </cell>
          <cell r="AH2458">
            <v>1</v>
          </cell>
          <cell r="AI2458" t="str">
            <v>CHUR14 MERCA SEPA</v>
          </cell>
          <cell r="AN2458" t="str">
            <v>Sí</v>
          </cell>
        </row>
        <row r="2459">
          <cell r="A2459">
            <v>3123</v>
          </cell>
          <cell r="B2459" t="str">
            <v>julieta.merel@gmail.com</v>
          </cell>
          <cell r="C2459">
            <v>44354</v>
          </cell>
          <cell r="D2459" t="str">
            <v>Abierta</v>
          </cell>
          <cell r="E2459" t="str">
            <v>Recibido</v>
          </cell>
          <cell r="F2459" t="str">
            <v>Enviado</v>
          </cell>
          <cell r="G2459" t="str">
            <v>ARS</v>
          </cell>
          <cell r="H2459">
            <v>1509</v>
          </cell>
          <cell r="I2459">
            <v>0</v>
          </cell>
          <cell r="J2459">
            <v>0</v>
          </cell>
          <cell r="K2459">
            <v>1509</v>
          </cell>
          <cell r="L2459" t="str">
            <v>Julieta Merel</v>
          </cell>
          <cell r="M2459">
            <v>32592421</v>
          </cell>
          <cell r="N2459">
            <v>541159645557</v>
          </cell>
          <cell r="O2459" t="str">
            <v>Julieta Merel</v>
          </cell>
          <cell r="P2459">
            <v>541159645557</v>
          </cell>
          <cell r="Q2459" t="str">
            <v>Avenida Directorio</v>
          </cell>
          <cell r="R2459">
            <v>1001</v>
          </cell>
          <cell r="S2459" t="str">
            <v>3A</v>
          </cell>
          <cell r="T2459" t="str">
            <v>Caballito</v>
          </cell>
          <cell r="U2459" t="str">
            <v>Capital Federal</v>
          </cell>
          <cell r="V2459">
            <v>1424</v>
          </cell>
          <cell r="W2459" t="str">
            <v>Capital Federal</v>
          </cell>
          <cell r="Y2459" t="str">
            <v>ENVÍO SIN CARGO (CABA, GRAN PARTE DE GBA y LA PLATA) TIEMPO: 4 a 6 DÍAS HÁBILES</v>
          </cell>
          <cell r="Z2459" t="str">
            <v>Mercado Pago</v>
          </cell>
          <cell r="AB2459" t="str">
            <v>Con este pedido necesitaría hacer el cambio de los vasos que me vinieron rotos en la orden n 2902. Gracias!</v>
          </cell>
          <cell r="AD2459">
            <v>44354</v>
          </cell>
          <cell r="AE2459">
            <v>44356</v>
          </cell>
          <cell r="AF2459" t="str">
            <v>MOLDE PARA MUFFIN SIMIL MARMOL X 6 SILICONA</v>
          </cell>
          <cell r="AG2459">
            <v>1032</v>
          </cell>
          <cell r="AH2459">
            <v>1</v>
          </cell>
          <cell r="AI2459" t="str">
            <v>MS110250</v>
          </cell>
          <cell r="AJ2459" t="str">
            <v>Web</v>
          </cell>
          <cell r="AK2459" t="str">
            <v>EL JUEVES 10-06 ENTRE 8 Y 18 HORAS !</v>
          </cell>
          <cell r="AL2459">
            <v>15235029386</v>
          </cell>
          <cell r="AM2459">
            <v>425955592</v>
          </cell>
          <cell r="AN2459" t="str">
            <v>Sí</v>
          </cell>
        </row>
        <row r="2460">
          <cell r="A2460">
            <v>3123</v>
          </cell>
          <cell r="B2460" t="str">
            <v>julieta.merel@gmail.com</v>
          </cell>
          <cell r="AF2460" t="str">
            <v>BOTELLA TRANSPARENTE TAPA SILICONA</v>
          </cell>
          <cell r="AG2460">
            <v>477</v>
          </cell>
          <cell r="AH2460">
            <v>1</v>
          </cell>
          <cell r="AI2460" t="str">
            <v>019BO5569</v>
          </cell>
          <cell r="AN2460" t="str">
            <v>Sí</v>
          </cell>
        </row>
        <row r="2461">
          <cell r="A2461">
            <v>3122</v>
          </cell>
          <cell r="B2461" t="str">
            <v>susi.zv@hotmail.com</v>
          </cell>
          <cell r="C2461">
            <v>44353</v>
          </cell>
          <cell r="D2461" t="str">
            <v>Abierta</v>
          </cell>
          <cell r="E2461" t="str">
            <v>Recibido</v>
          </cell>
          <cell r="F2461" t="str">
            <v>Enviado</v>
          </cell>
          <cell r="G2461" t="str">
            <v>ARS</v>
          </cell>
          <cell r="H2461">
            <v>3950</v>
          </cell>
          <cell r="I2461">
            <v>0</v>
          </cell>
          <cell r="J2461">
            <v>0</v>
          </cell>
          <cell r="K2461">
            <v>3950</v>
          </cell>
          <cell r="L2461" t="str">
            <v>Susi Raquel Zárate Vega</v>
          </cell>
          <cell r="M2461">
            <v>94225186</v>
          </cell>
          <cell r="N2461">
            <v>541130352486</v>
          </cell>
          <cell r="O2461" t="str">
            <v>Susi Raquel Zárate Vega</v>
          </cell>
          <cell r="P2461">
            <v>541130352486</v>
          </cell>
          <cell r="Q2461" t="str">
            <v xml:space="preserve">Las flores </v>
          </cell>
          <cell r="R2461">
            <v>1600</v>
          </cell>
          <cell r="S2461" t="str">
            <v>Torre 28 8C</v>
          </cell>
          <cell r="T2461" t="str">
            <v>Wilde</v>
          </cell>
          <cell r="U2461" t="str">
            <v>Avellaneda</v>
          </cell>
          <cell r="V2461">
            <v>1875</v>
          </cell>
          <cell r="W2461" t="str">
            <v>Gran Buenos Aires</v>
          </cell>
          <cell r="Y2461" t="str">
            <v>ENVÍO SIN CARGO (CABA, GRAN PARTE DE GBA y LA PLATA) TIEMPO: 4 a 6 DÍAS HÁBILES</v>
          </cell>
          <cell r="Z2461" t="str">
            <v>Mercado Pago</v>
          </cell>
          <cell r="AB2461" t="str">
            <v>Es para regalar</v>
          </cell>
          <cell r="AD2461">
            <v>44353</v>
          </cell>
          <cell r="AE2461">
            <v>44355</v>
          </cell>
          <cell r="AF2461" t="str">
            <v>PLATO PLAYO CERAMICA MOSTAZA 26 CM PARTHENON</v>
          </cell>
          <cell r="AG2461">
            <v>3950</v>
          </cell>
          <cell r="AH2461">
            <v>1</v>
          </cell>
          <cell r="AI2461" t="str">
            <v>PO410472. POR UNIDAD MERCA SEPARADA</v>
          </cell>
          <cell r="AJ2461" t="str">
            <v>Móvil</v>
          </cell>
          <cell r="AK2461" t="str">
            <v>EL JUEVES 10-06 ENTRE 8 Y 18 HORAS!</v>
          </cell>
          <cell r="AL2461">
            <v>15232355017</v>
          </cell>
          <cell r="AM2461">
            <v>425517963</v>
          </cell>
          <cell r="AN2461" t="str">
            <v>Sí</v>
          </cell>
        </row>
        <row r="2462">
          <cell r="A2462">
            <v>3121</v>
          </cell>
          <cell r="B2462" t="str">
            <v>barberisernestina2@gmail.com</v>
          </cell>
          <cell r="C2462">
            <v>44353</v>
          </cell>
          <cell r="D2462" t="str">
            <v>Abierta</v>
          </cell>
          <cell r="E2462" t="str">
            <v>Pendiente</v>
          </cell>
          <cell r="F2462" t="str">
            <v>No está empaquetado</v>
          </cell>
          <cell r="G2462" t="str">
            <v>ARS</v>
          </cell>
          <cell r="H2462">
            <v>720</v>
          </cell>
          <cell r="I2462">
            <v>0</v>
          </cell>
          <cell r="J2462" t="str">
            <v>375.54</v>
          </cell>
          <cell r="K2462" t="str">
            <v>1095.54</v>
          </cell>
          <cell r="L2462" t="str">
            <v>Ernestina Barberis</v>
          </cell>
          <cell r="M2462">
            <v>42677653</v>
          </cell>
          <cell r="N2462">
            <v>543407412120</v>
          </cell>
          <cell r="O2462" t="str">
            <v>Ernestina Barberis</v>
          </cell>
          <cell r="P2462">
            <v>543407412120</v>
          </cell>
          <cell r="Q2462" t="str">
            <v>Silva</v>
          </cell>
          <cell r="R2462">
            <v>490</v>
          </cell>
          <cell r="U2462" t="str">
            <v>Villa Ramallo</v>
          </cell>
          <cell r="V2462">
            <v>2914</v>
          </cell>
          <cell r="W2462" t="str">
            <v>Buenos Aires</v>
          </cell>
          <cell r="Y2462" t="str">
            <v>Correo Argentino - Envio a domicilio</v>
          </cell>
          <cell r="Z2462" t="str">
            <v>TRANSFERENCIA BANCARIA</v>
          </cell>
          <cell r="AF2462" t="str">
            <v>MATE PAMPA BOCA ANGOSTA CON BOMBILLA COLOR ROSA</v>
          </cell>
          <cell r="AG2462">
            <v>720</v>
          </cell>
          <cell r="AH2462">
            <v>1</v>
          </cell>
          <cell r="AI2462" t="str">
            <v>MERCA SEPA</v>
          </cell>
          <cell r="AJ2462" t="str">
            <v>Móvil</v>
          </cell>
          <cell r="AK2462" t="str">
            <v/>
          </cell>
          <cell r="AM2462">
            <v>425470926</v>
          </cell>
          <cell r="AN2462" t="str">
            <v>Sí</v>
          </cell>
        </row>
        <row r="2463">
          <cell r="A2463">
            <v>3120</v>
          </cell>
          <cell r="B2463" t="str">
            <v>barbarascuderiok@hotmail.com</v>
          </cell>
          <cell r="C2463">
            <v>44353</v>
          </cell>
          <cell r="D2463" t="str">
            <v>Abierta</v>
          </cell>
          <cell r="E2463" t="str">
            <v>Recibido</v>
          </cell>
          <cell r="F2463" t="str">
            <v>Enviado</v>
          </cell>
          <cell r="G2463" t="str">
            <v>ARS</v>
          </cell>
          <cell r="H2463">
            <v>9184</v>
          </cell>
          <cell r="I2463">
            <v>0</v>
          </cell>
          <cell r="J2463">
            <v>0</v>
          </cell>
          <cell r="K2463">
            <v>9184</v>
          </cell>
          <cell r="L2463" t="str">
            <v>Barbara Scuderi</v>
          </cell>
          <cell r="M2463">
            <v>35117472</v>
          </cell>
          <cell r="N2463">
            <v>5491136073622</v>
          </cell>
          <cell r="O2463" t="str">
            <v>Barbara Scuderi</v>
          </cell>
          <cell r="P2463">
            <v>5491136073622</v>
          </cell>
          <cell r="Q2463" t="str">
            <v>25 De Mayo</v>
          </cell>
          <cell r="R2463">
            <v>74</v>
          </cell>
          <cell r="S2463" t="str">
            <v>Piso 2 /dpto 7</v>
          </cell>
          <cell r="T2463" t="str">
            <v>Ciudadela</v>
          </cell>
          <cell r="U2463" t="str">
            <v>Buenos Aires</v>
          </cell>
          <cell r="V2463">
            <v>1702</v>
          </cell>
          <cell r="W2463" t="str">
            <v>Gran Buenos Aires</v>
          </cell>
          <cell r="Y2463" t="str">
            <v>ENVÍO SIN CARGO (CABA, GRAN PARTE DE GBA y LA PLATA) TIEMPO: 4 a 6 DÍAS HÁBILES</v>
          </cell>
          <cell r="Z2463" t="str">
            <v>Mercado Pago</v>
          </cell>
          <cell r="AB2463" t="str">
            <v xml:space="preserve">Las cucharitas de plastico que no me dejo seleccionar color, si pueden porfi ser rosas! Gracias </v>
          </cell>
          <cell r="AC2463" t="str">
            <v>HIZO CAMBIO DEL COLADOR BLAKC Y DE LA PALA Y ESCOA SE LE DIO UN CODIGO POR EL IMPORTE DE $1795</v>
          </cell>
          <cell r="AD2463">
            <v>44353</v>
          </cell>
          <cell r="AE2463">
            <v>44355</v>
          </cell>
          <cell r="AF2463" t="str">
            <v>FUENTE PARA HORNO CUADRADA 1950CC</v>
          </cell>
          <cell r="AG2463">
            <v>1254</v>
          </cell>
          <cell r="AH2463">
            <v>1</v>
          </cell>
          <cell r="AI2463" t="str">
            <v>PA59384</v>
          </cell>
          <cell r="AJ2463" t="str">
            <v>Móvil</v>
          </cell>
          <cell r="AK2463" t="str">
            <v>EL JUEVES 10-06 ENTRE 8 Y 18 HORAS!</v>
          </cell>
          <cell r="AL2463">
            <v>2773752708</v>
          </cell>
          <cell r="AM2463">
            <v>425222775</v>
          </cell>
          <cell r="AN2463" t="str">
            <v>Sí</v>
          </cell>
        </row>
        <row r="2464">
          <cell r="A2464">
            <v>3120</v>
          </cell>
          <cell r="B2464" t="str">
            <v>barbarascuderiok@hotmail.com</v>
          </cell>
          <cell r="AF2464" t="str">
            <v>MANTEL RECTANGULAR ANTIMANCHA 1.40x1.85 mtrs</v>
          </cell>
          <cell r="AG2464">
            <v>1674</v>
          </cell>
          <cell r="AH2464">
            <v>1</v>
          </cell>
          <cell r="AI2464" t="str">
            <v>CHUR19**</v>
          </cell>
          <cell r="AN2464" t="str">
            <v>Sí</v>
          </cell>
        </row>
        <row r="2465">
          <cell r="A2465">
            <v>3120</v>
          </cell>
          <cell r="B2465" t="str">
            <v>barbarascuderiok@hotmail.com</v>
          </cell>
          <cell r="AF2465" t="str">
            <v>SET 2 PIEZAS PALA Y ESCOBA (Rosa)</v>
          </cell>
          <cell r="AG2465">
            <v>1071</v>
          </cell>
          <cell r="AH2465">
            <v>1</v>
          </cell>
          <cell r="AI2465" t="str">
            <v>046LI7532</v>
          </cell>
          <cell r="AN2465" t="str">
            <v>Sí</v>
          </cell>
        </row>
        <row r="2466">
          <cell r="A2466">
            <v>3120</v>
          </cell>
          <cell r="B2466" t="str">
            <v>barbarascuderiok@hotmail.com</v>
          </cell>
          <cell r="AF2466" t="str">
            <v>PLATON 30 CM + SALSERO 11 CM DE VIDRIO</v>
          </cell>
          <cell r="AG2466">
            <v>796</v>
          </cell>
          <cell r="AH2466">
            <v>1</v>
          </cell>
          <cell r="AI2466" t="str">
            <v>120414DPF2</v>
          </cell>
          <cell r="AN2466" t="str">
            <v>Sí</v>
          </cell>
        </row>
        <row r="2467">
          <cell r="A2467">
            <v>3120</v>
          </cell>
          <cell r="B2467" t="str">
            <v>barbarascuderiok@hotmail.com</v>
          </cell>
          <cell r="AF2467" t="str">
            <v>BALDE PLASTICO TRANSPARENTE VARIOS COLORES (Fucsia)</v>
          </cell>
          <cell r="AG2467">
            <v>748</v>
          </cell>
          <cell r="AH2467">
            <v>1</v>
          </cell>
          <cell r="AN2467" t="str">
            <v>Sí</v>
          </cell>
        </row>
        <row r="2468">
          <cell r="A2468">
            <v>3120</v>
          </cell>
          <cell r="B2468" t="str">
            <v>barbarascuderiok@hotmail.com</v>
          </cell>
          <cell r="AF2468" t="str">
            <v>CUENCO FUCSIA 250 CC. BICOLOR</v>
          </cell>
          <cell r="AG2468">
            <v>730</v>
          </cell>
          <cell r="AH2468">
            <v>2</v>
          </cell>
          <cell r="AI2468" t="str">
            <v>BP46107</v>
          </cell>
          <cell r="AN2468" t="str">
            <v>Sí</v>
          </cell>
        </row>
        <row r="2469">
          <cell r="A2469">
            <v>3120</v>
          </cell>
          <cell r="B2469" t="str">
            <v>barbarascuderiok@hotmail.com</v>
          </cell>
          <cell r="AF2469" t="str">
            <v>COLADOR C/ ASAS BLACK 20CM</v>
          </cell>
          <cell r="AG2469">
            <v>724</v>
          </cell>
          <cell r="AH2469">
            <v>1</v>
          </cell>
          <cell r="AI2469" t="str">
            <v>MS101989 LOS TIENE LUCIANA</v>
          </cell>
          <cell r="AN2469" t="str">
            <v>Sí</v>
          </cell>
        </row>
        <row r="2470">
          <cell r="A2470">
            <v>3120</v>
          </cell>
          <cell r="B2470" t="str">
            <v>barbarascuderiok@hotmail.com</v>
          </cell>
          <cell r="AF2470" t="str">
            <v>BANDEJA DE PIEDRA LAJA NEGRA RECT 25 X 15 CM</v>
          </cell>
          <cell r="AG2470">
            <v>638</v>
          </cell>
          <cell r="AH2470">
            <v>1</v>
          </cell>
          <cell r="AI2470">
            <v>113918</v>
          </cell>
          <cell r="AN2470" t="str">
            <v>Sí</v>
          </cell>
        </row>
        <row r="2471">
          <cell r="A2471">
            <v>3120</v>
          </cell>
          <cell r="B2471" t="str">
            <v>barbarascuderiok@hotmail.com</v>
          </cell>
          <cell r="AF2471" t="str">
            <v>CUCHARA ROSA PARA SERVIR</v>
          </cell>
          <cell r="AG2471">
            <v>200</v>
          </cell>
          <cell r="AH2471">
            <v>1</v>
          </cell>
          <cell r="AI2471" t="str">
            <v>BP08018</v>
          </cell>
          <cell r="AN2471" t="str">
            <v>Sí</v>
          </cell>
        </row>
        <row r="2472">
          <cell r="A2472">
            <v>3120</v>
          </cell>
          <cell r="B2472" t="str">
            <v>barbarascuderiok@hotmail.com</v>
          </cell>
          <cell r="AF2472" t="str">
            <v>ENSALADERA DE VIDRIO PRIMAVERA 1000ML. 17 X 7 XM RIGOLLEAU</v>
          </cell>
          <cell r="AG2472">
            <v>176</v>
          </cell>
          <cell r="AH2472">
            <v>2</v>
          </cell>
          <cell r="AI2472" t="str">
            <v>ML67537 MERCA SEPARDAD</v>
          </cell>
          <cell r="AN2472" t="str">
            <v>Sí</v>
          </cell>
        </row>
        <row r="2473">
          <cell r="A2473">
            <v>3120</v>
          </cell>
          <cell r="B2473" t="str">
            <v>barbarascuderiok@hotmail.com</v>
          </cell>
          <cell r="AF2473" t="str">
            <v>CUCHARAS LARGAS 1PC PASTEL 23 CM (Rosa)</v>
          </cell>
          <cell r="AG2473">
            <v>71</v>
          </cell>
          <cell r="AH2473">
            <v>1</v>
          </cell>
          <cell r="AN2473" t="str">
            <v>Sí</v>
          </cell>
        </row>
        <row r="2474">
          <cell r="A2474">
            <v>3120</v>
          </cell>
          <cell r="B2474" t="str">
            <v>barbarascuderiok@hotmail.com</v>
          </cell>
          <cell r="AF2474" t="str">
            <v>CUCHARA PASTEL 13.5 CM</v>
          </cell>
          <cell r="AG2474">
            <v>49</v>
          </cell>
          <cell r="AH2474">
            <v>2</v>
          </cell>
          <cell r="AI2474" t="str">
            <v>019BA87502</v>
          </cell>
          <cell r="AN2474" t="str">
            <v>Sí</v>
          </cell>
        </row>
        <row r="2475">
          <cell r="A2475">
            <v>3120</v>
          </cell>
          <cell r="B2475" t="str">
            <v>barbarascuderiok@hotmail.com</v>
          </cell>
          <cell r="AF2475" t="str">
            <v>UNTADOR PASTEL 14.5 CM (Rosa)</v>
          </cell>
          <cell r="AG2475">
            <v>49</v>
          </cell>
          <cell r="AH2475">
            <v>2</v>
          </cell>
          <cell r="AI2475" t="str">
            <v>019BA87503 MERCA SEPA</v>
          </cell>
          <cell r="AN2475" t="str">
            <v>Sí</v>
          </cell>
        </row>
        <row r="2476">
          <cell r="A2476">
            <v>3119</v>
          </cell>
          <cell r="B2476" t="str">
            <v>magui412811@hotmail.com</v>
          </cell>
          <cell r="C2476">
            <v>44353</v>
          </cell>
          <cell r="D2476" t="str">
            <v>Abierta</v>
          </cell>
          <cell r="E2476" t="str">
            <v>Recibido</v>
          </cell>
          <cell r="F2476" t="str">
            <v>Enviado</v>
          </cell>
          <cell r="G2476" t="str">
            <v>ARS</v>
          </cell>
          <cell r="H2476" t="str">
            <v>4563.71</v>
          </cell>
          <cell r="I2476">
            <v>0</v>
          </cell>
          <cell r="J2476">
            <v>0</v>
          </cell>
          <cell r="K2476" t="str">
            <v>4563.71</v>
          </cell>
          <cell r="L2476" t="str">
            <v>Luz Bichara</v>
          </cell>
          <cell r="M2476">
            <v>39756183</v>
          </cell>
          <cell r="N2476">
            <v>541132897765</v>
          </cell>
          <cell r="O2476" t="str">
            <v>Luz Bichara</v>
          </cell>
          <cell r="P2476">
            <v>541132897765</v>
          </cell>
          <cell r="Q2476" t="str">
            <v xml:space="preserve">Guardia Vieja </v>
          </cell>
          <cell r="R2476">
            <v>3967</v>
          </cell>
          <cell r="S2476" t="str">
            <v>3ero 15</v>
          </cell>
          <cell r="T2476" t="str">
            <v>Almagro</v>
          </cell>
          <cell r="U2476" t="str">
            <v>Capital Federal</v>
          </cell>
          <cell r="V2476">
            <v>1192</v>
          </cell>
          <cell r="W2476" t="str">
            <v>Capital Federal</v>
          </cell>
          <cell r="Y2476" t="str">
            <v>ENVÍO SIN CARGO (CABA, GRAN PARTE DE GBA y LA PLATA) TIEMPO: 4 a 6 DÍAS HÁBILES</v>
          </cell>
          <cell r="Z2476" t="str">
            <v>Mercado Pago</v>
          </cell>
          <cell r="AD2476">
            <v>44353</v>
          </cell>
          <cell r="AE2476">
            <v>44355</v>
          </cell>
          <cell r="AF2476" t="str">
            <v>SERVILLETERO CORAZONES SET X 3 C SOPORTE METAL 18X10X5CM</v>
          </cell>
          <cell r="AG2476" t="str">
            <v>488.71</v>
          </cell>
          <cell r="AH2476">
            <v>1</v>
          </cell>
          <cell r="AI2476" t="str">
            <v>067BA2533</v>
          </cell>
          <cell r="AJ2476" t="str">
            <v>Web</v>
          </cell>
          <cell r="AK2476" t="str">
            <v>EL JUEVES 10-06 ENTRE 8 Y 18 HORAS!</v>
          </cell>
          <cell r="AL2476">
            <v>2772980768</v>
          </cell>
          <cell r="AM2476">
            <v>424396895</v>
          </cell>
          <cell r="AN2476" t="str">
            <v>Sí</v>
          </cell>
        </row>
        <row r="2477">
          <cell r="A2477">
            <v>3119</v>
          </cell>
          <cell r="B2477" t="str">
            <v>magui412811@hotmail.com</v>
          </cell>
          <cell r="AF2477" t="str">
            <v>ESPATULA REPOSTERA CURVA DE SILICONA CREAM MANGO DE MADERA PLANO 34 CM</v>
          </cell>
          <cell r="AG2477">
            <v>666</v>
          </cell>
          <cell r="AH2477">
            <v>1</v>
          </cell>
          <cell r="AI2477" t="str">
            <v>MS101A57</v>
          </cell>
          <cell r="AN2477" t="str">
            <v>Sí</v>
          </cell>
        </row>
        <row r="2478">
          <cell r="A2478">
            <v>3119</v>
          </cell>
          <cell r="B2478" t="str">
            <v>magui412811@hotmail.com</v>
          </cell>
          <cell r="AF2478" t="str">
            <v>POSAVASOS SET 6 UNIDADES VINILO 10.5CM</v>
          </cell>
          <cell r="AG2478">
            <v>1197</v>
          </cell>
          <cell r="AH2478">
            <v>1</v>
          </cell>
          <cell r="AI2478" t="str">
            <v>046BA6997</v>
          </cell>
          <cell r="AN2478" t="str">
            <v>Sí</v>
          </cell>
        </row>
        <row r="2479">
          <cell r="A2479">
            <v>3119</v>
          </cell>
          <cell r="B2479" t="str">
            <v>magui412811@hotmail.com</v>
          </cell>
          <cell r="AF2479" t="str">
            <v>TABLA PICAR RECT BLANCA 27X20CM</v>
          </cell>
          <cell r="AG2479">
            <v>538</v>
          </cell>
          <cell r="AH2479">
            <v>1</v>
          </cell>
          <cell r="AI2479" t="str">
            <v>0607PLA0009</v>
          </cell>
          <cell r="AN2479" t="str">
            <v>Sí</v>
          </cell>
        </row>
        <row r="2480">
          <cell r="A2480">
            <v>3119</v>
          </cell>
          <cell r="B2480" t="str">
            <v>magui412811@hotmail.com</v>
          </cell>
          <cell r="AF2480" t="str">
            <v>MANTEL RECTANGULAR ANTIMANCHA 1.40x1.85 mtrs</v>
          </cell>
          <cell r="AG2480">
            <v>1674</v>
          </cell>
          <cell r="AH2480">
            <v>1</v>
          </cell>
          <cell r="AI2480" t="str">
            <v>CHUR14 MERCA SEPA</v>
          </cell>
          <cell r="AN2480" t="str">
            <v>Sí</v>
          </cell>
        </row>
        <row r="2481">
          <cell r="A2481">
            <v>3118</v>
          </cell>
          <cell r="B2481" t="str">
            <v>vanina.grassi@gmail.com</v>
          </cell>
          <cell r="C2481">
            <v>44353</v>
          </cell>
          <cell r="D2481" t="str">
            <v>Abierta</v>
          </cell>
          <cell r="E2481" t="str">
            <v>Recibido</v>
          </cell>
          <cell r="F2481" t="str">
            <v>Enviado</v>
          </cell>
          <cell r="G2481" t="str">
            <v>ARS</v>
          </cell>
          <cell r="H2481">
            <v>5096</v>
          </cell>
          <cell r="I2481">
            <v>0</v>
          </cell>
          <cell r="J2481">
            <v>0</v>
          </cell>
          <cell r="K2481">
            <v>5096</v>
          </cell>
          <cell r="L2481" t="str">
            <v>Vanina Grassi</v>
          </cell>
          <cell r="M2481">
            <v>34178453</v>
          </cell>
          <cell r="N2481">
            <v>5491150016010</v>
          </cell>
          <cell r="O2481" t="str">
            <v>Vanina Grassi</v>
          </cell>
          <cell r="P2481">
            <v>5491150016010</v>
          </cell>
          <cell r="Q2481" t="str">
            <v>Barcelo</v>
          </cell>
          <cell r="R2481">
            <v>883</v>
          </cell>
          <cell r="T2481" t="str">
            <v>Villa Dominico</v>
          </cell>
          <cell r="U2481" t="str">
            <v>Villa Dominico</v>
          </cell>
          <cell r="V2481">
            <v>1874</v>
          </cell>
          <cell r="W2481" t="str">
            <v>Gran Buenos Aires</v>
          </cell>
          <cell r="Y2481" t="str">
            <v>ENVÍO SIN CARGO (CABA, GRAN PARTE DE GBA y LA PLATA) TIEMPO: 4 a 6 DÍAS HÁBILES</v>
          </cell>
          <cell r="Z2481" t="str">
            <v>Mercado Pago</v>
          </cell>
          <cell r="AD2481">
            <v>44353</v>
          </cell>
          <cell r="AE2481">
            <v>44355</v>
          </cell>
          <cell r="AF2481" t="str">
            <v>TAZA ROMA DE CERAMICA AZUL NAVY 275ML</v>
          </cell>
          <cell r="AG2481">
            <v>690</v>
          </cell>
          <cell r="AH2481">
            <v>2</v>
          </cell>
          <cell r="AI2481" t="str">
            <v>PO323713 MERCA SEPA</v>
          </cell>
          <cell r="AJ2481" t="str">
            <v>Web</v>
          </cell>
          <cell r="AK2481" t="str">
            <v>EL JUEVES 10-06 ENTRE 8 Y 18 HORAS!</v>
          </cell>
          <cell r="AL2481">
            <v>15225953123</v>
          </cell>
          <cell r="AM2481">
            <v>425197874</v>
          </cell>
          <cell r="AN2481" t="str">
            <v>Sí</v>
          </cell>
        </row>
        <row r="2482">
          <cell r="A2482">
            <v>3118</v>
          </cell>
          <cell r="B2482" t="str">
            <v>vanina.grassi@gmail.com</v>
          </cell>
          <cell r="AF2482" t="str">
            <v>CIERRE DE BOLSA CUCHARA PASTEL</v>
          </cell>
          <cell r="AG2482">
            <v>88</v>
          </cell>
          <cell r="AH2482">
            <v>3</v>
          </cell>
          <cell r="AI2482" t="str">
            <v>019BA88536</v>
          </cell>
          <cell r="AN2482" t="str">
            <v>Sí</v>
          </cell>
        </row>
        <row r="2483">
          <cell r="A2483">
            <v>3118</v>
          </cell>
          <cell r="B2483" t="str">
            <v>vanina.grassi@gmail.com</v>
          </cell>
          <cell r="AF2483" t="str">
            <v>SET X 6 VASO NOA COOL 400 ML</v>
          </cell>
          <cell r="AG2483">
            <v>656</v>
          </cell>
          <cell r="AH2483">
            <v>1</v>
          </cell>
          <cell r="AI2483" t="str">
            <v>69255PK</v>
          </cell>
          <cell r="AN2483" t="str">
            <v>Sí</v>
          </cell>
        </row>
        <row r="2484">
          <cell r="A2484">
            <v>3118</v>
          </cell>
          <cell r="B2484" t="str">
            <v>vanina.grassi@gmail.com</v>
          </cell>
          <cell r="AF2484" t="str">
            <v>CUCHARA NEGRA P/SERVIR</v>
          </cell>
          <cell r="AG2484">
            <v>200</v>
          </cell>
          <cell r="AH2484">
            <v>1</v>
          </cell>
          <cell r="AI2484" t="str">
            <v>BP08002</v>
          </cell>
          <cell r="AN2484" t="str">
            <v>Sí</v>
          </cell>
        </row>
        <row r="2485">
          <cell r="A2485">
            <v>3118</v>
          </cell>
          <cell r="B2485" t="str">
            <v>vanina.grassi@gmail.com</v>
          </cell>
          <cell r="AF2485" t="str">
            <v>SET X 2 PAÑOS MICROFIBRA 35X50 PACK NRO 2 (PACK 3)</v>
          </cell>
          <cell r="AG2485">
            <v>575</v>
          </cell>
          <cell r="AH2485">
            <v>1</v>
          </cell>
          <cell r="AI2485">
            <v>11</v>
          </cell>
          <cell r="AN2485" t="str">
            <v>Sí</v>
          </cell>
        </row>
        <row r="2486">
          <cell r="A2486">
            <v>3118</v>
          </cell>
          <cell r="B2486" t="str">
            <v>vanina.grassi@gmail.com</v>
          </cell>
          <cell r="AF2486" t="str">
            <v>HOMBRECITO CON VIRULANA COLORES PASTEL (Violeta)</v>
          </cell>
          <cell r="AG2486">
            <v>204</v>
          </cell>
          <cell r="AH2486">
            <v>1</v>
          </cell>
          <cell r="AI2486" t="str">
            <v>ba87516</v>
          </cell>
          <cell r="AN2486" t="str">
            <v>Sí</v>
          </cell>
        </row>
        <row r="2487">
          <cell r="A2487">
            <v>3118</v>
          </cell>
          <cell r="B2487" t="str">
            <v>vanina.grassi@gmail.com</v>
          </cell>
          <cell r="AF2487" t="str">
            <v>TAPON BAÑERA PASTEL 1PC (Celeste)</v>
          </cell>
          <cell r="AG2487" t="str">
            <v>79.5</v>
          </cell>
          <cell r="AH2487">
            <v>2</v>
          </cell>
          <cell r="AI2487" t="str">
            <v>019BA87553</v>
          </cell>
          <cell r="AN2487" t="str">
            <v>Sí</v>
          </cell>
        </row>
        <row r="2488">
          <cell r="A2488">
            <v>3118</v>
          </cell>
          <cell r="B2488" t="str">
            <v>vanina.grassi@gmail.com</v>
          </cell>
          <cell r="AF2488" t="str">
            <v>1 CABEZAL + 2 REPUESTOS MOPA</v>
          </cell>
          <cell r="AG2488">
            <v>1499</v>
          </cell>
          <cell r="AH2488">
            <v>1</v>
          </cell>
          <cell r="AI2488" t="str">
            <v>Repuesto</v>
          </cell>
          <cell r="AN2488" t="str">
            <v>Sí</v>
          </cell>
        </row>
        <row r="2489">
          <cell r="A2489">
            <v>3118</v>
          </cell>
          <cell r="B2489" t="str">
            <v>vanina.grassi@gmail.com</v>
          </cell>
          <cell r="AF2489" t="str">
            <v>TAPON REJILLA 1PC COLORES PASTEL (Rosa)</v>
          </cell>
          <cell r="AG2489" t="str">
            <v>79.5</v>
          </cell>
          <cell r="AH2489">
            <v>2</v>
          </cell>
          <cell r="AI2489" t="str">
            <v>019BA87554</v>
          </cell>
          <cell r="AN2489" t="str">
            <v>Sí</v>
          </cell>
        </row>
        <row r="2490">
          <cell r="A2490">
            <v>3117</v>
          </cell>
          <cell r="B2490" t="str">
            <v>ayelen_linares@yahoo.com</v>
          </cell>
          <cell r="C2490">
            <v>44353</v>
          </cell>
          <cell r="D2490" t="str">
            <v>Abierta</v>
          </cell>
          <cell r="E2490" t="str">
            <v>Recibido</v>
          </cell>
          <cell r="F2490" t="str">
            <v>Enviado</v>
          </cell>
          <cell r="G2490" t="str">
            <v>ARS</v>
          </cell>
          <cell r="H2490">
            <v>2400</v>
          </cell>
          <cell r="I2490">
            <v>0</v>
          </cell>
          <cell r="J2490">
            <v>0</v>
          </cell>
          <cell r="K2490">
            <v>2400</v>
          </cell>
          <cell r="L2490" t="str">
            <v>Ayelen Natali Linares</v>
          </cell>
          <cell r="M2490">
            <v>16913561</v>
          </cell>
          <cell r="N2490">
            <v>541133119075</v>
          </cell>
          <cell r="O2490" t="str">
            <v>Ayelen Natali Linares</v>
          </cell>
          <cell r="P2490">
            <v>541133119075</v>
          </cell>
          <cell r="Q2490" t="str">
            <v xml:space="preserve">Castro barros </v>
          </cell>
          <cell r="R2490">
            <v>259</v>
          </cell>
          <cell r="S2490" t="str">
            <v xml:space="preserve">CASA FRENTE </v>
          </cell>
          <cell r="U2490" t="str">
            <v>Banfueld</v>
          </cell>
          <cell r="V2490">
            <v>1832</v>
          </cell>
          <cell r="W2490" t="str">
            <v>Gran Buenos Aires</v>
          </cell>
          <cell r="Y2490" t="str">
            <v>ENVÍO SIN CARGO (CABA, GRAN PARTE DE GBA y LA PLATA) TIEMPO: 4 a 6 DÍAS HÁBILES</v>
          </cell>
          <cell r="Z2490" t="str">
            <v>Mercado Pago</v>
          </cell>
          <cell r="AD2490">
            <v>44353</v>
          </cell>
          <cell r="AE2490">
            <v>44355</v>
          </cell>
          <cell r="AF2490" t="str">
            <v>SET 3 PIEZAS: BALDE CENTRIFUGADOR + PALO EXTENSIBLE CON MOPA + 1 REPUESTO DE MOPA (Azul)</v>
          </cell>
          <cell r="AG2490">
            <v>2400</v>
          </cell>
          <cell r="AH2490">
            <v>1</v>
          </cell>
          <cell r="AJ2490" t="str">
            <v>Móvil</v>
          </cell>
          <cell r="AK2490" t="str">
            <v>EL JUEVES 10-06 ENTRE 8 Y 18 HORAS!</v>
          </cell>
          <cell r="AL2490">
            <v>15225860371</v>
          </cell>
          <cell r="AM2490">
            <v>425209956</v>
          </cell>
          <cell r="AN2490" t="str">
            <v>Sí</v>
          </cell>
        </row>
        <row r="2491">
          <cell r="A2491">
            <v>3116</v>
          </cell>
          <cell r="B2491" t="str">
            <v>ailen.nh@hotmail.com</v>
          </cell>
          <cell r="C2491">
            <v>44352</v>
          </cell>
          <cell r="D2491" t="str">
            <v>Abierta</v>
          </cell>
          <cell r="E2491" t="str">
            <v>Recibido</v>
          </cell>
          <cell r="F2491" t="str">
            <v>Enviado</v>
          </cell>
          <cell r="G2491" t="str">
            <v>ARS</v>
          </cell>
          <cell r="H2491" t="str">
            <v>5128.99</v>
          </cell>
          <cell r="I2491">
            <v>0</v>
          </cell>
          <cell r="J2491" t="str">
            <v>407.47</v>
          </cell>
          <cell r="K2491" t="str">
            <v>5536.46</v>
          </cell>
          <cell r="L2491" t="str">
            <v>Ailen HERRERA</v>
          </cell>
          <cell r="M2491">
            <v>38795593</v>
          </cell>
          <cell r="N2491">
            <v>541149366416</v>
          </cell>
          <cell r="O2491" t="str">
            <v>Ailen HERRERA</v>
          </cell>
          <cell r="P2491">
            <v>541149366416</v>
          </cell>
          <cell r="Q2491" t="str">
            <v>Llavallol</v>
          </cell>
          <cell r="R2491">
            <v>1443</v>
          </cell>
          <cell r="T2491" t="str">
            <v>haedo</v>
          </cell>
          <cell r="U2491" t="str">
            <v>Moron</v>
          </cell>
          <cell r="V2491">
            <v>1706</v>
          </cell>
          <cell r="W2491" t="str">
            <v>Gran Buenos Aires</v>
          </cell>
          <cell r="Y2491" t="str">
            <v>Correo Argentino - Envio a domicilio</v>
          </cell>
          <cell r="Z2491" t="str">
            <v>Mercado Pago</v>
          </cell>
          <cell r="AD2491">
            <v>44352</v>
          </cell>
          <cell r="AE2491">
            <v>44356</v>
          </cell>
          <cell r="AF2491" t="str">
            <v>MESA PLEGABLE PARA PC MADERA Y METAL 59X39X23CM (Beige)</v>
          </cell>
          <cell r="AG2491">
            <v>2099</v>
          </cell>
          <cell r="AH2491">
            <v>1</v>
          </cell>
          <cell r="AI2491" t="str">
            <v>ME7897</v>
          </cell>
          <cell r="AJ2491" t="str">
            <v>Web</v>
          </cell>
          <cell r="AK2491" t="str">
            <v>EL DIA JUEVES 10-06 EL CORREO RETIRARA EL PEDIDO POR SUSURSAL. PUEDE SEGUIR EL ESTADO CON EL SEGUIMIENTO 00007943049A3XE4C3A1201 EN LA WEB  DEL MISMO CORREO, OPCION ENVIO E-COMMERCE. MUCHAS GRACIAS!</v>
          </cell>
          <cell r="AL2491">
            <v>2770511984</v>
          </cell>
          <cell r="AM2491">
            <v>424887387</v>
          </cell>
          <cell r="AN2491" t="str">
            <v>Sí</v>
          </cell>
        </row>
        <row r="2492">
          <cell r="A2492">
            <v>3116</v>
          </cell>
          <cell r="B2492" t="str">
            <v>ailen.nh@hotmail.com</v>
          </cell>
          <cell r="AF2492" t="str">
            <v>SET X 2 PAÑOS MICROFIBRA 35X50 PACK NRO 2 (PACK 5)</v>
          </cell>
          <cell r="AG2492">
            <v>575</v>
          </cell>
          <cell r="AH2492">
            <v>1</v>
          </cell>
          <cell r="AI2492">
            <v>3</v>
          </cell>
          <cell r="AN2492" t="str">
            <v>Sí</v>
          </cell>
        </row>
        <row r="2493">
          <cell r="A2493">
            <v>3116</v>
          </cell>
          <cell r="B2493" t="str">
            <v>ailen.nh@hotmail.com</v>
          </cell>
          <cell r="AF2493" t="str">
            <v>SET X2 PINZAS</v>
          </cell>
          <cell r="AG2493">
            <v>353</v>
          </cell>
          <cell r="AH2493">
            <v>1</v>
          </cell>
          <cell r="AI2493" t="str">
            <v>046BA3323</v>
          </cell>
          <cell r="AN2493" t="str">
            <v>Sí</v>
          </cell>
        </row>
        <row r="2494">
          <cell r="A2494">
            <v>3116</v>
          </cell>
          <cell r="B2494" t="str">
            <v>ailen.nh@hotmail.com</v>
          </cell>
          <cell r="AF2494" t="str">
            <v>CUCHILLO PARA UNTAR DE MADERA 16 CM</v>
          </cell>
          <cell r="AG2494">
            <v>99</v>
          </cell>
          <cell r="AH2494">
            <v>2</v>
          </cell>
          <cell r="AI2494">
            <v>101100</v>
          </cell>
          <cell r="AN2494" t="str">
            <v>Sí</v>
          </cell>
        </row>
        <row r="2495">
          <cell r="A2495">
            <v>3116</v>
          </cell>
          <cell r="B2495" t="str">
            <v>ailen.nh@hotmail.com</v>
          </cell>
          <cell r="AF2495" t="str">
            <v>MOLDE P/ TARTA GRAY GRANIT REDONDO 29X4CM</v>
          </cell>
          <cell r="AG2495">
            <v>1023</v>
          </cell>
          <cell r="AH2495">
            <v>1</v>
          </cell>
          <cell r="AI2495" t="str">
            <v>S129530</v>
          </cell>
          <cell r="AN2495" t="str">
            <v>Sí</v>
          </cell>
        </row>
        <row r="2496">
          <cell r="A2496">
            <v>3116</v>
          </cell>
          <cell r="B2496" t="str">
            <v>ailen.nh@hotmail.com</v>
          </cell>
          <cell r="AF2496" t="str">
            <v>BOWL NEGRO 1.5LTS APTO MICROONDAS Y FREEZER</v>
          </cell>
          <cell r="AG2496">
            <v>348</v>
          </cell>
          <cell r="AH2496">
            <v>1</v>
          </cell>
          <cell r="AI2496" t="str">
            <v>BP26002 BIPO</v>
          </cell>
          <cell r="AN2496" t="str">
            <v>Sí</v>
          </cell>
        </row>
        <row r="2497">
          <cell r="A2497">
            <v>3116</v>
          </cell>
          <cell r="B2497" t="str">
            <v>ailen.nh@hotmail.com</v>
          </cell>
          <cell r="AF2497" t="str">
            <v>BOWL RIGOLLEAU GALAXIA 14 CM DIAM</v>
          </cell>
          <cell r="AG2497" t="str">
            <v>99.99</v>
          </cell>
          <cell r="AH2497">
            <v>1</v>
          </cell>
          <cell r="AI2497" t="str">
            <v>ML67645</v>
          </cell>
          <cell r="AN2497" t="str">
            <v>Sí</v>
          </cell>
        </row>
        <row r="2498">
          <cell r="A2498">
            <v>3116</v>
          </cell>
          <cell r="B2498" t="str">
            <v>ailen.nh@hotmail.com</v>
          </cell>
          <cell r="AF2498" t="str">
            <v>CUCHARA DE BAMBOO 34CM</v>
          </cell>
          <cell r="AG2498">
            <v>433</v>
          </cell>
          <cell r="AH2498">
            <v>1</v>
          </cell>
          <cell r="AI2498" t="str">
            <v>MS101903</v>
          </cell>
          <cell r="AN2498" t="str">
            <v>Sí</v>
          </cell>
        </row>
        <row r="2499">
          <cell r="A2499">
            <v>3115</v>
          </cell>
          <cell r="B2499" t="str">
            <v>caty_cavanagh@hotmail.com</v>
          </cell>
          <cell r="C2499">
            <v>44351</v>
          </cell>
          <cell r="D2499" t="str">
            <v>Abierta</v>
          </cell>
          <cell r="E2499" t="str">
            <v>Recibido</v>
          </cell>
          <cell r="F2499" t="str">
            <v>Enviado</v>
          </cell>
          <cell r="G2499" t="str">
            <v>ARS</v>
          </cell>
          <cell r="H2499">
            <v>3870</v>
          </cell>
          <cell r="I2499">
            <v>0</v>
          </cell>
          <cell r="J2499">
            <v>0</v>
          </cell>
          <cell r="K2499">
            <v>3870</v>
          </cell>
          <cell r="L2499" t="str">
            <v>Catalina Cavanagh</v>
          </cell>
          <cell r="M2499">
            <v>38258735</v>
          </cell>
          <cell r="N2499">
            <v>541136083273</v>
          </cell>
          <cell r="O2499" t="str">
            <v>Catalina cavanagh</v>
          </cell>
          <cell r="P2499">
            <v>541136083273</v>
          </cell>
          <cell r="Q2499" t="str">
            <v>Olleros</v>
          </cell>
          <cell r="R2499" t="str">
            <v>21o7</v>
          </cell>
          <cell r="T2499" t="str">
            <v>belgrano</v>
          </cell>
          <cell r="U2499" t="str">
            <v>Capital Federal</v>
          </cell>
          <cell r="V2499">
            <v>1426</v>
          </cell>
          <cell r="W2499" t="str">
            <v>Capital Federal</v>
          </cell>
          <cell r="Y2499" t="str">
            <v>ENVÍO SIN CARGO (CABA, GRAN PARTE DE GBA y LA PLATA) TIEMPO: 4 a 6 DÍAS HÁBILES</v>
          </cell>
          <cell r="Z2499" t="str">
            <v>Mercado Pago</v>
          </cell>
          <cell r="AD2499">
            <v>44351</v>
          </cell>
          <cell r="AE2499">
            <v>44355</v>
          </cell>
          <cell r="AF2499" t="str">
            <v>RITA MATE MADERA PERA C/BOMBILLA</v>
          </cell>
          <cell r="AG2499">
            <v>700</v>
          </cell>
          <cell r="AH2499">
            <v>1</v>
          </cell>
          <cell r="AI2499" t="str">
            <v>MU18001</v>
          </cell>
          <cell r="AJ2499" t="str">
            <v>Web</v>
          </cell>
          <cell r="AK2499" t="str">
            <v>EL MIERCOLES 09-06 ENTRE 8 Y 18 HORAS!</v>
          </cell>
          <cell r="AL2499">
            <v>15202819961</v>
          </cell>
          <cell r="AM2499">
            <v>413498976</v>
          </cell>
          <cell r="AN2499" t="str">
            <v>Sí</v>
          </cell>
        </row>
        <row r="2500">
          <cell r="A2500">
            <v>3115</v>
          </cell>
          <cell r="B2500" t="str">
            <v>caty_cavanagh@hotmail.com</v>
          </cell>
          <cell r="AF2500" t="str">
            <v>CUCHARA DE BAMBOO 34CM</v>
          </cell>
          <cell r="AG2500">
            <v>433</v>
          </cell>
          <cell r="AH2500">
            <v>2</v>
          </cell>
          <cell r="AI2500" t="str">
            <v>MS101903</v>
          </cell>
          <cell r="AN2500" t="str">
            <v>Sí</v>
          </cell>
        </row>
        <row r="2501">
          <cell r="A2501">
            <v>3115</v>
          </cell>
          <cell r="B2501" t="str">
            <v>caty_cavanagh@hotmail.com</v>
          </cell>
          <cell r="AF2501" t="str">
            <v>ENSALADERA DE VIDRIO PRIMAVERA 1000ML. 17 X 7 XM RIGOLLEAU</v>
          </cell>
          <cell r="AG2501">
            <v>176</v>
          </cell>
          <cell r="AH2501">
            <v>1</v>
          </cell>
          <cell r="AI2501" t="str">
            <v>ML67537 MERCA SEPARDAD</v>
          </cell>
          <cell r="AN2501" t="str">
            <v>Sí</v>
          </cell>
        </row>
        <row r="2502">
          <cell r="A2502">
            <v>3115</v>
          </cell>
          <cell r="B2502" t="str">
            <v>caty_cavanagh@hotmail.com</v>
          </cell>
          <cell r="AF2502" t="str">
            <v>SET X 2 PAÑOS MICROFIBRA 35X50 PACK NRO 2 (PACK 5)</v>
          </cell>
          <cell r="AG2502">
            <v>575</v>
          </cell>
          <cell r="AH2502">
            <v>1</v>
          </cell>
          <cell r="AI2502">
            <v>3</v>
          </cell>
          <cell r="AN2502" t="str">
            <v>Sí</v>
          </cell>
        </row>
        <row r="2503">
          <cell r="A2503">
            <v>3115</v>
          </cell>
          <cell r="B2503" t="str">
            <v>caty_cavanagh@hotmail.com</v>
          </cell>
          <cell r="AF2503" t="str">
            <v>SET X 2 PAÑOS MICROFIBRA 35X50 PACK NRO 2 (PACK 3)</v>
          </cell>
          <cell r="AG2503">
            <v>575</v>
          </cell>
          <cell r="AH2503">
            <v>1</v>
          </cell>
          <cell r="AI2503">
            <v>11</v>
          </cell>
          <cell r="AN2503" t="str">
            <v>Sí</v>
          </cell>
        </row>
        <row r="2504">
          <cell r="A2504">
            <v>3115</v>
          </cell>
          <cell r="B2504" t="str">
            <v>caty_cavanagh@hotmail.com</v>
          </cell>
          <cell r="AF2504" t="str">
            <v>MOLDE TARTERA 27 CM DIAM</v>
          </cell>
          <cell r="AG2504">
            <v>488</v>
          </cell>
          <cell r="AH2504">
            <v>1</v>
          </cell>
          <cell r="AI2504" t="str">
            <v>046BA4836 CON EL 15%</v>
          </cell>
          <cell r="AN2504" t="str">
            <v>Sí</v>
          </cell>
        </row>
        <row r="2505">
          <cell r="A2505">
            <v>3115</v>
          </cell>
          <cell r="B2505" t="str">
            <v>caty_cavanagh@hotmail.com</v>
          </cell>
          <cell r="AF2505" t="str">
            <v>TRAPO DE PISO SUITE GRIS MEDIDA XL 60*70</v>
          </cell>
          <cell r="AG2505">
            <v>490</v>
          </cell>
          <cell r="AH2505">
            <v>1</v>
          </cell>
          <cell r="AI2505" t="str">
            <v>SUITE XL GRIS</v>
          </cell>
          <cell r="AN2505" t="str">
            <v>Sí</v>
          </cell>
        </row>
        <row r="2506">
          <cell r="A2506">
            <v>3114</v>
          </cell>
          <cell r="B2506" t="str">
            <v>correa.majo@yahoo.com</v>
          </cell>
          <cell r="C2506">
            <v>44351</v>
          </cell>
          <cell r="D2506" t="str">
            <v>Abierta</v>
          </cell>
          <cell r="E2506" t="str">
            <v>Recibido</v>
          </cell>
          <cell r="F2506" t="str">
            <v>Enviado</v>
          </cell>
          <cell r="G2506" t="str">
            <v>ARS</v>
          </cell>
          <cell r="H2506" t="str">
            <v>943.99</v>
          </cell>
          <cell r="I2506">
            <v>0</v>
          </cell>
          <cell r="J2506">
            <v>0</v>
          </cell>
          <cell r="K2506" t="str">
            <v>943.99</v>
          </cell>
          <cell r="L2506" t="str">
            <v>María José Correa</v>
          </cell>
          <cell r="M2506">
            <v>38890617</v>
          </cell>
          <cell r="N2506">
            <v>541168540902</v>
          </cell>
          <cell r="O2506" t="str">
            <v>María José Correa</v>
          </cell>
          <cell r="P2506">
            <v>541168540902</v>
          </cell>
          <cell r="Q2506" t="str">
            <v>Aguero</v>
          </cell>
          <cell r="R2506">
            <v>1659</v>
          </cell>
          <cell r="S2506" t="str">
            <v xml:space="preserve">9b </v>
          </cell>
          <cell r="T2506" t="str">
            <v>Recoleta</v>
          </cell>
          <cell r="U2506" t="str">
            <v>Capital Federal</v>
          </cell>
          <cell r="V2506">
            <v>1425</v>
          </cell>
          <cell r="W2506" t="str">
            <v>Capital Federal</v>
          </cell>
          <cell r="Y2506" t="str">
            <v>ENVÍO SIN CARGO (CABA, GRAN PARTE DE GBA y LA PLATA) TIEMPO: 4 a 6 DÍAS HÁBILES</v>
          </cell>
          <cell r="Z2506" t="str">
            <v>Mercado Pago</v>
          </cell>
          <cell r="AD2506">
            <v>44351</v>
          </cell>
          <cell r="AE2506">
            <v>44355</v>
          </cell>
          <cell r="AF2506" t="str">
            <v>VELA 100 % SOJA CON ESENCIAS - DIFERENTES AROMAS 8x8 CM (JAZMIN)</v>
          </cell>
          <cell r="AG2506" t="str">
            <v>459.99</v>
          </cell>
          <cell r="AH2506">
            <v>1</v>
          </cell>
          <cell r="AI2506" t="str">
            <v>BA6340VELA</v>
          </cell>
          <cell r="AJ2506" t="str">
            <v>Móvil</v>
          </cell>
          <cell r="AK2506" t="str">
            <v>EL MIERCOLES 09-06 ENTRE 8 Y 18 HORAS!</v>
          </cell>
          <cell r="AL2506">
            <v>2765601119</v>
          </cell>
          <cell r="AM2506">
            <v>424364076</v>
          </cell>
          <cell r="AN2506" t="str">
            <v>Sí</v>
          </cell>
        </row>
        <row r="2507">
          <cell r="A2507">
            <v>3114</v>
          </cell>
          <cell r="B2507" t="str">
            <v>correa.majo@yahoo.com</v>
          </cell>
          <cell r="AF2507" t="str">
            <v>BATIDOR SEMIAUTOMATICO 34 CM</v>
          </cell>
          <cell r="AG2507">
            <v>484</v>
          </cell>
          <cell r="AH2507">
            <v>1</v>
          </cell>
          <cell r="AI2507" t="str">
            <v>046BA4824</v>
          </cell>
          <cell r="AN2507" t="str">
            <v>Sí</v>
          </cell>
        </row>
        <row r="2508">
          <cell r="A2508">
            <v>3113</v>
          </cell>
          <cell r="B2508" t="str">
            <v>solamentetincho@gmail.com</v>
          </cell>
          <cell r="C2508">
            <v>44351</v>
          </cell>
          <cell r="D2508" t="str">
            <v>Abierta</v>
          </cell>
          <cell r="E2508" t="str">
            <v>Recibido</v>
          </cell>
          <cell r="F2508" t="str">
            <v>Enviado</v>
          </cell>
          <cell r="G2508" t="str">
            <v>ARS</v>
          </cell>
          <cell r="H2508">
            <v>720</v>
          </cell>
          <cell r="I2508">
            <v>0</v>
          </cell>
          <cell r="J2508">
            <v>0</v>
          </cell>
          <cell r="K2508">
            <v>720</v>
          </cell>
          <cell r="L2508" t="str">
            <v>Micaela Manfredi</v>
          </cell>
          <cell r="M2508">
            <v>43629416</v>
          </cell>
          <cell r="N2508">
            <v>541158378842</v>
          </cell>
          <cell r="O2508" t="str">
            <v>Micaela Manfredi</v>
          </cell>
          <cell r="P2508">
            <v>541158378842</v>
          </cell>
          <cell r="Q2508" t="str">
            <v>Navarro</v>
          </cell>
          <cell r="R2508">
            <v>2429</v>
          </cell>
          <cell r="T2508" t="str">
            <v xml:space="preserve">Agronomía </v>
          </cell>
          <cell r="U2508" t="str">
            <v>Capital Federal</v>
          </cell>
          <cell r="V2508">
            <v>1419</v>
          </cell>
          <cell r="W2508" t="str">
            <v>Capital Federal</v>
          </cell>
          <cell r="Y2508" t="str">
            <v>ENVÍO SIN CARGO (CABA, GRAN PARTE DE GBA y LA PLATA) TIEMPO: 4 a 6 DÍAS HÁBILES</v>
          </cell>
          <cell r="Z2508" t="str">
            <v>Mercado Pago</v>
          </cell>
          <cell r="AB2508" t="str">
            <v xml:space="preserve">Hablé por Instagram con ustedes y me dijeron que me lo podía traer el lunes. Muchas gracias </v>
          </cell>
          <cell r="AD2508">
            <v>44351</v>
          </cell>
          <cell r="AE2508">
            <v>44354</v>
          </cell>
          <cell r="AF2508" t="str">
            <v>MATE PAMPA BOCA ANGOSTA CON BOMBILLA COLOR BLANCO</v>
          </cell>
          <cell r="AG2508">
            <v>720</v>
          </cell>
          <cell r="AH2508">
            <v>1</v>
          </cell>
          <cell r="AI2508" t="str">
            <v>MERCA SEPA</v>
          </cell>
          <cell r="AJ2508" t="str">
            <v>Móvil</v>
          </cell>
          <cell r="AK2508" t="str">
            <v/>
          </cell>
          <cell r="AL2508">
            <v>2764903825</v>
          </cell>
          <cell r="AM2508">
            <v>424245284</v>
          </cell>
          <cell r="AN2508" t="str">
            <v>Sí</v>
          </cell>
        </row>
        <row r="2509">
          <cell r="A2509">
            <v>3112</v>
          </cell>
          <cell r="B2509" t="str">
            <v>francatattu3@gmail.com</v>
          </cell>
          <cell r="C2509">
            <v>44351</v>
          </cell>
          <cell r="D2509" t="str">
            <v>Abierta</v>
          </cell>
          <cell r="E2509" t="str">
            <v>Recibido</v>
          </cell>
          <cell r="F2509" t="str">
            <v>Enviado</v>
          </cell>
          <cell r="G2509" t="str">
            <v>ARS</v>
          </cell>
          <cell r="H2509">
            <v>1952</v>
          </cell>
          <cell r="I2509">
            <v>0</v>
          </cell>
          <cell r="J2509" t="str">
            <v>375.54</v>
          </cell>
          <cell r="K2509" t="str">
            <v>2327.54</v>
          </cell>
          <cell r="L2509" t="str">
            <v>Franca Ottonelli</v>
          </cell>
          <cell r="M2509">
            <v>37014723</v>
          </cell>
          <cell r="N2509">
            <v>542494653233</v>
          </cell>
          <cell r="O2509" t="str">
            <v>Franca Ottonelli</v>
          </cell>
          <cell r="P2509">
            <v>542494653233</v>
          </cell>
          <cell r="Q2509" t="str">
            <v>Ameghino</v>
          </cell>
          <cell r="R2509">
            <v>960</v>
          </cell>
          <cell r="U2509" t="str">
            <v>Tandil</v>
          </cell>
          <cell r="V2509">
            <v>7000</v>
          </cell>
          <cell r="W2509" t="str">
            <v>Buenos Aires</v>
          </cell>
          <cell r="Y2509" t="str">
            <v>Correo Argentino - Envio a domicilio</v>
          </cell>
          <cell r="Z2509" t="str">
            <v>TRANSFERENCIA BANCARIA</v>
          </cell>
          <cell r="AD2509">
            <v>44351</v>
          </cell>
          <cell r="AE2509">
            <v>44356</v>
          </cell>
          <cell r="AF2509" t="str">
            <v>YERBERO METALIZADO DORADO SET X 2 16 X 8.5 CM</v>
          </cell>
          <cell r="AG2509">
            <v>1232</v>
          </cell>
          <cell r="AH2509">
            <v>1</v>
          </cell>
          <cell r="AI2509" t="str">
            <v>645LA55054</v>
          </cell>
          <cell r="AJ2509" t="str">
            <v>Móvil</v>
          </cell>
          <cell r="AK2509" t="str">
            <v>EL DIA JUEVES 10-06 EL CORREO RETIRARA EL PEDIDO POR SUSURSAL. PUEDE SEGUIR EL ESTADO CON EL SEGUIMIENTO 0000794304139T2I1GAC701 EN LA WEB DEL MISMO CORREO, OPCION ENVIO E-COMMERCE. MUCHAS GRACIAS!</v>
          </cell>
          <cell r="AM2509">
            <v>424113899</v>
          </cell>
          <cell r="AN2509" t="str">
            <v>Sí</v>
          </cell>
        </row>
        <row r="2510">
          <cell r="A2510">
            <v>3112</v>
          </cell>
          <cell r="B2510" t="str">
            <v>francatattu3@gmail.com</v>
          </cell>
          <cell r="AF2510" t="str">
            <v>MATE PAMPA BOCA ANGOSTA CON BOMBILLA COLOR ROSA</v>
          </cell>
          <cell r="AG2510">
            <v>720</v>
          </cell>
          <cell r="AH2510">
            <v>1</v>
          </cell>
          <cell r="AI2510" t="str">
            <v>MERCA SEPA</v>
          </cell>
          <cell r="AN2510" t="str">
            <v>Sí</v>
          </cell>
        </row>
        <row r="2511">
          <cell r="A2511">
            <v>3111</v>
          </cell>
          <cell r="B2511" t="str">
            <v>aixa_berenice12@yahoo.com.ar</v>
          </cell>
          <cell r="C2511">
            <v>44351</v>
          </cell>
          <cell r="D2511" t="str">
            <v>Abierta</v>
          </cell>
          <cell r="E2511" t="str">
            <v>Recibido</v>
          </cell>
          <cell r="F2511" t="str">
            <v>Enviado</v>
          </cell>
          <cell r="G2511" t="str">
            <v>ARS</v>
          </cell>
          <cell r="H2511">
            <v>8703</v>
          </cell>
          <cell r="I2511">
            <v>0</v>
          </cell>
          <cell r="J2511">
            <v>0</v>
          </cell>
          <cell r="K2511">
            <v>8703</v>
          </cell>
          <cell r="L2511" t="str">
            <v>Aixa Haupt</v>
          </cell>
          <cell r="M2511">
            <v>38455035</v>
          </cell>
          <cell r="N2511">
            <v>541121551897</v>
          </cell>
          <cell r="O2511" t="str">
            <v>Aixa Haupt</v>
          </cell>
          <cell r="P2511">
            <v>541121551897</v>
          </cell>
          <cell r="Q2511" t="str">
            <v xml:space="preserve">Comandante Lucena </v>
          </cell>
          <cell r="R2511">
            <v>5815</v>
          </cell>
          <cell r="U2511" t="str">
            <v xml:space="preserve">Wilde </v>
          </cell>
          <cell r="V2511">
            <v>1875</v>
          </cell>
          <cell r="W2511" t="str">
            <v>Gran Buenos Aires</v>
          </cell>
          <cell r="Y2511" t="str">
            <v>ENVÍO SIN CARGO (CABA, GRAN PARTE DE GBA y LA PLATA) TIEMPO: 4 a 6 DÍAS HÁBILES</v>
          </cell>
          <cell r="Z2511" t="str">
            <v>TRANSFERENCIA BANCARIA</v>
          </cell>
          <cell r="AB2511" t="str">
            <v xml:space="preserve">Lo quisiera para mañana 04/06 en lo posible </v>
          </cell>
          <cell r="AD2511">
            <v>44356</v>
          </cell>
          <cell r="AE2511">
            <v>44358</v>
          </cell>
          <cell r="AF2511" t="str">
            <v>BOWL BAMBOO BLANCO 6X15CM</v>
          </cell>
          <cell r="AG2511">
            <v>836</v>
          </cell>
          <cell r="AH2511">
            <v>2</v>
          </cell>
          <cell r="AI2511" t="str">
            <v>BA7797 merca separa con el 15%</v>
          </cell>
          <cell r="AJ2511" t="str">
            <v>Móvil</v>
          </cell>
          <cell r="AK2511" t="str">
            <v>EL LUNES 14-06 ENTRE 8 Y 18 HORAS!</v>
          </cell>
          <cell r="AM2511">
            <v>421645191</v>
          </cell>
          <cell r="AN2511" t="str">
            <v>Sí</v>
          </cell>
        </row>
        <row r="2512">
          <cell r="A2512">
            <v>3111</v>
          </cell>
          <cell r="B2512" t="str">
            <v>aixa_berenice12@yahoo.com.ar</v>
          </cell>
          <cell r="AF2512" t="str">
            <v>SET CUCHARON Y TENEDOR BAMBOO BLANCO 29CM</v>
          </cell>
          <cell r="AG2512">
            <v>1496</v>
          </cell>
          <cell r="AH2512">
            <v>1</v>
          </cell>
          <cell r="AI2512" t="str">
            <v>BA7800</v>
          </cell>
          <cell r="AN2512" t="str">
            <v>Sí</v>
          </cell>
        </row>
        <row r="2513">
          <cell r="A2513">
            <v>3111</v>
          </cell>
          <cell r="B2513" t="str">
            <v>aixa_berenice12@yahoo.com.ar</v>
          </cell>
          <cell r="AF2513" t="str">
            <v>BOWL BAMBOO BLANCO OVALADO MED 13X26CM</v>
          </cell>
          <cell r="AG2513">
            <v>2436</v>
          </cell>
          <cell r="AH2513">
            <v>1</v>
          </cell>
          <cell r="AI2513" t="str">
            <v>BA7791</v>
          </cell>
          <cell r="AN2513" t="str">
            <v>Sí</v>
          </cell>
        </row>
        <row r="2514">
          <cell r="A2514">
            <v>3111</v>
          </cell>
          <cell r="B2514" t="str">
            <v>aixa_berenice12@yahoo.com.ar</v>
          </cell>
          <cell r="AF2514" t="str">
            <v>PORTACEPILLOS NEGRO 11X6.8CM</v>
          </cell>
          <cell r="AG2514">
            <v>903</v>
          </cell>
          <cell r="AH2514">
            <v>1</v>
          </cell>
          <cell r="AI2514" t="str">
            <v>046AB7332</v>
          </cell>
          <cell r="AN2514" t="str">
            <v>Sí</v>
          </cell>
        </row>
        <row r="2515">
          <cell r="A2515">
            <v>3111</v>
          </cell>
          <cell r="B2515" t="str">
            <v>aixa_berenice12@yahoo.com.ar</v>
          </cell>
          <cell r="AF2515" t="str">
            <v>ESPATULA DE NYLON CON MANGO DE ACERO Y PP SIMIL MARMOL 35CM</v>
          </cell>
          <cell r="AG2515">
            <v>549</v>
          </cell>
          <cell r="AH2515">
            <v>1</v>
          </cell>
          <cell r="AI2515" t="str">
            <v>MS101850 MERCA SEPA</v>
          </cell>
          <cell r="AN2515" t="str">
            <v>Sí</v>
          </cell>
        </row>
        <row r="2516">
          <cell r="A2516">
            <v>3111</v>
          </cell>
          <cell r="B2516" t="str">
            <v>aixa_berenice12@yahoo.com.ar</v>
          </cell>
          <cell r="AF2516" t="str">
            <v>CUCHARON DE NYLON CON MANGO DE ACERO Y PP SIMIL MARMOL 29CM</v>
          </cell>
          <cell r="AG2516">
            <v>549</v>
          </cell>
          <cell r="AH2516">
            <v>1</v>
          </cell>
          <cell r="AI2516" t="str">
            <v>MS101851 MERCA SEPA</v>
          </cell>
          <cell r="AN2516" t="str">
            <v>Sí</v>
          </cell>
        </row>
        <row r="2517">
          <cell r="A2517">
            <v>3111</v>
          </cell>
          <cell r="B2517" t="str">
            <v>aixa_berenice12@yahoo.com.ar</v>
          </cell>
          <cell r="AF2517" t="str">
            <v>CUCHARA ESPAGUETTI DE NYLON CON MANGO DE ACERO Y PP SIMIL MARMOL 32CM</v>
          </cell>
          <cell r="AG2517">
            <v>549</v>
          </cell>
          <cell r="AH2517">
            <v>1</v>
          </cell>
          <cell r="AI2517" t="str">
            <v>MS101853 MERCA SEPA</v>
          </cell>
          <cell r="AN2517" t="str">
            <v>Sí</v>
          </cell>
        </row>
        <row r="2518">
          <cell r="A2518">
            <v>3111</v>
          </cell>
          <cell r="B2518" t="str">
            <v>aixa_berenice12@yahoo.com.ar</v>
          </cell>
          <cell r="AF2518" t="str">
            <v>CUCHARA CALADA DE NYLON CON MANGO DE ACERO Y PP SIMIL MARMOL 33.5</v>
          </cell>
          <cell r="AG2518">
            <v>549</v>
          </cell>
          <cell r="AH2518">
            <v>1</v>
          </cell>
          <cell r="AI2518" t="str">
            <v>MS101854 MERCA SEPA</v>
          </cell>
          <cell r="AN2518" t="str">
            <v>Sí</v>
          </cell>
        </row>
        <row r="2519">
          <cell r="A2519">
            <v>3110</v>
          </cell>
          <cell r="B2519" t="str">
            <v>lara.lashorasingenuas@gmail.com</v>
          </cell>
          <cell r="C2519">
            <v>44350</v>
          </cell>
          <cell r="D2519" t="str">
            <v>Abierta</v>
          </cell>
          <cell r="E2519" t="str">
            <v>Recibido</v>
          </cell>
          <cell r="F2519" t="str">
            <v>Enviado</v>
          </cell>
          <cell r="G2519" t="str">
            <v>ARS</v>
          </cell>
          <cell r="H2519" t="str">
            <v>1384.25</v>
          </cell>
          <cell r="I2519">
            <v>0</v>
          </cell>
          <cell r="J2519">
            <v>0</v>
          </cell>
          <cell r="K2519" t="str">
            <v>1384.25</v>
          </cell>
          <cell r="L2519" t="str">
            <v>Lara Kuzyk</v>
          </cell>
          <cell r="M2519">
            <v>42868633</v>
          </cell>
          <cell r="N2519">
            <v>541134218735</v>
          </cell>
          <cell r="O2519" t="str">
            <v>Lara Kuzyk</v>
          </cell>
          <cell r="P2519">
            <v>541134218735</v>
          </cell>
          <cell r="Q2519" t="str">
            <v>Avenida Almirante Brown</v>
          </cell>
          <cell r="R2519" t="str">
            <v>789/791</v>
          </cell>
          <cell r="S2519" t="str">
            <v>7 B</v>
          </cell>
          <cell r="T2519" t="str">
            <v>La boca</v>
          </cell>
          <cell r="U2519" t="str">
            <v>Capital Federal</v>
          </cell>
          <cell r="V2519">
            <v>1161</v>
          </cell>
          <cell r="W2519" t="str">
            <v>Capital Federal</v>
          </cell>
          <cell r="Y2519" t="str">
            <v>ENVÍO SIN CARGO (CABA, GRAN PARTE DE GBA y LA PLATA) TIEMPO: 4 a 6 DÍAS HÁBILES</v>
          </cell>
          <cell r="Z2519" t="str">
            <v>Mercado Pago</v>
          </cell>
          <cell r="AD2519">
            <v>44350</v>
          </cell>
          <cell r="AE2519">
            <v>44351</v>
          </cell>
          <cell r="AF2519" t="str">
            <v>Hermetico 400 cc surtidos c/tapa (Negro)</v>
          </cell>
          <cell r="AG2519" t="str">
            <v>238.25</v>
          </cell>
          <cell r="AH2519">
            <v>1</v>
          </cell>
          <cell r="AJ2519" t="str">
            <v>Web</v>
          </cell>
          <cell r="AK2519" t="str">
            <v>EL LUNES 07-06 ENTRE 8 Y 18 HORAS!</v>
          </cell>
          <cell r="AL2519">
            <v>15186311866</v>
          </cell>
          <cell r="AM2519">
            <v>420087576</v>
          </cell>
          <cell r="AN2519" t="str">
            <v>Sí</v>
          </cell>
        </row>
        <row r="2520">
          <cell r="A2520">
            <v>3110</v>
          </cell>
          <cell r="B2520" t="str">
            <v>lara.lashorasingenuas@gmail.com</v>
          </cell>
          <cell r="AF2520" t="str">
            <v>DISPENSER SINGLE 500ML COLOR SURT (Negro)</v>
          </cell>
          <cell r="AG2520">
            <v>662</v>
          </cell>
          <cell r="AH2520">
            <v>1</v>
          </cell>
          <cell r="AI2520" t="str">
            <v>Q17008 QUO MERCA SEPARADA COSTO TEORICO MAS IVA</v>
          </cell>
          <cell r="AN2520" t="str">
            <v>Sí</v>
          </cell>
        </row>
        <row r="2521">
          <cell r="A2521">
            <v>3110</v>
          </cell>
          <cell r="B2521" t="str">
            <v>lara.lashorasingenuas@gmail.com</v>
          </cell>
          <cell r="AF2521" t="str">
            <v>BOWL NEGRO 400CC APTO MICROONDAS Y FREEZER</v>
          </cell>
          <cell r="AG2521">
            <v>242</v>
          </cell>
          <cell r="AH2521">
            <v>2</v>
          </cell>
          <cell r="AI2521" t="str">
            <v>BP01002 BIPO</v>
          </cell>
          <cell r="AN2521" t="str">
            <v>Sí</v>
          </cell>
        </row>
        <row r="2522">
          <cell r="A2522">
            <v>3109</v>
          </cell>
          <cell r="B2522" t="str">
            <v>carolina_1808@hotmail.com</v>
          </cell>
          <cell r="C2522">
            <v>44349</v>
          </cell>
          <cell r="D2522" t="str">
            <v>Abierta</v>
          </cell>
          <cell r="E2522" t="str">
            <v>Recibido</v>
          </cell>
          <cell r="F2522" t="str">
            <v>Enviado</v>
          </cell>
          <cell r="G2522" t="str">
            <v>ARS</v>
          </cell>
          <cell r="H2522">
            <v>1566</v>
          </cell>
          <cell r="I2522">
            <v>0</v>
          </cell>
          <cell r="J2522" t="str">
            <v>268.34</v>
          </cell>
          <cell r="K2522" t="str">
            <v>1834.34</v>
          </cell>
          <cell r="L2522" t="str">
            <v>Carolina Hall Lazaro</v>
          </cell>
          <cell r="M2522">
            <v>35019334</v>
          </cell>
          <cell r="N2522">
            <v>542926410227</v>
          </cell>
          <cell r="O2522" t="str">
            <v>Carolina Hall Lazaro</v>
          </cell>
          <cell r="T2522" t="str">
            <v>Villa Cerrito</v>
          </cell>
          <cell r="U2522" t="str">
            <v>Bahia Blanca</v>
          </cell>
          <cell r="V2522">
            <v>8000</v>
          </cell>
          <cell r="W2522" t="str">
            <v>Buenos Aires</v>
          </cell>
          <cell r="Y2522" t="str">
            <v>Punto de retiro</v>
          </cell>
          <cell r="Z2522" t="str">
            <v>Mercado Pago</v>
          </cell>
          <cell r="AD2522">
            <v>44349</v>
          </cell>
          <cell r="AE2522">
            <v>44354</v>
          </cell>
          <cell r="AF2522" t="str">
            <v>MANTEL RECTANGULAR ANTIMANCHA 1.40x2 mtrs</v>
          </cell>
          <cell r="AG2522">
            <v>1566</v>
          </cell>
          <cell r="AH2522">
            <v>1</v>
          </cell>
          <cell r="AI2522" t="str">
            <v>CHUR5</v>
          </cell>
          <cell r="AJ2522" t="str">
            <v>Móvil</v>
          </cell>
          <cell r="AK2522" t="str">
            <v>EL MARTES 08-06 EL CORREO ARGENTINO RETIRA EL PEDIDO POR SUCURSAL. PUEDE VER EL ESTADO CON EL SEGUIMIENTO 0000794304701M04I0T1501 EN LA WEB DEL CORREO. MUCHAS GRACIAS!</v>
          </cell>
          <cell r="AL2522">
            <v>2755841082</v>
          </cell>
          <cell r="AM2522">
            <v>422817804</v>
          </cell>
          <cell r="AN2522" t="str">
            <v>Sí</v>
          </cell>
        </row>
        <row r="2523">
          <cell r="A2523">
            <v>3108</v>
          </cell>
          <cell r="B2523" t="str">
            <v>Yami_927@hotmail.com</v>
          </cell>
          <cell r="C2523">
            <v>44349</v>
          </cell>
          <cell r="D2523" t="str">
            <v>Abierta</v>
          </cell>
          <cell r="E2523" t="str">
            <v>Recibido</v>
          </cell>
          <cell r="F2523" t="str">
            <v>Enviado</v>
          </cell>
          <cell r="G2523" t="str">
            <v>ARS</v>
          </cell>
          <cell r="H2523" t="str">
            <v>4013.25</v>
          </cell>
          <cell r="I2523">
            <v>0</v>
          </cell>
          <cell r="J2523">
            <v>0</v>
          </cell>
          <cell r="K2523" t="str">
            <v>4013.25</v>
          </cell>
          <cell r="L2523" t="str">
            <v>Yamila Sanchez</v>
          </cell>
          <cell r="M2523">
            <v>33338564</v>
          </cell>
          <cell r="N2523">
            <v>541132492195</v>
          </cell>
          <cell r="O2523" t="str">
            <v>Yamila Sanchez</v>
          </cell>
          <cell r="P2523">
            <v>541132492195</v>
          </cell>
          <cell r="Q2523" t="str">
            <v xml:space="preserve">Uruguay </v>
          </cell>
          <cell r="R2523">
            <v>1970</v>
          </cell>
          <cell r="S2523" t="str">
            <v>Casa</v>
          </cell>
          <cell r="T2523" t="str">
            <v xml:space="preserve">Burzaco </v>
          </cell>
          <cell r="U2523" t="str">
            <v>Buenoa aires</v>
          </cell>
          <cell r="V2523">
            <v>1852</v>
          </cell>
          <cell r="W2523" t="str">
            <v>Gran Buenos Aires</v>
          </cell>
          <cell r="Y2523" t="str">
            <v>ENVÍO SIN CARGO (CABA, GRAN PARTE DE GBA y LA PLATA) TIEMPO: 4 a 6 DÍAS HÁBILES</v>
          </cell>
          <cell r="Z2523" t="str">
            <v>Mercado Pago</v>
          </cell>
          <cell r="AD2523">
            <v>44349</v>
          </cell>
          <cell r="AE2523">
            <v>44351</v>
          </cell>
          <cell r="AF2523" t="str">
            <v>ESCURRIDOR DE PLATOS Y CUBIERTOS ROSA 42X25X4CM</v>
          </cell>
          <cell r="AG2523">
            <v>1121</v>
          </cell>
          <cell r="AH2523">
            <v>1</v>
          </cell>
          <cell r="AI2523" t="str">
            <v>083BA7703</v>
          </cell>
          <cell r="AJ2523" t="str">
            <v>Móvil</v>
          </cell>
          <cell r="AK2523" t="str">
            <v>EL LUNES 07-06 ENTRE 8 Y 18 HORAS!</v>
          </cell>
          <cell r="AL2523">
            <v>15155823375</v>
          </cell>
          <cell r="AM2523">
            <v>422218009</v>
          </cell>
          <cell r="AN2523" t="str">
            <v>Sí</v>
          </cell>
        </row>
        <row r="2524">
          <cell r="A2524">
            <v>3108</v>
          </cell>
          <cell r="B2524" t="str">
            <v>Yami_927@hotmail.com</v>
          </cell>
          <cell r="AF2524" t="str">
            <v>ALFOMBRA ENTRADA "WELCOME"45X75CM</v>
          </cell>
          <cell r="AG2524">
            <v>1486</v>
          </cell>
          <cell r="AH2524">
            <v>1</v>
          </cell>
          <cell r="AI2524" t="str">
            <v>046BA6693</v>
          </cell>
          <cell r="AN2524" t="str">
            <v>Sí</v>
          </cell>
        </row>
        <row r="2525">
          <cell r="A2525">
            <v>3108</v>
          </cell>
          <cell r="B2525" t="str">
            <v>Yami_927@hotmail.com</v>
          </cell>
          <cell r="AF2525" t="str">
            <v>CUBIERTO PARA ENSALADERA (Fucsia)</v>
          </cell>
          <cell r="AG2525" t="str">
            <v>242.65</v>
          </cell>
          <cell r="AH2525">
            <v>1</v>
          </cell>
          <cell r="AN2525" t="str">
            <v>Sí</v>
          </cell>
        </row>
        <row r="2526">
          <cell r="A2526">
            <v>3108</v>
          </cell>
          <cell r="B2526" t="str">
            <v>Yami_927@hotmail.com</v>
          </cell>
          <cell r="AF2526" t="str">
            <v>UNTADOR CRISTAL 1PC 14.5CM MOTIV. SIN ELECCIÓN</v>
          </cell>
          <cell r="AG2526" t="str">
            <v>50.6</v>
          </cell>
          <cell r="AH2526">
            <v>1</v>
          </cell>
          <cell r="AI2526" t="str">
            <v>019BA6981</v>
          </cell>
          <cell r="AN2526" t="str">
            <v>Sí</v>
          </cell>
        </row>
        <row r="2527">
          <cell r="A2527">
            <v>3108</v>
          </cell>
          <cell r="B2527" t="str">
            <v>Yami_927@hotmail.com</v>
          </cell>
          <cell r="AF2527" t="str">
            <v>SECAPLATOS SILICONA 30.5 X 20.5 CM (Violeta)</v>
          </cell>
          <cell r="AG2527">
            <v>532</v>
          </cell>
          <cell r="AH2527">
            <v>2</v>
          </cell>
          <cell r="AI2527" t="str">
            <v>BA3015 MERCA SEPA</v>
          </cell>
          <cell r="AN2527" t="str">
            <v>Sí</v>
          </cell>
        </row>
        <row r="2528">
          <cell r="A2528">
            <v>3108</v>
          </cell>
          <cell r="B2528" t="str">
            <v>Yami_927@hotmail.com</v>
          </cell>
          <cell r="AF2528" t="str">
            <v>UNTADOR PASTEL 14.5 CM (Violeta)</v>
          </cell>
          <cell r="AG2528">
            <v>49</v>
          </cell>
          <cell r="AH2528">
            <v>1</v>
          </cell>
          <cell r="AI2528" t="str">
            <v>019BA87503 MERCA SEPA</v>
          </cell>
          <cell r="AN2528" t="str">
            <v>Sí</v>
          </cell>
        </row>
        <row r="2529">
          <cell r="A2529">
            <v>3107</v>
          </cell>
          <cell r="B2529" t="str">
            <v>agussolq09@gmail.com</v>
          </cell>
          <cell r="C2529">
            <v>44348</v>
          </cell>
          <cell r="D2529" t="str">
            <v>Abierta</v>
          </cell>
          <cell r="E2529" t="str">
            <v>Recibido</v>
          </cell>
          <cell r="F2529" t="str">
            <v>Enviado</v>
          </cell>
          <cell r="G2529" t="str">
            <v>ARS</v>
          </cell>
          <cell r="H2529">
            <v>720</v>
          </cell>
          <cell r="I2529">
            <v>0</v>
          </cell>
          <cell r="J2529">
            <v>0</v>
          </cell>
          <cell r="K2529">
            <v>720</v>
          </cell>
          <cell r="L2529" t="str">
            <v>Agustina Quintero</v>
          </cell>
          <cell r="M2529">
            <v>42150107</v>
          </cell>
          <cell r="N2529">
            <v>541127901698</v>
          </cell>
          <cell r="O2529" t="str">
            <v>Agustina Quintero</v>
          </cell>
          <cell r="P2529">
            <v>541127901698</v>
          </cell>
          <cell r="Q2529" t="str">
            <v>Lisandro de la Torre</v>
          </cell>
          <cell r="R2529">
            <v>852</v>
          </cell>
          <cell r="T2529" t="str">
            <v>Buenos Aires</v>
          </cell>
          <cell r="U2529" t="str">
            <v>Buenos Aires</v>
          </cell>
          <cell r="V2529">
            <v>1752</v>
          </cell>
          <cell r="W2529" t="str">
            <v>Gran Buenos Aires</v>
          </cell>
          <cell r="Y2529" t="str">
            <v>ENVÍO SIN CARGO (CABA, GRAN PARTE DE GBA y LA PLATA) TIEMPO: 4 a 6 DÍAS HÁBILES</v>
          </cell>
          <cell r="Z2529" t="str">
            <v>Mercado Pago</v>
          </cell>
          <cell r="AD2529">
            <v>44348</v>
          </cell>
          <cell r="AE2529">
            <v>44351</v>
          </cell>
          <cell r="AF2529" t="str">
            <v>MATE PAMPA BOCA ANGOSTA CON BOMBILLA COLOR BLANCO</v>
          </cell>
          <cell r="AG2529">
            <v>720</v>
          </cell>
          <cell r="AH2529">
            <v>1</v>
          </cell>
          <cell r="AI2529" t="str">
            <v>MERCA SEPA</v>
          </cell>
          <cell r="AJ2529" t="str">
            <v>Web</v>
          </cell>
          <cell r="AK2529" t="str">
            <v>EL LUNES 07-06 ENTRE 8 Y 18 HORAS!</v>
          </cell>
          <cell r="AL2529">
            <v>15151389588</v>
          </cell>
          <cell r="AM2529">
            <v>422688408</v>
          </cell>
          <cell r="AN2529" t="str">
            <v>Sí</v>
          </cell>
        </row>
        <row r="2530">
          <cell r="A2530">
            <v>3106</v>
          </cell>
          <cell r="B2530" t="str">
            <v>abril.c@hotmail.com.ar</v>
          </cell>
          <cell r="C2530">
            <v>44348</v>
          </cell>
          <cell r="D2530" t="str">
            <v>Abierta</v>
          </cell>
          <cell r="E2530" t="str">
            <v>Recibido</v>
          </cell>
          <cell r="F2530" t="str">
            <v>Enviado</v>
          </cell>
          <cell r="G2530" t="str">
            <v>ARS</v>
          </cell>
          <cell r="H2530">
            <v>1610</v>
          </cell>
          <cell r="I2530">
            <v>0</v>
          </cell>
          <cell r="J2530">
            <v>0</v>
          </cell>
          <cell r="K2530">
            <v>1610</v>
          </cell>
          <cell r="L2530" t="str">
            <v>Abril Cortez</v>
          </cell>
          <cell r="M2530">
            <v>39068940</v>
          </cell>
          <cell r="N2530">
            <v>541161482412</v>
          </cell>
          <cell r="O2530" t="str">
            <v>Abril Cortez</v>
          </cell>
          <cell r="P2530">
            <v>541161482412</v>
          </cell>
          <cell r="Q2530" t="str">
            <v xml:space="preserve">Chivilcoy </v>
          </cell>
          <cell r="R2530">
            <v>322</v>
          </cell>
          <cell r="S2530" t="str">
            <v>1 D</v>
          </cell>
          <cell r="U2530" t="str">
            <v>Capital Federal</v>
          </cell>
          <cell r="V2530">
            <v>1407</v>
          </cell>
          <cell r="W2530" t="str">
            <v>Capital Federal</v>
          </cell>
          <cell r="Y2530" t="str">
            <v>ENVÍO SIN CARGO (CABA, GRAN PARTE DE GBA y LA PLATA) TIEMPO: 4 a 6 DÍAS HÁBILES</v>
          </cell>
          <cell r="Z2530" t="str">
            <v>Mercado Pago</v>
          </cell>
          <cell r="AD2530">
            <v>44348</v>
          </cell>
          <cell r="AE2530">
            <v>44351</v>
          </cell>
          <cell r="AF2530" t="str">
            <v>SECAPLATOS PASTEL PANAL 30.5X0.4X20.5 CM (Naranja)</v>
          </cell>
          <cell r="AG2530">
            <v>532</v>
          </cell>
          <cell r="AH2530">
            <v>1</v>
          </cell>
          <cell r="AI2530" t="str">
            <v>019BA87519</v>
          </cell>
          <cell r="AJ2530" t="str">
            <v>Móvil</v>
          </cell>
          <cell r="AK2530" t="str">
            <v>EL LUNES 07-06 ENTRE 8 Y 18 HORAS!</v>
          </cell>
          <cell r="AL2530">
            <v>2749850651</v>
          </cell>
          <cell r="AM2530">
            <v>422665083</v>
          </cell>
          <cell r="AN2530" t="str">
            <v>Sí</v>
          </cell>
        </row>
        <row r="2531">
          <cell r="A2531">
            <v>3106</v>
          </cell>
          <cell r="B2531" t="str">
            <v>abril.c@hotmail.com.ar</v>
          </cell>
          <cell r="AF2531" t="str">
            <v>INDIVIDUAL CUERINA HOJAS 44x30 CM</v>
          </cell>
          <cell r="AG2531" t="str">
            <v>269.5</v>
          </cell>
          <cell r="AH2531">
            <v>4</v>
          </cell>
          <cell r="AI2531" t="str">
            <v>CHUIN40R MERCA SEPA</v>
          </cell>
          <cell r="AN2531" t="str">
            <v>Sí</v>
          </cell>
        </row>
        <row r="2532">
          <cell r="A2532">
            <v>3105</v>
          </cell>
          <cell r="B2532" t="str">
            <v>tibaldocamila@gmail.com</v>
          </cell>
          <cell r="C2532">
            <v>44348</v>
          </cell>
          <cell r="D2532" t="str">
            <v>Abierta</v>
          </cell>
          <cell r="E2532" t="str">
            <v>Anulado</v>
          </cell>
          <cell r="F2532" t="str">
            <v>No está empaquetado</v>
          </cell>
          <cell r="G2532" t="str">
            <v>ARS</v>
          </cell>
          <cell r="H2532" t="str">
            <v>13396.5</v>
          </cell>
          <cell r="I2532">
            <v>0</v>
          </cell>
          <cell r="J2532" t="str">
            <v>476.72</v>
          </cell>
          <cell r="K2532" t="str">
            <v>13873.22</v>
          </cell>
          <cell r="L2532" t="str">
            <v>Camila Tibaldo</v>
          </cell>
          <cell r="M2532">
            <v>37260272</v>
          </cell>
          <cell r="N2532">
            <v>543425162807</v>
          </cell>
          <cell r="O2532" t="str">
            <v>Camila Tibaldo</v>
          </cell>
          <cell r="P2532">
            <v>543425162807</v>
          </cell>
          <cell r="Q2532" t="str">
            <v xml:space="preserve">La Rioja </v>
          </cell>
          <cell r="R2532">
            <v>2651</v>
          </cell>
          <cell r="S2532" t="str">
            <v>Planta alta</v>
          </cell>
          <cell r="T2532" t="str">
            <v>Centro</v>
          </cell>
          <cell r="U2532" t="str">
            <v>Santa Fe</v>
          </cell>
          <cell r="V2532">
            <v>3000</v>
          </cell>
          <cell r="W2532" t="str">
            <v>Santa Fe</v>
          </cell>
          <cell r="Y2532" t="str">
            <v>Correo Argentino - Envio a domicilio</v>
          </cell>
          <cell r="Z2532" t="str">
            <v>Mercado Pago</v>
          </cell>
          <cell r="AB2532" t="str">
            <v>El lugar de entrega es mi trabjo. Lo puede recibir cualquiera de mis compañeros.</v>
          </cell>
          <cell r="AF2532" t="str">
            <v>SET X 3 MOLDE PIZZA DIAM 29.5CM 31CM 38CM ALT 1.8CM</v>
          </cell>
          <cell r="AG2532">
            <v>2269</v>
          </cell>
          <cell r="AH2532">
            <v>1</v>
          </cell>
          <cell r="AI2532" t="str">
            <v>BA4835</v>
          </cell>
          <cell r="AJ2532" t="str">
            <v>Móvil</v>
          </cell>
          <cell r="AK2532" t="str">
            <v/>
          </cell>
          <cell r="AL2532">
            <v>15150672570</v>
          </cell>
          <cell r="AM2532">
            <v>422642622</v>
          </cell>
          <cell r="AN2532" t="str">
            <v>Sí</v>
          </cell>
        </row>
        <row r="2533">
          <cell r="A2533">
            <v>3105</v>
          </cell>
          <cell r="B2533" t="str">
            <v>tibaldocamila@gmail.com</v>
          </cell>
          <cell r="AF2533" t="str">
            <v>CUBIERTERO DE MADERA LISO 4DIV 33X25CM</v>
          </cell>
          <cell r="AG2533" t="str">
            <v>2238.5</v>
          </cell>
          <cell r="AH2533">
            <v>1</v>
          </cell>
          <cell r="AI2533" t="str">
            <v>046CU7004</v>
          </cell>
          <cell r="AN2533" t="str">
            <v>Sí</v>
          </cell>
        </row>
        <row r="2534">
          <cell r="A2534">
            <v>3105</v>
          </cell>
          <cell r="B2534" t="str">
            <v>tibaldocamila@gmail.com</v>
          </cell>
          <cell r="AF2534" t="str">
            <v>MUG DE VIDRIO 200 ML SET X 6 PIEZAS</v>
          </cell>
          <cell r="AG2534">
            <v>1863</v>
          </cell>
          <cell r="AH2534">
            <v>1</v>
          </cell>
          <cell r="AI2534" t="str">
            <v>BA5471</v>
          </cell>
          <cell r="AN2534" t="str">
            <v>Sí</v>
          </cell>
        </row>
        <row r="2535">
          <cell r="A2535">
            <v>3105</v>
          </cell>
          <cell r="B2535" t="str">
            <v>tibaldocamila@gmail.com</v>
          </cell>
          <cell r="AF2535" t="str">
            <v>BOWL BAMBOO GRIS 6X15CM</v>
          </cell>
          <cell r="AG2535">
            <v>836</v>
          </cell>
          <cell r="AH2535">
            <v>1</v>
          </cell>
          <cell r="AI2535" t="str">
            <v>BA7799</v>
          </cell>
          <cell r="AN2535" t="str">
            <v>Sí</v>
          </cell>
        </row>
        <row r="2536">
          <cell r="A2536">
            <v>3105</v>
          </cell>
          <cell r="B2536" t="str">
            <v>tibaldocamila@gmail.com</v>
          </cell>
          <cell r="AF2536" t="str">
            <v>PACK X 6 VASO BELLIZE X 315ML</v>
          </cell>
          <cell r="AG2536">
            <v>610</v>
          </cell>
          <cell r="AH2536">
            <v>1</v>
          </cell>
          <cell r="AI2536" t="str">
            <v>TW88423</v>
          </cell>
          <cell r="AN2536" t="str">
            <v>Sí</v>
          </cell>
        </row>
        <row r="2537">
          <cell r="A2537">
            <v>3105</v>
          </cell>
          <cell r="B2537" t="str">
            <v>tibaldocamila@gmail.com</v>
          </cell>
          <cell r="AF2537" t="str">
            <v>INDIVIDUAL RANGPUR NEGRO 38CM</v>
          </cell>
          <cell r="AG2537">
            <v>484</v>
          </cell>
          <cell r="AH2537">
            <v>4</v>
          </cell>
          <cell r="AI2537" t="str">
            <v>MS115248**</v>
          </cell>
          <cell r="AN2537" t="str">
            <v>Sí</v>
          </cell>
        </row>
        <row r="2538">
          <cell r="A2538">
            <v>3105</v>
          </cell>
          <cell r="B2538" t="str">
            <v>tibaldocamila@gmail.com</v>
          </cell>
          <cell r="AF2538" t="str">
            <v>ALMOHADON LOVE 30X30CM POLIESTER CON VELLON SILICONADO</v>
          </cell>
          <cell r="AG2538">
            <v>444</v>
          </cell>
          <cell r="AH2538">
            <v>1</v>
          </cell>
          <cell r="AI2538" t="str">
            <v>CHU53</v>
          </cell>
          <cell r="AN2538" t="str">
            <v>Sí</v>
          </cell>
        </row>
        <row r="2539">
          <cell r="A2539">
            <v>3105</v>
          </cell>
          <cell r="B2539" t="str">
            <v>tibaldocamila@gmail.com</v>
          </cell>
          <cell r="AF2539" t="str">
            <v>ALMOHADON CORAZON DIAMANTE 30X30CM POLIESTER CON VELLON SILICONADO</v>
          </cell>
          <cell r="AG2539">
            <v>444</v>
          </cell>
          <cell r="AH2539">
            <v>1</v>
          </cell>
          <cell r="AI2539" t="str">
            <v>CHU66</v>
          </cell>
          <cell r="AN2539" t="str">
            <v>Sí</v>
          </cell>
        </row>
        <row r="2540">
          <cell r="A2540">
            <v>3105</v>
          </cell>
          <cell r="B2540" t="str">
            <v>tibaldocamila@gmail.com</v>
          </cell>
          <cell r="AF2540" t="str">
            <v>TRAPO DE PISO CON FRASE MEDIA STANTARD 50 X 60 CM HAPPY</v>
          </cell>
          <cell r="AG2540">
            <v>390</v>
          </cell>
          <cell r="AH2540">
            <v>1</v>
          </cell>
          <cell r="AI2540" t="str">
            <v>HAPPY CHICO BCO</v>
          </cell>
          <cell r="AN2540" t="str">
            <v>Sí</v>
          </cell>
        </row>
        <row r="2541">
          <cell r="A2541">
            <v>3105</v>
          </cell>
          <cell r="B2541" t="str">
            <v>tibaldocamila@gmail.com</v>
          </cell>
          <cell r="AF2541" t="str">
            <v>TRAPO DE PISO CON FRASE MEDIA STANTARD 50 X 60 CM</v>
          </cell>
          <cell r="AG2541">
            <v>390</v>
          </cell>
          <cell r="AH2541">
            <v>1</v>
          </cell>
          <cell r="AI2541" t="str">
            <v>ESTRELLA</v>
          </cell>
          <cell r="AN2541" t="str">
            <v>Sí</v>
          </cell>
        </row>
        <row r="2542">
          <cell r="A2542">
            <v>3105</v>
          </cell>
          <cell r="B2542" t="str">
            <v>tibaldocamila@gmail.com</v>
          </cell>
          <cell r="AF2542" t="str">
            <v>ENSALADERA APILABLE 1700 ML RIGOLLEAU 9 X 18 CM</v>
          </cell>
          <cell r="AG2542">
            <v>184</v>
          </cell>
          <cell r="AH2542">
            <v>1</v>
          </cell>
          <cell r="AI2542" t="str">
            <v>ML67551</v>
          </cell>
          <cell r="AN2542" t="str">
            <v>Sí</v>
          </cell>
        </row>
        <row r="2543">
          <cell r="A2543">
            <v>3105</v>
          </cell>
          <cell r="B2543" t="str">
            <v>tibaldocamila@gmail.com</v>
          </cell>
          <cell r="AF2543" t="str">
            <v>ENSALADERA APILABLE 2900 ML RIGOLLEAU 11 X 22 CM</v>
          </cell>
          <cell r="AG2543">
            <v>362</v>
          </cell>
          <cell r="AH2543">
            <v>1</v>
          </cell>
          <cell r="AI2543" t="str">
            <v>ML67552</v>
          </cell>
          <cell r="AN2543" t="str">
            <v>Sí</v>
          </cell>
        </row>
        <row r="2544">
          <cell r="A2544">
            <v>3105</v>
          </cell>
          <cell r="B2544" t="str">
            <v>tibaldocamila@gmail.com</v>
          </cell>
          <cell r="AF2544" t="str">
            <v>VELA 100% SOJA AROMA JAZMIN O VAINILLA</v>
          </cell>
          <cell r="AG2544">
            <v>352</v>
          </cell>
          <cell r="AH2544">
            <v>1</v>
          </cell>
          <cell r="AI2544" t="str">
            <v>TW88423VELA(SHOWROOM)</v>
          </cell>
          <cell r="AN2544" t="str">
            <v>Sí</v>
          </cell>
        </row>
        <row r="2545">
          <cell r="A2545">
            <v>3105</v>
          </cell>
          <cell r="B2545" t="str">
            <v>tibaldocamila@gmail.com</v>
          </cell>
          <cell r="AF2545" t="str">
            <v>INDIVIDUAL FLOR ROSA CUERINA</v>
          </cell>
          <cell r="AG2545" t="str">
            <v>269.5</v>
          </cell>
          <cell r="AH2545">
            <v>4</v>
          </cell>
          <cell r="AI2545" t="str">
            <v>CHUIN03R</v>
          </cell>
          <cell r="AN2545" t="str">
            <v>Sí</v>
          </cell>
        </row>
        <row r="2546">
          <cell r="A2546">
            <v>3104</v>
          </cell>
          <cell r="B2546" t="str">
            <v>mii.hesse@gmail.com</v>
          </cell>
          <cell r="C2546">
            <v>44348</v>
          </cell>
          <cell r="D2546" t="str">
            <v>Abierta</v>
          </cell>
          <cell r="E2546" t="str">
            <v>Recibido</v>
          </cell>
          <cell r="F2546" t="str">
            <v>Enviado</v>
          </cell>
          <cell r="G2546" t="str">
            <v>ARS</v>
          </cell>
          <cell r="H2546">
            <v>2588</v>
          </cell>
          <cell r="I2546">
            <v>0</v>
          </cell>
          <cell r="J2546" t="str">
            <v>405.14</v>
          </cell>
          <cell r="K2546" t="str">
            <v>2993.14</v>
          </cell>
          <cell r="L2546" t="str">
            <v>Milena Hesse</v>
          </cell>
          <cell r="M2546">
            <v>34803245</v>
          </cell>
          <cell r="N2546">
            <v>541558399879</v>
          </cell>
          <cell r="O2546" t="str">
            <v>Milena Hesse</v>
          </cell>
          <cell r="P2546">
            <v>541558399879</v>
          </cell>
          <cell r="Q2546" t="str">
            <v>Belgrano 33</v>
          </cell>
          <cell r="R2546" t="str">
            <v>B( es una casa  reja</v>
          </cell>
          <cell r="U2546" t="str">
            <v>Quilmes</v>
          </cell>
          <cell r="V2546">
            <v>1876</v>
          </cell>
          <cell r="W2546" t="str">
            <v>Gran Buenos Aires</v>
          </cell>
          <cell r="Y2546" t="str">
            <v>Correo Argentino - Envio a domicilio</v>
          </cell>
          <cell r="Z2546" t="str">
            <v>Mercado Pago</v>
          </cell>
          <cell r="AD2546">
            <v>44348</v>
          </cell>
          <cell r="AE2546">
            <v>44349</v>
          </cell>
          <cell r="AF2546" t="str">
            <v>ACEITERO/VINAGRERO DE VIDRIO PICO LATERAL 16X10 CM</v>
          </cell>
          <cell r="AG2546">
            <v>1100</v>
          </cell>
          <cell r="AH2546">
            <v>1</v>
          </cell>
          <cell r="AI2546" t="str">
            <v>055BA7684</v>
          </cell>
          <cell r="AJ2546" t="str">
            <v>Móvil</v>
          </cell>
          <cell r="AK2546" t="str">
            <v>EL DIA JUEVES 03-06 CORREO ARGENTINO RETIRA EL PEDIDO POR NUESTRA SUCURSAL. PUEDE SEGUIR EL ESTADO CON EL SEGUIMIENTO 000079430470C88GE3TC401 EN LA WEB DEL CORREO. MUCHAS GRACIAS!</v>
          </cell>
          <cell r="AL2546">
            <v>15146163015</v>
          </cell>
          <cell r="AM2546">
            <v>422532116</v>
          </cell>
          <cell r="AN2546" t="str">
            <v>Sí</v>
          </cell>
        </row>
        <row r="2547">
          <cell r="A2547">
            <v>3104</v>
          </cell>
          <cell r="B2547" t="str">
            <v>mii.hesse@gmail.com</v>
          </cell>
          <cell r="AF2547" t="str">
            <v>ALMOHADON ZORRO 30X30CM POLIESTER C/RELLENO VELLON SILICONADO</v>
          </cell>
          <cell r="AG2547">
            <v>444</v>
          </cell>
          <cell r="AH2547">
            <v>1</v>
          </cell>
          <cell r="AI2547" t="str">
            <v>CHU282</v>
          </cell>
          <cell r="AN2547" t="str">
            <v>Sí</v>
          </cell>
        </row>
        <row r="2548">
          <cell r="A2548">
            <v>3104</v>
          </cell>
          <cell r="B2548" t="str">
            <v>mii.hesse@gmail.com</v>
          </cell>
          <cell r="AF2548" t="str">
            <v>SET X 2 ACEITE Y VINAGRE DE 500ML</v>
          </cell>
          <cell r="AG2548">
            <v>1044</v>
          </cell>
          <cell r="AH2548">
            <v>1</v>
          </cell>
          <cell r="AI2548" t="str">
            <v>019BO6217 MERCA SEPARADA</v>
          </cell>
          <cell r="AN2548" t="str">
            <v>Sí</v>
          </cell>
        </row>
        <row r="2549">
          <cell r="A2549">
            <v>3103</v>
          </cell>
          <cell r="B2549" t="str">
            <v>lucas.ramos11@outlook.com</v>
          </cell>
          <cell r="C2549">
            <v>44348</v>
          </cell>
          <cell r="D2549" t="str">
            <v>Abierta</v>
          </cell>
          <cell r="E2549" t="str">
            <v>Recibido</v>
          </cell>
          <cell r="F2549" t="str">
            <v>Enviado</v>
          </cell>
          <cell r="G2549" t="str">
            <v>ARS</v>
          </cell>
          <cell r="H2549">
            <v>720</v>
          </cell>
          <cell r="I2549">
            <v>0</v>
          </cell>
          <cell r="J2549">
            <v>0</v>
          </cell>
          <cell r="K2549">
            <v>720</v>
          </cell>
          <cell r="L2549" t="str">
            <v>Lucas Ramos</v>
          </cell>
          <cell r="M2549">
            <v>39916802</v>
          </cell>
          <cell r="N2549">
            <v>541155819093</v>
          </cell>
          <cell r="O2549" t="str">
            <v>Lucas Ramos</v>
          </cell>
          <cell r="P2549">
            <v>541155819093</v>
          </cell>
          <cell r="Q2549" t="str">
            <v>Remedios Escalada de San Martin</v>
          </cell>
          <cell r="R2549">
            <v>2749</v>
          </cell>
          <cell r="S2549" t="str">
            <v>3-14-4</v>
          </cell>
          <cell r="T2549" t="str">
            <v>Villa Santa Rita</v>
          </cell>
          <cell r="U2549" t="str">
            <v>Capital Federal</v>
          </cell>
          <cell r="V2549">
            <v>1416</v>
          </cell>
          <cell r="W2549" t="str">
            <v>Capital Federal</v>
          </cell>
          <cell r="Y2549" t="str">
            <v>ENVÍO SIN CARGO (CABA, GRAN PARTE DE GBA y LA PLATA) TIEMPO: 4 a 6 DÍAS HÁBILES</v>
          </cell>
          <cell r="Z2549" t="str">
            <v>Mercado Pago</v>
          </cell>
          <cell r="AD2549">
            <v>44348</v>
          </cell>
          <cell r="AE2549">
            <v>44351</v>
          </cell>
          <cell r="AF2549" t="str">
            <v>MATE PAMPA BOCA ANCHA CON BOMBILLA COLOR BLANCO</v>
          </cell>
          <cell r="AG2549">
            <v>720</v>
          </cell>
          <cell r="AH2549">
            <v>1</v>
          </cell>
          <cell r="AI2549" t="str">
            <v>MERCA SEPA</v>
          </cell>
          <cell r="AJ2549" t="str">
            <v>Web</v>
          </cell>
          <cell r="AK2549" t="str">
            <v>EL LUNES 07-06 ENTRE 8 Y 18 HORAS!</v>
          </cell>
          <cell r="AL2549">
            <v>2748223615</v>
          </cell>
          <cell r="AM2549">
            <v>422529277</v>
          </cell>
          <cell r="AN2549" t="str">
            <v>Sí</v>
          </cell>
        </row>
        <row r="2550">
          <cell r="A2550">
            <v>3102</v>
          </cell>
          <cell r="B2550" t="str">
            <v>lorenamarote09@gmail.com</v>
          </cell>
          <cell r="C2550">
            <v>44348</v>
          </cell>
          <cell r="D2550" t="str">
            <v>Abierta</v>
          </cell>
          <cell r="E2550" t="str">
            <v>Recibido</v>
          </cell>
          <cell r="F2550" t="str">
            <v>Enviado</v>
          </cell>
          <cell r="G2550" t="str">
            <v>ARS</v>
          </cell>
          <cell r="H2550">
            <v>690</v>
          </cell>
          <cell r="I2550">
            <v>0</v>
          </cell>
          <cell r="J2550">
            <v>0</v>
          </cell>
          <cell r="K2550">
            <v>690</v>
          </cell>
          <cell r="L2550" t="str">
            <v>Lorena Marote</v>
          </cell>
          <cell r="M2550">
            <v>42839811</v>
          </cell>
          <cell r="N2550">
            <v>5491139371992</v>
          </cell>
          <cell r="O2550" t="str">
            <v>Lorena Marote</v>
          </cell>
          <cell r="P2550">
            <v>5491139371992</v>
          </cell>
          <cell r="Q2550" t="str">
            <v>Brasil</v>
          </cell>
          <cell r="R2550">
            <v>2350</v>
          </cell>
          <cell r="U2550" t="str">
            <v>Lanus Valentín Alsina</v>
          </cell>
          <cell r="V2550">
            <v>1822</v>
          </cell>
          <cell r="W2550" t="str">
            <v>Gran Buenos Aires</v>
          </cell>
          <cell r="Y2550" t="str">
            <v>ENVÍO SIN CARGO (CABA, GRAN PARTE DE GBA y LA PLATA) TIEMPO: 4 a 6 DÍAS HÁBILES</v>
          </cell>
          <cell r="Z2550" t="str">
            <v>Mercado Pago</v>
          </cell>
          <cell r="AB2550" t="str">
            <v>Hola! Es para regalito la taza, muchas gracias, muy lindas cosas! Saludos</v>
          </cell>
          <cell r="AD2550">
            <v>44348</v>
          </cell>
          <cell r="AE2550">
            <v>44351</v>
          </cell>
          <cell r="AF2550" t="str">
            <v>TAZA ROMA DE CERAMICA CRUDO 275ML</v>
          </cell>
          <cell r="AG2550">
            <v>690</v>
          </cell>
          <cell r="AH2550">
            <v>1</v>
          </cell>
          <cell r="AI2550" t="str">
            <v>PO285713NN MERCA SEPARADA</v>
          </cell>
          <cell r="AJ2550" t="str">
            <v>Móvil</v>
          </cell>
          <cell r="AK2550" t="str">
            <v>EL LUNES 07-06 ENTRE 8 Y 18 HORAS!</v>
          </cell>
          <cell r="AL2550">
            <v>15144187408</v>
          </cell>
          <cell r="AM2550">
            <v>422477606</v>
          </cell>
          <cell r="AN2550" t="str">
            <v>Sí</v>
          </cell>
        </row>
        <row r="2551">
          <cell r="A2551">
            <v>3101</v>
          </cell>
          <cell r="B2551" t="str">
            <v>naatirodriguez@gmail.com</v>
          </cell>
          <cell r="C2551">
            <v>44348</v>
          </cell>
          <cell r="D2551" t="str">
            <v>Abierta</v>
          </cell>
          <cell r="E2551" t="str">
            <v>Recibido</v>
          </cell>
          <cell r="F2551" t="str">
            <v>Enviado</v>
          </cell>
          <cell r="G2551" t="str">
            <v>ARS</v>
          </cell>
          <cell r="H2551">
            <v>3214</v>
          </cell>
          <cell r="I2551">
            <v>0</v>
          </cell>
          <cell r="J2551" t="str">
            <v>268.34</v>
          </cell>
          <cell r="K2551" t="str">
            <v>3482.34</v>
          </cell>
          <cell r="L2551" t="str">
            <v>Gustavo Rodriguez</v>
          </cell>
          <cell r="M2551">
            <v>38816604</v>
          </cell>
          <cell r="N2551">
            <v>543482224867</v>
          </cell>
          <cell r="O2551" t="str">
            <v>Natalia RODRIGUEZ</v>
          </cell>
          <cell r="T2551" t="str">
            <v>La Vanguardia</v>
          </cell>
          <cell r="U2551" t="str">
            <v>General Obligado</v>
          </cell>
          <cell r="V2551">
            <v>3561</v>
          </cell>
          <cell r="W2551" t="str">
            <v>Santa Fe</v>
          </cell>
          <cell r="Y2551" t="str">
            <v>Punto de retiro</v>
          </cell>
          <cell r="Z2551" t="str">
            <v>Mercado Pago</v>
          </cell>
          <cell r="AD2551">
            <v>44348</v>
          </cell>
          <cell r="AE2551">
            <v>44354</v>
          </cell>
          <cell r="AF2551" t="str">
            <v>ENSALADERA DE VIDRIO GALAXIA 1650 ML 21,5 X 9 CM RIGOLLEAU</v>
          </cell>
          <cell r="AG2551">
            <v>187</v>
          </cell>
          <cell r="AH2551">
            <v>1</v>
          </cell>
          <cell r="AI2551" t="str">
            <v>ML67646 MERCADERIA SEPARADA</v>
          </cell>
          <cell r="AJ2551" t="str">
            <v>Web</v>
          </cell>
          <cell r="AK2551" t="str">
            <v>EL MARTES 08-06 EL CORREO ARGENTINO RETIRA EL PEDIDO POR SUCURSAL. PUEDE VER EL ESTADO CON EL SEGUIMIENTO 00007943041AT5AI4A8C501 EN LA WEB DEL CORREO. MUCHAS GRACIAS!</v>
          </cell>
          <cell r="AL2551">
            <v>15140800860</v>
          </cell>
          <cell r="AM2551">
            <v>422354213</v>
          </cell>
          <cell r="AN2551" t="str">
            <v>Sí</v>
          </cell>
        </row>
        <row r="2552">
          <cell r="A2552">
            <v>3101</v>
          </cell>
          <cell r="B2552" t="str">
            <v>naatirodriguez@gmail.com</v>
          </cell>
          <cell r="AF2552" t="str">
            <v>ENSALADERA DE VIDRIO PRIMAVERA 1000ML. 17 X 7 XM RIGOLLEAU</v>
          </cell>
          <cell r="AG2552">
            <v>176</v>
          </cell>
          <cell r="AH2552">
            <v>1</v>
          </cell>
          <cell r="AI2552" t="str">
            <v>ML67537 MERCA SEPARDAD</v>
          </cell>
          <cell r="AN2552" t="str">
            <v>Sí</v>
          </cell>
        </row>
        <row r="2553">
          <cell r="A2553">
            <v>3101</v>
          </cell>
          <cell r="B2553" t="str">
            <v>naatirodriguez@gmail.com</v>
          </cell>
          <cell r="AF2553" t="str">
            <v>MANTEL BEIGE RECTANGULAR TELA TROPICAL PESADO 150 X 250 CM</v>
          </cell>
          <cell r="AG2553">
            <v>1285</v>
          </cell>
          <cell r="AH2553">
            <v>1</v>
          </cell>
          <cell r="AI2553" t="str">
            <v>HUMANBEIG</v>
          </cell>
          <cell r="AN2553" t="str">
            <v>Sí</v>
          </cell>
        </row>
        <row r="2554">
          <cell r="A2554">
            <v>3101</v>
          </cell>
          <cell r="B2554" t="str">
            <v>naatirodriguez@gmail.com</v>
          </cell>
          <cell r="AF2554" t="str">
            <v>MANTEL RECTANGULAR ANTIMANCHA 1.40x 1.85 mtrs</v>
          </cell>
          <cell r="AG2554">
            <v>1566</v>
          </cell>
          <cell r="AH2554">
            <v>1</v>
          </cell>
          <cell r="AI2554" t="str">
            <v>CHUR27</v>
          </cell>
          <cell r="AN2554" t="str">
            <v>Sí</v>
          </cell>
        </row>
        <row r="2555">
          <cell r="A2555">
            <v>3100</v>
          </cell>
          <cell r="B2555" t="str">
            <v>joanacordoba02@gmail.com</v>
          </cell>
          <cell r="C2555">
            <v>44348</v>
          </cell>
          <cell r="D2555" t="str">
            <v>Abierta</v>
          </cell>
          <cell r="E2555" t="str">
            <v>Recibido</v>
          </cell>
          <cell r="F2555" t="str">
            <v>Enviado</v>
          </cell>
          <cell r="G2555" t="str">
            <v>ARS</v>
          </cell>
          <cell r="H2555">
            <v>2130</v>
          </cell>
          <cell r="I2555">
            <v>0</v>
          </cell>
          <cell r="J2555" t="str">
            <v>438.26</v>
          </cell>
          <cell r="K2555" t="str">
            <v>2568.26</v>
          </cell>
          <cell r="L2555" t="str">
            <v>Joana Cordoba</v>
          </cell>
          <cell r="M2555">
            <v>32702983</v>
          </cell>
          <cell r="N2555">
            <v>5493476698762</v>
          </cell>
          <cell r="O2555" t="str">
            <v>Joana Cordoba</v>
          </cell>
          <cell r="P2555">
            <v>5493476698762</v>
          </cell>
          <cell r="Q2555" t="str">
            <v>Lavalle</v>
          </cell>
          <cell r="R2555">
            <v>537</v>
          </cell>
          <cell r="U2555" t="str">
            <v>Totoras</v>
          </cell>
          <cell r="V2555">
            <v>2144</v>
          </cell>
          <cell r="W2555" t="str">
            <v>Santa Fe</v>
          </cell>
          <cell r="Y2555" t="str">
            <v>Correo Argentino - Envio a domicilio</v>
          </cell>
          <cell r="Z2555" t="str">
            <v>Mercado Pago</v>
          </cell>
          <cell r="AD2555">
            <v>44348</v>
          </cell>
          <cell r="AE2555">
            <v>44349</v>
          </cell>
          <cell r="AF2555" t="str">
            <v>SECAPLATOS SILICONA 30.5 X 20.5 CM (Violeta)</v>
          </cell>
          <cell r="AG2555">
            <v>532</v>
          </cell>
          <cell r="AH2555">
            <v>1</v>
          </cell>
          <cell r="AI2555" t="str">
            <v>BA3015 MERCA SEPA</v>
          </cell>
          <cell r="AJ2555" t="str">
            <v>Móvil</v>
          </cell>
          <cell r="AK2555" t="str">
            <v>EL DIA JUEVES 03-06 CORREO ARGENTINO RETIRA EL PEDIDO POR NUESTRA SUCURSAL. PUEDE SEGUIR EL ESTADO CON EL SEGUIMIENTO 000079430430878GE3TC901 EN LA WEB DEL CORREO. MUCHAS GRACIAS!</v>
          </cell>
          <cell r="AL2555">
            <v>15140281189</v>
          </cell>
          <cell r="AM2555">
            <v>422345387</v>
          </cell>
          <cell r="AN2555" t="str">
            <v>Sí</v>
          </cell>
        </row>
        <row r="2556">
          <cell r="A2556">
            <v>3100</v>
          </cell>
          <cell r="B2556" t="str">
            <v>joanacordoba02@gmail.com</v>
          </cell>
          <cell r="AF2556" t="str">
            <v>TABLA PICAR RECT BLANCA 27X20CM</v>
          </cell>
          <cell r="AG2556">
            <v>538</v>
          </cell>
          <cell r="AH2556">
            <v>1</v>
          </cell>
          <cell r="AI2556" t="str">
            <v>0607PLA0009</v>
          </cell>
          <cell r="AN2556" t="str">
            <v>Sí</v>
          </cell>
        </row>
        <row r="2557">
          <cell r="A2557">
            <v>3100</v>
          </cell>
          <cell r="B2557" t="str">
            <v>joanacordoba02@gmail.com</v>
          </cell>
          <cell r="AF2557" t="str">
            <v>PORTARRETRATO PLASTICO 15 X 20 CM</v>
          </cell>
          <cell r="AG2557">
            <v>400</v>
          </cell>
          <cell r="AH2557">
            <v>1</v>
          </cell>
          <cell r="AI2557" t="str">
            <v>PR6825</v>
          </cell>
          <cell r="AN2557" t="str">
            <v>Sí</v>
          </cell>
        </row>
        <row r="2558">
          <cell r="A2558">
            <v>3100</v>
          </cell>
          <cell r="B2558" t="str">
            <v>joanacordoba02@gmail.com</v>
          </cell>
          <cell r="AF2558" t="str">
            <v>VELA 100 % SOJA AROMA JAZMIN 10X12 CM</v>
          </cell>
          <cell r="AG2558">
            <v>660</v>
          </cell>
          <cell r="AH2558">
            <v>1</v>
          </cell>
          <cell r="AI2558" t="str">
            <v>JA5064J MERCA SEPARADA</v>
          </cell>
          <cell r="AN2558" t="str">
            <v>Sí</v>
          </cell>
        </row>
        <row r="2559">
          <cell r="A2559">
            <v>3099</v>
          </cell>
          <cell r="B2559" t="str">
            <v>valeriaelizabethg@gmail.com</v>
          </cell>
          <cell r="C2559">
            <v>44347</v>
          </cell>
          <cell r="D2559" t="str">
            <v>Abierta</v>
          </cell>
          <cell r="E2559" t="str">
            <v>Recibido</v>
          </cell>
          <cell r="F2559" t="str">
            <v>Enviado</v>
          </cell>
          <cell r="G2559" t="str">
            <v>ARS</v>
          </cell>
          <cell r="H2559">
            <v>1150</v>
          </cell>
          <cell r="I2559">
            <v>0</v>
          </cell>
          <cell r="J2559">
            <v>0</v>
          </cell>
          <cell r="K2559">
            <v>1150</v>
          </cell>
          <cell r="L2559" t="str">
            <v>Valeria Garcia</v>
          </cell>
          <cell r="M2559">
            <v>37097709</v>
          </cell>
          <cell r="N2559">
            <v>5491162723498</v>
          </cell>
          <cell r="O2559" t="str">
            <v>Valeria Garcia</v>
          </cell>
          <cell r="P2559">
            <v>5491162723498</v>
          </cell>
          <cell r="Q2559" t="str">
            <v>Ambrosetti</v>
          </cell>
          <cell r="R2559">
            <v>96</v>
          </cell>
          <cell r="S2559" t="str">
            <v>7A</v>
          </cell>
          <cell r="T2559" t="str">
            <v>Caballito</v>
          </cell>
          <cell r="U2559" t="str">
            <v>Capital Federal</v>
          </cell>
          <cell r="V2559">
            <v>1405</v>
          </cell>
          <cell r="W2559" t="str">
            <v>Capital Federal</v>
          </cell>
          <cell r="Y2559" t="str">
            <v>ENVÍO SIN CARGO (CABA, GRAN PARTE DE GBA y LA PLATA) TIEMPO: 4 a 6 DÍAS HÁBILES</v>
          </cell>
          <cell r="Z2559" t="str">
            <v>Mercado Pago</v>
          </cell>
          <cell r="AB2559" t="str">
            <v>Hice dos compras con distintas tarjetas. El pedido 3098 también es mio, aviso por si quieren enviar las dos compras juntas. Muchas gracias.</v>
          </cell>
          <cell r="AC2559" t="str">
            <v>ENVIAR ORDEN 3098 Y 3099 JUNTOS</v>
          </cell>
          <cell r="AD2559">
            <v>44347</v>
          </cell>
          <cell r="AE2559">
            <v>44349</v>
          </cell>
          <cell r="AF2559" t="str">
            <v>SET X 2 PAÑOS MICROFIBRA 35X50 PACK NRO 2 (PACK 1)</v>
          </cell>
          <cell r="AG2559">
            <v>575</v>
          </cell>
          <cell r="AH2559">
            <v>1</v>
          </cell>
          <cell r="AI2559">
            <v>8</v>
          </cell>
          <cell r="AJ2559" t="str">
            <v>Web</v>
          </cell>
          <cell r="AK2559" t="str">
            <v>EL VIERNES 04-06 ENTRE 8 Y 18 HORAS!</v>
          </cell>
          <cell r="AL2559">
            <v>15133569212</v>
          </cell>
          <cell r="AM2559">
            <v>422106130</v>
          </cell>
          <cell r="AN2559" t="str">
            <v>Sí</v>
          </cell>
        </row>
        <row r="2560">
          <cell r="A2560">
            <v>3099</v>
          </cell>
          <cell r="B2560" t="str">
            <v>valeriaelizabethg@gmail.com</v>
          </cell>
          <cell r="AF2560" t="str">
            <v>SET X 2 PAÑOS MICROFIBRA 35X50 PACK NRO 2 (PACK 4)</v>
          </cell>
          <cell r="AG2560">
            <v>575</v>
          </cell>
          <cell r="AH2560">
            <v>1</v>
          </cell>
          <cell r="AI2560">
            <v>12</v>
          </cell>
          <cell r="AN2560" t="str">
            <v>Sí</v>
          </cell>
        </row>
        <row r="2561">
          <cell r="A2561">
            <v>3098</v>
          </cell>
          <cell r="B2561" t="str">
            <v>valeriaelizabethg@gmail.com</v>
          </cell>
          <cell r="C2561">
            <v>44347</v>
          </cell>
          <cell r="D2561" t="str">
            <v>Abierta</v>
          </cell>
          <cell r="E2561" t="str">
            <v>Recibido</v>
          </cell>
          <cell r="F2561" t="str">
            <v>Enviado</v>
          </cell>
          <cell r="G2561" t="str">
            <v>ARS</v>
          </cell>
          <cell r="H2561">
            <v>810</v>
          </cell>
          <cell r="I2561">
            <v>0</v>
          </cell>
          <cell r="J2561">
            <v>0</v>
          </cell>
          <cell r="K2561">
            <v>810</v>
          </cell>
          <cell r="L2561" t="str">
            <v>Valeria Garcia</v>
          </cell>
          <cell r="M2561">
            <v>37097709</v>
          </cell>
          <cell r="N2561">
            <v>5491162723498</v>
          </cell>
          <cell r="O2561" t="str">
            <v>Valeria Garcia</v>
          </cell>
          <cell r="P2561">
            <v>5491162723498</v>
          </cell>
          <cell r="Q2561" t="str">
            <v>Ambrosetti</v>
          </cell>
          <cell r="R2561">
            <v>96</v>
          </cell>
          <cell r="S2561" t="str">
            <v>7A</v>
          </cell>
          <cell r="T2561" t="str">
            <v>Caballito</v>
          </cell>
          <cell r="U2561" t="str">
            <v>Capital Federal</v>
          </cell>
          <cell r="V2561">
            <v>1405</v>
          </cell>
          <cell r="W2561" t="str">
            <v>Capital Federal</v>
          </cell>
          <cell r="Y2561" t="str">
            <v>ENVÍO SIN CARGO (CABA, GRAN PARTE DE GBA y LA PLATA) TIEMPO: 4 a 6 DÍAS HÁBILES</v>
          </cell>
          <cell r="Z2561" t="str">
            <v>Mercado Pago</v>
          </cell>
          <cell r="AC2561" t="str">
            <v>ENVIAR ORDEN 3098 Y 3099 JUNTOS</v>
          </cell>
          <cell r="AD2561">
            <v>44347</v>
          </cell>
          <cell r="AE2561">
            <v>44349</v>
          </cell>
          <cell r="AF2561" t="str">
            <v>CUCHARA COLOR ROSA</v>
          </cell>
          <cell r="AG2561">
            <v>62</v>
          </cell>
          <cell r="AH2561">
            <v>1</v>
          </cell>
          <cell r="AI2561" t="str">
            <v>BP32018</v>
          </cell>
          <cell r="AJ2561" t="str">
            <v>Web</v>
          </cell>
          <cell r="AK2561" t="str">
            <v>EL VIERNES 04-06 ENTRE 8 Y 18 HORAS!</v>
          </cell>
          <cell r="AL2561">
            <v>15133407301</v>
          </cell>
          <cell r="AM2561">
            <v>422083670</v>
          </cell>
          <cell r="AN2561" t="str">
            <v>Sí</v>
          </cell>
        </row>
        <row r="2562">
          <cell r="A2562">
            <v>3098</v>
          </cell>
          <cell r="B2562" t="str">
            <v>valeriaelizabethg@gmail.com</v>
          </cell>
          <cell r="AF2562" t="str">
            <v>ENSALADERA DE VIDRIO GALAXIA 1650 ML 21,5 X 9 CM RIGOLLEAU</v>
          </cell>
          <cell r="AG2562">
            <v>187</v>
          </cell>
          <cell r="AH2562">
            <v>4</v>
          </cell>
          <cell r="AI2562" t="str">
            <v>ML67646 MERCADERIA SEPARADA</v>
          </cell>
          <cell r="AN2562" t="str">
            <v>Sí</v>
          </cell>
        </row>
        <row r="2563">
          <cell r="A2563">
            <v>3097</v>
          </cell>
          <cell r="B2563" t="str">
            <v>augusto.mazzoni88@gmail.com</v>
          </cell>
          <cell r="C2563">
            <v>44347</v>
          </cell>
          <cell r="D2563" t="str">
            <v>Abierta</v>
          </cell>
          <cell r="E2563" t="str">
            <v>Recibido</v>
          </cell>
          <cell r="F2563" t="str">
            <v>Enviado</v>
          </cell>
          <cell r="G2563" t="str">
            <v>ARS</v>
          </cell>
          <cell r="H2563">
            <v>3297</v>
          </cell>
          <cell r="I2563" t="str">
            <v>494.55</v>
          </cell>
          <cell r="J2563">
            <v>0</v>
          </cell>
          <cell r="K2563" t="str">
            <v>2802.45</v>
          </cell>
          <cell r="L2563" t="str">
            <v>Augusto Mazzoni</v>
          </cell>
          <cell r="M2563">
            <v>34027633</v>
          </cell>
          <cell r="N2563">
            <v>541137015098</v>
          </cell>
          <cell r="O2563" t="str">
            <v>Augusto Mazzoni</v>
          </cell>
          <cell r="P2563">
            <v>541137015098</v>
          </cell>
          <cell r="Q2563" t="str">
            <v>Juan agustin garcia</v>
          </cell>
          <cell r="R2563">
            <v>2740</v>
          </cell>
          <cell r="S2563" t="str">
            <v>7 B</v>
          </cell>
          <cell r="T2563" t="str">
            <v>Villa mitre</v>
          </cell>
          <cell r="U2563" t="str">
            <v>Capital Federal</v>
          </cell>
          <cell r="V2563">
            <v>1416</v>
          </cell>
          <cell r="W2563" t="str">
            <v>Capital Federal</v>
          </cell>
          <cell r="Y2563" t="str">
            <v>ENVÍO SIN CARGO (CABA, GRAN PARTE DE GBA y LA PLATA) TIEMPO: 4 a 6 DÍAS HÁBILES</v>
          </cell>
          <cell r="Z2563" t="str">
            <v>Mercado Pago</v>
          </cell>
          <cell r="AA2563" t="str">
            <v>AMIGOS</v>
          </cell>
          <cell r="AB2563" t="str">
            <v xml:space="preserve">Un beso grande a maru y otro al pele en el cuello </v>
          </cell>
          <cell r="AD2563">
            <v>44347</v>
          </cell>
          <cell r="AE2563">
            <v>44349</v>
          </cell>
          <cell r="AF2563" t="str">
            <v>TABLA PICAR RECT BLANCA 27X20CM</v>
          </cell>
          <cell r="AG2563">
            <v>538</v>
          </cell>
          <cell r="AH2563">
            <v>1</v>
          </cell>
          <cell r="AI2563" t="str">
            <v>0607PLA0009</v>
          </cell>
          <cell r="AJ2563" t="str">
            <v>Móvil</v>
          </cell>
          <cell r="AK2563" t="str">
            <v>EL VIERNES TE LO ESTAN LLEVANDO DIVINA! BESOS Y ESPERO VERNOS PRONTO CAPOOOOOO!</v>
          </cell>
          <cell r="AL2563">
            <v>15132278534</v>
          </cell>
          <cell r="AM2563">
            <v>422055228</v>
          </cell>
          <cell r="AN2563" t="str">
            <v>Sí</v>
          </cell>
        </row>
        <row r="2564">
          <cell r="A2564">
            <v>3097</v>
          </cell>
          <cell r="B2564" t="str">
            <v>augusto.mazzoni88@gmail.com</v>
          </cell>
          <cell r="AF2564" t="str">
            <v>SET X 2 PAÑOS MICROFIBRA 35X50 PACK NRO 2 (PACK 1)</v>
          </cell>
          <cell r="AG2564">
            <v>575</v>
          </cell>
          <cell r="AH2564">
            <v>1</v>
          </cell>
          <cell r="AI2564">
            <v>8</v>
          </cell>
          <cell r="AN2564" t="str">
            <v>Sí</v>
          </cell>
        </row>
        <row r="2565">
          <cell r="A2565">
            <v>3097</v>
          </cell>
          <cell r="B2565" t="str">
            <v>augusto.mazzoni88@gmail.com</v>
          </cell>
          <cell r="AF2565" t="str">
            <v>CUCHILLO CERAMICA 18</v>
          </cell>
          <cell r="AG2565">
            <v>787</v>
          </cell>
          <cell r="AH2565">
            <v>1</v>
          </cell>
          <cell r="AI2565" t="str">
            <v>046BA8186</v>
          </cell>
          <cell r="AN2565" t="str">
            <v>Sí</v>
          </cell>
        </row>
        <row r="2566">
          <cell r="A2566">
            <v>3097</v>
          </cell>
          <cell r="B2566" t="str">
            <v>augusto.mazzoni88@gmail.com</v>
          </cell>
          <cell r="AF2566" t="str">
            <v>CUCHILLO CERAMICA 28</v>
          </cell>
          <cell r="AG2566">
            <v>1397</v>
          </cell>
          <cell r="AH2566">
            <v>1</v>
          </cell>
          <cell r="AI2566" t="str">
            <v>046BA8189</v>
          </cell>
          <cell r="AN2566" t="str">
            <v>Sí</v>
          </cell>
        </row>
        <row r="2567">
          <cell r="A2567">
            <v>3096</v>
          </cell>
          <cell r="B2567" t="str">
            <v>lorenaferreyra409@gmail.com</v>
          </cell>
          <cell r="C2567">
            <v>44347</v>
          </cell>
          <cell r="D2567" t="str">
            <v>Abierta</v>
          </cell>
          <cell r="E2567" t="str">
            <v>Recibido</v>
          </cell>
          <cell r="F2567" t="str">
            <v>Enviado</v>
          </cell>
          <cell r="G2567" t="str">
            <v>ARS</v>
          </cell>
          <cell r="H2567">
            <v>1150</v>
          </cell>
          <cell r="I2567">
            <v>0</v>
          </cell>
          <cell r="J2567">
            <v>0</v>
          </cell>
          <cell r="K2567">
            <v>1150</v>
          </cell>
          <cell r="L2567" t="str">
            <v>Lorena Ferreyra</v>
          </cell>
          <cell r="M2567">
            <v>40854409</v>
          </cell>
          <cell r="N2567">
            <v>541122803922</v>
          </cell>
          <cell r="O2567" t="str">
            <v>Lorena Ferreyra</v>
          </cell>
          <cell r="P2567">
            <v>541122803922</v>
          </cell>
          <cell r="Q2567" t="str">
            <v>Zinny</v>
          </cell>
          <cell r="R2567">
            <v>103</v>
          </cell>
          <cell r="U2567" t="str">
            <v xml:space="preserve">Isidro Casanova </v>
          </cell>
          <cell r="V2567">
            <v>1765</v>
          </cell>
          <cell r="W2567" t="str">
            <v>Gran Buenos Aires</v>
          </cell>
          <cell r="Y2567" t="str">
            <v>ENVÍO SIN CARGO (CABA, GRAN PARTE DE GBA y LA PLATA) TIEMPO: 4 a 6 DÍAS HÁBILES</v>
          </cell>
          <cell r="Z2567" t="str">
            <v>Mercado Pago</v>
          </cell>
          <cell r="AB2567" t="str">
            <v>Tengo horarios comercial porfavor si pueden avisarme en qué horario me llega el pedido gracias</v>
          </cell>
          <cell r="AD2567">
            <v>44347</v>
          </cell>
          <cell r="AE2567">
            <v>44349</v>
          </cell>
          <cell r="AF2567" t="str">
            <v>SET X 2 PAÑOS MICROFIBRA 35X50 PACK NRO 2 (PACK 3)</v>
          </cell>
          <cell r="AG2567">
            <v>575</v>
          </cell>
          <cell r="AH2567">
            <v>2</v>
          </cell>
          <cell r="AI2567">
            <v>11</v>
          </cell>
          <cell r="AJ2567" t="str">
            <v>Móvil</v>
          </cell>
          <cell r="AK2567" t="str">
            <v>EL VIERNES 04-06 ENTRE 8 Y 18 HORAS!</v>
          </cell>
          <cell r="AL2567">
            <v>15131558217</v>
          </cell>
          <cell r="AM2567">
            <v>420470328</v>
          </cell>
          <cell r="AN2567" t="str">
            <v>Sí</v>
          </cell>
        </row>
        <row r="2568">
          <cell r="A2568">
            <v>3095</v>
          </cell>
          <cell r="B2568" t="str">
            <v>melisapdiduch@gmail.com</v>
          </cell>
          <cell r="C2568">
            <v>44347</v>
          </cell>
          <cell r="D2568" t="str">
            <v>Abierta</v>
          </cell>
          <cell r="E2568" t="str">
            <v>Recibido</v>
          </cell>
          <cell r="F2568" t="str">
            <v>Enviado</v>
          </cell>
          <cell r="G2568" t="str">
            <v>ARS</v>
          </cell>
          <cell r="H2568">
            <v>2125</v>
          </cell>
          <cell r="I2568">
            <v>0</v>
          </cell>
          <cell r="J2568">
            <v>0</v>
          </cell>
          <cell r="K2568">
            <v>2125</v>
          </cell>
          <cell r="L2568" t="str">
            <v>Melisa Perez Diduch</v>
          </cell>
          <cell r="M2568">
            <v>31206351</v>
          </cell>
          <cell r="N2568">
            <v>5491139282802</v>
          </cell>
          <cell r="O2568" t="str">
            <v>Melisa PEREZ DIDUCH</v>
          </cell>
          <cell r="P2568">
            <v>5491139282802</v>
          </cell>
          <cell r="Q2568" t="str">
            <v>Gascon</v>
          </cell>
          <cell r="R2568">
            <v>1427</v>
          </cell>
          <cell r="S2568">
            <v>4</v>
          </cell>
          <cell r="T2568" t="str">
            <v>Caseros</v>
          </cell>
          <cell r="U2568" t="str">
            <v>Tres de febrero</v>
          </cell>
          <cell r="V2568">
            <v>1678</v>
          </cell>
          <cell r="W2568" t="str">
            <v>Gran Buenos Aires</v>
          </cell>
          <cell r="Y2568" t="str">
            <v>ENVÍO SIN CARGO (CABA, GRAN PARTE DE GBA y LA PLATA) TIEMPO: 4 a 6 DÍAS HÁBILES</v>
          </cell>
          <cell r="Z2568" t="str">
            <v>Mercado Pago</v>
          </cell>
          <cell r="AD2568">
            <v>44347</v>
          </cell>
          <cell r="AE2568">
            <v>44349</v>
          </cell>
          <cell r="AF2568" t="str">
            <v>SR. DISPENSER COLORES SURTIDOS (Celeste)</v>
          </cell>
          <cell r="AG2568">
            <v>460</v>
          </cell>
          <cell r="AH2568">
            <v>1</v>
          </cell>
          <cell r="AI2568" t="str">
            <v>Q056 QUO MERCA SEPARADA/COSTO TEORICO MAS IVA</v>
          </cell>
          <cell r="AJ2568" t="str">
            <v>Móvil</v>
          </cell>
          <cell r="AK2568" t="str">
            <v>EL VIERNES 04-06 ENTRE 8 Y 18 HORAS!</v>
          </cell>
          <cell r="AL2568">
            <v>15129848833</v>
          </cell>
          <cell r="AM2568">
            <v>421984817</v>
          </cell>
          <cell r="AN2568" t="str">
            <v>Sí</v>
          </cell>
        </row>
        <row r="2569">
          <cell r="A2569">
            <v>3095</v>
          </cell>
          <cell r="B2569" t="str">
            <v>melisapdiduch@gmail.com</v>
          </cell>
          <cell r="AF2569" t="str">
            <v>CORTINA TROPICAL 100% POLIESTER 180 X 180 CM</v>
          </cell>
          <cell r="AG2569">
            <v>1665</v>
          </cell>
          <cell r="AH2569">
            <v>1</v>
          </cell>
          <cell r="AI2569" t="str">
            <v>CHUCOTR MERCA SEPARADA</v>
          </cell>
          <cell r="AN2569" t="str">
            <v>Sí</v>
          </cell>
        </row>
        <row r="2570">
          <cell r="A2570">
            <v>3094</v>
          </cell>
          <cell r="B2570" t="str">
            <v>yammmurineddu@gmail.com</v>
          </cell>
          <cell r="C2570">
            <v>44347</v>
          </cell>
          <cell r="D2570" t="str">
            <v>Abierta</v>
          </cell>
          <cell r="E2570" t="str">
            <v>Recibido</v>
          </cell>
          <cell r="F2570" t="str">
            <v>Enviado</v>
          </cell>
          <cell r="G2570" t="str">
            <v>ARS</v>
          </cell>
          <cell r="H2570">
            <v>1114</v>
          </cell>
          <cell r="I2570">
            <v>0</v>
          </cell>
          <cell r="J2570">
            <v>0</v>
          </cell>
          <cell r="K2570">
            <v>1114</v>
          </cell>
          <cell r="L2570" t="str">
            <v>Yamila Murineddu</v>
          </cell>
          <cell r="M2570">
            <v>37949063</v>
          </cell>
          <cell r="N2570">
            <v>541136543450</v>
          </cell>
          <cell r="O2570" t="str">
            <v>Yamila Murineddu</v>
          </cell>
          <cell r="P2570">
            <v>541136543450</v>
          </cell>
          <cell r="Q2570" t="str">
            <v>Guardia vieja</v>
          </cell>
          <cell r="R2570">
            <v>1870</v>
          </cell>
          <cell r="S2570" t="str">
            <v>Casa en garage</v>
          </cell>
          <cell r="U2570" t="str">
            <v>Merlo</v>
          </cell>
          <cell r="V2570">
            <v>1722</v>
          </cell>
          <cell r="W2570" t="str">
            <v>Gran Buenos Aires</v>
          </cell>
          <cell r="Y2570" t="str">
            <v>ENVÍO SIN CARGO (CABA, GRAN PARTE DE GBA y LA PLATA) TIEMPO: 4 a 6 DÍAS HÁBILES</v>
          </cell>
          <cell r="Z2570" t="str">
            <v>TRANSFERENCIA BANCARIA</v>
          </cell>
          <cell r="AD2570">
            <v>44349</v>
          </cell>
          <cell r="AE2570">
            <v>44349</v>
          </cell>
          <cell r="AF2570" t="str">
            <v>SET X 2 PAÑOS MICROFIBRA 35X50 PACK NRO 2 (PACK 2)</v>
          </cell>
          <cell r="AG2570">
            <v>575</v>
          </cell>
          <cell r="AH2570">
            <v>1</v>
          </cell>
          <cell r="AI2570">
            <v>10</v>
          </cell>
          <cell r="AJ2570" t="str">
            <v>Móvil</v>
          </cell>
          <cell r="AK2570" t="str">
            <v>EL VIERNES 04-06 ENTRE 8 Y 18 HORAS!</v>
          </cell>
          <cell r="AM2570">
            <v>421908195</v>
          </cell>
          <cell r="AN2570" t="str">
            <v>Sí</v>
          </cell>
        </row>
        <row r="2571">
          <cell r="A2571">
            <v>3094</v>
          </cell>
          <cell r="B2571" t="str">
            <v>yammmurineddu@gmail.com</v>
          </cell>
          <cell r="AF2571" t="str">
            <v>INDIVIDUAL DE CUERINA 32.5CM DIAM</v>
          </cell>
          <cell r="AG2571" t="str">
            <v>269.5</v>
          </cell>
          <cell r="AH2571">
            <v>2</v>
          </cell>
          <cell r="AI2571" t="str">
            <v>CHUIN03C</v>
          </cell>
          <cell r="AN2571" t="str">
            <v>Sí</v>
          </cell>
        </row>
        <row r="2572">
          <cell r="A2572">
            <v>3093</v>
          </cell>
          <cell r="B2572" t="str">
            <v>florenciagsanchez25@gmail.com</v>
          </cell>
          <cell r="C2572">
            <v>44347</v>
          </cell>
          <cell r="D2572" t="str">
            <v>Abierta</v>
          </cell>
          <cell r="E2572" t="str">
            <v>Recibido</v>
          </cell>
          <cell r="F2572" t="str">
            <v>Enviado</v>
          </cell>
          <cell r="G2572" t="str">
            <v>ARS</v>
          </cell>
          <cell r="H2572">
            <v>1114</v>
          </cell>
          <cell r="I2572">
            <v>0</v>
          </cell>
          <cell r="J2572">
            <v>0</v>
          </cell>
          <cell r="K2572">
            <v>1114</v>
          </cell>
          <cell r="L2572" t="str">
            <v>Florencia Sanchez</v>
          </cell>
          <cell r="M2572">
            <v>31757025</v>
          </cell>
          <cell r="N2572">
            <v>541156620458</v>
          </cell>
          <cell r="O2572" t="str">
            <v>Florencia Sanchez</v>
          </cell>
          <cell r="P2572">
            <v>541156620458</v>
          </cell>
          <cell r="Q2572" t="str">
            <v xml:space="preserve">Moreno </v>
          </cell>
          <cell r="R2572">
            <v>1060</v>
          </cell>
          <cell r="S2572" t="str">
            <v>5A</v>
          </cell>
          <cell r="U2572" t="str">
            <v>Quilmes</v>
          </cell>
          <cell r="V2572">
            <v>1878</v>
          </cell>
          <cell r="W2572" t="str">
            <v>Gran Buenos Aires</v>
          </cell>
          <cell r="Y2572" t="str">
            <v>ENVÍO SIN CARGO (CABA, GRAN PARTE DE GBA y LA PLATA) TIEMPO: 4 a 6 DÍAS HÁBILES</v>
          </cell>
          <cell r="Z2572" t="str">
            <v>Mercado Pago</v>
          </cell>
          <cell r="AD2572">
            <v>44347</v>
          </cell>
          <cell r="AE2572">
            <v>44349</v>
          </cell>
          <cell r="AF2572" t="str">
            <v>INDIVIDUAL CUERINA HOJAS 32.5CM DIAM</v>
          </cell>
          <cell r="AG2572" t="str">
            <v>269.5</v>
          </cell>
          <cell r="AH2572">
            <v>2</v>
          </cell>
          <cell r="AI2572" t="str">
            <v>CHUIN45C</v>
          </cell>
          <cell r="AJ2572" t="str">
            <v>Móvil</v>
          </cell>
          <cell r="AK2572" t="str">
            <v>EL VIERNES 04-06 ENTRE 8 Y 18 HORAS!</v>
          </cell>
          <cell r="AL2572">
            <v>15121571868</v>
          </cell>
          <cell r="AM2572">
            <v>421044727</v>
          </cell>
          <cell r="AN2572" t="str">
            <v>Sí</v>
          </cell>
        </row>
        <row r="2573">
          <cell r="A2573">
            <v>3093</v>
          </cell>
          <cell r="B2573" t="str">
            <v>florenciagsanchez25@gmail.com</v>
          </cell>
          <cell r="AF2573" t="str">
            <v>SET X 2 PAÑOS MICROFIBRA 35X50 PACK NRO 2 (PACK 1)</v>
          </cell>
          <cell r="AG2573">
            <v>575</v>
          </cell>
          <cell r="AH2573">
            <v>1</v>
          </cell>
          <cell r="AI2573">
            <v>8</v>
          </cell>
          <cell r="AN2573" t="str">
            <v>Sí</v>
          </cell>
        </row>
        <row r="2574">
          <cell r="A2574">
            <v>3092</v>
          </cell>
          <cell r="B2574" t="str">
            <v>giulianatarabelli2017@gmail.com</v>
          </cell>
          <cell r="C2574">
            <v>44346</v>
          </cell>
          <cell r="D2574" t="str">
            <v>Abierta</v>
          </cell>
          <cell r="E2574" t="str">
            <v>Recibido</v>
          </cell>
          <cell r="F2574" t="str">
            <v>Enviado</v>
          </cell>
          <cell r="G2574" t="str">
            <v>ARS</v>
          </cell>
          <cell r="H2574">
            <v>3468</v>
          </cell>
          <cell r="I2574">
            <v>0</v>
          </cell>
          <cell r="J2574" t="str">
            <v>375.54</v>
          </cell>
          <cell r="K2574" t="str">
            <v>3843.54</v>
          </cell>
          <cell r="L2574" t="str">
            <v>Lisandro Tarabelli</v>
          </cell>
          <cell r="M2574">
            <v>23776624</v>
          </cell>
          <cell r="N2574">
            <v>542914134432</v>
          </cell>
          <cell r="O2574" t="str">
            <v>Lisandro Tarabelli</v>
          </cell>
          <cell r="P2574">
            <v>542914134432</v>
          </cell>
          <cell r="Q2574" t="str">
            <v xml:space="preserve">Valentin Vergara </v>
          </cell>
          <cell r="R2574">
            <v>551</v>
          </cell>
          <cell r="T2574" t="str">
            <v>Marengo</v>
          </cell>
          <cell r="U2574" t="str">
            <v xml:space="preserve">Tornquist </v>
          </cell>
          <cell r="V2574">
            <v>8160</v>
          </cell>
          <cell r="W2574" t="str">
            <v>Buenos Aires</v>
          </cell>
          <cell r="Y2574" t="str">
            <v>Correo Argentino - Envio a domicilio</v>
          </cell>
          <cell r="Z2574" t="str">
            <v>Mercado Pago</v>
          </cell>
          <cell r="AD2574">
            <v>44346</v>
          </cell>
          <cell r="AE2574">
            <v>44349</v>
          </cell>
          <cell r="AF2574" t="str">
            <v>CUBIERTERO 5 COMPARTIMIENTOS ROSA VIEJO33X26X4CM</v>
          </cell>
          <cell r="AG2574">
            <v>415</v>
          </cell>
          <cell r="AH2574">
            <v>1</v>
          </cell>
          <cell r="AI2574" t="str">
            <v>083BA7711</v>
          </cell>
          <cell r="AJ2574" t="str">
            <v>Móvil</v>
          </cell>
          <cell r="AK2574" t="str">
            <v>EL DIA JUEVES 03-06 CORREO ARGENTINO RETIRA EL PEDIDO POR NUESTRA SUCURSAL. PUEDE SEGUIR EL ESTADO CON EL SEGUIMIENTO 00007943042AIP8G238C801 EN LA WEB DEL CORREO. MUCHAS GRACIAS!</v>
          </cell>
          <cell r="AL2574">
            <v>15117586719</v>
          </cell>
          <cell r="AM2574">
            <v>421562532</v>
          </cell>
          <cell r="AN2574" t="str">
            <v>Sí</v>
          </cell>
        </row>
        <row r="2575">
          <cell r="A2575">
            <v>3092</v>
          </cell>
          <cell r="B2575" t="str">
            <v>giulianatarabelli2017@gmail.com</v>
          </cell>
          <cell r="AF2575" t="str">
            <v>ORDENADOR DE MESADA CON 3 DIVISIONES COLOR PASTEL (Rosa)</v>
          </cell>
          <cell r="AG2575">
            <v>267</v>
          </cell>
          <cell r="AH2575">
            <v>1</v>
          </cell>
          <cell r="AI2575" t="str">
            <v>0607PLA203PAS</v>
          </cell>
          <cell r="AN2575" t="str">
            <v>Sí</v>
          </cell>
        </row>
        <row r="2576">
          <cell r="A2576">
            <v>3092</v>
          </cell>
          <cell r="B2576" t="str">
            <v>giulianatarabelli2017@gmail.com</v>
          </cell>
          <cell r="AF2576" t="str">
            <v>ESCURRIDOR DE PLATOS Y CUBIERTOS ROSA 42X25X4CM</v>
          </cell>
          <cell r="AG2576">
            <v>1121</v>
          </cell>
          <cell r="AH2576">
            <v>1</v>
          </cell>
          <cell r="AI2576" t="str">
            <v>083BA7703</v>
          </cell>
          <cell r="AN2576" t="str">
            <v>Sí</v>
          </cell>
        </row>
        <row r="2577">
          <cell r="A2577">
            <v>3092</v>
          </cell>
          <cell r="B2577" t="str">
            <v>giulianatarabelli2017@gmail.com</v>
          </cell>
          <cell r="AF2577" t="str">
            <v>CORTINA CACTUS POLIESTER 100% 180X180</v>
          </cell>
          <cell r="AG2577">
            <v>1665</v>
          </cell>
          <cell r="AH2577">
            <v>1</v>
          </cell>
          <cell r="AI2577" t="str">
            <v>CHUCOCA MERCA SEPARADA</v>
          </cell>
          <cell r="AN2577" t="str">
            <v>Sí</v>
          </cell>
        </row>
        <row r="2578">
          <cell r="A2578">
            <v>3091</v>
          </cell>
          <cell r="B2578" t="str">
            <v>pauli_sucu@hotmail.com</v>
          </cell>
          <cell r="C2578">
            <v>44346</v>
          </cell>
          <cell r="D2578" t="str">
            <v>Abierta</v>
          </cell>
          <cell r="E2578" t="str">
            <v>Recibido</v>
          </cell>
          <cell r="F2578" t="str">
            <v>Enviado</v>
          </cell>
          <cell r="G2578" t="str">
            <v>ARS</v>
          </cell>
          <cell r="H2578">
            <v>4076</v>
          </cell>
          <cell r="I2578">
            <v>0</v>
          </cell>
          <cell r="J2578">
            <v>0</v>
          </cell>
          <cell r="K2578">
            <v>4076</v>
          </cell>
          <cell r="L2578" t="str">
            <v>Paula Vieytes</v>
          </cell>
          <cell r="M2578">
            <v>34602482</v>
          </cell>
          <cell r="N2578">
            <v>5491150195254</v>
          </cell>
          <cell r="O2578" t="str">
            <v>Paula Vieytes</v>
          </cell>
          <cell r="P2578">
            <v>5491150195254</v>
          </cell>
          <cell r="Q2578" t="str">
            <v>Lemos</v>
          </cell>
          <cell r="R2578">
            <v>226</v>
          </cell>
          <cell r="S2578" t="str">
            <v>Pb b</v>
          </cell>
          <cell r="T2578" t="str">
            <v xml:space="preserve">Chacarita </v>
          </cell>
          <cell r="U2578" t="str">
            <v>Capital Federal</v>
          </cell>
          <cell r="V2578">
            <v>1427</v>
          </cell>
          <cell r="W2578" t="str">
            <v>Capital Federal</v>
          </cell>
          <cell r="Y2578" t="str">
            <v>ENVÍO SIN CARGO (CABA, GRAN PARTE DE GBA y LA PLATA) TIEMPO: 4 a 6 DÍAS HÁBILES</v>
          </cell>
          <cell r="Z2578" t="str">
            <v>Mercado Pago</v>
          </cell>
          <cell r="AD2578">
            <v>44346</v>
          </cell>
          <cell r="AE2578">
            <v>44349</v>
          </cell>
          <cell r="AF2578" t="str">
            <v>MESA DE ARRIME HOME OFFICE 35x40x67 CM</v>
          </cell>
          <cell r="AG2578">
            <v>3500</v>
          </cell>
          <cell r="AH2578">
            <v>1</v>
          </cell>
          <cell r="AI2578" t="str">
            <v>MESA ARRIMME OSCURA 2 CAÑOS LAS TENGO EN SAN DIEGO</v>
          </cell>
          <cell r="AJ2578" t="str">
            <v>Móvil</v>
          </cell>
          <cell r="AK2578" t="str">
            <v>EL VIERNES 04-06 ENTRE 8 Y 18 HORAS!</v>
          </cell>
          <cell r="AL2578">
            <v>15112230825</v>
          </cell>
          <cell r="AM2578">
            <v>421302876</v>
          </cell>
          <cell r="AN2578" t="str">
            <v>Sí</v>
          </cell>
        </row>
        <row r="2579">
          <cell r="A2579">
            <v>3091</v>
          </cell>
          <cell r="B2579" t="str">
            <v>pauli_sucu@hotmail.com</v>
          </cell>
          <cell r="AF2579" t="str">
            <v>BUDA PLATEADO PIEDRA 7 X 10 CM</v>
          </cell>
          <cell r="AG2579">
            <v>576</v>
          </cell>
          <cell r="AH2579">
            <v>1</v>
          </cell>
          <cell r="AI2579" t="str">
            <v>DE7872</v>
          </cell>
          <cell r="AN2579" t="str">
            <v>Sí</v>
          </cell>
        </row>
        <row r="2580">
          <cell r="A2580">
            <v>3090</v>
          </cell>
          <cell r="B2580" t="str">
            <v>giselajakimczuk@gmail.com</v>
          </cell>
          <cell r="C2580">
            <v>44346</v>
          </cell>
          <cell r="D2580" t="str">
            <v>Abierta</v>
          </cell>
          <cell r="E2580" t="str">
            <v>Recibido</v>
          </cell>
          <cell r="F2580" t="str">
            <v>Enviado</v>
          </cell>
          <cell r="G2580" t="str">
            <v>ARS</v>
          </cell>
          <cell r="H2580">
            <v>1150</v>
          </cell>
          <cell r="I2580">
            <v>0</v>
          </cell>
          <cell r="J2580">
            <v>0</v>
          </cell>
          <cell r="K2580">
            <v>1150</v>
          </cell>
          <cell r="L2580" t="str">
            <v>Gisela jakimczuk</v>
          </cell>
          <cell r="M2580">
            <v>33606823</v>
          </cell>
          <cell r="N2580">
            <v>541131241901</v>
          </cell>
          <cell r="O2580" t="str">
            <v>Gisela jakimczuk</v>
          </cell>
          <cell r="P2580">
            <v>541131241901</v>
          </cell>
          <cell r="Q2580" t="str">
            <v>Burela</v>
          </cell>
          <cell r="R2580">
            <v>1375</v>
          </cell>
          <cell r="T2580" t="str">
            <v>Gerli</v>
          </cell>
          <cell r="U2580" t="str">
            <v>Lanus</v>
          </cell>
          <cell r="V2580">
            <v>1824</v>
          </cell>
          <cell r="W2580" t="str">
            <v>Gran Buenos Aires</v>
          </cell>
          <cell r="Y2580" t="str">
            <v>ENVÍO SIN CARGO (CABA, GRAN PARTE DE GBA y LA PLATA) TIEMPO: 4 a 6 DÍAS HÁBILES</v>
          </cell>
          <cell r="Z2580" t="str">
            <v>Mercado Pago</v>
          </cell>
          <cell r="AD2580">
            <v>44346</v>
          </cell>
          <cell r="AE2580">
            <v>44349</v>
          </cell>
          <cell r="AF2580" t="str">
            <v>SET X 2 PAÑOS MICROFIBRA 35X50 PACK NRO 2 (PACK 2)</v>
          </cell>
          <cell r="AG2580">
            <v>575</v>
          </cell>
          <cell r="AH2580">
            <v>1</v>
          </cell>
          <cell r="AI2580">
            <v>10</v>
          </cell>
          <cell r="AJ2580" t="str">
            <v>Móvil</v>
          </cell>
          <cell r="AK2580" t="str">
            <v>EL VIERNES 04-06 ENTRE 8 Y 18 HORAS!</v>
          </cell>
          <cell r="AL2580">
            <v>2738209125</v>
          </cell>
          <cell r="AM2580">
            <v>421302793</v>
          </cell>
          <cell r="AN2580" t="str">
            <v>Sí</v>
          </cell>
        </row>
        <row r="2581">
          <cell r="A2581">
            <v>3090</v>
          </cell>
          <cell r="B2581" t="str">
            <v>giselajakimczuk@gmail.com</v>
          </cell>
          <cell r="AF2581" t="str">
            <v>SET X 2 PAÑOS MICROFIBRA 35X50 PACK NRO 2 (PACK 3)</v>
          </cell>
          <cell r="AG2581">
            <v>575</v>
          </cell>
          <cell r="AH2581">
            <v>1</v>
          </cell>
          <cell r="AI2581">
            <v>11</v>
          </cell>
          <cell r="AN2581" t="str">
            <v>Sí</v>
          </cell>
        </row>
        <row r="2582">
          <cell r="A2582">
            <v>3089</v>
          </cell>
          <cell r="B2582" t="str">
            <v>bren__rojas@hotmail.com</v>
          </cell>
          <cell r="C2582">
            <v>44346</v>
          </cell>
          <cell r="D2582" t="str">
            <v>Abierta</v>
          </cell>
          <cell r="E2582" t="str">
            <v>Recibido</v>
          </cell>
          <cell r="F2582" t="str">
            <v>Enviado</v>
          </cell>
          <cell r="G2582" t="str">
            <v>ARS</v>
          </cell>
          <cell r="H2582">
            <v>3479</v>
          </cell>
          <cell r="I2582">
            <v>0</v>
          </cell>
          <cell r="J2582">
            <v>0</v>
          </cell>
          <cell r="K2582">
            <v>3479</v>
          </cell>
          <cell r="L2582" t="str">
            <v>Brenda Rocio Rojas</v>
          </cell>
          <cell r="M2582">
            <v>36169624</v>
          </cell>
          <cell r="N2582">
            <v>541162198092</v>
          </cell>
          <cell r="O2582" t="str">
            <v>Brenda Rocio Rojas</v>
          </cell>
          <cell r="P2582">
            <v>541162198092</v>
          </cell>
          <cell r="Q2582" t="str">
            <v xml:space="preserve">Avenida Caseros </v>
          </cell>
          <cell r="R2582">
            <v>769</v>
          </cell>
          <cell r="S2582" t="str">
            <v>8 d</v>
          </cell>
          <cell r="T2582" t="str">
            <v>Ciudad Autónoma de Buenos Aires</v>
          </cell>
          <cell r="U2582" t="str">
            <v>Capital Federal</v>
          </cell>
          <cell r="V2582">
            <v>1152</v>
          </cell>
          <cell r="W2582" t="str">
            <v>Capital Federal</v>
          </cell>
          <cell r="Y2582" t="str">
            <v>ENVÍO SIN CARGO (CABA, GRAN PARTE DE GBA y LA PLATA) TIEMPO: 4 a 6 DÍAS HÁBILES</v>
          </cell>
          <cell r="Z2582" t="str">
            <v>Mercado Pago</v>
          </cell>
          <cell r="AD2582">
            <v>44346</v>
          </cell>
          <cell r="AE2582">
            <v>44349</v>
          </cell>
          <cell r="AF2582" t="str">
            <v>CUCHARA AGUJEREADA DE SILICONA SIMIL MARMOL 31X7CM</v>
          </cell>
          <cell r="AG2582">
            <v>870</v>
          </cell>
          <cell r="AH2582">
            <v>1</v>
          </cell>
          <cell r="AI2582" t="str">
            <v>MS101A15</v>
          </cell>
          <cell r="AJ2582" t="str">
            <v>Web</v>
          </cell>
          <cell r="AK2582" t="str">
            <v>EL VIERNES 04-06 ENTRE 8 Y 18 HORAS!</v>
          </cell>
          <cell r="AL2582">
            <v>2738034545</v>
          </cell>
          <cell r="AM2582">
            <v>409769922</v>
          </cell>
          <cell r="AN2582" t="str">
            <v>Sí</v>
          </cell>
        </row>
        <row r="2583">
          <cell r="A2583">
            <v>3089</v>
          </cell>
          <cell r="B2583" t="str">
            <v>bren__rojas@hotmail.com</v>
          </cell>
          <cell r="AF2583" t="str">
            <v>TABLA PICAR RECT BLANCA 27X20CM</v>
          </cell>
          <cell r="AG2583">
            <v>538</v>
          </cell>
          <cell r="AH2583">
            <v>1</v>
          </cell>
          <cell r="AI2583" t="str">
            <v>0607PLA0009</v>
          </cell>
          <cell r="AN2583" t="str">
            <v>Sí</v>
          </cell>
        </row>
        <row r="2584">
          <cell r="A2584">
            <v>3089</v>
          </cell>
          <cell r="B2584" t="str">
            <v>bren__rojas@hotmail.com</v>
          </cell>
          <cell r="AF2584" t="str">
            <v>SET CUCHARON Y TENEDOR BAMBOO BLANCO 29CM</v>
          </cell>
          <cell r="AG2584">
            <v>1496</v>
          </cell>
          <cell r="AH2584">
            <v>1</v>
          </cell>
          <cell r="AI2584" t="str">
            <v>BA7800</v>
          </cell>
          <cell r="AN2584" t="str">
            <v>Sí</v>
          </cell>
        </row>
        <row r="2585">
          <cell r="A2585">
            <v>3089</v>
          </cell>
          <cell r="B2585" t="str">
            <v>bren__rojas@hotmail.com</v>
          </cell>
          <cell r="AF2585" t="str">
            <v>SET X 2 PAÑOS MICROFIBRA 35X50 PACK NRO 2 (PACK 2)</v>
          </cell>
          <cell r="AG2585">
            <v>575</v>
          </cell>
          <cell r="AH2585">
            <v>1</v>
          </cell>
          <cell r="AI2585">
            <v>10</v>
          </cell>
          <cell r="AN2585" t="str">
            <v>Sí</v>
          </cell>
        </row>
        <row r="2586">
          <cell r="A2586">
            <v>3088</v>
          </cell>
          <cell r="B2586" t="str">
            <v>camiladelsole14@gmail.com</v>
          </cell>
          <cell r="C2586">
            <v>44346</v>
          </cell>
          <cell r="D2586" t="str">
            <v>Abierta</v>
          </cell>
          <cell r="E2586" t="str">
            <v>Recibido</v>
          </cell>
          <cell r="F2586" t="str">
            <v>Enviado</v>
          </cell>
          <cell r="G2586" t="str">
            <v>ARS</v>
          </cell>
          <cell r="H2586">
            <v>2104</v>
          </cell>
          <cell r="I2586">
            <v>0</v>
          </cell>
          <cell r="J2586" t="str">
            <v>375.54</v>
          </cell>
          <cell r="K2586" t="str">
            <v>2479.54</v>
          </cell>
          <cell r="L2586" t="str">
            <v>Camila Delsole</v>
          </cell>
          <cell r="M2586">
            <v>38019027</v>
          </cell>
          <cell r="N2586">
            <v>543584191359</v>
          </cell>
          <cell r="O2586" t="str">
            <v>Camila Delsole</v>
          </cell>
          <cell r="P2586">
            <v>543584191359</v>
          </cell>
          <cell r="Q2586" t="str">
            <v xml:space="preserve">Av Circunvalación Este Planta Mani COTAGRO </v>
          </cell>
          <cell r="R2586">
            <v>3100</v>
          </cell>
          <cell r="S2586" t="str">
            <v>Porteria</v>
          </cell>
          <cell r="T2586" t="str">
            <v xml:space="preserve">Parque Industrial </v>
          </cell>
          <cell r="U2586" t="str">
            <v xml:space="preserve">General Cabrera </v>
          </cell>
          <cell r="V2586">
            <v>5809</v>
          </cell>
          <cell r="W2586" t="str">
            <v>Córdoba</v>
          </cell>
          <cell r="Y2586" t="str">
            <v>Correo Argentino - Envio a domicilio</v>
          </cell>
          <cell r="Z2586" t="str">
            <v>Mercado Pago</v>
          </cell>
          <cell r="AD2586">
            <v>44346</v>
          </cell>
          <cell r="AE2586">
            <v>44349</v>
          </cell>
          <cell r="AF2586" t="str">
            <v>INDIVIDUAL RANGPUR GOLD 38CM</v>
          </cell>
          <cell r="AG2586">
            <v>484</v>
          </cell>
          <cell r="AH2586">
            <v>1</v>
          </cell>
          <cell r="AI2586" t="str">
            <v>MS115246</v>
          </cell>
          <cell r="AJ2586" t="str">
            <v>Móvil</v>
          </cell>
          <cell r="AK2586" t="str">
            <v>EL DIA JUEVES 03-06 CORREO ARGENTINO RETIRA EL PEDIDO POR NUESTRA SUCURSAL. PUEDE SEGUIR EL ESTADO CON EL SEGUIMIENTO 00007943043ACP8G2GT1001 EN LA WEB DEL CORREO. MUCHAS GRACIAS!</v>
          </cell>
          <cell r="AL2586">
            <v>15109554089</v>
          </cell>
          <cell r="AM2586">
            <v>421225755</v>
          </cell>
          <cell r="AN2586" t="str">
            <v>Sí</v>
          </cell>
        </row>
        <row r="2587">
          <cell r="A2587">
            <v>3088</v>
          </cell>
          <cell r="B2587" t="str">
            <v>camiladelsole14@gmail.com</v>
          </cell>
          <cell r="AF2587" t="str">
            <v>MATE PAMPA BOCA ANCHA CON BOMBILLA COLOR BLANCO</v>
          </cell>
          <cell r="AG2587">
            <v>720</v>
          </cell>
          <cell r="AH2587">
            <v>1</v>
          </cell>
          <cell r="AI2587" t="str">
            <v>MERCA SEPA</v>
          </cell>
          <cell r="AN2587" t="str">
            <v>Sí</v>
          </cell>
        </row>
        <row r="2588">
          <cell r="A2588">
            <v>3088</v>
          </cell>
          <cell r="B2588" t="str">
            <v>camiladelsole14@gmail.com</v>
          </cell>
          <cell r="AF2588" t="str">
            <v>MATE SILVER BOCON CERAMICA CON BOMBILLA</v>
          </cell>
          <cell r="AG2588">
            <v>900</v>
          </cell>
          <cell r="AH2588">
            <v>1</v>
          </cell>
          <cell r="AI2588" t="str">
            <v>SC12004 MERCA SEPARADA. MARQUE CON UN 74%</v>
          </cell>
          <cell r="AN2588" t="str">
            <v>Sí</v>
          </cell>
        </row>
        <row r="2589">
          <cell r="A2589">
            <v>3087</v>
          </cell>
          <cell r="B2589" t="str">
            <v>valentinadicola.1@gmail.com</v>
          </cell>
          <cell r="C2589">
            <v>44346</v>
          </cell>
          <cell r="D2589" t="str">
            <v>Abierta</v>
          </cell>
          <cell r="E2589" t="str">
            <v>Recibido</v>
          </cell>
          <cell r="F2589" t="str">
            <v>Enviado</v>
          </cell>
          <cell r="G2589" t="str">
            <v>ARS</v>
          </cell>
          <cell r="H2589">
            <v>1210</v>
          </cell>
          <cell r="I2589">
            <v>0</v>
          </cell>
          <cell r="J2589">
            <v>0</v>
          </cell>
          <cell r="K2589">
            <v>1210</v>
          </cell>
          <cell r="L2589" t="str">
            <v>Valentina Di Cola</v>
          </cell>
          <cell r="M2589">
            <v>42353964</v>
          </cell>
          <cell r="N2589">
            <v>541165917627</v>
          </cell>
          <cell r="O2589" t="str">
            <v>Valentina Di Cola</v>
          </cell>
          <cell r="P2589">
            <v>541165917627</v>
          </cell>
          <cell r="Q2589" t="str">
            <v xml:space="preserve">Alvear </v>
          </cell>
          <cell r="R2589">
            <v>357</v>
          </cell>
          <cell r="S2589" t="str">
            <v xml:space="preserve">5 piso </v>
          </cell>
          <cell r="U2589" t="str">
            <v xml:space="preserve">Quilmes </v>
          </cell>
          <cell r="V2589">
            <v>1878</v>
          </cell>
          <cell r="W2589" t="str">
            <v>Gran Buenos Aires</v>
          </cell>
          <cell r="Y2589" t="str">
            <v>ENVÍO SIN CARGO (CABA, GRAN PARTE DE GBA y LA PLATA) TIEMPO: 4 a 6 DÍAS HÁBILES</v>
          </cell>
          <cell r="Z2589" t="str">
            <v>Mercado Pago</v>
          </cell>
          <cell r="AD2589">
            <v>44346</v>
          </cell>
          <cell r="AE2589">
            <v>44349</v>
          </cell>
          <cell r="AF2589" t="str">
            <v>MUG CAFE TERMICO TAPA SILICONA (Negro)</v>
          </cell>
          <cell r="AG2589">
            <v>490</v>
          </cell>
          <cell r="AH2589">
            <v>1</v>
          </cell>
          <cell r="AI2589" t="str">
            <v>Q527 QUO/MERCA SEPARADA/COSTO TEORICO MAS IVA</v>
          </cell>
          <cell r="AJ2589" t="str">
            <v>Móvil</v>
          </cell>
          <cell r="AK2589" t="str">
            <v>EL VIERNES 04-06 ENTRE 8 Y 18 HORAS!</v>
          </cell>
          <cell r="AL2589">
            <v>15107689931</v>
          </cell>
          <cell r="AM2589">
            <v>421137060</v>
          </cell>
          <cell r="AN2589" t="str">
            <v>Sí</v>
          </cell>
        </row>
        <row r="2590">
          <cell r="A2590">
            <v>3087</v>
          </cell>
          <cell r="B2590" t="str">
            <v>valentinadicola.1@gmail.com</v>
          </cell>
          <cell r="AF2590" t="str">
            <v>MATE PAMPA BOCA ANGOSTA CON BOMBILLA COLOR BLANCO</v>
          </cell>
          <cell r="AG2590">
            <v>720</v>
          </cell>
          <cell r="AH2590">
            <v>1</v>
          </cell>
          <cell r="AI2590" t="str">
            <v>MERCA SEPA</v>
          </cell>
          <cell r="AN2590" t="str">
            <v>Sí</v>
          </cell>
        </row>
        <row r="2591">
          <cell r="A2591">
            <v>3086</v>
          </cell>
          <cell r="B2591" t="str">
            <v>agueroimanol@gmail.com</v>
          </cell>
          <cell r="C2591">
            <v>44345</v>
          </cell>
          <cell r="D2591" t="str">
            <v>Abierta</v>
          </cell>
          <cell r="E2591" t="str">
            <v>Recibido</v>
          </cell>
          <cell r="F2591" t="str">
            <v>Enviado</v>
          </cell>
          <cell r="G2591" t="str">
            <v>ARS</v>
          </cell>
          <cell r="H2591">
            <v>2590</v>
          </cell>
          <cell r="I2591">
            <v>0</v>
          </cell>
          <cell r="J2591">
            <v>0</v>
          </cell>
          <cell r="K2591">
            <v>2590</v>
          </cell>
          <cell r="L2591" t="str">
            <v>Imanol Agüero</v>
          </cell>
          <cell r="M2591">
            <v>20373025772</v>
          </cell>
          <cell r="N2591">
            <v>543874811568</v>
          </cell>
          <cell r="O2591" t="str">
            <v>Imanol Agüero</v>
          </cell>
          <cell r="P2591">
            <v>543874811568</v>
          </cell>
          <cell r="Q2591" t="str">
            <v>Av. Asamblea</v>
          </cell>
          <cell r="R2591">
            <v>256</v>
          </cell>
          <cell r="S2591" t="str">
            <v>3B</v>
          </cell>
          <cell r="T2591" t="str">
            <v>Parque Chacabuco</v>
          </cell>
          <cell r="U2591" t="str">
            <v>Capital Federal</v>
          </cell>
          <cell r="V2591">
            <v>1424</v>
          </cell>
          <cell r="W2591" t="str">
            <v>Capital Federal</v>
          </cell>
          <cell r="Y2591" t="str">
            <v>ENVÍO SIN CARGO (CABA, GRAN PARTE DE GBA y LA PLATA) TIEMPO: 4 a 6 DÍAS HÁBILES</v>
          </cell>
          <cell r="Z2591" t="str">
            <v>Mercado Pago</v>
          </cell>
          <cell r="AC2591" t="str">
            <v>SI ES POSIBLE ENVIAR MIERCOLES 02/05 Y JUEVES 03/05 QUE ESTA EN LA CASA</v>
          </cell>
          <cell r="AD2591">
            <v>44345</v>
          </cell>
          <cell r="AE2591">
            <v>44349</v>
          </cell>
          <cell r="AF2591" t="str">
            <v>ALMOHADON CON RELLENO VELLON SILICONADO 30X30 CM</v>
          </cell>
          <cell r="AG2591">
            <v>444</v>
          </cell>
          <cell r="AH2591">
            <v>1</v>
          </cell>
          <cell r="AI2591" t="str">
            <v>CHU426</v>
          </cell>
          <cell r="AJ2591" t="str">
            <v>Móvil</v>
          </cell>
          <cell r="AK2591" t="str">
            <v>EL JUEVES 03-06 ENTRE 8 Y 18 HORAS!</v>
          </cell>
          <cell r="AL2591">
            <v>2737139934</v>
          </cell>
          <cell r="AM2591">
            <v>421085429</v>
          </cell>
          <cell r="AN2591" t="str">
            <v>Sí</v>
          </cell>
        </row>
        <row r="2592">
          <cell r="A2592">
            <v>3086</v>
          </cell>
          <cell r="B2592" t="str">
            <v>agueroimanol@gmail.com</v>
          </cell>
          <cell r="AF2592" t="str">
            <v>ALMOHADON CON RELLENO VELLON SILICONADO 30X30 CM</v>
          </cell>
          <cell r="AG2592">
            <v>444</v>
          </cell>
          <cell r="AH2592">
            <v>1</v>
          </cell>
          <cell r="AI2592" t="str">
            <v>CHU427</v>
          </cell>
          <cell r="AN2592" t="str">
            <v>Sí</v>
          </cell>
        </row>
        <row r="2593">
          <cell r="A2593">
            <v>3086</v>
          </cell>
          <cell r="B2593" t="str">
            <v>agueroimanol@gmail.com</v>
          </cell>
          <cell r="AF2593" t="str">
            <v>CAJA DE TE MADERA GRIS "HOME" 4 DIVISIONES 18X7CM</v>
          </cell>
          <cell r="AG2593">
            <v>1702</v>
          </cell>
          <cell r="AH2593">
            <v>1</v>
          </cell>
          <cell r="AI2593" t="str">
            <v>046CX7195</v>
          </cell>
          <cell r="AN2593" t="str">
            <v>Sí</v>
          </cell>
        </row>
        <row r="2594">
          <cell r="A2594">
            <v>3085</v>
          </cell>
          <cell r="B2594" t="str">
            <v>anabella_longo@hotmail.com</v>
          </cell>
          <cell r="C2594">
            <v>44345</v>
          </cell>
          <cell r="D2594" t="str">
            <v>Abierta</v>
          </cell>
          <cell r="E2594" t="str">
            <v>Recibido</v>
          </cell>
          <cell r="F2594" t="str">
            <v>Enviado</v>
          </cell>
          <cell r="G2594" t="str">
            <v>ARS</v>
          </cell>
          <cell r="H2594">
            <v>2141</v>
          </cell>
          <cell r="I2594">
            <v>0</v>
          </cell>
          <cell r="J2594">
            <v>0</v>
          </cell>
          <cell r="K2594">
            <v>2141</v>
          </cell>
          <cell r="L2594" t="str">
            <v>Anabella Longo</v>
          </cell>
          <cell r="M2594">
            <v>29038029</v>
          </cell>
          <cell r="N2594">
            <v>541133519441</v>
          </cell>
          <cell r="O2594" t="str">
            <v>Anabella Longo</v>
          </cell>
          <cell r="P2594">
            <v>541133519441</v>
          </cell>
          <cell r="Q2594" t="str">
            <v xml:space="preserve">Burela </v>
          </cell>
          <cell r="R2594">
            <v>1617</v>
          </cell>
          <cell r="T2594" t="str">
            <v xml:space="preserve">Villa Urquiza </v>
          </cell>
          <cell r="U2594" t="str">
            <v>Capital Federal</v>
          </cell>
          <cell r="V2594">
            <v>1431</v>
          </cell>
          <cell r="W2594" t="str">
            <v>Capital Federal</v>
          </cell>
          <cell r="Y2594" t="str">
            <v>ENVÍO SIN CARGO (CABA, GRAN PARTE DE GBA y LA PLATA) TIEMPO: 4 a 6 DÍAS HÁBILES</v>
          </cell>
          <cell r="Z2594" t="str">
            <v>Mercado Pago</v>
          </cell>
          <cell r="AD2594">
            <v>44345</v>
          </cell>
          <cell r="AE2594">
            <v>44349</v>
          </cell>
          <cell r="AF2594" t="str">
            <v>SET X 2 PAÑOS MICROFIBRA 35X50 PACK NRO 2 (PACK 1)</v>
          </cell>
          <cell r="AG2594">
            <v>575</v>
          </cell>
          <cell r="AH2594">
            <v>1</v>
          </cell>
          <cell r="AI2594">
            <v>8</v>
          </cell>
          <cell r="AJ2594" t="str">
            <v>Móvil</v>
          </cell>
          <cell r="AK2594" t="str">
            <v>EL JUEVES 03-06 ENTRE 8 Y 18 HORAS!</v>
          </cell>
          <cell r="AL2594">
            <v>15105418385</v>
          </cell>
          <cell r="AM2594">
            <v>419465919</v>
          </cell>
          <cell r="AN2594" t="str">
            <v>Sí</v>
          </cell>
        </row>
        <row r="2595">
          <cell r="A2595">
            <v>3085</v>
          </cell>
          <cell r="B2595" t="str">
            <v>anabella_longo@hotmail.com</v>
          </cell>
          <cell r="AF2595" t="str">
            <v>MANTEL RECTANGULAR ANTIMANCHA 1.40x1.85 mtrs</v>
          </cell>
          <cell r="AG2595">
            <v>1566</v>
          </cell>
          <cell r="AH2595">
            <v>1</v>
          </cell>
          <cell r="AI2595" t="str">
            <v>CHUR30</v>
          </cell>
          <cell r="AN2595" t="str">
            <v>Sí</v>
          </cell>
        </row>
        <row r="2596">
          <cell r="A2596">
            <v>3084</v>
          </cell>
          <cell r="B2596" t="str">
            <v>caro1843@hotmail.com</v>
          </cell>
          <cell r="C2596">
            <v>44345</v>
          </cell>
          <cell r="D2596" t="str">
            <v>Abierta</v>
          </cell>
          <cell r="E2596" t="str">
            <v>Recibido</v>
          </cell>
          <cell r="F2596" t="str">
            <v>Enviado</v>
          </cell>
          <cell r="G2596" t="str">
            <v>ARS</v>
          </cell>
          <cell r="H2596">
            <v>1150</v>
          </cell>
          <cell r="I2596">
            <v>0</v>
          </cell>
          <cell r="J2596" t="str">
            <v>268.34</v>
          </cell>
          <cell r="K2596" t="str">
            <v>1418.34</v>
          </cell>
          <cell r="L2596" t="str">
            <v>Carolina Victoria Gómez</v>
          </cell>
          <cell r="M2596">
            <v>22893134</v>
          </cell>
          <cell r="N2596">
            <v>5493534203051</v>
          </cell>
          <cell r="O2596" t="str">
            <v>Carolina Victoria Gómez</v>
          </cell>
          <cell r="T2596" t="str">
            <v>Villa Maria</v>
          </cell>
          <cell r="U2596" t="str">
            <v>General San Martin</v>
          </cell>
          <cell r="V2596">
            <v>5900</v>
          </cell>
          <cell r="W2596" t="str">
            <v>Córdoba</v>
          </cell>
          <cell r="Y2596" t="str">
            <v>Punto de retiro</v>
          </cell>
          <cell r="Z2596" t="str">
            <v>Mercado Pago</v>
          </cell>
          <cell r="AD2596">
            <v>44345</v>
          </cell>
          <cell r="AE2596">
            <v>44354</v>
          </cell>
          <cell r="AF2596" t="str">
            <v>SET X 2 PAÑOS MICROFIBRA 35X50 PACK NRO 2 (PACK 5)</v>
          </cell>
          <cell r="AG2596">
            <v>575</v>
          </cell>
          <cell r="AH2596">
            <v>1</v>
          </cell>
          <cell r="AI2596">
            <v>3</v>
          </cell>
          <cell r="AJ2596" t="str">
            <v>Móvil</v>
          </cell>
          <cell r="AK2596" t="str">
            <v>EL MARTES 08-06 EL CORREO ARGENTINO RETIRA EL PEDIDO POR SUCURSAL. PUEDE VER EL ESTADO CON EL SEGUIMIENTO 00007943043A55A44081701 EN LA WEB DEL CORREO. MUCHAS GRACIAS!</v>
          </cell>
          <cell r="AL2596">
            <v>15104872454</v>
          </cell>
          <cell r="AM2596">
            <v>420998973</v>
          </cell>
          <cell r="AN2596" t="str">
            <v>Sí</v>
          </cell>
        </row>
        <row r="2597">
          <cell r="A2597">
            <v>3084</v>
          </cell>
          <cell r="B2597" t="str">
            <v>caro1843@hotmail.com</v>
          </cell>
          <cell r="AF2597" t="str">
            <v>SET X 2 PAÑOS MICROFIBRA 35X50 PACK NRO 2 (PACK 2)</v>
          </cell>
          <cell r="AG2597">
            <v>575</v>
          </cell>
          <cell r="AH2597">
            <v>1</v>
          </cell>
          <cell r="AI2597">
            <v>10</v>
          </cell>
          <cell r="AN2597" t="str">
            <v>Sí</v>
          </cell>
        </row>
        <row r="2598">
          <cell r="A2598">
            <v>3083</v>
          </cell>
          <cell r="B2598" t="str">
            <v>luli86c@hotmail.com</v>
          </cell>
          <cell r="C2598">
            <v>44345</v>
          </cell>
          <cell r="D2598" t="str">
            <v>Abierta</v>
          </cell>
          <cell r="E2598" t="str">
            <v>Recibido</v>
          </cell>
          <cell r="F2598" t="str">
            <v>Enviado</v>
          </cell>
          <cell r="G2598" t="str">
            <v>ARS</v>
          </cell>
          <cell r="H2598">
            <v>2717</v>
          </cell>
          <cell r="I2598">
            <v>0</v>
          </cell>
          <cell r="J2598">
            <v>0</v>
          </cell>
          <cell r="K2598">
            <v>2717</v>
          </cell>
          <cell r="L2598" t="str">
            <v>Luciana Charneca</v>
          </cell>
          <cell r="M2598">
            <v>32173752</v>
          </cell>
          <cell r="N2598">
            <v>541164875745</v>
          </cell>
          <cell r="O2598" t="str">
            <v>Luciana Charneca</v>
          </cell>
          <cell r="P2598">
            <v>541164875745</v>
          </cell>
          <cell r="Q2598" t="str">
            <v>Cabrera</v>
          </cell>
          <cell r="R2598">
            <v>247</v>
          </cell>
          <cell r="S2598" t="str">
            <v>2 C</v>
          </cell>
          <cell r="T2598" t="str">
            <v>Banfield</v>
          </cell>
          <cell r="U2598" t="str">
            <v>Banfield</v>
          </cell>
          <cell r="V2598">
            <v>1828</v>
          </cell>
          <cell r="W2598" t="str">
            <v>Gran Buenos Aires</v>
          </cell>
          <cell r="Y2598" t="str">
            <v>ENVÍO SIN CARGO (CABA, GRAN PARTE DE GBA y LA PLATA) TIEMPO: 4 a 6 DÍAS HÁBILES</v>
          </cell>
          <cell r="Z2598" t="str">
            <v>Mercado Pago</v>
          </cell>
          <cell r="AB2598" t="str">
            <v>Se puede elegir el estampado del repasador?</v>
          </cell>
          <cell r="AD2598">
            <v>44345</v>
          </cell>
          <cell r="AE2598">
            <v>44349</v>
          </cell>
          <cell r="AF2598" t="str">
            <v>TRAPO DE PISO CON FRASE MEDIA STANTARD 50 X 60 CM HAPPY</v>
          </cell>
          <cell r="AG2598">
            <v>390</v>
          </cell>
          <cell r="AH2598">
            <v>1</v>
          </cell>
          <cell r="AI2598" t="str">
            <v>HAPPY CHICO BCO</v>
          </cell>
          <cell r="AJ2598" t="str">
            <v>Móvil</v>
          </cell>
          <cell r="AK2598" t="str">
            <v>EL JUEVES 03-06 ENTRE 8 Y 18 HORAS!</v>
          </cell>
          <cell r="AL2598">
            <v>2736366656</v>
          </cell>
          <cell r="AM2598">
            <v>419355756</v>
          </cell>
          <cell r="AN2598" t="str">
            <v>Sí</v>
          </cell>
        </row>
        <row r="2599">
          <cell r="A2599">
            <v>3083</v>
          </cell>
          <cell r="B2599" t="str">
            <v>luli86c@hotmail.com</v>
          </cell>
          <cell r="AF2599" t="str">
            <v>TRAPO DE PISO CON FRASE MEDIA STANTARD 50 X 60 CM HOLA CHAU</v>
          </cell>
          <cell r="AG2599">
            <v>390</v>
          </cell>
          <cell r="AH2599">
            <v>1</v>
          </cell>
          <cell r="AI2599" t="str">
            <v>HOLA BCO CHICO</v>
          </cell>
          <cell r="AN2599" t="str">
            <v>Sí</v>
          </cell>
        </row>
        <row r="2600">
          <cell r="A2600">
            <v>3083</v>
          </cell>
          <cell r="B2600" t="str">
            <v>luli86c@hotmail.com</v>
          </cell>
          <cell r="AF2600" t="str">
            <v>SET X 2 PAÑOS MICROFIBRA 35X50 PACK NRO 2 (PACK 2)</v>
          </cell>
          <cell r="AG2600">
            <v>575</v>
          </cell>
          <cell r="AH2600">
            <v>1</v>
          </cell>
          <cell r="AI2600">
            <v>10</v>
          </cell>
          <cell r="AN2600" t="str">
            <v>Sí</v>
          </cell>
        </row>
        <row r="2601">
          <cell r="A2601">
            <v>3083</v>
          </cell>
          <cell r="B2601" t="str">
            <v>luli86c@hotmail.com</v>
          </cell>
          <cell r="AF2601" t="str">
            <v>JABONERA DE BAÑO PASTEL DE POLIRESINA</v>
          </cell>
          <cell r="AG2601">
            <v>902</v>
          </cell>
          <cell r="AH2601">
            <v>1</v>
          </cell>
          <cell r="AI2601" t="str">
            <v>AB6649</v>
          </cell>
          <cell r="AN2601" t="str">
            <v>Sí</v>
          </cell>
        </row>
        <row r="2602">
          <cell r="A2602">
            <v>3083</v>
          </cell>
          <cell r="B2602" t="str">
            <v>luli86c@hotmail.com</v>
          </cell>
          <cell r="AF2602" t="str">
            <v>SR. DISPENSER COLORES SURTIDOS (azul marino)</v>
          </cell>
          <cell r="AG2602">
            <v>460</v>
          </cell>
          <cell r="AH2602">
            <v>1</v>
          </cell>
          <cell r="AI2602" t="str">
            <v>Q056 QUO MERCA SEPARADA/COSTO TEORICO MAS IVA</v>
          </cell>
          <cell r="AN2602" t="str">
            <v>Sí</v>
          </cell>
        </row>
        <row r="2603">
          <cell r="A2603">
            <v>3082</v>
          </cell>
          <cell r="B2603" t="str">
            <v>luciana.chevekdjian@gmail.com</v>
          </cell>
          <cell r="C2603">
            <v>44345</v>
          </cell>
          <cell r="D2603" t="str">
            <v>Abierta</v>
          </cell>
          <cell r="E2603" t="str">
            <v>Recibido</v>
          </cell>
          <cell r="F2603" t="str">
            <v>Enviado</v>
          </cell>
          <cell r="G2603" t="str">
            <v>ARS</v>
          </cell>
          <cell r="H2603">
            <v>720</v>
          </cell>
          <cell r="I2603">
            <v>0</v>
          </cell>
          <cell r="J2603" t="str">
            <v>343.97</v>
          </cell>
          <cell r="K2603" t="str">
            <v>1063.97</v>
          </cell>
          <cell r="L2603" t="str">
            <v>Luciana Ramirez</v>
          </cell>
          <cell r="M2603">
            <v>34306525</v>
          </cell>
          <cell r="N2603">
            <v>5491149724215</v>
          </cell>
          <cell r="O2603" t="str">
            <v>Luciana Ramirez</v>
          </cell>
          <cell r="P2603">
            <v>5491149724215</v>
          </cell>
          <cell r="Q2603" t="str">
            <v>Dorrego</v>
          </cell>
          <cell r="R2603">
            <v>1372</v>
          </cell>
          <cell r="S2603">
            <v>0.16666666666666666</v>
          </cell>
          <cell r="T2603" t="str">
            <v xml:space="preserve">Victoria </v>
          </cell>
          <cell r="U2603" t="str">
            <v>San fernando</v>
          </cell>
          <cell r="V2603">
            <v>1644</v>
          </cell>
          <cell r="W2603" t="str">
            <v>Gran Buenos Aires</v>
          </cell>
          <cell r="Y2603" t="str">
            <v>Correo Argentino - Envio a domicilio</v>
          </cell>
          <cell r="Z2603" t="str">
            <v>Mercado Pago</v>
          </cell>
          <cell r="AD2603">
            <v>44345</v>
          </cell>
          <cell r="AE2603">
            <v>44349</v>
          </cell>
          <cell r="AF2603" t="str">
            <v>MATE PAMPA BOCA ANGOSTA CON BOMBILLA COLOR NEGRO</v>
          </cell>
          <cell r="AG2603">
            <v>720</v>
          </cell>
          <cell r="AH2603">
            <v>1</v>
          </cell>
          <cell r="AI2603" t="str">
            <v>MERCA SEPA</v>
          </cell>
          <cell r="AJ2603" t="str">
            <v>Móvil</v>
          </cell>
          <cell r="AK2603" t="str">
            <v>EL DIA JUEVES 03-06 CORREO ARGENTINO RETIRA EL PEDIDO POR NUESTRA SUCURSAL. PUEDE SEGUIR EL ESTADO CON EL SEGUIMIENTO 0000794304608683E3TC401 EN LA WEB DEL CORREO. MUCHAS GRACIAS!</v>
          </cell>
          <cell r="AL2603">
            <v>15103908729</v>
          </cell>
          <cell r="AM2603">
            <v>420964346</v>
          </cell>
          <cell r="AN2603" t="str">
            <v>Sí</v>
          </cell>
        </row>
        <row r="2604">
          <cell r="A2604">
            <v>3081</v>
          </cell>
          <cell r="B2604" t="str">
            <v>cynilorenzo@gmail.com</v>
          </cell>
          <cell r="C2604">
            <v>44345</v>
          </cell>
          <cell r="D2604" t="str">
            <v>Abierta</v>
          </cell>
          <cell r="E2604" t="str">
            <v>Recibido</v>
          </cell>
          <cell r="F2604" t="str">
            <v>Enviado</v>
          </cell>
          <cell r="G2604" t="str">
            <v>ARS</v>
          </cell>
          <cell r="H2604">
            <v>2677</v>
          </cell>
          <cell r="I2604">
            <v>0</v>
          </cell>
          <cell r="J2604">
            <v>0</v>
          </cell>
          <cell r="K2604">
            <v>2677</v>
          </cell>
          <cell r="L2604" t="str">
            <v>Cynthia Lorenzo</v>
          </cell>
          <cell r="M2604">
            <v>35531313</v>
          </cell>
          <cell r="N2604">
            <v>542954313998</v>
          </cell>
          <cell r="O2604" t="str">
            <v>Cynthia lorenzo</v>
          </cell>
          <cell r="P2604">
            <v>542954313998</v>
          </cell>
          <cell r="Q2604">
            <v>4</v>
          </cell>
          <cell r="R2604">
            <v>308</v>
          </cell>
          <cell r="S2604" t="str">
            <v>2 D</v>
          </cell>
          <cell r="T2604" t="str">
            <v>la plata</v>
          </cell>
          <cell r="U2604" t="str">
            <v>Capital Federal</v>
          </cell>
          <cell r="V2604">
            <v>1440</v>
          </cell>
          <cell r="W2604" t="str">
            <v>Capital Federal</v>
          </cell>
          <cell r="Y2604" t="str">
            <v>ENVÍO SIN CARGO (CABA, GRAN PARTE DE GBA y LA PLATA) TIEMPO: 4 a 6 DÍAS HÁBILES</v>
          </cell>
          <cell r="Z2604" t="str">
            <v>Mercado Pago</v>
          </cell>
          <cell r="AB2604" t="str">
            <v>El envío es La Plata. Tanto el dispenser como el escurridor de cubiertos, son en color violeta. Gracias!!</v>
          </cell>
          <cell r="AD2604">
            <v>44345</v>
          </cell>
          <cell r="AE2604">
            <v>44349</v>
          </cell>
          <cell r="AF2604" t="str">
            <v>ESCURRIDIZO//ESCURRE CUBIERTOS CUBIERTOS (Violeta, aqua)</v>
          </cell>
          <cell r="AG2604">
            <v>564</v>
          </cell>
          <cell r="AH2604">
            <v>1</v>
          </cell>
          <cell r="AJ2604" t="str">
            <v>Web</v>
          </cell>
          <cell r="AK2604" t="str">
            <v>EL JUEVES 03-06 ENTRE 8 Y 18 HORAS!</v>
          </cell>
          <cell r="AL2604">
            <v>15100516067</v>
          </cell>
          <cell r="AM2604">
            <v>420810262</v>
          </cell>
          <cell r="AN2604" t="str">
            <v>Sí</v>
          </cell>
        </row>
        <row r="2605">
          <cell r="A2605">
            <v>3081</v>
          </cell>
          <cell r="B2605" t="str">
            <v>cynilorenzo@gmail.com</v>
          </cell>
          <cell r="AF2605" t="str">
            <v>SR. DISPENSER COLORES SURTIDOS (Violeta)</v>
          </cell>
          <cell r="AG2605">
            <v>460</v>
          </cell>
          <cell r="AH2605">
            <v>1</v>
          </cell>
          <cell r="AI2605" t="str">
            <v>Q056 QUO MERCA SEPARADA/COSTO TEORICO MAS IVA</v>
          </cell>
          <cell r="AN2605" t="str">
            <v>Sí</v>
          </cell>
        </row>
        <row r="2606">
          <cell r="A2606">
            <v>3081</v>
          </cell>
          <cell r="B2606" t="str">
            <v>cynilorenzo@gmail.com</v>
          </cell>
          <cell r="AF2606" t="str">
            <v>INDIVIDUAL FLOR COLORES CUERINA</v>
          </cell>
          <cell r="AG2606" t="str">
            <v>269.5</v>
          </cell>
          <cell r="AH2606">
            <v>2</v>
          </cell>
          <cell r="AI2606" t="str">
            <v>CHUIN05R MERCA SEPA</v>
          </cell>
          <cell r="AN2606" t="str">
            <v>Sí</v>
          </cell>
        </row>
        <row r="2607">
          <cell r="A2607">
            <v>3081</v>
          </cell>
          <cell r="B2607" t="str">
            <v>cynilorenzo@gmail.com</v>
          </cell>
          <cell r="AF2607" t="str">
            <v>INDIVIDUAL FLOR ROSA CUERINA</v>
          </cell>
          <cell r="AG2607" t="str">
            <v>269.5</v>
          </cell>
          <cell r="AH2607">
            <v>2</v>
          </cell>
          <cell r="AI2607" t="str">
            <v>CHUIN03R</v>
          </cell>
          <cell r="AN2607" t="str">
            <v>Sí</v>
          </cell>
        </row>
        <row r="2608">
          <cell r="A2608">
            <v>3081</v>
          </cell>
          <cell r="B2608" t="str">
            <v>cynilorenzo@gmail.com</v>
          </cell>
          <cell r="AF2608" t="str">
            <v>SET X 2 PAÑOS MICROFIBRA 35X50 PACK NRO 2 (PACK 1)</v>
          </cell>
          <cell r="AG2608">
            <v>575</v>
          </cell>
          <cell r="AH2608">
            <v>1</v>
          </cell>
          <cell r="AI2608">
            <v>8</v>
          </cell>
          <cell r="AN2608" t="str">
            <v>Sí</v>
          </cell>
        </row>
        <row r="2609">
          <cell r="A2609">
            <v>3080</v>
          </cell>
          <cell r="B2609" t="str">
            <v>yamilafarall@gmail.com</v>
          </cell>
          <cell r="C2609">
            <v>44345</v>
          </cell>
          <cell r="D2609" t="str">
            <v>Cancelada</v>
          </cell>
          <cell r="E2609" t="str">
            <v>Reembolsado</v>
          </cell>
          <cell r="F2609" t="str">
            <v>Enviado</v>
          </cell>
          <cell r="G2609" t="str">
            <v>ARS</v>
          </cell>
          <cell r="H2609">
            <v>2141</v>
          </cell>
          <cell r="I2609">
            <v>0</v>
          </cell>
          <cell r="J2609">
            <v>0</v>
          </cell>
          <cell r="K2609">
            <v>2141</v>
          </cell>
          <cell r="L2609" t="str">
            <v>Flavia Spadaro</v>
          </cell>
          <cell r="M2609">
            <v>42933103</v>
          </cell>
          <cell r="N2609">
            <v>541167072479</v>
          </cell>
          <cell r="O2609" t="str">
            <v>Flavia Spadaro</v>
          </cell>
          <cell r="P2609">
            <v>541167072479</v>
          </cell>
          <cell r="Q2609" t="str">
            <v xml:space="preserve">Domingo de Acassuso </v>
          </cell>
          <cell r="R2609">
            <v>5441</v>
          </cell>
          <cell r="U2609" t="str">
            <v xml:space="preserve">Vicente López </v>
          </cell>
          <cell r="V2609">
            <v>1606</v>
          </cell>
          <cell r="W2609" t="str">
            <v>Gran Buenos Aires</v>
          </cell>
          <cell r="Y2609" t="str">
            <v>ENVÍO SIN CARGO (CABA, GRAN PARTE DE GBA y LA PLATA) TIEMPO: 4 a 6 DÍAS HÁBILES</v>
          </cell>
          <cell r="Z2609" t="str">
            <v>Mercado Pago</v>
          </cell>
          <cell r="AE2609">
            <v>44349</v>
          </cell>
          <cell r="AF2609" t="str">
            <v>SET X 2 PAÑOS MICROFIBRA 35X50 PACK NRO 2 (PACK 4)</v>
          </cell>
          <cell r="AG2609">
            <v>575</v>
          </cell>
          <cell r="AH2609">
            <v>1</v>
          </cell>
          <cell r="AI2609">
            <v>12</v>
          </cell>
          <cell r="AJ2609" t="str">
            <v>Móvil</v>
          </cell>
          <cell r="AK2609" t="str">
            <v>EL JUEVES 03-06 ENTRE 8 Y 18 HORAS!</v>
          </cell>
          <cell r="AL2609">
            <v>15100451331</v>
          </cell>
          <cell r="AM2609">
            <v>420862526</v>
          </cell>
          <cell r="AN2609" t="str">
            <v>Sí</v>
          </cell>
        </row>
        <row r="2610">
          <cell r="A2610">
            <v>3080</v>
          </cell>
          <cell r="B2610" t="str">
            <v>yamilafarall@gmail.com</v>
          </cell>
          <cell r="AF2610" t="str">
            <v>MANTEL RECTANGULAR ANTIMANCHA 1.40x1.85 mtrs</v>
          </cell>
          <cell r="AG2610">
            <v>1566</v>
          </cell>
          <cell r="AH2610">
            <v>1</v>
          </cell>
          <cell r="AI2610" t="str">
            <v>CHUR29 MERCA SEPA</v>
          </cell>
          <cell r="AN2610" t="str">
            <v>Sí</v>
          </cell>
        </row>
        <row r="2611">
          <cell r="A2611">
            <v>3079</v>
          </cell>
          <cell r="B2611" t="str">
            <v>gracielapazos@hotmail.com.ar</v>
          </cell>
          <cell r="C2611">
            <v>44345</v>
          </cell>
          <cell r="D2611" t="str">
            <v>Abierta</v>
          </cell>
          <cell r="E2611" t="str">
            <v>Recibido</v>
          </cell>
          <cell r="F2611" t="str">
            <v>Enviado</v>
          </cell>
          <cell r="G2611" t="str">
            <v>ARS</v>
          </cell>
          <cell r="H2611">
            <v>720</v>
          </cell>
          <cell r="I2611">
            <v>0</v>
          </cell>
          <cell r="J2611">
            <v>0</v>
          </cell>
          <cell r="K2611">
            <v>720</v>
          </cell>
          <cell r="L2611" t="str">
            <v>Graciela Pazos</v>
          </cell>
          <cell r="M2611">
            <v>28317007</v>
          </cell>
          <cell r="N2611">
            <v>5491130009276</v>
          </cell>
          <cell r="O2611" t="str">
            <v>Graciela Pazos</v>
          </cell>
          <cell r="P2611">
            <v>5491130009276</v>
          </cell>
          <cell r="Q2611" t="str">
            <v>Marconi</v>
          </cell>
          <cell r="R2611">
            <v>2229</v>
          </cell>
          <cell r="T2611" t="str">
            <v>Olivos</v>
          </cell>
          <cell r="U2611" t="str">
            <v xml:space="preserve">Vicente Lopez </v>
          </cell>
          <cell r="V2611">
            <v>1636</v>
          </cell>
          <cell r="W2611" t="str">
            <v>Gran Buenos Aires</v>
          </cell>
          <cell r="Y2611" t="str">
            <v>ENVÍO SIN CARGO (CABA, GRAN PARTE DE GBA y LA PLATA) TIEMPO: 4 a 6 DÍAS HÁBILES</v>
          </cell>
          <cell r="Z2611" t="str">
            <v>Mercado Pago</v>
          </cell>
          <cell r="AC2611" t="e">
            <v>#NAME?</v>
          </cell>
          <cell r="AD2611">
            <v>44345</v>
          </cell>
          <cell r="AE2611">
            <v>44349</v>
          </cell>
          <cell r="AF2611" t="str">
            <v>MATE PAMPA BOCA ANGOSTA CON BOMBILLA COLOR NEGRO</v>
          </cell>
          <cell r="AG2611">
            <v>720</v>
          </cell>
          <cell r="AH2611">
            <v>1</v>
          </cell>
          <cell r="AI2611" t="str">
            <v>MERCA SEPA</v>
          </cell>
          <cell r="AJ2611" t="str">
            <v>Móvil</v>
          </cell>
          <cell r="AK2611" t="str">
            <v>EL JUEVES 03-06 ENTRE 8 Y 18 HORAS!</v>
          </cell>
          <cell r="AL2611">
            <v>15098027893</v>
          </cell>
          <cell r="AM2611">
            <v>420799829</v>
          </cell>
          <cell r="AN2611" t="str">
            <v>Sí</v>
          </cell>
        </row>
        <row r="2612">
          <cell r="A2612">
            <v>3078</v>
          </cell>
          <cell r="B2612" t="str">
            <v>lilibethbracamonte3@gmail.com</v>
          </cell>
          <cell r="C2612">
            <v>44345</v>
          </cell>
          <cell r="D2612" t="str">
            <v>Abierta</v>
          </cell>
          <cell r="E2612" t="str">
            <v>Recibido</v>
          </cell>
          <cell r="F2612" t="str">
            <v>Enviado</v>
          </cell>
          <cell r="G2612" t="str">
            <v>ARS</v>
          </cell>
          <cell r="H2612">
            <v>1617</v>
          </cell>
          <cell r="I2612">
            <v>0</v>
          </cell>
          <cell r="J2612">
            <v>0</v>
          </cell>
          <cell r="K2612">
            <v>1617</v>
          </cell>
          <cell r="L2612" t="str">
            <v>Lilibeth Bracamonte</v>
          </cell>
          <cell r="M2612">
            <v>95982551</v>
          </cell>
          <cell r="N2612">
            <v>541164973499</v>
          </cell>
          <cell r="O2612" t="str">
            <v>Lilibeth Bracamonte</v>
          </cell>
          <cell r="P2612">
            <v>541164973499</v>
          </cell>
          <cell r="Q2612" t="str">
            <v>Timoteo Gordillo</v>
          </cell>
          <cell r="R2612">
            <v>1784</v>
          </cell>
          <cell r="S2612">
            <v>6</v>
          </cell>
          <cell r="T2612" t="str">
            <v>Mataderos</v>
          </cell>
          <cell r="U2612" t="str">
            <v>Capital Federal</v>
          </cell>
          <cell r="V2612">
            <v>1440</v>
          </cell>
          <cell r="W2612" t="str">
            <v>Capital Federal</v>
          </cell>
          <cell r="Y2612" t="str">
            <v>ENVÍO SIN CARGO (CABA, GRAN PARTE DE GBA y LA PLATA) TIEMPO: 4 a 6 DÍAS HÁBILES</v>
          </cell>
          <cell r="Z2612" t="str">
            <v>Mercado Pago</v>
          </cell>
          <cell r="AB2612" t="str">
            <v>Avisar dia de entrega</v>
          </cell>
          <cell r="AD2612">
            <v>44345</v>
          </cell>
          <cell r="AE2612">
            <v>44349</v>
          </cell>
          <cell r="AF2612" t="str">
            <v>INDIVIDUAL CUERINA HOJAS VERDE 44X30CM</v>
          </cell>
          <cell r="AG2612" t="str">
            <v>269.5</v>
          </cell>
          <cell r="AH2612">
            <v>6</v>
          </cell>
          <cell r="AI2612" t="str">
            <v>CHUIN45R</v>
          </cell>
          <cell r="AJ2612" t="str">
            <v>Móvil</v>
          </cell>
          <cell r="AK2612" t="str">
            <v>EL JUEVES 03-06 ENTRE 8 Y 18 HORAS!</v>
          </cell>
          <cell r="AL2612">
            <v>2734601048</v>
          </cell>
          <cell r="AM2612">
            <v>420293630</v>
          </cell>
          <cell r="AN2612" t="str">
            <v>Sí</v>
          </cell>
        </row>
        <row r="2613">
          <cell r="A2613">
            <v>3077</v>
          </cell>
          <cell r="B2613" t="str">
            <v>natalin.r@hotmail.com</v>
          </cell>
          <cell r="C2613">
            <v>44345</v>
          </cell>
          <cell r="D2613" t="str">
            <v>Abierta</v>
          </cell>
          <cell r="E2613" t="str">
            <v>Recibido</v>
          </cell>
          <cell r="F2613" t="str">
            <v>Enviado</v>
          </cell>
          <cell r="G2613" t="str">
            <v>ARS</v>
          </cell>
          <cell r="H2613">
            <v>1150</v>
          </cell>
          <cell r="I2613">
            <v>0</v>
          </cell>
          <cell r="J2613">
            <v>0</v>
          </cell>
          <cell r="K2613">
            <v>1150</v>
          </cell>
          <cell r="L2613" t="str">
            <v>Natalin Reynoso</v>
          </cell>
          <cell r="M2613">
            <v>27354588744</v>
          </cell>
          <cell r="N2613">
            <v>541167904089</v>
          </cell>
          <cell r="O2613" t="str">
            <v>Natalin Reynoso</v>
          </cell>
          <cell r="P2613">
            <v>541167904089</v>
          </cell>
          <cell r="Q2613" t="str">
            <v xml:space="preserve">Rastreador Fournier </v>
          </cell>
          <cell r="R2613">
            <v>3523</v>
          </cell>
          <cell r="S2613">
            <v>4</v>
          </cell>
          <cell r="T2613" t="str">
            <v>Munro</v>
          </cell>
          <cell r="U2613" t="str">
            <v xml:space="preserve">Vicente López </v>
          </cell>
          <cell r="V2613">
            <v>1605</v>
          </cell>
          <cell r="W2613" t="str">
            <v>Gran Buenos Aires</v>
          </cell>
          <cell r="Y2613" t="str">
            <v>ENVÍO SIN CARGO (CABA, GRAN PARTE DE GBA y LA PLATA) TIEMPO: 4 a 6 DÍAS HÁBILES</v>
          </cell>
          <cell r="Z2613" t="str">
            <v>Mercado Pago</v>
          </cell>
          <cell r="AD2613">
            <v>44345</v>
          </cell>
          <cell r="AE2613">
            <v>44349</v>
          </cell>
          <cell r="AF2613" t="str">
            <v>SET X 2 PAÑOS MICROFIBRA 35X50 PACK NRO 2 (PACK 5)</v>
          </cell>
          <cell r="AG2613">
            <v>575</v>
          </cell>
          <cell r="AH2613">
            <v>1</v>
          </cell>
          <cell r="AI2613">
            <v>3</v>
          </cell>
          <cell r="AJ2613" t="str">
            <v>Móvil</v>
          </cell>
          <cell r="AK2613" t="str">
            <v>EL JUEVES 03-06 ENTRE 8 Y 18 HORAS!</v>
          </cell>
          <cell r="AL2613">
            <v>15095788312</v>
          </cell>
          <cell r="AM2613">
            <v>420718751</v>
          </cell>
          <cell r="AN2613" t="str">
            <v>Sí</v>
          </cell>
        </row>
        <row r="2614">
          <cell r="A2614">
            <v>3077</v>
          </cell>
          <cell r="B2614" t="str">
            <v>natalin.r@hotmail.com</v>
          </cell>
          <cell r="AF2614" t="str">
            <v>SET X 2 PAÑOS MICROFIBRA 35X50 PACK NRO 2 (PACK 3)</v>
          </cell>
          <cell r="AG2614">
            <v>575</v>
          </cell>
          <cell r="AH2614">
            <v>1</v>
          </cell>
          <cell r="AI2614">
            <v>11</v>
          </cell>
          <cell r="AN2614" t="str">
            <v>Sí</v>
          </cell>
        </row>
        <row r="2615">
          <cell r="A2615">
            <v>3076</v>
          </cell>
          <cell r="B2615" t="str">
            <v>nancy.granatto@hotmail.com.ar</v>
          </cell>
          <cell r="C2615">
            <v>44344</v>
          </cell>
          <cell r="D2615" t="str">
            <v>Abierta</v>
          </cell>
          <cell r="E2615" t="str">
            <v>Recibido</v>
          </cell>
          <cell r="F2615" t="str">
            <v>Enviado</v>
          </cell>
          <cell r="G2615" t="str">
            <v>ARS</v>
          </cell>
          <cell r="H2615">
            <v>4024</v>
          </cell>
          <cell r="I2615">
            <v>0</v>
          </cell>
          <cell r="J2615">
            <v>0</v>
          </cell>
          <cell r="K2615">
            <v>4024</v>
          </cell>
          <cell r="L2615" t="str">
            <v>Nancy Granatto</v>
          </cell>
          <cell r="M2615">
            <v>17951686</v>
          </cell>
          <cell r="N2615">
            <v>541123333673</v>
          </cell>
          <cell r="O2615" t="str">
            <v>Nancy Granatto</v>
          </cell>
          <cell r="P2615">
            <v>541123333673</v>
          </cell>
          <cell r="Q2615" t="str">
            <v>Timote</v>
          </cell>
          <cell r="R2615">
            <v>3374</v>
          </cell>
          <cell r="U2615" t="str">
            <v xml:space="preserve">Buenos Aires </v>
          </cell>
          <cell r="V2615">
            <v>1826</v>
          </cell>
          <cell r="W2615" t="str">
            <v>Gran Buenos Aires</v>
          </cell>
          <cell r="Y2615" t="str">
            <v>ENVÍO SIN CARGO (CABA, GRAN PARTE DE GBA y LA PLATA) TIEMPO: 4 a 6 DÍAS HÁBILES</v>
          </cell>
          <cell r="Z2615" t="str">
            <v>Mercado Pago</v>
          </cell>
          <cell r="AD2615">
            <v>44344</v>
          </cell>
          <cell r="AE2615">
            <v>44349</v>
          </cell>
          <cell r="AF2615" t="str">
            <v>VELA 100 % SOJA AROMA JAZMIN 10X12 CM</v>
          </cell>
          <cell r="AG2615">
            <v>660</v>
          </cell>
          <cell r="AH2615">
            <v>1</v>
          </cell>
          <cell r="AI2615" t="str">
            <v>JA5064J MERCA SEPARADA</v>
          </cell>
          <cell r="AJ2615" t="str">
            <v>Móvil</v>
          </cell>
          <cell r="AK2615" t="str">
            <v>EL JUEVES 03/06 ENTRE LAS 8 Y 18 HORAS !</v>
          </cell>
          <cell r="AL2615">
            <v>2732862360</v>
          </cell>
          <cell r="AM2615">
            <v>414112126</v>
          </cell>
          <cell r="AN2615" t="str">
            <v>Sí</v>
          </cell>
        </row>
        <row r="2616">
          <cell r="A2616">
            <v>3076</v>
          </cell>
          <cell r="B2616" t="str">
            <v>nancy.granatto@hotmail.com.ar</v>
          </cell>
          <cell r="AF2616" t="str">
            <v>COLADOR C/ ASAS BLACK 20CM</v>
          </cell>
          <cell r="AG2616">
            <v>724</v>
          </cell>
          <cell r="AH2616">
            <v>1</v>
          </cell>
          <cell r="AI2616" t="str">
            <v>MS101989 LOS TIENE LUCIANA</v>
          </cell>
          <cell r="AN2616" t="str">
            <v>Sí</v>
          </cell>
        </row>
        <row r="2617">
          <cell r="A2617">
            <v>3076</v>
          </cell>
          <cell r="B2617" t="str">
            <v>nancy.granatto@hotmail.com.ar</v>
          </cell>
          <cell r="AF2617" t="str">
            <v>COMBO NRO.2 ** 6 UTENSILIOS NYLON- COLOR A ELECCION (Menta)</v>
          </cell>
          <cell r="AG2617">
            <v>2640</v>
          </cell>
          <cell r="AH2617">
            <v>1</v>
          </cell>
          <cell r="AN2617" t="str">
            <v>Sí</v>
          </cell>
        </row>
        <row r="2618">
          <cell r="A2618">
            <v>3075</v>
          </cell>
          <cell r="B2618" t="str">
            <v>antonellaluzuk@hotmail.com</v>
          </cell>
          <cell r="C2618">
            <v>44344</v>
          </cell>
          <cell r="D2618" t="str">
            <v>Abierta</v>
          </cell>
          <cell r="E2618" t="str">
            <v>Recibido</v>
          </cell>
          <cell r="F2618" t="str">
            <v>Enviado</v>
          </cell>
          <cell r="G2618" t="str">
            <v>ARS</v>
          </cell>
          <cell r="H2618">
            <v>2192</v>
          </cell>
          <cell r="I2618">
            <v>0</v>
          </cell>
          <cell r="J2618">
            <v>0</v>
          </cell>
          <cell r="K2618">
            <v>2192</v>
          </cell>
          <cell r="L2618" t="str">
            <v>Antonella Luzuk</v>
          </cell>
          <cell r="M2618">
            <v>38038251</v>
          </cell>
          <cell r="N2618">
            <v>541130731994</v>
          </cell>
          <cell r="O2618" t="str">
            <v>Antonella Luzuk</v>
          </cell>
          <cell r="P2618">
            <v>541130731994</v>
          </cell>
          <cell r="Q2618" t="str">
            <v>Caupolican</v>
          </cell>
          <cell r="R2618">
            <v>3962</v>
          </cell>
          <cell r="S2618" t="str">
            <v>2doA</v>
          </cell>
          <cell r="U2618" t="str">
            <v>San justo</v>
          </cell>
          <cell r="V2618">
            <v>1754</v>
          </cell>
          <cell r="W2618" t="str">
            <v>Gran Buenos Aires</v>
          </cell>
          <cell r="Y2618" t="str">
            <v>ENVÍO SIN CARGO (CABA, GRAN PARTE DE GBA y LA PLATA) TIEMPO: 4 a 6 DÍAS HÁBILES</v>
          </cell>
          <cell r="Z2618" t="str">
            <v>Mercado Pago</v>
          </cell>
          <cell r="AD2618">
            <v>44344</v>
          </cell>
          <cell r="AE2618">
            <v>44349</v>
          </cell>
          <cell r="AF2618" t="str">
            <v>SET X 2 PAÑOS MICROFIBRA 35X50 PACK NRO 2 (PACK 5)</v>
          </cell>
          <cell r="AG2618">
            <v>575</v>
          </cell>
          <cell r="AH2618">
            <v>1</v>
          </cell>
          <cell r="AI2618">
            <v>3</v>
          </cell>
          <cell r="AJ2618" t="str">
            <v>Móvil</v>
          </cell>
          <cell r="AK2618" t="str">
            <v>EL JUEVES 03/06 ENTRE LAS 8 Y 18 HORAS !</v>
          </cell>
          <cell r="AL2618">
            <v>15089969124</v>
          </cell>
          <cell r="AM2618">
            <v>410701814</v>
          </cell>
          <cell r="AN2618" t="str">
            <v>Sí</v>
          </cell>
        </row>
        <row r="2619">
          <cell r="A2619">
            <v>3075</v>
          </cell>
          <cell r="B2619" t="str">
            <v>antonellaluzuk@hotmail.com</v>
          </cell>
          <cell r="AF2619" t="str">
            <v>INDIVIDUAL SMILE CUERINA</v>
          </cell>
          <cell r="AG2619" t="str">
            <v>269.5</v>
          </cell>
          <cell r="AH2619">
            <v>2</v>
          </cell>
          <cell r="AI2619" t="str">
            <v>CHUIN34R</v>
          </cell>
          <cell r="AN2619" t="str">
            <v>Sí</v>
          </cell>
        </row>
        <row r="2620">
          <cell r="A2620">
            <v>3075</v>
          </cell>
          <cell r="B2620" t="str">
            <v>antonellaluzuk@hotmail.com</v>
          </cell>
          <cell r="AF2620" t="str">
            <v>INDIVIDUAL ENJOY CUERINA 44 X 30 CM</v>
          </cell>
          <cell r="AG2620" t="str">
            <v>269.5</v>
          </cell>
          <cell r="AH2620">
            <v>2</v>
          </cell>
          <cell r="AI2620" t="str">
            <v>CHUIN36R</v>
          </cell>
          <cell r="AN2620" t="str">
            <v>Sí</v>
          </cell>
        </row>
        <row r="2621">
          <cell r="A2621">
            <v>3075</v>
          </cell>
          <cell r="B2621" t="str">
            <v>antonellaluzuk@hotmail.com</v>
          </cell>
          <cell r="AF2621" t="str">
            <v>INDIVIDUAL CUERINA DREAM 44X30CM</v>
          </cell>
          <cell r="AG2621" t="str">
            <v>269.5</v>
          </cell>
          <cell r="AH2621">
            <v>2</v>
          </cell>
          <cell r="AI2621" t="str">
            <v>CHUIN35R MERCA SEPA</v>
          </cell>
          <cell r="AN2621" t="str">
            <v>Sí</v>
          </cell>
        </row>
        <row r="2622">
          <cell r="A2622">
            <v>3074</v>
          </cell>
          <cell r="B2622" t="str">
            <v>aguedavila@hotmail.com</v>
          </cell>
          <cell r="C2622">
            <v>44344</v>
          </cell>
          <cell r="D2622" t="str">
            <v>Abierta</v>
          </cell>
          <cell r="E2622" t="str">
            <v>Recibido</v>
          </cell>
          <cell r="F2622" t="str">
            <v>Enviado</v>
          </cell>
          <cell r="G2622" t="str">
            <v>ARS</v>
          </cell>
          <cell r="H2622">
            <v>1870</v>
          </cell>
          <cell r="I2622">
            <v>0</v>
          </cell>
          <cell r="J2622" t="str">
            <v>268.34</v>
          </cell>
          <cell r="K2622" t="str">
            <v>2138.34</v>
          </cell>
          <cell r="L2622" t="str">
            <v>Agueda Vila</v>
          </cell>
          <cell r="M2622">
            <v>39027770</v>
          </cell>
          <cell r="N2622">
            <v>543434163567</v>
          </cell>
          <cell r="O2622" t="str">
            <v>Agueda Vila</v>
          </cell>
          <cell r="T2622" t="str">
            <v>Diamante</v>
          </cell>
          <cell r="U2622" t="str">
            <v>Diamante</v>
          </cell>
          <cell r="V2622">
            <v>3105</v>
          </cell>
          <cell r="W2622" t="str">
            <v>Entre Ríos</v>
          </cell>
          <cell r="Y2622" t="str">
            <v>Punto de retiro</v>
          </cell>
          <cell r="Z2622" t="str">
            <v>Mercado Pago</v>
          </cell>
          <cell r="AD2622">
            <v>44344</v>
          </cell>
          <cell r="AE2622">
            <v>44349</v>
          </cell>
          <cell r="AF2622" t="str">
            <v>MATE PAMPA BOCA ANCHA CON BOMBILLA COLOR BEIGE</v>
          </cell>
          <cell r="AG2622">
            <v>720</v>
          </cell>
          <cell r="AH2622">
            <v>1</v>
          </cell>
          <cell r="AI2622" t="str">
            <v>MERCA SEPA</v>
          </cell>
          <cell r="AJ2622" t="str">
            <v>Móvil</v>
          </cell>
          <cell r="AK2622" t="str">
            <v>YA DEJADO EN EL CORREO Y HABLADO POR WHATSAPP CON EL CODIGO DE SEGUIMIENTO</v>
          </cell>
          <cell r="AL2622">
            <v>2732549223</v>
          </cell>
          <cell r="AM2622">
            <v>420475169</v>
          </cell>
          <cell r="AN2622" t="str">
            <v>Sí</v>
          </cell>
        </row>
        <row r="2623">
          <cell r="A2623">
            <v>3074</v>
          </cell>
          <cell r="B2623" t="str">
            <v>aguedavila@hotmail.com</v>
          </cell>
          <cell r="AF2623" t="str">
            <v>SET X 2 PAÑOS MICROFIBRA 35X50 PACK NRO 2 (PACK 4)</v>
          </cell>
          <cell r="AG2623">
            <v>575</v>
          </cell>
          <cell r="AH2623">
            <v>1</v>
          </cell>
          <cell r="AI2623">
            <v>12</v>
          </cell>
          <cell r="AN2623" t="str">
            <v>Sí</v>
          </cell>
        </row>
        <row r="2624">
          <cell r="A2624">
            <v>3074</v>
          </cell>
          <cell r="B2624" t="str">
            <v>aguedavila@hotmail.com</v>
          </cell>
          <cell r="AF2624" t="str">
            <v>SET X 2 PAÑOS MICROFIBRA 35X50 PACK NRO 2 (PACK 3)</v>
          </cell>
          <cell r="AG2624">
            <v>575</v>
          </cell>
          <cell r="AH2624">
            <v>1</v>
          </cell>
          <cell r="AI2624">
            <v>11</v>
          </cell>
          <cell r="AN2624" t="str">
            <v>Sí</v>
          </cell>
        </row>
        <row r="2625">
          <cell r="A2625">
            <v>3073</v>
          </cell>
          <cell r="B2625" t="str">
            <v>maria_sanchez85@hotmail.com</v>
          </cell>
          <cell r="C2625">
            <v>44344</v>
          </cell>
          <cell r="D2625" t="str">
            <v>Abierta</v>
          </cell>
          <cell r="E2625" t="str">
            <v>Recibido</v>
          </cell>
          <cell r="F2625" t="str">
            <v>Enviado</v>
          </cell>
          <cell r="G2625" t="str">
            <v>ARS</v>
          </cell>
          <cell r="H2625">
            <v>7000</v>
          </cell>
          <cell r="I2625">
            <v>0</v>
          </cell>
          <cell r="J2625" t="str">
            <v>376.33</v>
          </cell>
          <cell r="K2625" t="str">
            <v>7376.33</v>
          </cell>
          <cell r="L2625" t="str">
            <v>Maria de los Angeles Sanchez</v>
          </cell>
          <cell r="M2625">
            <v>28839567</v>
          </cell>
          <cell r="N2625">
            <v>542994182579</v>
          </cell>
          <cell r="O2625" t="str">
            <v>Maria de los Angeles Sanchez</v>
          </cell>
          <cell r="P2625">
            <v>542994182579</v>
          </cell>
          <cell r="Q2625" t="str">
            <v>Puerto Rico</v>
          </cell>
          <cell r="R2625">
            <v>2319</v>
          </cell>
          <cell r="T2625" t="str">
            <v>solares de la falda</v>
          </cell>
          <cell r="U2625" t="str">
            <v>Cipolletti</v>
          </cell>
          <cell r="V2625">
            <v>8324</v>
          </cell>
          <cell r="W2625" t="str">
            <v>Rio Negro</v>
          </cell>
          <cell r="Y2625" t="str">
            <v>Correo Argentino - Envio a domicilio</v>
          </cell>
          <cell r="Z2625" t="str">
            <v>Mercado Pago</v>
          </cell>
          <cell r="AD2625">
            <v>44344</v>
          </cell>
          <cell r="AE2625">
            <v>44349</v>
          </cell>
          <cell r="AF2625" t="str">
            <v>MESA DE ARRIME HOME OFFICE 35x40x67 CM</v>
          </cell>
          <cell r="AG2625">
            <v>3500</v>
          </cell>
          <cell r="AH2625">
            <v>2</v>
          </cell>
          <cell r="AI2625" t="str">
            <v>MESA ARRIMME OSCURA 2 CAÑOS LAS TENGO EN SAN DIEGO</v>
          </cell>
          <cell r="AJ2625" t="str">
            <v>Web</v>
          </cell>
          <cell r="AK2625" t="str">
            <v>EL DIA JUEVES 03-06 CORREO ARGENTINO RETIRA EL PEDIDO POR NUESTRA SUCURSAL. PUEDE SEGUIR EL ESTADO CON EL SEGUIMIENTO 000079430490LMT323T1601 EN LA WEB DEL CORREO. MUCHAS GRACIAS!</v>
          </cell>
          <cell r="AL2625">
            <v>15088951440</v>
          </cell>
          <cell r="AM2625">
            <v>418371222</v>
          </cell>
          <cell r="AN2625" t="str">
            <v>Sí</v>
          </cell>
        </row>
        <row r="2626">
          <cell r="A2626">
            <v>3072</v>
          </cell>
          <cell r="B2626" t="str">
            <v>iaconis.gisel@gmail.com</v>
          </cell>
          <cell r="C2626">
            <v>44344</v>
          </cell>
          <cell r="D2626" t="str">
            <v>Abierta</v>
          </cell>
          <cell r="E2626" t="str">
            <v>Recibido</v>
          </cell>
          <cell r="F2626" t="str">
            <v>Enviado</v>
          </cell>
          <cell r="G2626" t="str">
            <v>ARS</v>
          </cell>
          <cell r="H2626" t="str">
            <v>5090.48</v>
          </cell>
          <cell r="I2626">
            <v>0</v>
          </cell>
          <cell r="J2626">
            <v>0</v>
          </cell>
          <cell r="K2626" t="str">
            <v>5090.48</v>
          </cell>
          <cell r="L2626" t="str">
            <v>Gisele Alejandra Iaconis</v>
          </cell>
          <cell r="M2626">
            <v>32603816</v>
          </cell>
          <cell r="N2626">
            <v>541150023469</v>
          </cell>
          <cell r="O2626" t="str">
            <v>Gisele Alejandra Iaconis</v>
          </cell>
          <cell r="P2626">
            <v>541150023469</v>
          </cell>
          <cell r="Q2626" t="str">
            <v>Zelada</v>
          </cell>
          <cell r="R2626">
            <v>4658</v>
          </cell>
          <cell r="U2626" t="str">
            <v>Capital Federal</v>
          </cell>
          <cell r="V2626">
            <v>1407</v>
          </cell>
          <cell r="W2626" t="str">
            <v>Capital Federal</v>
          </cell>
          <cell r="Y2626" t="str">
            <v>ENVÍO SIN CARGO (CABA, GRAN PARTE DE GBA y LA PLATA) TIEMPO: 4 a 6 DÍAS HÁBILES</v>
          </cell>
          <cell r="Z2626" t="str">
            <v>Mercado Pago</v>
          </cell>
          <cell r="AD2626">
            <v>44344</v>
          </cell>
          <cell r="AE2626">
            <v>44347</v>
          </cell>
          <cell r="AF2626" t="str">
            <v>BOTELLA JUICE 1L TAPA SILICONA</v>
          </cell>
          <cell r="AG2626">
            <v>584</v>
          </cell>
          <cell r="AH2626">
            <v>1</v>
          </cell>
          <cell r="AI2626" t="str">
            <v>019BO5573</v>
          </cell>
          <cell r="AJ2626" t="str">
            <v>Web</v>
          </cell>
          <cell r="AK2626" t="str">
            <v>EL MARTES 01-06 ENTRE 8 Y 18 HORAS!</v>
          </cell>
          <cell r="AL2626">
            <v>15088930148</v>
          </cell>
          <cell r="AM2626">
            <v>420453316</v>
          </cell>
          <cell r="AN2626" t="str">
            <v>Sí</v>
          </cell>
        </row>
        <row r="2627">
          <cell r="A2627">
            <v>3072</v>
          </cell>
          <cell r="B2627" t="str">
            <v>iaconis.gisel@gmail.com</v>
          </cell>
          <cell r="AF2627" t="str">
            <v>TRAPO DE PISO CON FRASE MEDIA STANTARD 50 X 60 CM</v>
          </cell>
          <cell r="AG2627">
            <v>390</v>
          </cell>
          <cell r="AH2627">
            <v>1</v>
          </cell>
          <cell r="AI2627" t="str">
            <v>ESPACIO CUIDADO</v>
          </cell>
          <cell r="AN2627" t="str">
            <v>Sí</v>
          </cell>
        </row>
        <row r="2628">
          <cell r="A2628">
            <v>3072</v>
          </cell>
          <cell r="B2628" t="str">
            <v>iaconis.gisel@gmail.com</v>
          </cell>
          <cell r="AF2628" t="str">
            <v>TRAPO DE PISO CON FRASE MEDIA STANTARD 50 X 60 CM HOLA CHAU</v>
          </cell>
          <cell r="AG2628">
            <v>390</v>
          </cell>
          <cell r="AH2628">
            <v>1</v>
          </cell>
          <cell r="AI2628" t="str">
            <v>HOLA CHAU CHICO GRIS</v>
          </cell>
          <cell r="AN2628" t="str">
            <v>Sí</v>
          </cell>
        </row>
        <row r="2629">
          <cell r="A2629">
            <v>3072</v>
          </cell>
          <cell r="B2629" t="str">
            <v>iaconis.gisel@gmail.com</v>
          </cell>
          <cell r="AF2629" t="str">
            <v>HERMETICO 900 ML 13x9 CM.</v>
          </cell>
          <cell r="AG2629">
            <v>531</v>
          </cell>
          <cell r="AH2629">
            <v>1</v>
          </cell>
          <cell r="AI2629" t="str">
            <v>046BA2831</v>
          </cell>
          <cell r="AN2629" t="str">
            <v>Sí</v>
          </cell>
        </row>
        <row r="2630">
          <cell r="A2630">
            <v>3072</v>
          </cell>
          <cell r="B2630" t="str">
            <v>iaconis.gisel@gmail.com</v>
          </cell>
          <cell r="AF2630" t="str">
            <v>BOTELLA VIDRIO H2O 1 LITRO CORCHO ECOLOGICO</v>
          </cell>
          <cell r="AG2630">
            <v>519</v>
          </cell>
          <cell r="AH2630">
            <v>1</v>
          </cell>
          <cell r="AI2630" t="str">
            <v>019BO5217NEW</v>
          </cell>
          <cell r="AN2630" t="str">
            <v>Sí</v>
          </cell>
        </row>
        <row r="2631">
          <cell r="A2631">
            <v>3072</v>
          </cell>
          <cell r="B2631" t="str">
            <v>iaconis.gisel@gmail.com</v>
          </cell>
          <cell r="AF2631" t="str">
            <v>HERMETICOS SET 6PCS C/TAPA DE VENTILACION FUCSIA (Fucsia)</v>
          </cell>
          <cell r="AG2631">
            <v>1399</v>
          </cell>
          <cell r="AH2631">
            <v>1</v>
          </cell>
          <cell r="AI2631" t="str">
            <v>100BA4030</v>
          </cell>
          <cell r="AN2631" t="str">
            <v>Sí</v>
          </cell>
        </row>
        <row r="2632">
          <cell r="A2632">
            <v>3072</v>
          </cell>
          <cell r="B2632" t="str">
            <v>iaconis.gisel@gmail.com</v>
          </cell>
          <cell r="AF2632" t="str">
            <v>BOWL CHICO PASTEL 11,5 X 4,5 CM (Verde)</v>
          </cell>
          <cell r="AG2632" t="str">
            <v>231.74</v>
          </cell>
          <cell r="AH2632">
            <v>2</v>
          </cell>
          <cell r="AI2632" t="str">
            <v>019BA87510</v>
          </cell>
          <cell r="AN2632" t="str">
            <v>Sí</v>
          </cell>
        </row>
        <row r="2633">
          <cell r="A2633">
            <v>3072</v>
          </cell>
          <cell r="B2633" t="str">
            <v>iaconis.gisel@gmail.com</v>
          </cell>
          <cell r="AF2633" t="str">
            <v>POTE BASICO 2.2 L</v>
          </cell>
          <cell r="AG2633">
            <v>548</v>
          </cell>
          <cell r="AH2633">
            <v>1</v>
          </cell>
          <cell r="AI2633" t="str">
            <v>Q10171 QUO/ MERCA NO SEPARADA /COSTO TEORICO MAS IVA</v>
          </cell>
          <cell r="AN2633" t="str">
            <v>Sí</v>
          </cell>
        </row>
        <row r="2634">
          <cell r="A2634">
            <v>3072</v>
          </cell>
          <cell r="B2634" t="str">
            <v>iaconis.gisel@gmail.com</v>
          </cell>
          <cell r="AF2634" t="str">
            <v>POTE BASICO 600ML</v>
          </cell>
          <cell r="AG2634">
            <v>266</v>
          </cell>
          <cell r="AH2634">
            <v>1</v>
          </cell>
          <cell r="AI2634" t="str">
            <v>Q10170 QUO /MERCA NO SEPARADA/COSTO TEORICO MAS IVA</v>
          </cell>
          <cell r="AN2634" t="str">
            <v>Sí</v>
          </cell>
        </row>
        <row r="2635">
          <cell r="A2635">
            <v>3071</v>
          </cell>
          <cell r="B2635" t="str">
            <v>micaelasz@hotmail.com</v>
          </cell>
          <cell r="C2635">
            <v>44344</v>
          </cell>
          <cell r="D2635" t="str">
            <v>Abierta</v>
          </cell>
          <cell r="E2635" t="str">
            <v>Recibido</v>
          </cell>
          <cell r="F2635" t="str">
            <v>Enviado</v>
          </cell>
          <cell r="G2635" t="str">
            <v>ARS</v>
          </cell>
          <cell r="H2635" t="str">
            <v>4153.99</v>
          </cell>
          <cell r="I2635">
            <v>0</v>
          </cell>
          <cell r="J2635">
            <v>0</v>
          </cell>
          <cell r="K2635" t="str">
            <v>4153.99</v>
          </cell>
          <cell r="L2635" t="str">
            <v>Micaela Silva Zarate</v>
          </cell>
          <cell r="M2635">
            <v>38200601</v>
          </cell>
          <cell r="N2635">
            <v>541160087974</v>
          </cell>
          <cell r="O2635" t="str">
            <v>Micaela Silva Zarate</v>
          </cell>
          <cell r="P2635">
            <v>541160087974</v>
          </cell>
          <cell r="Q2635" t="str">
            <v>Cochabamba</v>
          </cell>
          <cell r="R2635">
            <v>370</v>
          </cell>
          <cell r="S2635" t="str">
            <v>Piso 6 departamento B</v>
          </cell>
          <cell r="T2635" t="str">
            <v>Banfield</v>
          </cell>
          <cell r="U2635" t="str">
            <v>Banfield</v>
          </cell>
          <cell r="V2635">
            <v>1828</v>
          </cell>
          <cell r="W2635" t="str">
            <v>Gran Buenos Aires</v>
          </cell>
          <cell r="Y2635" t="str">
            <v>ENVÍO SIN CARGO (CABA, GRAN PARTE DE GBA y LA PLATA) TIEMPO: 4 a 6 DÍAS HÁBILES</v>
          </cell>
          <cell r="Z2635" t="str">
            <v>Mercado Pago</v>
          </cell>
          <cell r="AD2635">
            <v>44344</v>
          </cell>
          <cell r="AE2635">
            <v>44349</v>
          </cell>
          <cell r="AF2635" t="str">
            <v>ESPATULA DE NYLON CON MANGO DE ACERO Y PP SIMIL MARMOL 35CM</v>
          </cell>
          <cell r="AG2635">
            <v>549</v>
          </cell>
          <cell r="AH2635">
            <v>1</v>
          </cell>
          <cell r="AI2635" t="str">
            <v>MS101850 MERCA SEPA</v>
          </cell>
          <cell r="AJ2635" t="str">
            <v>Móvil</v>
          </cell>
          <cell r="AK2635" t="str">
            <v>EL JUEVES 03/06 ENTRE LAS 8 Y 18 HORAS !</v>
          </cell>
          <cell r="AL2635">
            <v>15085547912</v>
          </cell>
          <cell r="AM2635">
            <v>418921919</v>
          </cell>
          <cell r="AN2635" t="str">
            <v>Sí</v>
          </cell>
        </row>
        <row r="2636">
          <cell r="A2636">
            <v>3071</v>
          </cell>
          <cell r="B2636" t="str">
            <v>micaelasz@hotmail.com</v>
          </cell>
          <cell r="AF2636" t="str">
            <v>ALMOHADON CON RELLENO VELLON SILICONADO 30X30 CM</v>
          </cell>
          <cell r="AG2636">
            <v>444</v>
          </cell>
          <cell r="AH2636">
            <v>1</v>
          </cell>
          <cell r="AI2636" t="str">
            <v>CHU432</v>
          </cell>
          <cell r="AN2636" t="str">
            <v>Sí</v>
          </cell>
        </row>
        <row r="2637">
          <cell r="A2637">
            <v>3071</v>
          </cell>
          <cell r="B2637" t="str">
            <v>micaelasz@hotmail.com</v>
          </cell>
          <cell r="AF2637" t="str">
            <v>ALMOHADON CON RELLENO VELLON SILICONADO 30X30 CM</v>
          </cell>
          <cell r="AG2637">
            <v>444</v>
          </cell>
          <cell r="AH2637">
            <v>1</v>
          </cell>
          <cell r="AI2637" t="str">
            <v>CHU420</v>
          </cell>
          <cell r="AN2637" t="str">
            <v>Sí</v>
          </cell>
        </row>
        <row r="2638">
          <cell r="A2638">
            <v>3071</v>
          </cell>
          <cell r="B2638" t="str">
            <v>micaelasz@hotmail.com</v>
          </cell>
          <cell r="AF2638" t="str">
            <v>TRAPO DE PISO CON FRASE MEDIA STANTARD 50 X 60 CM</v>
          </cell>
          <cell r="AG2638">
            <v>245</v>
          </cell>
          <cell r="AH2638">
            <v>1</v>
          </cell>
          <cell r="AI2638" t="str">
            <v>AL8219</v>
          </cell>
          <cell r="AN2638" t="str">
            <v>Sí</v>
          </cell>
        </row>
        <row r="2639">
          <cell r="A2639">
            <v>3071</v>
          </cell>
          <cell r="B2639" t="str">
            <v>micaelasz@hotmail.com</v>
          </cell>
          <cell r="AF2639" t="str">
            <v>SEGURO P PUERTA SIL 1PC (Violeta)</v>
          </cell>
          <cell r="AG2639">
            <v>120</v>
          </cell>
          <cell r="AH2639">
            <v>1</v>
          </cell>
          <cell r="AI2639">
            <v>87522</v>
          </cell>
          <cell r="AN2639" t="str">
            <v>Sí</v>
          </cell>
        </row>
        <row r="2640">
          <cell r="A2640">
            <v>3071</v>
          </cell>
          <cell r="B2640" t="str">
            <v>micaelasz@hotmail.com</v>
          </cell>
          <cell r="AF2640" t="str">
            <v>DIFUSOR DE VIDRIO PINTADO EN 3 COLORES 6.5X14CM</v>
          </cell>
          <cell r="AG2640">
            <v>399</v>
          </cell>
          <cell r="AH2640">
            <v>1</v>
          </cell>
          <cell r="AI2640" t="str">
            <v>BO7486</v>
          </cell>
          <cell r="AN2640" t="str">
            <v>Sí</v>
          </cell>
        </row>
        <row r="2641">
          <cell r="A2641">
            <v>3071</v>
          </cell>
          <cell r="B2641" t="str">
            <v>micaelasz@hotmail.com</v>
          </cell>
          <cell r="AF2641" t="str">
            <v>ALMOHADON LOVE 30X30CM POLIESTER CON VELLON SILICONADO</v>
          </cell>
          <cell r="AG2641">
            <v>444</v>
          </cell>
          <cell r="AH2641">
            <v>1</v>
          </cell>
          <cell r="AI2641" t="str">
            <v>CHU53</v>
          </cell>
          <cell r="AN2641" t="str">
            <v>Sí</v>
          </cell>
        </row>
        <row r="2642">
          <cell r="A2642">
            <v>3071</v>
          </cell>
          <cell r="B2642" t="str">
            <v>micaelasz@hotmail.com</v>
          </cell>
          <cell r="AF2642" t="str">
            <v>VELA 100 % SOJA CON ESENCIAS - DIFERENTES AROMAS 8x8 CM (JAZMIN)</v>
          </cell>
          <cell r="AG2642" t="str">
            <v>459.99</v>
          </cell>
          <cell r="AH2642">
            <v>1</v>
          </cell>
          <cell r="AI2642" t="str">
            <v>BA6340VELA</v>
          </cell>
          <cell r="AN2642" t="str">
            <v>Sí</v>
          </cell>
        </row>
        <row r="2643">
          <cell r="A2643">
            <v>3071</v>
          </cell>
          <cell r="B2643" t="str">
            <v>micaelasz@hotmail.com</v>
          </cell>
          <cell r="AF2643" t="str">
            <v>TABLA DE CERAMICA Y BAMBOO LOGO CHEESE 29x7,5 CM</v>
          </cell>
          <cell r="AG2643">
            <v>1049</v>
          </cell>
          <cell r="AH2643">
            <v>1</v>
          </cell>
          <cell r="AI2643" t="str">
            <v>MS113806</v>
          </cell>
          <cell r="AN2643" t="str">
            <v>Sí</v>
          </cell>
        </row>
        <row r="2644">
          <cell r="A2644">
            <v>3070</v>
          </cell>
          <cell r="B2644" t="str">
            <v>ami_1713_83@hotmail.com</v>
          </cell>
          <cell r="C2644">
            <v>44344</v>
          </cell>
          <cell r="D2644" t="str">
            <v>Abierta</v>
          </cell>
          <cell r="E2644" t="str">
            <v>Recibido</v>
          </cell>
          <cell r="F2644" t="str">
            <v>Enviado</v>
          </cell>
          <cell r="G2644" t="str">
            <v>ARS</v>
          </cell>
          <cell r="H2644">
            <v>1981</v>
          </cell>
          <cell r="I2644">
            <v>0</v>
          </cell>
          <cell r="J2644">
            <v>0</v>
          </cell>
          <cell r="K2644">
            <v>1981</v>
          </cell>
          <cell r="L2644" t="str">
            <v>Yamila Andrea Sauco</v>
          </cell>
          <cell r="M2644">
            <v>30495353</v>
          </cell>
          <cell r="N2644">
            <v>5491140244526</v>
          </cell>
          <cell r="O2644" t="str">
            <v>Yamila Andrea SAUCO</v>
          </cell>
          <cell r="P2644">
            <v>5491140244526</v>
          </cell>
          <cell r="Q2644" t="str">
            <v xml:space="preserve">Avenida Belgrano </v>
          </cell>
          <cell r="R2644">
            <v>1137</v>
          </cell>
          <cell r="S2644" t="str">
            <v>2 B</v>
          </cell>
          <cell r="T2644" t="str">
            <v>MONSERRAT</v>
          </cell>
          <cell r="U2644" t="str">
            <v>Capital Federal</v>
          </cell>
          <cell r="V2644">
            <v>1092</v>
          </cell>
          <cell r="W2644" t="str">
            <v>Capital Federal</v>
          </cell>
          <cell r="Y2644" t="str">
            <v>ENVÍO SIN CARGO (CABA, GRAN PARTE DE GBA y LA PLATA) TIEMPO: 4 a 6 DÍAS HÁBILES</v>
          </cell>
          <cell r="Z2644" t="str">
            <v>Mercado Pago</v>
          </cell>
          <cell r="AD2644">
            <v>44344</v>
          </cell>
          <cell r="AE2644">
            <v>44348</v>
          </cell>
          <cell r="AF2644" t="str">
            <v>ESPATULA MULTIUSO BLANCA</v>
          </cell>
          <cell r="AG2644">
            <v>1036</v>
          </cell>
          <cell r="AH2644">
            <v>1</v>
          </cell>
          <cell r="AI2644" t="str">
            <v>PR180416GR</v>
          </cell>
          <cell r="AJ2644" t="str">
            <v>Web</v>
          </cell>
          <cell r="AK2644" t="str">
            <v>EL MIERCOLES 02-06 ENTRE 8 Y 18 HORAS!</v>
          </cell>
          <cell r="AL2644">
            <v>15084823765</v>
          </cell>
          <cell r="AM2644">
            <v>420365676</v>
          </cell>
          <cell r="AN2644" t="str">
            <v>Sí</v>
          </cell>
        </row>
        <row r="2645">
          <cell r="A2645">
            <v>3070</v>
          </cell>
          <cell r="B2645" t="str">
            <v>ami_1713_83@hotmail.com</v>
          </cell>
          <cell r="AF2645" t="str">
            <v>SET X6 PICOS TORTA MANGA 36CM</v>
          </cell>
          <cell r="AG2645">
            <v>945</v>
          </cell>
          <cell r="AH2645">
            <v>1</v>
          </cell>
          <cell r="AI2645" t="str">
            <v>046BA4819</v>
          </cell>
          <cell r="AN2645" t="str">
            <v>Sí</v>
          </cell>
        </row>
        <row r="2646">
          <cell r="A2646">
            <v>3069</v>
          </cell>
          <cell r="B2646" t="str">
            <v>camiodrio@hotmail.es</v>
          </cell>
          <cell r="C2646">
            <v>44344</v>
          </cell>
          <cell r="D2646" t="str">
            <v>Abierta</v>
          </cell>
          <cell r="E2646" t="str">
            <v>Recibido</v>
          </cell>
          <cell r="F2646" t="str">
            <v>Enviado</v>
          </cell>
          <cell r="G2646" t="str">
            <v>ARS</v>
          </cell>
          <cell r="H2646">
            <v>600</v>
          </cell>
          <cell r="I2646">
            <v>0</v>
          </cell>
          <cell r="J2646">
            <v>0</v>
          </cell>
          <cell r="K2646">
            <v>600</v>
          </cell>
          <cell r="L2646" t="str">
            <v>Camila Odriozola</v>
          </cell>
          <cell r="M2646">
            <v>39387242</v>
          </cell>
          <cell r="N2646">
            <v>541131044606</v>
          </cell>
          <cell r="O2646" t="str">
            <v>Camila Odriozola</v>
          </cell>
          <cell r="P2646">
            <v>541131044606</v>
          </cell>
          <cell r="Q2646" t="str">
            <v xml:space="preserve">José p tamborini </v>
          </cell>
          <cell r="R2646">
            <v>4606</v>
          </cell>
          <cell r="T2646" t="str">
            <v xml:space="preserve">Villa Urquiza </v>
          </cell>
          <cell r="U2646" t="str">
            <v>Capital Federal</v>
          </cell>
          <cell r="V2646">
            <v>1431</v>
          </cell>
          <cell r="W2646" t="str">
            <v>Capital Federal</v>
          </cell>
          <cell r="Y2646" t="str">
            <v>ENVÍO SIN CARGO (CABA, GRAN PARTE DE GBA y LA PLATA) TIEMPO: 4 a 6 DÍAS HÁBILES</v>
          </cell>
          <cell r="Z2646" t="str">
            <v>Mercado Pago</v>
          </cell>
          <cell r="AD2646">
            <v>44344</v>
          </cell>
          <cell r="AE2646">
            <v>44349</v>
          </cell>
          <cell r="AF2646" t="str">
            <v>INDIVIDUAL LIENZO BLANCO</v>
          </cell>
          <cell r="AG2646">
            <v>300</v>
          </cell>
          <cell r="AH2646">
            <v>2</v>
          </cell>
          <cell r="AI2646" t="str">
            <v>024KK157BCO</v>
          </cell>
          <cell r="AJ2646" t="str">
            <v>Móvil</v>
          </cell>
          <cell r="AK2646" t="str">
            <v>EL JUEVES 03/06 ENTRE LAS 8 Y 18 HORAS !</v>
          </cell>
          <cell r="AL2646">
            <v>2731215813</v>
          </cell>
          <cell r="AM2646">
            <v>420362183</v>
          </cell>
          <cell r="AN2646" t="str">
            <v>Sí</v>
          </cell>
        </row>
        <row r="2647">
          <cell r="A2647">
            <v>3068</v>
          </cell>
          <cell r="B2647" t="str">
            <v>jesizechillo@gmail.com</v>
          </cell>
          <cell r="C2647">
            <v>44344</v>
          </cell>
          <cell r="D2647" t="str">
            <v>Abierta</v>
          </cell>
          <cell r="E2647" t="str">
            <v>Recibido</v>
          </cell>
          <cell r="F2647" t="str">
            <v>Enviado</v>
          </cell>
          <cell r="G2647" t="str">
            <v>ARS</v>
          </cell>
          <cell r="H2647">
            <v>662</v>
          </cell>
          <cell r="I2647">
            <v>0</v>
          </cell>
          <cell r="J2647">
            <v>0</v>
          </cell>
          <cell r="K2647">
            <v>662</v>
          </cell>
          <cell r="L2647" t="str">
            <v>Jesica Zechillo</v>
          </cell>
          <cell r="M2647">
            <v>39185248</v>
          </cell>
          <cell r="N2647">
            <v>541162643086</v>
          </cell>
          <cell r="O2647" t="str">
            <v>Jesica Zechillo</v>
          </cell>
          <cell r="P2647">
            <v>541162643086</v>
          </cell>
          <cell r="Q2647" t="str">
            <v>Pico</v>
          </cell>
          <cell r="R2647">
            <v>2329</v>
          </cell>
          <cell r="S2647" t="str">
            <v>28-B</v>
          </cell>
          <cell r="T2647" t="str">
            <v>Nuñez</v>
          </cell>
          <cell r="U2647" t="str">
            <v>Capital Federal</v>
          </cell>
          <cell r="V2647">
            <v>1429</v>
          </cell>
          <cell r="W2647" t="str">
            <v>Capital Federal</v>
          </cell>
          <cell r="Y2647" t="str">
            <v>ENVÍO SIN CARGO (CABA, GRAN PARTE DE GBA y LA PLATA) TIEMPO: 4 a 6 DÍAS HÁBILES</v>
          </cell>
          <cell r="Z2647" t="str">
            <v>Mercado Pago</v>
          </cell>
          <cell r="AD2647">
            <v>44344</v>
          </cell>
          <cell r="AE2647">
            <v>44349</v>
          </cell>
          <cell r="AF2647" t="str">
            <v>DISPENSER SINGLE 500ML COLOR SURT (Negro)</v>
          </cell>
          <cell r="AG2647">
            <v>662</v>
          </cell>
          <cell r="AH2647">
            <v>1</v>
          </cell>
          <cell r="AI2647" t="str">
            <v>Q17008 QUO MERCA SEPARADA COSTO TEORICO MAS IVA</v>
          </cell>
          <cell r="AJ2647" t="str">
            <v>Móvil</v>
          </cell>
          <cell r="AK2647" t="str">
            <v>EL JUEVES 03/06 ENTRE LAS 8 Y 18 HORAS !</v>
          </cell>
          <cell r="AL2647">
            <v>2730615072</v>
          </cell>
          <cell r="AM2647">
            <v>420301050</v>
          </cell>
          <cell r="AN2647" t="str">
            <v>Sí</v>
          </cell>
        </row>
        <row r="2648">
          <cell r="A2648">
            <v>3067</v>
          </cell>
          <cell r="B2648" t="str">
            <v>giuliana.petorrosi@gmail.com</v>
          </cell>
          <cell r="C2648">
            <v>44343</v>
          </cell>
          <cell r="D2648" t="str">
            <v>Abierta</v>
          </cell>
          <cell r="E2648" t="str">
            <v>Recibido</v>
          </cell>
          <cell r="F2648" t="str">
            <v>Enviado</v>
          </cell>
          <cell r="G2648" t="str">
            <v>ARS</v>
          </cell>
          <cell r="H2648">
            <v>1617</v>
          </cell>
          <cell r="I2648">
            <v>0</v>
          </cell>
          <cell r="J2648">
            <v>0</v>
          </cell>
          <cell r="K2648">
            <v>1617</v>
          </cell>
          <cell r="L2648" t="str">
            <v>Giuliana Petorrosi</v>
          </cell>
          <cell r="M2648">
            <v>37368109</v>
          </cell>
          <cell r="N2648">
            <v>541126712582</v>
          </cell>
          <cell r="O2648" t="str">
            <v>Giuliana Petorrosi</v>
          </cell>
          <cell r="P2648">
            <v>541126712582</v>
          </cell>
          <cell r="Q2648" t="str">
            <v xml:space="preserve">Timote </v>
          </cell>
          <cell r="R2648">
            <v>3374</v>
          </cell>
          <cell r="T2648" t="str">
            <v>Remedios de Escalada, Lanus</v>
          </cell>
          <cell r="U2648" t="str">
            <v>Buenos Aires</v>
          </cell>
          <cell r="V2648">
            <v>1826</v>
          </cell>
          <cell r="W2648" t="str">
            <v>Gran Buenos Aires</v>
          </cell>
          <cell r="Y2648" t="str">
            <v>ENVÍO SIN CARGO (CABA, GRAN PARTE DE GBA y LA PLATA) TIEMPO: 4 a 6 DÍAS HÁBILES</v>
          </cell>
          <cell r="Z2648" t="str">
            <v>Mercado Pago</v>
          </cell>
          <cell r="AD2648">
            <v>44343</v>
          </cell>
          <cell r="AE2648">
            <v>44347</v>
          </cell>
          <cell r="AF2648" t="str">
            <v>INDIVIDUAL CUERINA HOJAS 32.5 CM DIAM</v>
          </cell>
          <cell r="AG2648" t="str">
            <v>269.5</v>
          </cell>
          <cell r="AH2648">
            <v>6</v>
          </cell>
          <cell r="AI2648" t="str">
            <v>CHUIN40C</v>
          </cell>
          <cell r="AJ2648" t="str">
            <v>Web</v>
          </cell>
          <cell r="AK2648" t="str">
            <v>EL JUEVES 03-06 ENTRE 8 Y 18 HORAS!</v>
          </cell>
          <cell r="AL2648">
            <v>15074857238</v>
          </cell>
          <cell r="AM2648">
            <v>410986686</v>
          </cell>
          <cell r="AN2648" t="str">
            <v>Sí</v>
          </cell>
        </row>
        <row r="2649">
          <cell r="A2649">
            <v>3066</v>
          </cell>
          <cell r="B2649" t="str">
            <v>daianna.stutz01@gmail.com</v>
          </cell>
          <cell r="C2649">
            <v>44343</v>
          </cell>
          <cell r="D2649" t="str">
            <v>Abierta</v>
          </cell>
          <cell r="E2649" t="str">
            <v>Recibido</v>
          </cell>
          <cell r="F2649" t="str">
            <v>Enviado</v>
          </cell>
          <cell r="G2649" t="str">
            <v>ARS</v>
          </cell>
          <cell r="H2649">
            <v>5741</v>
          </cell>
          <cell r="I2649">
            <v>0</v>
          </cell>
          <cell r="J2649">
            <v>0</v>
          </cell>
          <cell r="K2649">
            <v>5741</v>
          </cell>
          <cell r="L2649" t="str">
            <v>Daiana Stutz</v>
          </cell>
          <cell r="M2649">
            <v>42053802</v>
          </cell>
          <cell r="N2649">
            <v>541135603066</v>
          </cell>
          <cell r="O2649" t="str">
            <v>Daiana Stutz</v>
          </cell>
          <cell r="P2649">
            <v>541135603066</v>
          </cell>
          <cell r="Q2649">
            <v>151</v>
          </cell>
          <cell r="R2649">
            <v>294</v>
          </cell>
          <cell r="S2649" t="str">
            <v>Lote 198</v>
          </cell>
          <cell r="T2649" t="str">
            <v xml:space="preserve">Los Troncos </v>
          </cell>
          <cell r="U2649" t="str">
            <v xml:space="preserve">Berazategui </v>
          </cell>
          <cell r="V2649">
            <v>1884</v>
          </cell>
          <cell r="W2649" t="str">
            <v>Gran Buenos Aires</v>
          </cell>
          <cell r="Y2649" t="str">
            <v>ENVÍO SIN CARGO (CABA, GRAN PARTE DE GBA y LA PLATA) TIEMPO: 4 a 6 DÍAS HÁBILES</v>
          </cell>
          <cell r="Z2649" t="str">
            <v>Mercado Pago</v>
          </cell>
          <cell r="AD2649">
            <v>44343</v>
          </cell>
          <cell r="AE2649">
            <v>44347</v>
          </cell>
          <cell r="AF2649" t="str">
            <v>COMBO NRO 10 ** 3 FRASCOS DE VIDRIO HERMETICOS</v>
          </cell>
          <cell r="AG2649">
            <v>2697</v>
          </cell>
          <cell r="AH2649">
            <v>1</v>
          </cell>
          <cell r="AI2649" t="str">
            <v>BA6430-31-32 MERCA SEPARADA</v>
          </cell>
          <cell r="AJ2649" t="str">
            <v>Móvil</v>
          </cell>
          <cell r="AK2649" t="str">
            <v>EL JUEVES 03-06 ENTRE 8 Y 18 HORAS!</v>
          </cell>
          <cell r="AL2649">
            <v>2725670718</v>
          </cell>
          <cell r="AM2649">
            <v>419666651</v>
          </cell>
          <cell r="AN2649" t="str">
            <v>Sí</v>
          </cell>
        </row>
        <row r="2650">
          <cell r="A2650">
            <v>3066</v>
          </cell>
          <cell r="B2650" t="str">
            <v>daianna.stutz01@gmail.com</v>
          </cell>
          <cell r="AF2650" t="str">
            <v>COMBO NRO 7 ** LIMPIEZA ** 5 PRODUCTOS COLORES A ELECCION</v>
          </cell>
          <cell r="AG2650">
            <v>3044</v>
          </cell>
          <cell r="AH2650">
            <v>1</v>
          </cell>
          <cell r="AI2650" t="str">
            <v>046BR5388-046LI6696-046LI7532-046TA5737-Q10806</v>
          </cell>
          <cell r="AN2650" t="str">
            <v>Sí</v>
          </cell>
        </row>
        <row r="2651">
          <cell r="A2651">
            <v>3065</v>
          </cell>
          <cell r="B2651" t="str">
            <v>ale_pao27@hotmail.com</v>
          </cell>
          <cell r="C2651">
            <v>44342</v>
          </cell>
          <cell r="D2651" t="str">
            <v>Abierta</v>
          </cell>
          <cell r="E2651" t="str">
            <v>Recibido</v>
          </cell>
          <cell r="F2651" t="str">
            <v>Enviado</v>
          </cell>
          <cell r="G2651" t="str">
            <v>ARS</v>
          </cell>
          <cell r="H2651">
            <v>2669</v>
          </cell>
          <cell r="I2651">
            <v>0</v>
          </cell>
          <cell r="J2651">
            <v>0</v>
          </cell>
          <cell r="K2651">
            <v>2669</v>
          </cell>
          <cell r="L2651" t="str">
            <v>Alejandra Barrientos</v>
          </cell>
          <cell r="M2651">
            <v>33403543</v>
          </cell>
          <cell r="N2651">
            <v>5491133376435</v>
          </cell>
          <cell r="O2651" t="str">
            <v>Alejandra Barrientos</v>
          </cell>
          <cell r="P2651">
            <v>5491133376435</v>
          </cell>
          <cell r="Q2651" t="str">
            <v>Zabala</v>
          </cell>
          <cell r="R2651">
            <v>3468</v>
          </cell>
          <cell r="S2651" t="str">
            <v>B</v>
          </cell>
          <cell r="T2651" t="str">
            <v>Colegiales</v>
          </cell>
          <cell r="U2651" t="str">
            <v>Capital Federal</v>
          </cell>
          <cell r="V2651">
            <v>1426</v>
          </cell>
          <cell r="W2651" t="str">
            <v>Capital Federal</v>
          </cell>
          <cell r="Y2651" t="str">
            <v>ENVÍO SIN CARGO (CABA, GRAN PARTE DE GBA y LA PLATA) TIEMPO: 4 a 6 DÍAS HÁBILES</v>
          </cell>
          <cell r="Z2651" t="str">
            <v>Mercado Pago</v>
          </cell>
          <cell r="AD2651">
            <v>44342</v>
          </cell>
          <cell r="AE2651">
            <v>44347</v>
          </cell>
          <cell r="AF2651" t="str">
            <v>TIMER LECHUZA 4 COLORES 7 CM (Violeta)</v>
          </cell>
          <cell r="AG2651">
            <v>681</v>
          </cell>
          <cell r="AH2651">
            <v>1</v>
          </cell>
          <cell r="AJ2651" t="str">
            <v>Móvil</v>
          </cell>
          <cell r="AK2651" t="str">
            <v>EL MARTES 01-06 ENTRE 8 Y 18 HORAS!</v>
          </cell>
          <cell r="AL2651">
            <v>2724411650</v>
          </cell>
          <cell r="AM2651">
            <v>419351496</v>
          </cell>
          <cell r="AN2651" t="str">
            <v>Sí</v>
          </cell>
        </row>
        <row r="2652">
          <cell r="A2652">
            <v>3065</v>
          </cell>
          <cell r="B2652" t="str">
            <v>ale_pao27@hotmail.com</v>
          </cell>
          <cell r="AF2652" t="str">
            <v>FRASCO VIDRIO 23CM</v>
          </cell>
          <cell r="AG2652">
            <v>951</v>
          </cell>
          <cell r="AH2652">
            <v>1</v>
          </cell>
          <cell r="AI2652" t="str">
            <v>BA6432 MERCA SEPARDA</v>
          </cell>
          <cell r="AN2652" t="str">
            <v>Sí</v>
          </cell>
        </row>
        <row r="2653">
          <cell r="A2653">
            <v>3065</v>
          </cell>
          <cell r="B2653" t="str">
            <v>ale_pao27@hotmail.com</v>
          </cell>
          <cell r="AF2653" t="str">
            <v>ESCURRIDIZO//ESCURRE CUBIERTOS CUBIERTOS (Violeta, aqua)</v>
          </cell>
          <cell r="AG2653">
            <v>564</v>
          </cell>
          <cell r="AH2653">
            <v>1</v>
          </cell>
          <cell r="AN2653" t="str">
            <v>Sí</v>
          </cell>
        </row>
        <row r="2654">
          <cell r="A2654">
            <v>3065</v>
          </cell>
          <cell r="B2654" t="str">
            <v>ale_pao27@hotmail.com</v>
          </cell>
          <cell r="AF2654" t="str">
            <v>SECADOR DE VIDRIOS 4 COLORES 29 X 3 X 30 CM (Amarillo)</v>
          </cell>
          <cell r="AG2654">
            <v>473</v>
          </cell>
          <cell r="AH2654">
            <v>1</v>
          </cell>
          <cell r="AN2654" t="str">
            <v>Sí</v>
          </cell>
        </row>
        <row r="2655">
          <cell r="A2655">
            <v>3064</v>
          </cell>
          <cell r="B2655" t="str">
            <v>yaninoeli@hotmail.com</v>
          </cell>
          <cell r="C2655">
            <v>44342</v>
          </cell>
          <cell r="D2655" t="str">
            <v>Abierta</v>
          </cell>
          <cell r="E2655" t="str">
            <v>Recibido</v>
          </cell>
          <cell r="F2655" t="str">
            <v>Enviado</v>
          </cell>
          <cell r="G2655" t="str">
            <v>ARS</v>
          </cell>
          <cell r="H2655">
            <v>1771</v>
          </cell>
          <cell r="I2655">
            <v>0</v>
          </cell>
          <cell r="J2655">
            <v>0</v>
          </cell>
          <cell r="K2655">
            <v>1771</v>
          </cell>
          <cell r="L2655" t="str">
            <v>Yanina Matarese</v>
          </cell>
          <cell r="M2655">
            <v>35958647</v>
          </cell>
          <cell r="N2655">
            <v>541162124271</v>
          </cell>
          <cell r="O2655" t="str">
            <v>Yanina Matarese</v>
          </cell>
          <cell r="P2655">
            <v>541162124271</v>
          </cell>
          <cell r="Q2655" t="str">
            <v>Evita</v>
          </cell>
          <cell r="R2655">
            <v>1024</v>
          </cell>
          <cell r="U2655" t="str">
            <v>Villa madero</v>
          </cell>
          <cell r="V2655">
            <v>1768</v>
          </cell>
          <cell r="W2655" t="str">
            <v>Gran Buenos Aires</v>
          </cell>
          <cell r="Y2655" t="str">
            <v>ENVÍO SIN CARGO (CABA, GRAN PARTE DE GBA y LA PLATA) TIEMPO: 4 a 6 DÍAS HÁBILES</v>
          </cell>
          <cell r="Z2655" t="str">
            <v>Mercado Pago</v>
          </cell>
          <cell r="AB2655" t="str">
            <v>Evita 1024 villa madero(1768)</v>
          </cell>
          <cell r="AC2655" t="str">
            <v>ENVIAR ORDEN 3064 CON 3050</v>
          </cell>
          <cell r="AD2655">
            <v>44342</v>
          </cell>
          <cell r="AE2655">
            <v>44343</v>
          </cell>
          <cell r="AF2655" t="str">
            <v>JABONERA PASTEL DE SIL. COL SURT 09X13.5X0.5CM (Amarillo)</v>
          </cell>
          <cell r="AG2655">
            <v>205</v>
          </cell>
          <cell r="AH2655">
            <v>1</v>
          </cell>
          <cell r="AI2655" t="str">
            <v>019BA87543</v>
          </cell>
          <cell r="AJ2655" t="str">
            <v>Móvil</v>
          </cell>
          <cell r="AK2655" t="str">
            <v>EL VIERNES 28-05 ENTRE 8 Y 18 HORAS!</v>
          </cell>
          <cell r="AL2655">
            <v>15056598634</v>
          </cell>
          <cell r="AM2655">
            <v>419328584</v>
          </cell>
          <cell r="AN2655" t="str">
            <v>Sí</v>
          </cell>
        </row>
        <row r="2656">
          <cell r="A2656">
            <v>3064</v>
          </cell>
          <cell r="B2656" t="str">
            <v>yaninoeli@hotmail.com</v>
          </cell>
          <cell r="AF2656" t="str">
            <v>MANTEL RECTANGULAR ANTIMANCHA 1.40x1.85 mtrs</v>
          </cell>
          <cell r="AG2656">
            <v>1566</v>
          </cell>
          <cell r="AH2656">
            <v>1</v>
          </cell>
          <cell r="AI2656" t="str">
            <v>CHUR14 MERCA SEPA</v>
          </cell>
          <cell r="AN2656" t="str">
            <v>Sí</v>
          </cell>
        </row>
        <row r="2657">
          <cell r="A2657">
            <v>3063</v>
          </cell>
          <cell r="B2657" t="str">
            <v>gbarbara.1981@gmail.com</v>
          </cell>
          <cell r="C2657">
            <v>44342</v>
          </cell>
          <cell r="D2657" t="str">
            <v>Abierta</v>
          </cell>
          <cell r="E2657" t="str">
            <v>Recibido</v>
          </cell>
          <cell r="F2657" t="str">
            <v>Enviado</v>
          </cell>
          <cell r="G2657" t="str">
            <v>ARS</v>
          </cell>
          <cell r="H2657">
            <v>1816</v>
          </cell>
          <cell r="I2657">
            <v>0</v>
          </cell>
          <cell r="J2657">
            <v>0</v>
          </cell>
          <cell r="K2657">
            <v>1816</v>
          </cell>
          <cell r="L2657" t="str">
            <v>Mercedes Gazzano</v>
          </cell>
          <cell r="M2657">
            <v>28908155</v>
          </cell>
          <cell r="N2657">
            <v>541160530971</v>
          </cell>
          <cell r="O2657" t="str">
            <v>Mercedes Gazzano</v>
          </cell>
          <cell r="P2657">
            <v>541160530971</v>
          </cell>
          <cell r="Q2657" t="str">
            <v>Santa Celia</v>
          </cell>
          <cell r="R2657">
            <v>920</v>
          </cell>
          <cell r="U2657" t="str">
            <v>Del Viso</v>
          </cell>
          <cell r="V2657">
            <v>1669</v>
          </cell>
          <cell r="W2657" t="str">
            <v>Gran Buenos Aires</v>
          </cell>
          <cell r="Y2657" t="str">
            <v>ENVÍO SIN CARGO (CABA, GRAN PARTE DE GBA y LA PLATA) TIEMPO: 4 a 6 DÍAS HÁBILES</v>
          </cell>
          <cell r="Z2657" t="str">
            <v>Mercado Pago</v>
          </cell>
          <cell r="AB2657" t="str">
            <v xml:space="preserve">Es en la localiad de Del Viso, entre calles Oliden y Polonia. </v>
          </cell>
          <cell r="AD2657">
            <v>44342</v>
          </cell>
          <cell r="AE2657">
            <v>44347</v>
          </cell>
          <cell r="AF2657" t="str">
            <v>VASO TERMICO CON TAPA Y FAJA COLORES PASTELES (Verde)</v>
          </cell>
          <cell r="AG2657">
            <v>250</v>
          </cell>
          <cell r="AH2657">
            <v>1</v>
          </cell>
          <cell r="AI2657" t="str">
            <v>BA87506 MERCA SEPA</v>
          </cell>
          <cell r="AJ2657" t="str">
            <v>Móvil</v>
          </cell>
          <cell r="AK2657" t="str">
            <v>EL MARTES 01-06 ENTRE 8 Y 18 HORAS!</v>
          </cell>
          <cell r="AL2657">
            <v>15054425384</v>
          </cell>
          <cell r="AM2657">
            <v>419253234</v>
          </cell>
          <cell r="AN2657" t="str">
            <v>Sí</v>
          </cell>
        </row>
        <row r="2658">
          <cell r="A2658">
            <v>3063</v>
          </cell>
          <cell r="B2658" t="str">
            <v>gbarbara.1981@gmail.com</v>
          </cell>
          <cell r="AF2658" t="str">
            <v>MANTEL RECTANGULAR ANTIMANCHA 1.40x 1.85 mtrs</v>
          </cell>
          <cell r="AG2658">
            <v>1566</v>
          </cell>
          <cell r="AH2658">
            <v>1</v>
          </cell>
          <cell r="AI2658" t="str">
            <v>CHUR27</v>
          </cell>
          <cell r="AN2658" t="str">
            <v>Sí</v>
          </cell>
        </row>
        <row r="2659">
          <cell r="A2659">
            <v>3062</v>
          </cell>
          <cell r="B2659" t="str">
            <v>yaninabrosio@hotmail.com</v>
          </cell>
          <cell r="C2659">
            <v>44342</v>
          </cell>
          <cell r="D2659" t="str">
            <v>Abierta</v>
          </cell>
          <cell r="E2659" t="str">
            <v>Recibido</v>
          </cell>
          <cell r="G2659" t="str">
            <v>ARS</v>
          </cell>
          <cell r="H2659">
            <v>1000</v>
          </cell>
          <cell r="I2659">
            <v>0</v>
          </cell>
          <cell r="J2659">
            <v>0</v>
          </cell>
          <cell r="K2659">
            <v>1000</v>
          </cell>
          <cell r="L2659" t="str">
            <v>Leticia Svampa</v>
          </cell>
          <cell r="M2659">
            <v>35253054</v>
          </cell>
          <cell r="N2659">
            <v>541161394660</v>
          </cell>
          <cell r="Z2659" t="str">
            <v>Mercado Pago</v>
          </cell>
          <cell r="AD2659">
            <v>44342</v>
          </cell>
          <cell r="AF2659" t="str">
            <v>GIFT CARD BRONZE</v>
          </cell>
          <cell r="AG2659">
            <v>1000</v>
          </cell>
          <cell r="AH2659">
            <v>1</v>
          </cell>
          <cell r="AJ2659" t="str">
            <v>Web</v>
          </cell>
          <cell r="AK2659" t="str">
            <v/>
          </cell>
          <cell r="AL2659">
            <v>15051193049</v>
          </cell>
          <cell r="AM2659">
            <v>419155305</v>
          </cell>
          <cell r="AN2659" t="str">
            <v>No</v>
          </cell>
        </row>
        <row r="2660">
          <cell r="A2660">
            <v>3061</v>
          </cell>
          <cell r="B2660" t="str">
            <v>leturs@hotmail.com</v>
          </cell>
          <cell r="C2660">
            <v>44342</v>
          </cell>
          <cell r="D2660" t="str">
            <v>Abierta</v>
          </cell>
          <cell r="E2660" t="str">
            <v>Recibido</v>
          </cell>
          <cell r="G2660" t="str">
            <v>ARS</v>
          </cell>
          <cell r="H2660">
            <v>3000</v>
          </cell>
          <cell r="I2660">
            <v>0</v>
          </cell>
          <cell r="J2660">
            <v>0</v>
          </cell>
          <cell r="K2660">
            <v>3000</v>
          </cell>
          <cell r="L2660" t="str">
            <v>Leticia Svampa</v>
          </cell>
          <cell r="M2660">
            <v>35253054</v>
          </cell>
          <cell r="N2660">
            <v>541161394660</v>
          </cell>
          <cell r="Z2660" t="str">
            <v>Mercado Pago</v>
          </cell>
          <cell r="AD2660">
            <v>44342</v>
          </cell>
          <cell r="AF2660" t="str">
            <v>GIFT CARD GOLD</v>
          </cell>
          <cell r="AG2660">
            <v>3000</v>
          </cell>
          <cell r="AH2660">
            <v>1</v>
          </cell>
          <cell r="AJ2660" t="str">
            <v>Web</v>
          </cell>
          <cell r="AK2660" t="str">
            <v/>
          </cell>
          <cell r="AL2660">
            <v>15050881342</v>
          </cell>
          <cell r="AM2660">
            <v>419151848</v>
          </cell>
          <cell r="AN2660" t="str">
            <v>No</v>
          </cell>
        </row>
        <row r="2661">
          <cell r="A2661">
            <v>3060</v>
          </cell>
          <cell r="B2661" t="str">
            <v>agusbarth84@hotmail.com</v>
          </cell>
          <cell r="C2661">
            <v>44342</v>
          </cell>
          <cell r="D2661" t="str">
            <v>Abierta</v>
          </cell>
          <cell r="E2661" t="str">
            <v>Recibido</v>
          </cell>
          <cell r="F2661" t="str">
            <v>Enviado</v>
          </cell>
          <cell r="G2661" t="str">
            <v>ARS</v>
          </cell>
          <cell r="H2661">
            <v>1145</v>
          </cell>
          <cell r="I2661" t="str">
            <v>171.75</v>
          </cell>
          <cell r="J2661">
            <v>0</v>
          </cell>
          <cell r="K2661" t="str">
            <v>973.25</v>
          </cell>
          <cell r="L2661" t="str">
            <v>Agustina Barthes</v>
          </cell>
          <cell r="M2661">
            <v>30924031</v>
          </cell>
          <cell r="N2661">
            <v>541159555566</v>
          </cell>
          <cell r="O2661" t="str">
            <v>Agustina Barthes</v>
          </cell>
          <cell r="P2661">
            <v>541159555566</v>
          </cell>
          <cell r="Q2661" t="str">
            <v>Tres sargentos</v>
          </cell>
          <cell r="R2661">
            <v>2264</v>
          </cell>
          <cell r="U2661" t="str">
            <v>Jose c paz</v>
          </cell>
          <cell r="V2661">
            <v>1665</v>
          </cell>
          <cell r="W2661" t="str">
            <v>Gran Buenos Aires</v>
          </cell>
          <cell r="Y2661" t="str">
            <v>ENVÍO SIN CARGO (CABA, GRAN PARTE DE GBA y LA PLATA) TIEMPO: 4 a 6 DÍAS HÁBILES</v>
          </cell>
          <cell r="Z2661" t="str">
            <v>TRANSFERENCIA BANCARIA</v>
          </cell>
          <cell r="AA2661" t="str">
            <v>FINDEXL</v>
          </cell>
          <cell r="AB2661" t="str">
            <v>No tengo timbre</v>
          </cell>
          <cell r="AD2661">
            <v>44342</v>
          </cell>
          <cell r="AE2661">
            <v>44347</v>
          </cell>
          <cell r="AF2661" t="str">
            <v>PANELUX OLLA CON PICO 16 CM - ANTIADHERENTE NEGRO ESP 1 MM</v>
          </cell>
          <cell r="AG2661">
            <v>1145</v>
          </cell>
          <cell r="AH2661">
            <v>1</v>
          </cell>
          <cell r="AI2661" t="str">
            <v>PAN072583</v>
          </cell>
          <cell r="AJ2661" t="str">
            <v>Móvil</v>
          </cell>
          <cell r="AK2661" t="str">
            <v>EL JUEVES 03-06 ENTRE 8 Y 18 HORAS!</v>
          </cell>
          <cell r="AM2661">
            <v>397118129</v>
          </cell>
          <cell r="AN2661" t="str">
            <v>Sí</v>
          </cell>
        </row>
        <row r="2662">
          <cell r="A2662">
            <v>3059</v>
          </cell>
          <cell r="B2662" t="str">
            <v>ami_1713_83@hotmail.com</v>
          </cell>
          <cell r="C2662">
            <v>44342</v>
          </cell>
          <cell r="D2662" t="str">
            <v>Abierta</v>
          </cell>
          <cell r="E2662" t="str">
            <v>Recibido</v>
          </cell>
          <cell r="F2662" t="str">
            <v>Enviado</v>
          </cell>
          <cell r="G2662" t="str">
            <v>ARS</v>
          </cell>
          <cell r="H2662" t="str">
            <v>3438.85</v>
          </cell>
          <cell r="I2662">
            <v>0</v>
          </cell>
          <cell r="J2662">
            <v>0</v>
          </cell>
          <cell r="K2662" t="str">
            <v>3438.85</v>
          </cell>
          <cell r="L2662" t="str">
            <v>Yamila Andrea Sauco</v>
          </cell>
          <cell r="M2662">
            <v>30495353</v>
          </cell>
          <cell r="N2662">
            <v>5491140244526</v>
          </cell>
          <cell r="O2662" t="str">
            <v>Yamila Andrea SAUCO</v>
          </cell>
          <cell r="P2662">
            <v>5491140244526</v>
          </cell>
          <cell r="Q2662" t="str">
            <v>Avenida Belgrano</v>
          </cell>
          <cell r="R2662">
            <v>1137</v>
          </cell>
          <cell r="S2662" t="str">
            <v>2 B</v>
          </cell>
          <cell r="T2662" t="str">
            <v>Monserrat</v>
          </cell>
          <cell r="U2662" t="str">
            <v>Capital Federal</v>
          </cell>
          <cell r="V2662">
            <v>1092</v>
          </cell>
          <cell r="W2662" t="str">
            <v>Capital Federal</v>
          </cell>
          <cell r="Y2662" t="str">
            <v>ENVÍO SIN CARGO (CABA, GRAN PARTE DE GBA y LA PLATA) TIEMPO: 4 a 6 DÍAS HÁBILES</v>
          </cell>
          <cell r="Z2662" t="str">
            <v>Mercado Pago</v>
          </cell>
          <cell r="AD2662">
            <v>44342</v>
          </cell>
          <cell r="AE2662">
            <v>44347</v>
          </cell>
          <cell r="AF2662" t="str">
            <v>FLORERO DE VIDRIO VIOLETA 17CM 9CM DIAM</v>
          </cell>
          <cell r="AG2662">
            <v>807</v>
          </cell>
          <cell r="AH2662">
            <v>1</v>
          </cell>
          <cell r="AI2662" t="str">
            <v>046JA7245</v>
          </cell>
          <cell r="AJ2662" t="str">
            <v>Web</v>
          </cell>
          <cell r="AK2662" t="str">
            <v>EL MARTES 01-06 ENTRE 8 Y 18 HORAS!</v>
          </cell>
          <cell r="AL2662">
            <v>15047746375</v>
          </cell>
          <cell r="AM2662">
            <v>419056427</v>
          </cell>
          <cell r="AN2662" t="str">
            <v>Sí</v>
          </cell>
        </row>
        <row r="2663">
          <cell r="A2663">
            <v>3059</v>
          </cell>
          <cell r="B2663" t="str">
            <v>ami_1713_83@hotmail.com</v>
          </cell>
          <cell r="AF2663" t="str">
            <v>ESPATULA CANELONERA TURQUESA</v>
          </cell>
          <cell r="AG2663">
            <v>440</v>
          </cell>
          <cell r="AH2663">
            <v>1</v>
          </cell>
          <cell r="AI2663" t="str">
            <v>BP13005</v>
          </cell>
          <cell r="AN2663" t="str">
            <v>Sí</v>
          </cell>
        </row>
        <row r="2664">
          <cell r="A2664">
            <v>3059</v>
          </cell>
          <cell r="B2664" t="str">
            <v>ami_1713_83@hotmail.com</v>
          </cell>
          <cell r="AF2664" t="str">
            <v>CUCHARA GRAY GRANITE 33.5CM</v>
          </cell>
          <cell r="AG2664">
            <v>574</v>
          </cell>
          <cell r="AH2664">
            <v>1</v>
          </cell>
          <cell r="AI2664" t="str">
            <v>MS101791</v>
          </cell>
          <cell r="AN2664" t="str">
            <v>Sí</v>
          </cell>
        </row>
        <row r="2665">
          <cell r="A2665">
            <v>3059</v>
          </cell>
          <cell r="B2665" t="str">
            <v>ami_1713_83@hotmail.com</v>
          </cell>
          <cell r="AF2665" t="str">
            <v>ESPUMADERA GRAY GRANITE 35CM</v>
          </cell>
          <cell r="AG2665" t="str">
            <v>597.85</v>
          </cell>
          <cell r="AH2665">
            <v>1</v>
          </cell>
          <cell r="AI2665" t="str">
            <v>MS101788</v>
          </cell>
          <cell r="AN2665" t="str">
            <v>Sí</v>
          </cell>
        </row>
        <row r="2666">
          <cell r="A2666">
            <v>3059</v>
          </cell>
          <cell r="B2666" t="str">
            <v>ami_1713_83@hotmail.com</v>
          </cell>
          <cell r="AF2666" t="str">
            <v>BATIDOR GRAY GRANITE 34 CM</v>
          </cell>
          <cell r="AG2666">
            <v>616</v>
          </cell>
          <cell r="AH2666">
            <v>1</v>
          </cell>
          <cell r="AI2666" t="str">
            <v>MS101A39</v>
          </cell>
          <cell r="AN2666" t="str">
            <v>Sí</v>
          </cell>
        </row>
        <row r="2667">
          <cell r="A2667">
            <v>3059</v>
          </cell>
          <cell r="B2667" t="str">
            <v>ami_1713_83@hotmail.com</v>
          </cell>
          <cell r="AF2667" t="str">
            <v>TAPON BAÑERA PASTEL 1PC (Violeta)</v>
          </cell>
          <cell r="AG2667" t="str">
            <v>79.5</v>
          </cell>
          <cell r="AH2667">
            <v>2</v>
          </cell>
          <cell r="AI2667" t="str">
            <v>019BA87553</v>
          </cell>
          <cell r="AN2667" t="str">
            <v>Sí</v>
          </cell>
        </row>
        <row r="2668">
          <cell r="A2668">
            <v>3059</v>
          </cell>
          <cell r="B2668" t="str">
            <v>ami_1713_83@hotmail.com</v>
          </cell>
          <cell r="AF2668" t="str">
            <v>TRAPO DE PISO CON FRASE MEDIA STANTARD 50 X 60 CM</v>
          </cell>
          <cell r="AG2668">
            <v>245</v>
          </cell>
          <cell r="AH2668">
            <v>1</v>
          </cell>
          <cell r="AI2668" t="str">
            <v>AL8219</v>
          </cell>
          <cell r="AN2668" t="str">
            <v>Sí</v>
          </cell>
        </row>
        <row r="2669">
          <cell r="A2669">
            <v>3058</v>
          </cell>
          <cell r="B2669" t="str">
            <v>canosayesica@gmail.com</v>
          </cell>
          <cell r="C2669">
            <v>44341</v>
          </cell>
          <cell r="D2669" t="str">
            <v>Abierta</v>
          </cell>
          <cell r="E2669" t="str">
            <v>Recibido</v>
          </cell>
          <cell r="F2669" t="str">
            <v>Enviado</v>
          </cell>
          <cell r="G2669" t="str">
            <v>ARS</v>
          </cell>
          <cell r="H2669">
            <v>4708</v>
          </cell>
          <cell r="I2669" t="str">
            <v>180.6</v>
          </cell>
          <cell r="J2669">
            <v>0</v>
          </cell>
          <cell r="K2669" t="str">
            <v>4527.4</v>
          </cell>
          <cell r="L2669" t="str">
            <v>Yesica Canosa</v>
          </cell>
          <cell r="M2669">
            <v>27388328369</v>
          </cell>
          <cell r="N2669">
            <v>5491166248500</v>
          </cell>
          <cell r="O2669" t="str">
            <v>Yesica Canosa</v>
          </cell>
          <cell r="P2669">
            <v>5491166248500</v>
          </cell>
          <cell r="Q2669" t="str">
            <v>Friuli</v>
          </cell>
          <cell r="R2669">
            <v>1894</v>
          </cell>
          <cell r="U2669" t="str">
            <v>Avellaneda</v>
          </cell>
          <cell r="V2669">
            <v>1875</v>
          </cell>
          <cell r="W2669" t="str">
            <v>Gran Buenos Aires</v>
          </cell>
          <cell r="Y2669" t="str">
            <v>ENVÍO SIN CARGO (CABA, GRAN PARTE DE GBA y LA PLATA) TIEMPO: 4 a 6 DÍAS HÁBILES</v>
          </cell>
          <cell r="Z2669" t="str">
            <v>Mercado Pago</v>
          </cell>
          <cell r="AA2669" t="str">
            <v>FINDEXL</v>
          </cell>
          <cell r="AD2669">
            <v>44341</v>
          </cell>
          <cell r="AE2669">
            <v>44347</v>
          </cell>
          <cell r="AF2669" t="str">
            <v>CUCHARA SILICONA SIMIL MARMOL MANGO MADERA</v>
          </cell>
          <cell r="AG2669">
            <v>870</v>
          </cell>
          <cell r="AH2669">
            <v>1</v>
          </cell>
          <cell r="AI2669" t="str">
            <v>MS101A22</v>
          </cell>
          <cell r="AJ2669" t="str">
            <v>Web</v>
          </cell>
          <cell r="AK2669" t="str">
            <v>EL MIERCOLES 02-06 ENTRE 8 Y 18 HORAS!</v>
          </cell>
          <cell r="AL2669">
            <v>15044316082</v>
          </cell>
          <cell r="AM2669">
            <v>418900946</v>
          </cell>
          <cell r="AN2669" t="str">
            <v>Sí</v>
          </cell>
        </row>
        <row r="2670">
          <cell r="A2670">
            <v>3058</v>
          </cell>
          <cell r="B2670" t="str">
            <v>canosayesica@gmail.com</v>
          </cell>
          <cell r="AF2670" t="str">
            <v>CUCHILLO CERAMICA 20</v>
          </cell>
          <cell r="AG2670">
            <v>894</v>
          </cell>
          <cell r="AH2670">
            <v>1</v>
          </cell>
          <cell r="AI2670" t="str">
            <v>046BA8187</v>
          </cell>
          <cell r="AN2670" t="str">
            <v>Sí</v>
          </cell>
        </row>
        <row r="2671">
          <cell r="A2671">
            <v>3058</v>
          </cell>
          <cell r="B2671" t="str">
            <v>canosayesica@gmail.com</v>
          </cell>
          <cell r="AF2671" t="str">
            <v>ESPATULA SILICONA SIMIL MARMOL</v>
          </cell>
          <cell r="AG2671">
            <v>870</v>
          </cell>
          <cell r="AH2671">
            <v>1</v>
          </cell>
          <cell r="AI2671" t="str">
            <v>101A19</v>
          </cell>
          <cell r="AN2671" t="str">
            <v>Sí</v>
          </cell>
        </row>
        <row r="2672">
          <cell r="A2672">
            <v>3058</v>
          </cell>
          <cell r="B2672" t="str">
            <v>canosayesica@gmail.com</v>
          </cell>
          <cell r="AF2672" t="str">
            <v>CUCHARON SILICONA SIMIL MARMOL</v>
          </cell>
          <cell r="AG2672">
            <v>870</v>
          </cell>
          <cell r="AH2672">
            <v>1</v>
          </cell>
          <cell r="AI2672" t="str">
            <v>101A17</v>
          </cell>
          <cell r="AN2672" t="str">
            <v>Sí</v>
          </cell>
        </row>
        <row r="2673">
          <cell r="A2673">
            <v>3058</v>
          </cell>
          <cell r="B2673" t="str">
            <v>canosayesica@gmail.com</v>
          </cell>
          <cell r="AF2673" t="str">
            <v>PINCEL DE SILICONA MANGO DE MADERA SIMIL MARMOL 27X4CM</v>
          </cell>
          <cell r="AG2673">
            <v>666</v>
          </cell>
          <cell r="AH2673">
            <v>1</v>
          </cell>
          <cell r="AI2673" t="str">
            <v>MS101A20</v>
          </cell>
          <cell r="AN2673" t="str">
            <v>Sí</v>
          </cell>
        </row>
        <row r="2674">
          <cell r="A2674">
            <v>3058</v>
          </cell>
          <cell r="B2674" t="str">
            <v>canosayesica@gmail.com</v>
          </cell>
          <cell r="AF2674" t="str">
            <v>TABLA PICAR RECT BLANCA 27X20CM</v>
          </cell>
          <cell r="AG2674">
            <v>538</v>
          </cell>
          <cell r="AH2674">
            <v>1</v>
          </cell>
          <cell r="AI2674" t="str">
            <v>0607PLA0009</v>
          </cell>
          <cell r="AN2674" t="str">
            <v>Sí</v>
          </cell>
        </row>
        <row r="2675">
          <cell r="A2675">
            <v>3057</v>
          </cell>
          <cell r="B2675" t="str">
            <v>florenciaepazos@gmail.com</v>
          </cell>
          <cell r="C2675">
            <v>44341</v>
          </cell>
          <cell r="D2675" t="str">
            <v>Abierta</v>
          </cell>
          <cell r="E2675" t="str">
            <v>Recibido</v>
          </cell>
          <cell r="F2675" t="str">
            <v>Enviado</v>
          </cell>
          <cell r="G2675" t="str">
            <v>ARS</v>
          </cell>
          <cell r="H2675">
            <v>1566</v>
          </cell>
          <cell r="I2675">
            <v>0</v>
          </cell>
          <cell r="J2675">
            <v>0</v>
          </cell>
          <cell r="K2675">
            <v>1566</v>
          </cell>
          <cell r="L2675" t="str">
            <v>Florencia Pazos</v>
          </cell>
          <cell r="M2675">
            <v>27329640235</v>
          </cell>
          <cell r="N2675">
            <v>5491168884424</v>
          </cell>
          <cell r="O2675" t="str">
            <v>Florencia Pazos</v>
          </cell>
          <cell r="P2675">
            <v>5491168884424</v>
          </cell>
          <cell r="Q2675" t="str">
            <v xml:space="preserve">José Maria Paz </v>
          </cell>
          <cell r="R2675">
            <v>4186</v>
          </cell>
          <cell r="T2675" t="str">
            <v>Olivos</v>
          </cell>
          <cell r="U2675" t="str">
            <v>Vicente lopez</v>
          </cell>
          <cell r="V2675">
            <v>1636</v>
          </cell>
          <cell r="W2675" t="str">
            <v>Gran Buenos Aires</v>
          </cell>
          <cell r="Y2675" t="str">
            <v>ENVÍO SIN CARGO (CABA, GRAN PARTE DE GBA y LA PLATA) TIEMPO: 4 a 6 DÍAS HÁBILES</v>
          </cell>
          <cell r="Z2675" t="str">
            <v>Mercado Pago</v>
          </cell>
          <cell r="AD2675">
            <v>44341</v>
          </cell>
          <cell r="AE2675">
            <v>44347</v>
          </cell>
          <cell r="AF2675" t="str">
            <v>MANTEL RECTANGULAR ANTIMANCHA 1.40x1,85 mtrs</v>
          </cell>
          <cell r="AG2675">
            <v>1566</v>
          </cell>
          <cell r="AH2675">
            <v>1</v>
          </cell>
          <cell r="AI2675" t="str">
            <v>CHUR16</v>
          </cell>
          <cell r="AJ2675" t="str">
            <v>Móvil</v>
          </cell>
          <cell r="AK2675" t="str">
            <v>EL MARTES 01-06 ENTRE 8 Y 18 HORAS!</v>
          </cell>
          <cell r="AL2675">
            <v>15041686628</v>
          </cell>
          <cell r="AM2675">
            <v>418741688</v>
          </cell>
          <cell r="AN2675" t="str">
            <v>Sí</v>
          </cell>
        </row>
        <row r="2676">
          <cell r="A2676">
            <v>3056</v>
          </cell>
          <cell r="B2676" t="str">
            <v>gracielapazos@hotmail.com.ar</v>
          </cell>
          <cell r="C2676">
            <v>44341</v>
          </cell>
          <cell r="D2676" t="str">
            <v>Abierta</v>
          </cell>
          <cell r="E2676" t="str">
            <v>Recibido</v>
          </cell>
          <cell r="F2676" t="str">
            <v>Enviado</v>
          </cell>
          <cell r="G2676" t="str">
            <v>ARS</v>
          </cell>
          <cell r="H2676">
            <v>619</v>
          </cell>
          <cell r="I2676">
            <v>0</v>
          </cell>
          <cell r="J2676">
            <v>0</v>
          </cell>
          <cell r="K2676">
            <v>619</v>
          </cell>
          <cell r="L2676" t="str">
            <v>Graciela Pazos</v>
          </cell>
          <cell r="M2676">
            <v>28317007</v>
          </cell>
          <cell r="N2676">
            <v>541130009276</v>
          </cell>
          <cell r="O2676" t="str">
            <v>Graciela Pazos</v>
          </cell>
          <cell r="P2676">
            <v>541130009276</v>
          </cell>
          <cell r="Q2676" t="str">
            <v>Guillermo marconi</v>
          </cell>
          <cell r="R2676">
            <v>2229</v>
          </cell>
          <cell r="T2676" t="str">
            <v>Olivos, vicente lopez</v>
          </cell>
          <cell r="U2676" t="str">
            <v>Buenos aires</v>
          </cell>
          <cell r="V2676">
            <v>1636</v>
          </cell>
          <cell r="W2676" t="str">
            <v>Gran Buenos Aires</v>
          </cell>
          <cell r="Y2676" t="str">
            <v>ENVÍO SIN CARGO (CABA, GRAN PARTE DE GBA y LA PLATA) TIEMPO: 4 a 6 DÍAS HÁBILES</v>
          </cell>
          <cell r="Z2676" t="str">
            <v>Mercado Pago</v>
          </cell>
          <cell r="AD2676">
            <v>44341</v>
          </cell>
          <cell r="AE2676">
            <v>44347</v>
          </cell>
          <cell r="AF2676" t="str">
            <v>SR. DISPENSER COLORES SURTIDOS (Gris)</v>
          </cell>
          <cell r="AG2676">
            <v>460</v>
          </cell>
          <cell r="AH2676">
            <v>1</v>
          </cell>
          <cell r="AI2676" t="str">
            <v>Q056 QUO MERCA SEPARADA/COSTO TEORICO MAS IVA</v>
          </cell>
          <cell r="AJ2676" t="str">
            <v>Móvil</v>
          </cell>
          <cell r="AK2676" t="str">
            <v>EL MARTES 01-06 ENTRE 8 Y 18 HORAS!</v>
          </cell>
          <cell r="AL2676">
            <v>15041256933</v>
          </cell>
          <cell r="AM2676">
            <v>418773558</v>
          </cell>
          <cell r="AN2676" t="str">
            <v>Sí</v>
          </cell>
        </row>
        <row r="2677">
          <cell r="A2677">
            <v>3056</v>
          </cell>
          <cell r="B2677" t="str">
            <v>gracielapazos@hotmail.com.ar</v>
          </cell>
          <cell r="AF2677" t="str">
            <v>TAPON BAÑERA PASTEL 1PC (Violeta)</v>
          </cell>
          <cell r="AG2677" t="str">
            <v>79.5</v>
          </cell>
          <cell r="AH2677">
            <v>1</v>
          </cell>
          <cell r="AI2677" t="str">
            <v>019BA87553</v>
          </cell>
          <cell r="AN2677" t="str">
            <v>Sí</v>
          </cell>
        </row>
        <row r="2678">
          <cell r="A2678">
            <v>3056</v>
          </cell>
          <cell r="B2678" t="str">
            <v>gracielapazos@hotmail.com.ar</v>
          </cell>
          <cell r="AF2678" t="str">
            <v>TAPON BAÑERA PASTEL 1PC (Verde)</v>
          </cell>
          <cell r="AG2678" t="str">
            <v>79.5</v>
          </cell>
          <cell r="AH2678">
            <v>1</v>
          </cell>
          <cell r="AI2678" t="str">
            <v>019BA87553</v>
          </cell>
          <cell r="AN2678" t="str">
            <v>Sí</v>
          </cell>
        </row>
        <row r="2679">
          <cell r="A2679">
            <v>3055</v>
          </cell>
          <cell r="B2679" t="str">
            <v>dstefanobruno7@gmail.com</v>
          </cell>
          <cell r="C2679">
            <v>44341</v>
          </cell>
          <cell r="D2679" t="str">
            <v>Abierta</v>
          </cell>
          <cell r="E2679" t="str">
            <v>Recibido</v>
          </cell>
          <cell r="F2679" t="str">
            <v>Enviado</v>
          </cell>
          <cell r="G2679" t="str">
            <v>ARS</v>
          </cell>
          <cell r="H2679">
            <v>720</v>
          </cell>
          <cell r="I2679">
            <v>0</v>
          </cell>
          <cell r="J2679">
            <v>0</v>
          </cell>
          <cell r="K2679">
            <v>720</v>
          </cell>
          <cell r="L2679" t="str">
            <v>Bruno Ezequiel Dstefano</v>
          </cell>
          <cell r="M2679">
            <v>34984938</v>
          </cell>
          <cell r="N2679">
            <v>542615876059</v>
          </cell>
          <cell r="O2679" t="str">
            <v>Bianca Manzione</v>
          </cell>
          <cell r="P2679">
            <v>541169336265</v>
          </cell>
          <cell r="Q2679" t="str">
            <v>Gorriti</v>
          </cell>
          <cell r="R2679">
            <v>3689</v>
          </cell>
          <cell r="S2679" t="str">
            <v>8A</v>
          </cell>
          <cell r="T2679" t="str">
            <v>Palermo</v>
          </cell>
          <cell r="U2679" t="str">
            <v>Capital Federal</v>
          </cell>
          <cell r="V2679">
            <v>1172</v>
          </cell>
          <cell r="W2679" t="str">
            <v>Capital Federal</v>
          </cell>
          <cell r="Y2679" t="str">
            <v>ENVÍO SIN CARGO (CABA, GRAN PARTE DE GBA y LA PLATA) TIEMPO: 4 a 6 DÍAS HÁBILES</v>
          </cell>
          <cell r="Z2679" t="str">
            <v>Mercado Pago</v>
          </cell>
          <cell r="AB2679" t="str">
            <v xml:space="preserve">por favor NO mandar ticket ni factura porque es un REGALO. Y agregar nota que diga: Que lo disfrutes amor.Bruno </v>
          </cell>
          <cell r="AD2679">
            <v>44341</v>
          </cell>
          <cell r="AE2679">
            <v>44347</v>
          </cell>
          <cell r="AF2679" t="str">
            <v>MATE PAMPA BOCA ANGOSTA CON BOMBILLA COLOR ROSA</v>
          </cell>
          <cell r="AG2679">
            <v>720</v>
          </cell>
          <cell r="AH2679">
            <v>1</v>
          </cell>
          <cell r="AI2679" t="str">
            <v>MERCA SEPA</v>
          </cell>
          <cell r="AJ2679" t="str">
            <v>Web</v>
          </cell>
          <cell r="AK2679" t="str">
            <v>EL MARTES 01-06 ENTRE 8 Y 18 HORAS!</v>
          </cell>
          <cell r="AL2679">
            <v>15041044129</v>
          </cell>
          <cell r="AM2679">
            <v>418761310</v>
          </cell>
          <cell r="AN2679" t="str">
            <v>Sí</v>
          </cell>
        </row>
        <row r="2680">
          <cell r="A2680">
            <v>3054</v>
          </cell>
          <cell r="B2680" t="str">
            <v>lulacominelli@hotmail.com</v>
          </cell>
          <cell r="C2680">
            <v>44341</v>
          </cell>
          <cell r="D2680" t="str">
            <v>Abierta</v>
          </cell>
          <cell r="E2680" t="str">
            <v>Recibido</v>
          </cell>
          <cell r="F2680" t="str">
            <v>Enviado</v>
          </cell>
          <cell r="G2680" t="str">
            <v>ARS</v>
          </cell>
          <cell r="H2680" t="str">
            <v>15137.3</v>
          </cell>
          <cell r="I2680">
            <v>0</v>
          </cell>
          <cell r="J2680">
            <v>0</v>
          </cell>
          <cell r="K2680" t="str">
            <v>15137.3</v>
          </cell>
          <cell r="L2680" t="str">
            <v>Luciana Cominelli</v>
          </cell>
          <cell r="M2680">
            <v>28770070</v>
          </cell>
          <cell r="N2680">
            <v>5491163741293</v>
          </cell>
          <cell r="O2680" t="str">
            <v>Luciana Cominelli</v>
          </cell>
          <cell r="P2680">
            <v>5491163741293</v>
          </cell>
          <cell r="Q2680" t="str">
            <v>Concordia</v>
          </cell>
          <cell r="R2680">
            <v>2970</v>
          </cell>
          <cell r="T2680" t="str">
            <v xml:space="preserve">Villa del parque </v>
          </cell>
          <cell r="U2680" t="str">
            <v>Capital Federal</v>
          </cell>
          <cell r="V2680">
            <v>1417</v>
          </cell>
          <cell r="W2680" t="str">
            <v>Capital Federal</v>
          </cell>
          <cell r="Y2680" t="str">
            <v>ENVÍO SIN CARGO (CABA, GRAN PARTE DE GBA y LA PLATA) TIEMPO: 4 a 6 DÍAS HÁBILES</v>
          </cell>
          <cell r="Z2680" t="str">
            <v>Mercado Pago</v>
          </cell>
          <cell r="AB2680" t="str">
            <v>Si puede ser la entrega martes jueves o sábado mejor. Si es alguno de los otros días, necesito q me avisen antes de venir.</v>
          </cell>
          <cell r="AD2680">
            <v>44341</v>
          </cell>
          <cell r="AE2680">
            <v>44347</v>
          </cell>
          <cell r="AF2680" t="str">
            <v>MANTEL RECTANGULAR ANTIMANCHA 1.40x 1.85 mtrs</v>
          </cell>
          <cell r="AG2680">
            <v>1566</v>
          </cell>
          <cell r="AH2680">
            <v>1</v>
          </cell>
          <cell r="AI2680" t="str">
            <v>CHUR27</v>
          </cell>
          <cell r="AJ2680" t="str">
            <v>Móvil</v>
          </cell>
          <cell r="AK2680" t="str">
            <v>EL MARTES 01-06 ENTRE 8 Y 18 HORAS!</v>
          </cell>
          <cell r="AL2680">
            <v>15040669126</v>
          </cell>
          <cell r="AM2680">
            <v>414149841</v>
          </cell>
          <cell r="AN2680" t="str">
            <v>Sí</v>
          </cell>
        </row>
        <row r="2681">
          <cell r="A2681">
            <v>3054</v>
          </cell>
          <cell r="B2681" t="str">
            <v>lulacominelli@hotmail.com</v>
          </cell>
          <cell r="AF2681" t="str">
            <v>IINFUSOR DE TE ACERO Y SILICONA CON APOYA 4.5 CM</v>
          </cell>
          <cell r="AG2681" t="str">
            <v>569.3</v>
          </cell>
          <cell r="AH2681">
            <v>1</v>
          </cell>
          <cell r="AI2681" t="str">
            <v>MS114247</v>
          </cell>
          <cell r="AN2681" t="str">
            <v>Sí</v>
          </cell>
        </row>
        <row r="2682">
          <cell r="A2682">
            <v>3054</v>
          </cell>
          <cell r="B2682" t="str">
            <v>lulacominelli@hotmail.com</v>
          </cell>
          <cell r="AF2682" t="str">
            <v>CUCHILLO BLANCO P/ ANTIADHERENTE</v>
          </cell>
          <cell r="AG2682">
            <v>440</v>
          </cell>
          <cell r="AH2682">
            <v>1</v>
          </cell>
          <cell r="AI2682">
            <v>18001</v>
          </cell>
          <cell r="AN2682" t="str">
            <v>Sí</v>
          </cell>
        </row>
        <row r="2683">
          <cell r="A2683">
            <v>3054</v>
          </cell>
          <cell r="B2683" t="str">
            <v>lulacominelli@hotmail.com</v>
          </cell>
          <cell r="AF2683" t="str">
            <v>PLATO TORTERO VIDRIO 25CM + 6 PLATITOS VIDRIO 15CM</v>
          </cell>
          <cell r="AG2683">
            <v>1089</v>
          </cell>
          <cell r="AH2683">
            <v>1</v>
          </cell>
          <cell r="AI2683" t="str">
            <v>10614F7</v>
          </cell>
          <cell r="AN2683" t="str">
            <v>Sí</v>
          </cell>
        </row>
        <row r="2684">
          <cell r="A2684">
            <v>3054</v>
          </cell>
          <cell r="B2684" t="str">
            <v>lulacominelli@hotmail.com</v>
          </cell>
          <cell r="AF2684" t="str">
            <v>BATIDOR DE SILICONA CREAM MANGO DE MADERA 23 CM</v>
          </cell>
          <cell r="AG2684">
            <v>416</v>
          </cell>
          <cell r="AH2684">
            <v>1</v>
          </cell>
          <cell r="AI2684" t="str">
            <v>MS101A62</v>
          </cell>
          <cell r="AN2684" t="str">
            <v>Sí</v>
          </cell>
        </row>
        <row r="2685">
          <cell r="A2685">
            <v>3054</v>
          </cell>
          <cell r="B2685" t="str">
            <v>lulacominelli@hotmail.com</v>
          </cell>
          <cell r="AF2685" t="str">
            <v>SET X 7 PIEZAS BOWLS DE VIDRIO 22.5X5CM 277 ML / 6 PC DE 12.5X5.5CM 152 ML</v>
          </cell>
          <cell r="AG2685">
            <v>1287</v>
          </cell>
          <cell r="AH2685">
            <v>2</v>
          </cell>
          <cell r="AI2685" t="str">
            <v>09523F7</v>
          </cell>
          <cell r="AN2685" t="str">
            <v>Sí</v>
          </cell>
        </row>
        <row r="2686">
          <cell r="A2686">
            <v>3054</v>
          </cell>
          <cell r="B2686" t="str">
            <v>lulacominelli@hotmail.com</v>
          </cell>
          <cell r="AF2686" t="str">
            <v>PINCEL DE SILICONA MANGO DE MADERA SIMIL MARMOL 27X4CM</v>
          </cell>
          <cell r="AG2686">
            <v>666</v>
          </cell>
          <cell r="AH2686">
            <v>1</v>
          </cell>
          <cell r="AI2686" t="str">
            <v>MS101A20</v>
          </cell>
          <cell r="AN2686" t="str">
            <v>Sí</v>
          </cell>
        </row>
        <row r="2687">
          <cell r="A2687">
            <v>3054</v>
          </cell>
          <cell r="B2687" t="str">
            <v>lulacominelli@hotmail.com</v>
          </cell>
          <cell r="AF2687" t="str">
            <v>CUCHARITA PARA YERBA 16 CM</v>
          </cell>
          <cell r="AG2687" t="str">
            <v>194.5</v>
          </cell>
          <cell r="AH2687">
            <v>2</v>
          </cell>
          <cell r="AI2687">
            <v>101335</v>
          </cell>
          <cell r="AN2687" t="str">
            <v>Sí</v>
          </cell>
        </row>
        <row r="2688">
          <cell r="A2688">
            <v>3054</v>
          </cell>
          <cell r="B2688" t="str">
            <v>lulacominelli@hotmail.com</v>
          </cell>
          <cell r="AF2688" t="str">
            <v>DISPENSER SINGLE 500ML COLOR SURT (Blanco)</v>
          </cell>
          <cell r="AG2688">
            <v>662</v>
          </cell>
          <cell r="AH2688">
            <v>1</v>
          </cell>
          <cell r="AI2688" t="str">
            <v>Q17008 QUO MERCA SEPARADA COSTO TEORICO MAS IVA</v>
          </cell>
          <cell r="AN2688" t="str">
            <v>Sí</v>
          </cell>
        </row>
        <row r="2689">
          <cell r="A2689">
            <v>3054</v>
          </cell>
          <cell r="B2689" t="str">
            <v>lulacominelli@hotmail.com</v>
          </cell>
          <cell r="AF2689" t="str">
            <v>TABLA MÁRMOL CARRARA 30x10 CM (Blanco)</v>
          </cell>
          <cell r="AG2689">
            <v>1573</v>
          </cell>
          <cell r="AH2689">
            <v>2</v>
          </cell>
          <cell r="AI2689" t="str">
            <v>CARRA 3010. MERCA SEPARADA</v>
          </cell>
          <cell r="AN2689" t="str">
            <v>Sí</v>
          </cell>
        </row>
        <row r="2690">
          <cell r="A2690">
            <v>3054</v>
          </cell>
          <cell r="B2690" t="str">
            <v>lulacominelli@hotmail.com</v>
          </cell>
          <cell r="AF2690" t="str">
            <v>COPETINERO BAMBOO BLANCO ALARGADO 5X30X12.5CM</v>
          </cell>
          <cell r="AG2690">
            <v>1514</v>
          </cell>
          <cell r="AH2690">
            <v>1</v>
          </cell>
          <cell r="AI2690" t="str">
            <v>BA7794</v>
          </cell>
          <cell r="AN2690" t="str">
            <v>Sí</v>
          </cell>
        </row>
        <row r="2691">
          <cell r="A2691">
            <v>3054</v>
          </cell>
          <cell r="B2691" t="str">
            <v>lulacominelli@hotmail.com</v>
          </cell>
          <cell r="AF2691" t="str">
            <v>ESPATULA REPOSTERA CURVA DE SILICONA CREAM MANGO DE MADERA PLANO 34 CM</v>
          </cell>
          <cell r="AG2691">
            <v>666</v>
          </cell>
          <cell r="AH2691">
            <v>1</v>
          </cell>
          <cell r="AI2691" t="str">
            <v>MS101A57</v>
          </cell>
          <cell r="AN2691" t="str">
            <v>Sí</v>
          </cell>
        </row>
        <row r="2692">
          <cell r="A2692">
            <v>3054</v>
          </cell>
          <cell r="B2692" t="str">
            <v>lulacominelli@hotmail.com</v>
          </cell>
          <cell r="AF2692" t="str">
            <v>MATE PAMPA BOCA ANGOSTA CON BOMBILLA COLOR BEIGE</v>
          </cell>
          <cell r="AG2692">
            <v>720</v>
          </cell>
          <cell r="AH2692">
            <v>1</v>
          </cell>
          <cell r="AI2692" t="str">
            <v>MERCA SEPA</v>
          </cell>
          <cell r="AN2692" t="str">
            <v>Sí</v>
          </cell>
        </row>
        <row r="2693">
          <cell r="A2693">
            <v>3054</v>
          </cell>
          <cell r="B2693" t="str">
            <v>lulacominelli@hotmail.com</v>
          </cell>
          <cell r="AF2693" t="str">
            <v>MATE PAMPA BOCA ANGOSTA CON BOMBILLA COLOR NEGRO</v>
          </cell>
          <cell r="AG2693">
            <v>720</v>
          </cell>
          <cell r="AH2693">
            <v>1</v>
          </cell>
          <cell r="AI2693" t="str">
            <v>MERCA SEPA</v>
          </cell>
          <cell r="AN2693" t="str">
            <v>Sí</v>
          </cell>
        </row>
        <row r="2694">
          <cell r="A2694">
            <v>3053</v>
          </cell>
          <cell r="B2694" t="str">
            <v>gua.moreno@hotmail.com</v>
          </cell>
          <cell r="C2694">
            <v>44341</v>
          </cell>
          <cell r="D2694" t="str">
            <v>Abierta</v>
          </cell>
          <cell r="E2694" t="str">
            <v>Recibido</v>
          </cell>
          <cell r="F2694" t="str">
            <v>Enviado</v>
          </cell>
          <cell r="G2694" t="str">
            <v>ARS</v>
          </cell>
          <cell r="H2694">
            <v>24365</v>
          </cell>
          <cell r="I2694" t="str">
            <v>7309.5</v>
          </cell>
          <cell r="J2694">
            <v>0</v>
          </cell>
          <cell r="K2694" t="str">
            <v>17055.5</v>
          </cell>
          <cell r="L2694" t="str">
            <v>Guadalupe Moreno</v>
          </cell>
          <cell r="M2694">
            <v>36933732</v>
          </cell>
          <cell r="N2694">
            <v>542317539856</v>
          </cell>
          <cell r="O2694" t="str">
            <v>Guadalupe Moreno</v>
          </cell>
          <cell r="P2694">
            <v>542317539856</v>
          </cell>
          <cell r="Q2694" t="str">
            <v xml:space="preserve"> Ferrer</v>
          </cell>
          <cell r="R2694">
            <v>2630</v>
          </cell>
          <cell r="T2694" t="str">
            <v>Villa soldati</v>
          </cell>
          <cell r="U2694" t="str">
            <v>Capital Federal</v>
          </cell>
          <cell r="V2694">
            <v>1440</v>
          </cell>
          <cell r="W2694" t="str">
            <v>Capital Federal</v>
          </cell>
          <cell r="Y2694" t="str">
            <v>ENVÍO SIN CARGO (CABA, GRAN PARTE DE GBA y LA PLATA) TIEMPO: 4 a 6 DÍAS HÁBILES</v>
          </cell>
          <cell r="Z2694" t="str">
            <v>TRANSFERENCIA BANCARIA</v>
          </cell>
          <cell r="AA2694" t="str">
            <v>PORMAYOR</v>
          </cell>
          <cell r="AC2694" t="str">
            <v>ENVIAR REMITO EN EL PAQUETE. AVISAR FECHA QUE ENVIAMOS EL PAQUETE AL COMISIONISTA</v>
          </cell>
          <cell r="AD2694">
            <v>44341</v>
          </cell>
          <cell r="AE2694">
            <v>44343</v>
          </cell>
          <cell r="AF2694" t="str">
            <v>CAJA DE TE MADERA 4 DIVISIONES 18X7CM</v>
          </cell>
          <cell r="AG2694">
            <v>1684</v>
          </cell>
          <cell r="AH2694">
            <v>1</v>
          </cell>
          <cell r="AI2694" t="str">
            <v>046BA5117 LE PUSE EL 15%</v>
          </cell>
          <cell r="AJ2694" t="str">
            <v>Móvil</v>
          </cell>
          <cell r="AK2694" t="str">
            <v>SE ENVIA AL EXPRESO EL 28-05 ANTES DE LAS 16 HORAS!</v>
          </cell>
          <cell r="AM2694">
            <v>413708980</v>
          </cell>
          <cell r="AN2694" t="str">
            <v>Sí</v>
          </cell>
        </row>
        <row r="2695">
          <cell r="A2695">
            <v>3053</v>
          </cell>
          <cell r="B2695" t="str">
            <v>gua.moreno@hotmail.com</v>
          </cell>
          <cell r="AF2695" t="str">
            <v>FRASCO DE VIDRIO NRO.3 24*10 CM.</v>
          </cell>
          <cell r="AG2695">
            <v>1834</v>
          </cell>
          <cell r="AH2695">
            <v>2</v>
          </cell>
          <cell r="AI2695" t="str">
            <v>046BA7445</v>
          </cell>
          <cell r="AN2695" t="str">
            <v>Sí</v>
          </cell>
        </row>
        <row r="2696">
          <cell r="A2696">
            <v>3053</v>
          </cell>
          <cell r="B2696" t="str">
            <v>gua.moreno@hotmail.com</v>
          </cell>
          <cell r="AF2696" t="str">
            <v>TABLA DE BAMBOO 20X30 CM</v>
          </cell>
          <cell r="AG2696">
            <v>666</v>
          </cell>
          <cell r="AH2696">
            <v>2</v>
          </cell>
          <cell r="AI2696" t="str">
            <v>MS113002</v>
          </cell>
          <cell r="AN2696" t="str">
            <v>Sí</v>
          </cell>
        </row>
        <row r="2697">
          <cell r="A2697">
            <v>3053</v>
          </cell>
          <cell r="B2697" t="str">
            <v>gua.moreno@hotmail.com</v>
          </cell>
          <cell r="AF2697" t="str">
            <v>MATE CERAMICA CON BOMBILLA (Beige)</v>
          </cell>
          <cell r="AG2697">
            <v>680</v>
          </cell>
          <cell r="AH2697">
            <v>2</v>
          </cell>
          <cell r="AN2697" t="str">
            <v>Sí</v>
          </cell>
        </row>
        <row r="2698">
          <cell r="A2698">
            <v>3053</v>
          </cell>
          <cell r="B2698" t="str">
            <v>gua.moreno@hotmail.com</v>
          </cell>
          <cell r="AF2698" t="str">
            <v>FRASCO DE VIDRIO COOKIES 19*14 CM DIAM.</v>
          </cell>
          <cell r="AG2698">
            <v>1277</v>
          </cell>
          <cell r="AH2698">
            <v>3</v>
          </cell>
          <cell r="AI2698" t="str">
            <v>094BA7085</v>
          </cell>
          <cell r="AN2698" t="str">
            <v>Sí</v>
          </cell>
        </row>
        <row r="2699">
          <cell r="A2699">
            <v>3053</v>
          </cell>
          <cell r="B2699" t="str">
            <v>gua.moreno@hotmail.com</v>
          </cell>
          <cell r="AF2699" t="str">
            <v>FRASCO DE VIDRIO 31CM X 10CM DIAM</v>
          </cell>
          <cell r="AG2699">
            <v>1647</v>
          </cell>
          <cell r="AH2699">
            <v>2</v>
          </cell>
          <cell r="AI2699" t="str">
            <v>BA7442</v>
          </cell>
          <cell r="AN2699" t="str">
            <v>Sí</v>
          </cell>
        </row>
        <row r="2700">
          <cell r="A2700">
            <v>3053</v>
          </cell>
          <cell r="B2700" t="str">
            <v>gua.moreno@hotmail.com</v>
          </cell>
          <cell r="AF2700" t="str">
            <v>FRASCO VIDRIO DE 900 ML 14X12CM</v>
          </cell>
          <cell r="AG2700">
            <v>914</v>
          </cell>
          <cell r="AH2700">
            <v>2</v>
          </cell>
          <cell r="AI2700" t="str">
            <v>046BA4865</v>
          </cell>
          <cell r="AN2700" t="str">
            <v>Sí</v>
          </cell>
        </row>
        <row r="2701">
          <cell r="A2701">
            <v>3053</v>
          </cell>
          <cell r="B2701" t="str">
            <v>gua.moreno@hotmail.com</v>
          </cell>
          <cell r="AF2701" t="str">
            <v>FRASCO DE VIDRIO BISCUITS 19CM / 13CM DIAM</v>
          </cell>
          <cell r="AG2701">
            <v>1524</v>
          </cell>
          <cell r="AH2701">
            <v>2</v>
          </cell>
          <cell r="AI2701" t="str">
            <v>094BA7081</v>
          </cell>
          <cell r="AN2701" t="str">
            <v>Sí</v>
          </cell>
        </row>
        <row r="2702">
          <cell r="A2702">
            <v>3053</v>
          </cell>
          <cell r="B2702" t="str">
            <v>gua.moreno@hotmail.com</v>
          </cell>
          <cell r="AF2702" t="str">
            <v>MATE PAMPA BOCA ANGOSTA CON BOMBILLA COLOR NEGRO</v>
          </cell>
          <cell r="AG2702">
            <v>720</v>
          </cell>
          <cell r="AH2702">
            <v>2</v>
          </cell>
          <cell r="AI2702" t="str">
            <v>MERCA SEPA</v>
          </cell>
          <cell r="AN2702" t="str">
            <v>Sí</v>
          </cell>
        </row>
        <row r="2703">
          <cell r="A2703">
            <v>3053</v>
          </cell>
          <cell r="B2703" t="str">
            <v>gua.moreno@hotmail.com</v>
          </cell>
          <cell r="AF2703" t="str">
            <v>MATE PAMPA BOCA ANGOSTA CON BOMBILLA COLOR BLANCO</v>
          </cell>
          <cell r="AG2703">
            <v>720</v>
          </cell>
          <cell r="AH2703">
            <v>2</v>
          </cell>
          <cell r="AI2703" t="str">
            <v>MERCA SEPA</v>
          </cell>
          <cell r="AN2703" t="str">
            <v>Sí</v>
          </cell>
        </row>
        <row r="2704">
          <cell r="A2704">
            <v>3053</v>
          </cell>
          <cell r="B2704" t="str">
            <v>gua.moreno@hotmail.com</v>
          </cell>
          <cell r="AF2704" t="str">
            <v>MATE PAMPA BOCA ANCHA CON BOMBILLA COLOR NEGRO</v>
          </cell>
          <cell r="AG2704">
            <v>720</v>
          </cell>
          <cell r="AH2704">
            <v>1</v>
          </cell>
          <cell r="AI2704" t="str">
            <v>MERCA SEPA</v>
          </cell>
          <cell r="AN2704" t="str">
            <v>Sí</v>
          </cell>
        </row>
        <row r="2705">
          <cell r="A2705">
            <v>3053</v>
          </cell>
          <cell r="B2705" t="str">
            <v>gua.moreno@hotmail.com</v>
          </cell>
          <cell r="AF2705" t="str">
            <v>MATE PAMPA BOCA ANCHA CON BOMBILLA COLOR BLANCO</v>
          </cell>
          <cell r="AG2705">
            <v>720</v>
          </cell>
          <cell r="AH2705">
            <v>1</v>
          </cell>
          <cell r="AI2705" t="str">
            <v>MERCA SEPA</v>
          </cell>
          <cell r="AN2705" t="str">
            <v>Sí</v>
          </cell>
        </row>
        <row r="2706">
          <cell r="A2706">
            <v>3052</v>
          </cell>
          <cell r="B2706" t="str">
            <v>dstefanobruno7@gmail.com</v>
          </cell>
          <cell r="C2706">
            <v>44341</v>
          </cell>
          <cell r="D2706" t="str">
            <v>Abierta</v>
          </cell>
          <cell r="E2706" t="str">
            <v>Pendiente</v>
          </cell>
          <cell r="F2706" t="str">
            <v>No está empaquetado</v>
          </cell>
          <cell r="G2706" t="str">
            <v>ARS</v>
          </cell>
          <cell r="H2706">
            <v>720</v>
          </cell>
          <cell r="I2706">
            <v>0</v>
          </cell>
          <cell r="J2706">
            <v>0</v>
          </cell>
          <cell r="K2706">
            <v>720</v>
          </cell>
          <cell r="L2706" t="str">
            <v>Bruno Ezequiel Dstefano</v>
          </cell>
          <cell r="M2706">
            <v>34984938</v>
          </cell>
          <cell r="N2706">
            <v>542615876059</v>
          </cell>
          <cell r="O2706" t="str">
            <v>Bianca Manzione</v>
          </cell>
          <cell r="P2706">
            <v>541169336265</v>
          </cell>
          <cell r="Q2706" t="str">
            <v>Gorriti</v>
          </cell>
          <cell r="R2706">
            <v>3689</v>
          </cell>
          <cell r="S2706" t="str">
            <v>8A</v>
          </cell>
          <cell r="T2706" t="str">
            <v>Palermo</v>
          </cell>
          <cell r="U2706" t="str">
            <v>Capital Federal</v>
          </cell>
          <cell r="V2706">
            <v>1172</v>
          </cell>
          <cell r="W2706" t="str">
            <v>Capital Federal</v>
          </cell>
          <cell r="Y2706" t="str">
            <v>ENVÍO SIN CARGO (CABA, GRAN PARTE DE GBA y LA PLATA) TIEMPO: 4 a 6 DÍAS HÁBILES</v>
          </cell>
          <cell r="Z2706" t="str">
            <v>TRANSFERENCIA BANCARIA</v>
          </cell>
          <cell r="AB2706" t="str">
            <v xml:space="preserve">Hola es un regalo. Por favor NO mandar ticket ni factura. Y agregar nota . Que diga: Que lo disfrutes mi amor ? Bruno. </v>
          </cell>
          <cell r="AF2706" t="str">
            <v>MATE PAMPA BOCA ANGOSTA CON BOMBILLA COLOR ROSA</v>
          </cell>
          <cell r="AG2706">
            <v>720</v>
          </cell>
          <cell r="AH2706">
            <v>1</v>
          </cell>
          <cell r="AI2706" t="str">
            <v>MERCA SEPA</v>
          </cell>
          <cell r="AJ2706" t="str">
            <v>Móvil</v>
          </cell>
          <cell r="AK2706" t="str">
            <v/>
          </cell>
          <cell r="AM2706">
            <v>418731938</v>
          </cell>
          <cell r="AN2706" t="str">
            <v>Sí</v>
          </cell>
        </row>
        <row r="2707">
          <cell r="A2707">
            <v>3051</v>
          </cell>
          <cell r="B2707" t="str">
            <v>denghy.24@gmail.com</v>
          </cell>
          <cell r="C2707">
            <v>44341</v>
          </cell>
          <cell r="D2707" t="str">
            <v>Abierta</v>
          </cell>
          <cell r="E2707" t="str">
            <v>Recibido</v>
          </cell>
          <cell r="F2707" t="str">
            <v>Enviado</v>
          </cell>
          <cell r="G2707" t="str">
            <v>ARS</v>
          </cell>
          <cell r="H2707" t="str">
            <v>1636.6</v>
          </cell>
          <cell r="I2707">
            <v>0</v>
          </cell>
          <cell r="J2707">
            <v>0</v>
          </cell>
          <cell r="K2707" t="str">
            <v>1636.6</v>
          </cell>
          <cell r="L2707" t="str">
            <v>Denghy Sosa</v>
          </cell>
          <cell r="M2707">
            <v>95743327</v>
          </cell>
          <cell r="N2707">
            <v>541157438753</v>
          </cell>
          <cell r="O2707" t="str">
            <v>Denghy Sosa</v>
          </cell>
          <cell r="P2707">
            <v>541157438753</v>
          </cell>
          <cell r="Q2707" t="str">
            <v xml:space="preserve">Juan b ambrosetti </v>
          </cell>
          <cell r="R2707">
            <v>120</v>
          </cell>
          <cell r="S2707" t="str">
            <v>7 E</v>
          </cell>
          <cell r="T2707" t="str">
            <v>Caballito</v>
          </cell>
          <cell r="U2707" t="str">
            <v>Capital Federal</v>
          </cell>
          <cell r="V2707">
            <v>1405</v>
          </cell>
          <cell r="W2707" t="str">
            <v>Capital Federal</v>
          </cell>
          <cell r="Y2707" t="str">
            <v>ENVÍO SIN CARGO (CABA, GRAN PARTE DE GBA y LA PLATA) TIEMPO: 4 a 6 DÍAS HÁBILES</v>
          </cell>
          <cell r="Z2707" t="str">
            <v>Mercado Pago</v>
          </cell>
          <cell r="AD2707">
            <v>44341</v>
          </cell>
          <cell r="AE2707">
            <v>44347</v>
          </cell>
          <cell r="AF2707" t="str">
            <v>AZUCARERA DE VIDRIO Y ACERO INOXIDABLE 10CM</v>
          </cell>
          <cell r="AG2707" t="str">
            <v>286.6</v>
          </cell>
          <cell r="AH2707">
            <v>1</v>
          </cell>
          <cell r="AI2707" t="str">
            <v>046BA8196</v>
          </cell>
          <cell r="AJ2707" t="str">
            <v>Móvil</v>
          </cell>
          <cell r="AK2707" t="str">
            <v>EL MARTES 01-06 ENTRE 8 Y 18 HORAS!</v>
          </cell>
          <cell r="AL2707">
            <v>15038165553</v>
          </cell>
          <cell r="AM2707">
            <v>418572181</v>
          </cell>
          <cell r="AN2707" t="str">
            <v>Sí</v>
          </cell>
        </row>
        <row r="2708">
          <cell r="A2708">
            <v>3051</v>
          </cell>
          <cell r="B2708" t="str">
            <v>denghy.24@gmail.com</v>
          </cell>
          <cell r="AF2708" t="str">
            <v>SET X 3 PIE DE MACETA NORDICO</v>
          </cell>
          <cell r="AG2708">
            <v>1350</v>
          </cell>
          <cell r="AH2708">
            <v>1</v>
          </cell>
          <cell r="AN2708" t="str">
            <v>Sí</v>
          </cell>
        </row>
        <row r="2709">
          <cell r="A2709">
            <v>3050</v>
          </cell>
          <cell r="B2709" t="str">
            <v>yaninoeli@hotmail.com</v>
          </cell>
          <cell r="C2709">
            <v>44341</v>
          </cell>
          <cell r="D2709" t="str">
            <v>Abierta</v>
          </cell>
          <cell r="E2709" t="str">
            <v>Recibido</v>
          </cell>
          <cell r="F2709" t="str">
            <v>Enviado</v>
          </cell>
          <cell r="G2709" t="str">
            <v>ARS</v>
          </cell>
          <cell r="H2709" t="str">
            <v>2646.5</v>
          </cell>
          <cell r="I2709" t="str">
            <v>202.5</v>
          </cell>
          <cell r="J2709">
            <v>0</v>
          </cell>
          <cell r="K2709">
            <v>2444</v>
          </cell>
          <cell r="L2709" t="str">
            <v>Yanina Matarese</v>
          </cell>
          <cell r="M2709">
            <v>35958647</v>
          </cell>
          <cell r="N2709">
            <v>541162124271</v>
          </cell>
          <cell r="O2709" t="str">
            <v>Yanina Matarese</v>
          </cell>
          <cell r="P2709">
            <v>541162124271</v>
          </cell>
          <cell r="Q2709" t="str">
            <v>Evita</v>
          </cell>
          <cell r="R2709">
            <v>1024</v>
          </cell>
          <cell r="U2709" t="str">
            <v>Villa madero</v>
          </cell>
          <cell r="V2709">
            <v>1768</v>
          </cell>
          <cell r="W2709" t="str">
            <v>Gran Buenos Aires</v>
          </cell>
          <cell r="Y2709" t="str">
            <v>ENVÍO SIN CARGO (CABA, GRAN PARTE DE GBA y LA PLATA) TIEMPO: 4 a 6 DÍAS HÁBILES</v>
          </cell>
          <cell r="Z2709" t="str">
            <v>Mercado Pago</v>
          </cell>
          <cell r="AA2709" t="str">
            <v>FINDEXL</v>
          </cell>
          <cell r="AB2709" t="str">
            <v>Evita 1024 villa madero la matanza (1768)</v>
          </cell>
          <cell r="AC2709" t="str">
            <v>ENVIAR ORDEN 3064 CON 3050</v>
          </cell>
          <cell r="AD2709">
            <v>44341</v>
          </cell>
          <cell r="AE2709">
            <v>44343</v>
          </cell>
          <cell r="AF2709" t="str">
            <v>INDIVIDUAL CUERINA HOJAS 32.5 CM DIAM</v>
          </cell>
          <cell r="AG2709" t="str">
            <v>269.5</v>
          </cell>
          <cell r="AH2709">
            <v>1</v>
          </cell>
          <cell r="AI2709" t="str">
            <v>CHUIN40C</v>
          </cell>
          <cell r="AJ2709" t="str">
            <v>Móvil</v>
          </cell>
          <cell r="AK2709" t="str">
            <v>EL VIERNES 28-05 ENTRE 8 Y 18 HORAS!</v>
          </cell>
          <cell r="AL2709">
            <v>15037706495</v>
          </cell>
          <cell r="AM2709">
            <v>410875949</v>
          </cell>
          <cell r="AN2709" t="str">
            <v>Sí</v>
          </cell>
        </row>
        <row r="2710">
          <cell r="A2710">
            <v>3050</v>
          </cell>
          <cell r="B2710" t="str">
            <v>yaninoeli@hotmail.com</v>
          </cell>
          <cell r="AF2710" t="str">
            <v>SET X 3 PIE DE MACETA NORDICO</v>
          </cell>
          <cell r="AG2710">
            <v>1350</v>
          </cell>
          <cell r="AH2710">
            <v>1</v>
          </cell>
          <cell r="AN2710" t="str">
            <v>Sí</v>
          </cell>
        </row>
        <row r="2711">
          <cell r="A2711">
            <v>3050</v>
          </cell>
          <cell r="B2711" t="str">
            <v>yaninoeli@hotmail.com</v>
          </cell>
          <cell r="AF2711" t="str">
            <v>TRAPO DE PISO CON FRASE MEDIA STANTARD 50 X 60 CM</v>
          </cell>
          <cell r="AG2711">
            <v>390</v>
          </cell>
          <cell r="AH2711">
            <v>1</v>
          </cell>
          <cell r="AI2711" t="str">
            <v>ESTRELLA</v>
          </cell>
          <cell r="AN2711" t="str">
            <v>Sí</v>
          </cell>
        </row>
        <row r="2712">
          <cell r="A2712">
            <v>3050</v>
          </cell>
          <cell r="B2712" t="str">
            <v>yaninoeli@hotmail.com</v>
          </cell>
          <cell r="AF2712" t="str">
            <v>UNTADOR PASTEL 14.5 CM (Violeta)</v>
          </cell>
          <cell r="AG2712">
            <v>49</v>
          </cell>
          <cell r="AH2712">
            <v>1</v>
          </cell>
          <cell r="AI2712" t="str">
            <v>019BA87503 MERCA SEPA</v>
          </cell>
          <cell r="AN2712" t="str">
            <v>Sí</v>
          </cell>
        </row>
        <row r="2713">
          <cell r="A2713">
            <v>3050</v>
          </cell>
          <cell r="B2713" t="str">
            <v>yaninoeli@hotmail.com</v>
          </cell>
          <cell r="AF2713" t="str">
            <v>UNTADOR PASTEL 14.5 CM (Verde)</v>
          </cell>
          <cell r="AG2713">
            <v>49</v>
          </cell>
          <cell r="AH2713">
            <v>1</v>
          </cell>
          <cell r="AI2713" t="str">
            <v>019BA87503 MERCA SEPA</v>
          </cell>
          <cell r="AN2713" t="str">
            <v>Sí</v>
          </cell>
        </row>
        <row r="2714">
          <cell r="A2714">
            <v>3050</v>
          </cell>
          <cell r="B2714" t="str">
            <v>yaninoeli@hotmail.com</v>
          </cell>
          <cell r="AF2714" t="str">
            <v>INDIVIDUAL FLOR ROSA CUERINA</v>
          </cell>
          <cell r="AG2714" t="str">
            <v>269.5</v>
          </cell>
          <cell r="AH2714">
            <v>2</v>
          </cell>
          <cell r="AI2714" t="str">
            <v>CHUIN03R</v>
          </cell>
          <cell r="AN2714" t="str">
            <v>Sí</v>
          </cell>
        </row>
        <row r="2715">
          <cell r="A2715">
            <v>3049</v>
          </cell>
          <cell r="B2715" t="str">
            <v>jaquyfranco26@gmail.com</v>
          </cell>
          <cell r="C2715">
            <v>44341</v>
          </cell>
          <cell r="D2715" t="str">
            <v>Abierta</v>
          </cell>
          <cell r="E2715" t="str">
            <v>Recibido</v>
          </cell>
          <cell r="F2715" t="str">
            <v>Enviado</v>
          </cell>
          <cell r="G2715" t="str">
            <v>ARS</v>
          </cell>
          <cell r="H2715">
            <v>4548</v>
          </cell>
          <cell r="I2715" t="str">
            <v>682.2</v>
          </cell>
          <cell r="J2715">
            <v>0</v>
          </cell>
          <cell r="K2715" t="str">
            <v>3865.8</v>
          </cell>
          <cell r="L2715" t="str">
            <v>Jaqueline Franco</v>
          </cell>
          <cell r="M2715">
            <v>33574309</v>
          </cell>
          <cell r="N2715">
            <v>541121765444</v>
          </cell>
          <cell r="O2715" t="str">
            <v>Jaqueline Franco</v>
          </cell>
          <cell r="P2715">
            <v>541121765444</v>
          </cell>
          <cell r="Q2715" t="str">
            <v>Oliden</v>
          </cell>
          <cell r="R2715">
            <v>652</v>
          </cell>
          <cell r="S2715" t="str">
            <v>Dúplex 1 rejas azules</v>
          </cell>
          <cell r="U2715" t="str">
            <v xml:space="preserve">Lomas de Zamora </v>
          </cell>
          <cell r="V2715">
            <v>1832</v>
          </cell>
          <cell r="W2715" t="str">
            <v>Gran Buenos Aires</v>
          </cell>
          <cell r="Y2715" t="str">
            <v>ENVÍO SIN CARGO (CABA, GRAN PARTE DE GBA y LA PLATA) TIEMPO: 4 a 6 DÍAS HÁBILES</v>
          </cell>
          <cell r="Z2715" t="str">
            <v>Mercado Pago</v>
          </cell>
          <cell r="AA2715" t="str">
            <v>FINDEXL</v>
          </cell>
          <cell r="AD2715">
            <v>44341</v>
          </cell>
          <cell r="AE2715">
            <v>44347</v>
          </cell>
          <cell r="AF2715" t="str">
            <v>CEPILLO PARA INODORO DE ACERO INOXIDABLE</v>
          </cell>
          <cell r="AG2715">
            <v>1415</v>
          </cell>
          <cell r="AH2715">
            <v>1</v>
          </cell>
          <cell r="AI2715" t="str">
            <v>AB6625</v>
          </cell>
          <cell r="AJ2715" t="str">
            <v>Móvil</v>
          </cell>
          <cell r="AK2715" t="str">
            <v>EL MIERCOLES 02-06 ENTRE 8 Y 18 HORAS!</v>
          </cell>
          <cell r="AL2715">
            <v>2718660796</v>
          </cell>
          <cell r="AM2715">
            <v>418606153</v>
          </cell>
          <cell r="AN2715" t="str">
            <v>Sí</v>
          </cell>
        </row>
        <row r="2716">
          <cell r="A2716">
            <v>3049</v>
          </cell>
          <cell r="B2716" t="str">
            <v>jaquyfranco26@gmail.com</v>
          </cell>
          <cell r="AF2716" t="str">
            <v>SET DE BAÑO NEGRO 4 PIEZAS: DISPENSER + JABONERA + 2 PORTA CEPILLOS</v>
          </cell>
          <cell r="AG2716">
            <v>3133</v>
          </cell>
          <cell r="AH2716">
            <v>1</v>
          </cell>
          <cell r="AI2716" t="str">
            <v>046AB7329 merca sepa</v>
          </cell>
          <cell r="AN2716" t="str">
            <v>Sí</v>
          </cell>
        </row>
        <row r="2717">
          <cell r="A2717">
            <v>3048</v>
          </cell>
          <cell r="B2717" t="str">
            <v>giselajakimczuk@gmail.com</v>
          </cell>
          <cell r="C2717">
            <v>44341</v>
          </cell>
          <cell r="D2717" t="str">
            <v>Abierta</v>
          </cell>
          <cell r="E2717" t="str">
            <v>Recibido</v>
          </cell>
          <cell r="F2717" t="str">
            <v>Enviado</v>
          </cell>
          <cell r="G2717" t="str">
            <v>ARS</v>
          </cell>
          <cell r="H2717">
            <v>818</v>
          </cell>
          <cell r="I2717">
            <v>0</v>
          </cell>
          <cell r="J2717">
            <v>0</v>
          </cell>
          <cell r="K2717">
            <v>818</v>
          </cell>
          <cell r="L2717" t="str">
            <v>Gisela jakimczuk</v>
          </cell>
          <cell r="M2717">
            <v>33606823</v>
          </cell>
          <cell r="N2717">
            <v>541131241901</v>
          </cell>
          <cell r="O2717" t="str">
            <v>Gisela jakimczuk</v>
          </cell>
          <cell r="P2717">
            <v>541131241901</v>
          </cell>
          <cell r="Q2717" t="str">
            <v>Burela</v>
          </cell>
          <cell r="R2717">
            <v>1375</v>
          </cell>
          <cell r="U2717" t="str">
            <v xml:space="preserve">Gerli </v>
          </cell>
          <cell r="V2717">
            <v>1824</v>
          </cell>
          <cell r="W2717" t="str">
            <v>Gran Buenos Aires</v>
          </cell>
          <cell r="Y2717" t="str">
            <v>ENVÍO SIN CARGO (CABA, GRAN PARTE DE GBA y LA PLATA) TIEMPO: 4 a 6 DÍAS HÁBILES</v>
          </cell>
          <cell r="Z2717" t="str">
            <v>Mercado Pago</v>
          </cell>
          <cell r="AD2717">
            <v>44341</v>
          </cell>
          <cell r="AE2717">
            <v>44347</v>
          </cell>
          <cell r="AF2717" t="str">
            <v>UNTADOR PASTEL 14.5 CM (Amarillo)</v>
          </cell>
          <cell r="AG2717">
            <v>49</v>
          </cell>
          <cell r="AH2717">
            <v>1</v>
          </cell>
          <cell r="AI2717" t="str">
            <v>019BA87503 MERCA SEPA</v>
          </cell>
          <cell r="AJ2717" t="str">
            <v>Móvil</v>
          </cell>
          <cell r="AK2717" t="str">
            <v>EL MIERCOLES 02-06 ENTRE 8 Y 18 HORAS!</v>
          </cell>
          <cell r="AL2717">
            <v>2718017918</v>
          </cell>
          <cell r="AM2717">
            <v>417352005</v>
          </cell>
          <cell r="AN2717" t="str">
            <v>Sí</v>
          </cell>
        </row>
        <row r="2718">
          <cell r="A2718">
            <v>3048</v>
          </cell>
          <cell r="B2718" t="str">
            <v>giselajakimczuk@gmail.com</v>
          </cell>
          <cell r="AF2718" t="str">
            <v>UNTADOR PASTEL 14.5 CM (Rosa)</v>
          </cell>
          <cell r="AG2718">
            <v>49</v>
          </cell>
          <cell r="AH2718">
            <v>1</v>
          </cell>
          <cell r="AI2718" t="str">
            <v>019BA87503 MERCA SEPA</v>
          </cell>
          <cell r="AN2718" t="str">
            <v>Sí</v>
          </cell>
        </row>
        <row r="2719">
          <cell r="A2719">
            <v>3048</v>
          </cell>
          <cell r="B2719" t="str">
            <v>giselajakimczuk@gmail.com</v>
          </cell>
          <cell r="AF2719" t="str">
            <v>MATE PAMPA BOCA ANCHA CON BOMBILLA COLOR ROSA</v>
          </cell>
          <cell r="AG2719">
            <v>720</v>
          </cell>
          <cell r="AH2719">
            <v>1</v>
          </cell>
          <cell r="AI2719" t="str">
            <v>MATE PAMPA02. MERCA SEPARADA</v>
          </cell>
          <cell r="AN2719" t="str">
            <v>Sí</v>
          </cell>
        </row>
        <row r="2720">
          <cell r="A2720">
            <v>3047</v>
          </cell>
          <cell r="B2720" t="str">
            <v>jimeraul80@gmail.com</v>
          </cell>
          <cell r="C2720">
            <v>44341</v>
          </cell>
          <cell r="D2720" t="str">
            <v>Abierta</v>
          </cell>
          <cell r="E2720" t="str">
            <v>Recibido</v>
          </cell>
          <cell r="F2720" t="str">
            <v>Enviado</v>
          </cell>
          <cell r="G2720" t="str">
            <v>ARS</v>
          </cell>
          <cell r="H2720">
            <v>720</v>
          </cell>
          <cell r="I2720">
            <v>0</v>
          </cell>
          <cell r="J2720">
            <v>0</v>
          </cell>
          <cell r="K2720">
            <v>720</v>
          </cell>
          <cell r="L2720" t="str">
            <v>Natalia Jimena Gutierrez</v>
          </cell>
          <cell r="M2720">
            <v>28505722</v>
          </cell>
          <cell r="N2720">
            <v>5491137059644</v>
          </cell>
          <cell r="O2720" t="str">
            <v>Natalia Jimena Gutierrez</v>
          </cell>
          <cell r="P2720">
            <v>5491137059644</v>
          </cell>
          <cell r="Q2720" t="str">
            <v>Croacia</v>
          </cell>
          <cell r="R2720">
            <v>2948</v>
          </cell>
          <cell r="T2720" t="str">
            <v>Ciudadela</v>
          </cell>
          <cell r="U2720" t="str">
            <v>Buenos Aires</v>
          </cell>
          <cell r="V2720">
            <v>1702</v>
          </cell>
          <cell r="W2720" t="str">
            <v>Gran Buenos Aires</v>
          </cell>
          <cell r="Y2720" t="str">
            <v>ENVÍO SIN CARGO (CABA, GRAN PARTE DE GBA y LA PLATA) TIEMPO: 4 a 6 DÍAS HÁBILES</v>
          </cell>
          <cell r="Z2720" t="str">
            <v>Mercado Pago</v>
          </cell>
          <cell r="AB2720" t="str">
            <v>Me podrían avisar cuando sale el pedido, no me funciona bien el timbre. Gracias</v>
          </cell>
          <cell r="AC2720" t="str">
            <v>ENVIAR ORDEN 3031 JUNTO ORDEN 3047</v>
          </cell>
          <cell r="AD2720">
            <v>44341</v>
          </cell>
          <cell r="AE2720">
            <v>44354</v>
          </cell>
          <cell r="AF2720" t="str">
            <v>MATE PAMPA BOCA ANGOSTA CON BOMBILLA COLOR BEIGE</v>
          </cell>
          <cell r="AG2720">
            <v>720</v>
          </cell>
          <cell r="AH2720">
            <v>1</v>
          </cell>
          <cell r="AI2720" t="str">
            <v>MERCA SEPA</v>
          </cell>
          <cell r="AJ2720" t="str">
            <v>Móvil</v>
          </cell>
          <cell r="AK2720" t="str">
            <v>EL MARTES 08-06 ENTRE 8 Y 18 HORAS!</v>
          </cell>
          <cell r="AL2720">
            <v>15032764300</v>
          </cell>
          <cell r="AM2720">
            <v>418474217</v>
          </cell>
          <cell r="AN2720" t="str">
            <v>Sí</v>
          </cell>
        </row>
        <row r="2721">
          <cell r="A2721">
            <v>3046</v>
          </cell>
          <cell r="B2721" t="str">
            <v>karinayariel@fibertel.com.ar</v>
          </cell>
          <cell r="C2721">
            <v>44341</v>
          </cell>
          <cell r="D2721" t="str">
            <v>Abierta</v>
          </cell>
          <cell r="E2721" t="str">
            <v>Recibido</v>
          </cell>
          <cell r="F2721" t="str">
            <v>Enviado</v>
          </cell>
          <cell r="G2721" t="str">
            <v>ARS</v>
          </cell>
          <cell r="H2721">
            <v>2157</v>
          </cell>
          <cell r="I2721">
            <v>0</v>
          </cell>
          <cell r="J2721">
            <v>0</v>
          </cell>
          <cell r="K2721">
            <v>2157</v>
          </cell>
          <cell r="L2721" t="str">
            <v>Karina Alvarez</v>
          </cell>
          <cell r="M2721">
            <v>21594001</v>
          </cell>
          <cell r="N2721">
            <v>5491133610487</v>
          </cell>
          <cell r="O2721" t="str">
            <v>Karina Alvarez</v>
          </cell>
          <cell r="P2721">
            <v>5491133610487</v>
          </cell>
          <cell r="Q2721" t="str">
            <v>Av.Juan B.Alberdi</v>
          </cell>
          <cell r="R2721">
            <v>2560</v>
          </cell>
          <cell r="S2721">
            <v>0.16666666666666666</v>
          </cell>
          <cell r="T2721" t="str">
            <v>Flores</v>
          </cell>
          <cell r="U2721" t="str">
            <v>Capital Federal</v>
          </cell>
          <cell r="V2721">
            <v>1406</v>
          </cell>
          <cell r="W2721" t="str">
            <v>Capital Federal</v>
          </cell>
          <cell r="Y2721" t="str">
            <v>ENVÍO SIN CARGO (CABA, GRAN PARTE DE GBA y LA PLATA) TIEMPO: 4 a 6 DÍAS HÁBILES</v>
          </cell>
          <cell r="Z2721" t="str">
            <v>Mercado Pago</v>
          </cell>
          <cell r="AD2721">
            <v>44341</v>
          </cell>
          <cell r="AE2721">
            <v>44347</v>
          </cell>
          <cell r="AF2721" t="str">
            <v>AZUCARERA DE ACRILICO CLASSIC</v>
          </cell>
          <cell r="AG2721">
            <v>591</v>
          </cell>
          <cell r="AH2721">
            <v>1</v>
          </cell>
          <cell r="AI2721" t="str">
            <v>MS104246</v>
          </cell>
          <cell r="AJ2721" t="str">
            <v>Móvil</v>
          </cell>
          <cell r="AK2721" t="str">
            <v>EL MARTES 01-06 ENTRE 8 Y 18 HORAS!</v>
          </cell>
          <cell r="AL2721">
            <v>15031245533</v>
          </cell>
          <cell r="AM2721">
            <v>418415920</v>
          </cell>
          <cell r="AN2721" t="str">
            <v>Sí</v>
          </cell>
        </row>
        <row r="2722">
          <cell r="A2722">
            <v>3046</v>
          </cell>
          <cell r="B2722" t="str">
            <v>karinayariel@fibertel.com.ar</v>
          </cell>
          <cell r="AF2722" t="str">
            <v>MANTEL RECTANGULAR ANTIMANCHA 1.40x1.85 mtrs</v>
          </cell>
          <cell r="AG2722">
            <v>1566</v>
          </cell>
          <cell r="AH2722">
            <v>1</v>
          </cell>
          <cell r="AI2722" t="str">
            <v>CHUR14 MERCA SEPA</v>
          </cell>
          <cell r="AN2722" t="str">
            <v>Sí</v>
          </cell>
        </row>
        <row r="2723">
          <cell r="A2723">
            <v>3045</v>
          </cell>
          <cell r="B2723" t="str">
            <v>Yami_927@hotmail.com</v>
          </cell>
          <cell r="C2723">
            <v>44341</v>
          </cell>
          <cell r="D2723" t="str">
            <v>Abierta</v>
          </cell>
          <cell r="E2723" t="str">
            <v>Recibido</v>
          </cell>
          <cell r="F2723" t="str">
            <v>Enviado</v>
          </cell>
          <cell r="G2723" t="str">
            <v>ARS</v>
          </cell>
          <cell r="H2723" t="str">
            <v>2297.64</v>
          </cell>
          <cell r="I2723" t="str">
            <v>130.2</v>
          </cell>
          <cell r="J2723">
            <v>0</v>
          </cell>
          <cell r="K2723" t="str">
            <v>2167.44</v>
          </cell>
          <cell r="L2723" t="str">
            <v>Yamila Sanchez</v>
          </cell>
          <cell r="M2723">
            <v>33338564</v>
          </cell>
          <cell r="N2723">
            <v>541132492195</v>
          </cell>
          <cell r="O2723" t="str">
            <v>Yamila Sanchez</v>
          </cell>
          <cell r="P2723">
            <v>541132492195</v>
          </cell>
          <cell r="Q2723" t="str">
            <v xml:space="preserve">Uruguay </v>
          </cell>
          <cell r="R2723">
            <v>1970</v>
          </cell>
          <cell r="S2723" t="str">
            <v>CASA</v>
          </cell>
          <cell r="T2723" t="str">
            <v>Burzaco</v>
          </cell>
          <cell r="U2723" t="str">
            <v xml:space="preserve">Burzaco </v>
          </cell>
          <cell r="V2723">
            <v>1852</v>
          </cell>
          <cell r="W2723" t="str">
            <v>Gran Buenos Aires</v>
          </cell>
          <cell r="Y2723" t="str">
            <v>ENVÍO SIN CARGO (CABA, GRAN PARTE DE GBA y LA PLATA) TIEMPO: 4 a 6 DÍAS HÁBILES</v>
          </cell>
          <cell r="Z2723" t="str">
            <v>Mercado Pago</v>
          </cell>
          <cell r="AA2723" t="str">
            <v>FINDEXL</v>
          </cell>
          <cell r="AD2723">
            <v>44341</v>
          </cell>
          <cell r="AE2723">
            <v>44347</v>
          </cell>
          <cell r="AF2723" t="str">
            <v>ESCURRIDOR DE CUBIERTOS PASTEL POR 3 DIVISIONES P146 (Rosa)</v>
          </cell>
          <cell r="AG2723">
            <v>331</v>
          </cell>
          <cell r="AH2723">
            <v>1</v>
          </cell>
          <cell r="AJ2723" t="str">
            <v>Móvil</v>
          </cell>
          <cell r="AK2723" t="str">
            <v>EL MIERCOLES 02-06 ENTRE 8 Y 18 HORAS!</v>
          </cell>
          <cell r="AL2723">
            <v>15031245424</v>
          </cell>
          <cell r="AM2723">
            <v>418361744</v>
          </cell>
          <cell r="AN2723" t="str">
            <v>Sí</v>
          </cell>
        </row>
        <row r="2724">
          <cell r="A2724">
            <v>3045</v>
          </cell>
          <cell r="B2724" t="str">
            <v>Yami_927@hotmail.com</v>
          </cell>
          <cell r="AF2724" t="str">
            <v>MANTEQUERA PASTEL 15 X 7 (Violeta)</v>
          </cell>
          <cell r="AG2724" t="str">
            <v>351.64</v>
          </cell>
          <cell r="AH2724">
            <v>1</v>
          </cell>
          <cell r="AN2724" t="str">
            <v>Sí</v>
          </cell>
        </row>
        <row r="2725">
          <cell r="A2725">
            <v>3045</v>
          </cell>
          <cell r="B2725" t="str">
            <v>Yami_927@hotmail.com</v>
          </cell>
          <cell r="AF2725" t="str">
            <v>CUBIERTERO 31.5X24.5X4.5CM COLORES PASTELES (Rosa)</v>
          </cell>
          <cell r="AG2725">
            <v>537</v>
          </cell>
          <cell r="AH2725">
            <v>1</v>
          </cell>
          <cell r="AI2725" t="str">
            <v>0607PLA204PAS</v>
          </cell>
          <cell r="AN2725" t="str">
            <v>Sí</v>
          </cell>
        </row>
        <row r="2726">
          <cell r="A2726">
            <v>3045</v>
          </cell>
          <cell r="B2726" t="str">
            <v>Yami_927@hotmail.com</v>
          </cell>
          <cell r="AF2726" t="str">
            <v>INDIVIDUAL DE CUERINA 32.5CM DIAM</v>
          </cell>
          <cell r="AG2726" t="str">
            <v>269.5</v>
          </cell>
          <cell r="AH2726">
            <v>4</v>
          </cell>
          <cell r="AI2726" t="str">
            <v>CHUIN03C</v>
          </cell>
          <cell r="AN2726" t="str">
            <v>Sí</v>
          </cell>
        </row>
        <row r="2727">
          <cell r="A2727">
            <v>3044</v>
          </cell>
          <cell r="B2727" t="str">
            <v>borsani.lara@gmail.com</v>
          </cell>
          <cell r="C2727">
            <v>44340</v>
          </cell>
          <cell r="D2727" t="str">
            <v>Abierta</v>
          </cell>
          <cell r="E2727" t="str">
            <v>Recibido</v>
          </cell>
          <cell r="F2727" t="str">
            <v>Enviado</v>
          </cell>
          <cell r="G2727" t="str">
            <v>ARS</v>
          </cell>
          <cell r="H2727" t="str">
            <v>915.5</v>
          </cell>
          <cell r="I2727" t="str">
            <v>137.33</v>
          </cell>
          <cell r="J2727">
            <v>0</v>
          </cell>
          <cell r="K2727" t="str">
            <v>778.17</v>
          </cell>
          <cell r="L2727" t="str">
            <v>Lara Evelyn Borsani</v>
          </cell>
          <cell r="M2727">
            <v>40923084</v>
          </cell>
          <cell r="N2727">
            <v>541127339192</v>
          </cell>
          <cell r="O2727" t="str">
            <v>Lara Evelyn Borsani</v>
          </cell>
          <cell r="P2727">
            <v>541127339192</v>
          </cell>
          <cell r="Q2727" t="str">
            <v>Av. Santa Fe</v>
          </cell>
          <cell r="R2727">
            <v>1830</v>
          </cell>
          <cell r="T2727" t="str">
            <v>Recoleta</v>
          </cell>
          <cell r="U2727" t="str">
            <v>Capital Federal</v>
          </cell>
          <cell r="V2727">
            <v>1123</v>
          </cell>
          <cell r="W2727" t="str">
            <v>Capital Federal</v>
          </cell>
          <cell r="Y2727" t="str">
            <v>ENVÍO SIN CARGO (CABA, GRAN PARTE DE GBA y LA PLATA) TIEMPO: 4 a 6 DÍAS HÁBILES</v>
          </cell>
          <cell r="Z2727" t="str">
            <v>Mercado Pago</v>
          </cell>
          <cell r="AA2727" t="str">
            <v>FINDEXL</v>
          </cell>
          <cell r="AB2727" t="str">
            <v>El domicilio de envio es mi trabajo. Sino estoy puede recibir cualquier compañera.</v>
          </cell>
          <cell r="AD2727">
            <v>44340</v>
          </cell>
          <cell r="AE2727">
            <v>44347</v>
          </cell>
          <cell r="AF2727" t="str">
            <v>BATIDOR DE SILICONA CREAM MANGO DE MADERA 28 CM</v>
          </cell>
          <cell r="AG2727" t="str">
            <v>499.5</v>
          </cell>
          <cell r="AH2727">
            <v>1</v>
          </cell>
          <cell r="AI2727" t="str">
            <v>MS101A63</v>
          </cell>
          <cell r="AJ2727" t="str">
            <v>Web</v>
          </cell>
          <cell r="AK2727" t="str">
            <v>EL MARTES 01-06 ENTRE 8 Y 18 HORAS!</v>
          </cell>
          <cell r="AL2727">
            <v>15028737093</v>
          </cell>
          <cell r="AM2727">
            <v>418245250</v>
          </cell>
          <cell r="AN2727" t="str">
            <v>Sí</v>
          </cell>
        </row>
        <row r="2728">
          <cell r="A2728">
            <v>3044</v>
          </cell>
          <cell r="B2728" t="str">
            <v>borsani.lara@gmail.com</v>
          </cell>
          <cell r="AF2728" t="str">
            <v>BATIDOR DE SILICONA CREAM MANGO DE MADERA 23 CM</v>
          </cell>
          <cell r="AG2728">
            <v>416</v>
          </cell>
          <cell r="AH2728">
            <v>1</v>
          </cell>
          <cell r="AI2728" t="str">
            <v>MS101A62</v>
          </cell>
          <cell r="AN2728" t="str">
            <v>Sí</v>
          </cell>
        </row>
        <row r="2729">
          <cell r="A2729">
            <v>3043</v>
          </cell>
          <cell r="B2729" t="str">
            <v>escribidiego@hotmail.com</v>
          </cell>
          <cell r="C2729">
            <v>44340</v>
          </cell>
          <cell r="D2729" t="str">
            <v>Abierta</v>
          </cell>
          <cell r="E2729" t="str">
            <v>Recibido</v>
          </cell>
          <cell r="F2729" t="str">
            <v>Enviado</v>
          </cell>
          <cell r="G2729" t="str">
            <v>ARS</v>
          </cell>
          <cell r="H2729">
            <v>1200</v>
          </cell>
          <cell r="I2729">
            <v>0</v>
          </cell>
          <cell r="J2729">
            <v>0</v>
          </cell>
          <cell r="K2729">
            <v>1200</v>
          </cell>
          <cell r="L2729" t="str">
            <v>Diego Vignati</v>
          </cell>
          <cell r="M2729">
            <v>21903240</v>
          </cell>
          <cell r="N2729">
            <v>541162578939</v>
          </cell>
          <cell r="O2729" t="str">
            <v>Diego VIGNATI</v>
          </cell>
          <cell r="P2729">
            <v>541162578939</v>
          </cell>
          <cell r="Q2729" t="str">
            <v>Directorio</v>
          </cell>
          <cell r="R2729">
            <v>854</v>
          </cell>
          <cell r="S2729" t="str">
            <v>fondo</v>
          </cell>
          <cell r="T2729" t="str">
            <v>HAEDO</v>
          </cell>
          <cell r="U2729" t="str">
            <v>Haedo</v>
          </cell>
          <cell r="V2729">
            <v>1706</v>
          </cell>
          <cell r="W2729" t="str">
            <v>Gran Buenos Aires</v>
          </cell>
          <cell r="Y2729" t="str">
            <v>ENVÍO SIN CARGO (CABA, GRAN PARTE DE GBA y LA PLATA) TIEMPO: 4 a 6 DÍAS HÁBILES</v>
          </cell>
          <cell r="Z2729" t="str">
            <v>Mercado Pago</v>
          </cell>
          <cell r="AD2729">
            <v>44340</v>
          </cell>
          <cell r="AE2729">
            <v>44349</v>
          </cell>
          <cell r="AF2729" t="str">
            <v>INDIVIDUAL CUERINAPLAVINIL SIMIL MARMOL 44X30CM</v>
          </cell>
          <cell r="AG2729">
            <v>300</v>
          </cell>
          <cell r="AH2729">
            <v>4</v>
          </cell>
          <cell r="AI2729" t="str">
            <v>CHUIN177R</v>
          </cell>
          <cell r="AJ2729" t="str">
            <v>Web</v>
          </cell>
          <cell r="AK2729" t="str">
            <v>EL JUEVES 03-06 ENTRE 8Y 18 HORAS!</v>
          </cell>
          <cell r="AL2729">
            <v>15028067744</v>
          </cell>
          <cell r="AM2729">
            <v>418210669</v>
          </cell>
          <cell r="AN2729" t="str">
            <v>Sí</v>
          </cell>
        </row>
        <row r="2730">
          <cell r="A2730">
            <v>3042</v>
          </cell>
          <cell r="B2730" t="str">
            <v>elianacalvosa87@gmail.com</v>
          </cell>
          <cell r="C2730">
            <v>44340</v>
          </cell>
          <cell r="D2730" t="str">
            <v>Abierta</v>
          </cell>
          <cell r="E2730" t="str">
            <v>Recibido</v>
          </cell>
          <cell r="F2730" t="str">
            <v>Enviado</v>
          </cell>
          <cell r="G2730" t="str">
            <v>ARS</v>
          </cell>
          <cell r="H2730" t="str">
            <v>4638.98</v>
          </cell>
          <cell r="I2730">
            <v>0</v>
          </cell>
          <cell r="J2730">
            <v>0</v>
          </cell>
          <cell r="K2730" t="str">
            <v>4638.98</v>
          </cell>
          <cell r="L2730" t="str">
            <v>Eliana Calvosa</v>
          </cell>
          <cell r="M2730">
            <v>33442663</v>
          </cell>
          <cell r="N2730">
            <v>541138807268</v>
          </cell>
          <cell r="O2730" t="str">
            <v>Eliana Calvosa</v>
          </cell>
          <cell r="P2730">
            <v>541138807268</v>
          </cell>
          <cell r="Q2730" t="str">
            <v>Tacuari</v>
          </cell>
          <cell r="R2730">
            <v>671</v>
          </cell>
          <cell r="U2730" t="str">
            <v>Buenos Aires</v>
          </cell>
          <cell r="V2730">
            <v>1824</v>
          </cell>
          <cell r="W2730" t="str">
            <v>Gran Buenos Aires</v>
          </cell>
          <cell r="Y2730" t="str">
            <v>ENVÍO SIN CARGO (CABA, GRAN PARTE DE GBA y LA PLATA) TIEMPO: 4 a 6 DÍAS HÁBILES</v>
          </cell>
          <cell r="Z2730" t="str">
            <v>Mercado Pago</v>
          </cell>
          <cell r="AB2730" t="str">
            <v>Por favor no reemplazar nada del pedido.no tego timbre asi que por favor llamar por telefono. Gracias.</v>
          </cell>
          <cell r="AD2730">
            <v>44340</v>
          </cell>
          <cell r="AE2730">
            <v>44347</v>
          </cell>
          <cell r="AF2730" t="str">
            <v>DISPENSER BLANCO 17.5X6.8CM</v>
          </cell>
          <cell r="AG2730">
            <v>1293</v>
          </cell>
          <cell r="AH2730">
            <v>1</v>
          </cell>
          <cell r="AI2730" t="str">
            <v>046AB7335</v>
          </cell>
          <cell r="AJ2730" t="str">
            <v>Móvil</v>
          </cell>
          <cell r="AK2730" t="str">
            <v>EL MIERCOLES 02-06 ENTRE 8 Y 18 HORAS!</v>
          </cell>
          <cell r="AL2730">
            <v>15027955090</v>
          </cell>
          <cell r="AM2730">
            <v>417918718</v>
          </cell>
          <cell r="AN2730" t="str">
            <v>Sí</v>
          </cell>
        </row>
        <row r="2731">
          <cell r="A2731">
            <v>3042</v>
          </cell>
          <cell r="B2731" t="str">
            <v>elianacalvosa87@gmail.com</v>
          </cell>
          <cell r="AF2731" t="str">
            <v>FRASCO VIDRIO 16CM X 9CM DIAM</v>
          </cell>
          <cell r="AG2731">
            <v>851</v>
          </cell>
          <cell r="AH2731">
            <v>1</v>
          </cell>
          <cell r="AI2731" t="str">
            <v>BA6430 MERCA SEPARDAD</v>
          </cell>
          <cell r="AN2731" t="str">
            <v>Sí</v>
          </cell>
        </row>
        <row r="2732">
          <cell r="A2732">
            <v>3042</v>
          </cell>
          <cell r="B2732" t="str">
            <v>elianacalvosa87@gmail.com</v>
          </cell>
          <cell r="AF2732" t="str">
            <v>APOYA PAVA REDONDO</v>
          </cell>
          <cell r="AG2732">
            <v>287</v>
          </cell>
          <cell r="AH2732">
            <v>1</v>
          </cell>
          <cell r="AI2732" t="str">
            <v>046BA5447</v>
          </cell>
          <cell r="AN2732" t="str">
            <v>Sí</v>
          </cell>
        </row>
        <row r="2733">
          <cell r="A2733">
            <v>3042</v>
          </cell>
          <cell r="B2733" t="str">
            <v>elianacalvosa87@gmail.com</v>
          </cell>
          <cell r="AF2733" t="str">
            <v>FANAL DE METAL C MANIJA BEIGE 13.5CM 12CM DIAM</v>
          </cell>
          <cell r="AG2733">
            <v>849</v>
          </cell>
          <cell r="AH2733">
            <v>1</v>
          </cell>
          <cell r="AI2733" t="str">
            <v>046FA7434</v>
          </cell>
          <cell r="AN2733" t="str">
            <v>Sí</v>
          </cell>
        </row>
        <row r="2734">
          <cell r="A2734">
            <v>3042</v>
          </cell>
          <cell r="B2734" t="str">
            <v>elianacalvosa87@gmail.com</v>
          </cell>
          <cell r="AF2734" t="str">
            <v>INDIVIDUAL SIINGAPUR DORADO CLARO 38 CM</v>
          </cell>
          <cell r="AG2734" t="str">
            <v>499.99</v>
          </cell>
          <cell r="AH2734">
            <v>1</v>
          </cell>
          <cell r="AI2734" t="str">
            <v>MS504001</v>
          </cell>
          <cell r="AN2734" t="str">
            <v>Sí</v>
          </cell>
        </row>
        <row r="2735">
          <cell r="A2735">
            <v>3042</v>
          </cell>
          <cell r="B2735" t="str">
            <v>elianacalvosa87@gmail.com</v>
          </cell>
          <cell r="AF2735" t="str">
            <v>VELA 100 % SOJA CON ESENCIAS - DIFERENTES AROMAS 8x8 CM (JAZMIN)</v>
          </cell>
          <cell r="AG2735" t="str">
            <v>459.99</v>
          </cell>
          <cell r="AH2735">
            <v>1</v>
          </cell>
          <cell r="AI2735" t="str">
            <v>BA6340VELA</v>
          </cell>
          <cell r="AN2735" t="str">
            <v>Sí</v>
          </cell>
        </row>
        <row r="2736">
          <cell r="A2736">
            <v>3042</v>
          </cell>
          <cell r="B2736" t="str">
            <v>elianacalvosa87@gmail.com</v>
          </cell>
          <cell r="AF2736" t="str">
            <v>DIFUSOR DE VIDRIO PINTADO EN 3 COLORES 6.5X14CM</v>
          </cell>
          <cell r="AG2736">
            <v>399</v>
          </cell>
          <cell r="AH2736">
            <v>1</v>
          </cell>
          <cell r="AI2736" t="str">
            <v>BO7486</v>
          </cell>
          <cell r="AN2736" t="str">
            <v>Sí</v>
          </cell>
        </row>
        <row r="2737">
          <cell r="A2737">
            <v>3041</v>
          </cell>
          <cell r="B2737" t="str">
            <v>jana.nes@hotmail.com</v>
          </cell>
          <cell r="C2737">
            <v>44340</v>
          </cell>
          <cell r="D2737" t="str">
            <v>Abierta</v>
          </cell>
          <cell r="E2737" t="str">
            <v>Recibido</v>
          </cell>
          <cell r="F2737" t="str">
            <v>Enviado</v>
          </cell>
          <cell r="G2737" t="str">
            <v>ARS</v>
          </cell>
          <cell r="H2737">
            <v>6886</v>
          </cell>
          <cell r="I2737">
            <v>0</v>
          </cell>
          <cell r="J2737">
            <v>0</v>
          </cell>
          <cell r="K2737">
            <v>6886</v>
          </cell>
          <cell r="L2737" t="str">
            <v>Jana Falkowicz</v>
          </cell>
          <cell r="M2737">
            <v>47627021</v>
          </cell>
          <cell r="N2737">
            <v>541165588892</v>
          </cell>
          <cell r="O2737" t="str">
            <v>Jana Falkowicz</v>
          </cell>
          <cell r="P2737">
            <v>541165588892</v>
          </cell>
          <cell r="Q2737" t="str">
            <v xml:space="preserve">General José Gervasio Artigas </v>
          </cell>
          <cell r="R2737">
            <v>1169</v>
          </cell>
          <cell r="S2737">
            <v>4.1666666666666664E-2</v>
          </cell>
          <cell r="T2737" t="str">
            <v>villa general mitre</v>
          </cell>
          <cell r="U2737" t="str">
            <v>Capital Federal</v>
          </cell>
          <cell r="V2737">
            <v>1416</v>
          </cell>
          <cell r="W2737" t="str">
            <v>Capital Federal</v>
          </cell>
          <cell r="Y2737" t="str">
            <v>ENVÍO SIN CARGO (CABA, GRAN PARTE DE GBA y LA PLATA) TIEMPO: 4 a 6 DÍAS HÁBILES</v>
          </cell>
          <cell r="Z2737" t="str">
            <v>Mercado Pago</v>
          </cell>
          <cell r="AD2737">
            <v>44340</v>
          </cell>
          <cell r="AE2737">
            <v>44347</v>
          </cell>
          <cell r="AF2737" t="str">
            <v>MOLINILLO MADERA 15 CM.</v>
          </cell>
          <cell r="AG2737">
            <v>1562</v>
          </cell>
          <cell r="AH2737">
            <v>1</v>
          </cell>
          <cell r="AI2737" t="str">
            <v>046BA6858</v>
          </cell>
          <cell r="AJ2737" t="str">
            <v>Web</v>
          </cell>
          <cell r="AK2737" t="str">
            <v>EL MARTES 01-06 ENTRE 8 Y 18 HORAS!</v>
          </cell>
          <cell r="AL2737">
            <v>2715980707</v>
          </cell>
          <cell r="AM2737">
            <v>418109538</v>
          </cell>
          <cell r="AN2737" t="str">
            <v>Sí</v>
          </cell>
        </row>
        <row r="2738">
          <cell r="A2738">
            <v>3041</v>
          </cell>
          <cell r="B2738" t="str">
            <v>jana.nes@hotmail.com</v>
          </cell>
          <cell r="AF2738" t="str">
            <v>COMBO NRO.1. ** 6 UTENSILIOS NYLON - COLOR A ELECCION (Rosa)</v>
          </cell>
          <cell r="AG2738">
            <v>2640</v>
          </cell>
          <cell r="AH2738">
            <v>1</v>
          </cell>
          <cell r="AI2738" t="str">
            <v>12018/09018/11018/18018/15018/16018</v>
          </cell>
          <cell r="AN2738" t="str">
            <v>Sí</v>
          </cell>
        </row>
        <row r="2739">
          <cell r="A2739">
            <v>3041</v>
          </cell>
          <cell r="B2739" t="str">
            <v>jana.nes@hotmail.com</v>
          </cell>
          <cell r="AF2739" t="str">
            <v>ENSALADERA RIGOLLEAU PRIMAVERA 1600ML</v>
          </cell>
          <cell r="AG2739">
            <v>198</v>
          </cell>
          <cell r="AH2739">
            <v>1</v>
          </cell>
          <cell r="AI2739" t="str">
            <v>ML67539</v>
          </cell>
          <cell r="AN2739" t="str">
            <v>Sí</v>
          </cell>
        </row>
        <row r="2740">
          <cell r="A2740">
            <v>3041</v>
          </cell>
          <cell r="B2740" t="str">
            <v>jana.nes@hotmail.com</v>
          </cell>
          <cell r="AF2740" t="str">
            <v>SET X 3 CUENCO BLANCO C/TAPA 400 CC</v>
          </cell>
          <cell r="AG2740">
            <v>944</v>
          </cell>
          <cell r="AH2740">
            <v>1</v>
          </cell>
          <cell r="AI2740" t="str">
            <v>BP44002</v>
          </cell>
          <cell r="AN2740" t="str">
            <v>Sí</v>
          </cell>
        </row>
        <row r="2741">
          <cell r="A2741">
            <v>3041</v>
          </cell>
          <cell r="B2741" t="str">
            <v>jana.nes@hotmail.com</v>
          </cell>
          <cell r="AF2741" t="str">
            <v>BOWL COOPER 20 X 7 COBRE</v>
          </cell>
          <cell r="AG2741">
            <v>574</v>
          </cell>
          <cell r="AH2741">
            <v>1</v>
          </cell>
          <cell r="AI2741" t="str">
            <v>MS129538</v>
          </cell>
          <cell r="AN2741" t="str">
            <v>Sí</v>
          </cell>
        </row>
        <row r="2742">
          <cell r="A2742">
            <v>3041</v>
          </cell>
          <cell r="B2742" t="str">
            <v>jana.nes@hotmail.com</v>
          </cell>
          <cell r="AF2742" t="str">
            <v>BOWL NEGRO 400CC APTO MICROONDAS Y FREEZER</v>
          </cell>
          <cell r="AG2742">
            <v>242</v>
          </cell>
          <cell r="AH2742">
            <v>4</v>
          </cell>
          <cell r="AI2742" t="str">
            <v>BP01002 BIPO</v>
          </cell>
          <cell r="AN2742" t="str">
            <v>Sí</v>
          </cell>
        </row>
        <row r="2743">
          <cell r="A2743">
            <v>3040</v>
          </cell>
          <cell r="B2743" t="str">
            <v>eliana.giacardi@hotmail.com</v>
          </cell>
          <cell r="C2743">
            <v>44340</v>
          </cell>
          <cell r="D2743" t="str">
            <v>Abierta</v>
          </cell>
          <cell r="E2743" t="str">
            <v>Recibido</v>
          </cell>
          <cell r="F2743" t="str">
            <v>Enviado</v>
          </cell>
          <cell r="G2743" t="str">
            <v>ARS</v>
          </cell>
          <cell r="H2743">
            <v>2099</v>
          </cell>
          <cell r="I2743">
            <v>0</v>
          </cell>
          <cell r="J2743">
            <v>0</v>
          </cell>
          <cell r="K2743">
            <v>2099</v>
          </cell>
          <cell r="L2743" t="str">
            <v>Eliana Giacardi</v>
          </cell>
          <cell r="M2743">
            <v>37124819</v>
          </cell>
          <cell r="N2743">
            <v>541124612255</v>
          </cell>
          <cell r="O2743" t="str">
            <v>Eliana Giacardi</v>
          </cell>
          <cell r="P2743">
            <v>541124612255</v>
          </cell>
          <cell r="Q2743" t="str">
            <v>Ombú</v>
          </cell>
          <cell r="R2743">
            <v>540</v>
          </cell>
          <cell r="S2743">
            <v>7</v>
          </cell>
          <cell r="T2743" t="str">
            <v>Villa Luzuriaga</v>
          </cell>
          <cell r="U2743" t="str">
            <v>Buenos Aires</v>
          </cell>
          <cell r="V2743">
            <v>1754</v>
          </cell>
          <cell r="W2743" t="str">
            <v>Gran Buenos Aires</v>
          </cell>
          <cell r="Y2743" t="str">
            <v>ENVÍO SIN CARGO (CABA, GRAN PARTE DE GBA y LA PLATA) TIEMPO: 4 a 6 DÍAS HÁBILES</v>
          </cell>
          <cell r="Z2743" t="str">
            <v>TRANSFERENCIA BANCARIA</v>
          </cell>
          <cell r="AB2743" t="str">
            <v>DE 8 a 13.30 hs.  Sino comunicarse previamente al 1124612255.</v>
          </cell>
          <cell r="AD2743">
            <v>44341</v>
          </cell>
          <cell r="AE2743">
            <v>44347</v>
          </cell>
          <cell r="AF2743" t="str">
            <v>MESA PLEGABLE PARA PC MADERA Y METAL 59X39X23CM (Beige)</v>
          </cell>
          <cell r="AG2743">
            <v>2099</v>
          </cell>
          <cell r="AH2743">
            <v>1</v>
          </cell>
          <cell r="AI2743" t="str">
            <v>ME7897</v>
          </cell>
          <cell r="AJ2743" t="str">
            <v>Móvil</v>
          </cell>
          <cell r="AK2743" t="str">
            <v>EL MIERCOLES 02-06 ENTRE 8 Y 18 HORAS!</v>
          </cell>
          <cell r="AM2743">
            <v>417571753</v>
          </cell>
          <cell r="AN2743" t="str">
            <v>Sí</v>
          </cell>
        </row>
        <row r="2744">
          <cell r="A2744">
            <v>3039</v>
          </cell>
          <cell r="B2744" t="str">
            <v>elianagodoy86@gmail.com</v>
          </cell>
          <cell r="C2744">
            <v>44340</v>
          </cell>
          <cell r="D2744" t="str">
            <v>Abierta</v>
          </cell>
          <cell r="E2744" t="str">
            <v>Recibido</v>
          </cell>
          <cell r="F2744" t="str">
            <v>Enviado</v>
          </cell>
          <cell r="G2744" t="str">
            <v>ARS</v>
          </cell>
          <cell r="H2744">
            <v>4032</v>
          </cell>
          <cell r="I2744" t="str">
            <v>79.8</v>
          </cell>
          <cell r="J2744">
            <v>0</v>
          </cell>
          <cell r="K2744" t="str">
            <v>3952.2</v>
          </cell>
          <cell r="L2744" t="str">
            <v>Eliana Godoy</v>
          </cell>
          <cell r="M2744">
            <v>32556202</v>
          </cell>
          <cell r="N2744">
            <v>541168991709</v>
          </cell>
          <cell r="O2744" t="str">
            <v>Eliana godoy</v>
          </cell>
          <cell r="P2744">
            <v>541168991709</v>
          </cell>
          <cell r="Q2744" t="str">
            <v>Ing. Bergallo</v>
          </cell>
          <cell r="R2744">
            <v>2369</v>
          </cell>
          <cell r="T2744" t="str">
            <v>beccar</v>
          </cell>
          <cell r="U2744" t="str">
            <v>San Isidro</v>
          </cell>
          <cell r="V2744">
            <v>1643</v>
          </cell>
          <cell r="W2744" t="str">
            <v>Gran Buenos Aires</v>
          </cell>
          <cell r="Y2744" t="str">
            <v>ENVÍO SIN CARGO (CABA, GRAN PARTE DE GBA y LA PLATA) TIEMPO: 4 a 6 DÍAS HÁBILES</v>
          </cell>
          <cell r="Z2744" t="str">
            <v>Mercado Pago</v>
          </cell>
          <cell r="AA2744" t="str">
            <v>FINDEXL</v>
          </cell>
          <cell r="AD2744">
            <v>44340</v>
          </cell>
          <cell r="AE2744">
            <v>44347</v>
          </cell>
          <cell r="AF2744" t="str">
            <v>SECAPLATOS PASTEL PANAL 30.5X0.4X20.5 CM (Verde)</v>
          </cell>
          <cell r="AG2744">
            <v>532</v>
          </cell>
          <cell r="AH2744">
            <v>1</v>
          </cell>
          <cell r="AI2744" t="str">
            <v>019BA87519</v>
          </cell>
          <cell r="AJ2744" t="str">
            <v>Web</v>
          </cell>
          <cell r="AK2744" t="str">
            <v>EL MARTES 01-06 ENTRE 8 Y 18 HORAS!</v>
          </cell>
          <cell r="AL2744">
            <v>15023005870</v>
          </cell>
          <cell r="AM2744">
            <v>418025728</v>
          </cell>
          <cell r="AN2744" t="str">
            <v>Sí</v>
          </cell>
        </row>
        <row r="2745">
          <cell r="A2745">
            <v>3039</v>
          </cell>
          <cell r="B2745" t="str">
            <v>elianagodoy86@gmail.com</v>
          </cell>
          <cell r="AF2745" t="str">
            <v>MESA DE ARRIME HOME OFFICE 35x40x67 CM</v>
          </cell>
          <cell r="AG2745">
            <v>3500</v>
          </cell>
          <cell r="AH2745">
            <v>1</v>
          </cell>
          <cell r="AI2745" t="str">
            <v>MESA ARRIME 2 CAÑOS</v>
          </cell>
          <cell r="AN2745" t="str">
            <v>Sí</v>
          </cell>
        </row>
        <row r="2746">
          <cell r="A2746">
            <v>3038</v>
          </cell>
          <cell r="B2746" t="str">
            <v>lilisolt@hotmail.com</v>
          </cell>
          <cell r="C2746">
            <v>44340</v>
          </cell>
          <cell r="D2746" t="str">
            <v>Abierta</v>
          </cell>
          <cell r="E2746" t="str">
            <v>Anulado</v>
          </cell>
          <cell r="F2746" t="str">
            <v>No está empaquetado</v>
          </cell>
          <cell r="G2746" t="str">
            <v>ARS</v>
          </cell>
          <cell r="H2746">
            <v>720</v>
          </cell>
          <cell r="I2746">
            <v>0</v>
          </cell>
          <cell r="J2746" t="str">
            <v>375.54</v>
          </cell>
          <cell r="K2746" t="str">
            <v>1095.54</v>
          </cell>
          <cell r="L2746" t="str">
            <v>María Liliana Sandoval</v>
          </cell>
          <cell r="M2746">
            <v>16370800</v>
          </cell>
          <cell r="N2746">
            <v>543426121942</v>
          </cell>
          <cell r="O2746" t="str">
            <v>María Liliana Sandoval</v>
          </cell>
          <cell r="P2746">
            <v>543426121942</v>
          </cell>
          <cell r="Q2746" t="str">
            <v xml:space="preserve">Rivadavia </v>
          </cell>
          <cell r="R2746">
            <v>1514</v>
          </cell>
          <cell r="U2746" t="str">
            <v xml:space="preserve">Coronda </v>
          </cell>
          <cell r="V2746">
            <v>2240</v>
          </cell>
          <cell r="W2746" t="str">
            <v>Santa Fe</v>
          </cell>
          <cell r="Y2746" t="str">
            <v>Correo Argentino - Envio a domicilio</v>
          </cell>
          <cell r="Z2746" t="str">
            <v>Mercado Pago</v>
          </cell>
          <cell r="AF2746" t="str">
            <v>MATE PAMPA BOCA ANCHA CON BOMBILLA COLOR BLANCO</v>
          </cell>
          <cell r="AG2746">
            <v>720</v>
          </cell>
          <cell r="AH2746">
            <v>1</v>
          </cell>
          <cell r="AI2746" t="str">
            <v>MERCA SEPA</v>
          </cell>
          <cell r="AJ2746" t="str">
            <v>Móvil</v>
          </cell>
          <cell r="AK2746" t="str">
            <v/>
          </cell>
          <cell r="AL2746">
            <v>15022650952</v>
          </cell>
          <cell r="AM2746">
            <v>358454963</v>
          </cell>
          <cell r="AN2746" t="str">
            <v>Sí</v>
          </cell>
        </row>
        <row r="2747">
          <cell r="A2747">
            <v>3037</v>
          </cell>
          <cell r="B2747" t="str">
            <v>agusvercesi@hotmail.com</v>
          </cell>
          <cell r="C2747">
            <v>44340</v>
          </cell>
          <cell r="D2747" t="str">
            <v>Abierta</v>
          </cell>
          <cell r="E2747" t="str">
            <v>Recibido</v>
          </cell>
          <cell r="F2747" t="str">
            <v>Enviado</v>
          </cell>
          <cell r="G2747" t="str">
            <v>ARS</v>
          </cell>
          <cell r="H2747" t="str">
            <v>551.48</v>
          </cell>
          <cell r="I2747">
            <v>0</v>
          </cell>
          <cell r="J2747">
            <v>0</v>
          </cell>
          <cell r="K2747" t="str">
            <v>551.48</v>
          </cell>
          <cell r="L2747" t="str">
            <v>Agustina Vercesi</v>
          </cell>
          <cell r="M2747">
            <v>29733198</v>
          </cell>
          <cell r="N2747">
            <v>5491157688739</v>
          </cell>
          <cell r="O2747" t="str">
            <v>Agustina Vercesi</v>
          </cell>
          <cell r="P2747">
            <v>5491157688739</v>
          </cell>
          <cell r="Q2747" t="str">
            <v>Rivadavia</v>
          </cell>
          <cell r="R2747">
            <v>5956</v>
          </cell>
          <cell r="S2747" t="str">
            <v>9b</v>
          </cell>
          <cell r="T2747" t="str">
            <v>Caballito</v>
          </cell>
          <cell r="U2747" t="str">
            <v>Capital Federal</v>
          </cell>
          <cell r="V2747">
            <v>1406</v>
          </cell>
          <cell r="W2747" t="str">
            <v>Capital Federal</v>
          </cell>
          <cell r="Y2747" t="str">
            <v>ENVÍO SIN CARGO (CABA, GRAN PARTE DE GBA y LA PLATA) TIEMPO: 4 a 6 DÍAS HÁBILES</v>
          </cell>
          <cell r="Z2747" t="str">
            <v>Mercado Pago</v>
          </cell>
          <cell r="AD2747">
            <v>44340</v>
          </cell>
          <cell r="AE2747">
            <v>44347</v>
          </cell>
          <cell r="AF2747" t="str">
            <v>TAPON PARA BOTELLA TOMATE 4 CM DIAM</v>
          </cell>
          <cell r="AG2747" t="str">
            <v>71.49</v>
          </cell>
          <cell r="AH2747">
            <v>1</v>
          </cell>
          <cell r="AI2747" t="str">
            <v>019BA87512</v>
          </cell>
          <cell r="AJ2747" t="str">
            <v>Móvil</v>
          </cell>
          <cell r="AK2747" t="str">
            <v>EL MARTES 01-06 ENTRE 8 Y 18 HORAS!</v>
          </cell>
          <cell r="AL2747">
            <v>2714870587</v>
          </cell>
          <cell r="AM2747">
            <v>417692471</v>
          </cell>
          <cell r="AN2747" t="str">
            <v>Sí</v>
          </cell>
        </row>
        <row r="2748">
          <cell r="A2748">
            <v>3037</v>
          </cell>
          <cell r="B2748" t="str">
            <v>agusvercesi@hotmail.com</v>
          </cell>
          <cell r="AF2748" t="str">
            <v>RALLADOR DE MANO GRUESO 20 CM</v>
          </cell>
          <cell r="AG2748" t="str">
            <v>82.94</v>
          </cell>
          <cell r="AH2748">
            <v>1</v>
          </cell>
          <cell r="AI2748" t="str">
            <v>BA7383</v>
          </cell>
          <cell r="AN2748" t="str">
            <v>Sí</v>
          </cell>
        </row>
        <row r="2749">
          <cell r="A2749">
            <v>3037</v>
          </cell>
          <cell r="B2749" t="str">
            <v>agusvercesi@hotmail.com</v>
          </cell>
          <cell r="AF2749" t="str">
            <v>CUCHARA COLOR ROSA</v>
          </cell>
          <cell r="AG2749">
            <v>62</v>
          </cell>
          <cell r="AH2749">
            <v>1</v>
          </cell>
          <cell r="AI2749" t="str">
            <v>BP32018</v>
          </cell>
          <cell r="AN2749" t="str">
            <v>Sí</v>
          </cell>
        </row>
        <row r="2750">
          <cell r="A2750">
            <v>3037</v>
          </cell>
          <cell r="B2750" t="str">
            <v>agusvercesi@hotmail.com</v>
          </cell>
          <cell r="AF2750" t="str">
            <v>BOWL RIGOLLEAU GALAXIA 14 CM DIAM</v>
          </cell>
          <cell r="AG2750" t="str">
            <v>99.99</v>
          </cell>
          <cell r="AH2750">
            <v>2</v>
          </cell>
          <cell r="AI2750" t="str">
            <v>ML67645</v>
          </cell>
          <cell r="AN2750" t="str">
            <v>Sí</v>
          </cell>
        </row>
        <row r="2751">
          <cell r="A2751">
            <v>3037</v>
          </cell>
          <cell r="B2751" t="str">
            <v>agusvercesi@hotmail.com</v>
          </cell>
          <cell r="AF2751" t="str">
            <v>ESPATULA CHICA MIA ROJA 26X6CM RESISTE HASTA 260ºC</v>
          </cell>
          <cell r="AG2751" t="str">
            <v>135.07</v>
          </cell>
          <cell r="AH2751">
            <v>1</v>
          </cell>
          <cell r="AI2751" t="str">
            <v>2001RJ</v>
          </cell>
          <cell r="AN2751" t="str">
            <v>Sí</v>
          </cell>
        </row>
        <row r="2752">
          <cell r="A2752">
            <v>3036</v>
          </cell>
          <cell r="B2752" t="str">
            <v>marianaportaro@gmail.com</v>
          </cell>
          <cell r="C2752">
            <v>44340</v>
          </cell>
          <cell r="D2752" t="str">
            <v>Abierta</v>
          </cell>
          <cell r="E2752" t="str">
            <v>Recibido</v>
          </cell>
          <cell r="F2752" t="str">
            <v>Enviado</v>
          </cell>
          <cell r="G2752" t="str">
            <v>ARS</v>
          </cell>
          <cell r="H2752">
            <v>1644</v>
          </cell>
          <cell r="I2752" t="str">
            <v>96.75</v>
          </cell>
          <cell r="J2752">
            <v>0</v>
          </cell>
          <cell r="K2752" t="str">
            <v>1547.25</v>
          </cell>
          <cell r="L2752" t="str">
            <v>Mariana Portaro</v>
          </cell>
          <cell r="M2752">
            <v>27711735</v>
          </cell>
          <cell r="N2752">
            <v>541157597572</v>
          </cell>
          <cell r="O2752" t="str">
            <v>Mariana Portaro</v>
          </cell>
          <cell r="P2752">
            <v>541157597572</v>
          </cell>
          <cell r="Q2752" t="str">
            <v xml:space="preserve">Dardo Rocha </v>
          </cell>
          <cell r="R2752">
            <v>519</v>
          </cell>
          <cell r="U2752" t="str">
            <v xml:space="preserve">Lomas del Mirador </v>
          </cell>
          <cell r="V2752">
            <v>1752</v>
          </cell>
          <cell r="W2752" t="str">
            <v>Gran Buenos Aires</v>
          </cell>
          <cell r="Y2752" t="str">
            <v>ENVÍO SIN CARGO (CABA, GRAN PARTE DE GBA y LA PLATA) TIEMPO: 4 a 6 DÍAS HÁBILES</v>
          </cell>
          <cell r="Z2752" t="str">
            <v>Mercado Pago</v>
          </cell>
          <cell r="AA2752" t="str">
            <v>FINDEXL</v>
          </cell>
          <cell r="AD2752">
            <v>44340</v>
          </cell>
          <cell r="AE2752">
            <v>44347</v>
          </cell>
          <cell r="AF2752" t="str">
            <v>INDIVIDUAL FLOR ROSA CUERINA</v>
          </cell>
          <cell r="AG2752" t="str">
            <v>269.5</v>
          </cell>
          <cell r="AH2752">
            <v>2</v>
          </cell>
          <cell r="AI2752" t="str">
            <v>CHUIN03R</v>
          </cell>
          <cell r="AJ2752" t="str">
            <v>Móvil</v>
          </cell>
          <cell r="AK2752" t="str">
            <v>EL MARTES 01-06 ENTRE 8 Y 18 HORAS!</v>
          </cell>
          <cell r="AL2752">
            <v>15020234093</v>
          </cell>
          <cell r="AM2752">
            <v>410911755</v>
          </cell>
          <cell r="AN2752" t="str">
            <v>Sí</v>
          </cell>
        </row>
        <row r="2753">
          <cell r="A2753">
            <v>3036</v>
          </cell>
          <cell r="B2753" t="str">
            <v>marianaportaro@gmail.com</v>
          </cell>
          <cell r="AF2753" t="str">
            <v>SR. DISPENSER COLORES SURTIDOS (Gris)</v>
          </cell>
          <cell r="AG2753">
            <v>460</v>
          </cell>
          <cell r="AH2753">
            <v>1</v>
          </cell>
          <cell r="AI2753" t="str">
            <v>Q056 QUO MERCA SEPARADA/COSTO TEORICO MAS IVA</v>
          </cell>
          <cell r="AN2753" t="str">
            <v>Sí</v>
          </cell>
        </row>
        <row r="2754">
          <cell r="A2754">
            <v>3036</v>
          </cell>
          <cell r="B2754" t="str">
            <v>marianaportaro@gmail.com</v>
          </cell>
          <cell r="AF2754" t="str">
            <v>ESPEJO CON BASE MADERA BLANCO 25.5x15 CM</v>
          </cell>
          <cell r="AG2754">
            <v>645</v>
          </cell>
          <cell r="AH2754">
            <v>1</v>
          </cell>
          <cell r="AI2754" t="str">
            <v>046DE7596</v>
          </cell>
          <cell r="AN2754" t="str">
            <v>Sí</v>
          </cell>
        </row>
        <row r="2755">
          <cell r="A2755">
            <v>3035</v>
          </cell>
          <cell r="B2755" t="str">
            <v>ximenabianco@hotmail.com</v>
          </cell>
          <cell r="C2755">
            <v>44340</v>
          </cell>
          <cell r="D2755" t="str">
            <v>Abierta</v>
          </cell>
          <cell r="E2755" t="str">
            <v>Recibido</v>
          </cell>
          <cell r="F2755" t="str">
            <v>Enviado</v>
          </cell>
          <cell r="G2755" t="str">
            <v>ARS</v>
          </cell>
          <cell r="H2755">
            <v>14198</v>
          </cell>
          <cell r="I2755" t="str">
            <v>1441.65</v>
          </cell>
          <cell r="J2755">
            <v>0</v>
          </cell>
          <cell r="K2755" t="str">
            <v>12756.35</v>
          </cell>
          <cell r="L2755" t="str">
            <v>Ximena Bianco</v>
          </cell>
          <cell r="M2755">
            <v>36714513</v>
          </cell>
          <cell r="N2755">
            <v>541156229572</v>
          </cell>
          <cell r="O2755" t="str">
            <v>Ximena Bianco</v>
          </cell>
          <cell r="P2755">
            <v>541156229572</v>
          </cell>
          <cell r="Q2755" t="str">
            <v>Av republica</v>
          </cell>
          <cell r="R2755">
            <v>2149</v>
          </cell>
          <cell r="T2755" t="str">
            <v>Caseros</v>
          </cell>
          <cell r="U2755" t="str">
            <v>Buenos aires</v>
          </cell>
          <cell r="V2755">
            <v>1678</v>
          </cell>
          <cell r="W2755" t="str">
            <v>Gran Buenos Aires</v>
          </cell>
          <cell r="Y2755" t="str">
            <v>ENVÍO SIN CARGO (CABA, GRAN PARTE DE GBA y LA PLATA) TIEMPO: 4 a 6 DÍAS HÁBILES</v>
          </cell>
          <cell r="Z2755" t="str">
            <v>Mercado Pago</v>
          </cell>
          <cell r="AA2755" t="str">
            <v>FINDEXL</v>
          </cell>
          <cell r="AD2755">
            <v>44340</v>
          </cell>
          <cell r="AE2755">
            <v>44347</v>
          </cell>
          <cell r="AF2755" t="str">
            <v>CUCHARA DE BAMBOO 34CM</v>
          </cell>
          <cell r="AG2755">
            <v>433</v>
          </cell>
          <cell r="AH2755">
            <v>1</v>
          </cell>
          <cell r="AI2755" t="str">
            <v>MS101903</v>
          </cell>
          <cell r="AJ2755" t="str">
            <v>Web</v>
          </cell>
          <cell r="AK2755" t="str">
            <v>EL MARTES 01-06 ENTRE 8 Y 18 HORAS!</v>
          </cell>
          <cell r="AL2755">
            <v>2713810466</v>
          </cell>
          <cell r="AM2755">
            <v>417775273</v>
          </cell>
          <cell r="AN2755" t="str">
            <v>Sí</v>
          </cell>
        </row>
        <row r="2756">
          <cell r="A2756">
            <v>3035</v>
          </cell>
          <cell r="B2756" t="str">
            <v>ximenabianco@hotmail.com</v>
          </cell>
          <cell r="AF2756" t="str">
            <v>SERVISPAGUETTI DISTINTOS COLORES (Rosa)</v>
          </cell>
          <cell r="AG2756">
            <v>440</v>
          </cell>
          <cell r="AH2756">
            <v>1</v>
          </cell>
          <cell r="AN2756" t="str">
            <v>Sí</v>
          </cell>
        </row>
        <row r="2757">
          <cell r="A2757">
            <v>3035</v>
          </cell>
          <cell r="B2757" t="str">
            <v>ximenabianco@hotmail.com</v>
          </cell>
          <cell r="AF2757" t="str">
            <v>ESPATULA RANURADA DISTINTOS COLORES (Rosa)</v>
          </cell>
          <cell r="AG2757">
            <v>440</v>
          </cell>
          <cell r="AH2757">
            <v>1</v>
          </cell>
          <cell r="AI2757" t="str">
            <v>BP12018 BIPO</v>
          </cell>
          <cell r="AN2757" t="str">
            <v>Sí</v>
          </cell>
        </row>
        <row r="2758">
          <cell r="A2758">
            <v>3035</v>
          </cell>
          <cell r="B2758" t="str">
            <v>ximenabianco@hotmail.com</v>
          </cell>
          <cell r="AF2758" t="str">
            <v>ESPUMADERA DISTINTOS COLORES (Rosa)</v>
          </cell>
          <cell r="AG2758">
            <v>440</v>
          </cell>
          <cell r="AH2758">
            <v>1</v>
          </cell>
          <cell r="AI2758" t="str">
            <v>BP10018 BIPO</v>
          </cell>
          <cell r="AN2758" t="str">
            <v>Sí</v>
          </cell>
        </row>
        <row r="2759">
          <cell r="A2759">
            <v>3035</v>
          </cell>
          <cell r="B2759" t="str">
            <v>ximenabianco@hotmail.com</v>
          </cell>
          <cell r="AF2759" t="str">
            <v>CUCHARA DISTINTOS COLORES (Rosa)</v>
          </cell>
          <cell r="AG2759">
            <v>440</v>
          </cell>
          <cell r="AH2759">
            <v>1</v>
          </cell>
          <cell r="AI2759" t="str">
            <v>BP15018 BIPO</v>
          </cell>
          <cell r="AN2759" t="str">
            <v>Sí</v>
          </cell>
        </row>
        <row r="2760">
          <cell r="A2760">
            <v>3035</v>
          </cell>
          <cell r="B2760" t="str">
            <v>ximenabianco@hotmail.com</v>
          </cell>
          <cell r="AF2760" t="str">
            <v>CUCHARON DISTINTOS COLORES (Rosa)</v>
          </cell>
          <cell r="AG2760">
            <v>440</v>
          </cell>
          <cell r="AH2760">
            <v>1</v>
          </cell>
          <cell r="AN2760" t="str">
            <v>Sí</v>
          </cell>
        </row>
        <row r="2761">
          <cell r="A2761">
            <v>3035</v>
          </cell>
          <cell r="B2761" t="str">
            <v>ximenabianco@hotmail.com</v>
          </cell>
          <cell r="AF2761" t="str">
            <v>PISAPAPAS DISTINTOS COLORES (Rosa)</v>
          </cell>
          <cell r="AG2761">
            <v>440</v>
          </cell>
          <cell r="AH2761">
            <v>1</v>
          </cell>
          <cell r="AN2761" t="str">
            <v>Sí</v>
          </cell>
        </row>
        <row r="2762">
          <cell r="A2762">
            <v>3035</v>
          </cell>
          <cell r="B2762" t="str">
            <v>ximenabianco@hotmail.com</v>
          </cell>
          <cell r="AF2762" t="str">
            <v>FRASCO VIDRIO 16CM X 9CM DIAM</v>
          </cell>
          <cell r="AG2762">
            <v>851</v>
          </cell>
          <cell r="AH2762">
            <v>1</v>
          </cell>
          <cell r="AI2762" t="str">
            <v>BA6430 MERCA SEPARDAD</v>
          </cell>
          <cell r="AN2762" t="str">
            <v>Sí</v>
          </cell>
        </row>
        <row r="2763">
          <cell r="A2763">
            <v>3035</v>
          </cell>
          <cell r="B2763" t="str">
            <v>ximenabianco@hotmail.com</v>
          </cell>
          <cell r="AF2763" t="str">
            <v>FRASCO VIDRIO 19CM X 9CM DIAM</v>
          </cell>
          <cell r="AG2763">
            <v>895</v>
          </cell>
          <cell r="AH2763">
            <v>1</v>
          </cell>
          <cell r="AI2763" t="str">
            <v>BA6431 MERRCA SEPARADA</v>
          </cell>
          <cell r="AN2763" t="str">
            <v>Sí</v>
          </cell>
        </row>
        <row r="2764">
          <cell r="A2764">
            <v>3035</v>
          </cell>
          <cell r="B2764" t="str">
            <v>ximenabianco@hotmail.com</v>
          </cell>
          <cell r="AF2764" t="str">
            <v>FRASCO VIDRIO 23CM</v>
          </cell>
          <cell r="AG2764">
            <v>951</v>
          </cell>
          <cell r="AH2764">
            <v>1</v>
          </cell>
          <cell r="AI2764" t="str">
            <v>BA6432 MERCA SEPARDA</v>
          </cell>
          <cell r="AN2764" t="str">
            <v>Sí</v>
          </cell>
        </row>
        <row r="2765">
          <cell r="A2765">
            <v>3035</v>
          </cell>
          <cell r="B2765" t="str">
            <v>ximenabianco@hotmail.com</v>
          </cell>
          <cell r="AF2765" t="str">
            <v>PORTA LLAVE Y POSA CARTAS 24X27.5X6CM</v>
          </cell>
          <cell r="AG2765">
            <v>2407</v>
          </cell>
          <cell r="AH2765">
            <v>1</v>
          </cell>
          <cell r="AI2765" t="str">
            <v>075DE6881</v>
          </cell>
          <cell r="AN2765" t="str">
            <v>Sí</v>
          </cell>
        </row>
        <row r="2766">
          <cell r="A2766">
            <v>3035</v>
          </cell>
          <cell r="B2766" t="str">
            <v>ximenabianco@hotmail.com</v>
          </cell>
          <cell r="AF2766" t="str">
            <v>CAJA DE TE MAD. BCO 9DIV 24X7CM</v>
          </cell>
          <cell r="AG2766">
            <v>2155</v>
          </cell>
          <cell r="AH2766">
            <v>1</v>
          </cell>
          <cell r="AI2766" t="str">
            <v>046CX7202</v>
          </cell>
          <cell r="AN2766" t="str">
            <v>Sí</v>
          </cell>
        </row>
        <row r="2767">
          <cell r="A2767">
            <v>3035</v>
          </cell>
          <cell r="B2767" t="str">
            <v>ximenabianco@hotmail.com</v>
          </cell>
          <cell r="AF2767" t="str">
            <v>SET X 6 VASO NOA COOL 400 ML</v>
          </cell>
          <cell r="AG2767">
            <v>656</v>
          </cell>
          <cell r="AH2767">
            <v>1</v>
          </cell>
          <cell r="AI2767" t="str">
            <v>69255PK</v>
          </cell>
          <cell r="AN2767" t="str">
            <v>Sí</v>
          </cell>
        </row>
        <row r="2768">
          <cell r="A2768">
            <v>3035</v>
          </cell>
          <cell r="B2768" t="str">
            <v>ximenabianco@hotmail.com</v>
          </cell>
          <cell r="AF2768" t="str">
            <v>ENSALADERA APILABLE 2900 ML RIGOLLEAU 11 X 22 CM</v>
          </cell>
          <cell r="AG2768">
            <v>362</v>
          </cell>
          <cell r="AH2768">
            <v>1</v>
          </cell>
          <cell r="AI2768" t="str">
            <v>ML67552</v>
          </cell>
          <cell r="AN2768" t="str">
            <v>Sí</v>
          </cell>
        </row>
        <row r="2769">
          <cell r="A2769">
            <v>3035</v>
          </cell>
          <cell r="B2769" t="str">
            <v>ximenabianco@hotmail.com</v>
          </cell>
          <cell r="AF2769" t="str">
            <v>BATIDOR SEMIAUTOMATICO 34 CM</v>
          </cell>
          <cell r="AG2769">
            <v>484</v>
          </cell>
          <cell r="AH2769">
            <v>1</v>
          </cell>
          <cell r="AI2769" t="str">
            <v>046BA4824</v>
          </cell>
          <cell r="AN2769" t="str">
            <v>Sí</v>
          </cell>
        </row>
        <row r="2770">
          <cell r="A2770">
            <v>3035</v>
          </cell>
          <cell r="B2770" t="str">
            <v>ximenabianco@hotmail.com</v>
          </cell>
          <cell r="AF2770" t="str">
            <v>ENSALADERA APILABLE 1700 ML RIGOLLEAU 9 X 18 CM</v>
          </cell>
          <cell r="AG2770">
            <v>184</v>
          </cell>
          <cell r="AH2770">
            <v>1</v>
          </cell>
          <cell r="AI2770" t="str">
            <v>ML67551</v>
          </cell>
          <cell r="AN2770" t="str">
            <v>Sí</v>
          </cell>
        </row>
        <row r="2771">
          <cell r="A2771">
            <v>3035</v>
          </cell>
          <cell r="B2771" t="str">
            <v>ximenabianco@hotmail.com</v>
          </cell>
          <cell r="AF2771" t="str">
            <v>BOTELLA VIDRIO H2O 1 LITRO CORCHO ECOLOGICO</v>
          </cell>
          <cell r="AG2771">
            <v>519</v>
          </cell>
          <cell r="AH2771">
            <v>1</v>
          </cell>
          <cell r="AI2771" t="str">
            <v>019BO5217NEW</v>
          </cell>
          <cell r="AN2771" t="str">
            <v>Sí</v>
          </cell>
        </row>
        <row r="2772">
          <cell r="A2772">
            <v>3035</v>
          </cell>
          <cell r="B2772" t="str">
            <v>ximenabianco@hotmail.com</v>
          </cell>
          <cell r="AF2772" t="str">
            <v>BOWL BLANCO 400CC APTO MICROONDAS Y FREEZER</v>
          </cell>
          <cell r="AG2772">
            <v>242</v>
          </cell>
          <cell r="AH2772">
            <v>4</v>
          </cell>
          <cell r="AI2772" t="str">
            <v>BP01001 BIPO</v>
          </cell>
          <cell r="AN2772" t="str">
            <v>Sí</v>
          </cell>
        </row>
        <row r="2773">
          <cell r="A2773">
            <v>3035</v>
          </cell>
          <cell r="B2773" t="str">
            <v>ximenabianco@hotmail.com</v>
          </cell>
          <cell r="AF2773" t="str">
            <v>BOTELLA 500CC CORCHO ECOLOGICO</v>
          </cell>
          <cell r="AG2773">
            <v>231</v>
          </cell>
          <cell r="AH2773">
            <v>3</v>
          </cell>
          <cell r="AI2773" t="str">
            <v>019BO6406</v>
          </cell>
          <cell r="AN2773" t="str">
            <v>Sí</v>
          </cell>
        </row>
        <row r="2774">
          <cell r="A2774">
            <v>3034</v>
          </cell>
          <cell r="B2774" t="str">
            <v>aldanapintado@hotmail.com</v>
          </cell>
          <cell r="C2774">
            <v>44339</v>
          </cell>
          <cell r="D2774" t="str">
            <v>Abierta</v>
          </cell>
          <cell r="E2774" t="str">
            <v>Recibido</v>
          </cell>
          <cell r="F2774" t="str">
            <v>Enviado</v>
          </cell>
          <cell r="G2774" t="str">
            <v>ARS</v>
          </cell>
          <cell r="H2774">
            <v>1277</v>
          </cell>
          <cell r="I2774">
            <v>0</v>
          </cell>
          <cell r="J2774">
            <v>0</v>
          </cell>
          <cell r="K2774">
            <v>1277</v>
          </cell>
          <cell r="L2774" t="str">
            <v>Aldana Pintado</v>
          </cell>
          <cell r="M2774">
            <v>33530822</v>
          </cell>
          <cell r="N2774">
            <v>541133120936</v>
          </cell>
          <cell r="O2774" t="str">
            <v>Aldana Pintado</v>
          </cell>
          <cell r="P2774">
            <v>541133120936</v>
          </cell>
          <cell r="Q2774" t="str">
            <v xml:space="preserve">Obrien </v>
          </cell>
          <cell r="R2774">
            <v>705</v>
          </cell>
          <cell r="U2774" t="str">
            <v xml:space="preserve">Remedios de escalda- lanus </v>
          </cell>
          <cell r="V2774">
            <v>1824</v>
          </cell>
          <cell r="W2774" t="str">
            <v>Gran Buenos Aires</v>
          </cell>
          <cell r="Y2774" t="str">
            <v>ENVÍO SIN CARGO (CABA, GRAN PARTE DE GBA y LA PLATA) TIEMPO: 4 a 6 DÍAS HÁBILES</v>
          </cell>
          <cell r="Z2774" t="str">
            <v>Mercado Pago</v>
          </cell>
          <cell r="AD2774">
            <v>44339</v>
          </cell>
          <cell r="AE2774">
            <v>44343</v>
          </cell>
          <cell r="AF2774" t="str">
            <v>VELA 100% SOJA AROMA JAZMIN</v>
          </cell>
          <cell r="AG2774">
            <v>330</v>
          </cell>
          <cell r="AH2774">
            <v>1</v>
          </cell>
          <cell r="AI2774" t="str">
            <v>TW7375VELA MERCA SEPARADA</v>
          </cell>
          <cell r="AJ2774" t="str">
            <v>Móvil</v>
          </cell>
          <cell r="AK2774" t="str">
            <v>EL VIERNES 28-05 ENTRE 8 Y 18 HORAS!</v>
          </cell>
          <cell r="AL2774">
            <v>15016528644</v>
          </cell>
          <cell r="AM2774">
            <v>415302736</v>
          </cell>
          <cell r="AN2774" t="str">
            <v>Sí</v>
          </cell>
        </row>
        <row r="2775">
          <cell r="A2775">
            <v>3034</v>
          </cell>
          <cell r="B2775" t="str">
            <v>aldanapintado@hotmail.com</v>
          </cell>
          <cell r="AF2775" t="str">
            <v>MATE MADERA COLORES CON BOMBILLA (Fucsia)</v>
          </cell>
          <cell r="AG2775">
            <v>595</v>
          </cell>
          <cell r="AH2775">
            <v>1</v>
          </cell>
          <cell r="AN2775" t="str">
            <v>Sí</v>
          </cell>
        </row>
        <row r="2776">
          <cell r="A2776">
            <v>3034</v>
          </cell>
          <cell r="B2776" t="str">
            <v>aldanapintado@hotmail.com</v>
          </cell>
          <cell r="AF2776" t="str">
            <v>VELA 100% SOJA AROMA JAZMIN</v>
          </cell>
          <cell r="AG2776">
            <v>352</v>
          </cell>
          <cell r="AH2776">
            <v>1</v>
          </cell>
          <cell r="AI2776" t="str">
            <v>TW83140VELA MERCA SEPARADA ..YO ESTOY LLEVANDO EL MARTES 31/8. 2 UNIDADES</v>
          </cell>
          <cell r="AN2776" t="str">
            <v>Sí</v>
          </cell>
        </row>
        <row r="2777">
          <cell r="A2777">
            <v>3033</v>
          </cell>
          <cell r="B2777" t="str">
            <v>juliv_20@hotmail.com</v>
          </cell>
          <cell r="C2777">
            <v>44339</v>
          </cell>
          <cell r="D2777" t="str">
            <v>Abierta</v>
          </cell>
          <cell r="E2777" t="str">
            <v>Recibido</v>
          </cell>
          <cell r="F2777" t="str">
            <v>Enviado</v>
          </cell>
          <cell r="G2777" t="str">
            <v>ARS</v>
          </cell>
          <cell r="H2777" t="str">
            <v>1893.61</v>
          </cell>
          <cell r="I2777" t="str">
            <v>201.63</v>
          </cell>
          <cell r="J2777">
            <v>0</v>
          </cell>
          <cell r="K2777" t="str">
            <v>1691.98</v>
          </cell>
          <cell r="L2777" t="str">
            <v>Maria Julia Vercesi</v>
          </cell>
          <cell r="M2777">
            <v>30923395</v>
          </cell>
          <cell r="N2777">
            <v>541132512964</v>
          </cell>
          <cell r="O2777" t="str">
            <v>Maria Julia Vercesi</v>
          </cell>
          <cell r="P2777">
            <v>541132512964</v>
          </cell>
          <cell r="Q2777" t="str">
            <v xml:space="preserve">Guido Spano </v>
          </cell>
          <cell r="R2777">
            <v>1150</v>
          </cell>
          <cell r="U2777" t="str">
            <v>Bella vista</v>
          </cell>
          <cell r="V2777">
            <v>1661</v>
          </cell>
          <cell r="W2777" t="str">
            <v>Gran Buenos Aires</v>
          </cell>
          <cell r="Y2777" t="str">
            <v>ENVÍO SIN CARGO (CABA, GRAN PARTE DE GBA y LA PLATA) TIEMPO: 4 a 6 DÍAS HÁBILES</v>
          </cell>
          <cell r="Z2777" t="str">
            <v>Mercado Pago</v>
          </cell>
          <cell r="AA2777" t="str">
            <v>FINDEXL</v>
          </cell>
          <cell r="AB2777" t="str">
            <v>localidad bella vista codigo postal 1661 la direccion es guido spano 1150 , entre bourel   y azopardo</v>
          </cell>
          <cell r="AD2777">
            <v>44339</v>
          </cell>
          <cell r="AE2777">
            <v>44343</v>
          </cell>
          <cell r="AF2777" t="str">
            <v>PORTARRETRATO PLASTICO MARRON 13 X 18 CM</v>
          </cell>
          <cell r="AG2777" t="str">
            <v>336.05</v>
          </cell>
          <cell r="AH2777">
            <v>4</v>
          </cell>
          <cell r="AI2777" t="str">
            <v>PR6836</v>
          </cell>
          <cell r="AJ2777" t="str">
            <v>Web</v>
          </cell>
          <cell r="AK2777" t="str">
            <v>EL VIERNES 28-05 ENTRE 8 Y 18 HORAS!</v>
          </cell>
          <cell r="AL2777">
            <v>15016223583</v>
          </cell>
          <cell r="AM2777">
            <v>417717783</v>
          </cell>
          <cell r="AN2777" t="str">
            <v>Sí</v>
          </cell>
        </row>
        <row r="2778">
          <cell r="A2778">
            <v>3033</v>
          </cell>
          <cell r="B2778" t="str">
            <v>juliv_20@hotmail.com</v>
          </cell>
          <cell r="AF2778" t="str">
            <v>TAPON PARA BOTELLA TOMATE 4 CM DIAM</v>
          </cell>
          <cell r="AG2778" t="str">
            <v>71.49</v>
          </cell>
          <cell r="AH2778">
            <v>1</v>
          </cell>
          <cell r="AI2778" t="str">
            <v>019BA87512</v>
          </cell>
          <cell r="AN2778" t="str">
            <v>Sí</v>
          </cell>
        </row>
        <row r="2779">
          <cell r="A2779">
            <v>3033</v>
          </cell>
          <cell r="B2779" t="str">
            <v>juliv_20@hotmail.com</v>
          </cell>
          <cell r="AF2779" t="str">
            <v>RALLADOR DE MANO GRUESO 20 CM</v>
          </cell>
          <cell r="AG2779" t="str">
            <v>82.94</v>
          </cell>
          <cell r="AH2779">
            <v>1</v>
          </cell>
          <cell r="AI2779" t="str">
            <v>BA7383</v>
          </cell>
          <cell r="AN2779" t="str">
            <v>Sí</v>
          </cell>
        </row>
        <row r="2780">
          <cell r="A2780">
            <v>3033</v>
          </cell>
          <cell r="B2780" t="str">
            <v>juliv_20@hotmail.com</v>
          </cell>
          <cell r="AF2780" t="str">
            <v>CUCHARAS LARGAS 1PC PASTEL 23 CM (Violeta)</v>
          </cell>
          <cell r="AG2780">
            <v>71</v>
          </cell>
          <cell r="AH2780">
            <v>1</v>
          </cell>
          <cell r="AN2780" t="str">
            <v>Sí</v>
          </cell>
        </row>
        <row r="2781">
          <cell r="A2781">
            <v>3033</v>
          </cell>
          <cell r="B2781" t="str">
            <v>juliv_20@hotmail.com</v>
          </cell>
          <cell r="AF2781" t="str">
            <v>BOWL RIGOLLEAU GALAXIA 14 CM DIAM</v>
          </cell>
          <cell r="AG2781" t="str">
            <v>99.99</v>
          </cell>
          <cell r="AH2781">
            <v>2</v>
          </cell>
          <cell r="AI2781" t="str">
            <v>ML67645</v>
          </cell>
          <cell r="AN2781" t="str">
            <v>Sí</v>
          </cell>
        </row>
        <row r="2782">
          <cell r="A2782">
            <v>3033</v>
          </cell>
          <cell r="B2782" t="str">
            <v>juliv_20@hotmail.com</v>
          </cell>
          <cell r="AF2782" t="str">
            <v>CUCHARA COLOR ROSA</v>
          </cell>
          <cell r="AG2782">
            <v>62</v>
          </cell>
          <cell r="AH2782">
            <v>2</v>
          </cell>
          <cell r="AI2782" t="str">
            <v>BP32018</v>
          </cell>
          <cell r="AN2782" t="str">
            <v>Sí</v>
          </cell>
        </row>
        <row r="2783">
          <cell r="A2783">
            <v>3032</v>
          </cell>
          <cell r="B2783" t="str">
            <v>carolinamoy@gmail.com</v>
          </cell>
          <cell r="C2783">
            <v>44339</v>
          </cell>
          <cell r="D2783" t="str">
            <v>Abierta</v>
          </cell>
          <cell r="E2783" t="str">
            <v>Recibido</v>
          </cell>
          <cell r="F2783" t="str">
            <v>Enviado</v>
          </cell>
          <cell r="G2783" t="str">
            <v>ARS</v>
          </cell>
          <cell r="H2783">
            <v>2224</v>
          </cell>
          <cell r="I2783">
            <v>0</v>
          </cell>
          <cell r="J2783" t="str">
            <v>376.33</v>
          </cell>
          <cell r="K2783" t="str">
            <v>2600.33</v>
          </cell>
          <cell r="L2783" t="str">
            <v>María Carolina Moyano</v>
          </cell>
          <cell r="M2783">
            <v>30242089</v>
          </cell>
          <cell r="N2783">
            <v>542916968250</v>
          </cell>
          <cell r="O2783" t="str">
            <v>María Carolina Moyano</v>
          </cell>
          <cell r="P2783">
            <v>542916968250</v>
          </cell>
          <cell r="Q2783" t="str">
            <v>Huarpes</v>
          </cell>
          <cell r="R2783">
            <v>1857</v>
          </cell>
          <cell r="S2783" t="str">
            <v>Ciudad</v>
          </cell>
          <cell r="T2783" t="str">
            <v xml:space="preserve">Sexta Sección </v>
          </cell>
          <cell r="U2783" t="str">
            <v>Mendoza</v>
          </cell>
          <cell r="V2783">
            <v>5500</v>
          </cell>
          <cell r="W2783" t="str">
            <v>Mendoza</v>
          </cell>
          <cell r="Y2783" t="str">
            <v>Correo Argentino - Envio a domicilio</v>
          </cell>
          <cell r="Z2783" t="str">
            <v>Mercado Pago</v>
          </cell>
          <cell r="AD2783">
            <v>44339</v>
          </cell>
          <cell r="AE2783">
            <v>44343</v>
          </cell>
          <cell r="AF2783" t="str">
            <v>MOLINILLO MADERA 15 CM.</v>
          </cell>
          <cell r="AG2783">
            <v>1562</v>
          </cell>
          <cell r="AH2783">
            <v>1</v>
          </cell>
          <cell r="AI2783" t="str">
            <v>046BA6858</v>
          </cell>
          <cell r="AJ2783" t="str">
            <v>Móvil</v>
          </cell>
          <cell r="AK2783" t="str">
            <v>EL VIERNES 28-05 SE ENVIARA AL CORREO ARGENTINO ENTRE LAS 10 Y 14 HORAS. SU SEGUIMIENTO ES 000079430413L9ICXLM1901 Y PODRA CONSULTAR EL ESTADO EN LA WEB DEL CORREO. MUCHAS GRACIAS!</v>
          </cell>
          <cell r="AL2783">
            <v>15012642022</v>
          </cell>
          <cell r="AM2783">
            <v>417510086</v>
          </cell>
          <cell r="AN2783" t="str">
            <v>Sí</v>
          </cell>
        </row>
        <row r="2784">
          <cell r="A2784">
            <v>3032</v>
          </cell>
          <cell r="B2784" t="str">
            <v>carolinamoy@gmail.com</v>
          </cell>
          <cell r="AF2784" t="str">
            <v>DISPENSER SINGLE 500ML COLOR SURT (Gris)</v>
          </cell>
          <cell r="AG2784">
            <v>662</v>
          </cell>
          <cell r="AH2784">
            <v>1</v>
          </cell>
          <cell r="AI2784" t="str">
            <v>BP17008</v>
          </cell>
          <cell r="AN2784" t="str">
            <v>Sí</v>
          </cell>
        </row>
        <row r="2785">
          <cell r="A2785">
            <v>3031</v>
          </cell>
          <cell r="B2785" t="str">
            <v>jimeraul80@gmail.com</v>
          </cell>
          <cell r="C2785">
            <v>44339</v>
          </cell>
          <cell r="D2785" t="str">
            <v>Abierta</v>
          </cell>
          <cell r="E2785" t="str">
            <v>Recibido</v>
          </cell>
          <cell r="F2785" t="str">
            <v>Enviado</v>
          </cell>
          <cell r="G2785" t="str">
            <v>ARS</v>
          </cell>
          <cell r="H2785">
            <v>1817</v>
          </cell>
          <cell r="I2785">
            <v>0</v>
          </cell>
          <cell r="J2785">
            <v>0</v>
          </cell>
          <cell r="K2785">
            <v>1817</v>
          </cell>
          <cell r="L2785" t="str">
            <v>Natalia Jimena Gutierrez</v>
          </cell>
          <cell r="M2785">
            <v>28505722</v>
          </cell>
          <cell r="N2785">
            <v>5491137059644</v>
          </cell>
          <cell r="O2785" t="str">
            <v>Natalia Jimena Gutierrez</v>
          </cell>
          <cell r="P2785">
            <v>5491137059644</v>
          </cell>
          <cell r="Q2785" t="str">
            <v>Croacia</v>
          </cell>
          <cell r="R2785">
            <v>2948</v>
          </cell>
          <cell r="T2785" t="str">
            <v>Ciudadela</v>
          </cell>
          <cell r="U2785" t="str">
            <v>Buenos aires</v>
          </cell>
          <cell r="V2785">
            <v>1702</v>
          </cell>
          <cell r="W2785" t="str">
            <v>Gran Buenos Aires</v>
          </cell>
          <cell r="Y2785" t="str">
            <v>ENVÍO SIN CARGO (CABA, GRAN PARTE DE GBA y LA PLATA) TIEMPO: 4 a 6 DÍAS HÁBILES</v>
          </cell>
          <cell r="Z2785" t="str">
            <v>Mercado Pago</v>
          </cell>
          <cell r="AB2785" t="str">
            <v>Podrian avisarme cuando traen el.pedido porque no funciona bien el timbre.</v>
          </cell>
          <cell r="AC2785" t="str">
            <v>ENVIAR ORDEN 3031 JUNTO ORDEN 3047 07-06 CMABIA EL MANTEL POR EL CHUR19</v>
          </cell>
          <cell r="AD2785">
            <v>44339</v>
          </cell>
          <cell r="AE2785">
            <v>44354</v>
          </cell>
          <cell r="AF2785" t="str">
            <v>VASO TERMICO CON TAPA Y FAJA COLORES PASTELES (Rosa)</v>
          </cell>
          <cell r="AG2785">
            <v>250</v>
          </cell>
          <cell r="AH2785">
            <v>1</v>
          </cell>
          <cell r="AI2785" t="str">
            <v>BA87506 MERCA SEPA</v>
          </cell>
          <cell r="AJ2785" t="str">
            <v>Móvil</v>
          </cell>
          <cell r="AK2785" t="str">
            <v>EL MARTES 08-06 ENTRE 8 Y 18 HORAS!</v>
          </cell>
          <cell r="AL2785">
            <v>15010489220</v>
          </cell>
          <cell r="AM2785">
            <v>417419886</v>
          </cell>
          <cell r="AN2785" t="str">
            <v>Sí</v>
          </cell>
        </row>
        <row r="2786">
          <cell r="A2786">
            <v>3031</v>
          </cell>
          <cell r="B2786" t="str">
            <v>jimeraul80@gmail.com</v>
          </cell>
          <cell r="AF2786" t="str">
            <v>MANTEL TUSOR AQUA 2.20 X 1.40</v>
          </cell>
          <cell r="AG2786">
            <v>1567</v>
          </cell>
          <cell r="AH2786">
            <v>1</v>
          </cell>
          <cell r="AI2786" t="str">
            <v>LO25053</v>
          </cell>
          <cell r="AN2786" t="str">
            <v>Sí</v>
          </cell>
        </row>
        <row r="2787">
          <cell r="A2787">
            <v>3030</v>
          </cell>
          <cell r="B2787" t="str">
            <v>sol.barbona.olivero@gmail.com</v>
          </cell>
          <cell r="C2787">
            <v>44339</v>
          </cell>
          <cell r="D2787" t="str">
            <v>Abierta</v>
          </cell>
          <cell r="E2787" t="str">
            <v>Recibido</v>
          </cell>
          <cell r="F2787" t="str">
            <v>Enviado</v>
          </cell>
          <cell r="G2787" t="str">
            <v>ARS</v>
          </cell>
          <cell r="H2787">
            <v>1440</v>
          </cell>
          <cell r="I2787">
            <v>0</v>
          </cell>
          <cell r="J2787" t="str">
            <v>268.34</v>
          </cell>
          <cell r="K2787" t="str">
            <v>1708.34</v>
          </cell>
          <cell r="L2787" t="str">
            <v>Maria Sol Barbona</v>
          </cell>
          <cell r="M2787">
            <v>44715536</v>
          </cell>
          <cell r="N2787">
            <v>543482201574</v>
          </cell>
          <cell r="O2787" t="str">
            <v>Maria Sol Barbona</v>
          </cell>
          <cell r="T2787" t="str">
            <v>Colonia El Veinticinco</v>
          </cell>
          <cell r="U2787" t="str">
            <v>General Obligado</v>
          </cell>
          <cell r="V2787">
            <v>3560</v>
          </cell>
          <cell r="W2787" t="str">
            <v>Santa Fe</v>
          </cell>
          <cell r="Y2787" t="str">
            <v>Punto de retiro</v>
          </cell>
          <cell r="Z2787" t="str">
            <v>Mercado Pago</v>
          </cell>
          <cell r="AB2787" t="str">
            <v>Son para regalo, si lo pueden envolver mejor, muchas gracias!!!</v>
          </cell>
          <cell r="AD2787">
            <v>44339</v>
          </cell>
          <cell r="AE2787">
            <v>44343</v>
          </cell>
          <cell r="AF2787" t="str">
            <v>MATE PAMPA BOCA ANGOSTA CON BOMBILLA COLOR ROSA</v>
          </cell>
          <cell r="AG2787">
            <v>720</v>
          </cell>
          <cell r="AH2787">
            <v>2</v>
          </cell>
          <cell r="AI2787" t="str">
            <v>MERCA SEPA</v>
          </cell>
          <cell r="AJ2787" t="str">
            <v>Móvil</v>
          </cell>
          <cell r="AK2787" t="str">
            <v>EL VIERNES 28-05 SE ENVIARA AL CORREO ARGENTINO ENTRE LAS 10 Y 14 HORAS. SU SEGUIMIENTO ES 000079430413L9ICXLM1901 Y PODRA CONSULTAR EL ESTADO EN LA WEB DEL CORREO. MUCHAS GRACIAS!</v>
          </cell>
          <cell r="AL2787">
            <v>15008894776</v>
          </cell>
          <cell r="AM2787">
            <v>417261915</v>
          </cell>
          <cell r="AN2787" t="str">
            <v>Sí</v>
          </cell>
        </row>
        <row r="2788">
          <cell r="A2788">
            <v>3029</v>
          </cell>
          <cell r="B2788" t="str">
            <v>alorenadellosa@outlook.com</v>
          </cell>
          <cell r="C2788">
            <v>44338</v>
          </cell>
          <cell r="D2788" t="str">
            <v>Abierta</v>
          </cell>
          <cell r="E2788" t="str">
            <v>Recibido</v>
          </cell>
          <cell r="F2788" t="str">
            <v>Enviado</v>
          </cell>
          <cell r="G2788" t="str">
            <v>ARS</v>
          </cell>
          <cell r="H2788" t="str">
            <v>1999.96</v>
          </cell>
          <cell r="I2788">
            <v>0</v>
          </cell>
          <cell r="J2788" t="str">
            <v>268.34</v>
          </cell>
          <cell r="K2788" t="str">
            <v>2268.3</v>
          </cell>
          <cell r="L2788" t="str">
            <v>Lorena Dellosa</v>
          </cell>
          <cell r="M2788">
            <v>27000634</v>
          </cell>
          <cell r="N2788">
            <v>542326499601</v>
          </cell>
          <cell r="O2788" t="str">
            <v>Lorena Dellosa</v>
          </cell>
          <cell r="T2788" t="str">
            <v>Puente Castex</v>
          </cell>
          <cell r="U2788" t="str">
            <v>San Antonio de Areco</v>
          </cell>
          <cell r="V2788">
            <v>2760</v>
          </cell>
          <cell r="W2788" t="str">
            <v>Buenos Aires</v>
          </cell>
          <cell r="Y2788" t="str">
            <v>Punto de retiro</v>
          </cell>
          <cell r="Z2788" t="str">
            <v>Mercado Pago</v>
          </cell>
          <cell r="AD2788">
            <v>44338</v>
          </cell>
          <cell r="AE2788">
            <v>44343</v>
          </cell>
          <cell r="AF2788" t="str">
            <v>INDIVIDUAL SIINGAPUR DORADO CLARO 38 CM</v>
          </cell>
          <cell r="AG2788" t="str">
            <v>499.99</v>
          </cell>
          <cell r="AH2788">
            <v>4</v>
          </cell>
          <cell r="AI2788" t="str">
            <v>MS504001</v>
          </cell>
          <cell r="AJ2788" t="str">
            <v>Móvil</v>
          </cell>
          <cell r="AK2788" t="str">
            <v>EL VIERNES 28-05 SE ENVIARA AL CORREO ARGENTINO ENTRE LAS 10 Y 14 HORAS. SU SEGUIMIENTO ES 000079 Y PODRA CONSULTAR EL ESTADO EN LA WEB DEL CORREO. MUCHAS GRACIAS!</v>
          </cell>
          <cell r="AL2788">
            <v>15004033110</v>
          </cell>
          <cell r="AM2788">
            <v>417118661</v>
          </cell>
          <cell r="AN2788" t="str">
            <v>Sí</v>
          </cell>
        </row>
        <row r="2789">
          <cell r="A2789">
            <v>3028</v>
          </cell>
          <cell r="B2789" t="str">
            <v>juditgomez_07@hotmail.com</v>
          </cell>
          <cell r="C2789">
            <v>44338</v>
          </cell>
          <cell r="D2789" t="str">
            <v>Abierta</v>
          </cell>
          <cell r="E2789" t="str">
            <v>Recibido</v>
          </cell>
          <cell r="F2789" t="str">
            <v>Enviado</v>
          </cell>
          <cell r="G2789" t="str">
            <v>ARS</v>
          </cell>
          <cell r="H2789">
            <v>2099</v>
          </cell>
          <cell r="I2789">
            <v>0</v>
          </cell>
          <cell r="J2789" t="str">
            <v>375.54</v>
          </cell>
          <cell r="K2789" t="str">
            <v>2474.54</v>
          </cell>
          <cell r="L2789" t="str">
            <v>Judit Gomez</v>
          </cell>
          <cell r="M2789">
            <v>36272707</v>
          </cell>
          <cell r="N2789">
            <v>542314478941</v>
          </cell>
          <cell r="O2789" t="str">
            <v>Judit Gomez</v>
          </cell>
          <cell r="P2789">
            <v>542314478941</v>
          </cell>
          <cell r="Q2789" t="str">
            <v>25 De Mayo</v>
          </cell>
          <cell r="R2789">
            <v>776</v>
          </cell>
          <cell r="U2789" t="str">
            <v>Bolivar</v>
          </cell>
          <cell r="V2789">
            <v>6550</v>
          </cell>
          <cell r="W2789" t="str">
            <v>Buenos Aires</v>
          </cell>
          <cell r="Y2789" t="str">
            <v>Correo Argentino - Envio a domicilio</v>
          </cell>
          <cell r="Z2789" t="str">
            <v>Mercado Pago</v>
          </cell>
          <cell r="AD2789">
            <v>44338</v>
          </cell>
          <cell r="AE2789">
            <v>44343</v>
          </cell>
          <cell r="AF2789" t="str">
            <v>MESA PLEGABLE PARA PC MADERA Y METAL 59X39X23CM (Beige)</v>
          </cell>
          <cell r="AG2789">
            <v>2099</v>
          </cell>
          <cell r="AH2789">
            <v>1</v>
          </cell>
          <cell r="AI2789" t="str">
            <v>ME7897</v>
          </cell>
          <cell r="AJ2789" t="str">
            <v>Móvil</v>
          </cell>
          <cell r="AK2789" t="str">
            <v>EL VIERNES 28-05 SE ENVIARA AL CORREO ARGENTINO ENTRE LAS 10 Y 14 HORAS. SU SEGUIMIENTO ES 000079430413L9ICXLM1901 Y PODRA CONSULTAR EL ESTADO EN LA WEB DEL CORREO. MUCHAS GRACIAS!</v>
          </cell>
          <cell r="AL2789">
            <v>15000478171</v>
          </cell>
          <cell r="AM2789">
            <v>416990140</v>
          </cell>
          <cell r="AN2789" t="str">
            <v>Sí</v>
          </cell>
        </row>
        <row r="2790">
          <cell r="A2790">
            <v>3027</v>
          </cell>
          <cell r="B2790" t="str">
            <v>agustina-mv@hotmail.com</v>
          </cell>
          <cell r="C2790">
            <v>44337</v>
          </cell>
          <cell r="D2790" t="str">
            <v>Abierta</v>
          </cell>
          <cell r="E2790" t="str">
            <v>Recibido</v>
          </cell>
          <cell r="F2790" t="str">
            <v>Enviado</v>
          </cell>
          <cell r="G2790" t="str">
            <v>ARS</v>
          </cell>
          <cell r="H2790" t="str">
            <v>3237.5</v>
          </cell>
          <cell r="I2790">
            <v>0</v>
          </cell>
          <cell r="J2790">
            <v>0</v>
          </cell>
          <cell r="K2790" t="str">
            <v>3237.5</v>
          </cell>
          <cell r="L2790" t="str">
            <v>María Agustina Violini</v>
          </cell>
          <cell r="M2790">
            <v>36498556</v>
          </cell>
          <cell r="N2790">
            <v>542215951132</v>
          </cell>
          <cell r="O2790" t="str">
            <v>María Agustina Violini</v>
          </cell>
          <cell r="P2790">
            <v>542215951132</v>
          </cell>
          <cell r="Q2790">
            <v>37</v>
          </cell>
          <cell r="R2790">
            <v>878</v>
          </cell>
          <cell r="S2790">
            <v>9</v>
          </cell>
          <cell r="T2790" t="str">
            <v>La Plata</v>
          </cell>
          <cell r="U2790" t="str">
            <v>Capital Federal</v>
          </cell>
          <cell r="V2790">
            <v>1440</v>
          </cell>
          <cell r="W2790" t="str">
            <v>Capital Federal</v>
          </cell>
          <cell r="Y2790" t="str">
            <v>ENVÍO SIN CARGO (CABA, GRAN PARTE DE GBA y LA PLATA) TIEMPO: 4 a 6 DÍAS HÁBILES</v>
          </cell>
          <cell r="Z2790" t="str">
            <v>TRANSFERENCIA BANCARIA</v>
          </cell>
          <cell r="AB2790" t="str">
            <v>El domicilio de entrega corresponde a la localidad de LA PLATA (código postal: 1900).</v>
          </cell>
          <cell r="AC2790" t="str">
            <v>29/05 se devuelve 390 pesos x transferencia directa de muñoz al no haber trapo chico Formas y no queria otro.</v>
          </cell>
          <cell r="AD2790">
            <v>44337</v>
          </cell>
          <cell r="AE2790">
            <v>44342</v>
          </cell>
          <cell r="AF2790" t="str">
            <v>ALMOHADON PUERCOESPIN 30X30CM POLIESTER CON VELLON SILICONADO</v>
          </cell>
          <cell r="AG2790">
            <v>444</v>
          </cell>
          <cell r="AH2790">
            <v>1</v>
          </cell>
          <cell r="AI2790" t="str">
            <v>CHU296</v>
          </cell>
          <cell r="AJ2790" t="str">
            <v>Web</v>
          </cell>
          <cell r="AK2790" t="str">
            <v>EL LUNES 31-05 ENTRE 8 Y 18 HORAS!</v>
          </cell>
          <cell r="AM2790">
            <v>413884746</v>
          </cell>
          <cell r="AN2790" t="str">
            <v>Sí</v>
          </cell>
        </row>
        <row r="2791">
          <cell r="A2791">
            <v>3027</v>
          </cell>
          <cell r="B2791" t="str">
            <v>agustina-mv@hotmail.com</v>
          </cell>
          <cell r="AF2791" t="str">
            <v>TAPON BAÑERA PASTEL 1PC (Rosa)</v>
          </cell>
          <cell r="AG2791" t="str">
            <v>79.5</v>
          </cell>
          <cell r="AH2791">
            <v>1</v>
          </cell>
          <cell r="AI2791" t="str">
            <v>019BA87553</v>
          </cell>
          <cell r="AN2791" t="str">
            <v>Sí</v>
          </cell>
        </row>
        <row r="2792">
          <cell r="A2792">
            <v>3027</v>
          </cell>
          <cell r="B2792" t="str">
            <v>agustina-mv@hotmail.com</v>
          </cell>
          <cell r="AF2792" t="str">
            <v>ENSALADERA APILABLE 1700 ML RIGOLLEAU 9 X 18 CM</v>
          </cell>
          <cell r="AG2792">
            <v>184</v>
          </cell>
          <cell r="AH2792">
            <v>2</v>
          </cell>
          <cell r="AI2792" t="str">
            <v>ML67551</v>
          </cell>
          <cell r="AN2792" t="str">
            <v>Sí</v>
          </cell>
        </row>
        <row r="2793">
          <cell r="A2793">
            <v>3027</v>
          </cell>
          <cell r="B2793" t="str">
            <v>agustina-mv@hotmail.com</v>
          </cell>
          <cell r="AF2793" t="str">
            <v>ALMOHADON PANA BEIGE 36*36 C/RELLENO VELLON SILICONADO</v>
          </cell>
          <cell r="AG2793">
            <v>373</v>
          </cell>
          <cell r="AH2793">
            <v>2</v>
          </cell>
          <cell r="AI2793" t="str">
            <v>AL7770</v>
          </cell>
          <cell r="AN2793" t="str">
            <v>Sí</v>
          </cell>
        </row>
        <row r="2794">
          <cell r="A2794">
            <v>3027</v>
          </cell>
          <cell r="B2794" t="str">
            <v>agustina-mv@hotmail.com</v>
          </cell>
          <cell r="AF2794" t="str">
            <v>TRAPO DE PISO GRIS FORMAS STANDARD</v>
          </cell>
          <cell r="AG2794">
            <v>390</v>
          </cell>
          <cell r="AH2794">
            <v>1</v>
          </cell>
          <cell r="AN2794" t="str">
            <v>Sí</v>
          </cell>
        </row>
        <row r="2795">
          <cell r="A2795">
            <v>3027</v>
          </cell>
          <cell r="B2795" t="str">
            <v>agustina-mv@hotmail.com</v>
          </cell>
          <cell r="AF2795" t="str">
            <v>TRAPO DE PISO HOLA CHAU GRIS MEDIDA XL. 60X 70 CM</v>
          </cell>
          <cell r="AG2795">
            <v>490</v>
          </cell>
          <cell r="AH2795">
            <v>1</v>
          </cell>
          <cell r="AI2795" t="str">
            <v>HOLA CHAU GRIS XL</v>
          </cell>
          <cell r="AN2795" t="str">
            <v>Sí</v>
          </cell>
        </row>
        <row r="2796">
          <cell r="A2796">
            <v>3027</v>
          </cell>
          <cell r="B2796" t="str">
            <v>agustina-mv@hotmail.com</v>
          </cell>
          <cell r="AF2796" t="str">
            <v>MATE PAMPA BOCA ANGOSTA CON BOMBILLA COLOR BLANCO</v>
          </cell>
          <cell r="AG2796">
            <v>720</v>
          </cell>
          <cell r="AH2796">
            <v>1</v>
          </cell>
          <cell r="AI2796" t="str">
            <v>MERCA SEPA</v>
          </cell>
          <cell r="AN2796" t="str">
            <v>Sí</v>
          </cell>
        </row>
        <row r="2797">
          <cell r="A2797">
            <v>3026</v>
          </cell>
          <cell r="B2797" t="str">
            <v>jesica25abril5@hotmail.com</v>
          </cell>
          <cell r="C2797">
            <v>44336</v>
          </cell>
          <cell r="D2797" t="str">
            <v>Abierta</v>
          </cell>
          <cell r="E2797" t="str">
            <v>Recibido</v>
          </cell>
          <cell r="F2797" t="str">
            <v>Enviado</v>
          </cell>
          <cell r="G2797" t="str">
            <v>ARS</v>
          </cell>
          <cell r="H2797">
            <v>2120</v>
          </cell>
          <cell r="I2797">
            <v>1500</v>
          </cell>
          <cell r="J2797" t="str">
            <v>268.34</v>
          </cell>
          <cell r="K2797" t="str">
            <v>888.34</v>
          </cell>
          <cell r="L2797" t="str">
            <v>Jesica Chiminazzo</v>
          </cell>
          <cell r="M2797">
            <v>26093470</v>
          </cell>
          <cell r="N2797">
            <v>543424662981</v>
          </cell>
          <cell r="O2797" t="str">
            <v>Jesica Chiminazzo</v>
          </cell>
          <cell r="T2797" t="str">
            <v>Barranquitas</v>
          </cell>
          <cell r="U2797" t="str">
            <v>La Capital</v>
          </cell>
          <cell r="V2797">
            <v>3000</v>
          </cell>
          <cell r="W2797" t="str">
            <v>Santa Fe</v>
          </cell>
          <cell r="Y2797" t="str">
            <v>Punto de retiro</v>
          </cell>
          <cell r="Z2797" t="str">
            <v>TRANSFERENCIA BANCARIA</v>
          </cell>
          <cell r="AA2797" t="str">
            <v>SORTEOJORGITO</v>
          </cell>
          <cell r="AC2797" t="str">
            <v>PREMIO CON JORJITO FALTA AGREGAR UN PUFF 046AS7256</v>
          </cell>
          <cell r="AD2797">
            <v>44337</v>
          </cell>
          <cell r="AE2797">
            <v>44342</v>
          </cell>
          <cell r="AF2797" t="str">
            <v>AUTOMATE 1.0 LISO (Blanco)</v>
          </cell>
          <cell r="AG2797">
            <v>554</v>
          </cell>
          <cell r="AH2797">
            <v>1</v>
          </cell>
          <cell r="AI2797" t="str">
            <v>Q73 QUO COSTO.PCIO LISTA -25.MERCA SEPARADA</v>
          </cell>
          <cell r="AJ2797" t="str">
            <v>Móvil</v>
          </cell>
          <cell r="AK2797" t="str">
            <v>EL JUEVES 27-05 ENTRE 14 Y 18 HORAS, RETIRARÁ EL PEDIDO EL CORREO ARGENTINO POR NUESTRA SUCURSAL. CON EL SEGUIMIENTO 0000794304672G2G75C1701 PODRA VER EL ESTADO DESDE LA WEB DEL CORREO. MUCHAS GRACIAS!</v>
          </cell>
          <cell r="AM2797">
            <v>415903535</v>
          </cell>
          <cell r="AN2797" t="str">
            <v>Sí</v>
          </cell>
        </row>
        <row r="2798">
          <cell r="A2798">
            <v>3026</v>
          </cell>
          <cell r="B2798" t="str">
            <v>jesica25abril5@hotmail.com</v>
          </cell>
          <cell r="AF2798" t="str">
            <v>MANTEL RECTANGULAR ANTIMANCHA 1.40x1.85 mtrs</v>
          </cell>
          <cell r="AG2798">
            <v>1566</v>
          </cell>
          <cell r="AH2798">
            <v>1</v>
          </cell>
          <cell r="AI2798" t="str">
            <v>CHUR14 MERCA SEPA</v>
          </cell>
          <cell r="AN2798" t="str">
            <v>Sí</v>
          </cell>
        </row>
        <row r="2799">
          <cell r="A2799">
            <v>3025</v>
          </cell>
          <cell r="B2799" t="str">
            <v>florippolito@hotmail.com</v>
          </cell>
          <cell r="C2799">
            <v>44336</v>
          </cell>
          <cell r="D2799" t="str">
            <v>Abierta</v>
          </cell>
          <cell r="E2799" t="str">
            <v>Recibido</v>
          </cell>
          <cell r="F2799" t="str">
            <v>Enviado</v>
          </cell>
          <cell r="G2799" t="str">
            <v>ARS</v>
          </cell>
          <cell r="H2799">
            <v>4065</v>
          </cell>
          <cell r="I2799">
            <v>0</v>
          </cell>
          <cell r="J2799">
            <v>0</v>
          </cell>
          <cell r="K2799">
            <v>4065</v>
          </cell>
          <cell r="L2799" t="str">
            <v>Florencia Ippolito</v>
          </cell>
          <cell r="M2799">
            <v>29517798</v>
          </cell>
          <cell r="N2799">
            <v>5491167025797</v>
          </cell>
          <cell r="O2799" t="str">
            <v>Florencia Ippolito</v>
          </cell>
          <cell r="P2799">
            <v>5491167025797</v>
          </cell>
          <cell r="Q2799" t="str">
            <v xml:space="preserve">Diaz velez </v>
          </cell>
          <cell r="R2799">
            <v>285</v>
          </cell>
          <cell r="S2799">
            <v>46</v>
          </cell>
          <cell r="T2799" t="str">
            <v xml:space="preserve">Mariano Moreno </v>
          </cell>
          <cell r="U2799" t="str">
            <v>Avellaneda</v>
          </cell>
          <cell r="V2799">
            <v>1870</v>
          </cell>
          <cell r="W2799" t="str">
            <v>Gran Buenos Aires</v>
          </cell>
          <cell r="Y2799" t="str">
            <v>ENVÍO SIN CARGO (CABA, GRAN PARTE DE GBA y LA PLATA) TIEMPO: 4 a 6 DÍAS HÁBILES</v>
          </cell>
          <cell r="Z2799" t="str">
            <v>Mercado Pago</v>
          </cell>
          <cell r="AB2799" t="str">
            <v>Podria recibir el pedido el miercoles 26 de mayo</v>
          </cell>
          <cell r="AD2799">
            <v>44336</v>
          </cell>
          <cell r="AE2799">
            <v>44342</v>
          </cell>
          <cell r="AF2799" t="str">
            <v>CORTINA ALGODÓN Y POLIÉSTER PESADAS 2 PAÑOS 1.40x2.10 CM GRIS (Gris)</v>
          </cell>
          <cell r="AG2799">
            <v>2499</v>
          </cell>
          <cell r="AH2799">
            <v>1</v>
          </cell>
          <cell r="AJ2799" t="str">
            <v>Móvil</v>
          </cell>
          <cell r="AK2799" t="str">
            <v>EL JUEVES 27-05 ENTRE 8 Y 18 HORAS!</v>
          </cell>
          <cell r="AL2799">
            <v>14962313849</v>
          </cell>
          <cell r="AM2799">
            <v>414820949</v>
          </cell>
          <cell r="AN2799" t="str">
            <v>Sí</v>
          </cell>
        </row>
        <row r="2800">
          <cell r="A2800">
            <v>3025</v>
          </cell>
          <cell r="B2800" t="str">
            <v>florippolito@hotmail.com</v>
          </cell>
          <cell r="AF2800" t="str">
            <v>MANTEL RECTANGULAR ANTIMANCHA 1.40x1.85 mtrs</v>
          </cell>
          <cell r="AG2800">
            <v>1566</v>
          </cell>
          <cell r="AH2800">
            <v>1</v>
          </cell>
          <cell r="AI2800" t="str">
            <v>CHUR1</v>
          </cell>
          <cell r="AN2800" t="str">
            <v>Sí</v>
          </cell>
        </row>
        <row r="2801">
          <cell r="A2801">
            <v>3024</v>
          </cell>
          <cell r="B2801" t="str">
            <v>camiodrio@hotmail.es</v>
          </cell>
          <cell r="C2801">
            <v>44336</v>
          </cell>
          <cell r="D2801" t="str">
            <v>Abierta</v>
          </cell>
          <cell r="E2801" t="str">
            <v>Anulado</v>
          </cell>
          <cell r="F2801" t="str">
            <v>No está empaquetado</v>
          </cell>
          <cell r="G2801" t="str">
            <v>ARS</v>
          </cell>
          <cell r="H2801">
            <v>1200</v>
          </cell>
          <cell r="I2801">
            <v>0</v>
          </cell>
          <cell r="J2801">
            <v>0</v>
          </cell>
          <cell r="K2801">
            <v>1200</v>
          </cell>
          <cell r="L2801" t="str">
            <v>Camila Odriozola</v>
          </cell>
          <cell r="M2801">
            <v>39387242</v>
          </cell>
          <cell r="N2801">
            <v>541131044606</v>
          </cell>
          <cell r="O2801" t="str">
            <v>Camila odriozola</v>
          </cell>
          <cell r="P2801">
            <v>541131044606</v>
          </cell>
          <cell r="Q2801" t="str">
            <v>Jose P Tamborini</v>
          </cell>
          <cell r="R2801">
            <v>4606</v>
          </cell>
          <cell r="T2801" t="str">
            <v>villa urquiza</v>
          </cell>
          <cell r="U2801" t="str">
            <v>Capital Federal</v>
          </cell>
          <cell r="V2801">
            <v>1431</v>
          </cell>
          <cell r="W2801" t="str">
            <v>Capital Federal</v>
          </cell>
          <cell r="Y2801" t="str">
            <v>ENVÍO SIN CARGO (CABA, GRAN PARTE DE GBA y LA PLATA) TIEMPO: 4 a 6 DÍAS HÁBILES</v>
          </cell>
          <cell r="Z2801" t="str">
            <v>Mercado Pago</v>
          </cell>
          <cell r="AF2801" t="str">
            <v>INDIVIDUAL LIENZO BLANCO</v>
          </cell>
          <cell r="AG2801">
            <v>300</v>
          </cell>
          <cell r="AH2801">
            <v>4</v>
          </cell>
          <cell r="AI2801" t="str">
            <v>024KK157BCO</v>
          </cell>
          <cell r="AJ2801" t="str">
            <v>Web</v>
          </cell>
          <cell r="AK2801" t="str">
            <v/>
          </cell>
          <cell r="AL2801">
            <v>14962118531</v>
          </cell>
          <cell r="AM2801">
            <v>415693821</v>
          </cell>
          <cell r="AN2801" t="str">
            <v>Sí</v>
          </cell>
        </row>
        <row r="2802">
          <cell r="A2802">
            <v>3023</v>
          </cell>
          <cell r="B2802" t="str">
            <v>chanamatas@hotmail.com</v>
          </cell>
          <cell r="C2802">
            <v>44335</v>
          </cell>
          <cell r="D2802" t="str">
            <v>Abierta</v>
          </cell>
          <cell r="E2802" t="str">
            <v>Recibido</v>
          </cell>
          <cell r="F2802" t="str">
            <v>Enviado</v>
          </cell>
          <cell r="G2802" t="str">
            <v>ARS</v>
          </cell>
          <cell r="H2802">
            <v>7954</v>
          </cell>
          <cell r="I2802">
            <v>0</v>
          </cell>
          <cell r="J2802">
            <v>0</v>
          </cell>
          <cell r="K2802">
            <v>7954</v>
          </cell>
          <cell r="L2802" t="str">
            <v>Yanina Matas</v>
          </cell>
          <cell r="M2802">
            <v>25696160</v>
          </cell>
          <cell r="N2802">
            <v>5491153238175</v>
          </cell>
          <cell r="O2802" t="str">
            <v>Yanina matas</v>
          </cell>
          <cell r="P2802">
            <v>5491153238175</v>
          </cell>
          <cell r="Q2802" t="str">
            <v>Colpayo</v>
          </cell>
          <cell r="R2802">
            <v>760</v>
          </cell>
          <cell r="S2802" t="str">
            <v>28 6</v>
          </cell>
          <cell r="T2802" t="str">
            <v>caballito</v>
          </cell>
          <cell r="U2802" t="str">
            <v>Capital Federal</v>
          </cell>
          <cell r="V2802">
            <v>1405</v>
          </cell>
          <cell r="W2802" t="str">
            <v>Capital Federal</v>
          </cell>
          <cell r="Y2802" t="str">
            <v>ENVÍO SIN CARGO (CABA, GRAN PARTE DE GBA y LA PLATA) TIEMPO: 4 a 6 DÍAS HÁBILES</v>
          </cell>
          <cell r="Z2802" t="str">
            <v>Mercado Pago</v>
          </cell>
          <cell r="AD2802">
            <v>44335</v>
          </cell>
          <cell r="AE2802">
            <v>44342</v>
          </cell>
          <cell r="AF2802" t="str">
            <v>MESA PLEGABLE PARA PC MADERA Y METAL 59X39X23CM (Beige con rayas)</v>
          </cell>
          <cell r="AG2802">
            <v>2099</v>
          </cell>
          <cell r="AH2802">
            <v>1</v>
          </cell>
          <cell r="AJ2802" t="str">
            <v>Web</v>
          </cell>
          <cell r="AK2802" t="str">
            <v>EL JUEVES 27-05 ENTRE 8 Y 18 HORAS!</v>
          </cell>
          <cell r="AL2802">
            <v>14957934528</v>
          </cell>
          <cell r="AM2802">
            <v>415475671</v>
          </cell>
          <cell r="AN2802" t="str">
            <v>Sí</v>
          </cell>
        </row>
        <row r="2803">
          <cell r="A2803">
            <v>3023</v>
          </cell>
          <cell r="B2803" t="str">
            <v>chanamatas@hotmail.com</v>
          </cell>
          <cell r="AF2803" t="str">
            <v>INDIVIDUAL HOJA AZUL CUERINA</v>
          </cell>
          <cell r="AG2803" t="str">
            <v>269.5</v>
          </cell>
          <cell r="AH2803">
            <v>2</v>
          </cell>
          <cell r="AI2803" t="str">
            <v>CHUIN06R</v>
          </cell>
          <cell r="AN2803" t="str">
            <v>Sí</v>
          </cell>
        </row>
        <row r="2804">
          <cell r="A2804">
            <v>3023</v>
          </cell>
          <cell r="B2804" t="str">
            <v>chanamatas@hotmail.com</v>
          </cell>
          <cell r="AF2804" t="str">
            <v>FLORERO DE VIDRIO AZUL 16.5CM 10.5CM DIAM</v>
          </cell>
          <cell r="AG2804">
            <v>892</v>
          </cell>
          <cell r="AH2804">
            <v>1</v>
          </cell>
          <cell r="AI2804" t="str">
            <v>046JA7225</v>
          </cell>
          <cell r="AN2804" t="str">
            <v>Sí</v>
          </cell>
        </row>
        <row r="2805">
          <cell r="A2805">
            <v>3023</v>
          </cell>
          <cell r="B2805" t="str">
            <v>chanamatas@hotmail.com</v>
          </cell>
          <cell r="AF2805" t="str">
            <v>INDIVIDUAL FLORES RECTANGULAR 44 X 30CM</v>
          </cell>
          <cell r="AG2805" t="str">
            <v>269.5</v>
          </cell>
          <cell r="AH2805">
            <v>2</v>
          </cell>
          <cell r="AI2805" t="str">
            <v>CHUIN09R MERCA SEPA</v>
          </cell>
          <cell r="AN2805" t="str">
            <v>Sí</v>
          </cell>
        </row>
        <row r="2806">
          <cell r="A2806">
            <v>3023</v>
          </cell>
          <cell r="B2806" t="str">
            <v>chanamatas@hotmail.com</v>
          </cell>
          <cell r="AF2806" t="str">
            <v>YERBERO METALIZADO VIOLETA SET X 2 16 X 8.5 CM</v>
          </cell>
          <cell r="AG2806">
            <v>1232</v>
          </cell>
          <cell r="AH2806">
            <v>1</v>
          </cell>
          <cell r="AI2806" t="str">
            <v>645LA55039</v>
          </cell>
          <cell r="AN2806" t="str">
            <v>Sí</v>
          </cell>
        </row>
        <row r="2807">
          <cell r="A2807">
            <v>3023</v>
          </cell>
          <cell r="B2807" t="str">
            <v>chanamatas@hotmail.com</v>
          </cell>
          <cell r="AF2807" t="str">
            <v>FRASCO VIDRIO 16CM X 9CM DIAM</v>
          </cell>
          <cell r="AG2807">
            <v>851</v>
          </cell>
          <cell r="AH2807">
            <v>2</v>
          </cell>
          <cell r="AI2807" t="str">
            <v>BA6430 MERCA SEPARDAD</v>
          </cell>
          <cell r="AN2807" t="str">
            <v>Sí</v>
          </cell>
        </row>
        <row r="2808">
          <cell r="A2808">
            <v>3023</v>
          </cell>
          <cell r="B2808" t="str">
            <v>chanamatas@hotmail.com</v>
          </cell>
          <cell r="AF2808" t="str">
            <v>MATE PAMPA BOCA ANCHA CON BOMBILLA COLOR ROSA</v>
          </cell>
          <cell r="AG2808">
            <v>720</v>
          </cell>
          <cell r="AH2808">
            <v>1</v>
          </cell>
          <cell r="AI2808" t="str">
            <v>MATE PAMPA02. MERCA SEPARADA</v>
          </cell>
          <cell r="AN2808" t="str">
            <v>Sí</v>
          </cell>
        </row>
        <row r="2809">
          <cell r="A2809">
            <v>3023</v>
          </cell>
          <cell r="B2809" t="str">
            <v>chanamatas@hotmail.com</v>
          </cell>
          <cell r="AF2809" t="str">
            <v>BOTELLA 500CC CORCHO ECOLOGICO</v>
          </cell>
          <cell r="AG2809">
            <v>231</v>
          </cell>
          <cell r="AH2809">
            <v>1</v>
          </cell>
          <cell r="AI2809" t="str">
            <v>019BO6406</v>
          </cell>
          <cell r="AN2809" t="str">
            <v>Sí</v>
          </cell>
        </row>
        <row r="2810">
          <cell r="A2810">
            <v>3022</v>
          </cell>
          <cell r="B2810" t="str">
            <v>cecilia.Etcheverria@hotmail.com</v>
          </cell>
          <cell r="C2810">
            <v>44335</v>
          </cell>
          <cell r="D2810" t="str">
            <v>Abierta</v>
          </cell>
          <cell r="E2810" t="str">
            <v>Recibido</v>
          </cell>
          <cell r="F2810" t="str">
            <v>Enviado</v>
          </cell>
          <cell r="G2810" t="str">
            <v>ARS</v>
          </cell>
          <cell r="H2810">
            <v>720</v>
          </cell>
          <cell r="I2810">
            <v>0</v>
          </cell>
          <cell r="J2810">
            <v>0</v>
          </cell>
          <cell r="K2810">
            <v>720</v>
          </cell>
          <cell r="L2810" t="str">
            <v>Cecilia Etcheverria</v>
          </cell>
          <cell r="M2810">
            <v>38058285</v>
          </cell>
          <cell r="N2810">
            <v>541160445059</v>
          </cell>
          <cell r="O2810" t="str">
            <v>Cecilia Etcheverria</v>
          </cell>
          <cell r="P2810">
            <v>541160445059</v>
          </cell>
          <cell r="Q2810">
            <v>894</v>
          </cell>
          <cell r="R2810">
            <v>4138</v>
          </cell>
          <cell r="U2810" t="str">
            <v>San fco. Solano</v>
          </cell>
          <cell r="V2810">
            <v>1881</v>
          </cell>
          <cell r="W2810" t="str">
            <v>Gran Buenos Aires</v>
          </cell>
          <cell r="Y2810" t="str">
            <v>ENVÍO SIN CARGO (CABA, GRAN PARTE DE GBA y LA PLATA) TIEMPO: 4 a 6 DÍAS HÁBILES</v>
          </cell>
          <cell r="Z2810" t="str">
            <v>Mercado Pago</v>
          </cell>
          <cell r="AB2810" t="str">
            <v>894 n 4138, solano, quilmes</v>
          </cell>
          <cell r="AD2810">
            <v>44335</v>
          </cell>
          <cell r="AE2810">
            <v>44342</v>
          </cell>
          <cell r="AF2810" t="str">
            <v>MATE PAMPA BOCA ANGOSTA CON BOMBILLA COLOR ROSA</v>
          </cell>
          <cell r="AG2810">
            <v>720</v>
          </cell>
          <cell r="AH2810">
            <v>1</v>
          </cell>
          <cell r="AI2810" t="str">
            <v>MERCA SEPA</v>
          </cell>
          <cell r="AJ2810" t="str">
            <v>Móvil</v>
          </cell>
          <cell r="AK2810" t="str">
            <v>EL JUEVES 27-05 ENTRE 8 Y 18 HORAS!</v>
          </cell>
          <cell r="AL2810">
            <v>2698160001</v>
          </cell>
          <cell r="AM2810">
            <v>415161196</v>
          </cell>
          <cell r="AN2810" t="str">
            <v>Sí</v>
          </cell>
        </row>
        <row r="2811">
          <cell r="A2811">
            <v>3021</v>
          </cell>
          <cell r="B2811" t="str">
            <v>marianabarreto2000@yahoo.com.ar</v>
          </cell>
          <cell r="C2811">
            <v>44335</v>
          </cell>
          <cell r="D2811" t="str">
            <v>Abierta</v>
          </cell>
          <cell r="E2811" t="str">
            <v>Recibido</v>
          </cell>
          <cell r="F2811" t="str">
            <v>Enviado</v>
          </cell>
          <cell r="G2811" t="str">
            <v>ARS</v>
          </cell>
          <cell r="H2811">
            <v>5225</v>
          </cell>
          <cell r="I2811">
            <v>0</v>
          </cell>
          <cell r="J2811" t="str">
            <v>454.35</v>
          </cell>
          <cell r="K2811" t="str">
            <v>5679.35</v>
          </cell>
          <cell r="L2811" t="str">
            <v>Mariana Barreto</v>
          </cell>
          <cell r="M2811">
            <v>28361717</v>
          </cell>
          <cell r="N2811">
            <v>542996208014</v>
          </cell>
          <cell r="O2811" t="str">
            <v>Mariana barreto</v>
          </cell>
          <cell r="P2811">
            <v>542996208014</v>
          </cell>
          <cell r="Q2811" t="str">
            <v>Belgrano</v>
          </cell>
          <cell r="R2811">
            <v>239</v>
          </cell>
          <cell r="U2811" t="str">
            <v>Neuquen</v>
          </cell>
          <cell r="V2811">
            <v>8300</v>
          </cell>
          <cell r="W2811" t="str">
            <v>Neuquén</v>
          </cell>
          <cell r="Y2811" t="str">
            <v>Correo Argentino - Envio a domicilio</v>
          </cell>
          <cell r="Z2811" t="str">
            <v>Mercado Pago</v>
          </cell>
          <cell r="AD2811">
            <v>44335</v>
          </cell>
          <cell r="AE2811">
            <v>44342</v>
          </cell>
          <cell r="AF2811" t="str">
            <v>FRASCO VIDRIO 23CM</v>
          </cell>
          <cell r="AG2811">
            <v>951</v>
          </cell>
          <cell r="AH2811">
            <v>1</v>
          </cell>
          <cell r="AI2811" t="str">
            <v>BA6432 MERCA SEPARDA</v>
          </cell>
          <cell r="AJ2811" t="str">
            <v>Web</v>
          </cell>
          <cell r="AK2811" t="str">
            <v>EL JUEVES 27-05 ENTRE 14 Y 18 HORAS, RETIRARÁ EL PEDIDO EL CORREO ARGENTINO POR NUESTRA SUCURSAL. CON EL SEGUIMIENTO 00007943041GX2EG75C1801 PODRA VER EL ESTADO EN LA WEB DEL MISMO CORREO. MUCHAS GRACIAS!</v>
          </cell>
          <cell r="AL2811">
            <v>14957210958</v>
          </cell>
          <cell r="AM2811">
            <v>415465659</v>
          </cell>
          <cell r="AN2811" t="str">
            <v>Sí</v>
          </cell>
        </row>
        <row r="2812">
          <cell r="A2812">
            <v>3021</v>
          </cell>
          <cell r="B2812" t="str">
            <v>marianabarreto2000@yahoo.com.ar</v>
          </cell>
          <cell r="AF2812" t="str">
            <v>FRASCO VIDRIO 19CM X 9CM DIAM</v>
          </cell>
          <cell r="AG2812">
            <v>895</v>
          </cell>
          <cell r="AH2812">
            <v>1</v>
          </cell>
          <cell r="AI2812" t="str">
            <v>BA6431 MERRCA SEPARADA</v>
          </cell>
          <cell r="AN2812" t="str">
            <v>Sí</v>
          </cell>
        </row>
        <row r="2813">
          <cell r="A2813">
            <v>3021</v>
          </cell>
          <cell r="B2813" t="str">
            <v>marianabarreto2000@yahoo.com.ar</v>
          </cell>
          <cell r="AF2813" t="str">
            <v>BOTELLA ROJA 1L TAPA SILICONA</v>
          </cell>
          <cell r="AG2813">
            <v>584</v>
          </cell>
          <cell r="AH2813">
            <v>1</v>
          </cell>
          <cell r="AI2813" t="str">
            <v>019BO5589</v>
          </cell>
          <cell r="AN2813" t="str">
            <v>Sí</v>
          </cell>
        </row>
        <row r="2814">
          <cell r="A2814">
            <v>3021</v>
          </cell>
          <cell r="B2814" t="str">
            <v>marianabarreto2000@yahoo.com.ar</v>
          </cell>
          <cell r="AF2814" t="str">
            <v>YERBERA UNICORNIO C/VISOR 8.5X22.5X10CM</v>
          </cell>
          <cell r="AG2814">
            <v>776</v>
          </cell>
          <cell r="AH2814">
            <v>1</v>
          </cell>
          <cell r="AI2814" t="str">
            <v>LA88009</v>
          </cell>
          <cell r="AN2814" t="str">
            <v>Sí</v>
          </cell>
        </row>
        <row r="2815">
          <cell r="A2815">
            <v>3021</v>
          </cell>
          <cell r="B2815" t="str">
            <v>marianabarreto2000@yahoo.com.ar</v>
          </cell>
          <cell r="AF2815" t="str">
            <v>YERBERA RETRO CELESTE C/ VISOR 8.5 X 11.5 X 20 CM</v>
          </cell>
          <cell r="AG2815">
            <v>901</v>
          </cell>
          <cell r="AH2815">
            <v>1</v>
          </cell>
          <cell r="AI2815">
            <v>88005</v>
          </cell>
          <cell r="AN2815" t="str">
            <v>Sí</v>
          </cell>
        </row>
        <row r="2816">
          <cell r="A2816">
            <v>3021</v>
          </cell>
          <cell r="B2816" t="str">
            <v>marianabarreto2000@yahoo.com.ar</v>
          </cell>
          <cell r="AF2816" t="str">
            <v>CUCHARON ROJO MIA 23X10CM</v>
          </cell>
          <cell r="AG2816">
            <v>251</v>
          </cell>
          <cell r="AH2816">
            <v>1</v>
          </cell>
          <cell r="AI2816" t="str">
            <v>2004RJ</v>
          </cell>
          <cell r="AN2816" t="str">
            <v>Sí</v>
          </cell>
        </row>
        <row r="2817">
          <cell r="A2817">
            <v>3021</v>
          </cell>
          <cell r="B2817" t="str">
            <v>marianabarreto2000@yahoo.com.ar</v>
          </cell>
          <cell r="AF2817" t="str">
            <v>UNTADOR PASTEL 14.5 CM (Rosa)</v>
          </cell>
          <cell r="AG2817">
            <v>49</v>
          </cell>
          <cell r="AH2817">
            <v>1</v>
          </cell>
          <cell r="AI2817" t="str">
            <v>019BA87503 MERCA SEPA</v>
          </cell>
          <cell r="AN2817" t="str">
            <v>Sí</v>
          </cell>
        </row>
        <row r="2818">
          <cell r="A2818">
            <v>3021</v>
          </cell>
          <cell r="B2818" t="str">
            <v>marianabarreto2000@yahoo.com.ar</v>
          </cell>
          <cell r="AF2818" t="str">
            <v>UNTADOR PASTEL 14.5 CM (Verde)</v>
          </cell>
          <cell r="AG2818">
            <v>49</v>
          </cell>
          <cell r="AH2818">
            <v>1</v>
          </cell>
          <cell r="AI2818" t="str">
            <v>019BA87503 MERCA SEPA</v>
          </cell>
          <cell r="AN2818" t="str">
            <v>Sí</v>
          </cell>
        </row>
        <row r="2819">
          <cell r="A2819">
            <v>3021</v>
          </cell>
          <cell r="B2819" t="str">
            <v>marianabarreto2000@yahoo.com.ar</v>
          </cell>
          <cell r="AF2819" t="str">
            <v>UNTADOR PASTEL 14.5 CM (Celeste)</v>
          </cell>
          <cell r="AG2819">
            <v>49</v>
          </cell>
          <cell r="AH2819">
            <v>1</v>
          </cell>
          <cell r="AI2819" t="str">
            <v>019BA87503 MERCA SEPA</v>
          </cell>
          <cell r="AN2819" t="str">
            <v>Sí</v>
          </cell>
        </row>
        <row r="2820">
          <cell r="A2820">
            <v>3021</v>
          </cell>
          <cell r="B2820" t="str">
            <v>marianabarreto2000@yahoo.com.ar</v>
          </cell>
          <cell r="AF2820" t="str">
            <v>CUCHARAS LARGAS 1PC PASTEL 23 CM (Rosa)</v>
          </cell>
          <cell r="AG2820">
            <v>71</v>
          </cell>
          <cell r="AH2820">
            <v>1</v>
          </cell>
          <cell r="AN2820" t="str">
            <v>Sí</v>
          </cell>
        </row>
        <row r="2821">
          <cell r="A2821">
            <v>3021</v>
          </cell>
          <cell r="B2821" t="str">
            <v>marianabarreto2000@yahoo.com.ar</v>
          </cell>
          <cell r="AF2821" t="str">
            <v>CUCHARAS LARGAS 1PC PASTEL 23 CM (Verde)</v>
          </cell>
          <cell r="AG2821">
            <v>71</v>
          </cell>
          <cell r="AH2821">
            <v>1</v>
          </cell>
          <cell r="AN2821" t="str">
            <v>Sí</v>
          </cell>
        </row>
        <row r="2822">
          <cell r="A2822">
            <v>3021</v>
          </cell>
          <cell r="B2822" t="str">
            <v>marianabarreto2000@yahoo.com.ar</v>
          </cell>
          <cell r="AF2822" t="str">
            <v>CUCHARAS LARGAS 1PC PASTEL 23 CM (Violeta)</v>
          </cell>
          <cell r="AG2822">
            <v>71</v>
          </cell>
          <cell r="AH2822">
            <v>1</v>
          </cell>
          <cell r="AN2822" t="str">
            <v>Sí</v>
          </cell>
        </row>
        <row r="2823">
          <cell r="A2823">
            <v>3021</v>
          </cell>
          <cell r="B2823" t="str">
            <v>marianabarreto2000@yahoo.com.ar</v>
          </cell>
          <cell r="AF2823" t="str">
            <v>COMBO NRO 9 ** 9 UTENSILIOS PASTEL - COLOR A ELECCION (Amarillo)</v>
          </cell>
          <cell r="AG2823">
            <v>507</v>
          </cell>
          <cell r="AH2823">
            <v>1</v>
          </cell>
          <cell r="AN2823" t="str">
            <v>Sí</v>
          </cell>
        </row>
        <row r="2824">
          <cell r="A2824">
            <v>3020</v>
          </cell>
          <cell r="B2824" t="str">
            <v>costi_balan@hotmail.com</v>
          </cell>
          <cell r="C2824">
            <v>44335</v>
          </cell>
          <cell r="D2824" t="str">
            <v>Abierta</v>
          </cell>
          <cell r="E2824" t="str">
            <v>Recibido</v>
          </cell>
          <cell r="F2824" t="str">
            <v>Enviado</v>
          </cell>
          <cell r="G2824" t="str">
            <v>ARS</v>
          </cell>
          <cell r="H2824" t="str">
            <v>8599.99</v>
          </cell>
          <cell r="I2824">
            <v>0</v>
          </cell>
          <cell r="J2824" t="str">
            <v>451.13</v>
          </cell>
          <cell r="K2824" t="str">
            <v>9051.12</v>
          </cell>
          <cell r="L2824" t="str">
            <v>Constanza Balan</v>
          </cell>
          <cell r="M2824">
            <v>39254286</v>
          </cell>
          <cell r="N2824">
            <v>543412714581</v>
          </cell>
          <cell r="O2824" t="str">
            <v>Constanza balan</v>
          </cell>
          <cell r="P2824">
            <v>543412714581</v>
          </cell>
          <cell r="Q2824" t="str">
            <v>Colon</v>
          </cell>
          <cell r="R2824">
            <v>1381</v>
          </cell>
          <cell r="U2824" t="str">
            <v>San Lorenzo</v>
          </cell>
          <cell r="V2824">
            <v>2200</v>
          </cell>
          <cell r="W2824" t="str">
            <v>Santa Fe</v>
          </cell>
          <cell r="Y2824" t="str">
            <v>Correo Argentino - Envio a domicilio</v>
          </cell>
          <cell r="Z2824" t="str">
            <v>Mercado Pago</v>
          </cell>
          <cell r="AD2824">
            <v>44335</v>
          </cell>
          <cell r="AE2824">
            <v>44342</v>
          </cell>
          <cell r="AF2824" t="str">
            <v>VASO BLANCO FACETADO Y EXPRIMIDOR</v>
          </cell>
          <cell r="AG2824">
            <v>395</v>
          </cell>
          <cell r="AH2824">
            <v>1</v>
          </cell>
          <cell r="AI2824" t="str">
            <v>BP24001 BIPO</v>
          </cell>
          <cell r="AJ2824" t="str">
            <v>Web</v>
          </cell>
          <cell r="AK2824" t="str">
            <v>EL JUEVES 27-05 ENTRE 14 Y 18 HORAS, RETIRARÁ EL PEDIDO EL CORREO ARGENTINO POR NUESTRA SUCURSAL. CON EL SEGUIMIENTO 00007943046PGEE37511501 PODRA VER SU ESTADO EN LA WEB. MUCHAS GRACIAS!</v>
          </cell>
          <cell r="AL2824">
            <v>14956551267</v>
          </cell>
          <cell r="AM2824">
            <v>415428963</v>
          </cell>
          <cell r="AN2824" t="str">
            <v>Sí</v>
          </cell>
        </row>
        <row r="2825">
          <cell r="A2825">
            <v>3020</v>
          </cell>
          <cell r="B2825" t="str">
            <v>costi_balan@hotmail.com</v>
          </cell>
          <cell r="AF2825" t="str">
            <v>ESPECIERO 6 PIEZAS DE ACERO INOXIDABLE 20X20 CM</v>
          </cell>
          <cell r="AG2825">
            <v>2974</v>
          </cell>
          <cell r="AH2825">
            <v>1</v>
          </cell>
          <cell r="AI2825" t="str">
            <v>046BA3347</v>
          </cell>
          <cell r="AN2825" t="str">
            <v>Sí</v>
          </cell>
        </row>
        <row r="2826">
          <cell r="A2826">
            <v>3020</v>
          </cell>
          <cell r="B2826" t="str">
            <v>costi_balan@hotmail.com</v>
          </cell>
          <cell r="AF2826" t="str">
            <v>COLADOR ACERO INOXIDABLE DIAM 24CM X 8.5CM ALTO</v>
          </cell>
          <cell r="AG2826">
            <v>963</v>
          </cell>
          <cell r="AH2826">
            <v>1</v>
          </cell>
          <cell r="AI2826" t="str">
            <v>046BA8163</v>
          </cell>
          <cell r="AN2826" t="str">
            <v>Sí</v>
          </cell>
        </row>
        <row r="2827">
          <cell r="A2827">
            <v>3020</v>
          </cell>
          <cell r="B2827" t="str">
            <v>costi_balan@hotmail.com</v>
          </cell>
          <cell r="AF2827" t="str">
            <v>ENSALADERA APILABLE 1100 ML RIGOLLEAU 8 X 16 CM</v>
          </cell>
          <cell r="AG2827" t="str">
            <v>169.99</v>
          </cell>
          <cell r="AH2827">
            <v>1</v>
          </cell>
          <cell r="AI2827" t="str">
            <v>ML67550</v>
          </cell>
          <cell r="AN2827" t="str">
            <v>Sí</v>
          </cell>
        </row>
        <row r="2828">
          <cell r="A2828">
            <v>3020</v>
          </cell>
          <cell r="B2828" t="str">
            <v>costi_balan@hotmail.com</v>
          </cell>
          <cell r="AF2828" t="str">
            <v>ENSALADERA APILABLE 2900 ML RIGOLLEAU 11 X 22 CM</v>
          </cell>
          <cell r="AG2828">
            <v>362</v>
          </cell>
          <cell r="AH2828">
            <v>1</v>
          </cell>
          <cell r="AI2828" t="str">
            <v>ML67552</v>
          </cell>
          <cell r="AN2828" t="str">
            <v>Sí</v>
          </cell>
        </row>
        <row r="2829">
          <cell r="A2829">
            <v>3020</v>
          </cell>
          <cell r="B2829" t="str">
            <v>costi_balan@hotmail.com</v>
          </cell>
          <cell r="AF2829" t="str">
            <v>RALLADOR DE MANO MANGO ACERO INOX.</v>
          </cell>
          <cell r="AG2829">
            <v>1039</v>
          </cell>
          <cell r="AH2829">
            <v>1</v>
          </cell>
          <cell r="AI2829" t="str">
            <v>BA6856</v>
          </cell>
          <cell r="AN2829" t="str">
            <v>Sí</v>
          </cell>
        </row>
        <row r="2830">
          <cell r="A2830">
            <v>3020</v>
          </cell>
          <cell r="B2830" t="str">
            <v>costi_balan@hotmail.com</v>
          </cell>
          <cell r="AF2830" t="str">
            <v>FRASCO VIDRIO 23CM</v>
          </cell>
          <cell r="AG2830">
            <v>951</v>
          </cell>
          <cell r="AH2830">
            <v>1</v>
          </cell>
          <cell r="AI2830" t="str">
            <v>BA6432 MERCA SEPARDA</v>
          </cell>
          <cell r="AN2830" t="str">
            <v>Sí</v>
          </cell>
        </row>
        <row r="2831">
          <cell r="A2831">
            <v>3020</v>
          </cell>
          <cell r="B2831" t="str">
            <v>costi_balan@hotmail.com</v>
          </cell>
          <cell r="AF2831" t="str">
            <v>FRASCO VIDRIO 19CM X 9CM DIAM</v>
          </cell>
          <cell r="AG2831">
            <v>895</v>
          </cell>
          <cell r="AH2831">
            <v>1</v>
          </cell>
          <cell r="AI2831" t="str">
            <v>BA6431 MERRCA SEPARADA</v>
          </cell>
          <cell r="AN2831" t="str">
            <v>Sí</v>
          </cell>
        </row>
        <row r="2832">
          <cell r="A2832">
            <v>3020</v>
          </cell>
          <cell r="B2832" t="str">
            <v>costi_balan@hotmail.com</v>
          </cell>
          <cell r="AF2832" t="str">
            <v>FRASCO VIDRIO 16CM X 9CM DIAM</v>
          </cell>
          <cell r="AG2832">
            <v>851</v>
          </cell>
          <cell r="AH2832">
            <v>1</v>
          </cell>
          <cell r="AI2832" t="str">
            <v>BA6430 MERCA SEPARDAD</v>
          </cell>
          <cell r="AN2832" t="str">
            <v>Sí</v>
          </cell>
        </row>
        <row r="2833">
          <cell r="A2833">
            <v>3019</v>
          </cell>
          <cell r="B2833" t="str">
            <v>aixacaroli@gmail.com</v>
          </cell>
          <cell r="C2833">
            <v>44335</v>
          </cell>
          <cell r="D2833" t="str">
            <v>Abierta</v>
          </cell>
          <cell r="E2833" t="str">
            <v>Recibido</v>
          </cell>
          <cell r="F2833" t="str">
            <v>Enviado</v>
          </cell>
          <cell r="G2833" t="str">
            <v>ARS</v>
          </cell>
          <cell r="H2833" t="str">
            <v>3475.84</v>
          </cell>
          <cell r="I2833">
            <v>0</v>
          </cell>
          <cell r="J2833">
            <v>0</v>
          </cell>
          <cell r="K2833" t="str">
            <v>3475.84</v>
          </cell>
          <cell r="L2833" t="str">
            <v>Aixa Mullen</v>
          </cell>
          <cell r="M2833">
            <v>40513483</v>
          </cell>
          <cell r="N2833">
            <v>5491169481828</v>
          </cell>
          <cell r="O2833" t="str">
            <v>Aixa Mullen</v>
          </cell>
          <cell r="P2833">
            <v>5491169481828</v>
          </cell>
          <cell r="Q2833" t="str">
            <v>Roca</v>
          </cell>
          <cell r="R2833">
            <v>3675</v>
          </cell>
          <cell r="S2833" t="str">
            <v>fondo</v>
          </cell>
          <cell r="T2833" t="str">
            <v>florida</v>
          </cell>
          <cell r="U2833" t="str">
            <v>Vicente Lopez</v>
          </cell>
          <cell r="V2833">
            <v>1602</v>
          </cell>
          <cell r="W2833" t="str">
            <v>Gran Buenos Aires</v>
          </cell>
          <cell r="Y2833" t="str">
            <v>ENVÍO SIN CARGO (CABA, GRAN PARTE DE GBA y LA PLATA) TIEMPO: 4 a 6 DÍAS HÁBILES</v>
          </cell>
          <cell r="Z2833" t="str">
            <v>Mercado Pago</v>
          </cell>
          <cell r="AB2833" t="str">
            <v>El codigo postal es 1602, Vicente Lopez</v>
          </cell>
          <cell r="AD2833">
            <v>44335</v>
          </cell>
          <cell r="AE2833">
            <v>44342</v>
          </cell>
          <cell r="AF2833" t="str">
            <v>PLATO PRINCIPAL ROJO 25CM</v>
          </cell>
          <cell r="AG2833">
            <v>293</v>
          </cell>
          <cell r="AH2833">
            <v>4</v>
          </cell>
          <cell r="AI2833">
            <v>5003</v>
          </cell>
          <cell r="AJ2833" t="str">
            <v>Web</v>
          </cell>
          <cell r="AK2833" t="str">
            <v>EL JUEVES 27-05 ENTRE 8 Y 18 HORAS!</v>
          </cell>
          <cell r="AL2833">
            <v>2697771438</v>
          </cell>
          <cell r="AM2833">
            <v>415413752</v>
          </cell>
          <cell r="AN2833" t="str">
            <v>Sí</v>
          </cell>
        </row>
        <row r="2834">
          <cell r="A2834">
            <v>3019</v>
          </cell>
          <cell r="B2834" t="str">
            <v>aixacaroli@gmail.com</v>
          </cell>
          <cell r="AF2834" t="str">
            <v>PACK X 6 VASO BRILHANTE X 310ML</v>
          </cell>
          <cell r="AG2834">
            <v>386</v>
          </cell>
          <cell r="AH2834">
            <v>1</v>
          </cell>
          <cell r="AI2834" t="str">
            <v>TW4699</v>
          </cell>
          <cell r="AN2834" t="str">
            <v>Sí</v>
          </cell>
        </row>
        <row r="2835">
          <cell r="A2835">
            <v>3019</v>
          </cell>
          <cell r="B2835" t="str">
            <v>aixacaroli@gmail.com</v>
          </cell>
          <cell r="AF2835" t="str">
            <v>BOWL VERDE LIMA 5CM X 12.5CM DIAM</v>
          </cell>
          <cell r="AG2835" t="str">
            <v>134.42</v>
          </cell>
          <cell r="AH2835">
            <v>2</v>
          </cell>
          <cell r="AI2835" t="str">
            <v>DIM1403VL</v>
          </cell>
          <cell r="AN2835" t="str">
            <v>Sí</v>
          </cell>
        </row>
        <row r="2836">
          <cell r="A2836">
            <v>3019</v>
          </cell>
          <cell r="B2836" t="str">
            <v>aixacaroli@gmail.com</v>
          </cell>
          <cell r="AF2836" t="str">
            <v>VASO TERMICO CON TAPA Y FAJA COLORES PASTELES (Violeta)</v>
          </cell>
          <cell r="AG2836">
            <v>250</v>
          </cell>
          <cell r="AH2836">
            <v>1</v>
          </cell>
          <cell r="AI2836" t="str">
            <v>BA87506 MERCA SEPA</v>
          </cell>
          <cell r="AN2836" t="str">
            <v>Sí</v>
          </cell>
        </row>
        <row r="2837">
          <cell r="A2837">
            <v>3019</v>
          </cell>
          <cell r="B2837" t="str">
            <v>aixacaroli@gmail.com</v>
          </cell>
          <cell r="AF2837" t="str">
            <v>VASO TERMICO CON TAPA Y FAJA COLORES PASTELES (Verde)</v>
          </cell>
          <cell r="AG2837">
            <v>250</v>
          </cell>
          <cell r="AH2837">
            <v>1</v>
          </cell>
          <cell r="AI2837" t="str">
            <v>BA87506 MERCA SEPA</v>
          </cell>
          <cell r="AN2837" t="str">
            <v>Sí</v>
          </cell>
        </row>
        <row r="2838">
          <cell r="A2838">
            <v>3019</v>
          </cell>
          <cell r="B2838" t="str">
            <v>aixacaroli@gmail.com</v>
          </cell>
          <cell r="AF2838" t="str">
            <v>VASO TERMICO CON TAPA Y FAJA COLORES PASTELES (Amarillo)</v>
          </cell>
          <cell r="AG2838">
            <v>250</v>
          </cell>
          <cell r="AH2838">
            <v>1</v>
          </cell>
          <cell r="AI2838" t="str">
            <v>BA87506 MERCA SEPA</v>
          </cell>
          <cell r="AN2838" t="str">
            <v>Sí</v>
          </cell>
        </row>
        <row r="2839">
          <cell r="A2839">
            <v>3019</v>
          </cell>
          <cell r="B2839" t="str">
            <v>aixacaroli@gmail.com</v>
          </cell>
          <cell r="AF2839" t="str">
            <v>FRASCO DE VIDRIO LINEA CUNA COBRE MEDIANO - 2 L 15.2X10X16.5CM</v>
          </cell>
          <cell r="AG2839">
            <v>899</v>
          </cell>
          <cell r="AH2839">
            <v>1</v>
          </cell>
          <cell r="AI2839" t="str">
            <v>M117A25</v>
          </cell>
          <cell r="AN2839" t="str">
            <v>Sí</v>
          </cell>
        </row>
        <row r="2840">
          <cell r="A2840">
            <v>3018</v>
          </cell>
          <cell r="B2840" t="str">
            <v>florenciacolutta@gmail.com</v>
          </cell>
          <cell r="C2840">
            <v>44335</v>
          </cell>
          <cell r="D2840" t="str">
            <v>Abierta</v>
          </cell>
          <cell r="E2840" t="str">
            <v>Recibido</v>
          </cell>
          <cell r="F2840" t="str">
            <v>Enviado</v>
          </cell>
          <cell r="G2840" t="str">
            <v>ARS</v>
          </cell>
          <cell r="H2840">
            <v>1802</v>
          </cell>
          <cell r="I2840">
            <v>0</v>
          </cell>
          <cell r="J2840">
            <v>0</v>
          </cell>
          <cell r="K2840">
            <v>1802</v>
          </cell>
          <cell r="L2840" t="str">
            <v>Florencia Gondar colutta</v>
          </cell>
          <cell r="M2840">
            <v>39802955</v>
          </cell>
          <cell r="N2840">
            <v>541140578352</v>
          </cell>
          <cell r="O2840" t="str">
            <v>Florencia Gondar colutta</v>
          </cell>
          <cell r="P2840">
            <v>541140578352</v>
          </cell>
          <cell r="Q2840" t="str">
            <v>Armenia</v>
          </cell>
          <cell r="R2840">
            <v>1705</v>
          </cell>
          <cell r="S2840" t="str">
            <v xml:space="preserve">Local jazmín chebar </v>
          </cell>
          <cell r="T2840" t="str">
            <v xml:space="preserve">Palermo </v>
          </cell>
          <cell r="U2840" t="str">
            <v>Capital Federal</v>
          </cell>
          <cell r="V2840">
            <v>1414</v>
          </cell>
          <cell r="W2840" t="str">
            <v>Capital Federal</v>
          </cell>
          <cell r="Y2840" t="str">
            <v>ENVÍO SIN CARGO (CABA, GRAN PARTE DE GBA y LA PLATA) TIEMPO: 4 a 6 DÍAS HÁBILES</v>
          </cell>
          <cell r="Z2840" t="str">
            <v>Mercado Pago</v>
          </cell>
          <cell r="AB2840" t="str">
            <v xml:space="preserve">Es una tienda de ropa Jazmín Chebar </v>
          </cell>
          <cell r="AD2840">
            <v>44335</v>
          </cell>
          <cell r="AE2840">
            <v>44342</v>
          </cell>
          <cell r="AF2840" t="str">
            <v>ALMOHADON CON RELLENO VELLON SILICONADO 30X30 CM</v>
          </cell>
          <cell r="AG2840">
            <v>444</v>
          </cell>
          <cell r="AH2840">
            <v>1</v>
          </cell>
          <cell r="AI2840" t="str">
            <v>CHU432</v>
          </cell>
          <cell r="AJ2840" t="str">
            <v>Móvil</v>
          </cell>
          <cell r="AK2840" t="str">
            <v>EL JUEVES 27-05 ENTRE 8 Y 18 HORAS!</v>
          </cell>
          <cell r="AL2840">
            <v>14948641974</v>
          </cell>
          <cell r="AM2840">
            <v>415204090</v>
          </cell>
          <cell r="AN2840" t="str">
            <v>Sí</v>
          </cell>
        </row>
        <row r="2841">
          <cell r="A2841">
            <v>3018</v>
          </cell>
          <cell r="B2841" t="str">
            <v>florenciacolutta@gmail.com</v>
          </cell>
          <cell r="AF2841" t="str">
            <v>ALMOHADON CON RELLENO VELLON SILICONADO 30X30 CM</v>
          </cell>
          <cell r="AG2841">
            <v>444</v>
          </cell>
          <cell r="AH2841">
            <v>1</v>
          </cell>
          <cell r="AI2841" t="str">
            <v>CHU414</v>
          </cell>
          <cell r="AN2841" t="str">
            <v>Sí</v>
          </cell>
        </row>
        <row r="2842">
          <cell r="A2842">
            <v>3018</v>
          </cell>
          <cell r="B2842" t="str">
            <v>florenciacolutta@gmail.com</v>
          </cell>
          <cell r="AF2842" t="str">
            <v>SECAPLATOS PASTEL PANAL 30.5X0.4X20.5 CM (Rosa)</v>
          </cell>
          <cell r="AG2842">
            <v>532</v>
          </cell>
          <cell r="AH2842">
            <v>1</v>
          </cell>
          <cell r="AI2842" t="str">
            <v>019BA87519</v>
          </cell>
          <cell r="AN2842" t="str">
            <v>Sí</v>
          </cell>
        </row>
        <row r="2843">
          <cell r="A2843">
            <v>3018</v>
          </cell>
          <cell r="B2843" t="str">
            <v>florenciacolutta@gmail.com</v>
          </cell>
          <cell r="AF2843" t="str">
            <v>ENSALADERA APILABLE 1700 ML RIGOLLEAU 9 X 18 CM</v>
          </cell>
          <cell r="AG2843">
            <v>184</v>
          </cell>
          <cell r="AH2843">
            <v>1</v>
          </cell>
          <cell r="AI2843" t="str">
            <v>ML67551</v>
          </cell>
          <cell r="AN2843" t="str">
            <v>Sí</v>
          </cell>
        </row>
        <row r="2844">
          <cell r="A2844">
            <v>3018</v>
          </cell>
          <cell r="B2844" t="str">
            <v>florenciacolutta@gmail.com</v>
          </cell>
          <cell r="AF2844" t="str">
            <v>ENSALADERA RIGOLLEAU PRIMAVERA 1600ML</v>
          </cell>
          <cell r="AG2844">
            <v>198</v>
          </cell>
          <cell r="AH2844">
            <v>1</v>
          </cell>
          <cell r="AI2844" t="str">
            <v>ML67539</v>
          </cell>
          <cell r="AN2844" t="str">
            <v>Sí</v>
          </cell>
        </row>
        <row r="2845">
          <cell r="A2845">
            <v>3017</v>
          </cell>
          <cell r="B2845" t="str">
            <v>floriherr3@gmail.com</v>
          </cell>
          <cell r="C2845">
            <v>44335</v>
          </cell>
          <cell r="D2845" t="str">
            <v>Abierta</v>
          </cell>
          <cell r="E2845" t="str">
            <v>Recibido</v>
          </cell>
          <cell r="F2845" t="str">
            <v>Enviado</v>
          </cell>
          <cell r="G2845" t="str">
            <v>ARS</v>
          </cell>
          <cell r="H2845">
            <v>9819</v>
          </cell>
          <cell r="I2845">
            <v>0</v>
          </cell>
          <cell r="J2845">
            <v>0</v>
          </cell>
          <cell r="K2845">
            <v>9819</v>
          </cell>
          <cell r="L2845" t="str">
            <v>Florencia HERRERA</v>
          </cell>
          <cell r="M2845">
            <v>35854679</v>
          </cell>
          <cell r="N2845">
            <v>541154875177</v>
          </cell>
          <cell r="O2845" t="str">
            <v>Florencia HERRERA</v>
          </cell>
          <cell r="P2845">
            <v>541154875177</v>
          </cell>
          <cell r="Q2845" t="str">
            <v xml:space="preserve">Gorriti </v>
          </cell>
          <cell r="R2845">
            <v>560</v>
          </cell>
          <cell r="S2845" t="str">
            <v>9F</v>
          </cell>
          <cell r="T2845" t="str">
            <v>Lomas De Zamora</v>
          </cell>
          <cell r="U2845" t="str">
            <v>Lomas De Zamora</v>
          </cell>
          <cell r="V2845">
            <v>1832</v>
          </cell>
          <cell r="W2845" t="str">
            <v>Gran Buenos Aires</v>
          </cell>
          <cell r="Y2845" t="str">
            <v>ENVÍO SIN CARGO (CABA, GRAN PARTE DE GBA y LA PLATA) TIEMPO: 4 a 6 DÍAS HÁBILES</v>
          </cell>
          <cell r="Z2845" t="str">
            <v>Mercado Pago</v>
          </cell>
          <cell r="AD2845">
            <v>44335</v>
          </cell>
          <cell r="AE2845">
            <v>44342</v>
          </cell>
          <cell r="AF2845" t="str">
            <v>POCILLO CERAMICA JUANA 200 CC (Verde)</v>
          </cell>
          <cell r="AG2845">
            <v>590</v>
          </cell>
          <cell r="AH2845">
            <v>2</v>
          </cell>
          <cell r="AJ2845" t="str">
            <v>Móvil</v>
          </cell>
          <cell r="AK2845" t="str">
            <v>EL VIERNES 28-05 ENTRE 8 Y 18 HORAS!</v>
          </cell>
          <cell r="AL2845">
            <v>2695611665</v>
          </cell>
          <cell r="AM2845">
            <v>415199513</v>
          </cell>
          <cell r="AN2845" t="str">
            <v>Sí</v>
          </cell>
        </row>
        <row r="2846">
          <cell r="A2846">
            <v>3017</v>
          </cell>
          <cell r="B2846" t="str">
            <v>floriherr3@gmail.com</v>
          </cell>
          <cell r="AF2846" t="str">
            <v>POCILLO CERAMICA JUANA 200 CC (Celeste)</v>
          </cell>
          <cell r="AG2846">
            <v>590</v>
          </cell>
          <cell r="AH2846">
            <v>2</v>
          </cell>
          <cell r="AN2846" t="str">
            <v>Sí</v>
          </cell>
        </row>
        <row r="2847">
          <cell r="A2847">
            <v>3017</v>
          </cell>
          <cell r="B2847" t="str">
            <v>floriherr3@gmail.com</v>
          </cell>
          <cell r="AF2847" t="str">
            <v>POCILLO CERAMICA JUANA 200 CC (Rosa)</v>
          </cell>
          <cell r="AG2847">
            <v>590</v>
          </cell>
          <cell r="AH2847">
            <v>2</v>
          </cell>
          <cell r="AN2847" t="str">
            <v>Sí</v>
          </cell>
        </row>
        <row r="2848">
          <cell r="A2848">
            <v>3017</v>
          </cell>
          <cell r="B2848" t="str">
            <v>floriherr3@gmail.com</v>
          </cell>
          <cell r="AF2848" t="str">
            <v>TABLA DE BAMBOO RECTANGULAR RAYADA 24X34CM</v>
          </cell>
          <cell r="AG2848">
            <v>866</v>
          </cell>
          <cell r="AH2848">
            <v>1</v>
          </cell>
          <cell r="AI2848" t="str">
            <v>MS113006</v>
          </cell>
          <cell r="AN2848" t="str">
            <v>Sí</v>
          </cell>
        </row>
        <row r="2849">
          <cell r="A2849">
            <v>3017</v>
          </cell>
          <cell r="B2849" t="str">
            <v>floriherr3@gmail.com</v>
          </cell>
          <cell r="AF2849" t="str">
            <v>CUBETERA COLORES SURTIDOS 27.5CM X 9.5 CM (Violeta)</v>
          </cell>
          <cell r="AG2849">
            <v>532</v>
          </cell>
          <cell r="AH2849">
            <v>1</v>
          </cell>
          <cell r="AI2849" t="str">
            <v>Q010</v>
          </cell>
          <cell r="AN2849" t="str">
            <v>Sí</v>
          </cell>
        </row>
        <row r="2850">
          <cell r="A2850">
            <v>3017</v>
          </cell>
          <cell r="B2850" t="str">
            <v>floriherr3@gmail.com</v>
          </cell>
          <cell r="AF2850" t="str">
            <v>JUEGO CUBIERTOS NEGRO X 24 PZS "DI SOLLE"</v>
          </cell>
          <cell r="AG2850">
            <v>2537</v>
          </cell>
          <cell r="AH2850">
            <v>1</v>
          </cell>
          <cell r="AI2850" t="str">
            <v>061CPP0335</v>
          </cell>
          <cell r="AN2850" t="str">
            <v>Sí</v>
          </cell>
        </row>
        <row r="2851">
          <cell r="A2851">
            <v>3017</v>
          </cell>
          <cell r="B2851" t="str">
            <v>floriherr3@gmail.com</v>
          </cell>
          <cell r="AF2851" t="str">
            <v>PLATO PRINCIPAL NEGRO 25 CM DIAM</v>
          </cell>
          <cell r="AG2851">
            <v>293</v>
          </cell>
          <cell r="AH2851">
            <v>4</v>
          </cell>
          <cell r="AI2851" t="str">
            <v>BP05002</v>
          </cell>
          <cell r="AN2851" t="str">
            <v>Sí</v>
          </cell>
        </row>
        <row r="2852">
          <cell r="A2852">
            <v>3017</v>
          </cell>
          <cell r="B2852" t="str">
            <v>floriherr3@gmail.com</v>
          </cell>
          <cell r="AF2852" t="str">
            <v>PLATO PRINCIPAL BLANCO 25 CM DIAM</v>
          </cell>
          <cell r="AG2852">
            <v>293</v>
          </cell>
          <cell r="AH2852">
            <v>4</v>
          </cell>
          <cell r="AI2852" t="str">
            <v>BP05001</v>
          </cell>
          <cell r="AN2852" t="str">
            <v>Sí</v>
          </cell>
        </row>
        <row r="2853">
          <cell r="A2853">
            <v>3016</v>
          </cell>
          <cell r="B2853" t="str">
            <v>daniela.costa@hotmail.es</v>
          </cell>
          <cell r="C2853">
            <v>44335</v>
          </cell>
          <cell r="D2853" t="str">
            <v>Abierta</v>
          </cell>
          <cell r="E2853" t="str">
            <v>Recibido</v>
          </cell>
          <cell r="F2853" t="str">
            <v>Enviado</v>
          </cell>
          <cell r="G2853" t="str">
            <v>ARS</v>
          </cell>
          <cell r="H2853">
            <v>2014</v>
          </cell>
          <cell r="I2853">
            <v>0</v>
          </cell>
          <cell r="J2853">
            <v>0</v>
          </cell>
          <cell r="K2853">
            <v>2014</v>
          </cell>
          <cell r="L2853" t="str">
            <v>Daniela Costa</v>
          </cell>
          <cell r="M2853">
            <v>38604297</v>
          </cell>
          <cell r="N2853">
            <v>5491159067866</v>
          </cell>
          <cell r="O2853" t="str">
            <v>Daniela Costa</v>
          </cell>
          <cell r="P2853">
            <v>5491159067866</v>
          </cell>
          <cell r="Q2853" t="str">
            <v>Gabriela Mistral</v>
          </cell>
          <cell r="R2853">
            <v>2844</v>
          </cell>
          <cell r="S2853" t="str">
            <v>8C</v>
          </cell>
          <cell r="T2853" t="str">
            <v>Villa Pueyrredon</v>
          </cell>
          <cell r="U2853" t="str">
            <v>Capital Federal</v>
          </cell>
          <cell r="V2853">
            <v>1419</v>
          </cell>
          <cell r="W2853" t="str">
            <v>Capital Federal</v>
          </cell>
          <cell r="Y2853" t="str">
            <v>ENVÍO SIN CARGO (CABA, GRAN PARTE DE GBA y LA PLATA) TIEMPO: 4 a 6 DÍAS HÁBILES</v>
          </cell>
          <cell r="Z2853" t="str">
            <v>TRANSFERENCIA BANCARIA</v>
          </cell>
          <cell r="AD2853">
            <v>44336</v>
          </cell>
          <cell r="AE2853">
            <v>44342</v>
          </cell>
          <cell r="AF2853" t="str">
            <v>ENSALADERA APILABLE 2900 ML RIGOLLEAU 11 X 22 CM</v>
          </cell>
          <cell r="AG2853">
            <v>362</v>
          </cell>
          <cell r="AH2853">
            <v>1</v>
          </cell>
          <cell r="AI2853" t="str">
            <v>ML67552</v>
          </cell>
          <cell r="AJ2853" t="str">
            <v>Móvil</v>
          </cell>
          <cell r="AK2853" t="str">
            <v>EL JUEVES 27-05 ENTRE 8 Y 18 HORAS!</v>
          </cell>
          <cell r="AM2853">
            <v>415191871</v>
          </cell>
          <cell r="AN2853" t="str">
            <v>Sí</v>
          </cell>
        </row>
        <row r="2854">
          <cell r="A2854">
            <v>3016</v>
          </cell>
          <cell r="B2854" t="str">
            <v>daniela.costa@hotmail.es</v>
          </cell>
          <cell r="AF2854" t="str">
            <v>UNTADOR PASTEL 14.5 CM (Amarillo)</v>
          </cell>
          <cell r="AG2854">
            <v>49</v>
          </cell>
          <cell r="AH2854">
            <v>1</v>
          </cell>
          <cell r="AI2854" t="str">
            <v>019BA87503 MERCA SEPA</v>
          </cell>
          <cell r="AN2854" t="str">
            <v>Sí</v>
          </cell>
        </row>
        <row r="2855">
          <cell r="A2855">
            <v>3016</v>
          </cell>
          <cell r="B2855" t="str">
            <v>daniela.costa@hotmail.es</v>
          </cell>
          <cell r="AF2855" t="str">
            <v>UNTADOR PASTEL 14.5 CM (Rosa)</v>
          </cell>
          <cell r="AG2855">
            <v>49</v>
          </cell>
          <cell r="AH2855">
            <v>1</v>
          </cell>
          <cell r="AI2855" t="str">
            <v>019BA87503 MERCA SEPA</v>
          </cell>
          <cell r="AN2855" t="str">
            <v>Sí</v>
          </cell>
        </row>
        <row r="2856">
          <cell r="A2856">
            <v>3016</v>
          </cell>
          <cell r="B2856" t="str">
            <v>daniela.costa@hotmail.es</v>
          </cell>
          <cell r="AF2856" t="str">
            <v>BOTELLA TRANSPARENTE TAPA SILICONA</v>
          </cell>
          <cell r="AG2856">
            <v>477</v>
          </cell>
          <cell r="AH2856">
            <v>1</v>
          </cell>
          <cell r="AI2856" t="str">
            <v>019BO5569</v>
          </cell>
          <cell r="AN2856" t="str">
            <v>Sí</v>
          </cell>
        </row>
        <row r="2857">
          <cell r="A2857">
            <v>3016</v>
          </cell>
          <cell r="B2857" t="str">
            <v>daniela.costa@hotmail.es</v>
          </cell>
          <cell r="AF2857" t="str">
            <v>Hermetico rosa pastel c/tapa 400 cc</v>
          </cell>
          <cell r="AG2857">
            <v>333</v>
          </cell>
          <cell r="AH2857">
            <v>1</v>
          </cell>
          <cell r="AI2857" t="str">
            <v>BP35018</v>
          </cell>
          <cell r="AN2857" t="str">
            <v>Sí</v>
          </cell>
        </row>
        <row r="2858">
          <cell r="A2858">
            <v>3016</v>
          </cell>
          <cell r="B2858" t="str">
            <v>daniela.costa@hotmail.es</v>
          </cell>
          <cell r="AF2858" t="str">
            <v>UNTADOR PASTEL 14.5 CM (Verde)</v>
          </cell>
          <cell r="AG2858">
            <v>49</v>
          </cell>
          <cell r="AH2858">
            <v>1</v>
          </cell>
          <cell r="AI2858" t="str">
            <v>019BA87503 MERCA SEPA</v>
          </cell>
          <cell r="AN2858" t="str">
            <v>Sí</v>
          </cell>
        </row>
        <row r="2859">
          <cell r="A2859">
            <v>3016</v>
          </cell>
          <cell r="B2859" t="str">
            <v>daniela.costa@hotmail.es</v>
          </cell>
          <cell r="AF2859" t="str">
            <v>UNTADOR PASTEL 14.5 CM (Violeta)</v>
          </cell>
          <cell r="AG2859">
            <v>49</v>
          </cell>
          <cell r="AH2859">
            <v>1</v>
          </cell>
          <cell r="AI2859" t="str">
            <v>019BA87503 MERCA SEPA</v>
          </cell>
          <cell r="AN2859" t="str">
            <v>Sí</v>
          </cell>
        </row>
        <row r="2860">
          <cell r="A2860">
            <v>3016</v>
          </cell>
          <cell r="B2860" t="str">
            <v>daniela.costa@hotmail.es</v>
          </cell>
          <cell r="AF2860" t="str">
            <v>MOLDE TARTERA 27 CM DIAM</v>
          </cell>
          <cell r="AG2860">
            <v>488</v>
          </cell>
          <cell r="AH2860">
            <v>1</v>
          </cell>
          <cell r="AI2860" t="str">
            <v>046BA4836 CON EL 15%</v>
          </cell>
          <cell r="AN2860" t="str">
            <v>Sí</v>
          </cell>
        </row>
        <row r="2861">
          <cell r="A2861">
            <v>3016</v>
          </cell>
          <cell r="B2861" t="str">
            <v>daniela.costa@hotmail.es</v>
          </cell>
          <cell r="AF2861" t="str">
            <v>ESPATULA HOMBRECITO COLORES PASTELES</v>
          </cell>
          <cell r="AG2861">
            <v>158</v>
          </cell>
          <cell r="AH2861">
            <v>1</v>
          </cell>
          <cell r="AI2861" t="str">
            <v>019BA87517</v>
          </cell>
          <cell r="AN2861" t="str">
            <v>Sí</v>
          </cell>
        </row>
        <row r="2862">
          <cell r="A2862">
            <v>3015</v>
          </cell>
          <cell r="B2862" t="str">
            <v>marieguasasco@hotmail.com</v>
          </cell>
          <cell r="C2862">
            <v>44335</v>
          </cell>
          <cell r="D2862" t="str">
            <v>Abierta</v>
          </cell>
          <cell r="E2862" t="str">
            <v>Recibido</v>
          </cell>
          <cell r="F2862" t="str">
            <v>Enviado</v>
          </cell>
          <cell r="G2862" t="str">
            <v>ARS</v>
          </cell>
          <cell r="H2862">
            <v>3568</v>
          </cell>
          <cell r="I2862">
            <v>0</v>
          </cell>
          <cell r="J2862" t="str">
            <v>405.14</v>
          </cell>
          <cell r="K2862" t="str">
            <v>3973.14</v>
          </cell>
          <cell r="L2862" t="str">
            <v>Mariela Guasasco</v>
          </cell>
          <cell r="M2862">
            <v>16730823</v>
          </cell>
          <cell r="N2862">
            <v>5491155734953</v>
          </cell>
          <cell r="O2862" t="str">
            <v>Mariela Guasasco</v>
          </cell>
          <cell r="P2862">
            <v>5491155734953</v>
          </cell>
          <cell r="Q2862" t="str">
            <v xml:space="preserve">Honorio Pueyredon </v>
          </cell>
          <cell r="R2862">
            <v>5500</v>
          </cell>
          <cell r="S2862" t="str">
            <v xml:space="preserve">Villa Rosa Pilar </v>
          </cell>
          <cell r="T2862" t="str">
            <v xml:space="preserve">pilar del Este barrio Santa Guadalupe lote 620 </v>
          </cell>
          <cell r="U2862" t="str">
            <v xml:space="preserve">Buenos Aires Pilar </v>
          </cell>
          <cell r="V2862">
            <v>1631</v>
          </cell>
          <cell r="W2862" t="str">
            <v>Gran Buenos Aires</v>
          </cell>
          <cell r="Y2862" t="str">
            <v>Correo Argentino - Envio a domicilio</v>
          </cell>
          <cell r="Z2862" t="str">
            <v>Mercado Pago</v>
          </cell>
          <cell r="AD2862">
            <v>44335</v>
          </cell>
          <cell r="AE2862">
            <v>44342</v>
          </cell>
          <cell r="AF2862" t="str">
            <v>HERMETICOS SET 6PCS C/TAPA DE VENTILACION FUCSIA (Fucsia)</v>
          </cell>
          <cell r="AG2862">
            <v>1399</v>
          </cell>
          <cell r="AH2862">
            <v>1</v>
          </cell>
          <cell r="AI2862" t="str">
            <v>100BA4030</v>
          </cell>
          <cell r="AJ2862" t="str">
            <v>Móvil</v>
          </cell>
          <cell r="AK2862" t="str">
            <v>EL JUEVES 27-05 ENTRE 14 Y 18 HORAS, RETIRARÁ EL PEDIDO EL CORREO ARGENTINO POR NUESTRA SUCURSAL. CON EL SEGUIMIENTO 00007943046G70EGP5C1301 PODRA VER EL ESTADO EN LA WEB. MUCHAS GRACIAS!</v>
          </cell>
          <cell r="AL2862">
            <v>2695509346</v>
          </cell>
          <cell r="AM2862">
            <v>415178891</v>
          </cell>
          <cell r="AN2862" t="str">
            <v>Sí</v>
          </cell>
        </row>
        <row r="2863">
          <cell r="A2863">
            <v>3015</v>
          </cell>
          <cell r="B2863" t="str">
            <v>marieguasasco@hotmail.com</v>
          </cell>
          <cell r="AF2863" t="str">
            <v>FRASCO DE VIDRIO LINEA CUNA COBRE MEDIANO - 2 L 15.2X10X16.5CM</v>
          </cell>
          <cell r="AG2863">
            <v>899</v>
          </cell>
          <cell r="AH2863">
            <v>1</v>
          </cell>
          <cell r="AI2863" t="str">
            <v>M117A25</v>
          </cell>
          <cell r="AN2863" t="str">
            <v>Sí</v>
          </cell>
        </row>
        <row r="2864">
          <cell r="A2864">
            <v>3015</v>
          </cell>
          <cell r="B2864" t="str">
            <v>marieguasasco@hotmail.com</v>
          </cell>
          <cell r="AF2864" t="str">
            <v>BOWL ROSA 1.5LTS</v>
          </cell>
          <cell r="AG2864">
            <v>348</v>
          </cell>
          <cell r="AH2864">
            <v>1</v>
          </cell>
          <cell r="AI2864" t="str">
            <v>BP26018 BIPO</v>
          </cell>
          <cell r="AN2864" t="str">
            <v>Sí</v>
          </cell>
        </row>
        <row r="2865">
          <cell r="A2865">
            <v>3015</v>
          </cell>
          <cell r="B2865" t="str">
            <v>marieguasasco@hotmail.com</v>
          </cell>
          <cell r="AF2865" t="str">
            <v>SET X 4 CUCHARAS DE BAMBOO 27CM</v>
          </cell>
          <cell r="AG2865">
            <v>574</v>
          </cell>
          <cell r="AH2865">
            <v>1</v>
          </cell>
          <cell r="AI2865" t="str">
            <v>MS101898</v>
          </cell>
          <cell r="AN2865" t="str">
            <v>Sí</v>
          </cell>
        </row>
        <row r="2866">
          <cell r="A2866">
            <v>3015</v>
          </cell>
          <cell r="B2866" t="str">
            <v>marieguasasco@hotmail.com</v>
          </cell>
          <cell r="AF2866" t="str">
            <v>UNTADOR PASTEL 14.5 CM (Amarillo)</v>
          </cell>
          <cell r="AG2866">
            <v>49</v>
          </cell>
          <cell r="AH2866">
            <v>1</v>
          </cell>
          <cell r="AI2866" t="str">
            <v>019BA87503 MERCA SEPA</v>
          </cell>
          <cell r="AN2866" t="str">
            <v>Sí</v>
          </cell>
        </row>
        <row r="2867">
          <cell r="A2867">
            <v>3015</v>
          </cell>
          <cell r="B2867" t="str">
            <v>marieguasasco@hotmail.com</v>
          </cell>
          <cell r="AF2867" t="str">
            <v>UNTADOR PASTEL 14.5 CM (Verde)</v>
          </cell>
          <cell r="AG2867">
            <v>49</v>
          </cell>
          <cell r="AH2867">
            <v>1</v>
          </cell>
          <cell r="AI2867" t="str">
            <v>019BA87503 MERCA SEPA</v>
          </cell>
          <cell r="AN2867" t="str">
            <v>Sí</v>
          </cell>
        </row>
        <row r="2868">
          <cell r="A2868">
            <v>3015</v>
          </cell>
          <cell r="B2868" t="str">
            <v>marieguasasco@hotmail.com</v>
          </cell>
          <cell r="AF2868" t="str">
            <v>VASO TERMICO CON TAPA Y FAJA COLORES PASTELES (Violeta)</v>
          </cell>
          <cell r="AG2868">
            <v>250</v>
          </cell>
          <cell r="AH2868">
            <v>1</v>
          </cell>
          <cell r="AI2868" t="str">
            <v>BA87506 MERCA SEPA</v>
          </cell>
          <cell r="AN2868" t="str">
            <v>Sí</v>
          </cell>
        </row>
        <row r="2869">
          <cell r="A2869">
            <v>3014</v>
          </cell>
          <cell r="B2869" t="str">
            <v>lsesteban.30@gmail.com</v>
          </cell>
          <cell r="C2869">
            <v>44334</v>
          </cell>
          <cell r="D2869" t="str">
            <v>Abierta</v>
          </cell>
          <cell r="E2869" t="str">
            <v>Recibido</v>
          </cell>
          <cell r="F2869" t="str">
            <v>Enviado</v>
          </cell>
          <cell r="G2869" t="str">
            <v>ARS</v>
          </cell>
          <cell r="H2869">
            <v>500</v>
          </cell>
          <cell r="I2869">
            <v>0</v>
          </cell>
          <cell r="J2869">
            <v>0</v>
          </cell>
          <cell r="K2869">
            <v>500</v>
          </cell>
          <cell r="L2869" t="str">
            <v>Sabrina Esteban</v>
          </cell>
          <cell r="M2869">
            <v>36597788</v>
          </cell>
          <cell r="N2869">
            <v>541158747636</v>
          </cell>
          <cell r="O2869" t="str">
            <v>Sabrina Esteban</v>
          </cell>
          <cell r="P2869">
            <v>541158747636</v>
          </cell>
          <cell r="Q2869" t="str">
            <v>Marcos paz</v>
          </cell>
          <cell r="R2869">
            <v>2809</v>
          </cell>
          <cell r="S2869" t="str">
            <v>Dpto 2</v>
          </cell>
          <cell r="T2869" t="str">
            <v>Villa Devoto.</v>
          </cell>
          <cell r="U2869" t="str">
            <v>Capital Federal</v>
          </cell>
          <cell r="V2869">
            <v>1417</v>
          </cell>
          <cell r="W2869" t="str">
            <v>Capital Federal</v>
          </cell>
          <cell r="Y2869" t="str">
            <v>ENVÍO SIN CARGO (CABA, GRAN PARTE DE GBA y LA PLATA) TIEMPO: 4 a 6 DÍAS HÁBILES</v>
          </cell>
          <cell r="Z2869" t="str">
            <v>Mercado Pago</v>
          </cell>
          <cell r="AD2869">
            <v>44334</v>
          </cell>
          <cell r="AE2869">
            <v>44337</v>
          </cell>
          <cell r="AF2869" t="str">
            <v>VASO TERMICO CON TAPA Y FAJA COLORES PASTELES (Rosa)</v>
          </cell>
          <cell r="AG2869">
            <v>250</v>
          </cell>
          <cell r="AH2869">
            <v>1</v>
          </cell>
          <cell r="AI2869" t="str">
            <v>BA87506 MERCA SEPA</v>
          </cell>
          <cell r="AJ2869" t="str">
            <v>Móvil</v>
          </cell>
          <cell r="AK2869" t="str">
            <v>HOY VIERNES 21-05 ENTRE 1530 Y 18 HORAS! SI NO HAY NADIE EN EL DOMICILIO, SE PASA PARA MAÑANA SABADO 22-05 ENTRE 9 Y 13 HORAS!</v>
          </cell>
          <cell r="AL2869">
            <v>14934126518</v>
          </cell>
          <cell r="AM2869">
            <v>414666613</v>
          </cell>
          <cell r="AN2869" t="str">
            <v>Sí</v>
          </cell>
        </row>
        <row r="2870">
          <cell r="A2870">
            <v>3014</v>
          </cell>
          <cell r="B2870" t="str">
            <v>lsesteban.30@gmail.com</v>
          </cell>
          <cell r="AF2870" t="str">
            <v>VASO TERMICO CON TAPA Y FAJA COLORES PASTELES (Verde)</v>
          </cell>
          <cell r="AG2870">
            <v>250</v>
          </cell>
          <cell r="AH2870">
            <v>1</v>
          </cell>
          <cell r="AI2870" t="str">
            <v>BA87506 MERCA SEPA</v>
          </cell>
          <cell r="AN2870" t="str">
            <v>Sí</v>
          </cell>
        </row>
        <row r="2871">
          <cell r="A2871">
            <v>3013</v>
          </cell>
          <cell r="B2871" t="str">
            <v>cannn.otazoo@gmail.com</v>
          </cell>
          <cell r="C2871">
            <v>44334</v>
          </cell>
          <cell r="D2871" t="str">
            <v>Abierta</v>
          </cell>
          <cell r="E2871" t="str">
            <v>Anulado</v>
          </cell>
          <cell r="F2871" t="str">
            <v>No está empaquetado</v>
          </cell>
          <cell r="G2871" t="str">
            <v>ARS</v>
          </cell>
          <cell r="H2871">
            <v>997</v>
          </cell>
          <cell r="I2871">
            <v>0</v>
          </cell>
          <cell r="J2871">
            <v>0</v>
          </cell>
          <cell r="K2871">
            <v>997</v>
          </cell>
          <cell r="L2871" t="str">
            <v>Candela Otazo</v>
          </cell>
          <cell r="M2871">
            <v>4890211</v>
          </cell>
          <cell r="N2871">
            <v>541150586448</v>
          </cell>
          <cell r="O2871" t="str">
            <v>Candela Otazo</v>
          </cell>
          <cell r="P2871">
            <v>541150586448</v>
          </cell>
          <cell r="Q2871" t="str">
            <v>1282E/1213 Y 1215</v>
          </cell>
          <cell r="R2871">
            <v>713</v>
          </cell>
          <cell r="T2871" t="str">
            <v xml:space="preserve">Ingeniero allan </v>
          </cell>
          <cell r="U2871" t="str">
            <v xml:space="preserve">Florencio Varela </v>
          </cell>
          <cell r="V2871">
            <v>1891</v>
          </cell>
          <cell r="W2871" t="str">
            <v>Gran Buenos Aires</v>
          </cell>
          <cell r="Y2871" t="str">
            <v>ENVÍO SIN CARGO (CABA, GRAN PARTE DE GBA y LA PLATA) TIEMPO: 4 a 6 DÍAS HÁBILES</v>
          </cell>
          <cell r="Z2871" t="str">
            <v>Mercado Pago</v>
          </cell>
          <cell r="AB2871" t="str">
            <v>1891 es mi codigo postal y me lo tomo sin problema para envio sin cargo.</v>
          </cell>
          <cell r="AF2871" t="str">
            <v>VASO ROSA FACETEADO Y EXPRIMIDOR</v>
          </cell>
          <cell r="AG2871">
            <v>395</v>
          </cell>
          <cell r="AH2871">
            <v>1</v>
          </cell>
          <cell r="AI2871" t="str">
            <v>BP24018 BIPO</v>
          </cell>
          <cell r="AJ2871" t="str">
            <v>Móvil</v>
          </cell>
          <cell r="AK2871" t="str">
            <v/>
          </cell>
          <cell r="AL2871">
            <v>14931773144</v>
          </cell>
          <cell r="AM2871">
            <v>414598990</v>
          </cell>
          <cell r="AN2871" t="str">
            <v>Sí</v>
          </cell>
        </row>
        <row r="2872">
          <cell r="A2872">
            <v>3013</v>
          </cell>
          <cell r="B2872" t="str">
            <v>cannn.otazoo@gmail.com</v>
          </cell>
          <cell r="AF2872" t="str">
            <v>VELA 100% SOJA AROMA JAZMIN</v>
          </cell>
          <cell r="AG2872">
            <v>352</v>
          </cell>
          <cell r="AH2872">
            <v>1</v>
          </cell>
          <cell r="AI2872" t="str">
            <v>TW83140VELA MERCA SEPARADA ..YO ESTOY LLEVANDO EL MARTES 31/8. 2 UNIDADES</v>
          </cell>
          <cell r="AN2872" t="str">
            <v>Sí</v>
          </cell>
        </row>
        <row r="2873">
          <cell r="A2873">
            <v>3013</v>
          </cell>
          <cell r="B2873" t="str">
            <v>cannn.otazoo@gmail.com</v>
          </cell>
          <cell r="AF2873" t="str">
            <v>VASO TERMICO CON TAPA Y FAJA COLORES PASTELES (Celeste)</v>
          </cell>
          <cell r="AG2873">
            <v>250</v>
          </cell>
          <cell r="AH2873">
            <v>1</v>
          </cell>
          <cell r="AI2873" t="str">
            <v>BA87506 MERCA SEPA</v>
          </cell>
          <cell r="AN2873" t="str">
            <v>Sí</v>
          </cell>
        </row>
        <row r="2874">
          <cell r="A2874">
            <v>3012</v>
          </cell>
          <cell r="B2874" t="str">
            <v>florencia.mara30@gmail.com</v>
          </cell>
          <cell r="C2874">
            <v>44333</v>
          </cell>
          <cell r="D2874" t="str">
            <v>Abierta</v>
          </cell>
          <cell r="E2874" t="str">
            <v>Recibido</v>
          </cell>
          <cell r="F2874" t="str">
            <v>Enviado</v>
          </cell>
          <cell r="G2874" t="str">
            <v>ARS</v>
          </cell>
          <cell r="H2874">
            <v>1533</v>
          </cell>
          <cell r="I2874">
            <v>0</v>
          </cell>
          <cell r="J2874">
            <v>0</v>
          </cell>
          <cell r="K2874">
            <v>1533</v>
          </cell>
          <cell r="L2874" t="str">
            <v>Florencia Maragliano</v>
          </cell>
          <cell r="M2874">
            <v>40673284</v>
          </cell>
          <cell r="N2874">
            <v>541149152417</v>
          </cell>
          <cell r="O2874" t="str">
            <v>Florencia Maragliano</v>
          </cell>
          <cell r="P2874">
            <v>541149152417</v>
          </cell>
          <cell r="Q2874" t="str">
            <v>Directorio</v>
          </cell>
          <cell r="R2874">
            <v>48</v>
          </cell>
          <cell r="S2874" t="str">
            <v>5 B</v>
          </cell>
          <cell r="T2874" t="str">
            <v>Caba</v>
          </cell>
          <cell r="U2874" t="str">
            <v>Capital Federal</v>
          </cell>
          <cell r="V2874">
            <v>1424</v>
          </cell>
          <cell r="W2874" t="str">
            <v>Capital Federal</v>
          </cell>
          <cell r="Y2874" t="str">
            <v>ENVÍO SIN CARGO (CABA, GRAN PARTE DE GBA y LA PLATA) TIEMPO: 4 a 6 DÍAS HÁBILES</v>
          </cell>
          <cell r="Z2874" t="str">
            <v>Mercado Pago</v>
          </cell>
          <cell r="AD2874">
            <v>44333</v>
          </cell>
          <cell r="AE2874">
            <v>44337</v>
          </cell>
          <cell r="AF2874" t="str">
            <v>MATE PAMPA BOCA ANGOSTA CON BOMBILLA COLOR BEIGE</v>
          </cell>
          <cell r="AG2874">
            <v>720</v>
          </cell>
          <cell r="AH2874">
            <v>1</v>
          </cell>
          <cell r="AI2874" t="str">
            <v>MERCA SEPA</v>
          </cell>
          <cell r="AJ2874" t="str">
            <v>Web</v>
          </cell>
          <cell r="AK2874" t="str">
            <v>HOY VIERNES 21-05 ENTRE 1530 Y 18 HORAS! SI NO HAY NADIE EN EL DOMICILIO, SE PASA PARA MAÑANA SABADO 22-05 ENTRE 9 Y 13 HORAS!</v>
          </cell>
          <cell r="AL2874">
            <v>2690242340</v>
          </cell>
          <cell r="AM2874">
            <v>414254549</v>
          </cell>
          <cell r="AN2874" t="str">
            <v>Sí</v>
          </cell>
        </row>
        <row r="2875">
          <cell r="A2875">
            <v>3012</v>
          </cell>
          <cell r="B2875" t="str">
            <v>florencia.mara30@gmail.com</v>
          </cell>
          <cell r="AF2875" t="str">
            <v>ORDENADOR DE MESADA CON 3 DIVISIONES COLOR PASTEL (Beige)</v>
          </cell>
          <cell r="AG2875">
            <v>267</v>
          </cell>
          <cell r="AH2875">
            <v>1</v>
          </cell>
          <cell r="AI2875" t="str">
            <v>0607PLA203PAS</v>
          </cell>
          <cell r="AN2875" t="str">
            <v>Sí</v>
          </cell>
        </row>
        <row r="2876">
          <cell r="A2876">
            <v>3012</v>
          </cell>
          <cell r="B2876" t="str">
            <v>florencia.mara30@gmail.com</v>
          </cell>
          <cell r="AF2876" t="str">
            <v>BOTELLA VIDRIO ENJOY 400 ML</v>
          </cell>
          <cell r="AG2876">
            <v>546</v>
          </cell>
          <cell r="AH2876">
            <v>1</v>
          </cell>
          <cell r="AN2876" t="str">
            <v>Sí</v>
          </cell>
        </row>
        <row r="2877">
          <cell r="A2877">
            <v>3011</v>
          </cell>
          <cell r="B2877" t="str">
            <v>britesn008@gmail.com</v>
          </cell>
          <cell r="C2877">
            <v>44333</v>
          </cell>
          <cell r="D2877" t="str">
            <v>Abierta</v>
          </cell>
          <cell r="E2877" t="str">
            <v>Recibido</v>
          </cell>
          <cell r="F2877" t="str">
            <v>Enviado</v>
          </cell>
          <cell r="G2877" t="str">
            <v>ARS</v>
          </cell>
          <cell r="H2877">
            <v>3500</v>
          </cell>
          <cell r="I2877">
            <v>0</v>
          </cell>
          <cell r="J2877">
            <v>0</v>
          </cell>
          <cell r="K2877">
            <v>3500</v>
          </cell>
          <cell r="L2877" t="str">
            <v>Natalia Brites</v>
          </cell>
          <cell r="M2877">
            <v>31727832</v>
          </cell>
          <cell r="N2877">
            <v>5491132821120</v>
          </cell>
          <cell r="O2877" t="str">
            <v>Natalia Brites</v>
          </cell>
          <cell r="P2877">
            <v>5491132821120</v>
          </cell>
          <cell r="Q2877" t="str">
            <v>Hilario Ascasubi 886</v>
          </cell>
          <cell r="R2877" t="str">
            <v>Dpto 1</v>
          </cell>
          <cell r="U2877" t="str">
            <v>Wilde</v>
          </cell>
          <cell r="V2877">
            <v>1875</v>
          </cell>
          <cell r="W2877" t="str">
            <v>Gran Buenos Aires</v>
          </cell>
          <cell r="Y2877" t="str">
            <v>ENVÍO SIN CARGO (CABA, GRAN PARTE DE GBA y LA PLATA) TIEMPO: 4 a 6 DÍAS HÁBILES</v>
          </cell>
          <cell r="Z2877" t="str">
            <v>Mercado Pago</v>
          </cell>
          <cell r="AD2877">
            <v>44333</v>
          </cell>
          <cell r="AE2877">
            <v>44337</v>
          </cell>
          <cell r="AF2877" t="str">
            <v>MESA DE ARRIME HOME OFFICE 35x40x67 CM</v>
          </cell>
          <cell r="AG2877">
            <v>3500</v>
          </cell>
          <cell r="AH2877">
            <v>1</v>
          </cell>
          <cell r="AI2877" t="str">
            <v>MESA ARRIMME OSCURA 2 CAÑOS LAS TENGO EN SAN DIEGO</v>
          </cell>
          <cell r="AJ2877" t="str">
            <v>Móvil</v>
          </cell>
          <cell r="AK2877" t="str">
            <v>EL MIERCOLES 26-05 ENTRE 8 Y 18 HORAS!</v>
          </cell>
          <cell r="AL2877">
            <v>14924691486</v>
          </cell>
          <cell r="AM2877">
            <v>414303168</v>
          </cell>
          <cell r="AN2877" t="str">
            <v>Sí</v>
          </cell>
        </row>
        <row r="2878">
          <cell r="A2878">
            <v>3010</v>
          </cell>
          <cell r="B2878" t="str">
            <v>magalipeyrot98@outlook.com</v>
          </cell>
          <cell r="C2878">
            <v>44333</v>
          </cell>
          <cell r="D2878" t="str">
            <v>Abierta</v>
          </cell>
          <cell r="E2878" t="str">
            <v>Recibido</v>
          </cell>
          <cell r="F2878" t="str">
            <v>Enviado</v>
          </cell>
          <cell r="G2878" t="str">
            <v>ARS</v>
          </cell>
          <cell r="H2878" t="str">
            <v>2819.96</v>
          </cell>
          <cell r="I2878">
            <v>0</v>
          </cell>
          <cell r="J2878">
            <v>0</v>
          </cell>
          <cell r="K2878" t="str">
            <v>2819.96</v>
          </cell>
          <cell r="L2878" t="str">
            <v>Magali Peyrot</v>
          </cell>
          <cell r="M2878">
            <v>41025571</v>
          </cell>
          <cell r="N2878">
            <v>541131819182</v>
          </cell>
          <cell r="O2878" t="str">
            <v>Magali Peyrot</v>
          </cell>
          <cell r="P2878">
            <v>541131819182</v>
          </cell>
          <cell r="Q2878" t="str">
            <v>Bogado</v>
          </cell>
          <cell r="R2878">
            <v>4562</v>
          </cell>
          <cell r="S2878" t="str">
            <v>6C</v>
          </cell>
          <cell r="T2878" t="str">
            <v>Almagro</v>
          </cell>
          <cell r="U2878" t="str">
            <v>Capital Federal</v>
          </cell>
          <cell r="V2878">
            <v>1183</v>
          </cell>
          <cell r="W2878" t="str">
            <v>Capital Federal</v>
          </cell>
          <cell r="Y2878" t="str">
            <v>ENVÍO SIN CARGO (CABA, GRAN PARTE DE GBA y LA PLATA) TIEMPO: 4 a 6 DÍAS HÁBILES</v>
          </cell>
          <cell r="Z2878" t="str">
            <v>Mercado Pago</v>
          </cell>
          <cell r="AD2878">
            <v>44333</v>
          </cell>
          <cell r="AE2878">
            <v>44337</v>
          </cell>
          <cell r="AF2878" t="str">
            <v>INDIVIDUAL DE PAPEL DHAKA REDONDO GRIS 37 CM</v>
          </cell>
          <cell r="AG2878" t="str">
            <v>349.99</v>
          </cell>
          <cell r="AH2878">
            <v>4</v>
          </cell>
          <cell r="AI2878" t="str">
            <v>MS115258</v>
          </cell>
          <cell r="AJ2878" t="str">
            <v>Móvil</v>
          </cell>
          <cell r="AK2878" t="str">
            <v>HOY VIERNES 21-05 ENTRE 1530 Y 18 HORAS! SI NO HAY NADIE EN EL DOMICILIO, SE PASA PARA MAÑANA SABADO 22-05 ENTRE 9 Y 13 HORAS!</v>
          </cell>
          <cell r="AL2878">
            <v>14924520228</v>
          </cell>
          <cell r="AM2878">
            <v>414290461</v>
          </cell>
          <cell r="AN2878" t="str">
            <v>Sí</v>
          </cell>
        </row>
        <row r="2879">
          <cell r="A2879">
            <v>3010</v>
          </cell>
          <cell r="B2879" t="str">
            <v>magalipeyrot98@outlook.com</v>
          </cell>
          <cell r="AF2879" t="str">
            <v>SECAPLATOS CON BANDEJA 38X21CM (Celeste)</v>
          </cell>
          <cell r="AG2879">
            <v>1420</v>
          </cell>
          <cell r="AH2879">
            <v>1</v>
          </cell>
          <cell r="AI2879" t="str">
            <v>046BA6373</v>
          </cell>
          <cell r="AN2879" t="str">
            <v>Sí</v>
          </cell>
        </row>
        <row r="2880">
          <cell r="A2880">
            <v>3009</v>
          </cell>
          <cell r="B2880" t="str">
            <v>mariacelestebenitez@live.com.ar</v>
          </cell>
          <cell r="C2880">
            <v>44333</v>
          </cell>
          <cell r="D2880" t="str">
            <v>Abierta</v>
          </cell>
          <cell r="E2880" t="str">
            <v>Recibido</v>
          </cell>
          <cell r="F2880" t="str">
            <v>Enviado</v>
          </cell>
          <cell r="G2880" t="str">
            <v>ARS</v>
          </cell>
          <cell r="H2880">
            <v>720</v>
          </cell>
          <cell r="I2880">
            <v>0</v>
          </cell>
          <cell r="J2880">
            <v>0</v>
          </cell>
          <cell r="K2880">
            <v>720</v>
          </cell>
          <cell r="L2880" t="str">
            <v>Maria Celeste BENITEZ</v>
          </cell>
          <cell r="M2880">
            <v>30945171</v>
          </cell>
          <cell r="N2880">
            <v>541164682517</v>
          </cell>
          <cell r="O2880" t="str">
            <v>Maria Celeste BENITEZ</v>
          </cell>
          <cell r="P2880">
            <v>541164682517</v>
          </cell>
          <cell r="Q2880" t="str">
            <v>Basavilbaso</v>
          </cell>
          <cell r="R2880">
            <v>1350</v>
          </cell>
          <cell r="S2880">
            <v>111</v>
          </cell>
          <cell r="T2880" t="str">
            <v>Retiro</v>
          </cell>
          <cell r="U2880" t="str">
            <v>Capital Federal</v>
          </cell>
          <cell r="V2880">
            <v>1006</v>
          </cell>
          <cell r="W2880" t="str">
            <v>Capital Federal</v>
          </cell>
          <cell r="Y2880" t="str">
            <v>ENVÍO SIN CARGO (CABA, GRAN PARTE DE GBA y LA PLATA) TIEMPO: 4 a 6 DÍAS HÁBILES</v>
          </cell>
          <cell r="Z2880" t="str">
            <v>Mercado Pago</v>
          </cell>
          <cell r="AD2880">
            <v>44333</v>
          </cell>
          <cell r="AE2880">
            <v>44337</v>
          </cell>
          <cell r="AF2880" t="str">
            <v>MATE PAMPA BOCA ANCHA CON BOMBILLA COLOR BEIGE</v>
          </cell>
          <cell r="AG2880">
            <v>720</v>
          </cell>
          <cell r="AH2880">
            <v>1</v>
          </cell>
          <cell r="AI2880" t="str">
            <v>MERCA SEPA</v>
          </cell>
          <cell r="AJ2880" t="str">
            <v>Web</v>
          </cell>
          <cell r="AK2880" t="str">
            <v>HOY VIERNES 21-05 ENTRE 1530 Y 18 HORAS! SI NO HAY NADIE EN EL DOMICILIO, SE PASA PARA MAÑANA SABADO 22-05 ENTRE 9 Y 13 HORAS!</v>
          </cell>
          <cell r="AL2880">
            <v>14917888486</v>
          </cell>
          <cell r="AM2880">
            <v>414101925</v>
          </cell>
          <cell r="AN2880" t="str">
            <v>Sí</v>
          </cell>
        </row>
        <row r="2881">
          <cell r="A2881">
            <v>3008</v>
          </cell>
          <cell r="B2881" t="str">
            <v>denisejvelarde@gmail.com</v>
          </cell>
          <cell r="C2881">
            <v>44333</v>
          </cell>
          <cell r="D2881" t="str">
            <v>Abierta</v>
          </cell>
          <cell r="E2881" t="str">
            <v>Recibido</v>
          </cell>
          <cell r="F2881" t="str">
            <v>Enviado</v>
          </cell>
          <cell r="G2881" t="str">
            <v>ARS</v>
          </cell>
          <cell r="H2881" t="str">
            <v>6815.96</v>
          </cell>
          <cell r="I2881">
            <v>0</v>
          </cell>
          <cell r="J2881">
            <v>0</v>
          </cell>
          <cell r="K2881" t="str">
            <v>6815.96</v>
          </cell>
          <cell r="L2881" t="str">
            <v>Denise Velarde</v>
          </cell>
          <cell r="M2881">
            <v>33347793</v>
          </cell>
          <cell r="N2881">
            <v>5491163098797</v>
          </cell>
          <cell r="O2881" t="str">
            <v>Denise Velarde</v>
          </cell>
          <cell r="P2881">
            <v>5491163098797</v>
          </cell>
          <cell r="Q2881" t="str">
            <v>Pasaje Euclides</v>
          </cell>
          <cell r="R2881">
            <v>4824</v>
          </cell>
          <cell r="S2881" t="str">
            <v>Casa</v>
          </cell>
          <cell r="T2881" t="str">
            <v xml:space="preserve">Villa luro </v>
          </cell>
          <cell r="U2881" t="str">
            <v>Capital Federal</v>
          </cell>
          <cell r="V2881">
            <v>1407</v>
          </cell>
          <cell r="W2881" t="str">
            <v>Capital Federal</v>
          </cell>
          <cell r="Y2881" t="str">
            <v>ENVÍO SIN CARGO (CABA, GRAN PARTE DE GBA y LA PLATA) TIEMPO: 4 a 6 DÍAS HÁBILES</v>
          </cell>
          <cell r="Z2881" t="str">
            <v>TRANSFERENCIA BANCARIA</v>
          </cell>
          <cell r="AD2881">
            <v>44333</v>
          </cell>
          <cell r="AE2881">
            <v>44337</v>
          </cell>
          <cell r="AF2881" t="str">
            <v>VELA 100 % SOJA CON AROMA JAZMIN GARDENIA (JAZMIN)</v>
          </cell>
          <cell r="AG2881">
            <v>550</v>
          </cell>
          <cell r="AH2881">
            <v>2</v>
          </cell>
          <cell r="AI2881" t="str">
            <v>BA5914VELA</v>
          </cell>
          <cell r="AJ2881" t="str">
            <v>Móvil</v>
          </cell>
          <cell r="AK2881" t="str">
            <v>HOY VIERNES 21-05 ENTRE 1530 Y 19 HORAS!</v>
          </cell>
          <cell r="AM2881">
            <v>414063560</v>
          </cell>
          <cell r="AN2881" t="str">
            <v>Sí</v>
          </cell>
        </row>
        <row r="2882">
          <cell r="A2882">
            <v>3008</v>
          </cell>
          <cell r="B2882" t="str">
            <v>denisejvelarde@gmail.com</v>
          </cell>
          <cell r="AF2882" t="str">
            <v>VELA 100% SOJA AROMA JAZMIN O VAINILLA</v>
          </cell>
          <cell r="AG2882">
            <v>352</v>
          </cell>
          <cell r="AH2882">
            <v>5</v>
          </cell>
          <cell r="AI2882" t="str">
            <v>TW88423VELA(SHOWROOM)</v>
          </cell>
          <cell r="AN2882" t="str">
            <v>Sí</v>
          </cell>
        </row>
        <row r="2883">
          <cell r="A2883">
            <v>3008</v>
          </cell>
          <cell r="B2883" t="str">
            <v>denisejvelarde@gmail.com</v>
          </cell>
          <cell r="AF2883" t="str">
            <v>MANTEL RECTANGULAR ANTIMANCHA 1.40x1.85 mtrs</v>
          </cell>
          <cell r="AG2883">
            <v>1566</v>
          </cell>
          <cell r="AH2883">
            <v>1</v>
          </cell>
          <cell r="AI2883" t="str">
            <v>CHUR14 MERCA SEPA</v>
          </cell>
          <cell r="AN2883" t="str">
            <v>Sí</v>
          </cell>
        </row>
        <row r="2884">
          <cell r="A2884">
            <v>3008</v>
          </cell>
          <cell r="B2884" t="str">
            <v>denisejvelarde@gmail.com</v>
          </cell>
          <cell r="AF2884" t="str">
            <v>VELA 100 % SOJA CON ESENCIAS - DIFERENTES AROMAS 8x8 CM (JAZMIN)</v>
          </cell>
          <cell r="AG2884" t="str">
            <v>459.99</v>
          </cell>
          <cell r="AH2884">
            <v>4</v>
          </cell>
          <cell r="AI2884" t="str">
            <v>BA6340VELA</v>
          </cell>
          <cell r="AN2884" t="str">
            <v>Sí</v>
          </cell>
        </row>
        <row r="2885">
          <cell r="A2885">
            <v>3008</v>
          </cell>
          <cell r="B2885" t="str">
            <v>denisejvelarde@gmail.com</v>
          </cell>
          <cell r="AF2885" t="str">
            <v>VELA SOJA C/TAPA AROMA JAZMIN GARDENIA 14X10 CM</v>
          </cell>
          <cell r="AG2885">
            <v>550</v>
          </cell>
          <cell r="AH2885">
            <v>1</v>
          </cell>
          <cell r="AI2885" t="str">
            <v>BA8098VELAMERCA SEPARADA</v>
          </cell>
          <cell r="AN2885" t="str">
            <v>Sí</v>
          </cell>
        </row>
        <row r="2886">
          <cell r="A2886">
            <v>3007</v>
          </cell>
          <cell r="B2886" t="str">
            <v>guada887@hotmail.com</v>
          </cell>
          <cell r="C2886">
            <v>44332</v>
          </cell>
          <cell r="D2886" t="str">
            <v>Abierta</v>
          </cell>
          <cell r="E2886" t="str">
            <v>Recibido</v>
          </cell>
          <cell r="F2886" t="str">
            <v>Enviado</v>
          </cell>
          <cell r="G2886" t="str">
            <v>ARS</v>
          </cell>
          <cell r="H2886">
            <v>7951</v>
          </cell>
          <cell r="I2886">
            <v>0</v>
          </cell>
          <cell r="J2886">
            <v>0</v>
          </cell>
          <cell r="K2886">
            <v>7951</v>
          </cell>
          <cell r="L2886" t="str">
            <v>Graciela Hidalgo</v>
          </cell>
          <cell r="M2886">
            <v>10240899</v>
          </cell>
          <cell r="N2886">
            <v>541131133273</v>
          </cell>
          <cell r="O2886" t="str">
            <v>Graciela Hidalgo</v>
          </cell>
          <cell r="P2886">
            <v>541131133273</v>
          </cell>
          <cell r="Q2886" t="str">
            <v>Italia</v>
          </cell>
          <cell r="R2886">
            <v>2079</v>
          </cell>
          <cell r="T2886" t="str">
            <v xml:space="preserve">San fernando </v>
          </cell>
          <cell r="U2886" t="str">
            <v>Virreyes</v>
          </cell>
          <cell r="V2886">
            <v>1646</v>
          </cell>
          <cell r="W2886" t="str">
            <v>Gran Buenos Aires</v>
          </cell>
          <cell r="Y2886" t="str">
            <v>ENVÍO SIN CARGO (CABA, GRAN PARTE DE GBA y LA PLATA) TIEMPO: 4 a 6 DÍAS HÁBILES</v>
          </cell>
          <cell r="Z2886" t="str">
            <v>Mercado Pago</v>
          </cell>
          <cell r="AD2886">
            <v>44332</v>
          </cell>
          <cell r="AE2886">
            <v>44335</v>
          </cell>
          <cell r="AF2886" t="str">
            <v>CESTO DE BASURA ACERO INOX. 12L</v>
          </cell>
          <cell r="AG2886">
            <v>5124</v>
          </cell>
          <cell r="AH2886">
            <v>1</v>
          </cell>
          <cell r="AI2886" t="str">
            <v>TA7998</v>
          </cell>
          <cell r="AJ2886" t="str">
            <v>Móvil</v>
          </cell>
          <cell r="AK2886" t="str">
            <v>EL VIERNES 21-05 ENTRE 8 Y 18 HORAS!</v>
          </cell>
          <cell r="AL2886">
            <v>14911556049</v>
          </cell>
          <cell r="AM2886">
            <v>413705770</v>
          </cell>
          <cell r="AN2886" t="str">
            <v>Sí</v>
          </cell>
        </row>
        <row r="2887">
          <cell r="A2887">
            <v>3007</v>
          </cell>
          <cell r="B2887" t="str">
            <v>guada887@hotmail.com</v>
          </cell>
          <cell r="AF2887" t="str">
            <v>PLANTA ARTIFICIAL MACET CEM. CACTUS</v>
          </cell>
          <cell r="AG2887">
            <v>777</v>
          </cell>
          <cell r="AH2887">
            <v>1</v>
          </cell>
          <cell r="AI2887" t="str">
            <v>046FL7153</v>
          </cell>
          <cell r="AN2887" t="str">
            <v>Sí</v>
          </cell>
        </row>
        <row r="2888">
          <cell r="A2888">
            <v>3007</v>
          </cell>
          <cell r="B2888" t="str">
            <v>guada887@hotmail.com</v>
          </cell>
          <cell r="AF2888" t="str">
            <v>INDIVIDUAL RANGPUR GOLD 38CM</v>
          </cell>
          <cell r="AG2888">
            <v>484</v>
          </cell>
          <cell r="AH2888">
            <v>1</v>
          </cell>
          <cell r="AI2888" t="str">
            <v>MS115246</v>
          </cell>
          <cell r="AN2888" t="str">
            <v>Sí</v>
          </cell>
        </row>
        <row r="2889">
          <cell r="A2889">
            <v>3007</v>
          </cell>
          <cell r="B2889" t="str">
            <v>guada887@hotmail.com</v>
          </cell>
          <cell r="AF2889" t="str">
            <v>MANTEL RECTANGULAR ANTIMANCHA 1.40x1,85mtrs</v>
          </cell>
          <cell r="AG2889">
            <v>1566</v>
          </cell>
          <cell r="AH2889">
            <v>1</v>
          </cell>
          <cell r="AI2889" t="str">
            <v>CHUR21</v>
          </cell>
          <cell r="AN2889" t="str">
            <v>Sí</v>
          </cell>
        </row>
        <row r="2890">
          <cell r="A2890">
            <v>3006</v>
          </cell>
          <cell r="B2890" t="str">
            <v>guada887@hotmail.com</v>
          </cell>
          <cell r="C2890">
            <v>44332</v>
          </cell>
          <cell r="D2890" t="str">
            <v>Cancelada</v>
          </cell>
          <cell r="E2890" t="str">
            <v>Recibido</v>
          </cell>
          <cell r="F2890" t="str">
            <v>No está empaquetado</v>
          </cell>
          <cell r="G2890" t="str">
            <v>ARS</v>
          </cell>
          <cell r="H2890">
            <v>2977</v>
          </cell>
          <cell r="I2890">
            <v>0</v>
          </cell>
          <cell r="J2890">
            <v>0</v>
          </cell>
          <cell r="K2890">
            <v>2977</v>
          </cell>
          <cell r="L2890" t="str">
            <v>Graciela Hidalgo</v>
          </cell>
          <cell r="M2890">
            <v>10240899</v>
          </cell>
          <cell r="N2890">
            <v>541131133273</v>
          </cell>
          <cell r="O2890" t="str">
            <v>Graciela Hidalgo</v>
          </cell>
          <cell r="P2890">
            <v>541131133273</v>
          </cell>
          <cell r="Q2890" t="str">
            <v xml:space="preserve">Italia </v>
          </cell>
          <cell r="R2890">
            <v>2079</v>
          </cell>
          <cell r="T2890" t="str">
            <v xml:space="preserve">Virreyes </v>
          </cell>
          <cell r="U2890" t="str">
            <v xml:space="preserve">San Fernando </v>
          </cell>
          <cell r="V2890">
            <v>1646</v>
          </cell>
          <cell r="W2890" t="str">
            <v>Gran Buenos Aires</v>
          </cell>
          <cell r="Y2890" t="str">
            <v>ENVÍO SIN CARGO (CABA, GRAN PARTE DE GBA y LA PLATA) TIEMPO: 4 a 6 DÍAS HÁBILES</v>
          </cell>
          <cell r="Z2890" t="str">
            <v>Mercado Pago</v>
          </cell>
          <cell r="AD2890">
            <v>44332</v>
          </cell>
          <cell r="AF2890" t="str">
            <v>CESTO DE BASURA ACERO INOXIDABLE 5L</v>
          </cell>
          <cell r="AG2890">
            <v>2977</v>
          </cell>
          <cell r="AH2890">
            <v>1</v>
          </cell>
          <cell r="AI2890" t="str">
            <v>TA7996</v>
          </cell>
          <cell r="AJ2890" t="str">
            <v>Móvil</v>
          </cell>
          <cell r="AK2890" t="str">
            <v/>
          </cell>
          <cell r="AL2890">
            <v>14911181662</v>
          </cell>
          <cell r="AM2890">
            <v>413693376</v>
          </cell>
          <cell r="AN2890" t="str">
            <v>Sí</v>
          </cell>
        </row>
        <row r="2891">
          <cell r="A2891">
            <v>3005</v>
          </cell>
          <cell r="B2891" t="str">
            <v>noeritacco@gmail.com</v>
          </cell>
          <cell r="C2891">
            <v>44332</v>
          </cell>
          <cell r="D2891" t="str">
            <v>Abierta</v>
          </cell>
          <cell r="E2891" t="str">
            <v>Recibido</v>
          </cell>
          <cell r="F2891" t="str">
            <v>Enviado</v>
          </cell>
          <cell r="G2891" t="str">
            <v>ARS</v>
          </cell>
          <cell r="H2891">
            <v>8936</v>
          </cell>
          <cell r="I2891">
            <v>0</v>
          </cell>
          <cell r="J2891">
            <v>0</v>
          </cell>
          <cell r="K2891">
            <v>8936</v>
          </cell>
          <cell r="L2891" t="str">
            <v>Noelia Aldana Ritacco</v>
          </cell>
          <cell r="M2891">
            <v>38829613</v>
          </cell>
          <cell r="N2891">
            <v>541136543762</v>
          </cell>
          <cell r="O2891" t="str">
            <v>Noelia Aldana Ritacco</v>
          </cell>
          <cell r="P2891">
            <v>541136543762</v>
          </cell>
          <cell r="Q2891" t="str">
            <v>Avenida Olazabal</v>
          </cell>
          <cell r="R2891">
            <v>4538</v>
          </cell>
          <cell r="S2891">
            <v>107</v>
          </cell>
          <cell r="T2891" t="str">
            <v>Villa Urquiza</v>
          </cell>
          <cell r="U2891" t="str">
            <v>Capital Federal</v>
          </cell>
          <cell r="V2891">
            <v>1431</v>
          </cell>
          <cell r="W2891" t="str">
            <v>Capital Federal</v>
          </cell>
          <cell r="Y2891" t="str">
            <v>ENVÍO SIN CARGO (CABA, GRAN PARTE DE GBA y LA PLATA) TIEMPO: 4 a 6 DÍAS HÁBILES</v>
          </cell>
          <cell r="Z2891" t="str">
            <v>Mercado Pago</v>
          </cell>
          <cell r="AB2891" t="str">
            <v>Entregar al timbre 10107 o al señor de seguridad del edificio</v>
          </cell>
          <cell r="AD2891">
            <v>44332</v>
          </cell>
          <cell r="AE2891">
            <v>44335</v>
          </cell>
          <cell r="AF2891" t="str">
            <v>INDIVIDUAL RANGPUR BLANCO 38CM</v>
          </cell>
          <cell r="AG2891">
            <v>484</v>
          </cell>
          <cell r="AH2891">
            <v>4</v>
          </cell>
          <cell r="AI2891" t="str">
            <v>MS115325</v>
          </cell>
          <cell r="AJ2891" t="str">
            <v>Web</v>
          </cell>
          <cell r="AK2891" t="str">
            <v>EL VIERNES 21-05 ENTRE 8 Y 18 HORAS!</v>
          </cell>
          <cell r="AL2891">
            <v>2685013199</v>
          </cell>
          <cell r="AM2891">
            <v>413599878</v>
          </cell>
          <cell r="AN2891" t="str">
            <v>Sí</v>
          </cell>
        </row>
        <row r="2892">
          <cell r="A2892">
            <v>3005</v>
          </cell>
          <cell r="B2892" t="str">
            <v>noeritacco@gmail.com</v>
          </cell>
          <cell r="AF2892" t="str">
            <v>MESA DE ARRIME HOME OFFICE 35x40x67 CM</v>
          </cell>
          <cell r="AG2892">
            <v>3500</v>
          </cell>
          <cell r="AH2892">
            <v>2</v>
          </cell>
          <cell r="AI2892" t="str">
            <v>MESA ARRIMME OSCURA 2 CAÑOS LAS TENGO EN SAN DIEGO</v>
          </cell>
          <cell r="AN2892" t="str">
            <v>Sí</v>
          </cell>
        </row>
        <row r="2893">
          <cell r="A2893">
            <v>3004</v>
          </cell>
          <cell r="B2893" t="str">
            <v>mferbarraza@gmail.com</v>
          </cell>
          <cell r="C2893">
            <v>44331</v>
          </cell>
          <cell r="D2893" t="str">
            <v>Abierta</v>
          </cell>
          <cell r="E2893" t="str">
            <v>Recibido</v>
          </cell>
          <cell r="F2893" t="str">
            <v>Enviado</v>
          </cell>
          <cell r="G2893" t="str">
            <v>ARS</v>
          </cell>
          <cell r="H2893">
            <v>1566</v>
          </cell>
          <cell r="I2893">
            <v>0</v>
          </cell>
          <cell r="J2893">
            <v>0</v>
          </cell>
          <cell r="K2893">
            <v>1566</v>
          </cell>
          <cell r="L2893" t="str">
            <v>María Fernanda Barraza</v>
          </cell>
          <cell r="M2893">
            <v>22112216</v>
          </cell>
          <cell r="N2893">
            <v>541163548052</v>
          </cell>
          <cell r="O2893" t="str">
            <v>María Fernanda Barraza</v>
          </cell>
          <cell r="P2893">
            <v>541163548052</v>
          </cell>
          <cell r="Q2893" t="str">
            <v>Leandro N Alem</v>
          </cell>
          <cell r="R2893">
            <v>2274</v>
          </cell>
          <cell r="T2893" t="str">
            <v>Moreno centro</v>
          </cell>
          <cell r="U2893" t="str">
            <v>Moreno</v>
          </cell>
          <cell r="V2893">
            <v>1744</v>
          </cell>
          <cell r="W2893" t="str">
            <v>Gran Buenos Aires</v>
          </cell>
          <cell r="Y2893" t="str">
            <v>ENVÍO SIN CARGO (CABA, GRAN PARTE DE GBA y LA PLATA) TIEMPO: 4 a 6 DÍAS HÁBILES</v>
          </cell>
          <cell r="Z2893" t="str">
            <v>Mercado Pago</v>
          </cell>
          <cell r="AD2893">
            <v>44331</v>
          </cell>
          <cell r="AE2893">
            <v>44335</v>
          </cell>
          <cell r="AF2893" t="str">
            <v>MANTEL RECTANGULAR ANTIMANCHA 1.40x1.85 mtrs</v>
          </cell>
          <cell r="AG2893">
            <v>1566</v>
          </cell>
          <cell r="AH2893">
            <v>1</v>
          </cell>
          <cell r="AI2893" t="str">
            <v>CHUR14 MERCA SEPA</v>
          </cell>
          <cell r="AJ2893" t="str">
            <v>Móvil</v>
          </cell>
          <cell r="AK2893" t="str">
            <v>EL VIERNES 21-05 ENTRE 8 Y 18 HORAS!</v>
          </cell>
          <cell r="AL2893">
            <v>14901298071</v>
          </cell>
          <cell r="AM2893">
            <v>409294669</v>
          </cell>
          <cell r="AN2893" t="str">
            <v>Sí</v>
          </cell>
        </row>
        <row r="2894">
          <cell r="A2894">
            <v>3003</v>
          </cell>
          <cell r="B2894" t="str">
            <v>rocioblanco22.rb@gmail.com</v>
          </cell>
          <cell r="C2894">
            <v>44331</v>
          </cell>
          <cell r="D2894" t="str">
            <v>Abierta</v>
          </cell>
          <cell r="E2894" t="str">
            <v>Recibido</v>
          </cell>
          <cell r="F2894" t="str">
            <v>Enviado</v>
          </cell>
          <cell r="G2894" t="str">
            <v>ARS</v>
          </cell>
          <cell r="H2894">
            <v>3683</v>
          </cell>
          <cell r="I2894">
            <v>0</v>
          </cell>
          <cell r="J2894">
            <v>0</v>
          </cell>
          <cell r="K2894">
            <v>3683</v>
          </cell>
          <cell r="L2894" t="str">
            <v>Rocio Blanco</v>
          </cell>
          <cell r="M2894">
            <v>39749020</v>
          </cell>
          <cell r="N2894">
            <v>542215911395</v>
          </cell>
          <cell r="O2894" t="str">
            <v>Rocio Blanco</v>
          </cell>
          <cell r="P2894">
            <v>542215911395</v>
          </cell>
          <cell r="Q2894" t="str">
            <v>Iguazú</v>
          </cell>
          <cell r="R2894">
            <v>509</v>
          </cell>
          <cell r="U2894" t="str">
            <v>Avellaneda</v>
          </cell>
          <cell r="V2894">
            <v>1870</v>
          </cell>
          <cell r="W2894" t="str">
            <v>Gran Buenos Aires</v>
          </cell>
          <cell r="Y2894" t="str">
            <v>ENVÍO SIN CARGO (CABA, GRAN PARTE DE GBA y LA PLATA) TIEMPO: 4 a 6 DÍAS HÁBILES</v>
          </cell>
          <cell r="Z2894" t="str">
            <v>Mercado Pago</v>
          </cell>
          <cell r="AB2894" t="str">
            <v>Despues de las 16hs estamos en el domicilio ingresado. Llamar antes de venir. Timbre de arriba</v>
          </cell>
          <cell r="AC2894" t="str">
            <v>27-05 CAMBIO MANTE X FRASCOS BA6430-31-32 Y ABONO 1131 POR MP</v>
          </cell>
          <cell r="AD2894">
            <v>44331</v>
          </cell>
          <cell r="AE2894">
            <v>44336</v>
          </cell>
          <cell r="AF2894" t="str">
            <v>MANTEL RECTANGULAR ANTIMANCHA 1.40x1.85 mtrs</v>
          </cell>
          <cell r="AG2894">
            <v>1566</v>
          </cell>
          <cell r="AH2894">
            <v>1</v>
          </cell>
          <cell r="AI2894" t="str">
            <v>CHUR1</v>
          </cell>
          <cell r="AJ2894" t="str">
            <v>Móvil</v>
          </cell>
          <cell r="AK2894" t="str">
            <v>EL VIERNES 21-05 ENTRE 8 Y 18 HORAS!</v>
          </cell>
          <cell r="AL2894">
            <v>14899696370</v>
          </cell>
          <cell r="AM2894">
            <v>413195111</v>
          </cell>
          <cell r="AN2894" t="str">
            <v>Sí</v>
          </cell>
        </row>
        <row r="2895">
          <cell r="A2895">
            <v>3003</v>
          </cell>
          <cell r="B2895" t="str">
            <v>rocioblanco22.rb@gmail.com</v>
          </cell>
          <cell r="AF2895" t="str">
            <v>STARBOX 30L TAPA COLOR 43X257X35 CM (Azul)</v>
          </cell>
          <cell r="AG2895">
            <v>1219</v>
          </cell>
          <cell r="AH2895">
            <v>1</v>
          </cell>
          <cell r="AI2895" t="str">
            <v>607PLA5002NEW MERCA SEPA</v>
          </cell>
          <cell r="AN2895" t="str">
            <v>Sí</v>
          </cell>
        </row>
        <row r="2896">
          <cell r="A2896">
            <v>3003</v>
          </cell>
          <cell r="B2896" t="str">
            <v>rocioblanco22.rb@gmail.com</v>
          </cell>
          <cell r="AF2896" t="str">
            <v>CANASTA ONE GRANDE 28.8X19.1X12.3 CM COLORES SURT. (Negro)</v>
          </cell>
          <cell r="AG2896">
            <v>449</v>
          </cell>
          <cell r="AH2896">
            <v>2</v>
          </cell>
          <cell r="AN2896" t="str">
            <v>Sí</v>
          </cell>
        </row>
        <row r="2897">
          <cell r="A2897">
            <v>3002</v>
          </cell>
          <cell r="B2897" t="str">
            <v>cindypatriciavm@gmail.com</v>
          </cell>
          <cell r="C2897">
            <v>44331</v>
          </cell>
          <cell r="D2897" t="str">
            <v>Abierta</v>
          </cell>
          <cell r="E2897" t="str">
            <v>Recibido</v>
          </cell>
          <cell r="F2897" t="str">
            <v>Enviado</v>
          </cell>
          <cell r="G2897" t="str">
            <v>ARS</v>
          </cell>
          <cell r="H2897" t="str">
            <v>3621.26</v>
          </cell>
          <cell r="I2897">
            <v>0</v>
          </cell>
          <cell r="J2897">
            <v>0</v>
          </cell>
          <cell r="K2897" t="str">
            <v>3621.26</v>
          </cell>
          <cell r="L2897" t="str">
            <v>Cindy Villa</v>
          </cell>
          <cell r="M2897">
            <v>95851100</v>
          </cell>
          <cell r="N2897">
            <v>541157346745</v>
          </cell>
          <cell r="O2897" t="str">
            <v>Cindy Villa</v>
          </cell>
          <cell r="P2897">
            <v>541157346745</v>
          </cell>
          <cell r="Q2897" t="str">
            <v>Billinghurst</v>
          </cell>
          <cell r="R2897">
            <v>2343</v>
          </cell>
          <cell r="S2897" t="str">
            <v xml:space="preserve">8 B </v>
          </cell>
          <cell r="T2897" t="str">
            <v>Recoleta</v>
          </cell>
          <cell r="U2897" t="str">
            <v>Capital Federal</v>
          </cell>
          <cell r="V2897">
            <v>1425</v>
          </cell>
          <cell r="W2897" t="str">
            <v>Capital Federal</v>
          </cell>
          <cell r="Y2897" t="str">
            <v>ENVÍO SIN CARGO (CABA, GRAN PARTE DE GBA y LA PLATA) TIEMPO: 4 a 6 DÍAS HÁBILES</v>
          </cell>
          <cell r="Z2897" t="str">
            <v>Mercado Pago</v>
          </cell>
          <cell r="AD2897">
            <v>44331</v>
          </cell>
          <cell r="AE2897">
            <v>44335</v>
          </cell>
          <cell r="AF2897" t="str">
            <v>RALLADOR DE MANO 4 LADOS 20CM (Celeste)</v>
          </cell>
          <cell r="AG2897">
            <v>1073</v>
          </cell>
          <cell r="AH2897">
            <v>1</v>
          </cell>
          <cell r="AI2897" t="str">
            <v>046BA7389</v>
          </cell>
          <cell r="AJ2897" t="str">
            <v>Web</v>
          </cell>
          <cell r="AK2897" t="str">
            <v>EL VIERNES 21-05 ENTRE 8 Y 18 HORAS!</v>
          </cell>
          <cell r="AL2897">
            <v>2682135976</v>
          </cell>
          <cell r="AM2897">
            <v>413149013</v>
          </cell>
          <cell r="AN2897" t="str">
            <v>Sí</v>
          </cell>
        </row>
        <row r="2898">
          <cell r="A2898">
            <v>3002</v>
          </cell>
          <cell r="B2898" t="str">
            <v>cindypatriciavm@gmail.com</v>
          </cell>
          <cell r="AF2898" t="str">
            <v>SET X2 PINZAS</v>
          </cell>
          <cell r="AG2898">
            <v>353</v>
          </cell>
          <cell r="AH2898">
            <v>1</v>
          </cell>
          <cell r="AI2898" t="str">
            <v>046BA3323</v>
          </cell>
          <cell r="AN2898" t="str">
            <v>Sí</v>
          </cell>
        </row>
        <row r="2899">
          <cell r="A2899">
            <v>3002</v>
          </cell>
          <cell r="B2899" t="str">
            <v>cindypatriciavm@gmail.com</v>
          </cell>
          <cell r="AF2899" t="str">
            <v>TABLA DE PICAR VERTEDORA ROJO 26.5X18CM</v>
          </cell>
          <cell r="AG2899" t="str">
            <v>455.26</v>
          </cell>
          <cell r="AH2899">
            <v>1</v>
          </cell>
          <cell r="AI2899" t="str">
            <v>42BA8016</v>
          </cell>
          <cell r="AN2899" t="str">
            <v>Sí</v>
          </cell>
        </row>
        <row r="2900">
          <cell r="A2900">
            <v>3002</v>
          </cell>
          <cell r="B2900" t="str">
            <v>cindypatriciavm@gmail.com</v>
          </cell>
          <cell r="AF2900" t="str">
            <v>SET X 4 CUCHARAS DE BAMBOO 27CM</v>
          </cell>
          <cell r="AG2900">
            <v>574</v>
          </cell>
          <cell r="AH2900">
            <v>2</v>
          </cell>
          <cell r="AI2900" t="str">
            <v>MS101898</v>
          </cell>
          <cell r="AN2900" t="str">
            <v>Sí</v>
          </cell>
        </row>
        <row r="2901">
          <cell r="A2901">
            <v>3002</v>
          </cell>
          <cell r="B2901" t="str">
            <v>cindypatriciavm@gmail.com</v>
          </cell>
          <cell r="AF2901" t="str">
            <v>SET X 6 VASOS ORLY 370 ML</v>
          </cell>
          <cell r="AG2901">
            <v>592</v>
          </cell>
          <cell r="AH2901">
            <v>1</v>
          </cell>
          <cell r="AI2901" t="str">
            <v>68600PK</v>
          </cell>
          <cell r="AN2901" t="str">
            <v>Sí</v>
          </cell>
        </row>
        <row r="2902">
          <cell r="A2902">
            <v>3001</v>
          </cell>
          <cell r="B2902" t="str">
            <v>lucianalebed@gmail.com</v>
          </cell>
          <cell r="C2902">
            <v>44331</v>
          </cell>
          <cell r="D2902" t="str">
            <v>Abierta</v>
          </cell>
          <cell r="E2902" t="str">
            <v>Recibido</v>
          </cell>
          <cell r="F2902" t="str">
            <v>Enviado</v>
          </cell>
          <cell r="G2902" t="str">
            <v>ARS</v>
          </cell>
          <cell r="H2902">
            <v>1499</v>
          </cell>
          <cell r="I2902">
            <v>0</v>
          </cell>
          <cell r="J2902" t="str">
            <v>375.54</v>
          </cell>
          <cell r="K2902" t="str">
            <v>1874.54</v>
          </cell>
          <cell r="L2902" t="str">
            <v>Luciana Lebed</v>
          </cell>
          <cell r="M2902">
            <v>31560121</v>
          </cell>
          <cell r="N2902">
            <v>542914120515</v>
          </cell>
          <cell r="O2902" t="str">
            <v>Luciana Lebed</v>
          </cell>
          <cell r="P2902">
            <v>542914120515</v>
          </cell>
          <cell r="Q2902">
            <v>17</v>
          </cell>
          <cell r="R2902">
            <v>249</v>
          </cell>
          <cell r="T2902" t="str">
            <v>Hilario Ascasubi</v>
          </cell>
          <cell r="U2902" t="str">
            <v>Hilario Ascasubi</v>
          </cell>
          <cell r="V2902">
            <v>8142</v>
          </cell>
          <cell r="W2902" t="str">
            <v>Buenos Aires</v>
          </cell>
          <cell r="Y2902" t="str">
            <v>Correo Argentino - Envio a domicilio</v>
          </cell>
          <cell r="Z2902" t="str">
            <v>Mercado Pago</v>
          </cell>
          <cell r="AD2902">
            <v>44331</v>
          </cell>
          <cell r="AE2902">
            <v>44335</v>
          </cell>
          <cell r="AF2902" t="str">
            <v>1 CABEZAL + 2 REPUESTOS MOPA</v>
          </cell>
          <cell r="AG2902">
            <v>1499</v>
          </cell>
          <cell r="AH2902">
            <v>1</v>
          </cell>
          <cell r="AI2902" t="str">
            <v>Repuesto</v>
          </cell>
          <cell r="AJ2902" t="str">
            <v>Móvil</v>
          </cell>
          <cell r="AK2902" t="str">
            <v>EN EL DIA DE MAÑANA, JUEVES 20-05, EL CORREO ARGENTINO RETIRARÁ SU PEDIDO POR SUCURSAL. PUEDO SEGUIR EL ESTADO INGRESANDO AL CORREO - SEGUIMINETO DE ENVIOS - PAQUETE E-COMMERCE, Y AGREGANDO EL CODIGO 000079430407X9I3549A701. MUCHAS GRACIAS!</v>
          </cell>
          <cell r="AL2902">
            <v>14897731203</v>
          </cell>
          <cell r="AM2902">
            <v>413137031</v>
          </cell>
          <cell r="AN2902" t="str">
            <v>Sí</v>
          </cell>
        </row>
        <row r="2903">
          <cell r="A2903">
            <v>3000</v>
          </cell>
          <cell r="B2903" t="str">
            <v>psicop.cristinaalvarez@gmail.com</v>
          </cell>
          <cell r="C2903">
            <v>44331</v>
          </cell>
          <cell r="D2903" t="str">
            <v>Abierta</v>
          </cell>
          <cell r="E2903" t="str">
            <v>Recibido</v>
          </cell>
          <cell r="F2903" t="str">
            <v>Enviado</v>
          </cell>
          <cell r="G2903" t="str">
            <v>ARS</v>
          </cell>
          <cell r="H2903">
            <v>3226</v>
          </cell>
          <cell r="I2903">
            <v>0</v>
          </cell>
          <cell r="J2903" t="str">
            <v>405.14</v>
          </cell>
          <cell r="K2903" t="str">
            <v>3631.14</v>
          </cell>
          <cell r="L2903" t="str">
            <v>Cristina Alvarez</v>
          </cell>
          <cell r="M2903">
            <v>18693440</v>
          </cell>
          <cell r="N2903">
            <v>541124648990</v>
          </cell>
          <cell r="O2903" t="str">
            <v>Cristina Alvarez</v>
          </cell>
          <cell r="P2903">
            <v>541124648990</v>
          </cell>
          <cell r="Q2903" t="str">
            <v xml:space="preserve">Cnel.Pringles </v>
          </cell>
          <cell r="R2903">
            <v>1746</v>
          </cell>
          <cell r="U2903" t="str">
            <v xml:space="preserve">Ramos Mejia </v>
          </cell>
          <cell r="V2903">
            <v>1704</v>
          </cell>
          <cell r="W2903" t="str">
            <v>Gran Buenos Aires</v>
          </cell>
          <cell r="Y2903" t="str">
            <v>Correo Argentino - Envio a domicilio</v>
          </cell>
          <cell r="Z2903" t="str">
            <v>Mercado Pago</v>
          </cell>
          <cell r="AD2903">
            <v>44331</v>
          </cell>
          <cell r="AE2903">
            <v>44335</v>
          </cell>
          <cell r="AF2903" t="str">
            <v>ESPECIERO DE VIDRIO LINEAS HORIZONTALES TAPA COBRE 180ML 7.5X7.5X11.1CM</v>
          </cell>
          <cell r="AG2903">
            <v>213</v>
          </cell>
          <cell r="AH2903">
            <v>2</v>
          </cell>
          <cell r="AI2903" t="str">
            <v>MS107166</v>
          </cell>
          <cell r="AJ2903" t="str">
            <v>Móvil</v>
          </cell>
          <cell r="AK2903" t="str">
            <v>EN EL DIA DE MAÑANA, JUEVES 20-05, EL CORREO ARGENTINO RETIRARÁ SU PEDIDO POR SUCURSAL. PUEDO SEGUIR EL ESTADO INGRESANDO AL CORREO - SEGUIMINETO DE ENVIOS - PAQUETE E-COMMERCE, Y AGREGANDO EL CODIGO 0000794304807XI3LIX0501. MUCHAS GRACIAS!</v>
          </cell>
          <cell r="AL2903">
            <v>2681017144</v>
          </cell>
          <cell r="AM2903">
            <v>413049933</v>
          </cell>
          <cell r="AN2903" t="str">
            <v>Sí</v>
          </cell>
        </row>
        <row r="2904">
          <cell r="A2904">
            <v>3000</v>
          </cell>
          <cell r="B2904" t="str">
            <v>psicop.cristinaalvarez@gmail.com</v>
          </cell>
          <cell r="AF2904" t="str">
            <v>MESA DE ARRIME HOME OFFICE 36X43X60 CM</v>
          </cell>
          <cell r="AG2904">
            <v>2800</v>
          </cell>
          <cell r="AH2904">
            <v>1</v>
          </cell>
          <cell r="AI2904" t="str">
            <v>NEWARRIME</v>
          </cell>
          <cell r="AN2904" t="str">
            <v>Sí</v>
          </cell>
        </row>
        <row r="2905">
          <cell r="A2905">
            <v>2999</v>
          </cell>
          <cell r="B2905" t="str">
            <v>flor.lerer@gmail.com</v>
          </cell>
          <cell r="C2905">
            <v>44331</v>
          </cell>
          <cell r="D2905" t="str">
            <v>Abierta</v>
          </cell>
          <cell r="E2905" t="str">
            <v>Recibido</v>
          </cell>
          <cell r="F2905" t="str">
            <v>Enviado</v>
          </cell>
          <cell r="G2905" t="str">
            <v>ARS</v>
          </cell>
          <cell r="H2905">
            <v>1584</v>
          </cell>
          <cell r="I2905">
            <v>0</v>
          </cell>
          <cell r="J2905">
            <v>0</v>
          </cell>
          <cell r="K2905">
            <v>1584</v>
          </cell>
          <cell r="L2905" t="str">
            <v>Florencia Lerer</v>
          </cell>
          <cell r="M2905">
            <v>34476144</v>
          </cell>
          <cell r="N2905">
            <v>541159609766</v>
          </cell>
          <cell r="O2905" t="str">
            <v>Florencia Lerer</v>
          </cell>
          <cell r="P2905">
            <v>541159609766</v>
          </cell>
          <cell r="Q2905" t="str">
            <v>Av boyaca</v>
          </cell>
          <cell r="R2905">
            <v>577</v>
          </cell>
          <cell r="S2905" t="str">
            <v>8B</v>
          </cell>
          <cell r="T2905" t="str">
            <v>Flores</v>
          </cell>
          <cell r="U2905" t="str">
            <v>Capital Federal</v>
          </cell>
          <cell r="V2905">
            <v>1406</v>
          </cell>
          <cell r="W2905" t="str">
            <v>Capital Federal</v>
          </cell>
          <cell r="Y2905" t="str">
            <v>ENVÍO SIN CARGO (CABA, GRAN PARTE DE GBA y LA PLATA) TIEMPO: 4 a 6 DÍAS HÁBILES</v>
          </cell>
          <cell r="Z2905" t="str">
            <v>Mercado Pago</v>
          </cell>
          <cell r="AB2905" t="str">
            <v>No esta funcionando el portero eléctrico. Por favor llamar al cel. O entregar al encargado. Gracias</v>
          </cell>
          <cell r="AD2905">
            <v>44331</v>
          </cell>
          <cell r="AE2905">
            <v>44335</v>
          </cell>
          <cell r="AF2905" t="str">
            <v>ENSALADERA RIGOLLEAU PRIMAVERA 1600ML</v>
          </cell>
          <cell r="AG2905" t="str">
            <v>158.4</v>
          </cell>
          <cell r="AH2905">
            <v>1</v>
          </cell>
          <cell r="AI2905" t="str">
            <v>ML67539</v>
          </cell>
          <cell r="AJ2905" t="str">
            <v>Móvil</v>
          </cell>
          <cell r="AK2905" t="str">
            <v>EL VIERNES 21-05 ENTRE 8 Y 18 HORAS!</v>
          </cell>
          <cell r="AL2905">
            <v>2681014286</v>
          </cell>
          <cell r="AM2905">
            <v>413019775</v>
          </cell>
          <cell r="AN2905" t="str">
            <v>Sí</v>
          </cell>
        </row>
        <row r="2906">
          <cell r="A2906">
            <v>2999</v>
          </cell>
          <cell r="B2906" t="str">
            <v>flor.lerer@gmail.com</v>
          </cell>
          <cell r="AF2906" t="str">
            <v>MANOPLA SILICONA MÁRMOL 20CM</v>
          </cell>
          <cell r="AG2906" t="str">
            <v>705.6</v>
          </cell>
          <cell r="AH2906">
            <v>1</v>
          </cell>
          <cell r="AI2906" t="str">
            <v>MS110253</v>
          </cell>
          <cell r="AN2906" t="str">
            <v>Sí</v>
          </cell>
        </row>
        <row r="2907">
          <cell r="A2907">
            <v>2999</v>
          </cell>
          <cell r="B2907" t="str">
            <v>flor.lerer@gmail.com</v>
          </cell>
          <cell r="AF2907" t="str">
            <v>MATE PAMPA BOCA ANCHA CON BOMBILLA COLOR BLANCO</v>
          </cell>
          <cell r="AG2907">
            <v>720</v>
          </cell>
          <cell r="AH2907">
            <v>1</v>
          </cell>
          <cell r="AI2907" t="str">
            <v>MERCA SEPA</v>
          </cell>
          <cell r="AN2907" t="str">
            <v>Sí</v>
          </cell>
        </row>
        <row r="2908">
          <cell r="A2908">
            <v>2998</v>
          </cell>
          <cell r="B2908" t="str">
            <v>carnormanno2@gmail.com</v>
          </cell>
          <cell r="C2908">
            <v>44331</v>
          </cell>
          <cell r="D2908" t="str">
            <v>Abierta</v>
          </cell>
          <cell r="E2908" t="str">
            <v>Recibido</v>
          </cell>
          <cell r="F2908" t="str">
            <v>Enviado</v>
          </cell>
          <cell r="G2908" t="str">
            <v>ARS</v>
          </cell>
          <cell r="H2908" t="str">
            <v>1161.6</v>
          </cell>
          <cell r="I2908">
            <v>0</v>
          </cell>
          <cell r="J2908">
            <v>0</v>
          </cell>
          <cell r="K2908" t="str">
            <v>1161.6</v>
          </cell>
          <cell r="L2908" t="str">
            <v>Carla Normanno</v>
          </cell>
          <cell r="M2908">
            <v>36085569</v>
          </cell>
          <cell r="N2908">
            <v>541158782102</v>
          </cell>
          <cell r="O2908" t="str">
            <v>Carla Normanno</v>
          </cell>
          <cell r="P2908">
            <v>541158782102</v>
          </cell>
          <cell r="Q2908" t="str">
            <v xml:space="preserve">Vélez Sarsfield </v>
          </cell>
          <cell r="R2908">
            <v>844</v>
          </cell>
          <cell r="U2908" t="str">
            <v xml:space="preserve">Lanús </v>
          </cell>
          <cell r="V2908">
            <v>1824</v>
          </cell>
          <cell r="W2908" t="str">
            <v>Gran Buenos Aires</v>
          </cell>
          <cell r="Y2908" t="str">
            <v>ENVÍO SIN CARGO (CABA, GRAN PARTE DE GBA y LA PLATA) TIEMPO: 4 a 6 DÍAS HÁBILES</v>
          </cell>
          <cell r="Z2908" t="str">
            <v>Mercado Pago</v>
          </cell>
          <cell r="AD2908">
            <v>44331</v>
          </cell>
          <cell r="AE2908">
            <v>44335</v>
          </cell>
          <cell r="AF2908" t="str">
            <v>ENSALADERA DE VIDRIO PRIMAVERA 1000ML. 17 X 7 XM RIGOLLEAU</v>
          </cell>
          <cell r="AG2908" t="str">
            <v>140.8</v>
          </cell>
          <cell r="AH2908">
            <v>1</v>
          </cell>
          <cell r="AI2908" t="str">
            <v>ML67537 MERCA SEPARDAD</v>
          </cell>
          <cell r="AJ2908" t="str">
            <v>Móvil</v>
          </cell>
          <cell r="AK2908" t="str">
            <v>EL VIERNES 21-05 ENTRE 8 Y 18 HORAS!</v>
          </cell>
          <cell r="AL2908">
            <v>14891871449</v>
          </cell>
          <cell r="AM2908">
            <v>409255680</v>
          </cell>
          <cell r="AN2908" t="str">
            <v>Sí</v>
          </cell>
        </row>
        <row r="2909">
          <cell r="A2909">
            <v>2998</v>
          </cell>
          <cell r="B2909" t="str">
            <v>carnormanno2@gmail.com</v>
          </cell>
          <cell r="AF2909" t="str">
            <v>ENSALADERA RIGOLLEAU PRIMAVERA 1600ML</v>
          </cell>
          <cell r="AG2909" t="str">
            <v>158.4</v>
          </cell>
          <cell r="AH2909">
            <v>1</v>
          </cell>
          <cell r="AI2909" t="str">
            <v>ML67539</v>
          </cell>
          <cell r="AN2909" t="str">
            <v>Sí</v>
          </cell>
        </row>
        <row r="2910">
          <cell r="A2910">
            <v>2998</v>
          </cell>
          <cell r="B2910" t="str">
            <v>carnormanno2@gmail.com</v>
          </cell>
          <cell r="AF2910" t="str">
            <v>INDIVIDUAL CUERINA HOJAS 44X30 CM</v>
          </cell>
          <cell r="AG2910" t="str">
            <v>215.6</v>
          </cell>
          <cell r="AH2910">
            <v>1</v>
          </cell>
          <cell r="AI2910" t="str">
            <v>CHUIN44R</v>
          </cell>
          <cell r="AN2910" t="str">
            <v>Sí</v>
          </cell>
        </row>
        <row r="2911">
          <cell r="A2911">
            <v>2998</v>
          </cell>
          <cell r="B2911" t="str">
            <v>carnormanno2@gmail.com</v>
          </cell>
          <cell r="AF2911" t="str">
            <v>INDIVIDUAL CUERINA HOJAS 44x30 CM</v>
          </cell>
          <cell r="AG2911" t="str">
            <v>215.6</v>
          </cell>
          <cell r="AH2911">
            <v>1</v>
          </cell>
          <cell r="AI2911" t="str">
            <v>CHUIN40R MERCA SEPA</v>
          </cell>
          <cell r="AN2911" t="str">
            <v>Sí</v>
          </cell>
        </row>
        <row r="2912">
          <cell r="A2912">
            <v>2998</v>
          </cell>
          <cell r="B2912" t="str">
            <v>carnormanno2@gmail.com</v>
          </cell>
          <cell r="AF2912" t="str">
            <v>INDIVIDUAL CUERINA HOJAS 44X30 CM</v>
          </cell>
          <cell r="AG2912" t="str">
            <v>215.6</v>
          </cell>
          <cell r="AH2912">
            <v>1</v>
          </cell>
          <cell r="AI2912" t="str">
            <v>CHUIN42R</v>
          </cell>
          <cell r="AN2912" t="str">
            <v>Sí</v>
          </cell>
        </row>
        <row r="2913">
          <cell r="A2913">
            <v>2998</v>
          </cell>
          <cell r="B2913" t="str">
            <v>carnormanno2@gmail.com</v>
          </cell>
          <cell r="AF2913" t="str">
            <v>INDIVIDUAL CUERINA HOJAS 44X30 CM</v>
          </cell>
          <cell r="AG2913" t="str">
            <v>215.6</v>
          </cell>
          <cell r="AH2913">
            <v>1</v>
          </cell>
          <cell r="AI2913" t="str">
            <v>CHUIN43R</v>
          </cell>
          <cell r="AN2913" t="str">
            <v>Sí</v>
          </cell>
        </row>
        <row r="2914">
          <cell r="A2914">
            <v>2997</v>
          </cell>
          <cell r="B2914" t="str">
            <v>andrea.s.acosta16@gmail.com</v>
          </cell>
          <cell r="C2914">
            <v>44330</v>
          </cell>
          <cell r="D2914" t="str">
            <v>Abierta</v>
          </cell>
          <cell r="E2914" t="str">
            <v>Recibido</v>
          </cell>
          <cell r="F2914" t="str">
            <v>Enviado</v>
          </cell>
          <cell r="G2914" t="str">
            <v>ARS</v>
          </cell>
          <cell r="H2914" t="str">
            <v>5163.4</v>
          </cell>
          <cell r="I2914">
            <v>0</v>
          </cell>
          <cell r="J2914" t="str">
            <v>253.1</v>
          </cell>
          <cell r="K2914" t="str">
            <v>5416.5</v>
          </cell>
          <cell r="L2914" t="str">
            <v>Andrea Acosta</v>
          </cell>
          <cell r="M2914">
            <v>35218260</v>
          </cell>
          <cell r="N2914">
            <v>1141794686</v>
          </cell>
          <cell r="O2914" t="str">
            <v>Andrea Acosta</v>
          </cell>
          <cell r="P2914">
            <v>1141794686</v>
          </cell>
          <cell r="T2914" t="str">
            <v>Moron</v>
          </cell>
          <cell r="U2914" t="str">
            <v>Moron</v>
          </cell>
          <cell r="V2914">
            <v>1708</v>
          </cell>
          <cell r="W2914" t="str">
            <v>Gran Buenos Aires</v>
          </cell>
          <cell r="Y2914" t="str">
            <v>Punto de retiro</v>
          </cell>
          <cell r="Z2914" t="str">
            <v>Mercado Pago</v>
          </cell>
          <cell r="AD2914">
            <v>44330</v>
          </cell>
          <cell r="AE2914">
            <v>44335</v>
          </cell>
          <cell r="AF2914" t="str">
            <v>MOLINILLO MADERA 15 CM.</v>
          </cell>
          <cell r="AG2914" t="str">
            <v>1249.6</v>
          </cell>
          <cell r="AH2914">
            <v>1</v>
          </cell>
          <cell r="AI2914" t="str">
            <v>046BA6858</v>
          </cell>
          <cell r="AJ2914" t="str">
            <v>Móvil</v>
          </cell>
          <cell r="AK2914" t="str">
            <v>EN EL DIA DE MAÑANA, JUEVES 20-05, EL CORREO ARGENTINO RETIRARÁ SU PEDIDO POR SUCURSAL. PUEDO SEGUIR EL ESTADO INGRESANDO AL CORREO - SEGUIMINETO DE ENVIOS - PAQUETE E-COMMERCE, Y AGREGANDO EL CODIGO 00007943040P3XIGLI90501. MUCHAS GRACIAS!</v>
          </cell>
          <cell r="AL2914">
            <v>14888189841</v>
          </cell>
          <cell r="AM2914">
            <v>412830938</v>
          </cell>
          <cell r="AN2914" t="str">
            <v>Sí</v>
          </cell>
        </row>
        <row r="2915">
          <cell r="A2915">
            <v>2997</v>
          </cell>
          <cell r="B2915" t="str">
            <v>andrea.s.acosta16@gmail.com</v>
          </cell>
          <cell r="AF2915" t="str">
            <v>MATE PAMPA BOCA ANCHA CON BOMBILLA COLOR ROSA</v>
          </cell>
          <cell r="AG2915">
            <v>720</v>
          </cell>
          <cell r="AH2915">
            <v>1</v>
          </cell>
          <cell r="AI2915" t="str">
            <v>MATE PAMPA02. MERCA SEPARADA</v>
          </cell>
          <cell r="AN2915" t="str">
            <v>Sí</v>
          </cell>
        </row>
        <row r="2916">
          <cell r="A2916">
            <v>2997</v>
          </cell>
          <cell r="B2916" t="str">
            <v>andrea.s.acosta16@gmail.com</v>
          </cell>
          <cell r="AF2916" t="str">
            <v>YERBERA RETRO CELESTE C/ VISOR 8.5 X 11.5 X 20 CM</v>
          </cell>
          <cell r="AG2916">
            <v>721</v>
          </cell>
          <cell r="AH2916">
            <v>1</v>
          </cell>
          <cell r="AI2916">
            <v>88005</v>
          </cell>
          <cell r="AN2916" t="str">
            <v>Sí</v>
          </cell>
        </row>
        <row r="2917">
          <cell r="A2917">
            <v>2997</v>
          </cell>
          <cell r="B2917" t="str">
            <v>andrea.s.acosta16@gmail.com</v>
          </cell>
          <cell r="AF2917" t="str">
            <v>YERBA Y AZUCAR LOVE</v>
          </cell>
          <cell r="AG2917" t="str">
            <v>985.6</v>
          </cell>
          <cell r="AH2917">
            <v>1</v>
          </cell>
          <cell r="AI2917" t="str">
            <v>LA55085</v>
          </cell>
          <cell r="AN2917" t="str">
            <v>Sí</v>
          </cell>
        </row>
        <row r="2918">
          <cell r="A2918">
            <v>2997</v>
          </cell>
          <cell r="B2918" t="str">
            <v>andrea.s.acosta16@gmail.com</v>
          </cell>
          <cell r="AF2918" t="str">
            <v>SET X 3 TARROS HERMETICOS ROSA C/2 CUCHARAS DE REGALO</v>
          </cell>
          <cell r="AG2918" t="str">
            <v>1338.4</v>
          </cell>
          <cell r="AH2918">
            <v>1</v>
          </cell>
          <cell r="AI2918" t="str">
            <v>BP43018</v>
          </cell>
          <cell r="AN2918" t="str">
            <v>Sí</v>
          </cell>
        </row>
        <row r="2919">
          <cell r="A2919">
            <v>2997</v>
          </cell>
          <cell r="B2919" t="str">
            <v>andrea.s.acosta16@gmail.com</v>
          </cell>
          <cell r="AF2919" t="str">
            <v>CUCHARA COLOR ROSA</v>
          </cell>
          <cell r="AG2919" t="str">
            <v>49.6</v>
          </cell>
          <cell r="AH2919">
            <v>3</v>
          </cell>
          <cell r="AI2919" t="str">
            <v>BP32018</v>
          </cell>
          <cell r="AN2919" t="str">
            <v>Sí</v>
          </cell>
        </row>
        <row r="2920">
          <cell r="A2920">
            <v>2996</v>
          </cell>
          <cell r="B2920" t="str">
            <v>agustinapacheco1303@gmail.com</v>
          </cell>
          <cell r="C2920">
            <v>44330</v>
          </cell>
          <cell r="D2920" t="str">
            <v>Abierta</v>
          </cell>
          <cell r="E2920" t="str">
            <v>Recibido</v>
          </cell>
          <cell r="F2920" t="str">
            <v>Enviado</v>
          </cell>
          <cell r="G2920" t="str">
            <v>ARS</v>
          </cell>
          <cell r="H2920" t="str">
            <v>512.39</v>
          </cell>
          <cell r="I2920">
            <v>0</v>
          </cell>
          <cell r="J2920">
            <v>0</v>
          </cell>
          <cell r="K2920" t="str">
            <v>512.39</v>
          </cell>
          <cell r="L2920" t="str">
            <v>Agustina Pacheco</v>
          </cell>
          <cell r="M2920">
            <v>43035465</v>
          </cell>
          <cell r="N2920">
            <v>541127635712</v>
          </cell>
          <cell r="O2920" t="str">
            <v>Agustina Pacheco</v>
          </cell>
          <cell r="P2920">
            <v>541127635712</v>
          </cell>
          <cell r="Q2920" t="str">
            <v>Rincón</v>
          </cell>
          <cell r="R2920">
            <v>645</v>
          </cell>
          <cell r="S2920" t="str">
            <v>Pb 4</v>
          </cell>
          <cell r="T2920" t="str">
            <v>Balvanera</v>
          </cell>
          <cell r="U2920" t="str">
            <v>Capital Federal</v>
          </cell>
          <cell r="V2920">
            <v>1227</v>
          </cell>
          <cell r="W2920" t="str">
            <v>Capital Federal</v>
          </cell>
          <cell r="Y2920" t="str">
            <v>ENVÍO SIN CARGO (CABA, GRAN PARTE DE GBA y LA PLATA) TIEMPO: 4 a 6 DÍAS HÁBILES</v>
          </cell>
          <cell r="Z2920" t="str">
            <v>Mercado Pago</v>
          </cell>
          <cell r="AB2920" t="str">
            <v>El timbre no suele funcionar. Llamar por telefono por cualquier cosa</v>
          </cell>
          <cell r="AD2920">
            <v>44330</v>
          </cell>
          <cell r="AE2920">
            <v>44334</v>
          </cell>
          <cell r="AF2920" t="str">
            <v>TAPON PARA BOTELLA TOMATE 4 CM DIAM</v>
          </cell>
          <cell r="AG2920" t="str">
            <v>57.19</v>
          </cell>
          <cell r="AH2920">
            <v>1</v>
          </cell>
          <cell r="AI2920" t="str">
            <v>019BA87512</v>
          </cell>
          <cell r="AJ2920" t="str">
            <v>Móvil</v>
          </cell>
          <cell r="AK2920" t="str">
            <v>EL JUEVES 20-05 ENTRE 8 Y 18 HORAS!</v>
          </cell>
          <cell r="AL2920">
            <v>14885112926</v>
          </cell>
          <cell r="AM2920">
            <v>412708403</v>
          </cell>
          <cell r="AN2920" t="str">
            <v>Sí</v>
          </cell>
        </row>
        <row r="2921">
          <cell r="A2921">
            <v>2996</v>
          </cell>
          <cell r="B2921" t="str">
            <v>agustinapacheco1303@gmail.com</v>
          </cell>
          <cell r="AF2921" t="str">
            <v>AUTOMATE COLORES SURTIDOS (Celeste)</v>
          </cell>
          <cell r="AG2921" t="str">
            <v>455.2</v>
          </cell>
          <cell r="AH2921">
            <v>1</v>
          </cell>
          <cell r="AN2921" t="str">
            <v>Sí</v>
          </cell>
        </row>
        <row r="2922">
          <cell r="A2922">
            <v>2995</v>
          </cell>
          <cell r="B2922" t="str">
            <v>carlacermesoni@gmail.com</v>
          </cell>
          <cell r="C2922">
            <v>44330</v>
          </cell>
          <cell r="D2922" t="str">
            <v>Abierta</v>
          </cell>
          <cell r="E2922" t="str">
            <v>Recibido</v>
          </cell>
          <cell r="F2922" t="str">
            <v>Enviado</v>
          </cell>
          <cell r="G2922" t="str">
            <v>ARS</v>
          </cell>
          <cell r="H2922">
            <v>4198</v>
          </cell>
          <cell r="I2922">
            <v>0</v>
          </cell>
          <cell r="J2922" t="str">
            <v>296.84</v>
          </cell>
          <cell r="K2922" t="str">
            <v>4494.84</v>
          </cell>
          <cell r="L2922" t="str">
            <v>Carla Cermesoni</v>
          </cell>
          <cell r="M2922">
            <v>37698558</v>
          </cell>
          <cell r="N2922">
            <v>543794894182</v>
          </cell>
          <cell r="O2922" t="str">
            <v>Carlos Antonio Cermesoni</v>
          </cell>
          <cell r="T2922" t="str">
            <v>Villa El Dorado</v>
          </cell>
          <cell r="U2922" t="str">
            <v>Capital</v>
          </cell>
          <cell r="V2922">
            <v>3400</v>
          </cell>
          <cell r="W2922" t="str">
            <v>Corrientes</v>
          </cell>
          <cell r="Y2922" t="str">
            <v>Punto de retiro</v>
          </cell>
          <cell r="Z2922" t="str">
            <v>TRANSFERENCIA BANCARIA</v>
          </cell>
          <cell r="AD2922">
            <v>44330</v>
          </cell>
          <cell r="AE2922">
            <v>44335</v>
          </cell>
          <cell r="AF2922" t="str">
            <v>MESA PLEGABLE PARA PC MADERA Y METAL 59X39X23CM (Negro)</v>
          </cell>
          <cell r="AG2922">
            <v>2099</v>
          </cell>
          <cell r="AH2922">
            <v>1</v>
          </cell>
          <cell r="AJ2922" t="str">
            <v>Web</v>
          </cell>
          <cell r="AK2922" t="str">
            <v>EN EL DIA DE MAÑANA, JUEVES 20-05, EL CORREO ARGENTINO RETIRARÁ SU PEDIDO POR SUCURSAL. PUEDO SEGUIR EL ESTADO INGRESANDO AL CORREO - SEGUIMINETO DE ENVIOS - PAQUETE E-COMMERCE, Y AGREGANDO EL CODIGO 00007943044AA94G54X0601. MUCHAS GRACIAS!</v>
          </cell>
          <cell r="AM2922">
            <v>411893283</v>
          </cell>
          <cell r="AN2922" t="str">
            <v>Sí</v>
          </cell>
        </row>
        <row r="2923">
          <cell r="A2923">
            <v>2995</v>
          </cell>
          <cell r="B2923" t="str">
            <v>carlacermesoni@gmail.com</v>
          </cell>
          <cell r="AF2923" t="str">
            <v>MESA PLEGABLE PARA PC MADERA Y METAL 59X39X23CM (Marrón)</v>
          </cell>
          <cell r="AG2923">
            <v>2099</v>
          </cell>
          <cell r="AH2923">
            <v>1</v>
          </cell>
          <cell r="AN2923" t="str">
            <v>Sí</v>
          </cell>
        </row>
        <row r="2924">
          <cell r="A2924">
            <v>2994</v>
          </cell>
          <cell r="B2924" t="str">
            <v>macabruna@gmail.com</v>
          </cell>
          <cell r="C2924">
            <v>44330</v>
          </cell>
          <cell r="D2924" t="str">
            <v>Abierta</v>
          </cell>
          <cell r="E2924" t="str">
            <v>Recibido</v>
          </cell>
          <cell r="F2924" t="str">
            <v>Enviado</v>
          </cell>
          <cell r="G2924" t="str">
            <v>ARS</v>
          </cell>
          <cell r="H2924" t="str">
            <v>2779.55</v>
          </cell>
          <cell r="I2924">
            <v>0</v>
          </cell>
          <cell r="J2924">
            <v>0</v>
          </cell>
          <cell r="K2924" t="str">
            <v>2779.55</v>
          </cell>
          <cell r="L2924" t="str">
            <v>Luis Pulleiro</v>
          </cell>
          <cell r="M2924">
            <v>37247312</v>
          </cell>
          <cell r="N2924">
            <v>541134631897</v>
          </cell>
          <cell r="O2924" t="str">
            <v>Luis Pulleiro</v>
          </cell>
          <cell r="P2924">
            <v>541134631897</v>
          </cell>
          <cell r="Q2924" t="str">
            <v>Av mosconi</v>
          </cell>
          <cell r="R2924">
            <v>3192</v>
          </cell>
          <cell r="T2924" t="str">
            <v xml:space="preserve">Villa pueyrredon </v>
          </cell>
          <cell r="U2924" t="str">
            <v>Capital Federal</v>
          </cell>
          <cell r="V2924">
            <v>1419</v>
          </cell>
          <cell r="W2924" t="str">
            <v>Capital Federal</v>
          </cell>
          <cell r="Y2924" t="str">
            <v>ENVÍO SIN CARGO (CABA, GRAN PARTE DE GBA y LA PLATA) TIEMPO: 4 a 6 DÍAS HÁBILES</v>
          </cell>
          <cell r="Z2924" t="str">
            <v>Mercado Pago</v>
          </cell>
          <cell r="AD2924">
            <v>44330</v>
          </cell>
          <cell r="AE2924">
            <v>44333</v>
          </cell>
          <cell r="AF2924" t="str">
            <v>VELA 100 % SOJA CON AROMA JAZMIN GARDENIA (JAZMIN)</v>
          </cell>
          <cell r="AG2924">
            <v>440</v>
          </cell>
          <cell r="AH2924">
            <v>1</v>
          </cell>
          <cell r="AI2924" t="str">
            <v>BA5914VELA</v>
          </cell>
          <cell r="AJ2924" t="str">
            <v>Móvil</v>
          </cell>
          <cell r="AK2924" t="str">
            <v>TE LO LLEVO A LA PUERTA DE TU CASA REY (L)</v>
          </cell>
          <cell r="AL2924">
            <v>14883242318</v>
          </cell>
          <cell r="AM2924">
            <v>412175158</v>
          </cell>
          <cell r="AN2924" t="str">
            <v>Sí</v>
          </cell>
        </row>
        <row r="2925">
          <cell r="A2925">
            <v>2994</v>
          </cell>
          <cell r="B2925" t="str">
            <v>macabruna@gmail.com</v>
          </cell>
          <cell r="AF2925" t="str">
            <v>COMBO NRO 10 ** 3 FRASCOS DE VIDRIO HERMETICOS</v>
          </cell>
          <cell r="AG2925" t="str">
            <v>2022.75</v>
          </cell>
          <cell r="AH2925">
            <v>1</v>
          </cell>
          <cell r="AI2925" t="str">
            <v>BA6430-31-32 MERCA SEPARADA</v>
          </cell>
          <cell r="AN2925" t="str">
            <v>Sí</v>
          </cell>
        </row>
        <row r="2926">
          <cell r="A2926">
            <v>2994</v>
          </cell>
          <cell r="B2926" t="str">
            <v>macabruna@gmail.com</v>
          </cell>
          <cell r="AF2926" t="str">
            <v>ENSALADERA RIGOLLEAU PRIMAVERA 1600ML</v>
          </cell>
          <cell r="AG2926" t="str">
            <v>158.4</v>
          </cell>
          <cell r="AH2926">
            <v>2</v>
          </cell>
          <cell r="AI2926" t="str">
            <v>ML67539</v>
          </cell>
          <cell r="AN2926" t="str">
            <v>Sí</v>
          </cell>
        </row>
        <row r="2927">
          <cell r="A2927">
            <v>2993</v>
          </cell>
          <cell r="B2927" t="str">
            <v>aparicio.mb14@gmail.com</v>
          </cell>
          <cell r="C2927">
            <v>44330</v>
          </cell>
          <cell r="D2927" t="str">
            <v>Abierta</v>
          </cell>
          <cell r="E2927" t="str">
            <v>Recibido</v>
          </cell>
          <cell r="F2927" t="str">
            <v>Enviado</v>
          </cell>
          <cell r="G2927" t="str">
            <v>ARS</v>
          </cell>
          <cell r="H2927" t="str">
            <v>1509.7</v>
          </cell>
          <cell r="I2927">
            <v>0</v>
          </cell>
          <cell r="J2927">
            <v>0</v>
          </cell>
          <cell r="K2927" t="str">
            <v>1509.7</v>
          </cell>
          <cell r="L2927" t="str">
            <v>María Belén Aparicio</v>
          </cell>
          <cell r="M2927">
            <v>40227250</v>
          </cell>
          <cell r="N2927">
            <v>5491130451497</v>
          </cell>
          <cell r="O2927" t="str">
            <v>María Belén Aparicio</v>
          </cell>
          <cell r="P2927">
            <v>5491130451497</v>
          </cell>
          <cell r="Q2927" t="str">
            <v xml:space="preserve">Manuela Pedraza </v>
          </cell>
          <cell r="R2927">
            <v>3223</v>
          </cell>
          <cell r="T2927" t="str">
            <v>Coghlan</v>
          </cell>
          <cell r="U2927" t="str">
            <v>Capital Federal</v>
          </cell>
          <cell r="V2927">
            <v>1429</v>
          </cell>
          <cell r="W2927" t="str">
            <v>Capital Federal</v>
          </cell>
          <cell r="Y2927" t="str">
            <v>ENVÍO SIN CARGO (CABA, GRAN PARTE DE GBA y LA PLATA) TIEMPO: 4 a 6 DÍAS HÁBILES</v>
          </cell>
          <cell r="Z2927" t="str">
            <v>Mercado Pago</v>
          </cell>
          <cell r="AD2927">
            <v>44330</v>
          </cell>
          <cell r="AE2927">
            <v>44334</v>
          </cell>
          <cell r="AF2927" t="str">
            <v>ENSALADERA APILABLE 2900 ML RIGOLLEAU 11 X 22 CM</v>
          </cell>
          <cell r="AG2927" t="str">
            <v>289.6</v>
          </cell>
          <cell r="AH2927">
            <v>1</v>
          </cell>
          <cell r="AI2927" t="str">
            <v>ML67552</v>
          </cell>
          <cell r="AJ2927" t="str">
            <v>Móvil</v>
          </cell>
          <cell r="AK2927" t="str">
            <v>EL JUEVES 20-05 ENTRE 8 Y 18 HORAS!</v>
          </cell>
          <cell r="AL2927">
            <v>2674676292</v>
          </cell>
          <cell r="AM2927">
            <v>412335037</v>
          </cell>
          <cell r="AN2927" t="str">
            <v>Sí</v>
          </cell>
        </row>
        <row r="2928">
          <cell r="A2928">
            <v>2993</v>
          </cell>
          <cell r="B2928" t="str">
            <v>aparicio.mb14@gmail.com</v>
          </cell>
          <cell r="AF2928" t="str">
            <v>SET X2 PINZAS</v>
          </cell>
          <cell r="AG2928">
            <v>282</v>
          </cell>
          <cell r="AH2928">
            <v>1</v>
          </cell>
          <cell r="AI2928" t="str">
            <v>046BA3323</v>
          </cell>
          <cell r="AN2928" t="str">
            <v>Sí</v>
          </cell>
        </row>
        <row r="2929">
          <cell r="A2929">
            <v>2993</v>
          </cell>
          <cell r="B2929" t="str">
            <v>aparicio.mb14@gmail.com</v>
          </cell>
          <cell r="AF2929" t="str">
            <v>RALLADOR DE MANO 25 CM</v>
          </cell>
          <cell r="AG2929" t="str">
            <v>202.11</v>
          </cell>
          <cell r="AH2929">
            <v>1</v>
          </cell>
          <cell r="AI2929" t="str">
            <v>BA7385</v>
          </cell>
          <cell r="AN2929" t="str">
            <v>Sí</v>
          </cell>
        </row>
        <row r="2930">
          <cell r="A2930">
            <v>2993</v>
          </cell>
          <cell r="B2930" t="str">
            <v>aparicio.mb14@gmail.com</v>
          </cell>
          <cell r="AF2930" t="str">
            <v>VELA 100 % SOJA CON ESENCIAS - DIFERENTES AROMAS 8x8 CM (JAZMIN)</v>
          </cell>
          <cell r="AG2930" t="str">
            <v>367.99</v>
          </cell>
          <cell r="AH2930">
            <v>1</v>
          </cell>
          <cell r="AI2930" t="str">
            <v>BA6340VELA</v>
          </cell>
          <cell r="AN2930" t="str">
            <v>Sí</v>
          </cell>
        </row>
        <row r="2931">
          <cell r="A2931">
            <v>2993</v>
          </cell>
          <cell r="B2931" t="str">
            <v>aparicio.mb14@gmail.com</v>
          </cell>
          <cell r="AF2931" t="str">
            <v>SR. DISPENSER COLORES SURTIDOS (Gris)</v>
          </cell>
          <cell r="AG2931">
            <v>368</v>
          </cell>
          <cell r="AH2931">
            <v>1</v>
          </cell>
          <cell r="AI2931" t="str">
            <v>Q056 QUO MERCA SEPARADA/COSTO TEORICO MAS IVA</v>
          </cell>
          <cell r="AN2931" t="str">
            <v>Sí</v>
          </cell>
        </row>
        <row r="2932">
          <cell r="A2932">
            <v>2992</v>
          </cell>
          <cell r="B2932" t="str">
            <v>geraldine.coria.96@hotmail.com</v>
          </cell>
          <cell r="C2932">
            <v>44329</v>
          </cell>
          <cell r="D2932" t="str">
            <v>Abierta</v>
          </cell>
          <cell r="E2932" t="str">
            <v>Recibido</v>
          </cell>
          <cell r="F2932" t="str">
            <v>Enviado</v>
          </cell>
          <cell r="G2932" t="str">
            <v>ARS</v>
          </cell>
          <cell r="H2932" t="str">
            <v>1440.11</v>
          </cell>
          <cell r="I2932">
            <v>0</v>
          </cell>
          <cell r="J2932">
            <v>0</v>
          </cell>
          <cell r="K2932" t="str">
            <v>1440.11</v>
          </cell>
          <cell r="L2932" t="str">
            <v>Geraldine Coria</v>
          </cell>
          <cell r="M2932">
            <v>39626072</v>
          </cell>
          <cell r="N2932">
            <v>541165317892</v>
          </cell>
          <cell r="O2932" t="str">
            <v>Geraldine Coria</v>
          </cell>
          <cell r="P2932">
            <v>541165317892</v>
          </cell>
          <cell r="Q2932" t="str">
            <v>Yatay</v>
          </cell>
          <cell r="R2932">
            <v>3112</v>
          </cell>
          <cell r="T2932" t="str">
            <v>Lanus oeste</v>
          </cell>
          <cell r="U2932" t="str">
            <v>Lanus</v>
          </cell>
          <cell r="V2932">
            <v>1824</v>
          </cell>
          <cell r="W2932" t="str">
            <v>Gran Buenos Aires</v>
          </cell>
          <cell r="Y2932" t="str">
            <v>ENVÍO SIN CARGO (CABA, GRAN PARTE DE GBA y LA PLATA) TIEMPO: 4 a 6 DÍAS HÁBILES</v>
          </cell>
          <cell r="Z2932" t="str">
            <v>Mercado Pago</v>
          </cell>
          <cell r="AC2932" t="str">
            <v>ENVIAR 2971 CON 2992</v>
          </cell>
          <cell r="AD2932">
            <v>44329</v>
          </cell>
          <cell r="AE2932">
            <v>44333</v>
          </cell>
          <cell r="AF2932" t="str">
            <v>UNTADOR PASTEL 14.5 CM (Rosa)</v>
          </cell>
          <cell r="AG2932" t="str">
            <v>39.2</v>
          </cell>
          <cell r="AH2932">
            <v>1</v>
          </cell>
          <cell r="AI2932" t="str">
            <v>019BA87503 MERCA SEPA</v>
          </cell>
          <cell r="AJ2932" t="str">
            <v>Móvil</v>
          </cell>
          <cell r="AK2932" t="str">
            <v>EL MIERCOLES 19-05 ENTRE 8 Y 18 HORAS!</v>
          </cell>
          <cell r="AL2932">
            <v>2674523649</v>
          </cell>
          <cell r="AM2932">
            <v>411351159</v>
          </cell>
          <cell r="AN2932" t="str">
            <v>Sí</v>
          </cell>
        </row>
        <row r="2933">
          <cell r="A2933">
            <v>2992</v>
          </cell>
          <cell r="B2933" t="str">
            <v>geraldine.coria.96@hotmail.com</v>
          </cell>
          <cell r="AF2933" t="str">
            <v>MATE PAMPA BOCA ANCHA CON BOMBILLA COLOR BLANCO</v>
          </cell>
          <cell r="AG2933">
            <v>720</v>
          </cell>
          <cell r="AH2933">
            <v>1</v>
          </cell>
          <cell r="AI2933" t="str">
            <v>MERCA SEPA</v>
          </cell>
          <cell r="AN2933" t="str">
            <v>Sí</v>
          </cell>
        </row>
        <row r="2934">
          <cell r="A2934">
            <v>2992</v>
          </cell>
          <cell r="B2934" t="str">
            <v>geraldine.coria.96@hotmail.com</v>
          </cell>
          <cell r="AF2934" t="str">
            <v>MANTEQUERA PASTEL 15 X 7 (Rosa)</v>
          </cell>
          <cell r="AG2934" t="str">
            <v>281.31</v>
          </cell>
          <cell r="AH2934">
            <v>1</v>
          </cell>
          <cell r="AN2934" t="str">
            <v>Sí</v>
          </cell>
        </row>
        <row r="2935">
          <cell r="A2935">
            <v>2992</v>
          </cell>
          <cell r="B2935" t="str">
            <v>geraldine.coria.96@hotmail.com</v>
          </cell>
          <cell r="AF2935" t="str">
            <v>BATIDOR DE SILICONA CREAM MANGO DE MADERA 28 CM</v>
          </cell>
          <cell r="AG2935" t="str">
            <v>399.6</v>
          </cell>
          <cell r="AH2935">
            <v>1</v>
          </cell>
          <cell r="AI2935" t="str">
            <v>MS101A63</v>
          </cell>
          <cell r="AN2935" t="str">
            <v>Sí</v>
          </cell>
        </row>
        <row r="2936">
          <cell r="A2936">
            <v>2991</v>
          </cell>
          <cell r="B2936" t="str">
            <v>shapnaroy@hotmail.com</v>
          </cell>
          <cell r="C2936">
            <v>44329</v>
          </cell>
          <cell r="D2936" t="str">
            <v>Abierta</v>
          </cell>
          <cell r="E2936" t="str">
            <v>Recibido</v>
          </cell>
          <cell r="F2936" t="str">
            <v>Enviado</v>
          </cell>
          <cell r="G2936" t="str">
            <v>ARS</v>
          </cell>
          <cell r="H2936" t="str">
            <v>1310.4</v>
          </cell>
          <cell r="I2936">
            <v>0</v>
          </cell>
          <cell r="J2936">
            <v>0</v>
          </cell>
          <cell r="K2936" t="str">
            <v>1310.4</v>
          </cell>
          <cell r="L2936" t="str">
            <v>Carol Shapna Roy</v>
          </cell>
          <cell r="M2936">
            <v>38026386</v>
          </cell>
          <cell r="N2936">
            <v>541166540904</v>
          </cell>
          <cell r="O2936" t="str">
            <v>Carol Shapna Roy</v>
          </cell>
          <cell r="P2936">
            <v>541166540904</v>
          </cell>
          <cell r="Q2936" t="str">
            <v xml:space="preserve">José Hernández </v>
          </cell>
          <cell r="R2936">
            <v>2346</v>
          </cell>
          <cell r="S2936" t="str">
            <v>6A</v>
          </cell>
          <cell r="T2936" t="str">
            <v>Belgrano</v>
          </cell>
          <cell r="U2936" t="str">
            <v>Capital Federal</v>
          </cell>
          <cell r="V2936">
            <v>1426</v>
          </cell>
          <cell r="W2936" t="str">
            <v>Capital Federal</v>
          </cell>
          <cell r="Y2936" t="str">
            <v>ENVÍO SIN CARGO (CABA, GRAN PARTE DE GBA y LA PLATA) TIEMPO: 4 a 6 DÍAS HÁBILES</v>
          </cell>
          <cell r="Z2936" t="str">
            <v>Mercado Pago</v>
          </cell>
          <cell r="AD2936">
            <v>44329</v>
          </cell>
          <cell r="AE2936">
            <v>44334</v>
          </cell>
          <cell r="AF2936" t="str">
            <v>BUDA PLATEADO PIEDRA 7 X 10 CM</v>
          </cell>
          <cell r="AG2936" t="str">
            <v>460.8</v>
          </cell>
          <cell r="AH2936">
            <v>1</v>
          </cell>
          <cell r="AI2936" t="str">
            <v>DE7872</v>
          </cell>
          <cell r="AJ2936" t="str">
            <v>Web</v>
          </cell>
          <cell r="AK2936" t="str">
            <v>EL JUEVES 20-05 ENTRE 8 Y 18 HORAS!</v>
          </cell>
          <cell r="AL2936">
            <v>14869585365</v>
          </cell>
          <cell r="AM2936">
            <v>412155205</v>
          </cell>
          <cell r="AN2936" t="str">
            <v>Sí</v>
          </cell>
        </row>
        <row r="2937">
          <cell r="A2937">
            <v>2991</v>
          </cell>
          <cell r="B2937" t="str">
            <v>shapnaroy@hotmail.com</v>
          </cell>
          <cell r="AF2937" t="str">
            <v>MOLDE TARTERA 27 CM DIAM</v>
          </cell>
          <cell r="AG2937" t="str">
            <v>390.4</v>
          </cell>
          <cell r="AH2937">
            <v>1</v>
          </cell>
          <cell r="AI2937" t="str">
            <v>046BA4836 CON EL 15%</v>
          </cell>
          <cell r="AN2937" t="str">
            <v>Sí</v>
          </cell>
        </row>
        <row r="2938">
          <cell r="A2938">
            <v>2991</v>
          </cell>
          <cell r="B2938" t="str">
            <v>shapnaroy@hotmail.com</v>
          </cell>
          <cell r="AF2938" t="str">
            <v>SET X 4 CUCHARAS DE BAMBOO 27CM</v>
          </cell>
          <cell r="AG2938" t="str">
            <v>459.2</v>
          </cell>
          <cell r="AH2938">
            <v>1</v>
          </cell>
          <cell r="AI2938" t="str">
            <v>MS101898</v>
          </cell>
          <cell r="AN2938" t="str">
            <v>Sí</v>
          </cell>
        </row>
        <row r="2939">
          <cell r="A2939">
            <v>2990</v>
          </cell>
          <cell r="B2939" t="str">
            <v>fabiana.veron@hotmail.com</v>
          </cell>
          <cell r="C2939">
            <v>44329</v>
          </cell>
          <cell r="D2939" t="str">
            <v>Abierta</v>
          </cell>
          <cell r="E2939" t="str">
            <v>Recibido</v>
          </cell>
          <cell r="F2939" t="str">
            <v>Enviado</v>
          </cell>
          <cell r="G2939" t="str">
            <v>ARS</v>
          </cell>
          <cell r="H2939">
            <v>2236</v>
          </cell>
          <cell r="I2939">
            <v>0</v>
          </cell>
          <cell r="J2939">
            <v>0</v>
          </cell>
          <cell r="K2939">
            <v>2236</v>
          </cell>
          <cell r="L2939" t="str">
            <v>Fabiana Veron</v>
          </cell>
          <cell r="M2939">
            <v>18384725</v>
          </cell>
          <cell r="N2939">
            <v>5491169319207</v>
          </cell>
          <cell r="O2939" t="str">
            <v>Fabiana Veron</v>
          </cell>
          <cell r="P2939">
            <v>5491169319207</v>
          </cell>
          <cell r="Q2939" t="str">
            <v>Zamudio</v>
          </cell>
          <cell r="R2939">
            <v>5931</v>
          </cell>
          <cell r="U2939" t="str">
            <v>Laferrere</v>
          </cell>
          <cell r="V2939">
            <v>1757</v>
          </cell>
          <cell r="W2939" t="str">
            <v>Gran Buenos Aires</v>
          </cell>
          <cell r="Y2939" t="str">
            <v>ENVÍO SIN CARGO (CABA, GRAN PARTE DE GBA y LA PLATA) TIEMPO: 4 a 6 DÍAS HÁBILES</v>
          </cell>
          <cell r="Z2939" t="str">
            <v>Mercado Pago</v>
          </cell>
          <cell r="AD2939">
            <v>44329</v>
          </cell>
          <cell r="AE2939">
            <v>44334</v>
          </cell>
          <cell r="AF2939" t="str">
            <v>VASO MEDIDOR CUISINE 500 ML</v>
          </cell>
          <cell r="AG2939" t="str">
            <v>269.6</v>
          </cell>
          <cell r="AH2939">
            <v>1</v>
          </cell>
          <cell r="AI2939" t="str">
            <v>42BA7954</v>
          </cell>
          <cell r="AJ2939" t="str">
            <v>Móvil</v>
          </cell>
          <cell r="AK2939" t="str">
            <v>EL JUEVES 20-05 ENTRE 8 Y 18 HORAS!</v>
          </cell>
          <cell r="AL2939">
            <v>14869228081</v>
          </cell>
          <cell r="AM2939">
            <v>381649382</v>
          </cell>
          <cell r="AN2939" t="str">
            <v>Sí</v>
          </cell>
        </row>
        <row r="2940">
          <cell r="A2940">
            <v>2990</v>
          </cell>
          <cell r="B2940" t="str">
            <v>fabiana.veron@hotmail.com</v>
          </cell>
          <cell r="AF2940" t="str">
            <v>BOTELLA H2O 1L TAPA SILICONA</v>
          </cell>
          <cell r="AG2940" t="str">
            <v>467.2</v>
          </cell>
          <cell r="AH2940">
            <v>1</v>
          </cell>
          <cell r="AI2940" t="str">
            <v>019BO5571</v>
          </cell>
          <cell r="AN2940" t="str">
            <v>Sí</v>
          </cell>
        </row>
        <row r="2941">
          <cell r="A2941">
            <v>2990</v>
          </cell>
          <cell r="B2941" t="str">
            <v>fabiana.veron@hotmail.com</v>
          </cell>
          <cell r="AF2941" t="str">
            <v>MOLDE TARTERA 27 CM DIAM</v>
          </cell>
          <cell r="AG2941" t="str">
            <v>390.4</v>
          </cell>
          <cell r="AH2941">
            <v>1</v>
          </cell>
          <cell r="AI2941" t="str">
            <v>046BA4836 CON EL 15%</v>
          </cell>
          <cell r="AN2941" t="str">
            <v>Sí</v>
          </cell>
        </row>
        <row r="2942">
          <cell r="A2942">
            <v>2990</v>
          </cell>
          <cell r="B2942" t="str">
            <v>fabiana.veron@hotmail.com</v>
          </cell>
          <cell r="AF2942" t="str">
            <v>DISPENSER SINGLE 500ML COLOR SURT (Blanco)</v>
          </cell>
          <cell r="AG2942" t="str">
            <v>529.6</v>
          </cell>
          <cell r="AH2942">
            <v>1</v>
          </cell>
          <cell r="AI2942" t="str">
            <v>Q17008 QUO MERCA SEPARADA COSTO TEORICO MAS IVA</v>
          </cell>
          <cell r="AN2942" t="str">
            <v>Sí</v>
          </cell>
        </row>
        <row r="2943">
          <cell r="A2943">
            <v>2990</v>
          </cell>
          <cell r="B2943" t="str">
            <v>fabiana.veron@hotmail.com</v>
          </cell>
          <cell r="AF2943" t="str">
            <v>ENSALADERA APILABLE 2900 ML RIGOLLEAU 11 X 22 CM</v>
          </cell>
          <cell r="AG2943" t="str">
            <v>289.6</v>
          </cell>
          <cell r="AH2943">
            <v>2</v>
          </cell>
          <cell r="AI2943" t="str">
            <v>ML67552</v>
          </cell>
          <cell r="AN2943" t="str">
            <v>Sí</v>
          </cell>
        </row>
        <row r="2944">
          <cell r="A2944">
            <v>2989</v>
          </cell>
          <cell r="B2944" t="str">
            <v>florlodico@gmail.com</v>
          </cell>
          <cell r="C2944">
            <v>44329</v>
          </cell>
          <cell r="D2944" t="str">
            <v>Abierta</v>
          </cell>
          <cell r="E2944" t="str">
            <v>Recibido</v>
          </cell>
          <cell r="F2944" t="str">
            <v>Enviado</v>
          </cell>
          <cell r="G2944" t="str">
            <v>ARS</v>
          </cell>
          <cell r="H2944" t="str">
            <v>890.38</v>
          </cell>
          <cell r="I2944">
            <v>0</v>
          </cell>
          <cell r="J2944">
            <v>0</v>
          </cell>
          <cell r="K2944" t="str">
            <v>890.38</v>
          </cell>
          <cell r="L2944" t="str">
            <v>Florencia Lo Dico</v>
          </cell>
          <cell r="M2944">
            <v>35905152</v>
          </cell>
          <cell r="N2944">
            <v>5491157983971</v>
          </cell>
          <cell r="O2944" t="str">
            <v>Florencia Lo Dico</v>
          </cell>
          <cell r="P2944">
            <v>5491157983971</v>
          </cell>
          <cell r="Q2944" t="str">
            <v>Bauness</v>
          </cell>
          <cell r="R2944">
            <v>2031</v>
          </cell>
          <cell r="S2944" t="str">
            <v>2C</v>
          </cell>
          <cell r="T2944" t="str">
            <v>Villa Urquiza</v>
          </cell>
          <cell r="U2944" t="str">
            <v>Capital Federal</v>
          </cell>
          <cell r="V2944">
            <v>1431</v>
          </cell>
          <cell r="W2944" t="str">
            <v>Capital Federal</v>
          </cell>
          <cell r="Y2944" t="str">
            <v>ENVÍO SIN CARGO (CABA, GRAN PARTE DE GBA y LA PLATA) TIEMPO: 4 a 6 DÍAS HÁBILES</v>
          </cell>
          <cell r="Z2944" t="str">
            <v>Mercado Pago</v>
          </cell>
          <cell r="AD2944">
            <v>44329</v>
          </cell>
          <cell r="AE2944">
            <v>44334</v>
          </cell>
          <cell r="AF2944" t="str">
            <v>ALMOHADON CON RELLENO VELLON SILICONADO 30X30 CM</v>
          </cell>
          <cell r="AG2944" t="str">
            <v>355.2</v>
          </cell>
          <cell r="AH2944">
            <v>1</v>
          </cell>
          <cell r="AI2944" t="str">
            <v>CHU425</v>
          </cell>
          <cell r="AJ2944" t="str">
            <v>Web</v>
          </cell>
          <cell r="AK2944" t="str">
            <v>EL JUEVES 20-05 ENTRE 8 Y 18 HORAS!</v>
          </cell>
          <cell r="AL2944">
            <v>14866654582</v>
          </cell>
          <cell r="AM2944">
            <v>397262048</v>
          </cell>
          <cell r="AN2944" t="str">
            <v>Sí</v>
          </cell>
        </row>
        <row r="2945">
          <cell r="A2945">
            <v>2989</v>
          </cell>
          <cell r="B2945" t="str">
            <v>florlodico@gmail.com</v>
          </cell>
          <cell r="AF2945" t="str">
            <v>BANDEJA UNICORNIO 25x25 CM</v>
          </cell>
          <cell r="AG2945" t="str">
            <v>179.98</v>
          </cell>
          <cell r="AH2945">
            <v>1</v>
          </cell>
          <cell r="AI2945" t="str">
            <v>077DE7644</v>
          </cell>
          <cell r="AN2945" t="str">
            <v>Sí</v>
          </cell>
        </row>
        <row r="2946">
          <cell r="A2946">
            <v>2989</v>
          </cell>
          <cell r="B2946" t="str">
            <v>florlodico@gmail.com</v>
          </cell>
          <cell r="AF2946" t="str">
            <v>ALMOHADON CORAZON DIAMANTE 30X30CM POLIESTER CON VELLON SILICONADO</v>
          </cell>
          <cell r="AG2946" t="str">
            <v>355.2</v>
          </cell>
          <cell r="AH2946">
            <v>1</v>
          </cell>
          <cell r="AI2946" t="str">
            <v>CHU66</v>
          </cell>
          <cell r="AN2946" t="str">
            <v>Sí</v>
          </cell>
        </row>
        <row r="2947">
          <cell r="A2947">
            <v>2988</v>
          </cell>
          <cell r="B2947" t="str">
            <v>melisapedron@gmail.com</v>
          </cell>
          <cell r="C2947">
            <v>44329</v>
          </cell>
          <cell r="D2947" t="str">
            <v>Abierta</v>
          </cell>
          <cell r="E2947" t="str">
            <v>Recibido</v>
          </cell>
          <cell r="F2947" t="str">
            <v>Enviado</v>
          </cell>
          <cell r="G2947" t="str">
            <v>ARS</v>
          </cell>
          <cell r="H2947" t="str">
            <v>1398.4</v>
          </cell>
          <cell r="I2947">
            <v>0</v>
          </cell>
          <cell r="J2947">
            <v>0</v>
          </cell>
          <cell r="K2947" t="str">
            <v>1398.4</v>
          </cell>
          <cell r="L2947" t="str">
            <v>Melisa Pedrón</v>
          </cell>
          <cell r="M2947">
            <v>38708620</v>
          </cell>
          <cell r="N2947">
            <v>541132544666</v>
          </cell>
          <cell r="O2947" t="str">
            <v>Melisa Pedrón</v>
          </cell>
          <cell r="P2947">
            <v>541132544666</v>
          </cell>
          <cell r="Q2947" t="str">
            <v>Caracas</v>
          </cell>
          <cell r="R2947">
            <v>1564</v>
          </cell>
          <cell r="S2947">
            <v>8.3333333333333329E-2</v>
          </cell>
          <cell r="T2947" t="str">
            <v xml:space="preserve">Villa general mitre </v>
          </cell>
          <cell r="U2947" t="str">
            <v>Capital Federal</v>
          </cell>
          <cell r="V2947">
            <v>1416</v>
          </cell>
          <cell r="W2947" t="str">
            <v>Capital Federal</v>
          </cell>
          <cell r="Y2947" t="str">
            <v>ENVÍO SIN CARGO (CABA, GRAN PARTE DE GBA y LA PLATA) TIEMPO: 4 a 6 DÍAS HÁBILES</v>
          </cell>
          <cell r="Z2947" t="str">
            <v>Mercado Pago</v>
          </cell>
          <cell r="AD2947">
            <v>44329</v>
          </cell>
          <cell r="AE2947">
            <v>44334</v>
          </cell>
          <cell r="AF2947" t="str">
            <v>MANOPLA SILICONA MÁRMOL 20CM</v>
          </cell>
          <cell r="AG2947" t="str">
            <v>705.6</v>
          </cell>
          <cell r="AH2947">
            <v>1</v>
          </cell>
          <cell r="AI2947" t="str">
            <v>MS110253</v>
          </cell>
          <cell r="AJ2947" t="str">
            <v>Móvil</v>
          </cell>
          <cell r="AK2947" t="str">
            <v>EL JUEVES 20-05 ENTRE 8 Y 18 HORAS!</v>
          </cell>
          <cell r="AL2947">
            <v>2671791489</v>
          </cell>
          <cell r="AM2947">
            <v>411925668</v>
          </cell>
          <cell r="AN2947" t="str">
            <v>Sí</v>
          </cell>
        </row>
        <row r="2948">
          <cell r="A2948">
            <v>2988</v>
          </cell>
          <cell r="B2948" t="str">
            <v>melisapedron@gmail.com</v>
          </cell>
          <cell r="AF2948" t="str">
            <v>TABLA DE BAMBOO RECTANGULAR RAYADA 24X34CM</v>
          </cell>
          <cell r="AG2948" t="str">
            <v>692.8</v>
          </cell>
          <cell r="AH2948">
            <v>1</v>
          </cell>
          <cell r="AI2948" t="str">
            <v>MS113006</v>
          </cell>
          <cell r="AN2948" t="str">
            <v>Sí</v>
          </cell>
        </row>
        <row r="2949">
          <cell r="A2949">
            <v>2987</v>
          </cell>
          <cell r="B2949" t="str">
            <v>josefinaoshea5@gmail.com</v>
          </cell>
          <cell r="C2949">
            <v>44329</v>
          </cell>
          <cell r="D2949" t="str">
            <v>Abierta</v>
          </cell>
          <cell r="E2949" t="str">
            <v>Recibido</v>
          </cell>
          <cell r="F2949" t="str">
            <v>Enviado</v>
          </cell>
          <cell r="G2949" t="str">
            <v>ARS</v>
          </cell>
          <cell r="H2949">
            <v>720</v>
          </cell>
          <cell r="I2949">
            <v>0</v>
          </cell>
          <cell r="J2949">
            <v>0</v>
          </cell>
          <cell r="K2949">
            <v>720</v>
          </cell>
          <cell r="L2949" t="str">
            <v>Josefina Oshea</v>
          </cell>
          <cell r="M2949">
            <v>37376383</v>
          </cell>
          <cell r="N2949">
            <v>541163624862</v>
          </cell>
          <cell r="O2949" t="str">
            <v>Josefina Oshea</v>
          </cell>
          <cell r="P2949">
            <v>541163624862</v>
          </cell>
          <cell r="Q2949" t="str">
            <v>Humberto primo</v>
          </cell>
          <cell r="R2949">
            <v>576</v>
          </cell>
          <cell r="S2949" t="str">
            <v>A</v>
          </cell>
          <cell r="T2949" t="str">
            <v>Quilmes</v>
          </cell>
          <cell r="U2949" t="str">
            <v>Quilmes</v>
          </cell>
          <cell r="V2949">
            <v>1878</v>
          </cell>
          <cell r="W2949" t="str">
            <v>Gran Buenos Aires</v>
          </cell>
          <cell r="Y2949" t="str">
            <v>ENVÍO SIN CARGO (CABA, GRAN PARTE DE GBA y LA PLATA) TIEMPO: 4 a 6 DÍAS HÁBILES</v>
          </cell>
          <cell r="Z2949" t="str">
            <v>Mercado Pago</v>
          </cell>
          <cell r="AD2949">
            <v>44331</v>
          </cell>
          <cell r="AE2949">
            <v>44334</v>
          </cell>
          <cell r="AF2949" t="str">
            <v>MATE PAMPA BOCA ANGOSTA CON BOMBILLA COLOR BLANCO</v>
          </cell>
          <cell r="AG2949">
            <v>720</v>
          </cell>
          <cell r="AH2949">
            <v>1</v>
          </cell>
          <cell r="AI2949" t="str">
            <v>MERCA SEPA</v>
          </cell>
          <cell r="AJ2949" t="str">
            <v>Móvil</v>
          </cell>
          <cell r="AK2949" t="str">
            <v>EL JUEVES 20-05 ENTRE 8 Y 18 HORAS!</v>
          </cell>
          <cell r="AL2949">
            <v>14862032240</v>
          </cell>
          <cell r="AM2949">
            <v>411909185</v>
          </cell>
          <cell r="AN2949" t="str">
            <v>Sí</v>
          </cell>
        </row>
        <row r="2950">
          <cell r="A2950">
            <v>2986</v>
          </cell>
          <cell r="B2950" t="str">
            <v>mellizo87@hotmail.com</v>
          </cell>
          <cell r="C2950">
            <v>44329</v>
          </cell>
          <cell r="D2950" t="str">
            <v>Abierta</v>
          </cell>
          <cell r="E2950" t="str">
            <v>Recibido</v>
          </cell>
          <cell r="F2950" t="str">
            <v>Enviado</v>
          </cell>
          <cell r="G2950" t="str">
            <v>ARS</v>
          </cell>
          <cell r="H2950" t="str">
            <v>719.2</v>
          </cell>
          <cell r="I2950">
            <v>0</v>
          </cell>
          <cell r="J2950">
            <v>0</v>
          </cell>
          <cell r="K2950" t="str">
            <v>719.2</v>
          </cell>
          <cell r="L2950" t="str">
            <v>Juan Manuel Goncalves Neiva Novo</v>
          </cell>
          <cell r="M2950">
            <v>32891216</v>
          </cell>
          <cell r="N2950">
            <v>541121681888</v>
          </cell>
          <cell r="O2950" t="str">
            <v>Juan Manuel Goncalves Neiva Novo</v>
          </cell>
          <cell r="P2950">
            <v>541121681888</v>
          </cell>
          <cell r="Q2950" t="str">
            <v>Acoyte</v>
          </cell>
          <cell r="R2950">
            <v>143</v>
          </cell>
          <cell r="S2950" t="str">
            <v>Piso 3 Departamento H</v>
          </cell>
          <cell r="T2950" t="str">
            <v>Caballito</v>
          </cell>
          <cell r="U2950" t="str">
            <v>Capital Federal</v>
          </cell>
          <cell r="V2950">
            <v>1405</v>
          </cell>
          <cell r="W2950" t="str">
            <v>Capital Federal</v>
          </cell>
          <cell r="Y2950" t="str">
            <v>ENVÍO SIN CARGO (CABA, GRAN PARTE DE GBA y LA PLATA) TIEMPO: 4 a 6 DÍAS HÁBILES</v>
          </cell>
          <cell r="Z2950" t="str">
            <v>Mercado Pago</v>
          </cell>
          <cell r="AC2950" t="str">
            <v>ENVIAR ORDEN 2982 CON 2986</v>
          </cell>
          <cell r="AD2950">
            <v>44329</v>
          </cell>
          <cell r="AE2950">
            <v>44333</v>
          </cell>
          <cell r="AF2950" t="str">
            <v>FRASCO DE VIDRIO LINEA CUNA COBRE MEDIANO - 2 L 15.2X10X16.5CM</v>
          </cell>
          <cell r="AG2950" t="str">
            <v>719.2</v>
          </cell>
          <cell r="AH2950">
            <v>1</v>
          </cell>
          <cell r="AI2950" t="str">
            <v>M117A25</v>
          </cell>
          <cell r="AJ2950" t="str">
            <v>Web</v>
          </cell>
          <cell r="AK2950" t="str">
            <v>EL MARTES 18-05 ENTRE 8 Y 18 HORAS!</v>
          </cell>
          <cell r="AL2950">
            <v>14861893306</v>
          </cell>
          <cell r="AM2950">
            <v>411904710</v>
          </cell>
          <cell r="AN2950" t="str">
            <v>Sí</v>
          </cell>
        </row>
        <row r="2951">
          <cell r="A2951">
            <v>2985</v>
          </cell>
          <cell r="B2951" t="str">
            <v>cami_betten@hotmail.com</v>
          </cell>
          <cell r="C2951">
            <v>44329</v>
          </cell>
          <cell r="D2951" t="str">
            <v>Abierta</v>
          </cell>
          <cell r="E2951" t="str">
            <v>Anulado</v>
          </cell>
          <cell r="F2951" t="str">
            <v>No está empaquetado</v>
          </cell>
          <cell r="G2951" t="str">
            <v>ARS</v>
          </cell>
          <cell r="H2951" t="str">
            <v>991.18</v>
          </cell>
          <cell r="I2951">
            <v>0</v>
          </cell>
          <cell r="J2951">
            <v>0</v>
          </cell>
          <cell r="K2951" t="str">
            <v>991.18</v>
          </cell>
          <cell r="L2951" t="str">
            <v>Camila Bettendorff</v>
          </cell>
          <cell r="M2951">
            <v>40790183</v>
          </cell>
          <cell r="N2951">
            <v>543446558940</v>
          </cell>
          <cell r="O2951" t="str">
            <v>Camila Bettendorff</v>
          </cell>
          <cell r="P2951">
            <v>543446558940</v>
          </cell>
          <cell r="Q2951" t="str">
            <v>Charcas</v>
          </cell>
          <cell r="R2951">
            <v>3321</v>
          </cell>
          <cell r="S2951" t="str">
            <v>7 b</v>
          </cell>
          <cell r="T2951" t="str">
            <v xml:space="preserve">Palermo </v>
          </cell>
          <cell r="U2951" t="str">
            <v>Capital Federal</v>
          </cell>
          <cell r="V2951">
            <v>1425</v>
          </cell>
          <cell r="W2951" t="str">
            <v>Capital Federal</v>
          </cell>
          <cell r="Y2951" t="str">
            <v>ENVÍO SIN CARGO (CABA, GRAN PARTE DE GBA y LA PLATA) TIEMPO: 4 a 6 DÍAS HÁBILES</v>
          </cell>
          <cell r="Z2951" t="str">
            <v>Mercado Pago</v>
          </cell>
          <cell r="AF2951" t="str">
            <v>INDIVIDUAL CUERINA HOJAS 44x30 CM</v>
          </cell>
          <cell r="AG2951" t="str">
            <v>215.6</v>
          </cell>
          <cell r="AH2951">
            <v>2</v>
          </cell>
          <cell r="AI2951" t="str">
            <v>CHUIN40R MERCA SEPA</v>
          </cell>
          <cell r="AJ2951" t="str">
            <v>Móvil</v>
          </cell>
          <cell r="AK2951" t="str">
            <v/>
          </cell>
          <cell r="AL2951">
            <v>14861274538</v>
          </cell>
          <cell r="AM2951">
            <v>411882917</v>
          </cell>
          <cell r="AN2951" t="str">
            <v>Sí</v>
          </cell>
        </row>
        <row r="2952">
          <cell r="A2952">
            <v>2985</v>
          </cell>
          <cell r="B2952" t="str">
            <v>cami_betten@hotmail.com</v>
          </cell>
          <cell r="AF2952" t="str">
            <v>INDIVIDUAL DE PAPEL DHAKA REDONDO BEIGE 37 CM</v>
          </cell>
          <cell r="AG2952" t="str">
            <v>279.99</v>
          </cell>
          <cell r="AH2952">
            <v>2</v>
          </cell>
          <cell r="AI2952" t="str">
            <v>MS115319</v>
          </cell>
          <cell r="AN2952" t="str">
            <v>Sí</v>
          </cell>
        </row>
        <row r="2953">
          <cell r="A2953">
            <v>2984</v>
          </cell>
          <cell r="B2953" t="str">
            <v>carla_fiorelli@hotmail.com</v>
          </cell>
          <cell r="C2953">
            <v>44329</v>
          </cell>
          <cell r="D2953" t="str">
            <v>Abierta</v>
          </cell>
          <cell r="E2953" t="str">
            <v>Recibido</v>
          </cell>
          <cell r="F2953" t="str">
            <v>Enviado</v>
          </cell>
          <cell r="G2953" t="str">
            <v>ARS</v>
          </cell>
          <cell r="H2953" t="str">
            <v>4025.4</v>
          </cell>
          <cell r="I2953">
            <v>0</v>
          </cell>
          <cell r="J2953">
            <v>0</v>
          </cell>
          <cell r="K2953" t="str">
            <v>4025.4</v>
          </cell>
          <cell r="L2953" t="str">
            <v>Carla Fiorelli</v>
          </cell>
          <cell r="M2953">
            <v>34537422</v>
          </cell>
          <cell r="N2953">
            <v>541165047505</v>
          </cell>
          <cell r="O2953" t="str">
            <v>Carla Fiorelli</v>
          </cell>
          <cell r="P2953">
            <v>541165047505</v>
          </cell>
          <cell r="Q2953" t="str">
            <v>Av. Montes de Oca</v>
          </cell>
          <cell r="R2953">
            <v>1540</v>
          </cell>
          <cell r="S2953">
            <v>1001</v>
          </cell>
          <cell r="T2953" t="str">
            <v>Capital Federal</v>
          </cell>
          <cell r="U2953" t="str">
            <v>Capital Federal</v>
          </cell>
          <cell r="V2953">
            <v>1270</v>
          </cell>
          <cell r="W2953" t="str">
            <v>Capital Federal</v>
          </cell>
          <cell r="Y2953" t="str">
            <v>ENVÍO SIN CARGO (CABA, GRAN PARTE DE GBA y LA PLATA) TIEMPO: 4 a 6 DÍAS HÁBILES</v>
          </cell>
          <cell r="Z2953" t="str">
            <v>Mercado Pago</v>
          </cell>
          <cell r="AD2953">
            <v>44329</v>
          </cell>
          <cell r="AE2953">
            <v>44334</v>
          </cell>
          <cell r="AF2953" t="str">
            <v>EXPRIMIDOR BLANCO SIN VASO</v>
          </cell>
          <cell r="AG2953" t="str">
            <v>102.4</v>
          </cell>
          <cell r="AH2953">
            <v>1</v>
          </cell>
          <cell r="AI2953">
            <v>23001</v>
          </cell>
          <cell r="AJ2953" t="str">
            <v>Web</v>
          </cell>
          <cell r="AK2953" t="str">
            <v>EL JUEVES 20-05 ENTRE 8 Y 18 HORAS!</v>
          </cell>
          <cell r="AL2953">
            <v>14860572234</v>
          </cell>
          <cell r="AM2953">
            <v>409743970</v>
          </cell>
          <cell r="AN2953" t="str">
            <v>Sí</v>
          </cell>
        </row>
        <row r="2954">
          <cell r="A2954">
            <v>2984</v>
          </cell>
          <cell r="B2954" t="str">
            <v>carla_fiorelli@hotmail.com</v>
          </cell>
          <cell r="AF2954" t="str">
            <v>MATE PAMPA BOCA ANCHA CON BOMBILLA COLOR BLANCO</v>
          </cell>
          <cell r="AG2954">
            <v>720</v>
          </cell>
          <cell r="AH2954">
            <v>1</v>
          </cell>
          <cell r="AI2954" t="str">
            <v>MERCA SEPA</v>
          </cell>
          <cell r="AN2954" t="str">
            <v>Sí</v>
          </cell>
        </row>
        <row r="2955">
          <cell r="A2955">
            <v>2984</v>
          </cell>
          <cell r="B2955" t="str">
            <v>carla_fiorelli@hotmail.com</v>
          </cell>
          <cell r="AF2955" t="str">
            <v>TAZA ROMA DE CERAMICA CRUDO 275ML</v>
          </cell>
          <cell r="AG2955">
            <v>552</v>
          </cell>
          <cell r="AH2955">
            <v>2</v>
          </cell>
          <cell r="AI2955" t="str">
            <v>PO285713NN MERCA SEPARADA</v>
          </cell>
          <cell r="AN2955" t="str">
            <v>Sí</v>
          </cell>
        </row>
        <row r="2956">
          <cell r="A2956">
            <v>2984</v>
          </cell>
          <cell r="B2956" t="str">
            <v>carla_fiorelli@hotmail.com</v>
          </cell>
          <cell r="AF2956" t="str">
            <v>MESA PLEGABLE PARA PC MADERA Y METAL 59X39X23CM (Beige con rayas)</v>
          </cell>
          <cell r="AG2956">
            <v>2099</v>
          </cell>
          <cell r="AH2956">
            <v>1</v>
          </cell>
          <cell r="AN2956" t="str">
            <v>Sí</v>
          </cell>
        </row>
        <row r="2957">
          <cell r="A2957">
            <v>2983</v>
          </cell>
          <cell r="B2957" t="str">
            <v>Danielatononi@hotmail.com</v>
          </cell>
          <cell r="C2957">
            <v>44328</v>
          </cell>
          <cell r="D2957" t="str">
            <v>Abierta</v>
          </cell>
          <cell r="E2957" t="str">
            <v>Recibido</v>
          </cell>
          <cell r="F2957" t="str">
            <v>Enviado</v>
          </cell>
          <cell r="G2957" t="str">
            <v>ARS</v>
          </cell>
          <cell r="H2957">
            <v>2580</v>
          </cell>
          <cell r="I2957">
            <v>0</v>
          </cell>
          <cell r="J2957" t="str">
            <v>438.26</v>
          </cell>
          <cell r="K2957" t="str">
            <v>3018.26</v>
          </cell>
          <cell r="L2957" t="str">
            <v>Daniela Tononi</v>
          </cell>
          <cell r="M2957">
            <v>30572723</v>
          </cell>
          <cell r="N2957">
            <v>543364004135</v>
          </cell>
          <cell r="O2957" t="str">
            <v>Daniela Tononi</v>
          </cell>
          <cell r="P2957">
            <v>543364004135</v>
          </cell>
          <cell r="Q2957" t="str">
            <v xml:space="preserve">Paraná </v>
          </cell>
          <cell r="R2957">
            <v>389</v>
          </cell>
          <cell r="T2957" t="str">
            <v>San Isidro</v>
          </cell>
          <cell r="U2957" t="str">
            <v>San Nicolás de los arroyos</v>
          </cell>
          <cell r="V2957">
            <v>2900</v>
          </cell>
          <cell r="W2957" t="str">
            <v>Buenos Aires</v>
          </cell>
          <cell r="Y2957" t="str">
            <v>Correo Argentino - Envio a domicilio</v>
          </cell>
          <cell r="Z2957" t="str">
            <v>Mercado Pago</v>
          </cell>
          <cell r="AD2957">
            <v>44328</v>
          </cell>
          <cell r="AE2957">
            <v>44334</v>
          </cell>
          <cell r="AF2957" t="str">
            <v>HOMBRECITO CON VIRULANA COLORES PASTEL (Rosa)</v>
          </cell>
          <cell r="AG2957" t="str">
            <v>163.2</v>
          </cell>
          <cell r="AH2957">
            <v>1</v>
          </cell>
          <cell r="AI2957" t="str">
            <v>019BA87516</v>
          </cell>
          <cell r="AJ2957" t="str">
            <v>Móvil</v>
          </cell>
          <cell r="AK2957" t="str">
            <v xml:space="preserve">EN EL DIA DE HOY , ESTAREMOS DESPACHANDO SU PEDIDO POR CORREO ARGENTINO. SU NUMERO DE SEGUIMIENTO ES 000079430460026IL4LC101  Y PODRA VER EL ESTADO EN LA PARTE DE SEGUIMIENTO DE ENVIOS - E-COMMERCE DE LA PAGINA DEL CORREO ARGENTINO. MUCHAS GRACIAS Y BUEN </v>
          </cell>
          <cell r="AL2957">
            <v>14856195025</v>
          </cell>
          <cell r="AM2957">
            <v>411344524</v>
          </cell>
          <cell r="AN2957" t="str">
            <v>Sí</v>
          </cell>
        </row>
        <row r="2958">
          <cell r="A2958">
            <v>2983</v>
          </cell>
          <cell r="B2958" t="str">
            <v>Danielatononi@hotmail.com</v>
          </cell>
          <cell r="AF2958" t="str">
            <v>TAPA PARA CERVEZA PASTEL</v>
          </cell>
          <cell r="AG2958" t="str">
            <v>28.8</v>
          </cell>
          <cell r="AH2958">
            <v>2</v>
          </cell>
          <cell r="AI2958" t="str">
            <v>019BA87518</v>
          </cell>
          <cell r="AN2958" t="str">
            <v>Sí</v>
          </cell>
        </row>
        <row r="2959">
          <cell r="A2959">
            <v>2983</v>
          </cell>
          <cell r="B2959" t="str">
            <v>Danielatononi@hotmail.com</v>
          </cell>
          <cell r="AF2959" t="str">
            <v>MUG CAFE TERMICO TAPA SILICONA (Violeta)</v>
          </cell>
          <cell r="AG2959">
            <v>392</v>
          </cell>
          <cell r="AH2959">
            <v>1</v>
          </cell>
          <cell r="AI2959" t="str">
            <v>Q527 QUO/MERCA SEPARADA/COSTO TEORICO MAS IVA</v>
          </cell>
          <cell r="AN2959" t="str">
            <v>Sí</v>
          </cell>
        </row>
        <row r="2960">
          <cell r="A2960">
            <v>2983</v>
          </cell>
          <cell r="B2960" t="str">
            <v>Danielatononi@hotmail.com</v>
          </cell>
          <cell r="AF2960" t="str">
            <v>UNTADOR PASTEL 14.5 CM (Rosa)</v>
          </cell>
          <cell r="AG2960" t="str">
            <v>39.2</v>
          </cell>
          <cell r="AH2960">
            <v>1</v>
          </cell>
          <cell r="AI2960" t="str">
            <v>019BA87503 MERCA SEPA</v>
          </cell>
          <cell r="AN2960" t="str">
            <v>Sí</v>
          </cell>
        </row>
        <row r="2961">
          <cell r="A2961">
            <v>2983</v>
          </cell>
          <cell r="B2961" t="str">
            <v>Danielatononi@hotmail.com</v>
          </cell>
          <cell r="AF2961" t="str">
            <v>ALM. LOVE 25X55CM POLIESTER V.SILICONADO</v>
          </cell>
          <cell r="AG2961" t="str">
            <v>414.4</v>
          </cell>
          <cell r="AH2961">
            <v>1</v>
          </cell>
          <cell r="AI2961" t="str">
            <v>CHU392</v>
          </cell>
          <cell r="AN2961" t="str">
            <v>Sí</v>
          </cell>
        </row>
        <row r="2962">
          <cell r="A2962">
            <v>2983</v>
          </cell>
          <cell r="B2962" t="str">
            <v>Danielatononi@hotmail.com</v>
          </cell>
          <cell r="AF2962" t="str">
            <v>ALMOHADON CON RELLENO VELLON SILICONADO 30X30 CM</v>
          </cell>
          <cell r="AG2962" t="str">
            <v>355.2</v>
          </cell>
          <cell r="AH2962">
            <v>1</v>
          </cell>
          <cell r="AI2962" t="str">
            <v>CHU433</v>
          </cell>
          <cell r="AN2962" t="str">
            <v>Sí</v>
          </cell>
        </row>
        <row r="2963">
          <cell r="A2963">
            <v>2983</v>
          </cell>
          <cell r="B2963" t="str">
            <v>Danielatononi@hotmail.com</v>
          </cell>
          <cell r="AF2963" t="str">
            <v>ALMOHADON CON RELLENO VELLON SILICONADO 30X30 CM</v>
          </cell>
          <cell r="AG2963" t="str">
            <v>355.2</v>
          </cell>
          <cell r="AH2963">
            <v>1</v>
          </cell>
          <cell r="AI2963" t="str">
            <v>CHU432</v>
          </cell>
          <cell r="AN2963" t="str">
            <v>Sí</v>
          </cell>
        </row>
        <row r="2964">
          <cell r="A2964">
            <v>2983</v>
          </cell>
          <cell r="B2964" t="str">
            <v>Danielatononi@hotmail.com</v>
          </cell>
          <cell r="AF2964" t="str">
            <v>ALMOHADON LOVE 30X30CM POLIESTER CON VELLON SILICONADO</v>
          </cell>
          <cell r="AG2964" t="str">
            <v>355.2</v>
          </cell>
          <cell r="AH2964">
            <v>1</v>
          </cell>
          <cell r="AI2964" t="str">
            <v>CHU53</v>
          </cell>
          <cell r="AN2964" t="str">
            <v>Sí</v>
          </cell>
        </row>
        <row r="2965">
          <cell r="A2965">
            <v>2983</v>
          </cell>
          <cell r="B2965" t="str">
            <v>Danielatononi@hotmail.com</v>
          </cell>
          <cell r="AF2965" t="str">
            <v>SET X 4 BALON CERVEZA NORUEGA 420 ML</v>
          </cell>
          <cell r="AG2965">
            <v>448</v>
          </cell>
          <cell r="AH2965">
            <v>1</v>
          </cell>
          <cell r="AI2965" t="str">
            <v>68971PK</v>
          </cell>
          <cell r="AN2965" t="str">
            <v>Sí</v>
          </cell>
        </row>
        <row r="2966">
          <cell r="A2966">
            <v>2982</v>
          </cell>
          <cell r="B2966" t="str">
            <v>mellizo87@hotmail.com</v>
          </cell>
          <cell r="C2966">
            <v>44328</v>
          </cell>
          <cell r="D2966" t="str">
            <v>Abierta</v>
          </cell>
          <cell r="E2966" t="str">
            <v>Recibido</v>
          </cell>
          <cell r="F2966" t="str">
            <v>Enviado</v>
          </cell>
          <cell r="G2966" t="str">
            <v>ARS</v>
          </cell>
          <cell r="H2966" t="str">
            <v>3347.2</v>
          </cell>
          <cell r="I2966">
            <v>0</v>
          </cell>
          <cell r="J2966">
            <v>0</v>
          </cell>
          <cell r="K2966" t="str">
            <v>3347.2</v>
          </cell>
          <cell r="L2966" t="str">
            <v>Juan Manuel Goncalves Neiva Novo</v>
          </cell>
          <cell r="M2966">
            <v>32891216</v>
          </cell>
          <cell r="N2966">
            <v>541121681888</v>
          </cell>
          <cell r="O2966" t="str">
            <v>Juan Manuel Goncalves Neiva Novo</v>
          </cell>
          <cell r="P2966">
            <v>541121681888</v>
          </cell>
          <cell r="Q2966" t="str">
            <v xml:space="preserve">Acoyte </v>
          </cell>
          <cell r="R2966">
            <v>143</v>
          </cell>
          <cell r="S2966" t="str">
            <v>Piso 3 Departamento H</v>
          </cell>
          <cell r="T2966" t="str">
            <v>Caballito</v>
          </cell>
          <cell r="U2966" t="str">
            <v>Capital Federal</v>
          </cell>
          <cell r="V2966">
            <v>1405</v>
          </cell>
          <cell r="W2966" t="str">
            <v>Capital Federal</v>
          </cell>
          <cell r="Y2966" t="str">
            <v>ENVÍO SIN CARGO (CABA, GRAN PARTE DE GBA y LA PLATA) TIEMPO: 4 a 6 DÍAS HÁBILES</v>
          </cell>
          <cell r="Z2966" t="str">
            <v>Mercado Pago</v>
          </cell>
          <cell r="AC2966" t="str">
            <v>ENVIAR ORDEN 2982 CON 2986</v>
          </cell>
          <cell r="AD2966">
            <v>44328</v>
          </cell>
          <cell r="AE2966">
            <v>44333</v>
          </cell>
          <cell r="AF2966" t="str">
            <v>FRASCO VIDRIO 23CM</v>
          </cell>
          <cell r="AG2966" t="str">
            <v>760.8</v>
          </cell>
          <cell r="AH2966">
            <v>3</v>
          </cell>
          <cell r="AI2966" t="str">
            <v>BA6432 MERCA SEPARDA</v>
          </cell>
          <cell r="AJ2966" t="str">
            <v>Web</v>
          </cell>
          <cell r="AK2966" t="str">
            <v>EL MARTES 18-05 ENTRE 8 Y 18 HORAS!</v>
          </cell>
          <cell r="AL2966">
            <v>14855687924</v>
          </cell>
          <cell r="AM2966">
            <v>411597432</v>
          </cell>
          <cell r="AN2966" t="str">
            <v>Sí</v>
          </cell>
        </row>
        <row r="2967">
          <cell r="A2967">
            <v>2982</v>
          </cell>
          <cell r="B2967" t="str">
            <v>mellizo87@hotmail.com</v>
          </cell>
          <cell r="AF2967" t="str">
            <v>FRASCO DE VIDRIO LINEA CUNA COBRE GRANDE - 2.5 L 20.3X13.3X20.3CM</v>
          </cell>
          <cell r="AG2967" t="str">
            <v>1064.8</v>
          </cell>
          <cell r="AH2967">
            <v>1</v>
          </cell>
          <cell r="AI2967" t="str">
            <v>M117A24</v>
          </cell>
          <cell r="AN2967" t="str">
            <v>Sí</v>
          </cell>
        </row>
        <row r="2968">
          <cell r="A2968">
            <v>2981</v>
          </cell>
          <cell r="B2968" t="str">
            <v>andreachanono@gmail.com</v>
          </cell>
          <cell r="C2968">
            <v>44328</v>
          </cell>
          <cell r="D2968" t="str">
            <v>Abierta</v>
          </cell>
          <cell r="E2968" t="str">
            <v>Recibido</v>
          </cell>
          <cell r="F2968" t="str">
            <v>Enviado</v>
          </cell>
          <cell r="G2968" t="str">
            <v>ARS</v>
          </cell>
          <cell r="H2968" t="str">
            <v>1600.1</v>
          </cell>
          <cell r="I2968">
            <v>0</v>
          </cell>
          <cell r="J2968">
            <v>0</v>
          </cell>
          <cell r="K2968" t="str">
            <v>1600.1</v>
          </cell>
          <cell r="L2968" t="str">
            <v>Andrea Cecilia Hanono</v>
          </cell>
          <cell r="M2968">
            <v>32244065</v>
          </cell>
          <cell r="N2968">
            <v>5491162737388</v>
          </cell>
          <cell r="O2968" t="str">
            <v>Andrea Cecilia Hanono</v>
          </cell>
          <cell r="P2968">
            <v>5491162737388</v>
          </cell>
          <cell r="Q2968" t="str">
            <v xml:space="preserve">Avenida Pueyrredon </v>
          </cell>
          <cell r="R2968">
            <v>1788</v>
          </cell>
          <cell r="S2968" t="str">
            <v>11 dpto 43</v>
          </cell>
          <cell r="T2968" t="str">
            <v xml:space="preserve">Recoleta </v>
          </cell>
          <cell r="U2968" t="str">
            <v>Capital Federal</v>
          </cell>
          <cell r="V2968">
            <v>1119</v>
          </cell>
          <cell r="W2968" t="str">
            <v>Capital Federal</v>
          </cell>
          <cell r="Y2968" t="str">
            <v>ENVÍO SIN CARGO (CABA, GRAN PARTE DE GBA y LA PLATA) TIEMPO: 4 a 6 DÍAS HÁBILES</v>
          </cell>
          <cell r="Z2968" t="str">
            <v>Mercado Pago</v>
          </cell>
          <cell r="AB2968" t="str">
            <v xml:space="preserve">Avenida Pueyrredon entre Frech y Juncal </v>
          </cell>
          <cell r="AD2968">
            <v>44328</v>
          </cell>
          <cell r="AE2968">
            <v>44333</v>
          </cell>
          <cell r="AF2968" t="str">
            <v>SR. DISPENSER COLORES SURTIDOS (Violeta)</v>
          </cell>
          <cell r="AG2968">
            <v>368</v>
          </cell>
          <cell r="AH2968">
            <v>1</v>
          </cell>
          <cell r="AI2968" t="str">
            <v>Q056 QUO MERCA SEPARADA/COSTO TEORICO MAS IVA</v>
          </cell>
          <cell r="AJ2968" t="str">
            <v>Web</v>
          </cell>
          <cell r="AK2968" t="str">
            <v>EL MARTES 18-05 ENTRE 8 Y 18 HORAS!</v>
          </cell>
          <cell r="AL2968">
            <v>2669817152</v>
          </cell>
          <cell r="AM2968">
            <v>411582539</v>
          </cell>
          <cell r="AN2968" t="str">
            <v>Sí</v>
          </cell>
        </row>
        <row r="2969">
          <cell r="A2969">
            <v>2981</v>
          </cell>
          <cell r="B2969" t="str">
            <v>andreachanono@gmail.com</v>
          </cell>
          <cell r="AF2969" t="str">
            <v>MANTEL CIRCULAR TELA ANTIMANCHA TROPICAL 1.40 M</v>
          </cell>
          <cell r="AG2969" t="str">
            <v>1232.1</v>
          </cell>
          <cell r="AH2969">
            <v>1</v>
          </cell>
          <cell r="AI2969" t="str">
            <v>CHUC2</v>
          </cell>
          <cell r="AN2969" t="str">
            <v>Sí</v>
          </cell>
        </row>
        <row r="2970">
          <cell r="A2970">
            <v>2980</v>
          </cell>
          <cell r="B2970" t="str">
            <v>mquattromano@gmail.com</v>
          </cell>
          <cell r="C2970">
            <v>44328</v>
          </cell>
          <cell r="D2970" t="str">
            <v>Abierta</v>
          </cell>
          <cell r="E2970" t="str">
            <v>Recibido</v>
          </cell>
          <cell r="F2970" t="str">
            <v>Enviado</v>
          </cell>
          <cell r="G2970" t="str">
            <v>ARS</v>
          </cell>
          <cell r="H2970" t="str">
            <v>8149.5</v>
          </cell>
          <cell r="I2970">
            <v>0</v>
          </cell>
          <cell r="J2970">
            <v>0</v>
          </cell>
          <cell r="K2970" t="str">
            <v>8149.5</v>
          </cell>
          <cell r="L2970" t="str">
            <v>Mariana quattromano</v>
          </cell>
          <cell r="M2970">
            <v>24279421368</v>
          </cell>
          <cell r="N2970">
            <v>541162039600</v>
          </cell>
          <cell r="O2970" t="str">
            <v>Mariana quattromano</v>
          </cell>
          <cell r="P2970">
            <v>541162039600</v>
          </cell>
          <cell r="Q2970" t="str">
            <v>Acevedo</v>
          </cell>
          <cell r="R2970">
            <v>3992</v>
          </cell>
          <cell r="T2970" t="str">
            <v>monte chingolo</v>
          </cell>
          <cell r="U2970" t="str">
            <v>Lanús este</v>
          </cell>
          <cell r="V2970">
            <v>1825</v>
          </cell>
          <cell r="W2970" t="str">
            <v>Gran Buenos Aires</v>
          </cell>
          <cell r="Y2970" t="str">
            <v>ENVÍO SIN CARGO (CABA, GRAN PARTE DE GBA y LA PLATA) TIEMPO: 4 a 6 DÍAS HÁBILES</v>
          </cell>
          <cell r="Z2970" t="str">
            <v>Mercado Pago</v>
          </cell>
          <cell r="AB2970" t="str">
            <v>Lo recibe mi mama, Maria Cristina Scarpino</v>
          </cell>
          <cell r="AD2970">
            <v>44328</v>
          </cell>
          <cell r="AE2970">
            <v>44333</v>
          </cell>
          <cell r="AF2970" t="str">
            <v>FUENTE PARA HORNO CUADRADA 1950CC</v>
          </cell>
          <cell r="AG2970" t="str">
            <v>1003.2</v>
          </cell>
          <cell r="AH2970">
            <v>1</v>
          </cell>
          <cell r="AI2970" t="str">
            <v>PA59384</v>
          </cell>
          <cell r="AJ2970" t="str">
            <v>Móvil</v>
          </cell>
          <cell r="AK2970" t="str">
            <v>EL MIERCOLES 19-05 ENTRE 8 Y 18 HORAS!</v>
          </cell>
          <cell r="AL2970">
            <v>14854936726</v>
          </cell>
          <cell r="AM2970">
            <v>411541182</v>
          </cell>
          <cell r="AN2970" t="str">
            <v>Sí</v>
          </cell>
        </row>
        <row r="2971">
          <cell r="A2971">
            <v>2980</v>
          </cell>
          <cell r="B2971" t="str">
            <v>mquattromano@gmail.com</v>
          </cell>
          <cell r="AF2971" t="str">
            <v>ALMOHADON FLAMENCO 30X30CM POLIESTER CON VELLON SILICONADO</v>
          </cell>
          <cell r="AG2971" t="str">
            <v>355.2</v>
          </cell>
          <cell r="AH2971">
            <v>1</v>
          </cell>
          <cell r="AI2971" t="str">
            <v>CHU185</v>
          </cell>
          <cell r="AN2971" t="str">
            <v>Sí</v>
          </cell>
        </row>
        <row r="2972">
          <cell r="A2972">
            <v>2980</v>
          </cell>
          <cell r="B2972" t="str">
            <v>mquattromano@gmail.com</v>
          </cell>
          <cell r="AF2972" t="str">
            <v>ALM. VIVE RIE AMA 25X55CM POLIESTER V.SILICONADO</v>
          </cell>
          <cell r="AG2972" t="str">
            <v>414.4</v>
          </cell>
          <cell r="AH2972">
            <v>1</v>
          </cell>
          <cell r="AI2972" t="str">
            <v>CHU376</v>
          </cell>
          <cell r="AN2972" t="str">
            <v>Sí</v>
          </cell>
        </row>
        <row r="2973">
          <cell r="A2973">
            <v>2980</v>
          </cell>
          <cell r="B2973" t="str">
            <v>mquattromano@gmail.com</v>
          </cell>
          <cell r="AF2973" t="str">
            <v>ALMOHADON LOVE 30X30CM POLIESTER CON VELLON SILICONADO</v>
          </cell>
          <cell r="AG2973" t="str">
            <v>355.2</v>
          </cell>
          <cell r="AH2973">
            <v>1</v>
          </cell>
          <cell r="AI2973" t="str">
            <v>CHU53</v>
          </cell>
          <cell r="AN2973" t="str">
            <v>Sí</v>
          </cell>
        </row>
        <row r="2974">
          <cell r="A2974">
            <v>2980</v>
          </cell>
          <cell r="B2974" t="str">
            <v>mquattromano@gmail.com</v>
          </cell>
          <cell r="AF2974" t="str">
            <v>CUCHILLO CERAMICA 28</v>
          </cell>
          <cell r="AG2974" t="str">
            <v>1117.6</v>
          </cell>
          <cell r="AH2974">
            <v>1</v>
          </cell>
          <cell r="AI2974" t="str">
            <v>046BA8189</v>
          </cell>
          <cell r="AN2974" t="str">
            <v>Sí</v>
          </cell>
        </row>
        <row r="2975">
          <cell r="A2975">
            <v>2980</v>
          </cell>
          <cell r="B2975" t="str">
            <v>mquattromano@gmail.com</v>
          </cell>
          <cell r="AF2975" t="str">
            <v>CUCHILLO CERAMICA 23</v>
          </cell>
          <cell r="AG2975" t="str">
            <v>886.4</v>
          </cell>
          <cell r="AH2975">
            <v>1</v>
          </cell>
          <cell r="AI2975" t="str">
            <v>046BA8188</v>
          </cell>
          <cell r="AN2975" t="str">
            <v>Sí</v>
          </cell>
        </row>
        <row r="2976">
          <cell r="A2976">
            <v>2980</v>
          </cell>
          <cell r="B2976" t="str">
            <v>mquattromano@gmail.com</v>
          </cell>
          <cell r="AF2976" t="str">
            <v>CUCHILLO CERAMICA 20</v>
          </cell>
          <cell r="AG2976" t="str">
            <v>715.2</v>
          </cell>
          <cell r="AH2976">
            <v>1</v>
          </cell>
          <cell r="AI2976" t="str">
            <v>046BA8187</v>
          </cell>
          <cell r="AN2976" t="str">
            <v>Sí</v>
          </cell>
        </row>
        <row r="2977">
          <cell r="A2977">
            <v>2980</v>
          </cell>
          <cell r="B2977" t="str">
            <v>mquattromano@gmail.com</v>
          </cell>
          <cell r="AF2977" t="str">
            <v>FRASCO VIDRIO 23CM</v>
          </cell>
          <cell r="AG2977" t="str">
            <v>760.8</v>
          </cell>
          <cell r="AH2977">
            <v>1</v>
          </cell>
          <cell r="AI2977" t="str">
            <v>BA6432 MERCA SEPARDA</v>
          </cell>
          <cell r="AN2977" t="str">
            <v>Sí</v>
          </cell>
        </row>
        <row r="2978">
          <cell r="A2978">
            <v>2980</v>
          </cell>
          <cell r="B2978" t="str">
            <v>mquattromano@gmail.com</v>
          </cell>
          <cell r="AF2978" t="str">
            <v>VELA 100 % SOJA AROMA JAZMIN 10X12 CM</v>
          </cell>
          <cell r="AG2978">
            <v>528</v>
          </cell>
          <cell r="AH2978">
            <v>1</v>
          </cell>
          <cell r="AI2978" t="str">
            <v>JA5064J MERCA SEPARADA</v>
          </cell>
          <cell r="AN2978" t="str">
            <v>Sí</v>
          </cell>
        </row>
        <row r="2979">
          <cell r="A2979">
            <v>2980</v>
          </cell>
          <cell r="B2979" t="str">
            <v>mquattromano@gmail.com</v>
          </cell>
          <cell r="AF2979" t="str">
            <v>VELA 100 % SOJA CON AROMA JAZMIN GARDENIA (JAZMIN)</v>
          </cell>
          <cell r="AG2979">
            <v>440</v>
          </cell>
          <cell r="AH2979">
            <v>1</v>
          </cell>
          <cell r="AI2979" t="str">
            <v>BA5914VELA</v>
          </cell>
          <cell r="AN2979" t="str">
            <v>Sí</v>
          </cell>
        </row>
        <row r="2980">
          <cell r="A2980">
            <v>2980</v>
          </cell>
          <cell r="B2980" t="str">
            <v>mquattromano@gmail.com</v>
          </cell>
          <cell r="AF2980" t="str">
            <v>COMBO NRO.6 ** COCINA **3 ARTICULOS ANTIADHERENTES</v>
          </cell>
          <cell r="AG2980" t="str">
            <v>1573.5</v>
          </cell>
          <cell r="AH2980">
            <v>1</v>
          </cell>
          <cell r="AI2980" t="str">
            <v>BA4836-4829-4825</v>
          </cell>
          <cell r="AN2980" t="str">
            <v>Sí</v>
          </cell>
        </row>
        <row r="2981">
          <cell r="A2981">
            <v>2979</v>
          </cell>
          <cell r="B2981" t="str">
            <v>gorostivicky@gmail.com</v>
          </cell>
          <cell r="C2981">
            <v>44328</v>
          </cell>
          <cell r="D2981" t="str">
            <v>Abierta</v>
          </cell>
          <cell r="E2981" t="str">
            <v>Recibido</v>
          </cell>
          <cell r="F2981" t="str">
            <v>Enviado</v>
          </cell>
          <cell r="G2981" t="str">
            <v>ARS</v>
          </cell>
          <cell r="H2981" t="str">
            <v>2818.8</v>
          </cell>
          <cell r="I2981">
            <v>0</v>
          </cell>
          <cell r="J2981">
            <v>0</v>
          </cell>
          <cell r="K2981" t="str">
            <v>2818.8</v>
          </cell>
          <cell r="L2981" t="str">
            <v>Victoria Gorostiaga</v>
          </cell>
          <cell r="M2981">
            <v>33149528</v>
          </cell>
          <cell r="N2981">
            <v>541156528626</v>
          </cell>
          <cell r="O2981" t="str">
            <v>Victoria Gorostiaga</v>
          </cell>
          <cell r="P2981">
            <v>541156528626</v>
          </cell>
          <cell r="Q2981" t="str">
            <v>Talcahuano</v>
          </cell>
          <cell r="R2981">
            <v>282</v>
          </cell>
          <cell r="S2981" t="str">
            <v>Planta baja A (puerta negra)</v>
          </cell>
          <cell r="T2981" t="str">
            <v>(Entre belgrano y av alsina )</v>
          </cell>
          <cell r="U2981" t="str">
            <v>Banfield</v>
          </cell>
          <cell r="V2981">
            <v>1828</v>
          </cell>
          <cell r="W2981" t="str">
            <v>Gran Buenos Aires</v>
          </cell>
          <cell r="Y2981" t="str">
            <v>ENVÍO SIN CARGO (CABA, GRAN PARTE DE GBA y LA PLATA) TIEMPO: 4 a 6 DÍAS HÁBILES</v>
          </cell>
          <cell r="Z2981" t="str">
            <v>Mercado Pago</v>
          </cell>
          <cell r="AD2981">
            <v>44328</v>
          </cell>
          <cell r="AE2981">
            <v>44333</v>
          </cell>
          <cell r="AF2981" t="str">
            <v>MANTEL RECTANGULAR ANTIMANCHA 1.40x1,85 mtrs</v>
          </cell>
          <cell r="AG2981" t="str">
            <v>1409.4</v>
          </cell>
          <cell r="AH2981">
            <v>1</v>
          </cell>
          <cell r="AI2981" t="str">
            <v>CHUR3</v>
          </cell>
          <cell r="AJ2981" t="str">
            <v>Móvil</v>
          </cell>
          <cell r="AK2981" t="str">
            <v>EL MIERCOLES 19-05 ENTRE 8 Y 18 HORAS!</v>
          </cell>
          <cell r="AL2981">
            <v>14854936470</v>
          </cell>
          <cell r="AM2981">
            <v>411057076</v>
          </cell>
          <cell r="AN2981" t="str">
            <v>Sí</v>
          </cell>
        </row>
        <row r="2982">
          <cell r="A2982">
            <v>2979</v>
          </cell>
          <cell r="B2982" t="str">
            <v>gorostivicky@gmail.com</v>
          </cell>
          <cell r="AF2982" t="str">
            <v>MANTEL RECTANGULAR ANTIMANCHA 1.40x1.85 mtrs</v>
          </cell>
          <cell r="AG2982" t="str">
            <v>1409.4</v>
          </cell>
          <cell r="AH2982">
            <v>1</v>
          </cell>
          <cell r="AI2982" t="str">
            <v>CHUR14 MERCA SEPA</v>
          </cell>
          <cell r="AN2982" t="str">
            <v>Sí</v>
          </cell>
        </row>
        <row r="2983">
          <cell r="A2983">
            <v>2978</v>
          </cell>
          <cell r="B2983" t="str">
            <v>fiammalelu113@gmail.com</v>
          </cell>
          <cell r="C2983">
            <v>44328</v>
          </cell>
          <cell r="D2983" t="str">
            <v>Abierta</v>
          </cell>
          <cell r="E2983" t="str">
            <v>Recibido</v>
          </cell>
          <cell r="F2983" t="str">
            <v>Enviado</v>
          </cell>
          <cell r="G2983" t="str">
            <v>ARS</v>
          </cell>
          <cell r="H2983" t="str">
            <v>2648.48</v>
          </cell>
          <cell r="I2983">
            <v>0</v>
          </cell>
          <cell r="J2983">
            <v>0</v>
          </cell>
          <cell r="K2983" t="str">
            <v>2648.48</v>
          </cell>
          <cell r="L2983" t="str">
            <v>Fiamma Lelu</v>
          </cell>
          <cell r="M2983">
            <v>43056946</v>
          </cell>
          <cell r="N2983">
            <v>542983409428</v>
          </cell>
          <cell r="O2983" t="str">
            <v>Fiamma Lelu</v>
          </cell>
          <cell r="P2983">
            <v>542983409428</v>
          </cell>
          <cell r="Q2983">
            <v>60</v>
          </cell>
          <cell r="R2983">
            <v>830</v>
          </cell>
          <cell r="S2983" t="str">
            <v>2B</v>
          </cell>
          <cell r="U2983" t="str">
            <v>Capital Federal</v>
          </cell>
          <cell r="V2983">
            <v>1440</v>
          </cell>
          <cell r="W2983" t="str">
            <v>Capital Federal</v>
          </cell>
          <cell r="Y2983" t="str">
            <v>ENVÍO SIN CARGO (CABA, GRAN PARTE DE GBA y LA PLATA) TIEMPO: 4 a 6 DÍAS HÁBILES</v>
          </cell>
          <cell r="Z2983" t="str">
            <v>TRANSFERENCIA BANCARIA</v>
          </cell>
          <cell r="AB2983" t="str">
            <v xml:space="preserve">La Plata </v>
          </cell>
          <cell r="AD2983">
            <v>44328</v>
          </cell>
          <cell r="AE2983">
            <v>44330</v>
          </cell>
          <cell r="AF2983" t="str">
            <v>MOLDE MUFFIN 6 DIVISIONES</v>
          </cell>
          <cell r="AG2983">
            <v>448</v>
          </cell>
          <cell r="AH2983">
            <v>1</v>
          </cell>
          <cell r="AI2983" t="str">
            <v>046BA4833</v>
          </cell>
          <cell r="AJ2983" t="str">
            <v>Web</v>
          </cell>
          <cell r="AK2983" t="str">
            <v>EL LUNES 17-05 ENTRE 8 Y 18 HORAS!</v>
          </cell>
          <cell r="AM2983">
            <v>411280425</v>
          </cell>
          <cell r="AN2983" t="str">
            <v>Sí</v>
          </cell>
        </row>
        <row r="2984">
          <cell r="A2984">
            <v>2978</v>
          </cell>
          <cell r="B2984" t="str">
            <v>fiammalelu113@gmail.com</v>
          </cell>
          <cell r="AF2984" t="str">
            <v>HERMETICOS SET 6PCS C/TAPA DE VENTILACION FUCSIA (Fucsia)</v>
          </cell>
          <cell r="AG2984" t="str">
            <v>1119.2</v>
          </cell>
          <cell r="AH2984">
            <v>1</v>
          </cell>
          <cell r="AI2984" t="str">
            <v>100BA4030</v>
          </cell>
          <cell r="AN2984" t="str">
            <v>Sí</v>
          </cell>
        </row>
        <row r="2985">
          <cell r="A2985">
            <v>2978</v>
          </cell>
          <cell r="B2985" t="str">
            <v>fiammalelu113@gmail.com</v>
          </cell>
          <cell r="AF2985" t="str">
            <v>SR. DISPENSER COLORES SURTIDOS (azul marino)</v>
          </cell>
          <cell r="AG2985">
            <v>368</v>
          </cell>
          <cell r="AH2985">
            <v>1</v>
          </cell>
          <cell r="AI2985" t="str">
            <v>Q056 QUO MERCA SEPARADA/COSTO TEORICO MAS IVA</v>
          </cell>
          <cell r="AN2985" t="str">
            <v>Sí</v>
          </cell>
        </row>
        <row r="2986">
          <cell r="A2986">
            <v>2978</v>
          </cell>
          <cell r="B2986" t="str">
            <v>fiammalelu113@gmail.com</v>
          </cell>
          <cell r="AF2986" t="str">
            <v>UNTADOR PASTEL 14.5 CM (Verde)</v>
          </cell>
          <cell r="AG2986" t="str">
            <v>35.2</v>
          </cell>
          <cell r="AH2986">
            <v>1</v>
          </cell>
          <cell r="AI2986" t="str">
            <v>019BA87503 MERCA SEPA</v>
          </cell>
          <cell r="AN2986" t="str">
            <v>Sí</v>
          </cell>
        </row>
        <row r="2987">
          <cell r="A2987">
            <v>2978</v>
          </cell>
          <cell r="B2987" t="str">
            <v>fiammalelu113@gmail.com</v>
          </cell>
          <cell r="AF2987" t="str">
            <v>AZUCARERA DE VIDRIO Y ACERO INOXIDABLE 10CM</v>
          </cell>
          <cell r="AG2987" t="str">
            <v>229.28</v>
          </cell>
          <cell r="AH2987">
            <v>1</v>
          </cell>
          <cell r="AI2987" t="str">
            <v>046BA8196</v>
          </cell>
          <cell r="AN2987" t="str">
            <v>Sí</v>
          </cell>
        </row>
        <row r="2988">
          <cell r="A2988">
            <v>2978</v>
          </cell>
          <cell r="B2988" t="str">
            <v>fiammalelu113@gmail.com</v>
          </cell>
          <cell r="AF2988" t="str">
            <v>ENSALADERA DE VIDRIO ACQUAMARINE 355ML 24X7CM RIGOLLEAU</v>
          </cell>
          <cell r="AG2988" t="str">
            <v>149.6</v>
          </cell>
          <cell r="AH2988">
            <v>1</v>
          </cell>
          <cell r="AI2988" t="str">
            <v>ML62506 MERCA SEPARADA</v>
          </cell>
          <cell r="AN2988" t="str">
            <v>Sí</v>
          </cell>
        </row>
        <row r="2989">
          <cell r="A2989">
            <v>2978</v>
          </cell>
          <cell r="B2989" t="str">
            <v>fiammalelu113@gmail.com</v>
          </cell>
          <cell r="AF2989" t="str">
            <v>ENSALADERA DE VIDRIO PRIMAVERA 1000ML. 17 X 7 XM RIGOLLEAU</v>
          </cell>
          <cell r="AG2989" t="str">
            <v>140.8</v>
          </cell>
          <cell r="AH2989">
            <v>1</v>
          </cell>
          <cell r="AI2989" t="str">
            <v>ML67537 MERCA SEPARDAD</v>
          </cell>
          <cell r="AN2989" t="str">
            <v>Sí</v>
          </cell>
        </row>
        <row r="2990">
          <cell r="A2990">
            <v>2978</v>
          </cell>
          <cell r="B2990" t="str">
            <v>fiammalelu113@gmail.com</v>
          </cell>
          <cell r="AF2990" t="str">
            <v>ENSALADERA RIGOLLEAU PRIMAVERA 1600ML</v>
          </cell>
          <cell r="AG2990" t="str">
            <v>158.4</v>
          </cell>
          <cell r="AH2990">
            <v>1</v>
          </cell>
          <cell r="AI2990" t="str">
            <v>ML67539</v>
          </cell>
          <cell r="AN2990" t="str">
            <v>Sí</v>
          </cell>
        </row>
        <row r="2991">
          <cell r="A2991">
            <v>2977</v>
          </cell>
          <cell r="B2991" t="str">
            <v>flor.coluccio@hotmail.com</v>
          </cell>
          <cell r="C2991">
            <v>44328</v>
          </cell>
          <cell r="D2991" t="str">
            <v>Abierta</v>
          </cell>
          <cell r="E2991" t="str">
            <v>Recibido</v>
          </cell>
          <cell r="F2991" t="str">
            <v>Enviado</v>
          </cell>
          <cell r="G2991" t="str">
            <v>ARS</v>
          </cell>
          <cell r="H2991" t="str">
            <v>2907.41</v>
          </cell>
          <cell r="I2991">
            <v>0</v>
          </cell>
          <cell r="J2991">
            <v>0</v>
          </cell>
          <cell r="K2991" t="str">
            <v>2907.41</v>
          </cell>
          <cell r="L2991" t="str">
            <v>Florencia COLUCCIO</v>
          </cell>
          <cell r="M2991">
            <v>35361625</v>
          </cell>
          <cell r="N2991">
            <v>5491138235743</v>
          </cell>
          <cell r="O2991" t="str">
            <v>Florencia COLUCCIO</v>
          </cell>
          <cell r="P2991">
            <v>5491138235743</v>
          </cell>
          <cell r="Q2991" t="str">
            <v>Av. San Pedrito</v>
          </cell>
          <cell r="R2991">
            <v>146</v>
          </cell>
          <cell r="S2991" t="str">
            <v xml:space="preserve">6 B </v>
          </cell>
          <cell r="T2991" t="str">
            <v>FLORES</v>
          </cell>
          <cell r="U2991" t="str">
            <v>Capital Federal</v>
          </cell>
          <cell r="V2991">
            <v>1406</v>
          </cell>
          <cell r="W2991" t="str">
            <v>Capital Federal</v>
          </cell>
          <cell r="Y2991" t="str">
            <v>ENVÍO SIN CARGO (CABA, GRAN PARTE DE GBA y LA PLATA) TIEMPO: 4 a 6 DÍAS HÁBILES</v>
          </cell>
          <cell r="Z2991" t="str">
            <v>Mercado Pago</v>
          </cell>
          <cell r="AD2991">
            <v>44328</v>
          </cell>
          <cell r="AE2991">
            <v>44333</v>
          </cell>
          <cell r="AF2991" t="str">
            <v>ALM. ALL YOU NEED IS LOVE 25X55CM POLIESTER V.SILICONADO</v>
          </cell>
          <cell r="AG2991" t="str">
            <v>414.4</v>
          </cell>
          <cell r="AH2991">
            <v>1</v>
          </cell>
          <cell r="AI2991" t="str">
            <v>CHU379</v>
          </cell>
          <cell r="AJ2991" t="str">
            <v>Web</v>
          </cell>
          <cell r="AK2991" t="str">
            <v>EL MARTES 18-05 ENTRE 8 Y 18 HORAS!</v>
          </cell>
          <cell r="AL2991">
            <v>14853973267</v>
          </cell>
          <cell r="AM2991">
            <v>411475855</v>
          </cell>
          <cell r="AN2991" t="str">
            <v>Sí</v>
          </cell>
        </row>
        <row r="2992">
          <cell r="A2992">
            <v>2977</v>
          </cell>
          <cell r="B2992" t="str">
            <v>flor.coluccio@hotmail.com</v>
          </cell>
          <cell r="AF2992" t="str">
            <v>MOLDE BUDINERA</v>
          </cell>
          <cell r="AG2992" t="str">
            <v>585.6</v>
          </cell>
          <cell r="AH2992">
            <v>1</v>
          </cell>
          <cell r="AI2992" t="str">
            <v>046BA4829</v>
          </cell>
          <cell r="AN2992" t="str">
            <v>Sí</v>
          </cell>
        </row>
        <row r="2993">
          <cell r="A2993">
            <v>2977</v>
          </cell>
          <cell r="B2993" t="str">
            <v>flor.coluccio@hotmail.com</v>
          </cell>
          <cell r="AF2993" t="str">
            <v>TABLA DE PICAR VERTEDORA ROJO 26.5X18CM</v>
          </cell>
          <cell r="AG2993" t="str">
            <v>364.21</v>
          </cell>
          <cell r="AH2993">
            <v>1</v>
          </cell>
          <cell r="AI2993" t="str">
            <v>42BA8016</v>
          </cell>
          <cell r="AN2993" t="str">
            <v>Sí</v>
          </cell>
        </row>
        <row r="2994">
          <cell r="A2994">
            <v>2977</v>
          </cell>
          <cell r="B2994" t="str">
            <v>flor.coluccio@hotmail.com</v>
          </cell>
          <cell r="AF2994" t="str">
            <v>TABLA DE PICAR VERTEDORA VERDE 26.5X18CM</v>
          </cell>
          <cell r="AG2994">
            <v>364</v>
          </cell>
          <cell r="AH2994">
            <v>1</v>
          </cell>
          <cell r="AI2994" t="str">
            <v>42BA1018</v>
          </cell>
          <cell r="AN2994" t="str">
            <v>Sí</v>
          </cell>
        </row>
        <row r="2995">
          <cell r="A2995">
            <v>2977</v>
          </cell>
          <cell r="B2995" t="str">
            <v>flor.coluccio@hotmail.com</v>
          </cell>
          <cell r="AF2995" t="str">
            <v>MOLDE TARTERA 27 CM DIAM</v>
          </cell>
          <cell r="AG2995" t="str">
            <v>390.4</v>
          </cell>
          <cell r="AH2995">
            <v>1</v>
          </cell>
          <cell r="AI2995" t="str">
            <v>046BA4836 CON EL 15%</v>
          </cell>
          <cell r="AN2995" t="str">
            <v>Sí</v>
          </cell>
        </row>
        <row r="2996">
          <cell r="A2996">
            <v>2977</v>
          </cell>
          <cell r="B2996" t="str">
            <v>flor.coluccio@hotmail.com</v>
          </cell>
          <cell r="AF2996" t="str">
            <v>UNTADOR PASTEL 14.5 CM (Violeta)</v>
          </cell>
          <cell r="AG2996" t="str">
            <v>39.2</v>
          </cell>
          <cell r="AH2996">
            <v>1</v>
          </cell>
          <cell r="AI2996" t="str">
            <v>019BA87503 MERCA SEPA</v>
          </cell>
          <cell r="AN2996" t="str">
            <v>Sí</v>
          </cell>
        </row>
        <row r="2997">
          <cell r="A2997">
            <v>2977</v>
          </cell>
          <cell r="B2997" t="str">
            <v>flor.coluccio@hotmail.com</v>
          </cell>
          <cell r="AF2997" t="str">
            <v>UNTADOR PASTEL 14.5 CM (Rosa)</v>
          </cell>
          <cell r="AG2997" t="str">
            <v>39.2</v>
          </cell>
          <cell r="AH2997">
            <v>1</v>
          </cell>
          <cell r="AI2997" t="str">
            <v>019BA87503 MERCA SEPA</v>
          </cell>
          <cell r="AN2997" t="str">
            <v>Sí</v>
          </cell>
        </row>
        <row r="2998">
          <cell r="A2998">
            <v>2977</v>
          </cell>
          <cell r="B2998" t="str">
            <v>flor.coluccio@hotmail.com</v>
          </cell>
          <cell r="AF2998" t="str">
            <v>ALMOHADON HOME 30X30CM POLIESTER CON VELLON SILICONADO</v>
          </cell>
          <cell r="AG2998" t="str">
            <v>355.2</v>
          </cell>
          <cell r="AH2998">
            <v>1</v>
          </cell>
          <cell r="AI2998" t="str">
            <v>CHU68</v>
          </cell>
          <cell r="AN2998" t="str">
            <v>Sí</v>
          </cell>
        </row>
        <row r="2999">
          <cell r="A2999">
            <v>2977</v>
          </cell>
          <cell r="B2999" t="str">
            <v>flor.coluccio@hotmail.com</v>
          </cell>
          <cell r="AF2999" t="str">
            <v>ALMOHADON LOVE 30X30CM POLIESTER CON VELLON SILICONADO</v>
          </cell>
          <cell r="AG2999" t="str">
            <v>355.2</v>
          </cell>
          <cell r="AH2999">
            <v>1</v>
          </cell>
          <cell r="AI2999" t="str">
            <v>CHU53</v>
          </cell>
          <cell r="AN2999" t="str">
            <v>Sí</v>
          </cell>
        </row>
        <row r="3000">
          <cell r="A3000">
            <v>2976</v>
          </cell>
          <cell r="B3000" t="str">
            <v>cande_dalmazzo77@outlook.com</v>
          </cell>
          <cell r="C3000">
            <v>44328</v>
          </cell>
          <cell r="D3000" t="str">
            <v>Abierta</v>
          </cell>
          <cell r="E3000" t="str">
            <v>Recibido</v>
          </cell>
          <cell r="F3000" t="str">
            <v>Enviado</v>
          </cell>
          <cell r="G3000" t="str">
            <v>ARS</v>
          </cell>
          <cell r="H3000" t="str">
            <v>1013.59</v>
          </cell>
          <cell r="I3000">
            <v>0</v>
          </cell>
          <cell r="J3000">
            <v>0</v>
          </cell>
          <cell r="K3000" t="str">
            <v>1013.59</v>
          </cell>
          <cell r="L3000" t="str">
            <v>Candela dalmazzo</v>
          </cell>
          <cell r="M3000">
            <v>42344822</v>
          </cell>
          <cell r="N3000">
            <v>542396546432</v>
          </cell>
          <cell r="O3000" t="str">
            <v>Candela dalmazzo</v>
          </cell>
          <cell r="P3000">
            <v>542396546432</v>
          </cell>
          <cell r="Q3000" t="str">
            <v>59 366</v>
          </cell>
          <cell r="R3000">
            <v>2</v>
          </cell>
          <cell r="S3000" t="str">
            <v>A</v>
          </cell>
          <cell r="T3000" t="str">
            <v>La Plata</v>
          </cell>
          <cell r="U3000" t="str">
            <v>Capital Federal</v>
          </cell>
          <cell r="V3000">
            <v>1440</v>
          </cell>
          <cell r="W3000" t="str">
            <v>Capital Federal</v>
          </cell>
          <cell r="Y3000" t="str">
            <v>ENVÍO SIN CARGO (CABA, GRAN PARTE DE GBA y LA PLATA) TIEMPO: 4 a 6 DÍAS HÁBILES</v>
          </cell>
          <cell r="Z3000" t="str">
            <v>Mercado Pago</v>
          </cell>
          <cell r="AB3000" t="str">
            <v>Puede que entre esos dias no esté en el departamento, por lo que puse el departamento de una vecina conocida mía. Andrea Zapana es el nombre. Gracias!</v>
          </cell>
          <cell r="AD3000">
            <v>44328</v>
          </cell>
          <cell r="AE3000">
            <v>44330</v>
          </cell>
          <cell r="AF3000" t="str">
            <v>VELA 100 % SOJA CON ESENCIAS - DIFERENTES AROMAS 8x8 CM (JAZMIN)</v>
          </cell>
          <cell r="AG3000" t="str">
            <v>367.99</v>
          </cell>
          <cell r="AH3000">
            <v>1</v>
          </cell>
          <cell r="AI3000" t="str">
            <v>BA6340VELA</v>
          </cell>
          <cell r="AJ3000" t="str">
            <v>Web</v>
          </cell>
          <cell r="AK3000" t="str">
            <v>EL LUNES 17-05 ENTRE 8 Y 18 HORAS!</v>
          </cell>
          <cell r="AL3000">
            <v>14853441822</v>
          </cell>
          <cell r="AM3000">
            <v>411476827</v>
          </cell>
          <cell r="AN3000" t="str">
            <v>Sí</v>
          </cell>
        </row>
        <row r="3001">
          <cell r="A3001">
            <v>2976</v>
          </cell>
          <cell r="B3001" t="str">
            <v>cande_dalmazzo77@outlook.com</v>
          </cell>
          <cell r="AF3001" t="str">
            <v>FLORERO DE VIDRIO VIOLETA 17CM 9CM DIAM</v>
          </cell>
          <cell r="AG3001" t="str">
            <v>645.6</v>
          </cell>
          <cell r="AH3001">
            <v>1</v>
          </cell>
          <cell r="AI3001" t="str">
            <v>046JA7245</v>
          </cell>
          <cell r="AN3001" t="str">
            <v>Sí</v>
          </cell>
        </row>
        <row r="3002">
          <cell r="A3002">
            <v>2975</v>
          </cell>
          <cell r="B3002" t="str">
            <v>agus.gil46@gmail.com</v>
          </cell>
          <cell r="C3002">
            <v>44328</v>
          </cell>
          <cell r="D3002" t="str">
            <v>Abierta</v>
          </cell>
          <cell r="E3002" t="str">
            <v>Recibido</v>
          </cell>
          <cell r="F3002" t="str">
            <v>Enviado</v>
          </cell>
          <cell r="G3002" t="str">
            <v>ARS</v>
          </cell>
          <cell r="H3002" t="str">
            <v>7692.2</v>
          </cell>
          <cell r="I3002">
            <v>0</v>
          </cell>
          <cell r="J3002" t="str">
            <v>451.13</v>
          </cell>
          <cell r="K3002" t="str">
            <v>8143.33</v>
          </cell>
          <cell r="L3002" t="str">
            <v>Agustina Gil</v>
          </cell>
          <cell r="M3002">
            <v>27376171502</v>
          </cell>
          <cell r="N3002">
            <v>543513433206</v>
          </cell>
          <cell r="O3002" t="str">
            <v>Agustina Gil</v>
          </cell>
          <cell r="P3002">
            <v>543513433206</v>
          </cell>
          <cell r="Q3002" t="str">
            <v>Antonio Pedone</v>
          </cell>
          <cell r="R3002">
            <v>3590</v>
          </cell>
          <cell r="T3002" t="str">
            <v>Córdoba</v>
          </cell>
          <cell r="U3002" t="str">
            <v>Capital</v>
          </cell>
          <cell r="V3002">
            <v>5009</v>
          </cell>
          <cell r="W3002" t="str">
            <v>Córdoba</v>
          </cell>
          <cell r="Y3002" t="str">
            <v>Correo Argentino - Envio a domicilio</v>
          </cell>
          <cell r="Z3002" t="str">
            <v>Mercado Pago</v>
          </cell>
          <cell r="AD3002">
            <v>44328</v>
          </cell>
          <cell r="AE3002">
            <v>44334</v>
          </cell>
          <cell r="AF3002" t="str">
            <v>SECAPLATOS 2 COLORES SURTIDOS 30CMX43CM (Negro)</v>
          </cell>
          <cell r="AG3002" t="str">
            <v>1659.2</v>
          </cell>
          <cell r="AH3002">
            <v>1</v>
          </cell>
          <cell r="AJ3002" t="str">
            <v>Web</v>
          </cell>
          <cell r="AK3002" t="str">
            <v>EN EL DIA DE HOY , ESTAREMOS DESPACHANDO SU PEDIDO POR CORREO ARGENTINO. SU NUMERO DE SEGUIMIENTO ES 00007943041P21M45451901 Y PODRA VER EL ESTADO EN LA PARTE DE SEGUIMIENTO DE ENVIOS - E-COMMERCE DE LA PAGINA DEL CORREO ARGENTINO. MUCHAS GRACIAS Y BUEN D</v>
          </cell>
          <cell r="AL3002">
            <v>14853227467</v>
          </cell>
          <cell r="AM3002">
            <v>411209324</v>
          </cell>
          <cell r="AN3002" t="str">
            <v>Sí</v>
          </cell>
        </row>
        <row r="3003">
          <cell r="A3003">
            <v>2975</v>
          </cell>
          <cell r="B3003" t="str">
            <v>agus.gil46@gmail.com</v>
          </cell>
          <cell r="AF3003" t="str">
            <v>YERBERA RETRO CELESTE C/ VISOR 8.5 X 11.5 X 20 CM</v>
          </cell>
          <cell r="AG3003">
            <v>721</v>
          </cell>
          <cell r="AH3003">
            <v>1</v>
          </cell>
          <cell r="AI3003">
            <v>88005</v>
          </cell>
          <cell r="AN3003" t="str">
            <v>Sí</v>
          </cell>
        </row>
        <row r="3004">
          <cell r="A3004">
            <v>2975</v>
          </cell>
          <cell r="B3004" t="str">
            <v>agus.gil46@gmail.com</v>
          </cell>
          <cell r="AF3004" t="str">
            <v>MANOPLA DE SILICONA Y TELA GRIS Y NEGRA CON PUNTOS BLANCOS</v>
          </cell>
          <cell r="AG3004" t="str">
            <v>1108.8</v>
          </cell>
          <cell r="AH3004">
            <v>2</v>
          </cell>
          <cell r="AI3004">
            <v>110245</v>
          </cell>
          <cell r="AN3004" t="str">
            <v>Sí</v>
          </cell>
        </row>
        <row r="3005">
          <cell r="A3005">
            <v>2975</v>
          </cell>
          <cell r="B3005" t="str">
            <v>agus.gil46@gmail.com</v>
          </cell>
          <cell r="AF3005" t="str">
            <v>SR. DISPENSER COLORES SURTIDOS (azul marino)</v>
          </cell>
          <cell r="AG3005">
            <v>368</v>
          </cell>
          <cell r="AH3005">
            <v>1</v>
          </cell>
          <cell r="AI3005" t="str">
            <v>Q056 QUO MERCA SEPARADA/COSTO TEORICO MAS IVA</v>
          </cell>
          <cell r="AN3005" t="str">
            <v>Sí</v>
          </cell>
        </row>
        <row r="3006">
          <cell r="A3006">
            <v>2975</v>
          </cell>
          <cell r="B3006" t="str">
            <v>agus.gil46@gmail.com</v>
          </cell>
          <cell r="AF3006" t="str">
            <v>INDIVIDUAL REDONDO DE ALGODÓN AZUL 38CM</v>
          </cell>
          <cell r="AG3006" t="str">
            <v>387.2</v>
          </cell>
          <cell r="AH3006">
            <v>2</v>
          </cell>
          <cell r="AI3006" t="str">
            <v>MS115311 MERCA EN NAZCA y aca</v>
          </cell>
          <cell r="AN3006" t="str">
            <v>Sí</v>
          </cell>
        </row>
        <row r="3007">
          <cell r="A3007">
            <v>2975</v>
          </cell>
          <cell r="B3007" t="str">
            <v>agus.gil46@gmail.com</v>
          </cell>
          <cell r="AF3007" t="str">
            <v>SET BAÑO 4 PIEZAS ACRILICO</v>
          </cell>
          <cell r="AG3007">
            <v>1952</v>
          </cell>
          <cell r="AH3007">
            <v>1</v>
          </cell>
          <cell r="AI3007" t="str">
            <v>046AB6007</v>
          </cell>
          <cell r="AN3007" t="str">
            <v>Sí</v>
          </cell>
        </row>
        <row r="3008">
          <cell r="A3008">
            <v>2974</v>
          </cell>
          <cell r="B3008" t="str">
            <v>melymei@hotmail.com</v>
          </cell>
          <cell r="C3008">
            <v>44328</v>
          </cell>
          <cell r="D3008" t="str">
            <v>Abierta</v>
          </cell>
          <cell r="E3008" t="str">
            <v>Recibido</v>
          </cell>
          <cell r="F3008" t="str">
            <v>Enviado</v>
          </cell>
          <cell r="G3008" t="str">
            <v>ARS</v>
          </cell>
          <cell r="H3008" t="str">
            <v>11050.8</v>
          </cell>
          <cell r="I3008">
            <v>0</v>
          </cell>
          <cell r="J3008">
            <v>0</v>
          </cell>
          <cell r="K3008" t="str">
            <v>11050.8</v>
          </cell>
          <cell r="L3008" t="str">
            <v>Melina Meier</v>
          </cell>
          <cell r="M3008">
            <v>41582041</v>
          </cell>
          <cell r="N3008">
            <v>541166528093</v>
          </cell>
          <cell r="O3008" t="str">
            <v>Melina Meier</v>
          </cell>
          <cell r="P3008">
            <v>541166528093</v>
          </cell>
          <cell r="Q3008" t="str">
            <v>Sarmiento 3732</v>
          </cell>
          <cell r="R3008" t="str">
            <v>Consumidor final</v>
          </cell>
          <cell r="S3008">
            <v>0.16666666666666666</v>
          </cell>
          <cell r="T3008" t="str">
            <v>Almagro</v>
          </cell>
          <cell r="U3008" t="str">
            <v>Capital Federal</v>
          </cell>
          <cell r="V3008">
            <v>1197</v>
          </cell>
          <cell r="W3008" t="str">
            <v>Capital Federal</v>
          </cell>
          <cell r="Y3008" t="str">
            <v>ENVÍO SIN CARGO (CABA, GRAN PARTE DE GBA y LA PLATA) TIEMPO: 4 a 6 DÍAS HÁBILES</v>
          </cell>
          <cell r="Z3008" t="str">
            <v>Mercado Pago</v>
          </cell>
          <cell r="AD3008">
            <v>44328</v>
          </cell>
          <cell r="AE3008">
            <v>44333</v>
          </cell>
          <cell r="AF3008" t="str">
            <v>CUCHARA ESPAGUETTI DE NYLON CON MANGO DE ACERO Y PP SIMIL MARMOL 32CM</v>
          </cell>
          <cell r="AG3008" t="str">
            <v>439.2</v>
          </cell>
          <cell r="AH3008">
            <v>1</v>
          </cell>
          <cell r="AI3008" t="str">
            <v>MS101853 MERCA SEPA</v>
          </cell>
          <cell r="AJ3008" t="str">
            <v>Móvil</v>
          </cell>
          <cell r="AK3008" t="str">
            <v>EL MIERCOLES 19-05 ENTRE 8 Y 18 HORAS!</v>
          </cell>
          <cell r="AL3008">
            <v>2668949419</v>
          </cell>
          <cell r="AM3008">
            <v>411420241</v>
          </cell>
          <cell r="AN3008" t="str">
            <v>Sí</v>
          </cell>
        </row>
        <row r="3009">
          <cell r="A3009">
            <v>2974</v>
          </cell>
          <cell r="B3009" t="str">
            <v>melymei@hotmail.com</v>
          </cell>
          <cell r="AF3009" t="str">
            <v>ESPATULA DE NYLON CON MANGO DE ACERO Y PP SIMIL MARMOL 35CM</v>
          </cell>
          <cell r="AG3009" t="str">
            <v>439.2</v>
          </cell>
          <cell r="AH3009">
            <v>1</v>
          </cell>
          <cell r="AI3009" t="str">
            <v>MS101850 MERCA SEPA</v>
          </cell>
          <cell r="AN3009" t="str">
            <v>Sí</v>
          </cell>
        </row>
        <row r="3010">
          <cell r="A3010">
            <v>2974</v>
          </cell>
          <cell r="B3010" t="str">
            <v>melymei@hotmail.com</v>
          </cell>
          <cell r="AF3010" t="str">
            <v>MANOPLA SILICONA MÁRMOL 20CM</v>
          </cell>
          <cell r="AG3010" t="str">
            <v>705.6</v>
          </cell>
          <cell r="AH3010">
            <v>1</v>
          </cell>
          <cell r="AI3010" t="str">
            <v>MS110253</v>
          </cell>
          <cell r="AN3010" t="str">
            <v>Sí</v>
          </cell>
        </row>
        <row r="3011">
          <cell r="A3011">
            <v>2974</v>
          </cell>
          <cell r="B3011" t="str">
            <v>melymei@hotmail.com</v>
          </cell>
          <cell r="AF3011" t="str">
            <v>BOWL MENTA 1.5LTS</v>
          </cell>
          <cell r="AG3011" t="str">
            <v>278.4</v>
          </cell>
          <cell r="AH3011">
            <v>1</v>
          </cell>
          <cell r="AI3011" t="str">
            <v>BP26019 BIPO</v>
          </cell>
          <cell r="AN3011" t="str">
            <v>Sí</v>
          </cell>
        </row>
        <row r="3012">
          <cell r="A3012">
            <v>2974</v>
          </cell>
          <cell r="B3012" t="str">
            <v>melymei@hotmail.com</v>
          </cell>
          <cell r="AF3012" t="str">
            <v>VASO MENTA FACETEADO Y EXPRIMIDOR</v>
          </cell>
          <cell r="AG3012">
            <v>316</v>
          </cell>
          <cell r="AH3012">
            <v>1</v>
          </cell>
          <cell r="AI3012" t="str">
            <v>BP24019 BIPO</v>
          </cell>
          <cell r="AN3012" t="str">
            <v>Sí</v>
          </cell>
        </row>
        <row r="3013">
          <cell r="A3013">
            <v>2974</v>
          </cell>
          <cell r="B3013" t="str">
            <v>melymei@hotmail.com</v>
          </cell>
          <cell r="AF3013" t="str">
            <v>SET X 4 CUCHARAS DE BAMBOO 27CM</v>
          </cell>
          <cell r="AG3013" t="str">
            <v>459.2</v>
          </cell>
          <cell r="AH3013">
            <v>1</v>
          </cell>
          <cell r="AI3013" t="str">
            <v>MS101898</v>
          </cell>
          <cell r="AN3013" t="str">
            <v>Sí</v>
          </cell>
        </row>
        <row r="3014">
          <cell r="A3014">
            <v>2974</v>
          </cell>
          <cell r="B3014" t="str">
            <v>melymei@hotmail.com</v>
          </cell>
          <cell r="AF3014" t="str">
            <v>BOWL ROSA 2.5LTS</v>
          </cell>
          <cell r="AG3014" t="str">
            <v>337.6</v>
          </cell>
          <cell r="AH3014">
            <v>1</v>
          </cell>
          <cell r="AI3014" t="str">
            <v>BP02018 BIPO</v>
          </cell>
          <cell r="AN3014" t="str">
            <v>Sí</v>
          </cell>
        </row>
        <row r="3015">
          <cell r="A3015">
            <v>2974</v>
          </cell>
          <cell r="B3015" t="str">
            <v>melymei@hotmail.com</v>
          </cell>
          <cell r="AF3015" t="str">
            <v>MANTEL RECTANGULAR ANTIMANCHA 1.40x1.85 mtrs</v>
          </cell>
          <cell r="AG3015" t="str">
            <v>1409.4</v>
          </cell>
          <cell r="AH3015">
            <v>1</v>
          </cell>
          <cell r="AI3015" t="str">
            <v>CHUR14 MERCA SEPA</v>
          </cell>
          <cell r="AN3015" t="str">
            <v>Sí</v>
          </cell>
        </row>
        <row r="3016">
          <cell r="A3016">
            <v>2974</v>
          </cell>
          <cell r="B3016" t="str">
            <v>melymei@hotmail.com</v>
          </cell>
          <cell r="AF3016" t="str">
            <v>MESA PLEGABLE PARA PC MADERA Y METAL 59X39X23CM (Beige)</v>
          </cell>
          <cell r="AG3016">
            <v>2099</v>
          </cell>
          <cell r="AH3016">
            <v>1</v>
          </cell>
          <cell r="AI3016" t="str">
            <v>ME7897</v>
          </cell>
          <cell r="AN3016" t="str">
            <v>Sí</v>
          </cell>
        </row>
        <row r="3017">
          <cell r="A3017">
            <v>2974</v>
          </cell>
          <cell r="B3017" t="str">
            <v>melymei@hotmail.com</v>
          </cell>
          <cell r="AF3017" t="str">
            <v>INDIVIDUAL RANGPUR GRAFITO 38CM</v>
          </cell>
          <cell r="AG3017" t="str">
            <v>387.2</v>
          </cell>
          <cell r="AH3017">
            <v>4</v>
          </cell>
          <cell r="AI3017" t="str">
            <v>MS115329</v>
          </cell>
          <cell r="AN3017" t="str">
            <v>Sí</v>
          </cell>
        </row>
        <row r="3018">
          <cell r="A3018">
            <v>2974</v>
          </cell>
          <cell r="B3018" t="str">
            <v>melymei@hotmail.com</v>
          </cell>
          <cell r="AF3018" t="str">
            <v>INDIVIDUAL CUERINA MAPA 44X30CM</v>
          </cell>
          <cell r="AG3018" t="str">
            <v>215.6</v>
          </cell>
          <cell r="AH3018">
            <v>4</v>
          </cell>
          <cell r="AI3018" t="str">
            <v>CHUIN37R</v>
          </cell>
          <cell r="AN3018" t="str">
            <v>Sí</v>
          </cell>
        </row>
        <row r="3019">
          <cell r="A3019">
            <v>2974</v>
          </cell>
          <cell r="B3019" t="str">
            <v>melymei@hotmail.com</v>
          </cell>
          <cell r="AF3019" t="str">
            <v>INDIVIDUAL HOJAS FELICIDAD RECTANGULAR 44 X 30CM</v>
          </cell>
          <cell r="AG3019" t="str">
            <v>215.6</v>
          </cell>
          <cell r="AH3019">
            <v>5</v>
          </cell>
          <cell r="AI3019" t="str">
            <v>CHUIN107R MERCA SEPA</v>
          </cell>
          <cell r="AN3019" t="str">
            <v>Sí</v>
          </cell>
        </row>
        <row r="3020">
          <cell r="A3020">
            <v>2974</v>
          </cell>
          <cell r="B3020" t="str">
            <v>melymei@hotmail.com</v>
          </cell>
          <cell r="AF3020" t="str">
            <v>INDIVIDUAL HOJAS AMOR RECTANGULAR 44 X 30CM</v>
          </cell>
          <cell r="AG3020" t="str">
            <v>215.6</v>
          </cell>
          <cell r="AH3020">
            <v>5</v>
          </cell>
          <cell r="AI3020" t="str">
            <v>CHUIN110R</v>
          </cell>
          <cell r="AN3020" t="str">
            <v>Sí</v>
          </cell>
        </row>
        <row r="3021">
          <cell r="A3021">
            <v>2973</v>
          </cell>
          <cell r="B3021" t="str">
            <v>maggi2509@hotmail.com</v>
          </cell>
          <cell r="C3021">
            <v>44328</v>
          </cell>
          <cell r="D3021" t="str">
            <v>Abierta</v>
          </cell>
          <cell r="E3021" t="str">
            <v>Recibido</v>
          </cell>
          <cell r="F3021" t="str">
            <v>Enviado</v>
          </cell>
          <cell r="G3021" t="str">
            <v>ARS</v>
          </cell>
          <cell r="H3021" t="str">
            <v>2348.67</v>
          </cell>
          <cell r="I3021">
            <v>0</v>
          </cell>
          <cell r="J3021">
            <v>0</v>
          </cell>
          <cell r="K3021" t="str">
            <v>2348.67</v>
          </cell>
          <cell r="L3021" t="str">
            <v>Alejandra Lico</v>
          </cell>
          <cell r="M3021">
            <v>20427219</v>
          </cell>
          <cell r="N3021">
            <v>541165020644</v>
          </cell>
          <cell r="O3021" t="str">
            <v>Alejandra Lico</v>
          </cell>
          <cell r="P3021">
            <v>541165020644</v>
          </cell>
          <cell r="Q3021" t="str">
            <v>Cachimayo</v>
          </cell>
          <cell r="R3021">
            <v>850</v>
          </cell>
          <cell r="S3021">
            <v>1</v>
          </cell>
          <cell r="T3021" t="str">
            <v>Parque Chacabuco</v>
          </cell>
          <cell r="U3021" t="str">
            <v>Capital Federal</v>
          </cell>
          <cell r="V3021">
            <v>1424</v>
          </cell>
          <cell r="W3021" t="str">
            <v>Capital Federal</v>
          </cell>
          <cell r="Y3021" t="str">
            <v>ENVÍO SIN CARGO (CABA, GRAN PARTE DE GBA y LA PLATA) TIEMPO: 4 a 6 DÍAS HÁBILES</v>
          </cell>
          <cell r="Z3021" t="str">
            <v>Mercado Pago</v>
          </cell>
          <cell r="AB3021" t="str">
            <v>Mantel del foto simil marmol. Vaso mug negro, automate blanco. Favor avisar el dia anterior a la entrega.  Timbre 1</v>
          </cell>
          <cell r="AD3021">
            <v>44328</v>
          </cell>
          <cell r="AE3021">
            <v>44333</v>
          </cell>
          <cell r="AF3021" t="str">
            <v>VASO MUG ECO CON TAPA TERMICA 450CC (Negro)</v>
          </cell>
          <cell r="AG3021" t="str">
            <v>115.27</v>
          </cell>
          <cell r="AH3021">
            <v>1</v>
          </cell>
          <cell r="AI3021" t="str">
            <v>Q659 QUO MERCA SEPARADA/COSTO TEORICO MAS IVA</v>
          </cell>
          <cell r="AJ3021" t="str">
            <v>Móvil</v>
          </cell>
          <cell r="AK3021" t="str">
            <v>EL MIERCOLES 19-05 ENTRE 8 Y 18 HORAS!</v>
          </cell>
          <cell r="AL3021">
            <v>14850543805</v>
          </cell>
          <cell r="AM3021">
            <v>411350407</v>
          </cell>
          <cell r="AN3021" t="str">
            <v>Sí</v>
          </cell>
        </row>
        <row r="3022">
          <cell r="A3022">
            <v>2973</v>
          </cell>
          <cell r="B3022" t="str">
            <v>maggi2509@hotmail.com</v>
          </cell>
          <cell r="AF3022" t="str">
            <v>VELA 100% SOJA AROMA JAZMIN O VAINILLA</v>
          </cell>
          <cell r="AG3022" t="str">
            <v>281.6</v>
          </cell>
          <cell r="AH3022">
            <v>1</v>
          </cell>
          <cell r="AI3022" t="str">
            <v>TW88423VELA(SHOWROOM)</v>
          </cell>
          <cell r="AN3022" t="str">
            <v>Sí</v>
          </cell>
        </row>
        <row r="3023">
          <cell r="A3023">
            <v>2973</v>
          </cell>
          <cell r="B3023" t="str">
            <v>maggi2509@hotmail.com</v>
          </cell>
          <cell r="AF3023" t="str">
            <v>AUTOMATE "QUO" CON BOMBILLA DE METAL (Blanco)</v>
          </cell>
          <cell r="AG3023" t="str">
            <v>542.4</v>
          </cell>
          <cell r="AH3023">
            <v>1</v>
          </cell>
          <cell r="AN3023" t="str">
            <v>Sí</v>
          </cell>
        </row>
        <row r="3024">
          <cell r="A3024">
            <v>2973</v>
          </cell>
          <cell r="B3024" t="str">
            <v>maggi2509@hotmail.com</v>
          </cell>
          <cell r="AF3024" t="str">
            <v>MANTEL RECTANGULAR ANTIMANCHA 1.40x1.85 mtrs</v>
          </cell>
          <cell r="AG3024" t="str">
            <v>1409.4</v>
          </cell>
          <cell r="AH3024">
            <v>1</v>
          </cell>
          <cell r="AI3024" t="str">
            <v>CHUR14 MERCA SEPA</v>
          </cell>
          <cell r="AN3024" t="str">
            <v>Sí</v>
          </cell>
        </row>
        <row r="3025">
          <cell r="A3025">
            <v>2972</v>
          </cell>
          <cell r="B3025" t="str">
            <v>ayelenalonso@hotmail.com</v>
          </cell>
          <cell r="C3025">
            <v>44328</v>
          </cell>
          <cell r="D3025" t="str">
            <v>Abierta</v>
          </cell>
          <cell r="E3025" t="str">
            <v>Recibido</v>
          </cell>
          <cell r="F3025" t="str">
            <v>Enviado</v>
          </cell>
          <cell r="G3025" t="str">
            <v>ARS</v>
          </cell>
          <cell r="H3025" t="str">
            <v>1409.4</v>
          </cell>
          <cell r="I3025">
            <v>0</v>
          </cell>
          <cell r="J3025">
            <v>0</v>
          </cell>
          <cell r="K3025" t="str">
            <v>1409.4</v>
          </cell>
          <cell r="L3025" t="str">
            <v>Lucia Alonso</v>
          </cell>
          <cell r="M3025">
            <v>39914482</v>
          </cell>
          <cell r="N3025">
            <v>541167823656</v>
          </cell>
          <cell r="O3025" t="str">
            <v>Lucia Alonso</v>
          </cell>
          <cell r="P3025">
            <v>541167823656</v>
          </cell>
          <cell r="Q3025" t="str">
            <v>Plaza</v>
          </cell>
          <cell r="R3025">
            <v>804</v>
          </cell>
          <cell r="S3025" t="str">
            <v>3A</v>
          </cell>
          <cell r="T3025" t="str">
            <v>Villa ortuzar</v>
          </cell>
          <cell r="U3025" t="str">
            <v>Capital Federal</v>
          </cell>
          <cell r="V3025">
            <v>1427</v>
          </cell>
          <cell r="W3025" t="str">
            <v>Capital Federal</v>
          </cell>
          <cell r="Y3025" t="str">
            <v>ENVÍO SIN CARGO (CABA, GRAN PARTE DE GBA y LA PLATA) TIEMPO: 4 a 6 DÍAS HÁBILES</v>
          </cell>
          <cell r="Z3025" t="str">
            <v>Mercado Pago</v>
          </cell>
          <cell r="AD3025">
            <v>44328</v>
          </cell>
          <cell r="AE3025">
            <v>44333</v>
          </cell>
          <cell r="AF3025" t="str">
            <v>MANTEL RECTANGULAR ANTIMANCHA 1.40x1.85 mtrs</v>
          </cell>
          <cell r="AG3025" t="str">
            <v>1409.4</v>
          </cell>
          <cell r="AH3025">
            <v>1</v>
          </cell>
          <cell r="AI3025" t="str">
            <v>CHUR14 MERCA SEPA</v>
          </cell>
          <cell r="AJ3025" t="str">
            <v>Web</v>
          </cell>
          <cell r="AK3025" t="str">
            <v>EL MARTES 18-05 ENTRE 8 Y 18 HORAS!</v>
          </cell>
          <cell r="AL3025">
            <v>2668310797</v>
          </cell>
          <cell r="AM3025">
            <v>411359610</v>
          </cell>
          <cell r="AN3025" t="str">
            <v>Sí</v>
          </cell>
        </row>
        <row r="3026">
          <cell r="A3026">
            <v>2971</v>
          </cell>
          <cell r="B3026" t="str">
            <v>geraldine.coria.96@hotmail.com</v>
          </cell>
          <cell r="C3026">
            <v>44328</v>
          </cell>
          <cell r="D3026" t="str">
            <v>Abierta</v>
          </cell>
          <cell r="E3026" t="str">
            <v>Recibido</v>
          </cell>
          <cell r="F3026" t="str">
            <v>Enviado</v>
          </cell>
          <cell r="G3026" t="str">
            <v>ARS</v>
          </cell>
          <cell r="H3026" t="str">
            <v>1922.8</v>
          </cell>
          <cell r="I3026">
            <v>0</v>
          </cell>
          <cell r="J3026">
            <v>0</v>
          </cell>
          <cell r="K3026" t="str">
            <v>1922.8</v>
          </cell>
          <cell r="L3026" t="str">
            <v>Geraldine Coria</v>
          </cell>
          <cell r="M3026">
            <v>39626072</v>
          </cell>
          <cell r="N3026">
            <v>541165317892</v>
          </cell>
          <cell r="O3026" t="str">
            <v>Geraldine Coria</v>
          </cell>
          <cell r="P3026">
            <v>541165317892</v>
          </cell>
          <cell r="Q3026" t="str">
            <v>Yatay</v>
          </cell>
          <cell r="R3026">
            <v>3112</v>
          </cell>
          <cell r="T3026" t="str">
            <v>Lanus oeste</v>
          </cell>
          <cell r="U3026" t="str">
            <v>Lanus</v>
          </cell>
          <cell r="V3026">
            <v>1824</v>
          </cell>
          <cell r="W3026" t="str">
            <v>Gran Buenos Aires</v>
          </cell>
          <cell r="Y3026" t="str">
            <v>ENVÍO SIN CARGO (CABA, GRAN PARTE DE GBA y LA PLATA) TIEMPO: 4 a 6 DÍAS HÁBILES</v>
          </cell>
          <cell r="Z3026" t="str">
            <v>Mercado Pago</v>
          </cell>
          <cell r="AC3026" t="str">
            <v>EMVIAR 2971 con 2992</v>
          </cell>
          <cell r="AD3026">
            <v>44328</v>
          </cell>
          <cell r="AE3026">
            <v>44333</v>
          </cell>
          <cell r="AF3026" t="str">
            <v>TRAPO DE PISO CON FRASE MEDIA STANTARD 50 X 60 CM</v>
          </cell>
          <cell r="AG3026">
            <v>390</v>
          </cell>
          <cell r="AH3026">
            <v>1</v>
          </cell>
          <cell r="AI3026" t="str">
            <v>ESPACIO CUIDADO</v>
          </cell>
          <cell r="AJ3026" t="str">
            <v>Móvil</v>
          </cell>
          <cell r="AK3026" t="str">
            <v>EL MIERCOLES 19-05 ENTRE 8 Y 18 HORAS!</v>
          </cell>
          <cell r="AL3026">
            <v>2668233887</v>
          </cell>
          <cell r="AM3026">
            <v>406425384</v>
          </cell>
          <cell r="AN3026" t="str">
            <v>Sí</v>
          </cell>
        </row>
        <row r="3027">
          <cell r="A3027">
            <v>2971</v>
          </cell>
          <cell r="B3027" t="str">
            <v>geraldine.coria.96@hotmail.com</v>
          </cell>
          <cell r="AF3027" t="str">
            <v>HOMBRECITO CON VIRULANA COLORES PASTEL (Rosa)</v>
          </cell>
          <cell r="AG3027" t="str">
            <v>163.2</v>
          </cell>
          <cell r="AH3027">
            <v>1</v>
          </cell>
          <cell r="AI3027" t="str">
            <v>019BA87516</v>
          </cell>
          <cell r="AN3027" t="str">
            <v>Sí</v>
          </cell>
        </row>
        <row r="3028">
          <cell r="A3028">
            <v>2971</v>
          </cell>
          <cell r="B3028" t="str">
            <v>geraldine.coria.96@hotmail.com</v>
          </cell>
          <cell r="AF3028" t="str">
            <v>ALM. FELICIDAD 25X55CM POLIESTER V.SILICONADO</v>
          </cell>
          <cell r="AG3028" t="str">
            <v>414.4</v>
          </cell>
          <cell r="AH3028">
            <v>1</v>
          </cell>
          <cell r="AI3028" t="str">
            <v>CHU382</v>
          </cell>
          <cell r="AN3028" t="str">
            <v>Sí</v>
          </cell>
        </row>
        <row r="3029">
          <cell r="A3029">
            <v>2971</v>
          </cell>
          <cell r="B3029" t="str">
            <v>geraldine.coria.96@hotmail.com</v>
          </cell>
          <cell r="AF3029" t="str">
            <v>SECAPLATOS PASTEL PANAL 30.5X0.4X20.5 CM (Rosa)</v>
          </cell>
          <cell r="AG3029" t="str">
            <v>425.6</v>
          </cell>
          <cell r="AH3029">
            <v>1</v>
          </cell>
          <cell r="AI3029" t="str">
            <v>019BA87519</v>
          </cell>
          <cell r="AN3029" t="str">
            <v>Sí</v>
          </cell>
        </row>
        <row r="3030">
          <cell r="A3030">
            <v>2971</v>
          </cell>
          <cell r="B3030" t="str">
            <v>geraldine.coria.96@hotmail.com</v>
          </cell>
          <cell r="AF3030" t="str">
            <v>DISPENSER SINGLE 500ML COLOR SURT (Blanco)</v>
          </cell>
          <cell r="AG3030" t="str">
            <v>529.6</v>
          </cell>
          <cell r="AH3030">
            <v>1</v>
          </cell>
          <cell r="AI3030" t="str">
            <v>Q17008 QUO MERCA SEPARADA COSTO TEORICO MAS IVA</v>
          </cell>
          <cell r="AN3030" t="str">
            <v>Sí</v>
          </cell>
        </row>
        <row r="3031">
          <cell r="A3031">
            <v>2970</v>
          </cell>
          <cell r="B3031" t="str">
            <v>rohumarti@gmail.com</v>
          </cell>
          <cell r="C3031">
            <v>44328</v>
          </cell>
          <cell r="D3031" t="str">
            <v>Abierta</v>
          </cell>
          <cell r="E3031" t="str">
            <v>Recibido</v>
          </cell>
          <cell r="F3031" t="str">
            <v>Enviado</v>
          </cell>
          <cell r="G3031" t="str">
            <v>ARS</v>
          </cell>
          <cell r="H3031" t="str">
            <v>2907.9</v>
          </cell>
          <cell r="I3031">
            <v>0</v>
          </cell>
          <cell r="J3031">
            <v>0</v>
          </cell>
          <cell r="K3031" t="str">
            <v>2907.9</v>
          </cell>
          <cell r="L3031" t="str">
            <v>Rosana Laura Spindola</v>
          </cell>
          <cell r="M3031">
            <v>24425013</v>
          </cell>
          <cell r="N3031">
            <v>541164416709</v>
          </cell>
          <cell r="O3031" t="str">
            <v>Rosana Laura Spindola</v>
          </cell>
          <cell r="P3031">
            <v>541164416709</v>
          </cell>
          <cell r="Q3031" t="str">
            <v>Av. Gaona</v>
          </cell>
          <cell r="R3031">
            <v>1770</v>
          </cell>
          <cell r="S3031" t="str">
            <v>Porteria</v>
          </cell>
          <cell r="T3031" t="str">
            <v>Caballito</v>
          </cell>
          <cell r="U3031" t="str">
            <v>Capital Federal</v>
          </cell>
          <cell r="V3031">
            <v>1416</v>
          </cell>
          <cell r="W3031" t="str">
            <v>Capital Federal</v>
          </cell>
          <cell r="Y3031" t="str">
            <v>ENVÍO SIN CARGO (CABA, GRAN PARTE DE GBA y LA PLATA) TIEMPO: 4 a 6 DÍAS HÁBILES</v>
          </cell>
          <cell r="Z3031" t="str">
            <v>Mercado Pago</v>
          </cell>
          <cell r="AD3031">
            <v>44328</v>
          </cell>
          <cell r="AE3031">
            <v>44333</v>
          </cell>
          <cell r="AF3031" t="str">
            <v>CORTINA TROPICAL 100% POLIESTER 180 X 180 CM</v>
          </cell>
          <cell r="AG3031" t="str">
            <v>1498.5</v>
          </cell>
          <cell r="AH3031">
            <v>1</v>
          </cell>
          <cell r="AI3031" t="str">
            <v>CHUCOTR MERCA SEPARADA</v>
          </cell>
          <cell r="AJ3031" t="str">
            <v>Móvil</v>
          </cell>
          <cell r="AK3031" t="str">
            <v>EL MARTES 18-05 ENTRE 8 Y 18 HORAS!</v>
          </cell>
          <cell r="AL3031">
            <v>14844905544</v>
          </cell>
          <cell r="AM3031">
            <v>411039300</v>
          </cell>
          <cell r="AN3031" t="str">
            <v>Sí</v>
          </cell>
        </row>
        <row r="3032">
          <cell r="A3032">
            <v>2970</v>
          </cell>
          <cell r="B3032" t="str">
            <v>rohumarti@gmail.com</v>
          </cell>
          <cell r="AF3032" t="str">
            <v>MANTEL RECTANGULAR ANTIMANCHA 1.40x1.85 mtrs</v>
          </cell>
          <cell r="AG3032" t="str">
            <v>1409.4</v>
          </cell>
          <cell r="AH3032">
            <v>1</v>
          </cell>
          <cell r="AI3032" t="str">
            <v>CHUR14 MERCA SEPA</v>
          </cell>
          <cell r="AN3032" t="str">
            <v>Sí</v>
          </cell>
        </row>
        <row r="3033">
          <cell r="A3033">
            <v>2969</v>
          </cell>
          <cell r="B3033" t="str">
            <v>ckirestian@gmail.com</v>
          </cell>
          <cell r="C3033">
            <v>44328</v>
          </cell>
          <cell r="D3033" t="str">
            <v>Abierta</v>
          </cell>
          <cell r="E3033" t="str">
            <v>Recibido</v>
          </cell>
          <cell r="F3033" t="str">
            <v>Enviado</v>
          </cell>
          <cell r="G3033" t="str">
            <v>ARS</v>
          </cell>
          <cell r="H3033" t="str">
            <v>2925.9</v>
          </cell>
          <cell r="I3033">
            <v>0</v>
          </cell>
          <cell r="J3033">
            <v>0</v>
          </cell>
          <cell r="K3033" t="str">
            <v>2925.9</v>
          </cell>
          <cell r="L3033" t="str">
            <v>Camila Kirestian</v>
          </cell>
          <cell r="M3033">
            <v>35639643</v>
          </cell>
          <cell r="N3033">
            <v>541135728594</v>
          </cell>
          <cell r="O3033" t="str">
            <v>Camila Kirestian</v>
          </cell>
          <cell r="P3033">
            <v>541135728594</v>
          </cell>
          <cell r="Q3033" t="str">
            <v>Gobernador Carlos Tejedor</v>
          </cell>
          <cell r="R3033">
            <v>210</v>
          </cell>
          <cell r="S3033" t="str">
            <v>9C</v>
          </cell>
          <cell r="T3033" t="str">
            <v>Lanús Oeste</v>
          </cell>
          <cell r="U3033" t="str">
            <v>Lanús</v>
          </cell>
          <cell r="V3033">
            <v>1824</v>
          </cell>
          <cell r="W3033" t="str">
            <v>Gran Buenos Aires</v>
          </cell>
          <cell r="Y3033" t="str">
            <v>ENVÍO SIN CARGO (CABA, GRAN PARTE DE GBA y LA PLATA) TIEMPO: 4 a 6 DÍAS HÁBILES</v>
          </cell>
          <cell r="Z3033" t="str">
            <v>Mercado Pago</v>
          </cell>
          <cell r="AD3033">
            <v>44328</v>
          </cell>
          <cell r="AE3033">
            <v>44333</v>
          </cell>
          <cell r="AF3033" t="str">
            <v>SEGURO P PUERTA SIL 1PC (Verde)</v>
          </cell>
          <cell r="AG3033">
            <v>96</v>
          </cell>
          <cell r="AH3033">
            <v>2</v>
          </cell>
          <cell r="AI3033">
            <v>87522</v>
          </cell>
          <cell r="AJ3033" t="str">
            <v>Web</v>
          </cell>
          <cell r="AK3033" t="str">
            <v>EL MIERCOLES 19-05 ENTRE 8 Y 18 HORAS!</v>
          </cell>
          <cell r="AL3033">
            <v>2666407782</v>
          </cell>
          <cell r="AM3033">
            <v>411099852</v>
          </cell>
          <cell r="AN3033" t="str">
            <v>Sí</v>
          </cell>
        </row>
        <row r="3034">
          <cell r="A3034">
            <v>2969</v>
          </cell>
          <cell r="B3034" t="str">
            <v>ckirestian@gmail.com</v>
          </cell>
          <cell r="AF3034" t="str">
            <v>BROCHES BLISTER X 12 GRIP ARRIBA</v>
          </cell>
          <cell r="AG3034" t="str">
            <v>242.4</v>
          </cell>
          <cell r="AH3034">
            <v>2</v>
          </cell>
          <cell r="AI3034" t="str">
            <v>046BR5388</v>
          </cell>
          <cell r="AN3034" t="str">
            <v>Sí</v>
          </cell>
        </row>
        <row r="3035">
          <cell r="A3035">
            <v>2969</v>
          </cell>
          <cell r="B3035" t="str">
            <v>ckirestian@gmail.com</v>
          </cell>
          <cell r="AF3035" t="str">
            <v>CORTINA ALGODÓN Y POLIÉSTER PESADAS 2 PAÑOS 1.40x2.10 CM GRIS (Gris)</v>
          </cell>
          <cell r="AG3035" t="str">
            <v>2249.1</v>
          </cell>
          <cell r="AH3035">
            <v>1</v>
          </cell>
          <cell r="AN3035" t="str">
            <v>Sí</v>
          </cell>
        </row>
        <row r="3036">
          <cell r="A3036">
            <v>2968</v>
          </cell>
          <cell r="B3036" t="str">
            <v>morrisara@hotmail.com</v>
          </cell>
          <cell r="C3036">
            <v>44328</v>
          </cell>
          <cell r="D3036" t="str">
            <v>Abierta</v>
          </cell>
          <cell r="E3036" t="str">
            <v>Recibido</v>
          </cell>
          <cell r="F3036" t="str">
            <v>Enviado</v>
          </cell>
          <cell r="G3036" t="str">
            <v>ARS</v>
          </cell>
          <cell r="H3036" t="str">
            <v>2182.5</v>
          </cell>
          <cell r="I3036">
            <v>0</v>
          </cell>
          <cell r="J3036">
            <v>0</v>
          </cell>
          <cell r="K3036" t="str">
            <v>2182.5</v>
          </cell>
          <cell r="L3036" t="str">
            <v>Araceli Morris</v>
          </cell>
          <cell r="M3036">
            <v>36594270</v>
          </cell>
          <cell r="N3036">
            <v>541121815895</v>
          </cell>
          <cell r="O3036" t="str">
            <v>Araceli Morris</v>
          </cell>
          <cell r="P3036">
            <v>541121815895</v>
          </cell>
          <cell r="Q3036" t="str">
            <v>Aranguren</v>
          </cell>
          <cell r="R3036">
            <v>21</v>
          </cell>
          <cell r="S3036" t="str">
            <v>4°B</v>
          </cell>
          <cell r="T3036" t="str">
            <v>Caballito</v>
          </cell>
          <cell r="U3036" t="str">
            <v>Capital Federal</v>
          </cell>
          <cell r="V3036">
            <v>1406</v>
          </cell>
          <cell r="W3036" t="str">
            <v>Capital Federal</v>
          </cell>
          <cell r="Y3036" t="str">
            <v>ENVÍO SIN CARGO (CABA, GRAN PARTE DE GBA y LA PLATA) TIEMPO: 4 a 6 DÍAS HÁBILES</v>
          </cell>
          <cell r="Z3036" t="str">
            <v>Mercado Pago</v>
          </cell>
          <cell r="AD3036">
            <v>44328</v>
          </cell>
          <cell r="AE3036">
            <v>44333</v>
          </cell>
          <cell r="AF3036" t="str">
            <v>INDIVIDUAL RANGPUR BLANCO 38CM</v>
          </cell>
          <cell r="AG3036" t="str">
            <v>387.2</v>
          </cell>
          <cell r="AH3036">
            <v>1</v>
          </cell>
          <cell r="AI3036" t="str">
            <v>MS115325</v>
          </cell>
          <cell r="AJ3036" t="str">
            <v>Web</v>
          </cell>
          <cell r="AK3036" t="str">
            <v>EL MARTES 18-05 ENTRE 8 Y 18 HORAS!</v>
          </cell>
          <cell r="AL3036">
            <v>14843766360</v>
          </cell>
          <cell r="AM3036">
            <v>411101242</v>
          </cell>
          <cell r="AN3036" t="str">
            <v>Sí</v>
          </cell>
        </row>
        <row r="3037">
          <cell r="A3037">
            <v>2968</v>
          </cell>
          <cell r="B3037" t="str">
            <v>morrisara@hotmail.com</v>
          </cell>
          <cell r="AF3037" t="str">
            <v>VELA 100% SOJA AROMA JAZMIN</v>
          </cell>
          <cell r="AG3037" t="str">
            <v>281.6</v>
          </cell>
          <cell r="AH3037">
            <v>1</v>
          </cell>
          <cell r="AI3037" t="str">
            <v>TW83140VELA MERCA SEPARADA ..YO ESTOY LLEVANDO EL MARTES 31/8. 2 UNIDADES</v>
          </cell>
          <cell r="AN3037" t="str">
            <v>Sí</v>
          </cell>
        </row>
        <row r="3038">
          <cell r="A3038">
            <v>2968</v>
          </cell>
          <cell r="B3038" t="str">
            <v>morrisara@hotmail.com</v>
          </cell>
          <cell r="AF3038" t="str">
            <v>VELA 100% SOJA AROMA JAZMIN O VAINILLA</v>
          </cell>
          <cell r="AG3038" t="str">
            <v>281.6</v>
          </cell>
          <cell r="AH3038">
            <v>1</v>
          </cell>
          <cell r="AI3038" t="str">
            <v>TW88423VELA(SHOWROOM)</v>
          </cell>
          <cell r="AN3038" t="str">
            <v>Sí</v>
          </cell>
        </row>
        <row r="3039">
          <cell r="A3039">
            <v>2968</v>
          </cell>
          <cell r="B3039" t="str">
            <v>morrisara@hotmail.com</v>
          </cell>
          <cell r="AF3039" t="str">
            <v>MANTEL CIRCULAR TELA ANTIMANCHA TROPICAL 1.40 M</v>
          </cell>
          <cell r="AG3039" t="str">
            <v>1232.1</v>
          </cell>
          <cell r="AH3039">
            <v>1</v>
          </cell>
          <cell r="AI3039" t="str">
            <v>CHUC19</v>
          </cell>
          <cell r="AN3039" t="str">
            <v>Sí</v>
          </cell>
        </row>
        <row r="3040">
          <cell r="A3040">
            <v>2967</v>
          </cell>
          <cell r="B3040" t="str">
            <v>ansaldo_ana@yahoo.com.ar</v>
          </cell>
          <cell r="C3040">
            <v>44328</v>
          </cell>
          <cell r="D3040" t="str">
            <v>Abierta</v>
          </cell>
          <cell r="E3040" t="str">
            <v>Recibido</v>
          </cell>
          <cell r="F3040" t="str">
            <v>Enviado</v>
          </cell>
          <cell r="G3040" t="str">
            <v>ARS</v>
          </cell>
          <cell r="H3040" t="str">
            <v>3207.8</v>
          </cell>
          <cell r="I3040">
            <v>0</v>
          </cell>
          <cell r="J3040" t="str">
            <v>372.98</v>
          </cell>
          <cell r="K3040" t="str">
            <v>3580.78</v>
          </cell>
          <cell r="L3040" t="str">
            <v>Ana Ansaldo</v>
          </cell>
          <cell r="M3040">
            <v>29908692</v>
          </cell>
          <cell r="N3040">
            <v>542804575900</v>
          </cell>
          <cell r="O3040" t="str">
            <v>Ana Ansaldo</v>
          </cell>
          <cell r="T3040" t="str">
            <v>Dos Pozos</v>
          </cell>
          <cell r="U3040" t="str">
            <v>Florentino Ameghino</v>
          </cell>
          <cell r="V3040">
            <v>9100</v>
          </cell>
          <cell r="W3040" t="str">
            <v>Chubut</v>
          </cell>
          <cell r="Y3040" t="str">
            <v>Punto de retiro</v>
          </cell>
          <cell r="Z3040" t="str">
            <v>Mercado Pago</v>
          </cell>
          <cell r="AD3040">
            <v>44328</v>
          </cell>
          <cell r="AE3040">
            <v>44334</v>
          </cell>
          <cell r="AF3040" t="str">
            <v>TORTERO DE VIDRIO CUPCAKES 22CM X 18CM</v>
          </cell>
          <cell r="AG3040" t="str">
            <v>1798.4</v>
          </cell>
          <cell r="AH3040">
            <v>1</v>
          </cell>
          <cell r="AI3040" t="str">
            <v>094BA7091</v>
          </cell>
          <cell r="AJ3040" t="str">
            <v>Web</v>
          </cell>
          <cell r="AK3040" t="str">
            <v>EN EL DIA DE HOY , ESTAREMOS DESPACHANDO SU PEDIDO POR CORREO ARGENTINO. SU NUMERO DE SEGUIMIENTO ES 000079430467XA6ILIL1301 Y PODRA VER EL ESTADO EN LA PARTE DE SEGUIMIENTO DE ENVIOS - E-COMMERCE DE LA PAGINA DEL CORREO ARGENTINO. MUCHAS GRACIAS Y BUEN D</v>
          </cell>
          <cell r="AL3040">
            <v>2666381755</v>
          </cell>
          <cell r="AM3040">
            <v>411098839</v>
          </cell>
          <cell r="AN3040" t="str">
            <v>Sí</v>
          </cell>
        </row>
        <row r="3041">
          <cell r="A3041">
            <v>2967</v>
          </cell>
          <cell r="B3041" t="str">
            <v>ansaldo_ana@yahoo.com.ar</v>
          </cell>
          <cell r="AF3041" t="str">
            <v>MANTEL RECTANGULAR ANTIMANCHA 1.40x 1.85 mtrs</v>
          </cell>
          <cell r="AG3041" t="str">
            <v>1409.4</v>
          </cell>
          <cell r="AH3041">
            <v>1</v>
          </cell>
          <cell r="AI3041" t="str">
            <v>CHUR27</v>
          </cell>
          <cell r="AN3041" t="str">
            <v>Sí</v>
          </cell>
        </row>
        <row r="3042">
          <cell r="A3042">
            <v>2966</v>
          </cell>
          <cell r="B3042" t="str">
            <v>claraarriberebell@gmail.com</v>
          </cell>
          <cell r="C3042">
            <v>44328</v>
          </cell>
          <cell r="D3042" t="str">
            <v>Abierta</v>
          </cell>
          <cell r="E3042" t="str">
            <v>Recibido</v>
          </cell>
          <cell r="F3042" t="str">
            <v>Enviado</v>
          </cell>
          <cell r="G3042" t="str">
            <v>ARS</v>
          </cell>
          <cell r="H3042" t="str">
            <v>1897.7</v>
          </cell>
          <cell r="I3042">
            <v>0</v>
          </cell>
          <cell r="J3042">
            <v>0</v>
          </cell>
          <cell r="K3042" t="str">
            <v>1897.7</v>
          </cell>
          <cell r="L3042" t="str">
            <v>Clara Arribere Bell</v>
          </cell>
          <cell r="M3042">
            <v>41254360</v>
          </cell>
          <cell r="N3042">
            <v>542996307403</v>
          </cell>
          <cell r="O3042" t="str">
            <v>Clara Arribere Bell</v>
          </cell>
          <cell r="P3042">
            <v>542996307403</v>
          </cell>
          <cell r="Q3042" t="str">
            <v>Av. 38</v>
          </cell>
          <cell r="R3042">
            <v>525</v>
          </cell>
          <cell r="S3042" t="str">
            <v>7 B</v>
          </cell>
          <cell r="U3042" t="str">
            <v>Capital Federal</v>
          </cell>
          <cell r="V3042">
            <v>1440</v>
          </cell>
          <cell r="W3042" t="str">
            <v>Capital Federal</v>
          </cell>
          <cell r="Y3042" t="str">
            <v>ENVÍO SIN CARGO (CABA, GRAN PARTE DE GBA y LA PLATA) TIEMPO: 4 a 6 DÍAS HÁBILES</v>
          </cell>
          <cell r="Z3042" t="str">
            <v>Mercado Pago</v>
          </cell>
          <cell r="AB3042" t="str">
            <v>Localidad: La Plata</v>
          </cell>
          <cell r="AD3042">
            <v>44328</v>
          </cell>
          <cell r="AE3042">
            <v>44330</v>
          </cell>
          <cell r="AF3042" t="str">
            <v>BOWL ROSA 1.5LTS</v>
          </cell>
          <cell r="AG3042" t="str">
            <v>278.4</v>
          </cell>
          <cell r="AH3042">
            <v>1</v>
          </cell>
          <cell r="AI3042" t="str">
            <v>BP26018 BIPO</v>
          </cell>
          <cell r="AJ3042" t="str">
            <v>Móvil</v>
          </cell>
          <cell r="AK3042" t="str">
            <v/>
          </cell>
          <cell r="AL3042">
            <v>14843719220</v>
          </cell>
          <cell r="AM3042">
            <v>411068371</v>
          </cell>
          <cell r="AN3042" t="str">
            <v>Sí</v>
          </cell>
        </row>
        <row r="3043">
          <cell r="A3043">
            <v>2966</v>
          </cell>
          <cell r="B3043" t="str">
            <v>claraarriberebell@gmail.com</v>
          </cell>
          <cell r="AF3043" t="str">
            <v>MANTEL CIRCULAR TELA ANTIMANCHA TROPICAL 1.40 M</v>
          </cell>
          <cell r="AG3043" t="str">
            <v>1232.1</v>
          </cell>
          <cell r="AH3043">
            <v>1</v>
          </cell>
          <cell r="AI3043" t="str">
            <v>CHUC19</v>
          </cell>
          <cell r="AN3043" t="str">
            <v>Sí</v>
          </cell>
        </row>
        <row r="3044">
          <cell r="A3044">
            <v>2966</v>
          </cell>
          <cell r="B3044" t="str">
            <v>claraarriberebell@gmail.com</v>
          </cell>
          <cell r="AF3044" t="str">
            <v>INDIVIDUAL RANGPUR GOLD 38CM</v>
          </cell>
          <cell r="AG3044" t="str">
            <v>387.2</v>
          </cell>
          <cell r="AH3044">
            <v>1</v>
          </cell>
          <cell r="AI3044" t="str">
            <v>MS115246</v>
          </cell>
          <cell r="AN3044" t="str">
            <v>Sí</v>
          </cell>
        </row>
        <row r="3045">
          <cell r="A3045">
            <v>2965</v>
          </cell>
          <cell r="B3045" t="str">
            <v>marilinat88@gmail.com</v>
          </cell>
          <cell r="C3045">
            <v>44328</v>
          </cell>
          <cell r="D3045" t="str">
            <v>Abierta</v>
          </cell>
          <cell r="E3045" t="str">
            <v>Recibido</v>
          </cell>
          <cell r="F3045" t="str">
            <v>Enviado</v>
          </cell>
          <cell r="G3045" t="str">
            <v>ARS</v>
          </cell>
          <cell r="H3045" t="str">
            <v>2614.32</v>
          </cell>
          <cell r="I3045">
            <v>0</v>
          </cell>
          <cell r="J3045" t="str">
            <v>290.61</v>
          </cell>
          <cell r="K3045" t="str">
            <v>2904.93</v>
          </cell>
          <cell r="L3045" t="str">
            <v>Marilina Torres</v>
          </cell>
          <cell r="M3045">
            <v>33803810</v>
          </cell>
          <cell r="N3045">
            <v>543364636563</v>
          </cell>
          <cell r="O3045" t="str">
            <v>Marilina Torres</v>
          </cell>
          <cell r="P3045">
            <v>543364636563</v>
          </cell>
          <cell r="R3045">
            <v>728</v>
          </cell>
          <cell r="T3045" t="str">
            <v>San Nicolás de los Arroyos</v>
          </cell>
          <cell r="U3045" t="str">
            <v>San Nicolás</v>
          </cell>
          <cell r="V3045">
            <v>2900</v>
          </cell>
          <cell r="W3045" t="str">
            <v>Buenos Aires</v>
          </cell>
          <cell r="Y3045" t="str">
            <v>Punto de retiro</v>
          </cell>
          <cell r="Z3045" t="str">
            <v>Mercado Pago</v>
          </cell>
          <cell r="AD3045">
            <v>44328</v>
          </cell>
          <cell r="AE3045">
            <v>44336</v>
          </cell>
          <cell r="AF3045" t="str">
            <v>FLORERO DE VIDRIO 15CM 6CM DIAM</v>
          </cell>
          <cell r="AG3045" t="str">
            <v>74.4</v>
          </cell>
          <cell r="AH3045">
            <v>1</v>
          </cell>
          <cell r="AI3045" t="str">
            <v>046JA7208</v>
          </cell>
          <cell r="AJ3045" t="str">
            <v>Móvil</v>
          </cell>
          <cell r="AK3045" t="str">
            <v>SE LO RETIRA CORREO ARGENTINO EN EL DIA DE LA FECHA, Y PUEDE CONSULTAR EL ESTADO CON EL CODIGO 00007943042354TLM0IC101 EN LA PARTE DE SEGUIMIENTO DE ENVIOS - E-COMMERCE. MUCHAS GRACIAS!</v>
          </cell>
          <cell r="AL3045">
            <v>14843312581</v>
          </cell>
          <cell r="AM3045">
            <v>410969752</v>
          </cell>
          <cell r="AN3045" t="str">
            <v>Sí</v>
          </cell>
        </row>
        <row r="3046">
          <cell r="A3046">
            <v>2965</v>
          </cell>
          <cell r="B3046" t="str">
            <v>marilinat88@gmail.com</v>
          </cell>
          <cell r="AF3046" t="str">
            <v>CUCHILLO PARA UNTAR DE MADERA 16 CM</v>
          </cell>
          <cell r="AG3046" t="str">
            <v>79.2</v>
          </cell>
          <cell r="AH3046">
            <v>1</v>
          </cell>
          <cell r="AI3046">
            <v>101100</v>
          </cell>
          <cell r="AN3046" t="str">
            <v>Sí</v>
          </cell>
        </row>
        <row r="3047">
          <cell r="A3047">
            <v>2965</v>
          </cell>
          <cell r="B3047" t="str">
            <v>marilinat88@gmail.com</v>
          </cell>
          <cell r="AF3047" t="str">
            <v>TAPA PARA BOTELLAS 1 PIEZA COLORES SURTIDOS</v>
          </cell>
          <cell r="AG3047" t="str">
            <v>29.04</v>
          </cell>
          <cell r="AH3047">
            <v>3</v>
          </cell>
          <cell r="AI3047" t="str">
            <v>019BA6984</v>
          </cell>
          <cell r="AN3047" t="str">
            <v>Sí</v>
          </cell>
        </row>
        <row r="3048">
          <cell r="A3048">
            <v>2965</v>
          </cell>
          <cell r="B3048" t="str">
            <v>marilinat88@gmail.com</v>
          </cell>
          <cell r="AF3048" t="str">
            <v>ESPATULA PORCIONERA ROJO 30 CM</v>
          </cell>
          <cell r="AG3048">
            <v>352</v>
          </cell>
          <cell r="AH3048">
            <v>1</v>
          </cell>
          <cell r="AI3048" t="str">
            <v>BP14003 BIPO</v>
          </cell>
          <cell r="AN3048" t="str">
            <v>Sí</v>
          </cell>
        </row>
        <row r="3049">
          <cell r="A3049">
            <v>2965</v>
          </cell>
          <cell r="B3049" t="str">
            <v>marilinat88@gmail.com</v>
          </cell>
          <cell r="AF3049" t="str">
            <v>POSAVASOS SET 6 UNIDADES VINILO 10.5CM</v>
          </cell>
          <cell r="AG3049" t="str">
            <v>957.6</v>
          </cell>
          <cell r="AH3049">
            <v>1</v>
          </cell>
          <cell r="AI3049" t="str">
            <v>046BA6997</v>
          </cell>
          <cell r="AN3049" t="str">
            <v>Sí</v>
          </cell>
        </row>
        <row r="3050">
          <cell r="A3050">
            <v>2965</v>
          </cell>
          <cell r="B3050" t="str">
            <v>marilinat88@gmail.com</v>
          </cell>
          <cell r="AF3050" t="str">
            <v>VELA 100% SOJA AROMA JAZMIN O VAINILLA</v>
          </cell>
          <cell r="AG3050" t="str">
            <v>281.6</v>
          </cell>
          <cell r="AH3050">
            <v>1</v>
          </cell>
          <cell r="AI3050" t="str">
            <v>TW88423VELA(SHOWROOM)</v>
          </cell>
          <cell r="AN3050" t="str">
            <v>Sí</v>
          </cell>
        </row>
        <row r="3051">
          <cell r="A3051">
            <v>2965</v>
          </cell>
          <cell r="B3051" t="str">
            <v>marilinat88@gmail.com</v>
          </cell>
          <cell r="AF3051" t="str">
            <v>ALM. FIACA 25X55CM POLIESTER V.SILICONADO</v>
          </cell>
          <cell r="AG3051" t="str">
            <v>414.4</v>
          </cell>
          <cell r="AH3051">
            <v>1</v>
          </cell>
          <cell r="AI3051" t="str">
            <v>CHU384</v>
          </cell>
          <cell r="AN3051" t="str">
            <v>Sí</v>
          </cell>
        </row>
        <row r="3052">
          <cell r="A3052">
            <v>2965</v>
          </cell>
          <cell r="B3052" t="str">
            <v>marilinat88@gmail.com</v>
          </cell>
          <cell r="AF3052" t="str">
            <v>SR. DISPENSER COLORES SURTIDOS (Gris)</v>
          </cell>
          <cell r="AG3052">
            <v>368</v>
          </cell>
          <cell r="AH3052">
            <v>1</v>
          </cell>
          <cell r="AI3052" t="str">
            <v>Q056 QUO MERCA SEPARADA/COSTO TEORICO MAS IVA</v>
          </cell>
          <cell r="AN3052" t="str">
            <v>Sí</v>
          </cell>
        </row>
        <row r="3053">
          <cell r="A3053">
            <v>2964</v>
          </cell>
          <cell r="B3053" t="str">
            <v>luciabelensanchez56@gmail.com</v>
          </cell>
          <cell r="C3053">
            <v>44328</v>
          </cell>
          <cell r="D3053" t="str">
            <v>Abierta</v>
          </cell>
          <cell r="E3053" t="str">
            <v>Recibido</v>
          </cell>
          <cell r="F3053" t="str">
            <v>Enviado</v>
          </cell>
          <cell r="G3053" t="str">
            <v>ARS</v>
          </cell>
          <cell r="H3053" t="str">
            <v>2716.6</v>
          </cell>
          <cell r="I3053">
            <v>0</v>
          </cell>
          <cell r="J3053" t="str">
            <v>376.33</v>
          </cell>
          <cell r="K3053" t="str">
            <v>3092.93</v>
          </cell>
          <cell r="L3053" t="str">
            <v>Lucia Sanchez</v>
          </cell>
          <cell r="M3053">
            <v>44778915</v>
          </cell>
          <cell r="N3053">
            <v>542995754336</v>
          </cell>
          <cell r="O3053" t="str">
            <v>Lucia Sanchez</v>
          </cell>
          <cell r="P3053">
            <v>542995754336</v>
          </cell>
          <cell r="Q3053" t="str">
            <v xml:space="preserve">El chocon </v>
          </cell>
          <cell r="R3053">
            <v>862</v>
          </cell>
          <cell r="T3053" t="str">
            <v>Belgrano</v>
          </cell>
          <cell r="U3053" t="str">
            <v xml:space="preserve">Neuquén </v>
          </cell>
          <cell r="V3053">
            <v>8300</v>
          </cell>
          <cell r="W3053" t="str">
            <v>Neuquén</v>
          </cell>
          <cell r="Y3053" t="str">
            <v>Correo Argentino - Envio a domicilio</v>
          </cell>
          <cell r="Z3053" t="str">
            <v>Mercado Pago</v>
          </cell>
          <cell r="AD3053">
            <v>44328</v>
          </cell>
          <cell r="AE3053">
            <v>44334</v>
          </cell>
          <cell r="AF3053" t="str">
            <v>MANTEL RECTANGULAR ANTIMANCHA 1.40x1.85 mtrs</v>
          </cell>
          <cell r="AG3053" t="str">
            <v>1409.4</v>
          </cell>
          <cell r="AH3053">
            <v>1</v>
          </cell>
          <cell r="AI3053" t="str">
            <v>CHUR14 MERCA SEPA</v>
          </cell>
          <cell r="AJ3053" t="str">
            <v>Móvil</v>
          </cell>
          <cell r="AK3053" t="str">
            <v xml:space="preserve">EN EL DIA DE HOY , ESTAREMOS DESPACHANDO SU PEDIDO POR CORREO ARGENTINO. SU NUMERO DE SEGUIMIENTO ES 00007943048AGAMI5I51501  Y PODRA VER EL ESTADO EN LA PARTE DE SEGUIMIENTO DE ENVIOS - E-COMMERCE DE LA PAGINA DEL CORREO ARGENTINO. MUCHAS GRACIAS Y BUEN </v>
          </cell>
          <cell r="AL3053">
            <v>2666210591</v>
          </cell>
          <cell r="AM3053">
            <v>410970087</v>
          </cell>
          <cell r="AN3053" t="str">
            <v>Sí</v>
          </cell>
        </row>
        <row r="3054">
          <cell r="A3054">
            <v>2964</v>
          </cell>
          <cell r="B3054" t="str">
            <v>luciabelensanchez56@gmail.com</v>
          </cell>
          <cell r="AF3054" t="str">
            <v>ALMOHADON LOVE 30X30CM POLIESTER CON VELLON SILICONADO</v>
          </cell>
          <cell r="AG3054" t="str">
            <v>355.2</v>
          </cell>
          <cell r="AH3054">
            <v>1</v>
          </cell>
          <cell r="AI3054" t="str">
            <v>CHU53</v>
          </cell>
          <cell r="AN3054" t="str">
            <v>Sí</v>
          </cell>
        </row>
        <row r="3055">
          <cell r="A3055">
            <v>2964</v>
          </cell>
          <cell r="B3055" t="str">
            <v>luciabelensanchez56@gmail.com</v>
          </cell>
          <cell r="AF3055" t="str">
            <v>ALMOHADON CORAZON DIAMANTE 30X30CM POLIESTER CON VELLON SILICONADO</v>
          </cell>
          <cell r="AG3055" t="str">
            <v>355.2</v>
          </cell>
          <cell r="AH3055">
            <v>1</v>
          </cell>
          <cell r="AI3055" t="str">
            <v>CHU66</v>
          </cell>
          <cell r="AN3055" t="str">
            <v>Sí</v>
          </cell>
        </row>
        <row r="3056">
          <cell r="A3056">
            <v>2964</v>
          </cell>
          <cell r="B3056" t="str">
            <v>luciabelensanchez56@gmail.com</v>
          </cell>
          <cell r="AF3056" t="str">
            <v>ALMOHADON PANA BEIGE 36*36 C/RELLENO VELLON SILICONADO</v>
          </cell>
          <cell r="AG3056" t="str">
            <v>298.4</v>
          </cell>
          <cell r="AH3056">
            <v>2</v>
          </cell>
          <cell r="AI3056" t="str">
            <v>AL7770</v>
          </cell>
          <cell r="AN3056" t="str">
            <v>Sí</v>
          </cell>
        </row>
        <row r="3057">
          <cell r="A3057">
            <v>2963</v>
          </cell>
          <cell r="B3057" t="str">
            <v>victoriamazzeo@live.com</v>
          </cell>
          <cell r="C3057">
            <v>44328</v>
          </cell>
          <cell r="D3057" t="str">
            <v>Abierta</v>
          </cell>
          <cell r="E3057" t="str">
            <v>Recibido</v>
          </cell>
          <cell r="F3057" t="str">
            <v>Enviado</v>
          </cell>
          <cell r="G3057" t="str">
            <v>ARS</v>
          </cell>
          <cell r="H3057" t="str">
            <v>1620.8</v>
          </cell>
          <cell r="I3057">
            <v>0</v>
          </cell>
          <cell r="J3057">
            <v>0</v>
          </cell>
          <cell r="K3057" t="str">
            <v>1620.8</v>
          </cell>
          <cell r="L3057" t="str">
            <v>Victoria Mazzeo</v>
          </cell>
          <cell r="M3057">
            <v>40006219</v>
          </cell>
          <cell r="N3057">
            <v>541138599146</v>
          </cell>
          <cell r="O3057" t="str">
            <v>Victoria Mazzeo</v>
          </cell>
          <cell r="P3057">
            <v>541138599146</v>
          </cell>
          <cell r="Q3057" t="str">
            <v>General acha</v>
          </cell>
          <cell r="R3057">
            <v>351</v>
          </cell>
          <cell r="S3057" t="str">
            <v>Piso 1 Depto 4</v>
          </cell>
          <cell r="T3057" t="str">
            <v>Ramos Mejia</v>
          </cell>
          <cell r="U3057" t="str">
            <v>La Matanza</v>
          </cell>
          <cell r="V3057">
            <v>1704</v>
          </cell>
          <cell r="W3057" t="str">
            <v>Gran Buenos Aires</v>
          </cell>
          <cell r="Y3057" t="str">
            <v>ENVÍO SIN CARGO (CABA, GRAN PARTE DE GBA y LA PLATA) TIEMPO: 4 a 6 DÍAS HÁBILES</v>
          </cell>
          <cell r="Z3057" t="str">
            <v>Mercado Pago</v>
          </cell>
          <cell r="AD3057">
            <v>44328</v>
          </cell>
          <cell r="AE3057">
            <v>44333</v>
          </cell>
          <cell r="AF3057" t="str">
            <v>CUCHARITA PARA YERBA 16 CM</v>
          </cell>
          <cell r="AG3057" t="str">
            <v>155.6</v>
          </cell>
          <cell r="AH3057">
            <v>1</v>
          </cell>
          <cell r="AI3057">
            <v>101335</v>
          </cell>
          <cell r="AJ3057" t="str">
            <v>Web</v>
          </cell>
          <cell r="AK3057" t="str">
            <v>EL MARTES 18-05 ENTRE 8 Y 18 HORAS!</v>
          </cell>
          <cell r="AL3057">
            <v>14842985777</v>
          </cell>
          <cell r="AM3057">
            <v>411071457</v>
          </cell>
          <cell r="AN3057" t="str">
            <v>Sí</v>
          </cell>
        </row>
        <row r="3058">
          <cell r="A3058">
            <v>2963</v>
          </cell>
          <cell r="B3058" t="str">
            <v>victoriamazzeo@live.com</v>
          </cell>
          <cell r="AF3058" t="str">
            <v>BATIDOR DE SILICONA CREAM MANGO DE MADERA 28 CM</v>
          </cell>
          <cell r="AG3058" t="str">
            <v>399.6</v>
          </cell>
          <cell r="AH3058">
            <v>1</v>
          </cell>
          <cell r="AI3058" t="str">
            <v>MS101A63</v>
          </cell>
          <cell r="AN3058" t="str">
            <v>Sí</v>
          </cell>
        </row>
        <row r="3059">
          <cell r="A3059">
            <v>2963</v>
          </cell>
          <cell r="B3059" t="str">
            <v>victoriamazzeo@live.com</v>
          </cell>
          <cell r="AF3059" t="str">
            <v>ESPATULA REPOSTERA CURVA DE SILICONA CREAM MANGO DE MADERA PLANO 34 CM</v>
          </cell>
          <cell r="AG3059" t="str">
            <v>532.8</v>
          </cell>
          <cell r="AH3059">
            <v>1</v>
          </cell>
          <cell r="AI3059" t="str">
            <v>MS101A57</v>
          </cell>
          <cell r="AN3059" t="str">
            <v>Sí</v>
          </cell>
        </row>
        <row r="3060">
          <cell r="A3060">
            <v>2963</v>
          </cell>
          <cell r="B3060" t="str">
            <v>victoriamazzeo@live.com</v>
          </cell>
          <cell r="AF3060" t="str">
            <v>PINCEL DE SILICONA CREAM MANGO DE MADERA 27 CM</v>
          </cell>
          <cell r="AG3060" t="str">
            <v>532.8</v>
          </cell>
          <cell r="AH3060">
            <v>1</v>
          </cell>
          <cell r="AI3060" t="str">
            <v>MS101A53</v>
          </cell>
          <cell r="AN3060" t="str">
            <v>Sí</v>
          </cell>
        </row>
        <row r="3061">
          <cell r="A3061">
            <v>2962</v>
          </cell>
          <cell r="B3061" t="str">
            <v>andrea.s.acosta16@gmail.com</v>
          </cell>
          <cell r="C3061">
            <v>44328</v>
          </cell>
          <cell r="D3061" t="str">
            <v>Abierta</v>
          </cell>
          <cell r="E3061" t="str">
            <v>Anulado</v>
          </cell>
          <cell r="F3061" t="str">
            <v>No está empaquetado</v>
          </cell>
          <cell r="G3061" t="str">
            <v>ARS</v>
          </cell>
          <cell r="H3061" t="str">
            <v>5163.4</v>
          </cell>
          <cell r="I3061">
            <v>0</v>
          </cell>
          <cell r="J3061" t="str">
            <v>253.1</v>
          </cell>
          <cell r="K3061" t="str">
            <v>5416.5</v>
          </cell>
          <cell r="L3061" t="str">
            <v>Andrea Acosta</v>
          </cell>
          <cell r="M3061">
            <v>35218260</v>
          </cell>
          <cell r="N3061">
            <v>541141794686</v>
          </cell>
          <cell r="O3061" t="str">
            <v>Andrea Acosta</v>
          </cell>
          <cell r="T3061" t="str">
            <v>Moron</v>
          </cell>
          <cell r="U3061" t="str">
            <v>Moron</v>
          </cell>
          <cell r="V3061">
            <v>1708</v>
          </cell>
          <cell r="W3061" t="str">
            <v>Gran Buenos Aires</v>
          </cell>
          <cell r="Y3061" t="str">
            <v>Punto de retiro</v>
          </cell>
          <cell r="Z3061" t="str">
            <v>Mercado Pago</v>
          </cell>
          <cell r="AF3061" t="str">
            <v>CUCHARA COLOR ROSA</v>
          </cell>
          <cell r="AG3061" t="str">
            <v>49.6</v>
          </cell>
          <cell r="AH3061">
            <v>3</v>
          </cell>
          <cell r="AI3061" t="str">
            <v>BP32018</v>
          </cell>
          <cell r="AJ3061" t="str">
            <v>Móvil</v>
          </cell>
          <cell r="AK3061" t="str">
            <v/>
          </cell>
          <cell r="AL3061">
            <v>14841901717</v>
          </cell>
          <cell r="AM3061">
            <v>409290406</v>
          </cell>
          <cell r="AN3061" t="str">
            <v>Sí</v>
          </cell>
        </row>
        <row r="3062">
          <cell r="A3062">
            <v>2962</v>
          </cell>
          <cell r="B3062" t="str">
            <v>andrea.s.acosta16@gmail.com</v>
          </cell>
          <cell r="AF3062" t="str">
            <v>SET X 3 TARROS HERMETICOS ROSA C/2 CUCHARAS DE REGALO</v>
          </cell>
          <cell r="AG3062" t="str">
            <v>1338.4</v>
          </cell>
          <cell r="AH3062">
            <v>1</v>
          </cell>
          <cell r="AI3062" t="str">
            <v>BP43018</v>
          </cell>
          <cell r="AN3062" t="str">
            <v>Sí</v>
          </cell>
        </row>
        <row r="3063">
          <cell r="A3063">
            <v>2962</v>
          </cell>
          <cell r="B3063" t="str">
            <v>andrea.s.acosta16@gmail.com</v>
          </cell>
          <cell r="AF3063" t="str">
            <v>YERBA Y AZUCAR LOVE</v>
          </cell>
          <cell r="AG3063" t="str">
            <v>985.6</v>
          </cell>
          <cell r="AH3063">
            <v>1</v>
          </cell>
          <cell r="AI3063" t="str">
            <v>LA55085</v>
          </cell>
          <cell r="AN3063" t="str">
            <v>Sí</v>
          </cell>
        </row>
        <row r="3064">
          <cell r="A3064">
            <v>2962</v>
          </cell>
          <cell r="B3064" t="str">
            <v>andrea.s.acosta16@gmail.com</v>
          </cell>
          <cell r="AF3064" t="str">
            <v>YERBERA RETRO CELESTE C/ VISOR 8.5 X 11.5 X 20 CM</v>
          </cell>
          <cell r="AG3064">
            <v>721</v>
          </cell>
          <cell r="AH3064">
            <v>1</v>
          </cell>
          <cell r="AI3064">
            <v>88005</v>
          </cell>
          <cell r="AN3064" t="str">
            <v>Sí</v>
          </cell>
        </row>
        <row r="3065">
          <cell r="A3065">
            <v>2962</v>
          </cell>
          <cell r="B3065" t="str">
            <v>andrea.s.acosta16@gmail.com</v>
          </cell>
          <cell r="AF3065" t="str">
            <v>MOLINILLO MADERA 15 CM.</v>
          </cell>
          <cell r="AG3065" t="str">
            <v>1249.6</v>
          </cell>
          <cell r="AH3065">
            <v>1</v>
          </cell>
          <cell r="AI3065" t="str">
            <v>046BA6858</v>
          </cell>
          <cell r="AN3065" t="str">
            <v>Sí</v>
          </cell>
        </row>
        <row r="3066">
          <cell r="A3066">
            <v>2962</v>
          </cell>
          <cell r="B3066" t="str">
            <v>andrea.s.acosta16@gmail.com</v>
          </cell>
          <cell r="AF3066" t="str">
            <v>MATE PAMPA BOCA ANCHA CON BOMBILLA COLOR ROSA</v>
          </cell>
          <cell r="AG3066">
            <v>720</v>
          </cell>
          <cell r="AH3066">
            <v>1</v>
          </cell>
          <cell r="AI3066" t="str">
            <v>MATE PAMPA02. MERCA SEPARADA</v>
          </cell>
          <cell r="AN3066" t="str">
            <v>Sí</v>
          </cell>
        </row>
        <row r="3067">
          <cell r="A3067">
            <v>2961</v>
          </cell>
          <cell r="B3067" t="str">
            <v>belendeyurka@gmail.com</v>
          </cell>
          <cell r="C3067">
            <v>44328</v>
          </cell>
          <cell r="D3067" t="str">
            <v>Abierta</v>
          </cell>
          <cell r="E3067" t="str">
            <v>Recibido</v>
          </cell>
          <cell r="F3067" t="str">
            <v>Enviado</v>
          </cell>
          <cell r="G3067" t="str">
            <v>ARS</v>
          </cell>
          <cell r="H3067" t="str">
            <v>1409.4</v>
          </cell>
          <cell r="I3067">
            <v>0</v>
          </cell>
          <cell r="J3067">
            <v>0</v>
          </cell>
          <cell r="K3067" t="str">
            <v>1409.4</v>
          </cell>
          <cell r="L3067" t="str">
            <v>Lucia Belen de Yurka</v>
          </cell>
          <cell r="M3067">
            <v>40549390</v>
          </cell>
          <cell r="N3067">
            <v>541130375394</v>
          </cell>
          <cell r="O3067" t="str">
            <v>Lucia Belen de Yurka</v>
          </cell>
          <cell r="P3067">
            <v>541130375394</v>
          </cell>
          <cell r="Q3067" t="str">
            <v>Roque Saenz Peña</v>
          </cell>
          <cell r="R3067">
            <v>216</v>
          </cell>
          <cell r="S3067">
            <v>2</v>
          </cell>
          <cell r="T3067" t="str">
            <v>entrecalles Andrade y Carabelas</v>
          </cell>
          <cell r="U3067" t="str">
            <v>Bernal Este</v>
          </cell>
          <cell r="V3067">
            <v>1876</v>
          </cell>
          <cell r="W3067" t="str">
            <v>Gran Buenos Aires</v>
          </cell>
          <cell r="Y3067" t="str">
            <v>ENVÍO SIN CARGO (CABA, GRAN PARTE DE GBA y LA PLATA) TIEMPO: 4 a 6 DÍAS HÁBILES</v>
          </cell>
          <cell r="Z3067" t="str">
            <v>Mercado Pago</v>
          </cell>
          <cell r="AD3067">
            <v>44328</v>
          </cell>
          <cell r="AE3067">
            <v>44333</v>
          </cell>
          <cell r="AF3067" t="str">
            <v>MANTEL RECTANGULAR ANTIMANCHA 1.40x1.85 mtrs</v>
          </cell>
          <cell r="AG3067" t="str">
            <v>1409.4</v>
          </cell>
          <cell r="AH3067">
            <v>1</v>
          </cell>
          <cell r="AI3067" t="str">
            <v>CHUR14 MERCA SEPA</v>
          </cell>
          <cell r="AJ3067" t="str">
            <v>Móvil</v>
          </cell>
          <cell r="AK3067" t="str">
            <v>EL MIERCOLES 19-05 ENTRE 8 Y 18 HORAS!</v>
          </cell>
          <cell r="AL3067">
            <v>14841003247</v>
          </cell>
          <cell r="AM3067">
            <v>410977590</v>
          </cell>
          <cell r="AN3067" t="str">
            <v>Sí</v>
          </cell>
        </row>
        <row r="3068">
          <cell r="A3068">
            <v>2960</v>
          </cell>
          <cell r="B3068" t="str">
            <v>fatima.campos@hotmail.es</v>
          </cell>
          <cell r="C3068">
            <v>44328</v>
          </cell>
          <cell r="D3068" t="str">
            <v>Abierta</v>
          </cell>
          <cell r="E3068" t="str">
            <v>Recibido</v>
          </cell>
          <cell r="F3068" t="str">
            <v>Enviado</v>
          </cell>
          <cell r="G3068" t="str">
            <v>ARS</v>
          </cell>
          <cell r="H3068" t="str">
            <v>10138.6</v>
          </cell>
          <cell r="I3068">
            <v>0</v>
          </cell>
          <cell r="J3068">
            <v>0</v>
          </cell>
          <cell r="K3068" t="str">
            <v>10138.6</v>
          </cell>
          <cell r="L3068" t="str">
            <v>Agustina Campos</v>
          </cell>
          <cell r="M3068">
            <v>36181255</v>
          </cell>
          <cell r="N3068">
            <v>1149168489</v>
          </cell>
          <cell r="O3068" t="str">
            <v>Agustina Campos</v>
          </cell>
          <cell r="P3068">
            <v>1149168489</v>
          </cell>
          <cell r="Q3068" t="str">
            <v>Serrano</v>
          </cell>
          <cell r="R3068">
            <v>1367</v>
          </cell>
          <cell r="S3068" t="str">
            <v>11C</v>
          </cell>
          <cell r="U3068" t="str">
            <v>San Miguel</v>
          </cell>
          <cell r="V3068">
            <v>1663</v>
          </cell>
          <cell r="W3068" t="str">
            <v>Gran Buenos Aires</v>
          </cell>
          <cell r="Y3068" t="str">
            <v>ENVÍO SIN CARGO (CABA, GRAN PARTE DE GBA y LA PLATA) TIEMPO: 4 a 6 DÍAS HÁBILES</v>
          </cell>
          <cell r="Z3068" t="str">
            <v>Mercado Pago</v>
          </cell>
          <cell r="AD3068">
            <v>44328</v>
          </cell>
          <cell r="AE3068">
            <v>44333</v>
          </cell>
          <cell r="AF3068" t="str">
            <v>FLORERO DE VIDRIO 15CM 6CM DIAM</v>
          </cell>
          <cell r="AG3068" t="str">
            <v>74.4</v>
          </cell>
          <cell r="AH3068">
            <v>1</v>
          </cell>
          <cell r="AI3068" t="str">
            <v>046JA7208</v>
          </cell>
          <cell r="AJ3068" t="str">
            <v>Móvil</v>
          </cell>
          <cell r="AK3068" t="str">
            <v>EL MARTES 18-05 ENTRE 8 Y 18 HORAS!</v>
          </cell>
          <cell r="AL3068">
            <v>14840934707</v>
          </cell>
          <cell r="AM3068">
            <v>410961318</v>
          </cell>
          <cell r="AN3068" t="str">
            <v>Sí</v>
          </cell>
        </row>
        <row r="3069">
          <cell r="A3069">
            <v>2960</v>
          </cell>
          <cell r="B3069" t="str">
            <v>fatima.campos@hotmail.es</v>
          </cell>
          <cell r="AF3069" t="str">
            <v>TRAPO DE PISO SUITE GRIS MEDIDA XL 60*70</v>
          </cell>
          <cell r="AG3069">
            <v>490</v>
          </cell>
          <cell r="AH3069">
            <v>1</v>
          </cell>
          <cell r="AI3069" t="str">
            <v>SUITE XL GRIS</v>
          </cell>
          <cell r="AN3069" t="str">
            <v>Sí</v>
          </cell>
        </row>
        <row r="3070">
          <cell r="A3070">
            <v>2960</v>
          </cell>
          <cell r="B3070" t="str">
            <v>fatima.campos@hotmail.es</v>
          </cell>
          <cell r="AF3070" t="str">
            <v>RALLADOR BLANCO 11 X 25 CM</v>
          </cell>
          <cell r="AG3070">
            <v>476</v>
          </cell>
          <cell r="AH3070">
            <v>1</v>
          </cell>
          <cell r="AI3070">
            <v>371200</v>
          </cell>
          <cell r="AN3070" t="str">
            <v>Sí</v>
          </cell>
        </row>
        <row r="3071">
          <cell r="A3071">
            <v>2960</v>
          </cell>
          <cell r="B3071" t="str">
            <v>fatima.campos@hotmail.es</v>
          </cell>
          <cell r="AF3071" t="str">
            <v>MATE PAMPA BOCA ANGOSTA CON BOMBILLA COLOR BLANCO</v>
          </cell>
          <cell r="AG3071">
            <v>720</v>
          </cell>
          <cell r="AH3071">
            <v>1</v>
          </cell>
          <cell r="AI3071" t="str">
            <v>MERCA SEPA</v>
          </cell>
          <cell r="AN3071" t="str">
            <v>Sí</v>
          </cell>
        </row>
        <row r="3072">
          <cell r="A3072">
            <v>2960</v>
          </cell>
          <cell r="B3072" t="str">
            <v>fatima.campos@hotmail.es</v>
          </cell>
          <cell r="AF3072" t="str">
            <v>MESA PLEGABLE PARA PC MADERA Y METAL 59X39X23CM (Beige)</v>
          </cell>
          <cell r="AG3072">
            <v>2099</v>
          </cell>
          <cell r="AH3072">
            <v>1</v>
          </cell>
          <cell r="AI3072" t="str">
            <v>ME7897</v>
          </cell>
          <cell r="AN3072" t="str">
            <v>Sí</v>
          </cell>
        </row>
        <row r="3073">
          <cell r="A3073">
            <v>2960</v>
          </cell>
          <cell r="B3073" t="str">
            <v>fatima.campos@hotmail.es</v>
          </cell>
          <cell r="AF3073" t="str">
            <v>PARRILLA PORTATIL CARRITO</v>
          </cell>
          <cell r="AG3073" t="str">
            <v>6279.2</v>
          </cell>
          <cell r="AH3073">
            <v>1</v>
          </cell>
          <cell r="AI3073" t="str">
            <v>093PA7075</v>
          </cell>
          <cell r="AN3073" t="str">
            <v>Sí</v>
          </cell>
        </row>
        <row r="3074">
          <cell r="A3074">
            <v>2959</v>
          </cell>
          <cell r="B3074" t="str">
            <v>barbara-m@live.com.ar</v>
          </cell>
          <cell r="C3074">
            <v>44328</v>
          </cell>
          <cell r="D3074" t="str">
            <v>Abierta</v>
          </cell>
          <cell r="E3074" t="str">
            <v>Recibido</v>
          </cell>
          <cell r="F3074" t="str">
            <v>Enviado</v>
          </cell>
          <cell r="G3074" t="str">
            <v>ARS</v>
          </cell>
          <cell r="H3074" t="str">
            <v>1628.4</v>
          </cell>
          <cell r="I3074">
            <v>0</v>
          </cell>
          <cell r="J3074">
            <v>0</v>
          </cell>
          <cell r="K3074" t="str">
            <v>1628.4</v>
          </cell>
          <cell r="L3074" t="str">
            <v>Barbara Maidana</v>
          </cell>
          <cell r="M3074">
            <v>38355534</v>
          </cell>
          <cell r="N3074">
            <v>541134165957</v>
          </cell>
          <cell r="O3074" t="str">
            <v>Barbara Maidana</v>
          </cell>
          <cell r="P3074">
            <v>541134165957</v>
          </cell>
          <cell r="Q3074" t="str">
            <v>Garibaldi</v>
          </cell>
          <cell r="R3074">
            <v>247</v>
          </cell>
          <cell r="S3074" t="str">
            <v>3a</v>
          </cell>
          <cell r="T3074" t="str">
            <v>Quilmes</v>
          </cell>
          <cell r="U3074" t="str">
            <v>Quilmes</v>
          </cell>
          <cell r="V3074">
            <v>1878</v>
          </cell>
          <cell r="W3074" t="str">
            <v>Gran Buenos Aires</v>
          </cell>
          <cell r="Y3074" t="str">
            <v>ENVÍO SIN CARGO (CABA, GRAN PARTE DE GBA y LA PLATA) TIEMPO: 4 a 6 DÍAS HÁBILES</v>
          </cell>
          <cell r="Z3074" t="str">
            <v>Mercado Pago</v>
          </cell>
          <cell r="AB3074" t="str">
            <v xml:space="preserve">Buenas! Si llegan a tener stock del batidor de silicona en color marmol envienme ese por favor! Gracias!!! </v>
          </cell>
          <cell r="AD3074">
            <v>44328</v>
          </cell>
          <cell r="AE3074">
            <v>44333</v>
          </cell>
          <cell r="AF3074" t="str">
            <v>BATIDOR DE SILICONA CREAM MANGO DE MADERA 28 CM</v>
          </cell>
          <cell r="AG3074" t="str">
            <v>399.6</v>
          </cell>
          <cell r="AH3074">
            <v>1</v>
          </cell>
          <cell r="AI3074" t="str">
            <v>MS101A63</v>
          </cell>
          <cell r="AJ3074" t="str">
            <v>Móvil</v>
          </cell>
          <cell r="AK3074" t="str">
            <v>EL MIERCOLES 19-05 ENTRE 8 Y 18 HORAS!</v>
          </cell>
          <cell r="AL3074">
            <v>2665617555</v>
          </cell>
          <cell r="AM3074">
            <v>410950251</v>
          </cell>
          <cell r="AN3074" t="str">
            <v>Sí</v>
          </cell>
        </row>
        <row r="3075">
          <cell r="A3075">
            <v>2959</v>
          </cell>
          <cell r="B3075" t="str">
            <v>barbara-m@live.com.ar</v>
          </cell>
          <cell r="AF3075" t="str">
            <v>PINCEL DE SILICONA MANGO DE MADERA SIMIL MARMOL 27X4CM</v>
          </cell>
          <cell r="AG3075" t="str">
            <v>532.8</v>
          </cell>
          <cell r="AH3075">
            <v>1</v>
          </cell>
          <cell r="AI3075" t="str">
            <v>MS101A20</v>
          </cell>
          <cell r="AN3075" t="str">
            <v>Sí</v>
          </cell>
        </row>
        <row r="3076">
          <cell r="A3076">
            <v>2959</v>
          </cell>
          <cell r="B3076" t="str">
            <v>barbara-m@live.com.ar</v>
          </cell>
          <cell r="AF3076" t="str">
            <v>CUCHARA SILICONA SIMIL MARMOL MANGO MADERA</v>
          </cell>
          <cell r="AG3076">
            <v>696</v>
          </cell>
          <cell r="AH3076">
            <v>1</v>
          </cell>
          <cell r="AI3076" t="str">
            <v>MS101A22</v>
          </cell>
          <cell r="AN3076" t="str">
            <v>Sí</v>
          </cell>
        </row>
        <row r="3077">
          <cell r="A3077">
            <v>2958</v>
          </cell>
          <cell r="B3077" t="str">
            <v>camilapagani@outlook.com</v>
          </cell>
          <cell r="C3077">
            <v>44328</v>
          </cell>
          <cell r="D3077" t="str">
            <v>Abierta</v>
          </cell>
          <cell r="E3077" t="str">
            <v>Recibido</v>
          </cell>
          <cell r="F3077" t="str">
            <v>Enviado</v>
          </cell>
          <cell r="G3077" t="str">
            <v>ARS</v>
          </cell>
          <cell r="H3077" t="str">
            <v>1483.2</v>
          </cell>
          <cell r="I3077">
            <v>0</v>
          </cell>
          <cell r="J3077">
            <v>0</v>
          </cell>
          <cell r="K3077" t="str">
            <v>1483.2</v>
          </cell>
          <cell r="L3077" t="str">
            <v>Camila Pagani</v>
          </cell>
          <cell r="M3077">
            <v>40732143</v>
          </cell>
          <cell r="N3077">
            <v>541162562011</v>
          </cell>
          <cell r="O3077" t="str">
            <v>Camila Pagani</v>
          </cell>
          <cell r="P3077">
            <v>541162562011</v>
          </cell>
          <cell r="Q3077" t="str">
            <v xml:space="preserve">Luis Antonio Beruti </v>
          </cell>
          <cell r="R3077">
            <v>345</v>
          </cell>
          <cell r="S3077">
            <v>44</v>
          </cell>
          <cell r="U3077" t="str">
            <v>Morón</v>
          </cell>
          <cell r="V3077">
            <v>1755</v>
          </cell>
          <cell r="W3077" t="str">
            <v>Gran Buenos Aires</v>
          </cell>
          <cell r="Y3077" t="str">
            <v>ENVÍO SIN CARGO (CABA, GRAN PARTE DE GBA y LA PLATA) TIEMPO: 4 a 6 DÍAS HÁBILES</v>
          </cell>
          <cell r="Z3077" t="str">
            <v>Mercado Pago</v>
          </cell>
          <cell r="AD3077">
            <v>44328</v>
          </cell>
          <cell r="AE3077">
            <v>44333</v>
          </cell>
          <cell r="AF3077" t="str">
            <v>SET X 4 CUCHARAS DE BAMBOO 27CM</v>
          </cell>
          <cell r="AG3077" t="str">
            <v>459.2</v>
          </cell>
          <cell r="AH3077">
            <v>1</v>
          </cell>
          <cell r="AI3077" t="str">
            <v>MS101898</v>
          </cell>
          <cell r="AJ3077" t="str">
            <v>Web</v>
          </cell>
          <cell r="AK3077" t="str">
            <v>EL MARTES 18-05 ENTRE 8 Y 18 HORAS!</v>
          </cell>
          <cell r="AL3077">
            <v>14840662169</v>
          </cell>
          <cell r="AM3077">
            <v>410942684</v>
          </cell>
          <cell r="AN3077" t="str">
            <v>Sí</v>
          </cell>
        </row>
        <row r="3078">
          <cell r="A3078">
            <v>2958</v>
          </cell>
          <cell r="B3078" t="str">
            <v>camilapagani@outlook.com</v>
          </cell>
          <cell r="AF3078" t="str">
            <v>BOTELLA ACQUA 1L TAPA SILICONA</v>
          </cell>
          <cell r="AG3078" t="str">
            <v>467.2</v>
          </cell>
          <cell r="AH3078">
            <v>1</v>
          </cell>
          <cell r="AI3078" t="str">
            <v>019BO5574</v>
          </cell>
          <cell r="AN3078" t="str">
            <v>Sí</v>
          </cell>
        </row>
        <row r="3079">
          <cell r="A3079">
            <v>2958</v>
          </cell>
          <cell r="B3079" t="str">
            <v>camilapagani@outlook.com</v>
          </cell>
          <cell r="AF3079" t="str">
            <v>BOWL BLANCO 1.5LTS APTO MICROONDAS Y FREEZER</v>
          </cell>
          <cell r="AG3079" t="str">
            <v>278.4</v>
          </cell>
          <cell r="AH3079">
            <v>2</v>
          </cell>
          <cell r="AI3079" t="str">
            <v>BP26001 BIPO</v>
          </cell>
          <cell r="AN3079" t="str">
            <v>Sí</v>
          </cell>
        </row>
        <row r="3080">
          <cell r="A3080">
            <v>2957</v>
          </cell>
          <cell r="B3080" t="str">
            <v>kabemartinez@gmail.com</v>
          </cell>
          <cell r="C3080">
            <v>44327</v>
          </cell>
          <cell r="D3080" t="str">
            <v>Abierta</v>
          </cell>
          <cell r="E3080" t="str">
            <v>Recibido</v>
          </cell>
          <cell r="F3080" t="str">
            <v>Enviado</v>
          </cell>
          <cell r="G3080" t="str">
            <v>ARS</v>
          </cell>
          <cell r="H3080">
            <v>1076</v>
          </cell>
          <cell r="I3080">
            <v>0</v>
          </cell>
          <cell r="J3080">
            <v>0</v>
          </cell>
          <cell r="K3080">
            <v>1076</v>
          </cell>
          <cell r="L3080" t="str">
            <v>Karina Martinez</v>
          </cell>
          <cell r="M3080">
            <v>27204049497</v>
          </cell>
          <cell r="N3080">
            <v>5491144104344</v>
          </cell>
          <cell r="O3080" t="str">
            <v>Karina Martinez</v>
          </cell>
          <cell r="P3080">
            <v>5491144104344</v>
          </cell>
          <cell r="Q3080" t="str">
            <v>Teodoro Vilardebo</v>
          </cell>
          <cell r="R3080">
            <v>2516</v>
          </cell>
          <cell r="T3080" t="str">
            <v>Villa del Parque</v>
          </cell>
          <cell r="U3080" t="str">
            <v>Capital Federal</v>
          </cell>
          <cell r="V3080">
            <v>1417</v>
          </cell>
          <cell r="W3080" t="str">
            <v>Capital Federal</v>
          </cell>
          <cell r="Y3080" t="str">
            <v>ENVÍO SIN CARGO (CABA, GRAN PARTE DE GBA y LA PLATA) TIEMPO: 4 a 6 DÍAS HÁBILES</v>
          </cell>
          <cell r="Z3080" t="str">
            <v>Mercado Pago</v>
          </cell>
          <cell r="AD3080">
            <v>44327</v>
          </cell>
          <cell r="AE3080">
            <v>44328</v>
          </cell>
          <cell r="AF3080" t="str">
            <v>SEGURO P PUERTA SIL 1PC (Amarillo)</v>
          </cell>
          <cell r="AG3080">
            <v>96</v>
          </cell>
          <cell r="AH3080">
            <v>1</v>
          </cell>
          <cell r="AI3080">
            <v>87522</v>
          </cell>
          <cell r="AJ3080" t="str">
            <v>Web</v>
          </cell>
          <cell r="AK3080" t="str">
            <v>EL LUNES 17-05 ENTRE 8 Y 18 HORAS!</v>
          </cell>
          <cell r="AL3080">
            <v>14840358769</v>
          </cell>
          <cell r="AM3080">
            <v>409599326</v>
          </cell>
          <cell r="AN3080" t="str">
            <v>Sí</v>
          </cell>
        </row>
        <row r="3081">
          <cell r="A3081">
            <v>2957</v>
          </cell>
          <cell r="B3081" t="str">
            <v>kabemartinez@gmail.com</v>
          </cell>
          <cell r="AF3081" t="str">
            <v>TRAPO DE PISO HOLA CHAU GRIS MEDIDA XL. 60X 70 CM</v>
          </cell>
          <cell r="AG3081">
            <v>490</v>
          </cell>
          <cell r="AH3081">
            <v>1</v>
          </cell>
          <cell r="AI3081" t="str">
            <v>HOLA CHAU GRIS XL</v>
          </cell>
          <cell r="AN3081" t="str">
            <v>Sí</v>
          </cell>
        </row>
        <row r="3082">
          <cell r="A3082">
            <v>2957</v>
          </cell>
          <cell r="B3082" t="str">
            <v>kabemartinez@gmail.com</v>
          </cell>
          <cell r="AF3082" t="str">
            <v>TRAPO DE PISO CON FRASE MEDIA STANTARD 50 X 60 CM</v>
          </cell>
          <cell r="AG3082">
            <v>245</v>
          </cell>
          <cell r="AH3082">
            <v>2</v>
          </cell>
          <cell r="AI3082" t="str">
            <v>AL8219</v>
          </cell>
          <cell r="AN3082" t="str">
            <v>Sí</v>
          </cell>
        </row>
        <row r="3083">
          <cell r="A3083">
            <v>2956</v>
          </cell>
          <cell r="B3083" t="str">
            <v>florarvia@gmail.com</v>
          </cell>
          <cell r="C3083">
            <v>44327</v>
          </cell>
          <cell r="D3083" t="str">
            <v>Abierta</v>
          </cell>
          <cell r="E3083" t="str">
            <v>Recibido</v>
          </cell>
          <cell r="F3083" t="str">
            <v>Enviado</v>
          </cell>
          <cell r="G3083" t="str">
            <v>ARS</v>
          </cell>
          <cell r="H3083" t="str">
            <v>5103.1</v>
          </cell>
          <cell r="I3083">
            <v>0</v>
          </cell>
          <cell r="J3083">
            <v>0</v>
          </cell>
          <cell r="K3083" t="str">
            <v>5103.1</v>
          </cell>
          <cell r="L3083" t="str">
            <v>Florencia Arvia</v>
          </cell>
          <cell r="M3083">
            <v>35959584</v>
          </cell>
          <cell r="N3083">
            <v>5491140897912</v>
          </cell>
          <cell r="O3083" t="str">
            <v>Florencia Arvia</v>
          </cell>
          <cell r="P3083">
            <v>5491140897912</v>
          </cell>
          <cell r="Q3083" t="str">
            <v>Ramon falcon</v>
          </cell>
          <cell r="R3083">
            <v>3444</v>
          </cell>
          <cell r="S3083" t="str">
            <v>6c</v>
          </cell>
          <cell r="T3083" t="str">
            <v>Floresta</v>
          </cell>
          <cell r="U3083" t="str">
            <v>Capital Federal</v>
          </cell>
          <cell r="V3083">
            <v>1407</v>
          </cell>
          <cell r="W3083" t="str">
            <v>Capital Federal</v>
          </cell>
          <cell r="Y3083" t="str">
            <v>ENVÍO SIN CARGO (CABA, GRAN PARTE DE GBA y LA PLATA) TIEMPO: 4 a 6 DÍAS HÁBILES</v>
          </cell>
          <cell r="Z3083" t="str">
            <v>Mercado Pago</v>
          </cell>
          <cell r="AD3083">
            <v>44327</v>
          </cell>
          <cell r="AE3083">
            <v>44328</v>
          </cell>
          <cell r="AF3083" t="str">
            <v>TABLA PIZZERA 34.5 CM</v>
          </cell>
          <cell r="AG3083" t="str">
            <v>678.4</v>
          </cell>
          <cell r="AH3083">
            <v>1</v>
          </cell>
          <cell r="AI3083" t="str">
            <v>0607PLA152</v>
          </cell>
          <cell r="AJ3083" t="str">
            <v>Móvil</v>
          </cell>
          <cell r="AK3083" t="str">
            <v>EL LUNES 17-05 ENTRE 8 Y 18 HORAS!</v>
          </cell>
          <cell r="AL3083">
            <v>2665490874</v>
          </cell>
          <cell r="AM3083">
            <v>393939169</v>
          </cell>
          <cell r="AN3083" t="str">
            <v>Sí</v>
          </cell>
        </row>
        <row r="3084">
          <cell r="A3084">
            <v>2956</v>
          </cell>
          <cell r="B3084" t="str">
            <v>florarvia@gmail.com</v>
          </cell>
          <cell r="AF3084" t="str">
            <v>PLATO TORTERO VIDRIO 25CM + 6 PLATITOS VIDRIO 15CM</v>
          </cell>
          <cell r="AG3084" t="str">
            <v>871.2</v>
          </cell>
          <cell r="AH3084">
            <v>1</v>
          </cell>
          <cell r="AI3084" t="str">
            <v>10614F7</v>
          </cell>
          <cell r="AN3084" t="str">
            <v>Sí</v>
          </cell>
        </row>
        <row r="3085">
          <cell r="A3085">
            <v>2956</v>
          </cell>
          <cell r="B3085" t="str">
            <v>florarvia@gmail.com</v>
          </cell>
          <cell r="AF3085" t="str">
            <v>COMBO NRO.6 ** COCINA **3 ARTICULOS ANTIADHERENTES</v>
          </cell>
          <cell r="AG3085" t="str">
            <v>1573.5</v>
          </cell>
          <cell r="AH3085">
            <v>1</v>
          </cell>
          <cell r="AI3085" t="str">
            <v>BA4836-4829-4825</v>
          </cell>
          <cell r="AN3085" t="str">
            <v>Sí</v>
          </cell>
        </row>
        <row r="3086">
          <cell r="A3086">
            <v>2956</v>
          </cell>
          <cell r="B3086" t="str">
            <v>florarvia@gmail.com</v>
          </cell>
          <cell r="AF3086" t="str">
            <v>COMBO NRO.2 ** 6 UTENSILIOS NYLON- COLOR A ELECCION (Blanco)</v>
          </cell>
          <cell r="AG3086">
            <v>1980</v>
          </cell>
          <cell r="AH3086">
            <v>1</v>
          </cell>
          <cell r="AN3086" t="str">
            <v>Sí</v>
          </cell>
        </row>
        <row r="3087">
          <cell r="A3087">
            <v>2955</v>
          </cell>
          <cell r="B3087" t="str">
            <v>ojeda_vanesa@hotmail.com</v>
          </cell>
          <cell r="C3087">
            <v>44327</v>
          </cell>
          <cell r="D3087" t="str">
            <v>Abierta</v>
          </cell>
          <cell r="E3087" t="str">
            <v>Recibido</v>
          </cell>
          <cell r="F3087" t="str">
            <v>Enviado</v>
          </cell>
          <cell r="G3087" t="str">
            <v>ARS</v>
          </cell>
          <cell r="H3087" t="str">
            <v>1232.1</v>
          </cell>
          <cell r="I3087">
            <v>0</v>
          </cell>
          <cell r="J3087">
            <v>0</v>
          </cell>
          <cell r="K3087" t="str">
            <v>1232.1</v>
          </cell>
          <cell r="L3087" t="str">
            <v>Vanesa Ojeda</v>
          </cell>
          <cell r="M3087">
            <v>28061532</v>
          </cell>
          <cell r="N3087">
            <v>541168689688</v>
          </cell>
          <cell r="O3087" t="str">
            <v>Vanesa Ojeda</v>
          </cell>
          <cell r="P3087">
            <v>541168689688</v>
          </cell>
          <cell r="Q3087" t="str">
            <v>Juan b justo</v>
          </cell>
          <cell r="R3087">
            <v>819</v>
          </cell>
          <cell r="S3087">
            <v>8.3333333333333329E-2</v>
          </cell>
          <cell r="T3087" t="str">
            <v>Haedo</v>
          </cell>
          <cell r="U3087" t="str">
            <v>Buenos aires</v>
          </cell>
          <cell r="V3087">
            <v>1706</v>
          </cell>
          <cell r="W3087" t="str">
            <v>Gran Buenos Aires</v>
          </cell>
          <cell r="Y3087" t="str">
            <v>ENVÍO SIN CARGO (CABA, GRAN PARTE DE GBA y LA PLATA) TIEMPO: 4 a 6 DÍAS HÁBILES</v>
          </cell>
          <cell r="Z3087" t="str">
            <v>Mercado Pago</v>
          </cell>
          <cell r="AD3087">
            <v>44327</v>
          </cell>
          <cell r="AE3087">
            <v>44328</v>
          </cell>
          <cell r="AF3087" t="str">
            <v>MANTEL CIRCULAR TELA ANTIMANCHA TROPICAL 1.40 M</v>
          </cell>
          <cell r="AG3087" t="str">
            <v>1232.1</v>
          </cell>
          <cell r="AH3087">
            <v>1</v>
          </cell>
          <cell r="AI3087" t="str">
            <v>CHUC35</v>
          </cell>
          <cell r="AJ3087" t="str">
            <v>Móvil</v>
          </cell>
          <cell r="AK3087" t="str">
            <v>EL VIERNES 14-05 ENTRE 8 Y 18 HORAS!</v>
          </cell>
          <cell r="AL3087">
            <v>14840077025</v>
          </cell>
          <cell r="AM3087">
            <v>407454579</v>
          </cell>
          <cell r="AN3087" t="str">
            <v>Sí</v>
          </cell>
        </row>
        <row r="3088">
          <cell r="A3088">
            <v>2954</v>
          </cell>
          <cell r="B3088" t="str">
            <v>mel.escalada@hotmail.com.ar</v>
          </cell>
          <cell r="C3088">
            <v>44327</v>
          </cell>
          <cell r="D3088" t="str">
            <v>Abierta</v>
          </cell>
          <cell r="E3088" t="str">
            <v>Recibido</v>
          </cell>
          <cell r="F3088" t="str">
            <v>Enviado</v>
          </cell>
          <cell r="G3088" t="str">
            <v>ARS</v>
          </cell>
          <cell r="H3088">
            <v>3823</v>
          </cell>
          <cell r="I3088">
            <v>0</v>
          </cell>
          <cell r="J3088">
            <v>0</v>
          </cell>
          <cell r="K3088">
            <v>3823</v>
          </cell>
          <cell r="L3088" t="str">
            <v>Melisa Escalada</v>
          </cell>
          <cell r="M3088">
            <v>35729690</v>
          </cell>
          <cell r="N3088">
            <v>541124569212</v>
          </cell>
          <cell r="O3088" t="str">
            <v>Melisa Escalada</v>
          </cell>
          <cell r="P3088">
            <v>541124569212</v>
          </cell>
          <cell r="Q3088" t="str">
            <v>Charcas</v>
          </cell>
          <cell r="R3088">
            <v>2814</v>
          </cell>
          <cell r="S3088" t="str">
            <v>1ro 5</v>
          </cell>
          <cell r="U3088" t="str">
            <v>Capital Federal</v>
          </cell>
          <cell r="V3088">
            <v>1425</v>
          </cell>
          <cell r="W3088" t="str">
            <v>Capital Federal</v>
          </cell>
          <cell r="Y3088" t="str">
            <v>ENVÍO SIN CARGO (CABA, GRAN PARTE DE GBA y LA PLATA) TIEMPO: 4 a 6 DÍAS HÁBILES</v>
          </cell>
          <cell r="Z3088" t="str">
            <v>Mercado Pago</v>
          </cell>
          <cell r="AD3088">
            <v>44327</v>
          </cell>
          <cell r="AE3088">
            <v>44328</v>
          </cell>
          <cell r="AF3088" t="str">
            <v>CAJA DE TE MAD. BCO 9DIV 24X7CM</v>
          </cell>
          <cell r="AG3088">
            <v>1724</v>
          </cell>
          <cell r="AH3088">
            <v>1</v>
          </cell>
          <cell r="AI3088" t="str">
            <v>046CX7202</v>
          </cell>
          <cell r="AJ3088" t="str">
            <v>Web</v>
          </cell>
          <cell r="AK3088" t="str">
            <v>EL LUNES 17-05 ENTRE 8 Y 18 HORAS!</v>
          </cell>
          <cell r="AL3088">
            <v>14839176093</v>
          </cell>
          <cell r="AM3088">
            <v>410793064</v>
          </cell>
          <cell r="AN3088" t="str">
            <v>Sí</v>
          </cell>
        </row>
        <row r="3089">
          <cell r="A3089">
            <v>2954</v>
          </cell>
          <cell r="B3089" t="str">
            <v>mel.escalada@hotmail.com.ar</v>
          </cell>
          <cell r="AF3089" t="str">
            <v>MESA PLEGABLE PARA PC MADERA Y METAL 59X39X23CM (Beige)</v>
          </cell>
          <cell r="AG3089">
            <v>2099</v>
          </cell>
          <cell r="AH3089">
            <v>1</v>
          </cell>
          <cell r="AI3089" t="str">
            <v>ME7897</v>
          </cell>
          <cell r="AN3089" t="str">
            <v>Sí</v>
          </cell>
        </row>
        <row r="3090">
          <cell r="A3090">
            <v>2953</v>
          </cell>
          <cell r="B3090" t="str">
            <v>melisa_808@hotmail.com</v>
          </cell>
          <cell r="C3090">
            <v>44327</v>
          </cell>
          <cell r="D3090" t="str">
            <v>Abierta</v>
          </cell>
          <cell r="E3090" t="str">
            <v>Recibido</v>
          </cell>
          <cell r="F3090" t="str">
            <v>Enviado</v>
          </cell>
          <cell r="G3090" t="str">
            <v>ARS</v>
          </cell>
          <cell r="H3090" t="str">
            <v>2641.5</v>
          </cell>
          <cell r="I3090">
            <v>0</v>
          </cell>
          <cell r="J3090">
            <v>0</v>
          </cell>
          <cell r="K3090" t="str">
            <v>2641.5</v>
          </cell>
          <cell r="L3090" t="str">
            <v>Melisa Alvarez</v>
          </cell>
          <cell r="M3090">
            <v>33571508</v>
          </cell>
          <cell r="N3090">
            <v>541166632739</v>
          </cell>
          <cell r="O3090" t="str">
            <v>Melisa Alvarez</v>
          </cell>
          <cell r="P3090">
            <v>541166632739</v>
          </cell>
          <cell r="Q3090" t="str">
            <v xml:space="preserve">Avenida Márquez </v>
          </cell>
          <cell r="R3090">
            <v>2521</v>
          </cell>
          <cell r="S3090" t="str">
            <v>Manzana 42 casa 10</v>
          </cell>
          <cell r="T3090" t="str">
            <v xml:space="preserve">Altos de podesta </v>
          </cell>
          <cell r="U3090" t="str">
            <v>Pablo podesta</v>
          </cell>
          <cell r="V3090">
            <v>1657</v>
          </cell>
          <cell r="W3090" t="str">
            <v>Gran Buenos Aires</v>
          </cell>
          <cell r="Y3090" t="str">
            <v>ENVÍO SIN CARGO (CABA, GRAN PARTE DE GBA y LA PLATA) TIEMPO: 4 a 6 DÍAS HÁBILES</v>
          </cell>
          <cell r="Z3090" t="str">
            <v>Mercado Pago</v>
          </cell>
          <cell r="AB3090" t="str">
            <v>Manzana 42 casa 10 casa de rejas negras</v>
          </cell>
          <cell r="AD3090">
            <v>44327</v>
          </cell>
          <cell r="AE3090">
            <v>44328</v>
          </cell>
          <cell r="AF3090" t="str">
            <v>MANTEL RECTANGULAR ANTIMANCHA 1.40x1.85 mtrs</v>
          </cell>
          <cell r="AG3090" t="str">
            <v>1409.4</v>
          </cell>
          <cell r="AH3090">
            <v>1</v>
          </cell>
          <cell r="AI3090" t="str">
            <v>CHUR29 MERCA SEPA</v>
          </cell>
          <cell r="AJ3090" t="str">
            <v>Móvil</v>
          </cell>
          <cell r="AK3090" t="str">
            <v>EL VIERNES 14-05 ENTRE 8 Y 18 HORAS!</v>
          </cell>
          <cell r="AL3090">
            <v>14838463279</v>
          </cell>
          <cell r="AM3090">
            <v>410781987</v>
          </cell>
          <cell r="AN3090" t="str">
            <v>Sí</v>
          </cell>
        </row>
        <row r="3091">
          <cell r="A3091">
            <v>2953</v>
          </cell>
          <cell r="B3091" t="str">
            <v>melisa_808@hotmail.com</v>
          </cell>
          <cell r="AF3091" t="str">
            <v>MANTEL CIRCULAR TELA ANTIMANCHA TROPICAL 1.40 M</v>
          </cell>
          <cell r="AG3091" t="str">
            <v>1232.1</v>
          </cell>
          <cell r="AH3091">
            <v>1</v>
          </cell>
          <cell r="AI3091" t="str">
            <v>CHUC26</v>
          </cell>
          <cell r="AN3091" t="str">
            <v>Sí</v>
          </cell>
        </row>
        <row r="3092">
          <cell r="A3092">
            <v>2952</v>
          </cell>
          <cell r="B3092" t="str">
            <v>vanuvernieri@gmail.com</v>
          </cell>
          <cell r="C3092">
            <v>44327</v>
          </cell>
          <cell r="D3092" t="str">
            <v>Abierta</v>
          </cell>
          <cell r="E3092" t="str">
            <v>Recibido</v>
          </cell>
          <cell r="F3092" t="str">
            <v>Enviado</v>
          </cell>
          <cell r="G3092" t="str">
            <v>ARS</v>
          </cell>
          <cell r="H3092" t="str">
            <v>1410.3</v>
          </cell>
          <cell r="I3092">
            <v>0</v>
          </cell>
          <cell r="J3092">
            <v>0</v>
          </cell>
          <cell r="K3092" t="str">
            <v>1410.3</v>
          </cell>
          <cell r="L3092" t="str">
            <v>Vanesa Vernieri</v>
          </cell>
          <cell r="M3092">
            <v>27156263</v>
          </cell>
          <cell r="N3092">
            <v>541151388858</v>
          </cell>
          <cell r="O3092" t="str">
            <v>Vanesa Vernieri</v>
          </cell>
          <cell r="P3092">
            <v>541151388858</v>
          </cell>
          <cell r="Q3092" t="str">
            <v>Maipu</v>
          </cell>
          <cell r="R3092">
            <v>3265</v>
          </cell>
          <cell r="U3092" t="str">
            <v>Villa ballester</v>
          </cell>
          <cell r="V3092">
            <v>1653</v>
          </cell>
          <cell r="W3092" t="str">
            <v>Gran Buenos Aires</v>
          </cell>
          <cell r="Y3092" t="str">
            <v>ENVÍO SIN CARGO (CABA, GRAN PARTE DE GBA y LA PLATA) TIEMPO: 4 a 6 DÍAS HÁBILES</v>
          </cell>
          <cell r="Z3092" t="str">
            <v>Mercado Pago</v>
          </cell>
          <cell r="AC3092" t="str">
            <v>ENVIAR PEDIDO 2907 Y 2908 y 2952 JUNTOS</v>
          </cell>
          <cell r="AD3092">
            <v>44327</v>
          </cell>
          <cell r="AE3092">
            <v>44328</v>
          </cell>
          <cell r="AF3092" t="str">
            <v>MANTEL TUSOR AQUA 2.20 X 1.40</v>
          </cell>
          <cell r="AG3092" t="str">
            <v>1410.3</v>
          </cell>
          <cell r="AH3092">
            <v>1</v>
          </cell>
          <cell r="AI3092" t="str">
            <v>LO25053</v>
          </cell>
          <cell r="AJ3092" t="str">
            <v>Móvil</v>
          </cell>
          <cell r="AK3092" t="str">
            <v>EL JUEVES 13-05 ENTRE 8 Y 18 HORAS!</v>
          </cell>
          <cell r="AL3092">
            <v>14838213590</v>
          </cell>
          <cell r="AM3092">
            <v>410765368</v>
          </cell>
          <cell r="AN3092" t="str">
            <v>Sí</v>
          </cell>
        </row>
        <row r="3093">
          <cell r="A3093">
            <v>2951</v>
          </cell>
          <cell r="B3093" t="str">
            <v>solegonzalez31@hotmail.com</v>
          </cell>
          <cell r="C3093">
            <v>44327</v>
          </cell>
          <cell r="D3093" t="str">
            <v>Abierta</v>
          </cell>
          <cell r="E3093" t="str">
            <v>Recibido</v>
          </cell>
          <cell r="F3093" t="str">
            <v>Enviado</v>
          </cell>
          <cell r="G3093" t="str">
            <v>ARS</v>
          </cell>
          <cell r="H3093" t="str">
            <v>2565.9</v>
          </cell>
          <cell r="I3093">
            <v>0</v>
          </cell>
          <cell r="J3093">
            <v>0</v>
          </cell>
          <cell r="K3093" t="str">
            <v>2565.9</v>
          </cell>
          <cell r="L3093" t="str">
            <v>Soledad González</v>
          </cell>
          <cell r="M3093">
            <v>29668973</v>
          </cell>
          <cell r="N3093">
            <v>541135782604</v>
          </cell>
          <cell r="O3093" t="str">
            <v>Soledad González</v>
          </cell>
          <cell r="P3093">
            <v>541135782604</v>
          </cell>
          <cell r="Q3093" t="str">
            <v>Periodista Augusto Prieto</v>
          </cell>
          <cell r="R3093">
            <v>370</v>
          </cell>
          <cell r="S3093" t="str">
            <v>PB depto 2</v>
          </cell>
          <cell r="T3093" t="str">
            <v>Gerli</v>
          </cell>
          <cell r="U3093" t="str">
            <v>Lanús</v>
          </cell>
          <cell r="V3093">
            <v>1824</v>
          </cell>
          <cell r="W3093" t="str">
            <v>Gran Buenos Aires</v>
          </cell>
          <cell r="Y3093" t="str">
            <v>ENVÍO SIN CARGO (CABA, GRAN PARTE DE GBA y LA PLATA) TIEMPO: 4 a 6 DÍAS HÁBILES</v>
          </cell>
          <cell r="Z3093" t="str">
            <v>Mercado Pago</v>
          </cell>
          <cell r="AB3093" t="str">
            <v>Buenas noche, por favor en caso de no estar en mi domicilio, entregar al depto 1 ya q es un PH muchas gracias</v>
          </cell>
          <cell r="AD3093">
            <v>44327</v>
          </cell>
          <cell r="AE3093">
            <v>44328</v>
          </cell>
          <cell r="AF3093" t="str">
            <v>MANTEL RECTANGULAR ANTIMANCHA 1.40x1.85 mtrs</v>
          </cell>
          <cell r="AG3093" t="str">
            <v>1409.4</v>
          </cell>
          <cell r="AH3093">
            <v>1</v>
          </cell>
          <cell r="AI3093" t="str">
            <v>CHUR30</v>
          </cell>
          <cell r="AJ3093" t="str">
            <v>Móvil</v>
          </cell>
          <cell r="AK3093" t="str">
            <v>EL LUNES 17-05 ENTRE 8 Y 18 HORAS!</v>
          </cell>
          <cell r="AL3093">
            <v>14837705927</v>
          </cell>
          <cell r="AM3093">
            <v>410740782</v>
          </cell>
          <cell r="AN3093" t="str">
            <v>Sí</v>
          </cell>
        </row>
        <row r="3094">
          <cell r="A3094">
            <v>2951</v>
          </cell>
          <cell r="B3094" t="str">
            <v>solegonzalez31@hotmail.com</v>
          </cell>
          <cell r="AF3094" t="str">
            <v>MANTEL BEIGE RECTANGULAR TELA TROPICAL PESADO 150 X 250 CM</v>
          </cell>
          <cell r="AG3094" t="str">
            <v>1156.5</v>
          </cell>
          <cell r="AH3094">
            <v>1</v>
          </cell>
          <cell r="AI3094" t="str">
            <v>HUMANBEIG</v>
          </cell>
          <cell r="AN3094" t="str">
            <v>Sí</v>
          </cell>
        </row>
        <row r="3095">
          <cell r="A3095">
            <v>2950</v>
          </cell>
          <cell r="B3095" t="str">
            <v>gisellegallero@yahoo.com.ar</v>
          </cell>
          <cell r="C3095">
            <v>44327</v>
          </cell>
          <cell r="D3095" t="str">
            <v>Abierta</v>
          </cell>
          <cell r="E3095" t="str">
            <v>Recibido</v>
          </cell>
          <cell r="F3095" t="str">
            <v>Enviado</v>
          </cell>
          <cell r="G3095" t="str">
            <v>ARS</v>
          </cell>
          <cell r="H3095" t="str">
            <v>1573.5</v>
          </cell>
          <cell r="I3095">
            <v>0</v>
          </cell>
          <cell r="J3095">
            <v>0</v>
          </cell>
          <cell r="K3095" t="str">
            <v>1573.5</v>
          </cell>
          <cell r="L3095" t="str">
            <v>Giselle Gallero</v>
          </cell>
          <cell r="M3095">
            <v>32522355</v>
          </cell>
          <cell r="N3095">
            <v>541166055936</v>
          </cell>
          <cell r="O3095" t="str">
            <v>Giselle Gallero</v>
          </cell>
          <cell r="P3095">
            <v>541166055936</v>
          </cell>
          <cell r="Q3095" t="str">
            <v>Av. Almirante Brown</v>
          </cell>
          <cell r="R3095">
            <v>813</v>
          </cell>
          <cell r="S3095" t="str">
            <v>2B</v>
          </cell>
          <cell r="T3095" t="str">
            <v>La Boca</v>
          </cell>
          <cell r="U3095" t="str">
            <v>Capital Federal</v>
          </cell>
          <cell r="V3095">
            <v>1159</v>
          </cell>
          <cell r="W3095" t="str">
            <v>Capital Federal</v>
          </cell>
          <cell r="Y3095" t="str">
            <v>ENVÍO SIN CARGO (CABA, GRAN PARTE DE GBA y LA PLATA) TIEMPO: 4 a 6 DÍAS HÁBILES</v>
          </cell>
          <cell r="Z3095" t="str">
            <v>Mercado Pago</v>
          </cell>
          <cell r="AD3095">
            <v>44327</v>
          </cell>
          <cell r="AE3095">
            <v>44328</v>
          </cell>
          <cell r="AF3095" t="str">
            <v>COMBO NRO.6 ** COCINA **3 ARTICULOS ANTIADHERENTES</v>
          </cell>
          <cell r="AG3095" t="str">
            <v>1573.5</v>
          </cell>
          <cell r="AH3095">
            <v>1</v>
          </cell>
          <cell r="AI3095" t="str">
            <v>BA4836-4829-4825</v>
          </cell>
          <cell r="AJ3095" t="str">
            <v>Web</v>
          </cell>
          <cell r="AK3095" t="str">
            <v>EL LUNES 17-05 ENTRE 8 Y 18 HORAS!</v>
          </cell>
          <cell r="AL3095">
            <v>2664792073</v>
          </cell>
          <cell r="AM3095">
            <v>410038126</v>
          </cell>
          <cell r="AN3095" t="str">
            <v>Sí</v>
          </cell>
        </row>
        <row r="3096">
          <cell r="A3096">
            <v>2949</v>
          </cell>
          <cell r="B3096" t="str">
            <v>angelesmadero@gmail.com</v>
          </cell>
          <cell r="C3096">
            <v>44327</v>
          </cell>
          <cell r="D3096" t="str">
            <v>Abierta</v>
          </cell>
          <cell r="E3096" t="str">
            <v>Recibido</v>
          </cell>
          <cell r="F3096" t="str">
            <v>Enviado</v>
          </cell>
          <cell r="G3096" t="str">
            <v>ARS</v>
          </cell>
          <cell r="H3096">
            <v>3520</v>
          </cell>
          <cell r="I3096">
            <v>0</v>
          </cell>
          <cell r="J3096">
            <v>0</v>
          </cell>
          <cell r="K3096">
            <v>3520</v>
          </cell>
          <cell r="L3096" t="str">
            <v>Angeles Madero</v>
          </cell>
          <cell r="M3096">
            <v>37035666</v>
          </cell>
          <cell r="N3096">
            <v>542355676417</v>
          </cell>
          <cell r="O3096" t="str">
            <v>Angeles Madero</v>
          </cell>
          <cell r="P3096">
            <v>542355676417</v>
          </cell>
          <cell r="Q3096" t="str">
            <v xml:space="preserve">Leopoldo marechal </v>
          </cell>
          <cell r="R3096">
            <v>1350</v>
          </cell>
          <cell r="S3096" t="str">
            <v>1c</v>
          </cell>
          <cell r="T3096" t="str">
            <v>Vill</v>
          </cell>
          <cell r="U3096" t="str">
            <v>Capital Federal</v>
          </cell>
          <cell r="V3096">
            <v>1414</v>
          </cell>
          <cell r="W3096" t="str">
            <v>Capital Federal</v>
          </cell>
          <cell r="Y3096" t="str">
            <v>ENVÍO SIN CARGO (CABA, GRAN PARTE DE GBA y LA PLATA) TIEMPO: 4 a 6 DÍAS HÁBILES</v>
          </cell>
          <cell r="Z3096" t="str">
            <v>Mercado Pago</v>
          </cell>
          <cell r="AD3096">
            <v>44327</v>
          </cell>
          <cell r="AE3096">
            <v>44328</v>
          </cell>
          <cell r="AF3096" t="str">
            <v>MATE PAMPA BOCA ANCHA CON BOMBILLA COLOR BLANCO</v>
          </cell>
          <cell r="AG3096">
            <v>720</v>
          </cell>
          <cell r="AH3096">
            <v>1</v>
          </cell>
          <cell r="AI3096" t="str">
            <v>MERCA SEPA</v>
          </cell>
          <cell r="AJ3096" t="str">
            <v>Móvil</v>
          </cell>
          <cell r="AK3096" t="str">
            <v>EL LUNES 17-05 ENTRE 8 Y 18 HORAS!</v>
          </cell>
          <cell r="AL3096">
            <v>14837676122</v>
          </cell>
          <cell r="AM3096">
            <v>410738370</v>
          </cell>
          <cell r="AN3096" t="str">
            <v>Sí</v>
          </cell>
        </row>
        <row r="3097">
          <cell r="A3097">
            <v>2949</v>
          </cell>
          <cell r="B3097" t="str">
            <v>angelesmadero@gmail.com</v>
          </cell>
          <cell r="AF3097" t="str">
            <v>MESA DE ARRIME HOME OFFICE 36X43X60 CM</v>
          </cell>
          <cell r="AG3097">
            <v>2800</v>
          </cell>
          <cell r="AH3097">
            <v>1</v>
          </cell>
          <cell r="AI3097" t="str">
            <v>NEWARRIME</v>
          </cell>
          <cell r="AN3097" t="str">
            <v>Sí</v>
          </cell>
        </row>
        <row r="3098">
          <cell r="A3098">
            <v>2948</v>
          </cell>
          <cell r="B3098" t="str">
            <v>pfzadra@gmail.com</v>
          </cell>
          <cell r="C3098">
            <v>44327</v>
          </cell>
          <cell r="D3098" t="str">
            <v>Abierta</v>
          </cell>
          <cell r="E3098" t="str">
            <v>Recibido</v>
          </cell>
          <cell r="F3098" t="str">
            <v>Enviado</v>
          </cell>
          <cell r="G3098" t="str">
            <v>ARS</v>
          </cell>
          <cell r="H3098">
            <v>4663</v>
          </cell>
          <cell r="I3098">
            <v>0</v>
          </cell>
          <cell r="J3098">
            <v>0</v>
          </cell>
          <cell r="K3098">
            <v>4663</v>
          </cell>
          <cell r="L3098" t="str">
            <v>Paola Florencia Zadra</v>
          </cell>
          <cell r="M3098">
            <v>24042228</v>
          </cell>
          <cell r="N3098">
            <v>541162858481</v>
          </cell>
          <cell r="O3098" t="str">
            <v>Paola Florencia Zadra</v>
          </cell>
          <cell r="P3098">
            <v>541162858481</v>
          </cell>
          <cell r="Q3098" t="str">
            <v>San Blas</v>
          </cell>
          <cell r="R3098">
            <v>4498</v>
          </cell>
          <cell r="U3098" t="str">
            <v>Capital Federal</v>
          </cell>
          <cell r="V3098">
            <v>1407</v>
          </cell>
          <cell r="W3098" t="str">
            <v>Capital Federal</v>
          </cell>
          <cell r="Y3098" t="str">
            <v>ENVÍO SIN CARGO (CABA, GRAN PARTE DE GBA y LA PLATA) TIEMPO: 4 a 6 DÍAS HÁBILES</v>
          </cell>
          <cell r="Z3098" t="str">
            <v>Mercado Pago</v>
          </cell>
          <cell r="AD3098">
            <v>44327</v>
          </cell>
          <cell r="AE3098">
            <v>44328</v>
          </cell>
          <cell r="AF3098" t="str">
            <v>MANTEL RECTANGULAR ANTIMANCHA 1.40x1.85 mtrs</v>
          </cell>
          <cell r="AG3098" t="str">
            <v>1409.4</v>
          </cell>
          <cell r="AH3098">
            <v>1</v>
          </cell>
          <cell r="AI3098" t="str">
            <v>CHUR29 MERCA SEPA</v>
          </cell>
          <cell r="AJ3098" t="str">
            <v>Móvil</v>
          </cell>
          <cell r="AK3098" t="str">
            <v>EL LUNES 17-05 ENTRE 8 Y 18 HORAS!</v>
          </cell>
          <cell r="AL3098">
            <v>14837573229</v>
          </cell>
          <cell r="AM3098">
            <v>399076198</v>
          </cell>
          <cell r="AN3098" t="str">
            <v>Sí</v>
          </cell>
        </row>
        <row r="3099">
          <cell r="A3099">
            <v>2948</v>
          </cell>
          <cell r="B3099" t="str">
            <v>pfzadra@gmail.com</v>
          </cell>
          <cell r="AF3099" t="str">
            <v>SARTEN DE CERAMICA ANTIADHERENTE C/TAPA DE VIDRIO 26 CM</v>
          </cell>
          <cell r="AG3099" t="str">
            <v>1666.4</v>
          </cell>
          <cell r="AH3099">
            <v>1</v>
          </cell>
          <cell r="AI3099" t="str">
            <v>BA8172</v>
          </cell>
          <cell r="AN3099" t="str">
            <v>Sí</v>
          </cell>
        </row>
        <row r="3100">
          <cell r="A3100">
            <v>2948</v>
          </cell>
          <cell r="B3100" t="str">
            <v>pfzadra@gmail.com</v>
          </cell>
          <cell r="AF3100" t="str">
            <v>DISPENSER SINGLE 500ML COLOR SURT (Blanco)</v>
          </cell>
          <cell r="AG3100" t="str">
            <v>529.6</v>
          </cell>
          <cell r="AH3100">
            <v>1</v>
          </cell>
          <cell r="AI3100" t="str">
            <v>Q17008 QUO MERCA SEPARADA COSTO TEORICO MAS IVA</v>
          </cell>
          <cell r="AN3100" t="str">
            <v>Sí</v>
          </cell>
        </row>
        <row r="3101">
          <cell r="A3101">
            <v>2948</v>
          </cell>
          <cell r="B3101" t="str">
            <v>pfzadra@gmail.com</v>
          </cell>
          <cell r="AF3101" t="str">
            <v>MATE PAMPA BOCA ANGOSTA CON BOMBILLA COLOR ROSA</v>
          </cell>
          <cell r="AG3101">
            <v>720</v>
          </cell>
          <cell r="AH3101">
            <v>1</v>
          </cell>
          <cell r="AI3101" t="str">
            <v>MERCA SEPA</v>
          </cell>
          <cell r="AN3101" t="str">
            <v>Sí</v>
          </cell>
        </row>
        <row r="3102">
          <cell r="A3102">
            <v>2948</v>
          </cell>
          <cell r="B3102" t="str">
            <v>pfzadra@gmail.com</v>
          </cell>
          <cell r="AF3102" t="str">
            <v>BOWL ROSA 2.5LTS</v>
          </cell>
          <cell r="AG3102" t="str">
            <v>337.6</v>
          </cell>
          <cell r="AH3102">
            <v>1</v>
          </cell>
          <cell r="AI3102" t="str">
            <v>BP02018 BIPO</v>
          </cell>
          <cell r="AN3102" t="str">
            <v>Sí</v>
          </cell>
        </row>
        <row r="3103">
          <cell r="A3103">
            <v>2947</v>
          </cell>
          <cell r="B3103" t="str">
            <v>adrianalamalfa@hotmail.com</v>
          </cell>
          <cell r="C3103">
            <v>44327</v>
          </cell>
          <cell r="D3103" t="str">
            <v>Abierta</v>
          </cell>
          <cell r="E3103" t="str">
            <v>Recibido</v>
          </cell>
          <cell r="F3103" t="str">
            <v>Enviado</v>
          </cell>
          <cell r="G3103" t="str">
            <v>ARS</v>
          </cell>
          <cell r="H3103" t="str">
            <v>3095.5</v>
          </cell>
          <cell r="I3103">
            <v>0</v>
          </cell>
          <cell r="J3103">
            <v>0</v>
          </cell>
          <cell r="K3103" t="str">
            <v>3095.5</v>
          </cell>
          <cell r="L3103" t="str">
            <v>Adriana Claudia La Malfa</v>
          </cell>
          <cell r="M3103">
            <v>13800598</v>
          </cell>
          <cell r="N3103">
            <v>541121831898</v>
          </cell>
          <cell r="O3103" t="str">
            <v>Adriana Claudia La Malfa</v>
          </cell>
          <cell r="P3103">
            <v>541121831898</v>
          </cell>
          <cell r="Q3103" t="str">
            <v>Pumacahua</v>
          </cell>
          <cell r="R3103">
            <v>1452</v>
          </cell>
          <cell r="S3103" t="str">
            <v>A</v>
          </cell>
          <cell r="T3103" t="str">
            <v>CABA</v>
          </cell>
          <cell r="U3103" t="str">
            <v>Capital Federal</v>
          </cell>
          <cell r="V3103">
            <v>1406</v>
          </cell>
          <cell r="W3103" t="str">
            <v>Capital Federal</v>
          </cell>
          <cell r="Y3103" t="str">
            <v>ENVÍO SIN CARGO (CABA, GRAN PARTE DE GBA y LA PLATA) TIEMPO: 4 a 6 DÍAS HÁBILES</v>
          </cell>
          <cell r="Z3103" t="str">
            <v>Mercado Pago</v>
          </cell>
          <cell r="AD3103">
            <v>44327</v>
          </cell>
          <cell r="AE3103">
            <v>44328</v>
          </cell>
          <cell r="AF3103" t="str">
            <v>MANTEL BEIGE RECTANGULAR TELA TROPICAL PESADO 150 X 250 CM</v>
          </cell>
          <cell r="AG3103" t="str">
            <v>1156.5</v>
          </cell>
          <cell r="AH3103">
            <v>1</v>
          </cell>
          <cell r="AI3103" t="str">
            <v>HUMANBEIG</v>
          </cell>
          <cell r="AJ3103" t="str">
            <v>Web</v>
          </cell>
          <cell r="AK3103" t="str">
            <v>EL LUNES 17-05 ENTRE 8 Y 18 HORAS!</v>
          </cell>
          <cell r="AL3103">
            <v>2664592853</v>
          </cell>
          <cell r="AM3103">
            <v>410684252</v>
          </cell>
          <cell r="AN3103" t="str">
            <v>Sí</v>
          </cell>
        </row>
        <row r="3104">
          <cell r="A3104">
            <v>2947</v>
          </cell>
          <cell r="B3104" t="str">
            <v>adrianalamalfa@hotmail.com</v>
          </cell>
          <cell r="AF3104" t="str">
            <v>MANTEL RECTANGULAR ANTIMANCHA 1.40x1.85 mtrs</v>
          </cell>
          <cell r="AG3104" t="str">
            <v>1409.4</v>
          </cell>
          <cell r="AH3104">
            <v>1</v>
          </cell>
          <cell r="AI3104" t="str">
            <v>CHUR14 MERCA SEPA</v>
          </cell>
          <cell r="AN3104" t="str">
            <v>Sí</v>
          </cell>
        </row>
        <row r="3105">
          <cell r="A3105">
            <v>2947</v>
          </cell>
          <cell r="B3105" t="str">
            <v>adrianalamalfa@hotmail.com</v>
          </cell>
          <cell r="AF3105" t="str">
            <v>DISPENSER SINGLE 500ML COLOR SURT (Negro)</v>
          </cell>
          <cell r="AG3105" t="str">
            <v>529.6</v>
          </cell>
          <cell r="AH3105">
            <v>1</v>
          </cell>
          <cell r="AI3105" t="str">
            <v>Q17008 QUO MERCA SEPARADA COSTO TEORICO MAS IVA</v>
          </cell>
          <cell r="AN3105" t="str">
            <v>Sí</v>
          </cell>
        </row>
        <row r="3106">
          <cell r="A3106">
            <v>2946</v>
          </cell>
          <cell r="B3106" t="str">
            <v>rominagiampe@gmail.com</v>
          </cell>
          <cell r="C3106">
            <v>44327</v>
          </cell>
          <cell r="D3106" t="str">
            <v>Abierta</v>
          </cell>
          <cell r="E3106" t="str">
            <v>Recibido</v>
          </cell>
          <cell r="F3106" t="str">
            <v>Enviado</v>
          </cell>
          <cell r="G3106" t="str">
            <v>ARS</v>
          </cell>
          <cell r="H3106" t="str">
            <v>825.59</v>
          </cell>
          <cell r="I3106">
            <v>0</v>
          </cell>
          <cell r="J3106">
            <v>0</v>
          </cell>
          <cell r="K3106" t="str">
            <v>825.59</v>
          </cell>
          <cell r="L3106" t="str">
            <v>Romina Giampetruzzi</v>
          </cell>
          <cell r="M3106">
            <v>29655293</v>
          </cell>
          <cell r="N3106">
            <v>541156342407</v>
          </cell>
          <cell r="O3106" t="str">
            <v>Romina Giampetruzzi</v>
          </cell>
          <cell r="P3106">
            <v>541156342407</v>
          </cell>
          <cell r="Q3106" t="str">
            <v>América</v>
          </cell>
          <cell r="R3106">
            <v>515</v>
          </cell>
          <cell r="U3106" t="str">
            <v>Haedo</v>
          </cell>
          <cell r="V3106">
            <v>1706</v>
          </cell>
          <cell r="W3106" t="str">
            <v>Gran Buenos Aires</v>
          </cell>
          <cell r="Y3106" t="str">
            <v>ENVÍO SIN CARGO (CABA, GRAN PARTE DE GBA y LA PLATA) TIEMPO: 4 a 6 DÍAS HÁBILES</v>
          </cell>
          <cell r="Z3106" t="str">
            <v>Mercado Pago</v>
          </cell>
          <cell r="AD3106">
            <v>44327</v>
          </cell>
          <cell r="AE3106">
            <v>44328</v>
          </cell>
          <cell r="AF3106" t="str">
            <v>CUCHILLO PARA UNTAR DE MADERA 16 CM</v>
          </cell>
          <cell r="AG3106" t="str">
            <v>79.2</v>
          </cell>
          <cell r="AH3106">
            <v>2</v>
          </cell>
          <cell r="AI3106">
            <v>101100</v>
          </cell>
          <cell r="AJ3106" t="str">
            <v>Móvil</v>
          </cell>
          <cell r="AK3106" t="str">
            <v>EL VIERNES 14-05 ENTRE 8 Y 18 HORAS!</v>
          </cell>
          <cell r="AL3106">
            <v>14836825471</v>
          </cell>
          <cell r="AM3106">
            <v>410700500</v>
          </cell>
          <cell r="AN3106" t="str">
            <v>Sí</v>
          </cell>
        </row>
        <row r="3107">
          <cell r="A3107">
            <v>2946</v>
          </cell>
          <cell r="B3107" t="str">
            <v>rominagiampe@gmail.com</v>
          </cell>
          <cell r="AF3107" t="str">
            <v>INDIVIDUAL DE PAPEL DHAKA REDONDO BEIGE 37 CM</v>
          </cell>
          <cell r="AG3107" t="str">
            <v>279.99</v>
          </cell>
          <cell r="AH3107">
            <v>1</v>
          </cell>
          <cell r="AI3107" t="str">
            <v>MS115319</v>
          </cell>
          <cell r="AN3107" t="str">
            <v>Sí</v>
          </cell>
        </row>
        <row r="3108">
          <cell r="A3108">
            <v>2946</v>
          </cell>
          <cell r="B3108" t="str">
            <v>rominagiampe@gmail.com</v>
          </cell>
          <cell r="AF3108" t="str">
            <v>BATIDOR SEMIAUTOMATICO 34 CM</v>
          </cell>
          <cell r="AG3108" t="str">
            <v>387.2</v>
          </cell>
          <cell r="AH3108">
            <v>1</v>
          </cell>
          <cell r="AI3108" t="str">
            <v>046BA4824</v>
          </cell>
          <cell r="AN3108" t="str">
            <v>Sí</v>
          </cell>
        </row>
        <row r="3109">
          <cell r="A3109">
            <v>2945</v>
          </cell>
          <cell r="B3109" t="str">
            <v>anabella_longo@hotmail.com</v>
          </cell>
          <cell r="C3109">
            <v>44327</v>
          </cell>
          <cell r="D3109" t="str">
            <v>Abierta</v>
          </cell>
          <cell r="E3109" t="str">
            <v>Recibido</v>
          </cell>
          <cell r="F3109" t="str">
            <v>Enviado</v>
          </cell>
          <cell r="G3109" t="str">
            <v>ARS</v>
          </cell>
          <cell r="H3109">
            <v>2208</v>
          </cell>
          <cell r="I3109">
            <v>0</v>
          </cell>
          <cell r="J3109">
            <v>0</v>
          </cell>
          <cell r="K3109">
            <v>2208</v>
          </cell>
          <cell r="L3109" t="str">
            <v>Anabella Longo</v>
          </cell>
          <cell r="M3109">
            <v>29038029</v>
          </cell>
          <cell r="N3109">
            <v>541133519441</v>
          </cell>
          <cell r="O3109" t="str">
            <v>Anabella Longo</v>
          </cell>
          <cell r="P3109">
            <v>541133519441</v>
          </cell>
          <cell r="Q3109" t="str">
            <v xml:space="preserve">Burela </v>
          </cell>
          <cell r="R3109">
            <v>1617</v>
          </cell>
          <cell r="T3109" t="str">
            <v xml:space="preserve">Parque chas </v>
          </cell>
          <cell r="U3109" t="str">
            <v>Capital Federal</v>
          </cell>
          <cell r="V3109">
            <v>1431</v>
          </cell>
          <cell r="W3109" t="str">
            <v>Capital Federal</v>
          </cell>
          <cell r="Y3109" t="str">
            <v>ENVÍO SIN CARGO (CABA, GRAN PARTE DE GBA y LA PLATA) TIEMPO: 4 a 6 DÍAS HÁBILES</v>
          </cell>
          <cell r="Z3109" t="str">
            <v>Mercado Pago</v>
          </cell>
          <cell r="AD3109">
            <v>44327</v>
          </cell>
          <cell r="AE3109">
            <v>44328</v>
          </cell>
          <cell r="AF3109" t="str">
            <v>TAZA ROMA DE CERAMICA ROSA 275ML</v>
          </cell>
          <cell r="AG3109">
            <v>552</v>
          </cell>
          <cell r="AH3109">
            <v>4</v>
          </cell>
          <cell r="AI3109" t="str">
            <v>PO378713NN MERCA SEPA</v>
          </cell>
          <cell r="AJ3109" t="str">
            <v>Móvil</v>
          </cell>
          <cell r="AK3109" t="str">
            <v>EL LUNES 17-05 ENTRE 8 Y 18 HORAS!</v>
          </cell>
          <cell r="AL3109">
            <v>14836416740</v>
          </cell>
          <cell r="AM3109">
            <v>410690823</v>
          </cell>
          <cell r="AN3109" t="str">
            <v>Sí</v>
          </cell>
        </row>
        <row r="3110">
          <cell r="A3110">
            <v>2944</v>
          </cell>
          <cell r="B3110" t="str">
            <v>jessicachusit@gmail.com</v>
          </cell>
          <cell r="C3110">
            <v>44327</v>
          </cell>
          <cell r="D3110" t="str">
            <v>Abierta</v>
          </cell>
          <cell r="E3110" t="str">
            <v>Recibido</v>
          </cell>
          <cell r="F3110" t="str">
            <v>Enviado</v>
          </cell>
          <cell r="G3110" t="str">
            <v>ARS</v>
          </cell>
          <cell r="H3110">
            <v>3960</v>
          </cell>
          <cell r="I3110">
            <v>0</v>
          </cell>
          <cell r="J3110">
            <v>0</v>
          </cell>
          <cell r="K3110">
            <v>3960</v>
          </cell>
          <cell r="L3110" t="str">
            <v>Jessica Chusit</v>
          </cell>
          <cell r="M3110">
            <v>37142916</v>
          </cell>
          <cell r="N3110">
            <v>541169478954</v>
          </cell>
          <cell r="O3110" t="str">
            <v>Jessica Chusit</v>
          </cell>
          <cell r="P3110">
            <v>541169478954</v>
          </cell>
          <cell r="Q3110" t="str">
            <v>Av. General Fernández de la Cruz</v>
          </cell>
          <cell r="R3110">
            <v>6217</v>
          </cell>
          <cell r="T3110" t="str">
            <v>Villa Lugano</v>
          </cell>
          <cell r="U3110" t="str">
            <v>Capital Federal</v>
          </cell>
          <cell r="V3110">
            <v>1439</v>
          </cell>
          <cell r="W3110" t="str">
            <v>Capital Federal</v>
          </cell>
          <cell r="Y3110" t="str">
            <v>ENVÍO SIN CARGO (CABA, GRAN PARTE DE GBA y LA PLATA) TIEMPO: 4 a 6 DÍAS HÁBILES</v>
          </cell>
          <cell r="Z3110" t="str">
            <v>Mercado Pago</v>
          </cell>
          <cell r="AB3110" t="str">
            <v>Local a la calle "Lugano Competición" Lunes a viernes de 9 a 13 hs y 15 a 18 hs. Sabados de 9 a 14 hs.</v>
          </cell>
          <cell r="AC3110" t="str">
            <v>CAMBIO Q632 X ALCU012</v>
          </cell>
          <cell r="AD3110">
            <v>44327</v>
          </cell>
          <cell r="AE3110">
            <v>44328</v>
          </cell>
          <cell r="AF3110" t="str">
            <v>TABLA DE MADERA DISOLLE 45 X 27 X 3 CM</v>
          </cell>
          <cell r="AG3110" t="str">
            <v>1872.8</v>
          </cell>
          <cell r="AH3110">
            <v>1</v>
          </cell>
          <cell r="AI3110" t="str">
            <v>TABLA04 (5204)</v>
          </cell>
          <cell r="AJ3110" t="str">
            <v>Web</v>
          </cell>
          <cell r="AK3110" t="str">
            <v>EL LUNES 17-05 ENTRE 8 Y 18 HORAS!</v>
          </cell>
          <cell r="AL3110">
            <v>2664174238</v>
          </cell>
          <cell r="AM3110">
            <v>410656244</v>
          </cell>
          <cell r="AN3110" t="str">
            <v>Sí</v>
          </cell>
        </row>
        <row r="3111">
          <cell r="A3111">
            <v>2944</v>
          </cell>
          <cell r="B3111" t="str">
            <v>jessicachusit@gmail.com</v>
          </cell>
          <cell r="AF3111" t="str">
            <v>TABLA DE BAMBOO RECTANGULAR RAYADA 24X34CM</v>
          </cell>
          <cell r="AG3111" t="str">
            <v>692.8</v>
          </cell>
          <cell r="AH3111">
            <v>1</v>
          </cell>
          <cell r="AI3111" t="str">
            <v>MS113006</v>
          </cell>
          <cell r="AN3111" t="str">
            <v>Sí</v>
          </cell>
        </row>
        <row r="3112">
          <cell r="A3112">
            <v>2944</v>
          </cell>
          <cell r="B3112" t="str">
            <v>jessicachusit@gmail.com</v>
          </cell>
          <cell r="AF3112" t="str">
            <v>MATE MADERA COLORES CON BOMBILLA (Negro)</v>
          </cell>
          <cell r="AG3112">
            <v>476</v>
          </cell>
          <cell r="AH3112">
            <v>1</v>
          </cell>
          <cell r="AN3112" t="str">
            <v>Sí</v>
          </cell>
        </row>
        <row r="3113">
          <cell r="A3113">
            <v>2944</v>
          </cell>
          <cell r="B3113" t="str">
            <v>jessicachusit@gmail.com</v>
          </cell>
          <cell r="AF3113" t="str">
            <v>SET X 4 CUCHARAS DE BAMBOO 27CM</v>
          </cell>
          <cell r="AG3113" t="str">
            <v>459.2</v>
          </cell>
          <cell r="AH3113">
            <v>2</v>
          </cell>
          <cell r="AI3113" t="str">
            <v>MS101898</v>
          </cell>
          <cell r="AN3113" t="str">
            <v>Sí</v>
          </cell>
        </row>
        <row r="3114">
          <cell r="A3114">
            <v>2943</v>
          </cell>
          <cell r="B3114" t="str">
            <v>claralanust@gmail.com</v>
          </cell>
          <cell r="C3114">
            <v>44327</v>
          </cell>
          <cell r="D3114" t="str">
            <v>Abierta</v>
          </cell>
          <cell r="E3114" t="str">
            <v>Recibido</v>
          </cell>
          <cell r="F3114" t="str">
            <v>Enviado</v>
          </cell>
          <cell r="G3114" t="str">
            <v>ARS</v>
          </cell>
          <cell r="H3114" t="str">
            <v>5390.92</v>
          </cell>
          <cell r="I3114">
            <v>0</v>
          </cell>
          <cell r="J3114">
            <v>0</v>
          </cell>
          <cell r="K3114" t="str">
            <v>5390.92</v>
          </cell>
          <cell r="L3114" t="str">
            <v>Clara Lanús Torres</v>
          </cell>
          <cell r="M3114">
            <v>40797102</v>
          </cell>
          <cell r="N3114">
            <v>5491136763320</v>
          </cell>
          <cell r="O3114" t="str">
            <v>Clara Lanús Torres</v>
          </cell>
          <cell r="P3114">
            <v>5491136763320</v>
          </cell>
          <cell r="Q3114" t="str">
            <v>Intendente Aphalo</v>
          </cell>
          <cell r="R3114">
            <v>70</v>
          </cell>
          <cell r="T3114" t="str">
            <v>San Isidro</v>
          </cell>
          <cell r="U3114" t="str">
            <v>San Isidro</v>
          </cell>
          <cell r="V3114">
            <v>1642</v>
          </cell>
          <cell r="W3114" t="str">
            <v>Gran Buenos Aires</v>
          </cell>
          <cell r="Y3114" t="str">
            <v>ENVÍO SIN CARGO (CABA, GRAN PARTE DE GBA y LA PLATA) TIEMPO: 4 a 6 DÍAS HÁBILES</v>
          </cell>
          <cell r="Z3114" t="str">
            <v>Mercado Pago</v>
          </cell>
          <cell r="AB3114" t="str">
            <v>Casa entre calles: Maestro Santana e Intendente Becco</v>
          </cell>
          <cell r="AD3114">
            <v>44327</v>
          </cell>
          <cell r="AE3114">
            <v>44328</v>
          </cell>
          <cell r="AF3114" t="str">
            <v>SET X2 PINZAS</v>
          </cell>
          <cell r="AG3114">
            <v>282</v>
          </cell>
          <cell r="AH3114">
            <v>1</v>
          </cell>
          <cell r="AI3114" t="str">
            <v>046BA3323</v>
          </cell>
          <cell r="AJ3114" t="str">
            <v>Web</v>
          </cell>
          <cell r="AK3114" t="str">
            <v>EL VIERNES 14-05 ENTRE 8 Y 18 HORAS!</v>
          </cell>
          <cell r="AL3114">
            <v>14835078682</v>
          </cell>
          <cell r="AM3114">
            <v>410620614</v>
          </cell>
          <cell r="AN3114" t="str">
            <v>Sí</v>
          </cell>
        </row>
        <row r="3115">
          <cell r="A3115">
            <v>2943</v>
          </cell>
          <cell r="B3115" t="str">
            <v>claralanust@gmail.com</v>
          </cell>
          <cell r="AF3115" t="str">
            <v>ESCURRIDOR DE PLATOS NEGRO CON BANDEJA SINGLE 42.2X17.4X9.4 CM</v>
          </cell>
          <cell r="AG3115" t="str">
            <v>1329.6</v>
          </cell>
          <cell r="AH3115">
            <v>1</v>
          </cell>
          <cell r="AI3115" t="str">
            <v>17013NEG</v>
          </cell>
          <cell r="AN3115" t="str">
            <v>Sí</v>
          </cell>
        </row>
        <row r="3116">
          <cell r="A3116">
            <v>2943</v>
          </cell>
          <cell r="B3116" t="str">
            <v>claralanust@gmail.com</v>
          </cell>
          <cell r="AF3116" t="str">
            <v>ESPECIERO DE VIDRIO LINEAS HORIZONTALES TAPA COBRE 300ML 7.5X7.5X13.4CM</v>
          </cell>
          <cell r="AG3116" t="str">
            <v>292.92</v>
          </cell>
          <cell r="AH3116">
            <v>1</v>
          </cell>
          <cell r="AI3116" t="str">
            <v>MS107170</v>
          </cell>
          <cell r="AN3116" t="str">
            <v>Sí</v>
          </cell>
        </row>
        <row r="3117">
          <cell r="A3117">
            <v>2943</v>
          </cell>
          <cell r="B3117" t="str">
            <v>claralanust@gmail.com</v>
          </cell>
          <cell r="AF3117" t="str">
            <v>RALLADOR NEGRO 11 X 25 CM</v>
          </cell>
          <cell r="AG3117">
            <v>476</v>
          </cell>
          <cell r="AH3117">
            <v>1</v>
          </cell>
          <cell r="AI3117">
            <v>371204</v>
          </cell>
          <cell r="AN3117" t="str">
            <v>Sí</v>
          </cell>
        </row>
        <row r="3118">
          <cell r="A3118">
            <v>2943</v>
          </cell>
          <cell r="B3118" t="str">
            <v>claralanust@gmail.com</v>
          </cell>
          <cell r="AF3118" t="str">
            <v>MOLDE BUDINERA</v>
          </cell>
          <cell r="AG3118" t="str">
            <v>585.6</v>
          </cell>
          <cell r="AH3118">
            <v>1</v>
          </cell>
          <cell r="AI3118" t="str">
            <v>046BA4829</v>
          </cell>
          <cell r="AN3118" t="str">
            <v>Sí</v>
          </cell>
        </row>
        <row r="3119">
          <cell r="A3119">
            <v>2943</v>
          </cell>
          <cell r="B3119" t="str">
            <v>claralanust@gmail.com</v>
          </cell>
          <cell r="AF3119" t="str">
            <v>SET X 4 CUCHARAS DE BAMBOO 27CM</v>
          </cell>
          <cell r="AG3119" t="str">
            <v>459.2</v>
          </cell>
          <cell r="AH3119">
            <v>1</v>
          </cell>
          <cell r="AI3119" t="str">
            <v>MS101898</v>
          </cell>
          <cell r="AN3119" t="str">
            <v>Sí</v>
          </cell>
        </row>
        <row r="3120">
          <cell r="A3120">
            <v>2943</v>
          </cell>
          <cell r="B3120" t="str">
            <v>claralanust@gmail.com</v>
          </cell>
          <cell r="AF3120" t="str">
            <v>INDIVIDUAL CUERINA HOJAS 44x30 CM</v>
          </cell>
          <cell r="AG3120" t="str">
            <v>215.6</v>
          </cell>
          <cell r="AH3120">
            <v>6</v>
          </cell>
          <cell r="AI3120" t="str">
            <v>CHUIN40R MERCA SEPA</v>
          </cell>
          <cell r="AN3120" t="str">
            <v>Sí</v>
          </cell>
        </row>
        <row r="3121">
          <cell r="A3121">
            <v>2943</v>
          </cell>
          <cell r="B3121" t="str">
            <v>claralanust@gmail.com</v>
          </cell>
          <cell r="AF3121" t="str">
            <v>MOLDE TARTERA 27 CM DIAM</v>
          </cell>
          <cell r="AG3121" t="str">
            <v>390.4</v>
          </cell>
          <cell r="AH3121">
            <v>1</v>
          </cell>
          <cell r="AI3121" t="str">
            <v>046BA4836 CON EL 15%</v>
          </cell>
          <cell r="AN3121" t="str">
            <v>Sí</v>
          </cell>
        </row>
        <row r="3122">
          <cell r="A3122">
            <v>2943</v>
          </cell>
          <cell r="B3122" t="str">
            <v>claralanust@gmail.com</v>
          </cell>
          <cell r="AF3122" t="str">
            <v>UNTADOR PASTEL 14.5 CM (Verde)</v>
          </cell>
          <cell r="AG3122" t="str">
            <v>35.2</v>
          </cell>
          <cell r="AH3122">
            <v>8</v>
          </cell>
          <cell r="AI3122" t="str">
            <v>019BA87503 MERCA SEPA</v>
          </cell>
          <cell r="AN3122" t="str">
            <v>Sí</v>
          </cell>
        </row>
        <row r="3123">
          <cell r="A3123">
            <v>2942</v>
          </cell>
          <cell r="B3123" t="str">
            <v>lauevan@hotmail.com.ar</v>
          </cell>
          <cell r="C3123">
            <v>44327</v>
          </cell>
          <cell r="D3123" t="str">
            <v>Abierta</v>
          </cell>
          <cell r="E3123" t="str">
            <v>Recibido</v>
          </cell>
          <cell r="F3123" t="str">
            <v>Enviado</v>
          </cell>
          <cell r="G3123" t="str">
            <v>ARS</v>
          </cell>
          <cell r="H3123" t="str">
            <v>1293.6</v>
          </cell>
          <cell r="I3123">
            <v>0</v>
          </cell>
          <cell r="J3123">
            <v>0</v>
          </cell>
          <cell r="K3123" t="str">
            <v>1293.6</v>
          </cell>
          <cell r="L3123" t="str">
            <v>Maria Laura Evangelista</v>
          </cell>
          <cell r="M3123">
            <v>30448591</v>
          </cell>
          <cell r="N3123">
            <v>541133370509</v>
          </cell>
          <cell r="O3123" t="str">
            <v>Maria Laura Evangelista</v>
          </cell>
          <cell r="P3123">
            <v>541133370509</v>
          </cell>
          <cell r="Q3123" t="str">
            <v>Carlos tejedor</v>
          </cell>
          <cell r="R3123">
            <v>1628</v>
          </cell>
          <cell r="U3123" t="str">
            <v>La Tablada</v>
          </cell>
          <cell r="V3123">
            <v>1752</v>
          </cell>
          <cell r="W3123" t="str">
            <v>Gran Buenos Aires</v>
          </cell>
          <cell r="Y3123" t="str">
            <v>ENVÍO SIN CARGO (CABA, GRAN PARTE DE GBA y LA PLATA) TIEMPO: 4 a 6 DÍAS HÁBILES</v>
          </cell>
          <cell r="Z3123" t="str">
            <v>Mercado Pago</v>
          </cell>
          <cell r="AB3123" t="str">
            <v>Entregarlo en la semana del 17 de Mayo. Avisar por favor horario o cuando esten llegando 1133370509</v>
          </cell>
          <cell r="AD3123">
            <v>44327</v>
          </cell>
          <cell r="AE3123">
            <v>44328</v>
          </cell>
          <cell r="AF3123" t="str">
            <v>INDIVIDUAL CUERINA HOJAS 44x30 CM</v>
          </cell>
          <cell r="AG3123" t="str">
            <v>215.6</v>
          </cell>
          <cell r="AH3123">
            <v>6</v>
          </cell>
          <cell r="AI3123" t="str">
            <v>CHUIN40R MERCA SEPA</v>
          </cell>
          <cell r="AJ3123" t="str">
            <v>Móvil</v>
          </cell>
          <cell r="AK3123" t="str">
            <v>EL LUNES 17-05 ENTRE 8 Y 18 HORAS!</v>
          </cell>
          <cell r="AL3123">
            <v>2663898431</v>
          </cell>
          <cell r="AM3123">
            <v>409499763</v>
          </cell>
          <cell r="AN3123" t="str">
            <v>Sí</v>
          </cell>
        </row>
        <row r="3124">
          <cell r="A3124">
            <v>2941</v>
          </cell>
          <cell r="B3124" t="str">
            <v>veromateo77@gmail.com</v>
          </cell>
          <cell r="C3124">
            <v>44327</v>
          </cell>
          <cell r="D3124" t="str">
            <v>Abierta</v>
          </cell>
          <cell r="E3124" t="str">
            <v>Recibido</v>
          </cell>
          <cell r="F3124" t="str">
            <v>Enviado</v>
          </cell>
          <cell r="G3124" t="str">
            <v>ARS</v>
          </cell>
          <cell r="H3124" t="str">
            <v>6633.6</v>
          </cell>
          <cell r="I3124">
            <v>0</v>
          </cell>
          <cell r="J3124">
            <v>0</v>
          </cell>
          <cell r="K3124" t="str">
            <v>6633.6</v>
          </cell>
          <cell r="L3124" t="str">
            <v>Veronica Mateo</v>
          </cell>
          <cell r="M3124">
            <v>25795879</v>
          </cell>
          <cell r="N3124">
            <v>541154193338</v>
          </cell>
          <cell r="O3124" t="str">
            <v>Veronica Mateo</v>
          </cell>
          <cell r="P3124">
            <v>541154193338</v>
          </cell>
          <cell r="Q3124" t="str">
            <v xml:space="preserve">Rusia </v>
          </cell>
          <cell r="R3124">
            <v>2750</v>
          </cell>
          <cell r="U3124" t="str">
            <v>Capital Federal</v>
          </cell>
          <cell r="V3124">
            <v>1417</v>
          </cell>
          <cell r="W3124" t="str">
            <v>Capital Federal</v>
          </cell>
          <cell r="Y3124" t="str">
            <v>ENVÍO SIN CARGO (CABA, GRAN PARTE DE GBA y LA PLATA) TIEMPO: 4 a 6 DÍAS HÁBILES</v>
          </cell>
          <cell r="Z3124" t="str">
            <v>Mercado Pago</v>
          </cell>
          <cell r="AD3124">
            <v>44327</v>
          </cell>
          <cell r="AE3124">
            <v>44328</v>
          </cell>
          <cell r="AF3124" t="str">
            <v>INDIVIDUAL RANGPUR GOLD 38CM</v>
          </cell>
          <cell r="AG3124" t="str">
            <v>387.2</v>
          </cell>
          <cell r="AH3124">
            <v>2</v>
          </cell>
          <cell r="AI3124" t="str">
            <v>MS115246</v>
          </cell>
          <cell r="AJ3124" t="str">
            <v>Móvil</v>
          </cell>
          <cell r="AK3124" t="str">
            <v>EL LUNES 17-05 ENTRE 8 Y 18 HORAS!</v>
          </cell>
          <cell r="AL3124">
            <v>14833624086</v>
          </cell>
          <cell r="AM3124">
            <v>410112162</v>
          </cell>
          <cell r="AN3124" t="str">
            <v>Sí</v>
          </cell>
        </row>
        <row r="3125">
          <cell r="A3125">
            <v>2941</v>
          </cell>
          <cell r="B3125" t="str">
            <v>veromateo77@gmail.com</v>
          </cell>
          <cell r="AF3125" t="str">
            <v>BOWL BLANCO 400CC APTO MICROONDAS Y FREEZER</v>
          </cell>
          <cell r="AG3125" t="str">
            <v>193.6</v>
          </cell>
          <cell r="AH3125">
            <v>1</v>
          </cell>
          <cell r="AI3125" t="str">
            <v>BP01001 BIPO</v>
          </cell>
          <cell r="AN3125" t="str">
            <v>Sí</v>
          </cell>
        </row>
        <row r="3126">
          <cell r="A3126">
            <v>2941</v>
          </cell>
          <cell r="B3126" t="str">
            <v>veromateo77@gmail.com</v>
          </cell>
          <cell r="AF3126" t="str">
            <v>BOWL NEGRO 2.5LTS</v>
          </cell>
          <cell r="AG3126" t="str">
            <v>337.6</v>
          </cell>
          <cell r="AH3126">
            <v>1</v>
          </cell>
          <cell r="AI3126">
            <v>2002</v>
          </cell>
          <cell r="AN3126" t="str">
            <v>Sí</v>
          </cell>
        </row>
        <row r="3127">
          <cell r="A3127">
            <v>2941</v>
          </cell>
          <cell r="B3127" t="str">
            <v>veromateo77@gmail.com</v>
          </cell>
          <cell r="AF3127" t="str">
            <v>INDIVIDUAL RANGPUR NEGRO 38CM</v>
          </cell>
          <cell r="AG3127" t="str">
            <v>387.2</v>
          </cell>
          <cell r="AH3127">
            <v>1</v>
          </cell>
          <cell r="AI3127" t="str">
            <v>MS115248**</v>
          </cell>
          <cell r="AN3127" t="str">
            <v>Sí</v>
          </cell>
        </row>
        <row r="3128">
          <cell r="A3128">
            <v>2941</v>
          </cell>
          <cell r="B3128" t="str">
            <v>veromateo77@gmail.com</v>
          </cell>
          <cell r="AF3128" t="str">
            <v>SET X 3 MOLDE PIZZA DIAM 29.5CM 31CM 38CM ALT 1.8CM</v>
          </cell>
          <cell r="AG3128" t="str">
            <v>1815.2</v>
          </cell>
          <cell r="AH3128">
            <v>1</v>
          </cell>
          <cell r="AI3128" t="str">
            <v>BA4835</v>
          </cell>
          <cell r="AN3128" t="str">
            <v>Sí</v>
          </cell>
        </row>
        <row r="3129">
          <cell r="A3129">
            <v>2941</v>
          </cell>
          <cell r="B3129" t="str">
            <v>veromateo77@gmail.com</v>
          </cell>
          <cell r="AF3129" t="str">
            <v>TABLA DE BAMBOO RECTANGULAR RAYADA 24X34CM</v>
          </cell>
          <cell r="AG3129" t="str">
            <v>692.8</v>
          </cell>
          <cell r="AH3129">
            <v>1</v>
          </cell>
          <cell r="AI3129" t="str">
            <v>MS113006</v>
          </cell>
          <cell r="AN3129" t="str">
            <v>Sí</v>
          </cell>
        </row>
        <row r="3130">
          <cell r="A3130">
            <v>2941</v>
          </cell>
          <cell r="B3130" t="str">
            <v>veromateo77@gmail.com</v>
          </cell>
          <cell r="AF3130" t="str">
            <v>BOWL NEGRO 400CC APTO MICROONDAS Y FREEZER</v>
          </cell>
          <cell r="AG3130" t="str">
            <v>193.6</v>
          </cell>
          <cell r="AH3130">
            <v>1</v>
          </cell>
          <cell r="AI3130" t="str">
            <v>BP01002 BIPO</v>
          </cell>
          <cell r="AN3130" t="str">
            <v>Sí</v>
          </cell>
        </row>
        <row r="3131">
          <cell r="A3131">
            <v>2941</v>
          </cell>
          <cell r="B3131" t="str">
            <v>veromateo77@gmail.com</v>
          </cell>
          <cell r="AF3131" t="str">
            <v>BOWL NEGRO 1.5LTS APTO MICROONDAS Y FREEZER</v>
          </cell>
          <cell r="AG3131" t="str">
            <v>278.4</v>
          </cell>
          <cell r="AH3131">
            <v>1</v>
          </cell>
          <cell r="AI3131" t="str">
            <v>BP26002 BIPO</v>
          </cell>
          <cell r="AN3131" t="str">
            <v>Sí</v>
          </cell>
        </row>
        <row r="3132">
          <cell r="A3132">
            <v>2941</v>
          </cell>
          <cell r="B3132" t="str">
            <v>veromateo77@gmail.com</v>
          </cell>
          <cell r="AF3132" t="str">
            <v>MOLDE FLANERA ANTIADHERENTE</v>
          </cell>
          <cell r="AG3132" t="str">
            <v>702.4</v>
          </cell>
          <cell r="AH3132">
            <v>1</v>
          </cell>
          <cell r="AI3132" t="str">
            <v>046BA4825 LE PUSE EL 15% DEL BULTO</v>
          </cell>
          <cell r="AN3132" t="str">
            <v>Sí</v>
          </cell>
        </row>
        <row r="3133">
          <cell r="A3133">
            <v>2941</v>
          </cell>
          <cell r="B3133" t="str">
            <v>veromateo77@gmail.com</v>
          </cell>
          <cell r="AF3133" t="str">
            <v>TABLA MÁRMOL CARRARA 30x10 CM (Blanco)</v>
          </cell>
          <cell r="AG3133" t="str">
            <v>1258.4</v>
          </cell>
          <cell r="AH3133">
            <v>1</v>
          </cell>
          <cell r="AI3133" t="str">
            <v>CARRA 3010. MERCA SEPARADA</v>
          </cell>
          <cell r="AN3133" t="str">
            <v>Sí</v>
          </cell>
        </row>
        <row r="3134">
          <cell r="A3134">
            <v>2940</v>
          </cell>
          <cell r="B3134" t="str">
            <v>camila_maite@hotmail.com</v>
          </cell>
          <cell r="C3134">
            <v>44327</v>
          </cell>
          <cell r="D3134" t="str">
            <v>Abierta</v>
          </cell>
          <cell r="E3134" t="str">
            <v>Recibido</v>
          </cell>
          <cell r="F3134" t="str">
            <v>Enviado</v>
          </cell>
          <cell r="G3134" t="str">
            <v>ARS</v>
          </cell>
          <cell r="H3134">
            <v>1536</v>
          </cell>
          <cell r="I3134">
            <v>0</v>
          </cell>
          <cell r="J3134">
            <v>0</v>
          </cell>
          <cell r="K3134">
            <v>1536</v>
          </cell>
          <cell r="L3134" t="str">
            <v>Camila Maité Cilveti</v>
          </cell>
          <cell r="M3134">
            <v>40429489</v>
          </cell>
          <cell r="N3134">
            <v>5491168123466</v>
          </cell>
          <cell r="O3134" t="str">
            <v>Camila Maité Cilveti</v>
          </cell>
          <cell r="P3134">
            <v>5491168123466</v>
          </cell>
          <cell r="Q3134" t="str">
            <v>Francisco Hué</v>
          </cell>
          <cell r="R3134">
            <v>2762</v>
          </cell>
          <cell r="U3134" t="str">
            <v>San Andres</v>
          </cell>
          <cell r="V3134">
            <v>1651</v>
          </cell>
          <cell r="W3134" t="str">
            <v>Gran Buenos Aires</v>
          </cell>
          <cell r="Y3134" t="str">
            <v>ENVÍO SIN CARGO (CABA, GRAN PARTE DE GBA y LA PLATA) TIEMPO: 4 a 6 DÍAS HÁBILES</v>
          </cell>
          <cell r="Z3134" t="str">
            <v>TRANSFERENCIA BANCARIA</v>
          </cell>
          <cell r="AD3134">
            <v>44327</v>
          </cell>
          <cell r="AE3134">
            <v>44328</v>
          </cell>
          <cell r="AF3134" t="str">
            <v>INDIVIDUAL KHULNA NATURAL 38CM</v>
          </cell>
          <cell r="AG3134">
            <v>384</v>
          </cell>
          <cell r="AH3134">
            <v>4</v>
          </cell>
          <cell r="AI3134">
            <v>115283</v>
          </cell>
          <cell r="AJ3134" t="str">
            <v>Web</v>
          </cell>
          <cell r="AK3134" t="str">
            <v>EL VIERNES 14-05 ENTRE 8 Y 18 HORAS!</v>
          </cell>
          <cell r="AM3134">
            <v>410579033</v>
          </cell>
          <cell r="AN3134" t="str">
            <v>Sí</v>
          </cell>
        </row>
        <row r="3135">
          <cell r="A3135">
            <v>2939</v>
          </cell>
          <cell r="B3135" t="str">
            <v>laura_emilce@outlook.com</v>
          </cell>
          <cell r="C3135">
            <v>44327</v>
          </cell>
          <cell r="D3135" t="str">
            <v>Abierta</v>
          </cell>
          <cell r="E3135" t="str">
            <v>Recibido</v>
          </cell>
          <cell r="F3135" t="str">
            <v>Enviado</v>
          </cell>
          <cell r="G3135" t="str">
            <v>ARS</v>
          </cell>
          <cell r="H3135" t="str">
            <v>1913.4</v>
          </cell>
          <cell r="I3135">
            <v>0</v>
          </cell>
          <cell r="J3135">
            <v>0</v>
          </cell>
          <cell r="K3135" t="str">
            <v>1913.4</v>
          </cell>
          <cell r="L3135" t="str">
            <v>Laura Emilce Fraga</v>
          </cell>
          <cell r="M3135">
            <v>17587543</v>
          </cell>
          <cell r="N3135">
            <v>5491165043287</v>
          </cell>
          <cell r="O3135" t="str">
            <v>Laura Emilce Fraga</v>
          </cell>
          <cell r="P3135">
            <v>5491165043287</v>
          </cell>
          <cell r="Q3135" t="str">
            <v xml:space="preserve"> Manuel Ocampo</v>
          </cell>
          <cell r="R3135">
            <v>546</v>
          </cell>
          <cell r="U3135" t="str">
            <v>Lanus oeste</v>
          </cell>
          <cell r="V3135">
            <v>1824</v>
          </cell>
          <cell r="W3135" t="str">
            <v>Gran Buenos Aires</v>
          </cell>
          <cell r="Y3135" t="str">
            <v>ENVÍO SIN CARGO (CABA, GRAN PARTE DE GBA y LA PLATA) TIEMPO: 4 a 6 DÍAS HÁBILES</v>
          </cell>
          <cell r="Z3135" t="str">
            <v>Mercado Pago</v>
          </cell>
          <cell r="AD3135">
            <v>44327</v>
          </cell>
          <cell r="AE3135">
            <v>44328</v>
          </cell>
          <cell r="AF3135" t="str">
            <v>POTE BASICO 600ML</v>
          </cell>
          <cell r="AG3135" t="str">
            <v>212.8</v>
          </cell>
          <cell r="AH3135">
            <v>2</v>
          </cell>
          <cell r="AI3135" t="str">
            <v>Q10170 QUO /MERCA NO SEPARADA/COSTO TEORICO MAS IVA</v>
          </cell>
          <cell r="AJ3135" t="str">
            <v>Móvil</v>
          </cell>
          <cell r="AK3135" t="str">
            <v>EL LUNES 17-05 ENTRE 8 Y 18 HORAS!</v>
          </cell>
          <cell r="AL3135">
            <v>14832903464</v>
          </cell>
          <cell r="AM3135">
            <v>410535458</v>
          </cell>
          <cell r="AN3135" t="str">
            <v>Sí</v>
          </cell>
        </row>
        <row r="3136">
          <cell r="A3136">
            <v>2939</v>
          </cell>
          <cell r="B3136" t="str">
            <v>laura_emilce@outlook.com</v>
          </cell>
          <cell r="AF3136" t="str">
            <v>MANTEL RECTANGULAR ANTIMANCHA 1.40x1.85 mtrs</v>
          </cell>
          <cell r="AG3136" t="str">
            <v>1409.4</v>
          </cell>
          <cell r="AH3136">
            <v>1</v>
          </cell>
          <cell r="AI3136" t="str">
            <v>CHUR29 MERCA SEPA</v>
          </cell>
          <cell r="AN3136" t="str">
            <v>Sí</v>
          </cell>
        </row>
        <row r="3137">
          <cell r="A3137">
            <v>2939</v>
          </cell>
          <cell r="B3137" t="str">
            <v>laura_emilce@outlook.com</v>
          </cell>
          <cell r="AF3137" t="str">
            <v>UNTADOR PASTEL 14.5 CM (Violeta)</v>
          </cell>
          <cell r="AG3137" t="str">
            <v>39.2</v>
          </cell>
          <cell r="AH3137">
            <v>1</v>
          </cell>
          <cell r="AI3137" t="str">
            <v>019BA87503 MERCA SEPA</v>
          </cell>
          <cell r="AN3137" t="str">
            <v>Sí</v>
          </cell>
        </row>
        <row r="3138">
          <cell r="A3138">
            <v>2939</v>
          </cell>
          <cell r="B3138" t="str">
            <v>laura_emilce@outlook.com</v>
          </cell>
          <cell r="AF3138" t="str">
            <v>UNTADOR PASTEL 14.5 CM (Celeste)</v>
          </cell>
          <cell r="AG3138" t="str">
            <v>39.2</v>
          </cell>
          <cell r="AH3138">
            <v>1</v>
          </cell>
          <cell r="AI3138" t="str">
            <v>019BA87503 MERCA SEPA</v>
          </cell>
          <cell r="AN3138" t="str">
            <v>Sí</v>
          </cell>
        </row>
        <row r="3139">
          <cell r="A3139">
            <v>2938</v>
          </cell>
          <cell r="B3139" t="str">
            <v>carochiu@gmail.com</v>
          </cell>
          <cell r="C3139">
            <v>44327</v>
          </cell>
          <cell r="D3139" t="str">
            <v>Abierta</v>
          </cell>
          <cell r="E3139" t="str">
            <v>Recibido</v>
          </cell>
          <cell r="F3139" t="str">
            <v>Enviado</v>
          </cell>
          <cell r="G3139" t="str">
            <v>ARS</v>
          </cell>
          <cell r="H3139" t="str">
            <v>7163.2</v>
          </cell>
          <cell r="I3139">
            <v>0</v>
          </cell>
          <cell r="J3139">
            <v>0</v>
          </cell>
          <cell r="K3139" t="str">
            <v>7163.2</v>
          </cell>
          <cell r="L3139" t="str">
            <v>Carolina Chiusaroli</v>
          </cell>
          <cell r="M3139">
            <v>23017385</v>
          </cell>
          <cell r="N3139">
            <v>542213517952</v>
          </cell>
          <cell r="O3139" t="str">
            <v>Carolina Chiusaroli</v>
          </cell>
          <cell r="P3139">
            <v>542213517952</v>
          </cell>
          <cell r="Q3139" t="str">
            <v>13 C Entre 474 Y 476</v>
          </cell>
          <cell r="R3139">
            <v>63</v>
          </cell>
          <cell r="T3139" t="str">
            <v>City Bell</v>
          </cell>
          <cell r="U3139" t="str">
            <v>Capital Federal</v>
          </cell>
          <cell r="V3139">
            <v>1440</v>
          </cell>
          <cell r="W3139" t="str">
            <v>Capital Federal</v>
          </cell>
          <cell r="Y3139" t="str">
            <v>ENVÍO SIN CARGO (CABA, GRAN PARTE DE GBA y LA PLATA) TIEMPO: 4 a 6 DÍAS HÁBILES</v>
          </cell>
          <cell r="Z3139" t="str">
            <v>Mercado Pago</v>
          </cell>
          <cell r="AB3139" t="str">
            <v>Estoy en city Bell...puse ese codigo postal...xq no se podia con otro</v>
          </cell>
          <cell r="AD3139">
            <v>44327</v>
          </cell>
          <cell r="AE3139">
            <v>44328</v>
          </cell>
          <cell r="AF3139" t="str">
            <v>TABLA MÁRMOL CARRARA 30x10 CM (Blanco)</v>
          </cell>
          <cell r="AG3139" t="str">
            <v>1258.4</v>
          </cell>
          <cell r="AH3139">
            <v>2</v>
          </cell>
          <cell r="AI3139" t="str">
            <v>CARRA 3010. MERCA SEPARADA</v>
          </cell>
          <cell r="AJ3139" t="str">
            <v>Móvil</v>
          </cell>
          <cell r="AK3139" t="str">
            <v>EL LUNES 17-05 ENTRE 8 Y 18 HORAS!</v>
          </cell>
          <cell r="AL3139">
            <v>14832865320</v>
          </cell>
          <cell r="AM3139">
            <v>410475019</v>
          </cell>
          <cell r="AN3139" t="str">
            <v>Sí</v>
          </cell>
        </row>
        <row r="3140">
          <cell r="A3140">
            <v>2938</v>
          </cell>
          <cell r="B3140" t="str">
            <v>carochiu@gmail.com</v>
          </cell>
          <cell r="AF3140" t="str">
            <v>INDIVIDUAL RANGPUR NEGRO 38CM</v>
          </cell>
          <cell r="AG3140" t="str">
            <v>387.2</v>
          </cell>
          <cell r="AH3140">
            <v>12</v>
          </cell>
          <cell r="AI3140" t="str">
            <v>MS115248**</v>
          </cell>
          <cell r="AN3140" t="str">
            <v>Sí</v>
          </cell>
        </row>
        <row r="3141">
          <cell r="A3141">
            <v>2937</v>
          </cell>
          <cell r="B3141" t="str">
            <v>aylen_losada@hotmail.com</v>
          </cell>
          <cell r="C3141">
            <v>44327</v>
          </cell>
          <cell r="D3141" t="str">
            <v>Abierta</v>
          </cell>
          <cell r="E3141" t="str">
            <v>Recibido</v>
          </cell>
          <cell r="F3141" t="str">
            <v>Enviado</v>
          </cell>
          <cell r="G3141" t="str">
            <v>ARS</v>
          </cell>
          <cell r="H3141">
            <v>1222</v>
          </cell>
          <cell r="I3141">
            <v>0</v>
          </cell>
          <cell r="J3141">
            <v>0</v>
          </cell>
          <cell r="K3141">
            <v>1222</v>
          </cell>
          <cell r="L3141" t="str">
            <v>Aylen Paula Losada</v>
          </cell>
          <cell r="M3141">
            <v>34519958</v>
          </cell>
          <cell r="N3141">
            <v>541131446325</v>
          </cell>
          <cell r="O3141" t="str">
            <v>Aylen Paula Losada</v>
          </cell>
          <cell r="P3141">
            <v>541131446325</v>
          </cell>
          <cell r="Q3141" t="str">
            <v>Newton</v>
          </cell>
          <cell r="R3141">
            <v>1377</v>
          </cell>
          <cell r="T3141" t="str">
            <v>El palomar</v>
          </cell>
          <cell r="U3141" t="str">
            <v>Buenos Aires</v>
          </cell>
          <cell r="V3141">
            <v>1706</v>
          </cell>
          <cell r="W3141" t="str">
            <v>Gran Buenos Aires</v>
          </cell>
          <cell r="Y3141" t="str">
            <v>ENVÍO SIN CARGO (CABA, GRAN PARTE DE GBA y LA PLATA) TIEMPO: 4 a 6 DÍAS HÁBILES</v>
          </cell>
          <cell r="Z3141" t="str">
            <v>Mercado Pago</v>
          </cell>
          <cell r="AD3141">
            <v>44327</v>
          </cell>
          <cell r="AE3141">
            <v>44328</v>
          </cell>
          <cell r="AF3141" t="str">
            <v>INFUSOR DE TE OVAL 4.5 CM</v>
          </cell>
          <cell r="AG3141" t="str">
            <v>359.6</v>
          </cell>
          <cell r="AH3141">
            <v>1</v>
          </cell>
          <cell r="AI3141" t="str">
            <v>MS114229</v>
          </cell>
          <cell r="AJ3141" t="str">
            <v>Web</v>
          </cell>
          <cell r="AK3141" t="str">
            <v>EL VIERNES 14-05 ENTRE 8 Y 18 HORAS!</v>
          </cell>
          <cell r="AL3141">
            <v>2662079216</v>
          </cell>
          <cell r="AM3141">
            <v>410360523</v>
          </cell>
          <cell r="AN3141" t="str">
            <v>Sí</v>
          </cell>
        </row>
        <row r="3142">
          <cell r="A3142">
            <v>2937</v>
          </cell>
          <cell r="B3142" t="str">
            <v>aylen_losada@hotmail.com</v>
          </cell>
          <cell r="AF3142" t="str">
            <v>INDIVIDUAL FLORES RECTANGULAR 44 X 30CM</v>
          </cell>
          <cell r="AG3142" t="str">
            <v>215.6</v>
          </cell>
          <cell r="AH3142">
            <v>4</v>
          </cell>
          <cell r="AI3142" t="str">
            <v>CHUIN09R MERCA SEPA</v>
          </cell>
          <cell r="AN3142" t="str">
            <v>Sí</v>
          </cell>
        </row>
        <row r="3143">
          <cell r="A3143">
            <v>2936</v>
          </cell>
          <cell r="B3143" t="str">
            <v>moni1899@hotmail.com</v>
          </cell>
          <cell r="C3143">
            <v>44327</v>
          </cell>
          <cell r="D3143" t="str">
            <v>Abierta</v>
          </cell>
          <cell r="E3143" t="str">
            <v>Recibido</v>
          </cell>
          <cell r="F3143" t="str">
            <v>Enviado</v>
          </cell>
          <cell r="G3143" t="str">
            <v>ARS</v>
          </cell>
          <cell r="H3143" t="str">
            <v>991.76</v>
          </cell>
          <cell r="I3143">
            <v>0</v>
          </cell>
          <cell r="J3143">
            <v>0</v>
          </cell>
          <cell r="K3143" t="str">
            <v>991.76</v>
          </cell>
          <cell r="L3143" t="str">
            <v>Monica Laura Del Percio</v>
          </cell>
          <cell r="M3143">
            <v>26405491</v>
          </cell>
          <cell r="N3143">
            <v>541169240864</v>
          </cell>
          <cell r="O3143" t="str">
            <v>Monica Laura del percio</v>
          </cell>
          <cell r="P3143">
            <v>541169240864</v>
          </cell>
          <cell r="Q3143" t="str">
            <v>Albariños</v>
          </cell>
          <cell r="R3143">
            <v>2639</v>
          </cell>
          <cell r="T3143" t="str">
            <v>remedios de escalada</v>
          </cell>
          <cell r="U3143" t="str">
            <v>Remedios De Escalada</v>
          </cell>
          <cell r="V3143">
            <v>1826</v>
          </cell>
          <cell r="W3143" t="str">
            <v>Gran Buenos Aires</v>
          </cell>
          <cell r="Y3143" t="str">
            <v>ENVÍO SIN CARGO (CABA, GRAN PARTE DE GBA y LA PLATA) TIEMPO: 4 a 6 DÍAS HÁBILES</v>
          </cell>
          <cell r="Z3143" t="str">
            <v>Mercado Pago</v>
          </cell>
          <cell r="AD3143">
            <v>44327</v>
          </cell>
          <cell r="AE3143">
            <v>44328</v>
          </cell>
          <cell r="AF3143" t="str">
            <v>FRASCO DE VIDRIO LINEA CUNA COBRE CHICO - 0.55 L 11.5X9X12.5CM</v>
          </cell>
          <cell r="AG3143" t="str">
            <v>399.6</v>
          </cell>
          <cell r="AH3143">
            <v>1</v>
          </cell>
          <cell r="AI3143" t="str">
            <v>MS117A26</v>
          </cell>
          <cell r="AJ3143" t="str">
            <v>Web</v>
          </cell>
          <cell r="AK3143" t="str">
            <v>EL LUNES 17-05 ENTRE 8 Y 18 HORAS!</v>
          </cell>
          <cell r="AL3143">
            <v>14828749367</v>
          </cell>
          <cell r="AM3143">
            <v>409443757</v>
          </cell>
          <cell r="AN3143" t="str">
            <v>Sí</v>
          </cell>
        </row>
        <row r="3144">
          <cell r="A3144">
            <v>2936</v>
          </cell>
          <cell r="B3144" t="str">
            <v>moni1899@hotmail.com</v>
          </cell>
          <cell r="AF3144" t="str">
            <v>ENSALADERA CORAL 9CM X 25CM DIAM</v>
          </cell>
          <cell r="AG3144" t="str">
            <v>313.76</v>
          </cell>
          <cell r="AH3144">
            <v>1</v>
          </cell>
          <cell r="AI3144" t="str">
            <v>DIM1402CO</v>
          </cell>
          <cell r="AN3144" t="str">
            <v>Sí</v>
          </cell>
        </row>
        <row r="3145">
          <cell r="A3145">
            <v>2936</v>
          </cell>
          <cell r="B3145" t="str">
            <v>moni1899@hotmail.com</v>
          </cell>
          <cell r="AF3145" t="str">
            <v>BOWL BLANCO 1.5LTS APTO MICROONDAS Y FREEZER</v>
          </cell>
          <cell r="AG3145" t="str">
            <v>278.4</v>
          </cell>
          <cell r="AH3145">
            <v>1</v>
          </cell>
          <cell r="AI3145" t="str">
            <v>BP26001 BIPO</v>
          </cell>
          <cell r="AN3145" t="str">
            <v>Sí</v>
          </cell>
        </row>
        <row r="3146">
          <cell r="A3146">
            <v>2935</v>
          </cell>
          <cell r="B3146" t="str">
            <v>paulette.olmedo@hotmail.com</v>
          </cell>
          <cell r="C3146">
            <v>44327</v>
          </cell>
          <cell r="D3146" t="str">
            <v>Abierta</v>
          </cell>
          <cell r="E3146" t="str">
            <v>Recibido</v>
          </cell>
          <cell r="F3146" t="str">
            <v>Enviado</v>
          </cell>
          <cell r="G3146" t="str">
            <v>ARS</v>
          </cell>
          <cell r="H3146" t="str">
            <v>804.8</v>
          </cell>
          <cell r="I3146">
            <v>0</v>
          </cell>
          <cell r="J3146">
            <v>0</v>
          </cell>
          <cell r="K3146" t="str">
            <v>804.8</v>
          </cell>
          <cell r="L3146" t="str">
            <v>Paula Olmedo</v>
          </cell>
          <cell r="M3146">
            <v>39334223</v>
          </cell>
          <cell r="N3146">
            <v>541166203424</v>
          </cell>
          <cell r="O3146" t="str">
            <v>Paula Olmedo</v>
          </cell>
          <cell r="P3146">
            <v>541166203424</v>
          </cell>
          <cell r="Q3146" t="str">
            <v>Florencio varela</v>
          </cell>
          <cell r="R3146">
            <v>279</v>
          </cell>
          <cell r="T3146" t="str">
            <v xml:space="preserve">Beccar </v>
          </cell>
          <cell r="U3146" t="str">
            <v xml:space="preserve">San Isidro </v>
          </cell>
          <cell r="V3146">
            <v>1643</v>
          </cell>
          <cell r="W3146" t="str">
            <v>Gran Buenos Aires</v>
          </cell>
          <cell r="Y3146" t="str">
            <v>ENVÍO SIN CARGO (CABA, GRAN PARTE DE GBA y LA PLATA) TIEMPO: 4 a 6 DÍAS HÁBILES</v>
          </cell>
          <cell r="Z3146" t="str">
            <v>Mercado Pago</v>
          </cell>
          <cell r="AD3146">
            <v>44327</v>
          </cell>
          <cell r="AE3146">
            <v>44328</v>
          </cell>
          <cell r="AF3146" t="str">
            <v>SR. DISPENSER COLORES SURTIDOS (Violeta)</v>
          </cell>
          <cell r="AG3146">
            <v>368</v>
          </cell>
          <cell r="AH3146">
            <v>1</v>
          </cell>
          <cell r="AI3146" t="str">
            <v>Q056 QUO MERCA SEPARADA/COSTO TEORICO MAS IVA</v>
          </cell>
          <cell r="AJ3146" t="str">
            <v>Móvil</v>
          </cell>
          <cell r="AK3146" t="str">
            <v>EL VIERNES 14-05 ENTRE 8 Y 18 HORAS!</v>
          </cell>
          <cell r="AL3146">
            <v>14828180428</v>
          </cell>
          <cell r="AM3146">
            <v>410355762</v>
          </cell>
          <cell r="AN3146" t="str">
            <v>Sí</v>
          </cell>
        </row>
        <row r="3147">
          <cell r="A3147">
            <v>2935</v>
          </cell>
          <cell r="B3147" t="str">
            <v>paulette.olmedo@hotmail.com</v>
          </cell>
          <cell r="AF3147" t="str">
            <v>ENSALADERA APILABLE 2900 ML RIGOLLEAU 11 X 22 CM</v>
          </cell>
          <cell r="AG3147" t="str">
            <v>289.6</v>
          </cell>
          <cell r="AH3147">
            <v>1</v>
          </cell>
          <cell r="AI3147" t="str">
            <v>ML67552</v>
          </cell>
          <cell r="AN3147" t="str">
            <v>Sí</v>
          </cell>
        </row>
        <row r="3148">
          <cell r="A3148">
            <v>2935</v>
          </cell>
          <cell r="B3148" t="str">
            <v>paulette.olmedo@hotmail.com</v>
          </cell>
          <cell r="AF3148" t="str">
            <v>ENSALADERA APILABLE 1700 ML RIGOLLEAU 9 X 18 CM</v>
          </cell>
          <cell r="AG3148" t="str">
            <v>147.2</v>
          </cell>
          <cell r="AH3148">
            <v>1</v>
          </cell>
          <cell r="AI3148" t="str">
            <v>ML67551</v>
          </cell>
          <cell r="AN3148" t="str">
            <v>Sí</v>
          </cell>
        </row>
        <row r="3149">
          <cell r="A3149">
            <v>2934</v>
          </cell>
          <cell r="B3149" t="str">
            <v>gab79c83@gmail.com</v>
          </cell>
          <cell r="C3149">
            <v>44327</v>
          </cell>
          <cell r="D3149" t="str">
            <v>Abierta</v>
          </cell>
          <cell r="E3149" t="str">
            <v>Recibido</v>
          </cell>
          <cell r="F3149" t="str">
            <v>Enviado</v>
          </cell>
          <cell r="G3149" t="str">
            <v>ARS</v>
          </cell>
          <cell r="H3149" t="str">
            <v>1966.4</v>
          </cell>
          <cell r="I3149">
            <v>0</v>
          </cell>
          <cell r="J3149">
            <v>0</v>
          </cell>
          <cell r="K3149" t="str">
            <v>1966.4</v>
          </cell>
          <cell r="L3149" t="str">
            <v>María Belén Martínez Deibe</v>
          </cell>
          <cell r="M3149">
            <v>29975271</v>
          </cell>
          <cell r="N3149">
            <v>5491169098089</v>
          </cell>
          <cell r="O3149" t="str">
            <v>María Belén Martínez Deibe</v>
          </cell>
          <cell r="P3149">
            <v>5491169098089</v>
          </cell>
          <cell r="Q3149" t="str">
            <v>11 De Septiembre</v>
          </cell>
          <cell r="R3149">
            <v>418</v>
          </cell>
          <cell r="T3149" t="str">
            <v>Ramos Mejía</v>
          </cell>
          <cell r="U3149" t="str">
            <v>Ramos Mejía</v>
          </cell>
          <cell r="V3149">
            <v>1704</v>
          </cell>
          <cell r="W3149" t="str">
            <v>Gran Buenos Aires</v>
          </cell>
          <cell r="Y3149" t="str">
            <v>ENVÍO SIN CARGO (CABA, GRAN PARTE DE GBA y LA PLATA) TIEMPO: 4 a 6 DÍAS HÁBILES</v>
          </cell>
          <cell r="Z3149" t="str">
            <v>Mercado Pago</v>
          </cell>
          <cell r="AD3149">
            <v>44327</v>
          </cell>
          <cell r="AE3149">
            <v>44328</v>
          </cell>
          <cell r="AF3149" t="str">
            <v>INDIVIDUAL CUERINA DREAM 44X30CM</v>
          </cell>
          <cell r="AG3149" t="str">
            <v>215.6</v>
          </cell>
          <cell r="AH3149">
            <v>2</v>
          </cell>
          <cell r="AI3149" t="str">
            <v>CHUIN35R MERCA SEPA</v>
          </cell>
          <cell r="AJ3149" t="str">
            <v>Móvil</v>
          </cell>
          <cell r="AK3149" t="str">
            <v>EL VIERNES 14-05 ENTRE 8 Y 18 HORAS!</v>
          </cell>
          <cell r="AL3149">
            <v>14827801268</v>
          </cell>
          <cell r="AM3149">
            <v>403268424</v>
          </cell>
          <cell r="AN3149" t="str">
            <v>Sí</v>
          </cell>
        </row>
        <row r="3150">
          <cell r="A3150">
            <v>2934</v>
          </cell>
          <cell r="B3150" t="str">
            <v>gab79c83@gmail.com</v>
          </cell>
          <cell r="AF3150" t="str">
            <v>INDIVIDUAL ENJOY CUERINA 44 X 30 CM</v>
          </cell>
          <cell r="AG3150" t="str">
            <v>215.6</v>
          </cell>
          <cell r="AH3150">
            <v>2</v>
          </cell>
          <cell r="AI3150" t="str">
            <v>CHUIN36R</v>
          </cell>
          <cell r="AN3150" t="str">
            <v>Sí</v>
          </cell>
        </row>
        <row r="3151">
          <cell r="A3151">
            <v>2934</v>
          </cell>
          <cell r="B3151" t="str">
            <v>gab79c83@gmail.com</v>
          </cell>
          <cell r="AF3151" t="str">
            <v>TAZA ROMA DE CERAMICA GRIS 275ML</v>
          </cell>
          <cell r="AG3151">
            <v>552</v>
          </cell>
          <cell r="AH3151">
            <v>1</v>
          </cell>
          <cell r="AI3151" t="str">
            <v>446713 MERCA SEPA</v>
          </cell>
          <cell r="AN3151" t="str">
            <v>Sí</v>
          </cell>
        </row>
        <row r="3152">
          <cell r="A3152">
            <v>2934</v>
          </cell>
          <cell r="B3152" t="str">
            <v>gab79c83@gmail.com</v>
          </cell>
          <cell r="AF3152" t="str">
            <v>TAZA ROMA DE CERAMICA ROSA 275ML</v>
          </cell>
          <cell r="AG3152">
            <v>552</v>
          </cell>
          <cell r="AH3152">
            <v>1</v>
          </cell>
          <cell r="AI3152" t="str">
            <v>PO378713NN MERCA SEPA</v>
          </cell>
          <cell r="AN3152" t="str">
            <v>Sí</v>
          </cell>
        </row>
        <row r="3153">
          <cell r="A3153">
            <v>2933</v>
          </cell>
          <cell r="B3153" t="str">
            <v>soledv30@yahoo.com.ar</v>
          </cell>
          <cell r="C3153">
            <v>44327</v>
          </cell>
          <cell r="D3153" t="str">
            <v>Abierta</v>
          </cell>
          <cell r="E3153" t="str">
            <v>Recibido</v>
          </cell>
          <cell r="F3153" t="str">
            <v>Enviado</v>
          </cell>
          <cell r="G3153" t="str">
            <v>ARS</v>
          </cell>
          <cell r="H3153" t="str">
            <v>3668.8</v>
          </cell>
          <cell r="I3153">
            <v>0</v>
          </cell>
          <cell r="J3153">
            <v>0</v>
          </cell>
          <cell r="K3153" t="str">
            <v>3668.8</v>
          </cell>
          <cell r="L3153" t="str">
            <v>Soledad Diaz de Vivar</v>
          </cell>
          <cell r="M3153">
            <v>22147029</v>
          </cell>
          <cell r="N3153">
            <v>5491170031224</v>
          </cell>
          <cell r="O3153" t="str">
            <v>Soledad Diaz de Vivar</v>
          </cell>
          <cell r="P3153">
            <v>5491170031224</v>
          </cell>
          <cell r="Q3153" t="str">
            <v>Santa fe</v>
          </cell>
          <cell r="R3153">
            <v>2721</v>
          </cell>
          <cell r="S3153">
            <v>0.33333333333333331</v>
          </cell>
          <cell r="T3153" t="str">
            <v xml:space="preserve">Recoleta </v>
          </cell>
          <cell r="U3153" t="str">
            <v>Capital Federal</v>
          </cell>
          <cell r="V3153">
            <v>1425</v>
          </cell>
          <cell r="W3153" t="str">
            <v>Capital Federal</v>
          </cell>
          <cell r="Y3153" t="str">
            <v>ENVÍO SIN CARGO (CABA, GRAN PARTE DE GBA y LA PLATA) TIEMPO: 4 a 6 DÍAS HÁBILES</v>
          </cell>
          <cell r="Z3153" t="str">
            <v>Mercado Pago</v>
          </cell>
          <cell r="AB3153" t="str">
            <v>El perfumero que prefiero es es gris. Gracias.</v>
          </cell>
          <cell r="AD3153">
            <v>44327</v>
          </cell>
          <cell r="AE3153">
            <v>44328</v>
          </cell>
          <cell r="AF3153" t="str">
            <v>PLATON 30 CM + SALSERO 11 CM DE VIDRIO</v>
          </cell>
          <cell r="AG3153" t="str">
            <v>636.8</v>
          </cell>
          <cell r="AH3153">
            <v>1</v>
          </cell>
          <cell r="AI3153" t="str">
            <v>120414DPF2</v>
          </cell>
          <cell r="AJ3153" t="str">
            <v>Móvil</v>
          </cell>
          <cell r="AK3153" t="str">
            <v>EL LUNES 17-05 ENTRE 8 Y 18 HORAS!</v>
          </cell>
          <cell r="AL3153">
            <v>2661201449</v>
          </cell>
          <cell r="AM3153">
            <v>410001053</v>
          </cell>
          <cell r="AN3153" t="str">
            <v>Sí</v>
          </cell>
        </row>
        <row r="3154">
          <cell r="A3154">
            <v>2933</v>
          </cell>
          <cell r="B3154" t="str">
            <v>soledv30@yahoo.com.ar</v>
          </cell>
          <cell r="AF3154" t="str">
            <v>DIFUSOR DE VIDRIO PINTADO EN 3 COLORES 6.5X14CM</v>
          </cell>
          <cell r="AG3154" t="str">
            <v>454.4</v>
          </cell>
          <cell r="AH3154">
            <v>1</v>
          </cell>
          <cell r="AI3154" t="str">
            <v>BO7486</v>
          </cell>
          <cell r="AN3154" t="str">
            <v>Sí</v>
          </cell>
        </row>
        <row r="3155">
          <cell r="A3155">
            <v>2933</v>
          </cell>
          <cell r="B3155" t="str">
            <v>soledv30@yahoo.com.ar</v>
          </cell>
          <cell r="AF3155" t="str">
            <v>MOLINILLO MADERA 20 CM</v>
          </cell>
          <cell r="AG3155" t="str">
            <v>1249.6</v>
          </cell>
          <cell r="AH3155">
            <v>1</v>
          </cell>
          <cell r="AI3155" t="str">
            <v>046BA6860</v>
          </cell>
          <cell r="AN3155" t="str">
            <v>Sí</v>
          </cell>
        </row>
        <row r="3156">
          <cell r="A3156">
            <v>2933</v>
          </cell>
          <cell r="B3156" t="str">
            <v>soledv30@yahoo.com.ar</v>
          </cell>
          <cell r="AF3156" t="str">
            <v>CAFETERA EMBOLO 1000ML NEGRO</v>
          </cell>
          <cell r="AG3156">
            <v>1328</v>
          </cell>
          <cell r="AH3156">
            <v>1</v>
          </cell>
          <cell r="AI3156" t="str">
            <v>046BA8036</v>
          </cell>
          <cell r="AN3156" t="str">
            <v>Sí</v>
          </cell>
        </row>
        <row r="3157">
          <cell r="A3157">
            <v>2932</v>
          </cell>
          <cell r="B3157" t="str">
            <v>laly_tripicchio@hotmail.com</v>
          </cell>
          <cell r="C3157">
            <v>44326</v>
          </cell>
          <cell r="D3157" t="str">
            <v>Abierta</v>
          </cell>
          <cell r="E3157" t="str">
            <v>Recibido</v>
          </cell>
          <cell r="F3157" t="str">
            <v>Enviado</v>
          </cell>
          <cell r="G3157" t="str">
            <v>ARS</v>
          </cell>
          <cell r="H3157" t="str">
            <v>4423.5</v>
          </cell>
          <cell r="I3157">
            <v>0</v>
          </cell>
          <cell r="J3157">
            <v>0</v>
          </cell>
          <cell r="K3157" t="str">
            <v>4423.5</v>
          </cell>
          <cell r="L3157" t="str">
            <v>Maria Laura Tripicchio</v>
          </cell>
          <cell r="M3157">
            <v>23971949</v>
          </cell>
          <cell r="N3157">
            <v>541132164825</v>
          </cell>
          <cell r="O3157" t="str">
            <v>Maria Laura Tripicchio</v>
          </cell>
          <cell r="P3157">
            <v>541132164825</v>
          </cell>
          <cell r="Q3157" t="str">
            <v xml:space="preserve">José binifacio </v>
          </cell>
          <cell r="R3157">
            <v>2424</v>
          </cell>
          <cell r="S3157" t="str">
            <v xml:space="preserve">7 41 </v>
          </cell>
          <cell r="T3157" t="str">
            <v xml:space="preserve">Flores </v>
          </cell>
          <cell r="U3157" t="str">
            <v>Capital Federal</v>
          </cell>
          <cell r="V3157">
            <v>1406</v>
          </cell>
          <cell r="W3157" t="str">
            <v>Capital Federal</v>
          </cell>
          <cell r="Y3157" t="str">
            <v>ENVÍO SIN CARGO (CABA, GRAN PARTE DE GBA y LA PLATA) TIEMPO: 4 a 6 DÍAS HÁBILES</v>
          </cell>
          <cell r="Z3157" t="str">
            <v>Mercado Pago</v>
          </cell>
          <cell r="AD3157">
            <v>44326</v>
          </cell>
          <cell r="AE3157">
            <v>44327</v>
          </cell>
          <cell r="AF3157" t="str">
            <v>CORTINA BOSQUE POLIESTER 100% 180X180CM</v>
          </cell>
          <cell r="AG3157" t="str">
            <v>1498.5</v>
          </cell>
          <cell r="AH3157">
            <v>1</v>
          </cell>
          <cell r="AI3157" t="str">
            <v>CHUCOBOS</v>
          </cell>
          <cell r="AJ3157" t="str">
            <v>Móvil</v>
          </cell>
          <cell r="AK3157" t="str">
            <v>EL JUEVES 13-05 ENTRE 8 Y 18 HORAS!</v>
          </cell>
          <cell r="AL3157">
            <v>14823983561</v>
          </cell>
          <cell r="AM3157">
            <v>400579138</v>
          </cell>
          <cell r="AN3157" t="str">
            <v>Sí</v>
          </cell>
        </row>
        <row r="3158">
          <cell r="A3158">
            <v>2932</v>
          </cell>
          <cell r="B3158" t="str">
            <v>laly_tripicchio@hotmail.com</v>
          </cell>
          <cell r="AF3158" t="str">
            <v>MATE PAMPA BOCA ANGOSTA CON BOMBILLA COLOR NEGRO</v>
          </cell>
          <cell r="AG3158">
            <v>720</v>
          </cell>
          <cell r="AH3158">
            <v>1</v>
          </cell>
          <cell r="AI3158" t="str">
            <v>MERCA SEPA</v>
          </cell>
          <cell r="AN3158" t="str">
            <v>Sí</v>
          </cell>
        </row>
        <row r="3159">
          <cell r="A3159">
            <v>2932</v>
          </cell>
          <cell r="B3159" t="str">
            <v>laly_tripicchio@hotmail.com</v>
          </cell>
          <cell r="AF3159" t="str">
            <v>CORTINA POLIÉSTER PESADAS 2 PAÑOS 1.40x2.10 CM BLANCA (Beige)</v>
          </cell>
          <cell r="AG3159">
            <v>2205</v>
          </cell>
          <cell r="AH3159">
            <v>1</v>
          </cell>
          <cell r="AN3159" t="str">
            <v>Sí</v>
          </cell>
        </row>
        <row r="3160">
          <cell r="A3160">
            <v>2931</v>
          </cell>
          <cell r="B3160" t="str">
            <v>cony_linardi@hotmail.com</v>
          </cell>
          <cell r="C3160">
            <v>44326</v>
          </cell>
          <cell r="D3160" t="str">
            <v>Abierta</v>
          </cell>
          <cell r="E3160" t="str">
            <v>Recibido</v>
          </cell>
          <cell r="F3160" t="str">
            <v>Enviado</v>
          </cell>
          <cell r="G3160" t="str">
            <v>ARS</v>
          </cell>
          <cell r="H3160">
            <v>6300</v>
          </cell>
          <cell r="I3160">
            <v>0</v>
          </cell>
          <cell r="J3160">
            <v>0</v>
          </cell>
          <cell r="K3160">
            <v>6300</v>
          </cell>
          <cell r="L3160" t="str">
            <v>Constanza Linardi</v>
          </cell>
          <cell r="M3160">
            <v>42877242</v>
          </cell>
          <cell r="N3160">
            <v>543484206928</v>
          </cell>
          <cell r="O3160" t="str">
            <v>Constanza Linardi</v>
          </cell>
          <cell r="P3160">
            <v>543484206928</v>
          </cell>
          <cell r="Q3160" t="str">
            <v xml:space="preserve">Fournier </v>
          </cell>
          <cell r="R3160">
            <v>2830</v>
          </cell>
          <cell r="U3160" t="str">
            <v>Garin</v>
          </cell>
          <cell r="V3160">
            <v>1619</v>
          </cell>
          <cell r="W3160" t="str">
            <v>Gran Buenos Aires</v>
          </cell>
          <cell r="Y3160" t="str">
            <v>ENVÍO SIN CARGO (CABA, GRAN PARTE DE GBA y LA PLATA) TIEMPO: 4 a 6 DÍAS HÁBILES</v>
          </cell>
          <cell r="Z3160" t="str">
            <v>Mercado Pago</v>
          </cell>
          <cell r="AD3160">
            <v>44326</v>
          </cell>
          <cell r="AE3160">
            <v>44328</v>
          </cell>
          <cell r="AF3160" t="str">
            <v>MESA DE ARRIME HOME OFFICE 36X43X60 CM</v>
          </cell>
          <cell r="AG3160">
            <v>2800</v>
          </cell>
          <cell r="AH3160">
            <v>1</v>
          </cell>
          <cell r="AI3160" t="str">
            <v>NEWARRIME</v>
          </cell>
          <cell r="AJ3160" t="str">
            <v>Móvil</v>
          </cell>
          <cell r="AK3160" t="str">
            <v>EL JUEVES 13-05 ENTRE 8 Y 18 HORAS!</v>
          </cell>
          <cell r="AL3160">
            <v>14823859105</v>
          </cell>
          <cell r="AM3160">
            <v>410121836</v>
          </cell>
          <cell r="AN3160" t="str">
            <v>Sí</v>
          </cell>
        </row>
        <row r="3161">
          <cell r="A3161">
            <v>2931</v>
          </cell>
          <cell r="B3161" t="str">
            <v>cony_linardi@hotmail.com</v>
          </cell>
          <cell r="AF3161" t="str">
            <v>MESA DE ARRIME HOME OFFICE 35x40x67 CM</v>
          </cell>
          <cell r="AG3161">
            <v>3500</v>
          </cell>
          <cell r="AH3161">
            <v>1</v>
          </cell>
          <cell r="AI3161" t="str">
            <v>MESA ARRIME 2 CAÑOS</v>
          </cell>
          <cell r="AN3161" t="str">
            <v>Sí</v>
          </cell>
        </row>
        <row r="3162">
          <cell r="A3162">
            <v>2930</v>
          </cell>
          <cell r="B3162" t="str">
            <v>Padin.paulina@gmail.com</v>
          </cell>
          <cell r="C3162">
            <v>44326</v>
          </cell>
          <cell r="D3162" t="str">
            <v>Abierta</v>
          </cell>
          <cell r="E3162" t="str">
            <v>Recibido</v>
          </cell>
          <cell r="F3162" t="str">
            <v>Enviado</v>
          </cell>
          <cell r="G3162" t="str">
            <v>ARS</v>
          </cell>
          <cell r="H3162" t="str">
            <v>742.4</v>
          </cell>
          <cell r="I3162">
            <v>0</v>
          </cell>
          <cell r="J3162">
            <v>0</v>
          </cell>
          <cell r="K3162" t="str">
            <v>742.4</v>
          </cell>
          <cell r="L3162" t="str">
            <v>Paulina Padin</v>
          </cell>
          <cell r="M3162">
            <v>38494854</v>
          </cell>
          <cell r="N3162">
            <v>5492944796351</v>
          </cell>
          <cell r="O3162" t="str">
            <v>Paulina Padin</v>
          </cell>
          <cell r="P3162">
            <v>5492944796351</v>
          </cell>
          <cell r="Q3162" t="str">
            <v xml:space="preserve">Junin </v>
          </cell>
          <cell r="R3162">
            <v>654</v>
          </cell>
          <cell r="S3162" t="str">
            <v>2D</v>
          </cell>
          <cell r="T3162" t="str">
            <v xml:space="preserve">Balvanera </v>
          </cell>
          <cell r="U3162" t="str">
            <v>Capital Federal</v>
          </cell>
          <cell r="V3162">
            <v>1026</v>
          </cell>
          <cell r="W3162" t="str">
            <v>Capital Federal</v>
          </cell>
          <cell r="Y3162" t="str">
            <v>ENVÍO SIN CARGO (CABA, GRAN PARTE DE GBA y LA PLATA) TIEMPO: 4 a 6 DÍAS HÁBILES</v>
          </cell>
          <cell r="Z3162" t="str">
            <v>Mercado Pago</v>
          </cell>
          <cell r="AB3162" t="str">
            <v>Cualquier cosa dejar en PORTERIA CP 1026</v>
          </cell>
          <cell r="AD3162">
            <v>44326</v>
          </cell>
          <cell r="AE3162">
            <v>44328</v>
          </cell>
          <cell r="AF3162" t="str">
            <v>VELA 100% SOJA AROMA JAZMIN O VAINILLA</v>
          </cell>
          <cell r="AG3162" t="str">
            <v>281.6</v>
          </cell>
          <cell r="AH3162">
            <v>1</v>
          </cell>
          <cell r="AI3162" t="str">
            <v>TW88423VELA(SHOWROOM)</v>
          </cell>
          <cell r="AJ3162" t="str">
            <v>Móvil</v>
          </cell>
          <cell r="AK3162" t="str">
            <v>EL JUEVES 13-05 ENTRE 8 Y 18 HORAS!</v>
          </cell>
          <cell r="AL3162">
            <v>2660625250</v>
          </cell>
          <cell r="AM3162">
            <v>410085883</v>
          </cell>
          <cell r="AN3162" t="str">
            <v>Sí</v>
          </cell>
        </row>
        <row r="3163">
          <cell r="A3163">
            <v>2930</v>
          </cell>
          <cell r="B3163" t="str">
            <v>Padin.paulina@gmail.com</v>
          </cell>
          <cell r="AF3163" t="str">
            <v>BUDA PLATEADO PIEDRA 7 X 10 CM</v>
          </cell>
          <cell r="AG3163" t="str">
            <v>460.8</v>
          </cell>
          <cell r="AH3163">
            <v>1</v>
          </cell>
          <cell r="AI3163" t="str">
            <v>DE7872</v>
          </cell>
          <cell r="AN3163" t="str">
            <v>Sí</v>
          </cell>
        </row>
        <row r="3164">
          <cell r="A3164">
            <v>2929</v>
          </cell>
          <cell r="B3164" t="str">
            <v>aldana_fuggini@hotmail.com</v>
          </cell>
          <cell r="C3164">
            <v>44326</v>
          </cell>
          <cell r="D3164" t="str">
            <v>Abierta</v>
          </cell>
          <cell r="E3164" t="str">
            <v>Recibido</v>
          </cell>
          <cell r="F3164" t="str">
            <v>Enviado</v>
          </cell>
          <cell r="G3164" t="str">
            <v>ARS</v>
          </cell>
          <cell r="H3164">
            <v>1499</v>
          </cell>
          <cell r="I3164">
            <v>0</v>
          </cell>
          <cell r="J3164">
            <v>0</v>
          </cell>
          <cell r="K3164">
            <v>1499</v>
          </cell>
          <cell r="L3164" t="str">
            <v>Aldana Fuggini</v>
          </cell>
          <cell r="M3164">
            <v>34205226</v>
          </cell>
          <cell r="N3164">
            <v>5491164411825</v>
          </cell>
          <cell r="O3164" t="str">
            <v>Aldana Fuggini</v>
          </cell>
          <cell r="P3164">
            <v>5491164411825</v>
          </cell>
          <cell r="Q3164" t="str">
            <v xml:space="preserve">Prof cid guidi de franc </v>
          </cell>
          <cell r="R3164">
            <v>278</v>
          </cell>
          <cell r="S3164">
            <v>3</v>
          </cell>
          <cell r="T3164" t="str">
            <v xml:space="preserve">Villa centenario </v>
          </cell>
          <cell r="U3164" t="str">
            <v>Lomas de zamora</v>
          </cell>
          <cell r="V3164">
            <v>1828</v>
          </cell>
          <cell r="W3164" t="str">
            <v>Gran Buenos Aires</v>
          </cell>
          <cell r="Y3164" t="str">
            <v>ENVÍO SIN CARGO (CABA, GRAN PARTE DE GBA y LA PLATA) TIEMPO: 4 a 6 DÍAS HÁBILES</v>
          </cell>
          <cell r="Z3164" t="str">
            <v>Mercado Pago</v>
          </cell>
          <cell r="AD3164">
            <v>44326</v>
          </cell>
          <cell r="AE3164">
            <v>44328</v>
          </cell>
          <cell r="AF3164" t="str">
            <v>1 CABEZAL + 2 REPUESTOS MOPA</v>
          </cell>
          <cell r="AG3164">
            <v>1499</v>
          </cell>
          <cell r="AH3164">
            <v>1</v>
          </cell>
          <cell r="AI3164" t="str">
            <v>Repuesto</v>
          </cell>
          <cell r="AJ3164" t="str">
            <v>Móvil</v>
          </cell>
          <cell r="AK3164" t="str">
            <v>EL JUEVES 13-05 ENTRE 8 Y 18 HORAS!</v>
          </cell>
          <cell r="AL3164">
            <v>14822717983</v>
          </cell>
          <cell r="AM3164">
            <v>409634719</v>
          </cell>
          <cell r="AN3164" t="str">
            <v>Sí</v>
          </cell>
        </row>
        <row r="3165">
          <cell r="A3165">
            <v>2928</v>
          </cell>
          <cell r="B3165" t="str">
            <v>constanzaromeo2@gmail.com</v>
          </cell>
          <cell r="C3165">
            <v>44326</v>
          </cell>
          <cell r="D3165" t="str">
            <v>Abierta</v>
          </cell>
          <cell r="E3165" t="str">
            <v>Recibido</v>
          </cell>
          <cell r="F3165" t="str">
            <v>Enviado</v>
          </cell>
          <cell r="G3165" t="str">
            <v>ARS</v>
          </cell>
          <cell r="H3165" t="str">
            <v>932.4</v>
          </cell>
          <cell r="I3165">
            <v>0</v>
          </cell>
          <cell r="J3165">
            <v>0</v>
          </cell>
          <cell r="K3165" t="str">
            <v>932.4</v>
          </cell>
          <cell r="L3165" t="str">
            <v>Constanza Romeo</v>
          </cell>
          <cell r="M3165">
            <v>42193126</v>
          </cell>
          <cell r="N3165">
            <v>541140748802</v>
          </cell>
          <cell r="O3165" t="str">
            <v>Constanza Romeo</v>
          </cell>
          <cell r="P3165">
            <v>541140748802</v>
          </cell>
          <cell r="Q3165" t="str">
            <v>Lisandro de la Torre</v>
          </cell>
          <cell r="R3165">
            <v>852</v>
          </cell>
          <cell r="S3165" t="str">
            <v>Timbre Blanco</v>
          </cell>
          <cell r="T3165" t="str">
            <v>Lomas del Mirador</v>
          </cell>
          <cell r="U3165" t="str">
            <v>Lomas del Mirador</v>
          </cell>
          <cell r="V3165">
            <v>1752</v>
          </cell>
          <cell r="W3165" t="str">
            <v>Gran Buenos Aires</v>
          </cell>
          <cell r="Y3165" t="str">
            <v>ENVÍO SIN CARGO (CABA, GRAN PARTE DE GBA y LA PLATA) TIEMPO: 4 a 6 DÍAS HÁBILES</v>
          </cell>
          <cell r="Z3165" t="str">
            <v>Mercado Pago</v>
          </cell>
          <cell r="AB3165" t="str">
            <v>La dirección es Lisandro de la Torre 852, entre Vértiz y Larrea. Pero a veces lo toman como Villa Insuperable o Tablada. Ya nos entregaron una vez acá como Lomas del Mirador pero por las dudas aclaro. ¡Gracias! Saludos</v>
          </cell>
          <cell r="AD3165">
            <v>44326</v>
          </cell>
          <cell r="AE3165">
            <v>44328</v>
          </cell>
          <cell r="AF3165" t="str">
            <v>ESPATULA REPOSTERA CURVA DE SILICONA CREAM MANGO DE MADERA PLANO 34 CM</v>
          </cell>
          <cell r="AG3165" t="str">
            <v>532.8</v>
          </cell>
          <cell r="AH3165">
            <v>1</v>
          </cell>
          <cell r="AI3165" t="str">
            <v>MS101A57</v>
          </cell>
          <cell r="AJ3165" t="str">
            <v>Web</v>
          </cell>
          <cell r="AK3165" t="str">
            <v>EL VIERNES 14-05 ENTRE 8 Y 18 HORAS!</v>
          </cell>
          <cell r="AL3165">
            <v>14822634621</v>
          </cell>
          <cell r="AM3165">
            <v>410015843</v>
          </cell>
          <cell r="AN3165" t="str">
            <v>Sí</v>
          </cell>
        </row>
        <row r="3166">
          <cell r="A3166">
            <v>2928</v>
          </cell>
          <cell r="B3166" t="str">
            <v>constanzaromeo2@gmail.com</v>
          </cell>
          <cell r="AF3166" t="str">
            <v>BATIDOR DE SILICONA CREAM MANGO DE MADERA 28 CM</v>
          </cell>
          <cell r="AG3166" t="str">
            <v>399.6</v>
          </cell>
          <cell r="AH3166">
            <v>1</v>
          </cell>
          <cell r="AI3166" t="str">
            <v>MS101A63</v>
          </cell>
          <cell r="AN3166" t="str">
            <v>Sí</v>
          </cell>
        </row>
        <row r="3167">
          <cell r="A3167">
            <v>2927</v>
          </cell>
          <cell r="B3167" t="str">
            <v>gaby_egc@hotmail.com</v>
          </cell>
          <cell r="C3167">
            <v>44326</v>
          </cell>
          <cell r="D3167" t="str">
            <v>Abierta</v>
          </cell>
          <cell r="E3167" t="str">
            <v>Recibido</v>
          </cell>
          <cell r="F3167" t="str">
            <v>Enviado</v>
          </cell>
          <cell r="G3167" t="str">
            <v>ARS</v>
          </cell>
          <cell r="H3167">
            <v>720</v>
          </cell>
          <cell r="I3167">
            <v>0</v>
          </cell>
          <cell r="J3167">
            <v>0</v>
          </cell>
          <cell r="K3167">
            <v>720</v>
          </cell>
          <cell r="L3167" t="str">
            <v>Gabriela Rodriguez</v>
          </cell>
          <cell r="M3167">
            <v>25240200</v>
          </cell>
          <cell r="N3167">
            <v>541131688150</v>
          </cell>
          <cell r="O3167" t="str">
            <v>Gabriela Rodriguez</v>
          </cell>
          <cell r="P3167">
            <v>541131688150</v>
          </cell>
          <cell r="Q3167" t="str">
            <v>Garcia del rio</v>
          </cell>
          <cell r="R3167">
            <v>4676</v>
          </cell>
          <cell r="S3167" t="str">
            <v>Pb 1</v>
          </cell>
          <cell r="T3167" t="str">
            <v>Saavedra</v>
          </cell>
          <cell r="U3167" t="str">
            <v>Capital Federal</v>
          </cell>
          <cell r="V3167">
            <v>1430</v>
          </cell>
          <cell r="W3167" t="str">
            <v>Capital Federal</v>
          </cell>
          <cell r="Y3167" t="str">
            <v>ENVÍO SIN CARGO (CABA, GRAN PARTE DE GBA y LA PLATA) TIEMPO: 4 a 6 DÍAS HÁBILES</v>
          </cell>
          <cell r="Z3167" t="str">
            <v>Mercado Pago</v>
          </cell>
          <cell r="AD3167">
            <v>44326</v>
          </cell>
          <cell r="AE3167">
            <v>44328</v>
          </cell>
          <cell r="AF3167" t="str">
            <v>MATE PAMPA BOCA ANGOSTA CON BOMBILLA COLOR BLANCO</v>
          </cell>
          <cell r="AG3167">
            <v>720</v>
          </cell>
          <cell r="AH3167">
            <v>1</v>
          </cell>
          <cell r="AI3167" t="str">
            <v>MERCA SEPA</v>
          </cell>
          <cell r="AJ3167" t="str">
            <v>Móvil</v>
          </cell>
          <cell r="AK3167" t="str">
            <v>EL VIERNES 14-05 ENTRE 8 Y 18 HORAS!</v>
          </cell>
          <cell r="AL3167">
            <v>14822390847</v>
          </cell>
          <cell r="AM3167">
            <v>410008250</v>
          </cell>
          <cell r="AN3167" t="str">
            <v>Sí</v>
          </cell>
        </row>
        <row r="3168">
          <cell r="A3168">
            <v>2926</v>
          </cell>
          <cell r="B3168" t="str">
            <v>lattaruoloandrea@hotmail.com</v>
          </cell>
          <cell r="C3168">
            <v>44326</v>
          </cell>
          <cell r="D3168" t="str">
            <v>Abierta</v>
          </cell>
          <cell r="E3168" t="str">
            <v>Recibido</v>
          </cell>
          <cell r="F3168" t="str">
            <v>Enviado</v>
          </cell>
          <cell r="G3168" t="str">
            <v>ARS</v>
          </cell>
          <cell r="H3168" t="str">
            <v>4384.8</v>
          </cell>
          <cell r="I3168">
            <v>0</v>
          </cell>
          <cell r="J3168">
            <v>0</v>
          </cell>
          <cell r="K3168" t="str">
            <v>4384.8</v>
          </cell>
          <cell r="L3168" t="str">
            <v>Andrea Lattaruolo</v>
          </cell>
          <cell r="M3168">
            <v>34772921</v>
          </cell>
          <cell r="N3168">
            <v>5491133753036</v>
          </cell>
          <cell r="O3168" t="str">
            <v>Andrea Lattaruolo</v>
          </cell>
          <cell r="P3168">
            <v>5491133753036</v>
          </cell>
          <cell r="Q3168" t="str">
            <v>Rivadavia</v>
          </cell>
          <cell r="R3168">
            <v>413</v>
          </cell>
          <cell r="S3168">
            <v>8</v>
          </cell>
          <cell r="T3168" t="str">
            <v>San nicolas</v>
          </cell>
          <cell r="U3168" t="str">
            <v>Capital Federal</v>
          </cell>
          <cell r="V3168">
            <v>1002</v>
          </cell>
          <cell r="W3168" t="str">
            <v>Capital Federal</v>
          </cell>
          <cell r="Y3168" t="str">
            <v>ENVÍO SIN CARGO (CABA, GRAN PARTE DE GBA y LA PLATA) TIEMPO: 4 a 6 DÍAS HÁBILES</v>
          </cell>
          <cell r="Z3168" t="str">
            <v>Mercado Pago</v>
          </cell>
          <cell r="AD3168">
            <v>44326</v>
          </cell>
          <cell r="AE3168">
            <v>44328</v>
          </cell>
          <cell r="AF3168" t="str">
            <v>CUCHARA CALADA DE NYLON CON MANGO DE ACERO Y PP SIMIL MARMOL 33.5</v>
          </cell>
          <cell r="AG3168" t="str">
            <v>439.2</v>
          </cell>
          <cell r="AH3168">
            <v>1</v>
          </cell>
          <cell r="AI3168" t="str">
            <v>MS101854 MERCA SEPA</v>
          </cell>
          <cell r="AJ3168" t="str">
            <v>Móvil</v>
          </cell>
          <cell r="AK3168" t="str">
            <v>EL JUEVES 13-05 ENTRE 8 Y 18 HORAS!</v>
          </cell>
          <cell r="AL3168">
            <v>2660292155</v>
          </cell>
          <cell r="AM3168">
            <v>409996440</v>
          </cell>
          <cell r="AN3168" t="str">
            <v>Sí</v>
          </cell>
        </row>
        <row r="3169">
          <cell r="A3169">
            <v>2926</v>
          </cell>
          <cell r="B3169" t="str">
            <v>lattaruoloandrea@hotmail.com</v>
          </cell>
          <cell r="AF3169" t="str">
            <v>CUCHARA ESPAGUETTI DE NYLON CON MANGO DE ACERO Y PP SIMIL MARMOL 32CM</v>
          </cell>
          <cell r="AG3169" t="str">
            <v>439.2</v>
          </cell>
          <cell r="AH3169">
            <v>1</v>
          </cell>
          <cell r="AI3169" t="str">
            <v>MS101853 MERCA SEPA</v>
          </cell>
          <cell r="AN3169" t="str">
            <v>Sí</v>
          </cell>
        </row>
        <row r="3170">
          <cell r="A3170">
            <v>2926</v>
          </cell>
          <cell r="B3170" t="str">
            <v>lattaruoloandrea@hotmail.com</v>
          </cell>
          <cell r="AF3170" t="str">
            <v>ESPUMADERA DE NYLON CON MANGO DE ACERO Y PP SIMIL MARMOL 34 CM</v>
          </cell>
          <cell r="AG3170" t="str">
            <v>439.2</v>
          </cell>
          <cell r="AH3170">
            <v>1</v>
          </cell>
          <cell r="AI3170" t="str">
            <v>MS101852 MERCA SEPA</v>
          </cell>
          <cell r="AN3170" t="str">
            <v>Sí</v>
          </cell>
        </row>
        <row r="3171">
          <cell r="A3171">
            <v>2926</v>
          </cell>
          <cell r="B3171" t="str">
            <v>lattaruoloandrea@hotmail.com</v>
          </cell>
          <cell r="AF3171" t="str">
            <v>CUCHARON DE NYLON CON MANGO DE ACERO Y PP SIMIL MARMOL 29CM</v>
          </cell>
          <cell r="AG3171" t="str">
            <v>439.2</v>
          </cell>
          <cell r="AH3171">
            <v>1</v>
          </cell>
          <cell r="AI3171" t="str">
            <v>MS101851 MERCA SEPA</v>
          </cell>
          <cell r="AN3171" t="str">
            <v>Sí</v>
          </cell>
        </row>
        <row r="3172">
          <cell r="A3172">
            <v>2926</v>
          </cell>
          <cell r="B3172" t="str">
            <v>lattaruoloandrea@hotmail.com</v>
          </cell>
          <cell r="AF3172" t="str">
            <v>ESPATULA DE NYLON CON MANGO DE ACERO Y PP SIMIL MARMOL 35CM</v>
          </cell>
          <cell r="AG3172" t="str">
            <v>439.2</v>
          </cell>
          <cell r="AH3172">
            <v>1</v>
          </cell>
          <cell r="AI3172" t="str">
            <v>MS101850 MERCA SEPA</v>
          </cell>
          <cell r="AN3172" t="str">
            <v>Sí</v>
          </cell>
        </row>
        <row r="3173">
          <cell r="A3173">
            <v>2926</v>
          </cell>
          <cell r="B3173" t="str">
            <v>lattaruoloandrea@hotmail.com</v>
          </cell>
          <cell r="AF3173" t="str">
            <v>ESPATULA REPOSTERA CURVA DE SILICONA CREAM MANGO DE MADERA PLANO 34 CM</v>
          </cell>
          <cell r="AG3173" t="str">
            <v>532.8</v>
          </cell>
          <cell r="AH3173">
            <v>1</v>
          </cell>
          <cell r="AI3173" t="str">
            <v>MS101A57</v>
          </cell>
          <cell r="AN3173" t="str">
            <v>Sí</v>
          </cell>
        </row>
        <row r="3174">
          <cell r="A3174">
            <v>2926</v>
          </cell>
          <cell r="B3174" t="str">
            <v>lattaruoloandrea@hotmail.com</v>
          </cell>
          <cell r="AF3174" t="str">
            <v>SET CUCHARON Y TENEDOR BAMBOO BLANCO 29CM</v>
          </cell>
          <cell r="AG3174" t="str">
            <v>1196.8</v>
          </cell>
          <cell r="AH3174">
            <v>1</v>
          </cell>
          <cell r="AI3174" t="str">
            <v>BA7800</v>
          </cell>
          <cell r="AN3174" t="str">
            <v>Sí</v>
          </cell>
        </row>
        <row r="3175">
          <cell r="A3175">
            <v>2926</v>
          </cell>
          <cell r="B3175" t="str">
            <v>lattaruoloandrea@hotmail.com</v>
          </cell>
          <cell r="AF3175" t="str">
            <v>SET X 4 CUCHARAS DE BAMBOO 27CM</v>
          </cell>
          <cell r="AG3175" t="str">
            <v>459.2</v>
          </cell>
          <cell r="AH3175">
            <v>1</v>
          </cell>
          <cell r="AI3175" t="str">
            <v>MS101898</v>
          </cell>
          <cell r="AN3175" t="str">
            <v>Sí</v>
          </cell>
        </row>
        <row r="3176">
          <cell r="A3176">
            <v>2925</v>
          </cell>
          <cell r="B3176" t="str">
            <v>veritosalvarezza@gmail.com</v>
          </cell>
          <cell r="C3176">
            <v>44326</v>
          </cell>
          <cell r="D3176" t="str">
            <v>Abierta</v>
          </cell>
          <cell r="E3176" t="str">
            <v>Recibido</v>
          </cell>
          <cell r="F3176" t="str">
            <v>Enviado</v>
          </cell>
          <cell r="G3176" t="str">
            <v>ARS</v>
          </cell>
          <cell r="H3176" t="str">
            <v>2833.6</v>
          </cell>
          <cell r="I3176">
            <v>0</v>
          </cell>
          <cell r="J3176">
            <v>0</v>
          </cell>
          <cell r="K3176" t="str">
            <v>2833.6</v>
          </cell>
          <cell r="L3176" t="str">
            <v>María Verónica Salvarezza</v>
          </cell>
          <cell r="M3176">
            <v>33023797</v>
          </cell>
          <cell r="N3176">
            <v>5491157018947</v>
          </cell>
          <cell r="O3176" t="str">
            <v>María Verónica Salvarezza</v>
          </cell>
          <cell r="P3176">
            <v>5491157018947</v>
          </cell>
          <cell r="Q3176" t="str">
            <v>Zelada</v>
          </cell>
          <cell r="R3176">
            <v>4541</v>
          </cell>
          <cell r="T3176" t="str">
            <v>Villa Luro</v>
          </cell>
          <cell r="U3176" t="str">
            <v>Capital Federal</v>
          </cell>
          <cell r="V3176">
            <v>1407</v>
          </cell>
          <cell r="W3176" t="str">
            <v>Capital Federal</v>
          </cell>
          <cell r="Y3176" t="str">
            <v>ENVÍO SIN CARGO (CABA, GRAN PARTE DE GBA y LA PLATA) TIEMPO: 4 a 6 DÍAS HÁBILES</v>
          </cell>
          <cell r="Z3176" t="str">
            <v>Mercado Pago</v>
          </cell>
          <cell r="AD3176">
            <v>44326</v>
          </cell>
          <cell r="AE3176">
            <v>44328</v>
          </cell>
          <cell r="AF3176" t="str">
            <v>VELA 100% SOJA AROMA JAZMIN</v>
          </cell>
          <cell r="AG3176">
            <v>264</v>
          </cell>
          <cell r="AH3176">
            <v>1</v>
          </cell>
          <cell r="AI3176" t="str">
            <v>TW7375VELA MERCA SEPARADA</v>
          </cell>
          <cell r="AJ3176" t="str">
            <v>Web</v>
          </cell>
          <cell r="AK3176" t="str">
            <v>EL VIERNES 14-05 ENTRE 8 Y 18 HORAS!</v>
          </cell>
          <cell r="AL3176">
            <v>14822064341</v>
          </cell>
          <cell r="AM3176">
            <v>409975595</v>
          </cell>
          <cell r="AN3176" t="str">
            <v>Sí</v>
          </cell>
        </row>
        <row r="3177">
          <cell r="A3177">
            <v>2925</v>
          </cell>
          <cell r="B3177" t="str">
            <v>veritosalvarezza@gmail.com</v>
          </cell>
          <cell r="AF3177" t="str">
            <v>VELA 100 % SOJA AROMA JAZMIN 10X12 CM</v>
          </cell>
          <cell r="AG3177">
            <v>528</v>
          </cell>
          <cell r="AH3177">
            <v>1</v>
          </cell>
          <cell r="AI3177" t="str">
            <v>JA5064J MERCA SEPARADA</v>
          </cell>
          <cell r="AN3177" t="str">
            <v>Sí</v>
          </cell>
        </row>
        <row r="3178">
          <cell r="A3178">
            <v>2925</v>
          </cell>
          <cell r="B3178" t="str">
            <v>veritosalvarezza@gmail.com</v>
          </cell>
          <cell r="AF3178" t="str">
            <v>VELA 100 % SOJA CON AROMA JAZMIN GARDENIA (JAZMIN)</v>
          </cell>
          <cell r="AG3178">
            <v>440</v>
          </cell>
          <cell r="AH3178">
            <v>2</v>
          </cell>
          <cell r="AI3178" t="str">
            <v>BA5914VELA</v>
          </cell>
          <cell r="AN3178" t="str">
            <v>Sí</v>
          </cell>
        </row>
        <row r="3179">
          <cell r="A3179">
            <v>2925</v>
          </cell>
          <cell r="B3179" t="str">
            <v>veritosalvarezza@gmail.com</v>
          </cell>
          <cell r="AF3179" t="str">
            <v>VELA SOJA C/TAPA AROMA JAZMIN GARDENIA 14X10 CM</v>
          </cell>
          <cell r="AG3179">
            <v>440</v>
          </cell>
          <cell r="AH3179">
            <v>2</v>
          </cell>
          <cell r="AI3179" t="str">
            <v>BA8098VELAMERCA SEPARADA</v>
          </cell>
          <cell r="AN3179" t="str">
            <v>Sí</v>
          </cell>
        </row>
        <row r="3180">
          <cell r="A3180">
            <v>2925</v>
          </cell>
          <cell r="B3180" t="str">
            <v>veritosalvarezza@gmail.com</v>
          </cell>
          <cell r="AF3180" t="str">
            <v>VELA 100% SOJA AROMA JAZMIN BELLIZE AZUL</v>
          </cell>
          <cell r="AG3180" t="str">
            <v>281.6</v>
          </cell>
          <cell r="AH3180">
            <v>1</v>
          </cell>
          <cell r="AI3180" t="str">
            <v>TW88640VELA</v>
          </cell>
          <cell r="AN3180" t="str">
            <v>Sí</v>
          </cell>
        </row>
        <row r="3181">
          <cell r="A3181">
            <v>2924</v>
          </cell>
          <cell r="B3181" t="str">
            <v>carlacermesoni@gmail.com</v>
          </cell>
          <cell r="C3181">
            <v>44326</v>
          </cell>
          <cell r="D3181" t="str">
            <v>Abierta</v>
          </cell>
          <cell r="E3181" t="str">
            <v>Recibido</v>
          </cell>
          <cell r="F3181" t="str">
            <v>Enviado</v>
          </cell>
          <cell r="G3181" t="str">
            <v>ARS</v>
          </cell>
          <cell r="H3181">
            <v>2099</v>
          </cell>
          <cell r="I3181">
            <v>0</v>
          </cell>
          <cell r="J3181">
            <v>0</v>
          </cell>
          <cell r="K3181">
            <v>2099</v>
          </cell>
          <cell r="L3181" t="str">
            <v>Carla Cermesoni</v>
          </cell>
          <cell r="M3181">
            <v>37698558</v>
          </cell>
          <cell r="N3181">
            <v>543794894182</v>
          </cell>
          <cell r="O3181" t="str">
            <v>Carla Cermesoni</v>
          </cell>
          <cell r="P3181">
            <v>543794894182</v>
          </cell>
          <cell r="Q3181" t="str">
            <v>Avenida Rivadavia</v>
          </cell>
          <cell r="R3181">
            <v>1167</v>
          </cell>
          <cell r="S3181" t="str">
            <v>1 F</v>
          </cell>
          <cell r="T3181" t="str">
            <v>montserrat</v>
          </cell>
          <cell r="U3181" t="str">
            <v>Capital Federal</v>
          </cell>
          <cell r="V3181">
            <v>1033</v>
          </cell>
          <cell r="W3181" t="str">
            <v>Capital Federal</v>
          </cell>
          <cell r="Y3181" t="str">
            <v>ENVÍO SIN CARGO (CABA, GRAN PARTE DE GBA y LA PLATA) TIEMPO: 4 a 6 DÍAS HÁBILES</v>
          </cell>
          <cell r="Z3181" t="str">
            <v>TRANSFERENCIA BANCARIA</v>
          </cell>
          <cell r="AB3181" t="str">
            <v>buenas noches! por favor que sea en color negro! muchas gracias!!</v>
          </cell>
          <cell r="AD3181">
            <v>44326</v>
          </cell>
          <cell r="AE3181">
            <v>44328</v>
          </cell>
          <cell r="AF3181" t="str">
            <v>MESA PLEGABLE PARA PC MADERA Y METAL 59X39X23CM (Negro)</v>
          </cell>
          <cell r="AG3181">
            <v>2099</v>
          </cell>
          <cell r="AH3181">
            <v>1</v>
          </cell>
          <cell r="AJ3181" t="str">
            <v>Web</v>
          </cell>
          <cell r="AK3181" t="str">
            <v>EL JUEVES 13-05 ENTRE 8 Y 18 HORAS!</v>
          </cell>
          <cell r="AM3181">
            <v>409865026</v>
          </cell>
          <cell r="AN3181" t="str">
            <v>Sí</v>
          </cell>
        </row>
        <row r="3182">
          <cell r="A3182">
            <v>2923</v>
          </cell>
          <cell r="B3182" t="str">
            <v>merlina.giusti@gmail.com</v>
          </cell>
          <cell r="C3182">
            <v>44326</v>
          </cell>
          <cell r="D3182" t="str">
            <v>Abierta</v>
          </cell>
          <cell r="E3182" t="str">
            <v>Recibido</v>
          </cell>
          <cell r="F3182" t="str">
            <v>Enviado</v>
          </cell>
          <cell r="G3182" t="str">
            <v>ARS</v>
          </cell>
          <cell r="H3182">
            <v>2099</v>
          </cell>
          <cell r="I3182">
            <v>0</v>
          </cell>
          <cell r="J3182">
            <v>0</v>
          </cell>
          <cell r="K3182">
            <v>2099</v>
          </cell>
          <cell r="L3182" t="str">
            <v>Merlina Giusti</v>
          </cell>
          <cell r="M3182">
            <v>38268529</v>
          </cell>
          <cell r="N3182">
            <v>541141764105</v>
          </cell>
          <cell r="O3182" t="str">
            <v>Abril Cortez</v>
          </cell>
          <cell r="P3182">
            <v>541161482412</v>
          </cell>
          <cell r="Q3182" t="str">
            <v xml:space="preserve">Chivilcoy </v>
          </cell>
          <cell r="R3182">
            <v>322</v>
          </cell>
          <cell r="S3182" t="str">
            <v>1 D</v>
          </cell>
          <cell r="T3182" t="str">
            <v>Floresta</v>
          </cell>
          <cell r="U3182" t="str">
            <v>Capital Federal</v>
          </cell>
          <cell r="V3182">
            <v>1407</v>
          </cell>
          <cell r="W3182" t="str">
            <v>Capital Federal</v>
          </cell>
          <cell r="Y3182" t="str">
            <v>ENVÍO SIN CARGO (CABA, GRAN PARTE DE GBA y LA PLATA) TIEMPO: 4 a 6 DÍAS HÁBILES</v>
          </cell>
          <cell r="Z3182" t="str">
            <v>Mercado Pago</v>
          </cell>
          <cell r="AB3182" t="str">
            <v>El pedido es un regalo, recibe Abril Cortez/familia o encargado en planta baja. Por cualquier cosa llamar al  11 6148-2412 (Abril)</v>
          </cell>
          <cell r="AD3182">
            <v>44326</v>
          </cell>
          <cell r="AE3182">
            <v>44327</v>
          </cell>
          <cell r="AF3182" t="str">
            <v>MESA PLEGABLE PARA PC MADERA Y METAL 59X39X23CM (Marrón)</v>
          </cell>
          <cell r="AG3182">
            <v>2099</v>
          </cell>
          <cell r="AH3182">
            <v>1</v>
          </cell>
          <cell r="AJ3182" t="str">
            <v>Web</v>
          </cell>
          <cell r="AK3182" t="str">
            <v>EL JUEVES 13-05 ENTRE 8 Y 18 HORAS!</v>
          </cell>
          <cell r="AL3182">
            <v>2660033056</v>
          </cell>
          <cell r="AM3182">
            <v>409938436</v>
          </cell>
          <cell r="AN3182" t="str">
            <v>Sí</v>
          </cell>
        </row>
        <row r="3183">
          <cell r="A3183">
            <v>2922</v>
          </cell>
          <cell r="B3183" t="str">
            <v>merlina.giusti@gmail.com</v>
          </cell>
          <cell r="C3183">
            <v>44326</v>
          </cell>
          <cell r="D3183" t="str">
            <v>Abierta</v>
          </cell>
          <cell r="E3183" t="str">
            <v>Recibido</v>
          </cell>
          <cell r="F3183" t="str">
            <v>Enviado</v>
          </cell>
          <cell r="G3183" t="str">
            <v>ARS</v>
          </cell>
          <cell r="H3183" t="str">
            <v>2120.8</v>
          </cell>
          <cell r="I3183">
            <v>0</v>
          </cell>
          <cell r="J3183">
            <v>0</v>
          </cell>
          <cell r="K3183" t="str">
            <v>2120.8</v>
          </cell>
          <cell r="L3183" t="str">
            <v>Merlina Giusti</v>
          </cell>
          <cell r="M3183">
            <v>38268529</v>
          </cell>
          <cell r="N3183">
            <v>541141764105</v>
          </cell>
          <cell r="O3183" t="str">
            <v>Mariana Michetti</v>
          </cell>
          <cell r="P3183">
            <v>541164959798</v>
          </cell>
          <cell r="Q3183" t="str">
            <v xml:space="preserve">Malvinas argentinas </v>
          </cell>
          <cell r="R3183">
            <v>456</v>
          </cell>
          <cell r="S3183" t="str">
            <v>3 F</v>
          </cell>
          <cell r="T3183" t="str">
            <v>CABALLITO</v>
          </cell>
          <cell r="U3183" t="str">
            <v>Capital Federal</v>
          </cell>
          <cell r="V3183">
            <v>1406</v>
          </cell>
          <cell r="W3183" t="str">
            <v>Capital Federal</v>
          </cell>
          <cell r="Y3183" t="str">
            <v>ENVÍO SIN CARGO (CABA, GRAN PARTE DE GBA y LA PLATA) TIEMPO: 4 a 6 DÍAS HÁBILES</v>
          </cell>
          <cell r="Z3183" t="str">
            <v>Mercado Pago</v>
          </cell>
          <cell r="AB3183" t="str">
            <v>El pedido es un regalo. Recibe Mariana Michetti si no funciona el timbre llamar a 11 6495-9798</v>
          </cell>
          <cell r="AD3183">
            <v>44326</v>
          </cell>
          <cell r="AE3183">
            <v>44327</v>
          </cell>
          <cell r="AF3183" t="str">
            <v>ESPECIERO 6PC 15.5X22.5 CM ACERO INOX</v>
          </cell>
          <cell r="AG3183" t="str">
            <v>2120.8</v>
          </cell>
          <cell r="AH3183">
            <v>1</v>
          </cell>
          <cell r="AI3183" t="str">
            <v>046BA8194M1</v>
          </cell>
          <cell r="AJ3183" t="str">
            <v>Web</v>
          </cell>
          <cell r="AK3183" t="str">
            <v>EL JUEVES 13-05 ENTRE 8 Y 18 HORAS!</v>
          </cell>
          <cell r="AL3183">
            <v>2659897963</v>
          </cell>
          <cell r="AM3183">
            <v>408510785</v>
          </cell>
          <cell r="AN3183" t="str">
            <v>Sí</v>
          </cell>
        </row>
        <row r="3184">
          <cell r="A3184">
            <v>2921</v>
          </cell>
          <cell r="B3184" t="str">
            <v>florenciaseguisaez@gmail.com</v>
          </cell>
          <cell r="C3184">
            <v>44326</v>
          </cell>
          <cell r="D3184" t="str">
            <v>Abierta</v>
          </cell>
          <cell r="E3184" t="str">
            <v>Recibido</v>
          </cell>
          <cell r="F3184" t="str">
            <v>Enviado</v>
          </cell>
          <cell r="G3184" t="str">
            <v>ARS</v>
          </cell>
          <cell r="H3184" t="str">
            <v>3567.99</v>
          </cell>
          <cell r="I3184">
            <v>0</v>
          </cell>
          <cell r="J3184">
            <v>0</v>
          </cell>
          <cell r="K3184" t="str">
            <v>3567.99</v>
          </cell>
          <cell r="L3184" t="str">
            <v>Florencia Segui</v>
          </cell>
          <cell r="M3184">
            <v>36321567</v>
          </cell>
          <cell r="N3184">
            <v>541133546730</v>
          </cell>
          <cell r="O3184" t="str">
            <v>Joaquin Segui</v>
          </cell>
          <cell r="P3184">
            <v>541132642625</v>
          </cell>
          <cell r="Q3184" t="str">
            <v>Arenales</v>
          </cell>
          <cell r="R3184">
            <v>2464</v>
          </cell>
          <cell r="S3184" t="str">
            <v>9C</v>
          </cell>
          <cell r="T3184" t="str">
            <v>Recoleta</v>
          </cell>
          <cell r="U3184" t="str">
            <v>Capital Federal</v>
          </cell>
          <cell r="V3184">
            <v>1124</v>
          </cell>
          <cell r="W3184" t="str">
            <v>Capital Federal</v>
          </cell>
          <cell r="Y3184" t="str">
            <v>ENVÍO SIN CARGO (CABA, GRAN PARTE DE GBA y LA PLATA) TIEMPO: 4 a 6 DÍAS HÁBILES</v>
          </cell>
          <cell r="Z3184" t="str">
            <v>Mercado Pago</v>
          </cell>
          <cell r="AB3184" t="str">
            <v xml:space="preserve">Arenales 9 C = Joaquín seguí En caso </v>
          </cell>
          <cell r="AC3184" t="str">
            <v>En caso que no responda el timbre Joaquín, en portería, Mario, puede recibirlo.</v>
          </cell>
          <cell r="AD3184">
            <v>44326</v>
          </cell>
          <cell r="AE3184">
            <v>44327</v>
          </cell>
          <cell r="AF3184" t="str">
            <v>PLATON 30 CM + SALSERO 11 CM DE VIDRIO</v>
          </cell>
          <cell r="AG3184" t="str">
            <v>636.8</v>
          </cell>
          <cell r="AH3184">
            <v>1</v>
          </cell>
          <cell r="AI3184" t="str">
            <v>120414DPF2</v>
          </cell>
          <cell r="AJ3184" t="str">
            <v>Web</v>
          </cell>
          <cell r="AK3184" t="str">
            <v>EL JUEVES 13-05 ENTRE 8 Y 18 HORAS!</v>
          </cell>
          <cell r="AL3184">
            <v>14820314452</v>
          </cell>
          <cell r="AM3184">
            <v>407900516</v>
          </cell>
          <cell r="AN3184" t="str">
            <v>Sí</v>
          </cell>
        </row>
        <row r="3185">
          <cell r="A3185">
            <v>2921</v>
          </cell>
          <cell r="B3185" t="str">
            <v>florenciaseguisaez@gmail.com</v>
          </cell>
          <cell r="AF3185" t="str">
            <v>VELA 100% SOJA AROMA JAZMIN</v>
          </cell>
          <cell r="AG3185" t="str">
            <v>281.6</v>
          </cell>
          <cell r="AH3185">
            <v>2</v>
          </cell>
          <cell r="AI3185" t="str">
            <v>TW83140VELA MERCA SEPARADA ..YO ESTOY LLEVANDO EL MARTES 31/8. 2 UNIDADES</v>
          </cell>
          <cell r="AN3185" t="str">
            <v>Sí</v>
          </cell>
        </row>
        <row r="3186">
          <cell r="A3186">
            <v>2921</v>
          </cell>
          <cell r="B3186" t="str">
            <v>florenciaseguisaez@gmail.com</v>
          </cell>
          <cell r="AF3186" t="str">
            <v>CUCHILLO CERAMICA 20</v>
          </cell>
          <cell r="AG3186" t="str">
            <v>715.2</v>
          </cell>
          <cell r="AH3186">
            <v>1</v>
          </cell>
          <cell r="AI3186" t="str">
            <v>046BA8187</v>
          </cell>
          <cell r="AN3186" t="str">
            <v>Sí</v>
          </cell>
        </row>
        <row r="3187">
          <cell r="A3187">
            <v>2921</v>
          </cell>
          <cell r="B3187" t="str">
            <v>florenciaseguisaez@gmail.com</v>
          </cell>
          <cell r="AF3187" t="str">
            <v>VELA 100 % SOJA CON ESENCIAS - DIFERENTES AROMAS 8x8 CM (JAZMIN)</v>
          </cell>
          <cell r="AG3187" t="str">
            <v>367.99</v>
          </cell>
          <cell r="AH3187">
            <v>1</v>
          </cell>
          <cell r="AI3187" t="str">
            <v>BA6340VELA</v>
          </cell>
          <cell r="AN3187" t="str">
            <v>Sí</v>
          </cell>
        </row>
        <row r="3188">
          <cell r="A3188">
            <v>2921</v>
          </cell>
          <cell r="B3188" t="str">
            <v>florenciaseguisaez@gmail.com</v>
          </cell>
          <cell r="AF3188" t="str">
            <v>VELA 100% SOJA AROMA JAZMIN O VAINILLA</v>
          </cell>
          <cell r="AG3188" t="str">
            <v>281.6</v>
          </cell>
          <cell r="AH3188">
            <v>3</v>
          </cell>
          <cell r="AI3188" t="str">
            <v>TW88423VELA(SHOWROOM)</v>
          </cell>
          <cell r="AN3188" t="str">
            <v>Sí</v>
          </cell>
        </row>
        <row r="3189">
          <cell r="A3189">
            <v>2921</v>
          </cell>
          <cell r="B3189" t="str">
            <v>florenciaseguisaez@gmail.com</v>
          </cell>
          <cell r="AF3189" t="str">
            <v>VELA SOJA C/TAPA AROMA JAZMIN GARDENIA 14X10 CM</v>
          </cell>
          <cell r="AG3189">
            <v>440</v>
          </cell>
          <cell r="AH3189">
            <v>1</v>
          </cell>
          <cell r="AI3189" t="str">
            <v>BA8098VELAMERCA SEPARADA</v>
          </cell>
          <cell r="AN3189" t="str">
            <v>Sí</v>
          </cell>
        </row>
        <row r="3190">
          <cell r="A3190">
            <v>2920</v>
          </cell>
          <cell r="B3190" t="str">
            <v>bpassalenti@gmail.com</v>
          </cell>
          <cell r="C3190">
            <v>44326</v>
          </cell>
          <cell r="D3190" t="str">
            <v>Abierta</v>
          </cell>
          <cell r="E3190" t="str">
            <v>Recibido</v>
          </cell>
          <cell r="F3190" t="str">
            <v>Enviado</v>
          </cell>
          <cell r="G3190" t="str">
            <v>ARS</v>
          </cell>
          <cell r="H3190">
            <v>2099</v>
          </cell>
          <cell r="I3190">
            <v>0</v>
          </cell>
          <cell r="J3190">
            <v>0</v>
          </cell>
          <cell r="K3190">
            <v>2099</v>
          </cell>
          <cell r="L3190" t="str">
            <v>Bruno Passalenti</v>
          </cell>
          <cell r="M3190">
            <v>33039302</v>
          </cell>
          <cell r="N3190">
            <v>541124734112</v>
          </cell>
          <cell r="O3190" t="str">
            <v>Bruno Passalenti</v>
          </cell>
          <cell r="P3190">
            <v>541124734112</v>
          </cell>
          <cell r="Q3190" t="str">
            <v xml:space="preserve">Jose marti </v>
          </cell>
          <cell r="R3190">
            <v>1430</v>
          </cell>
          <cell r="T3190" t="str">
            <v>Flores</v>
          </cell>
          <cell r="U3190" t="str">
            <v>Capital Federal</v>
          </cell>
          <cell r="V3190">
            <v>1406</v>
          </cell>
          <cell r="W3190" t="str">
            <v>Capital Federal</v>
          </cell>
          <cell r="Y3190" t="str">
            <v>ENVÍO SIN CARGO (CABA, GRAN PARTE DE GBA y LA PLATA) TIEMPO: 4 a 6 DÍAS HÁBILES</v>
          </cell>
          <cell r="Z3190" t="str">
            <v>Mercado Pago</v>
          </cell>
          <cell r="AC3190" t="str">
            <v>MODIFICAR MODELO BEIGE POR BEIGE CON RAYAS</v>
          </cell>
          <cell r="AD3190">
            <v>44326</v>
          </cell>
          <cell r="AE3190">
            <v>44328</v>
          </cell>
          <cell r="AF3190" t="str">
            <v>MESA PLEGABLE PARA PC MADERA Y METAL 59X39X23CM (Beige)</v>
          </cell>
          <cell r="AG3190">
            <v>2099</v>
          </cell>
          <cell r="AH3190">
            <v>1</v>
          </cell>
          <cell r="AI3190" t="str">
            <v>ME7897</v>
          </cell>
          <cell r="AJ3190" t="str">
            <v>Móvil</v>
          </cell>
          <cell r="AK3190" t="str">
            <v>EL VIERNES 14-05 ENTRE 8 Y 18 HORAS!</v>
          </cell>
          <cell r="AL3190">
            <v>14819171910</v>
          </cell>
          <cell r="AM3190">
            <v>409852024</v>
          </cell>
          <cell r="AN3190" t="str">
            <v>Sí</v>
          </cell>
        </row>
        <row r="3191">
          <cell r="A3191">
            <v>2919</v>
          </cell>
          <cell r="B3191" t="str">
            <v>andyeeuu@hotmail.com</v>
          </cell>
          <cell r="C3191">
            <v>44326</v>
          </cell>
          <cell r="D3191" t="str">
            <v>Abierta</v>
          </cell>
          <cell r="E3191" t="str">
            <v>Recibido</v>
          </cell>
          <cell r="F3191" t="str">
            <v>Enviado</v>
          </cell>
          <cell r="G3191" t="str">
            <v>ARS</v>
          </cell>
          <cell r="H3191" t="str">
            <v>4669.4</v>
          </cell>
          <cell r="I3191">
            <v>0</v>
          </cell>
          <cell r="J3191">
            <v>0</v>
          </cell>
          <cell r="K3191" t="str">
            <v>4669.4</v>
          </cell>
          <cell r="L3191" t="str">
            <v>Andrea vanesa fernandez</v>
          </cell>
          <cell r="M3191">
            <v>28994558</v>
          </cell>
          <cell r="N3191">
            <v>541161597496</v>
          </cell>
          <cell r="O3191" t="str">
            <v>Andrea vanesa fernandez</v>
          </cell>
          <cell r="P3191">
            <v>541161597496</v>
          </cell>
          <cell r="Q3191" t="str">
            <v>Brisas E/ Macedonio Rodriguez y Pasteur</v>
          </cell>
          <cell r="R3191">
            <v>429</v>
          </cell>
          <cell r="T3191" t="str">
            <v>Malvinas Argentina</v>
          </cell>
          <cell r="U3191" t="str">
            <v>Adrogue</v>
          </cell>
          <cell r="V3191">
            <v>1846</v>
          </cell>
          <cell r="W3191" t="str">
            <v>Gran Buenos Aires</v>
          </cell>
          <cell r="Y3191" t="str">
            <v>ENVÍO SIN CARGO (CABA, GRAN PARTE DE GBA y LA PLATA) TIEMPO: 4 a 6 DÍAS HÁBILES</v>
          </cell>
          <cell r="Z3191" t="str">
            <v>Mercado Pago</v>
          </cell>
          <cell r="AB3191" t="str">
            <v xml:space="preserve">Brisas 429 e/ Macedonio Rodriguez y Pasteur- Malvinas Argentinas (Adrogue) Partido de Almirante Brown, numero de telefono fijo 2129-1952 y cel: 11.6159-7496 </v>
          </cell>
          <cell r="AD3191">
            <v>44326</v>
          </cell>
          <cell r="AE3191">
            <v>44333</v>
          </cell>
          <cell r="AF3191" t="str">
            <v>SET X 4 CUCHARAS DE BAMBOO 27CM</v>
          </cell>
          <cell r="AG3191" t="str">
            <v>459.2</v>
          </cell>
          <cell r="AH3191">
            <v>1</v>
          </cell>
          <cell r="AI3191" t="str">
            <v>MS101898</v>
          </cell>
          <cell r="AJ3191" t="str">
            <v>Web</v>
          </cell>
          <cell r="AK3191" t="str">
            <v>EL MIERCOLES 19-05 ENTRE 8 Y 18 HORAS!</v>
          </cell>
          <cell r="AL3191">
            <v>14818895216</v>
          </cell>
          <cell r="AM3191">
            <v>409823342</v>
          </cell>
          <cell r="AN3191" t="str">
            <v>Sí</v>
          </cell>
        </row>
        <row r="3192">
          <cell r="A3192">
            <v>2919</v>
          </cell>
          <cell r="B3192" t="str">
            <v>andyeeuu@hotmail.com</v>
          </cell>
          <cell r="AF3192" t="str">
            <v>INDIVIDUAL DE PAPEL DHAKA REDONDO CREMA 37 CM</v>
          </cell>
          <cell r="AG3192" t="str">
            <v>279.99</v>
          </cell>
          <cell r="AH3192">
            <v>10</v>
          </cell>
          <cell r="AI3192">
            <v>115259</v>
          </cell>
          <cell r="AN3192" t="str">
            <v>Sí</v>
          </cell>
        </row>
        <row r="3193">
          <cell r="A3193">
            <v>2919</v>
          </cell>
          <cell r="B3193" t="str">
            <v>andyeeuu@hotmail.com</v>
          </cell>
          <cell r="AF3193" t="str">
            <v>MANTEL TUSOR GRIS OSCURO 2.20 X 1.40</v>
          </cell>
          <cell r="AG3193" t="str">
            <v>1410.3</v>
          </cell>
          <cell r="AH3193">
            <v>1</v>
          </cell>
          <cell r="AI3193" t="str">
            <v>LO25057</v>
          </cell>
          <cell r="AN3193" t="str">
            <v>Sí</v>
          </cell>
        </row>
        <row r="3194">
          <cell r="A3194">
            <v>2918</v>
          </cell>
          <cell r="B3194" t="str">
            <v>liabarrios1969@gmail.com</v>
          </cell>
          <cell r="C3194">
            <v>44326</v>
          </cell>
          <cell r="D3194" t="str">
            <v>Abierta</v>
          </cell>
          <cell r="E3194" t="str">
            <v>Recibido</v>
          </cell>
          <cell r="F3194" t="str">
            <v>Enviado</v>
          </cell>
          <cell r="G3194" t="str">
            <v>ARS</v>
          </cell>
          <cell r="H3194" t="str">
            <v>1409.4</v>
          </cell>
          <cell r="I3194">
            <v>0</v>
          </cell>
          <cell r="J3194">
            <v>0</v>
          </cell>
          <cell r="K3194" t="str">
            <v>1409.4</v>
          </cell>
          <cell r="L3194" t="str">
            <v>Lia Barrios</v>
          </cell>
          <cell r="M3194">
            <v>20956556</v>
          </cell>
          <cell r="N3194">
            <v>541157458287</v>
          </cell>
          <cell r="O3194" t="str">
            <v>Lia Barrios</v>
          </cell>
          <cell r="P3194">
            <v>541157458287</v>
          </cell>
          <cell r="Q3194" t="str">
            <v>Florencio Varela</v>
          </cell>
          <cell r="R3194">
            <v>119</v>
          </cell>
          <cell r="S3194">
            <v>8.3333333333333329E-2</v>
          </cell>
          <cell r="U3194" t="str">
            <v>Avellaneda</v>
          </cell>
          <cell r="V3194">
            <v>1870</v>
          </cell>
          <cell r="W3194" t="str">
            <v>Gran Buenos Aires</v>
          </cell>
          <cell r="Y3194" t="str">
            <v>ENVÍO SIN CARGO (CABA, GRAN PARTE DE GBA y LA PLATA) TIEMPO: 4 a 6 DÍAS HÁBILES</v>
          </cell>
          <cell r="Z3194" t="str">
            <v>Mercado Pago</v>
          </cell>
          <cell r="AD3194">
            <v>44326</v>
          </cell>
          <cell r="AE3194">
            <v>44328</v>
          </cell>
          <cell r="AF3194" t="str">
            <v>MANTEL RECTANGULAR ANTIMANCHA 1.40x1.85 mtrs</v>
          </cell>
          <cell r="AG3194" t="str">
            <v>1409.4</v>
          </cell>
          <cell r="AH3194">
            <v>1</v>
          </cell>
          <cell r="AI3194" t="str">
            <v>CHUR14 MERCA SEPA</v>
          </cell>
          <cell r="AJ3194" t="str">
            <v>Móvil</v>
          </cell>
          <cell r="AK3194" t="str">
            <v>EL JUEVES 13-05 ENTRE 8 Y 18 HORAS!</v>
          </cell>
          <cell r="AL3194">
            <v>14818522229</v>
          </cell>
          <cell r="AM3194">
            <v>403592036</v>
          </cell>
          <cell r="AN3194" t="str">
            <v>Sí</v>
          </cell>
        </row>
        <row r="3195">
          <cell r="A3195">
            <v>2917</v>
          </cell>
          <cell r="B3195" t="str">
            <v>Fabianafz27@gmail.com</v>
          </cell>
          <cell r="C3195">
            <v>44326</v>
          </cell>
          <cell r="D3195" t="str">
            <v>Abierta</v>
          </cell>
          <cell r="E3195" t="str">
            <v>Recibido</v>
          </cell>
          <cell r="F3195" t="str">
            <v>Enviado</v>
          </cell>
          <cell r="G3195" t="str">
            <v>ARS</v>
          </cell>
          <cell r="H3195" t="str">
            <v>739.2</v>
          </cell>
          <cell r="I3195">
            <v>0</v>
          </cell>
          <cell r="J3195">
            <v>0</v>
          </cell>
          <cell r="K3195" t="str">
            <v>739.2</v>
          </cell>
          <cell r="L3195" t="str">
            <v>Fabiana Fernandez</v>
          </cell>
          <cell r="M3195">
            <v>17686482</v>
          </cell>
          <cell r="N3195">
            <v>541165110906</v>
          </cell>
          <cell r="O3195" t="str">
            <v>Fabiana Fernandez</v>
          </cell>
          <cell r="P3195">
            <v>541165110906</v>
          </cell>
          <cell r="Q3195" t="str">
            <v xml:space="preserve">Pueyrredón </v>
          </cell>
          <cell r="R3195">
            <v>1774</v>
          </cell>
          <cell r="S3195" t="str">
            <v>13 B</v>
          </cell>
          <cell r="T3195" t="str">
            <v xml:space="preserve">Recoleta </v>
          </cell>
          <cell r="U3195" t="str">
            <v>Capital Federal</v>
          </cell>
          <cell r="V3195">
            <v>1119</v>
          </cell>
          <cell r="W3195" t="str">
            <v>Capital Federal</v>
          </cell>
          <cell r="Y3195" t="str">
            <v>ENVÍO SIN CARGO (CABA, GRAN PARTE DE GBA y LA PLATA) TIEMPO: 4 a 6 DÍAS HÁBILES</v>
          </cell>
          <cell r="Z3195" t="str">
            <v>Mercado Pago</v>
          </cell>
          <cell r="AB3195" t="str">
            <v>Enviar en lo posible una de cada color</v>
          </cell>
          <cell r="AD3195">
            <v>44326</v>
          </cell>
          <cell r="AE3195">
            <v>44328</v>
          </cell>
          <cell r="AF3195" t="str">
            <v>BOTELLA 500CC CORCHO ECOLOGICO</v>
          </cell>
          <cell r="AG3195" t="str">
            <v>184.8</v>
          </cell>
          <cell r="AH3195">
            <v>4</v>
          </cell>
          <cell r="AI3195" t="str">
            <v>019BO6406</v>
          </cell>
          <cell r="AJ3195" t="str">
            <v>Móvil</v>
          </cell>
          <cell r="AK3195" t="str">
            <v>EL VIERNES 14-05 ENTRE 8 Y 18 HORAS!</v>
          </cell>
          <cell r="AL3195">
            <v>14818183322</v>
          </cell>
          <cell r="AM3195">
            <v>409810673</v>
          </cell>
          <cell r="AN3195" t="str">
            <v>Sí</v>
          </cell>
        </row>
        <row r="3196">
          <cell r="A3196">
            <v>2916</v>
          </cell>
          <cell r="B3196" t="str">
            <v>carolina_velax@hotmail.com</v>
          </cell>
          <cell r="C3196">
            <v>44326</v>
          </cell>
          <cell r="D3196" t="str">
            <v>Abierta</v>
          </cell>
          <cell r="E3196" t="str">
            <v>Recibido</v>
          </cell>
          <cell r="F3196" t="str">
            <v>Enviado</v>
          </cell>
          <cell r="G3196" t="str">
            <v>ARS</v>
          </cell>
          <cell r="H3196" t="str">
            <v>1690.71</v>
          </cell>
          <cell r="I3196">
            <v>0</v>
          </cell>
          <cell r="J3196">
            <v>0</v>
          </cell>
          <cell r="K3196" t="str">
            <v>1690.71</v>
          </cell>
          <cell r="L3196" t="str">
            <v>Carolina Velázquez</v>
          </cell>
          <cell r="M3196">
            <v>34929474</v>
          </cell>
          <cell r="N3196">
            <v>541167936321</v>
          </cell>
          <cell r="O3196" t="str">
            <v>Carolina Velázquez</v>
          </cell>
          <cell r="P3196">
            <v>541167936321</v>
          </cell>
          <cell r="Q3196" t="str">
            <v xml:space="preserve">Polledo </v>
          </cell>
          <cell r="R3196">
            <v>237</v>
          </cell>
          <cell r="U3196" t="str">
            <v>Rafael Castillo</v>
          </cell>
          <cell r="V3196">
            <v>1755</v>
          </cell>
          <cell r="W3196" t="str">
            <v>Gran Buenos Aires</v>
          </cell>
          <cell r="Y3196" t="str">
            <v>ENVÍO SIN CARGO (CABA, GRAN PARTE DE GBA y LA PLATA) TIEMPO: 4 a 6 DÍAS HÁBILES</v>
          </cell>
          <cell r="Z3196" t="str">
            <v>Mercado Pago</v>
          </cell>
          <cell r="AD3196">
            <v>44326</v>
          </cell>
          <cell r="AE3196">
            <v>44328</v>
          </cell>
          <cell r="AF3196" t="str">
            <v>MANTEQUERA PASTEL 15 X 7 (Amarillo)</v>
          </cell>
          <cell r="AG3196" t="str">
            <v>281.31</v>
          </cell>
          <cell r="AH3196">
            <v>1</v>
          </cell>
          <cell r="AI3196">
            <v>88510</v>
          </cell>
          <cell r="AJ3196" t="str">
            <v>Web</v>
          </cell>
          <cell r="AK3196" t="str">
            <v>EL JUEVES 13-05 ENTRE 8 Y 18 HORAS!</v>
          </cell>
          <cell r="AL3196">
            <v>14817857827</v>
          </cell>
          <cell r="AM3196">
            <v>409804722</v>
          </cell>
          <cell r="AN3196" t="str">
            <v>Sí</v>
          </cell>
        </row>
        <row r="3197">
          <cell r="A3197">
            <v>2916</v>
          </cell>
          <cell r="B3197" t="str">
            <v>carolina_velax@hotmail.com</v>
          </cell>
          <cell r="AF3197" t="str">
            <v>MANTEL RECTANGULAR ANTIMANCHA 1.40x1.85 mtrs</v>
          </cell>
          <cell r="AG3197" t="str">
            <v>1409.4</v>
          </cell>
          <cell r="AH3197">
            <v>1</v>
          </cell>
          <cell r="AI3197" t="str">
            <v>CHUR14 MERCA SEPA</v>
          </cell>
          <cell r="AN3197" t="str">
            <v>Sí</v>
          </cell>
        </row>
        <row r="3198">
          <cell r="A3198">
            <v>2915</v>
          </cell>
          <cell r="B3198" t="str">
            <v>rosauratabares@hotmail.com</v>
          </cell>
          <cell r="C3198">
            <v>44326</v>
          </cell>
          <cell r="D3198" t="str">
            <v>Abierta</v>
          </cell>
          <cell r="E3198" t="str">
            <v>Recibido</v>
          </cell>
          <cell r="F3198" t="str">
            <v>Enviado</v>
          </cell>
          <cell r="G3198" t="str">
            <v>ARS</v>
          </cell>
          <cell r="H3198">
            <v>720</v>
          </cell>
          <cell r="I3198">
            <v>0</v>
          </cell>
          <cell r="J3198">
            <v>0</v>
          </cell>
          <cell r="K3198">
            <v>720</v>
          </cell>
          <cell r="L3198" t="str">
            <v>Rosaura Tabares</v>
          </cell>
          <cell r="M3198">
            <v>25983426</v>
          </cell>
          <cell r="N3198">
            <v>541158467673</v>
          </cell>
          <cell r="O3198" t="str">
            <v>Rosaura Tabares</v>
          </cell>
          <cell r="P3198">
            <v>541158467673</v>
          </cell>
          <cell r="Q3198" t="str">
            <v>César Díaz</v>
          </cell>
          <cell r="R3198">
            <v>2787</v>
          </cell>
          <cell r="S3198" t="str">
            <v>Pb B</v>
          </cell>
          <cell r="T3198" t="str">
            <v>Villa Santa Rita</v>
          </cell>
          <cell r="U3198" t="str">
            <v>Capital Federal</v>
          </cell>
          <cell r="V3198">
            <v>1416</v>
          </cell>
          <cell r="W3198" t="str">
            <v>Capital Federal</v>
          </cell>
          <cell r="Y3198" t="str">
            <v>ENVÍO SIN CARGO (CABA, GRAN PARTE DE GBA y LA PLATA) TIEMPO: 4 a 6 DÍAS HÁBILES</v>
          </cell>
          <cell r="Z3198" t="str">
            <v>Mercado Pago</v>
          </cell>
          <cell r="AB3198" t="str">
            <v>Mate pampa boca cerrada rosa o beige</v>
          </cell>
          <cell r="AD3198">
            <v>44327</v>
          </cell>
          <cell r="AE3198">
            <v>44328</v>
          </cell>
          <cell r="AF3198" t="str">
            <v>MATE PAMPA BOCA ANGOSTA CON BOMBILLA COLOR ROSA</v>
          </cell>
          <cell r="AG3198">
            <v>720</v>
          </cell>
          <cell r="AH3198">
            <v>1</v>
          </cell>
          <cell r="AI3198" t="str">
            <v>MERCA SEPA</v>
          </cell>
          <cell r="AJ3198" t="str">
            <v>Móvil</v>
          </cell>
          <cell r="AK3198" t="str">
            <v>EL VIERNES 14-05 ENTRE 8 Y 18 HORAS!</v>
          </cell>
          <cell r="AL3198">
            <v>14817690762</v>
          </cell>
          <cell r="AM3198">
            <v>409615317</v>
          </cell>
          <cell r="AN3198" t="str">
            <v>Sí</v>
          </cell>
        </row>
        <row r="3199">
          <cell r="A3199">
            <v>2914</v>
          </cell>
          <cell r="B3199" t="str">
            <v>maria_sanchez85@hotmail.com</v>
          </cell>
          <cell r="C3199">
            <v>44326</v>
          </cell>
          <cell r="D3199" t="str">
            <v>Abierta</v>
          </cell>
          <cell r="E3199" t="str">
            <v>Recibido</v>
          </cell>
          <cell r="F3199" t="str">
            <v>Enviado</v>
          </cell>
          <cell r="G3199" t="str">
            <v>ARS</v>
          </cell>
          <cell r="H3199" t="str">
            <v>11551.6</v>
          </cell>
          <cell r="I3199">
            <v>0</v>
          </cell>
          <cell r="J3199" t="str">
            <v>495.23</v>
          </cell>
          <cell r="K3199" t="str">
            <v>12046.83</v>
          </cell>
          <cell r="L3199" t="str">
            <v>Maria de los Angeles Sanchez</v>
          </cell>
          <cell r="M3199">
            <v>28839567</v>
          </cell>
          <cell r="N3199">
            <v>542994182579</v>
          </cell>
          <cell r="O3199" t="str">
            <v>Maria de los Angeles Sanchez</v>
          </cell>
          <cell r="P3199">
            <v>542994182579</v>
          </cell>
          <cell r="Q3199" t="str">
            <v>Puerto Rico</v>
          </cell>
          <cell r="R3199">
            <v>2319</v>
          </cell>
          <cell r="T3199" t="str">
            <v>solares de la falda</v>
          </cell>
          <cell r="U3199" t="str">
            <v>Cipolletti</v>
          </cell>
          <cell r="V3199">
            <v>8324</v>
          </cell>
          <cell r="W3199" t="str">
            <v>Rio Negro</v>
          </cell>
          <cell r="Y3199" t="str">
            <v>Correo Argentino - Envio a domicilio</v>
          </cell>
          <cell r="Z3199" t="str">
            <v>Mercado Pago</v>
          </cell>
          <cell r="AD3199">
            <v>44326</v>
          </cell>
          <cell r="AE3199">
            <v>44330</v>
          </cell>
          <cell r="AF3199" t="str">
            <v>BOWL BAMBOO BLANCO OVALADO MED 13X26CM</v>
          </cell>
          <cell r="AG3199" t="str">
            <v>1948.8</v>
          </cell>
          <cell r="AH3199">
            <v>1</v>
          </cell>
          <cell r="AI3199" t="str">
            <v>BA7791</v>
          </cell>
          <cell r="AJ3199" t="str">
            <v>Web</v>
          </cell>
          <cell r="AK3199" t="str">
            <v>SE ENVIA AL CORREO ARGENTINO HOY, VIERNES 14-05 ENTRE 12 Y 18 HORAS!</v>
          </cell>
          <cell r="AL3199">
            <v>14816305051</v>
          </cell>
          <cell r="AM3199">
            <v>409679009</v>
          </cell>
          <cell r="AN3199" t="str">
            <v>Sí</v>
          </cell>
        </row>
        <row r="3200">
          <cell r="A3200">
            <v>2914</v>
          </cell>
          <cell r="B3200" t="str">
            <v>maria_sanchez85@hotmail.com</v>
          </cell>
          <cell r="AF3200" t="str">
            <v>PINCEL DE SILICONA CREAM 27 CM</v>
          </cell>
          <cell r="AG3200" t="str">
            <v>399.6</v>
          </cell>
          <cell r="AH3200">
            <v>1</v>
          </cell>
          <cell r="AI3200" t="str">
            <v>MS101A60</v>
          </cell>
          <cell r="AN3200" t="str">
            <v>Sí</v>
          </cell>
        </row>
        <row r="3201">
          <cell r="A3201">
            <v>2914</v>
          </cell>
          <cell r="B3201" t="str">
            <v>maria_sanchez85@hotmail.com</v>
          </cell>
          <cell r="AF3201" t="str">
            <v>SET X 4 CUCHARAS DE BAMBOO 27CM</v>
          </cell>
          <cell r="AG3201" t="str">
            <v>459.2</v>
          </cell>
          <cell r="AH3201">
            <v>1</v>
          </cell>
          <cell r="AI3201" t="str">
            <v>MS101898</v>
          </cell>
          <cell r="AN3201" t="str">
            <v>Sí</v>
          </cell>
        </row>
        <row r="3202">
          <cell r="A3202">
            <v>2914</v>
          </cell>
          <cell r="B3202" t="str">
            <v>maria_sanchez85@hotmail.com</v>
          </cell>
          <cell r="AF3202" t="str">
            <v>ESPUMADERA SILICONA SIMIL MARMOL</v>
          </cell>
          <cell r="AG3202">
            <v>696</v>
          </cell>
          <cell r="AH3202">
            <v>1</v>
          </cell>
          <cell r="AI3202" t="str">
            <v>101A16</v>
          </cell>
          <cell r="AN3202" t="str">
            <v>Sí</v>
          </cell>
        </row>
        <row r="3203">
          <cell r="A3203">
            <v>2914</v>
          </cell>
          <cell r="B3203" t="str">
            <v>maria_sanchez85@hotmail.com</v>
          </cell>
          <cell r="AF3203" t="str">
            <v>DISPENSER DE JABON DE POLIRESINA 9,7x 16,5 CM</v>
          </cell>
          <cell r="AG3203" t="str">
            <v>1268.8</v>
          </cell>
          <cell r="AH3203">
            <v>2</v>
          </cell>
          <cell r="AI3203" t="str">
            <v>AB6647</v>
          </cell>
          <cell r="AN3203" t="str">
            <v>Sí</v>
          </cell>
        </row>
        <row r="3204">
          <cell r="A3204">
            <v>2914</v>
          </cell>
          <cell r="B3204" t="str">
            <v>maria_sanchez85@hotmail.com</v>
          </cell>
          <cell r="AF3204" t="str">
            <v>PORTA CEPILLOS DOBLE BAÑO POLIRESINA PASTEL</v>
          </cell>
          <cell r="AG3204" t="str">
            <v>1210.4</v>
          </cell>
          <cell r="AH3204">
            <v>1</v>
          </cell>
          <cell r="AI3204" t="str">
            <v>046AB6646NEW</v>
          </cell>
          <cell r="AN3204" t="str">
            <v>Sí</v>
          </cell>
        </row>
        <row r="3205">
          <cell r="A3205">
            <v>2914</v>
          </cell>
          <cell r="B3205" t="str">
            <v>maria_sanchez85@hotmail.com</v>
          </cell>
          <cell r="AF3205" t="str">
            <v>CUBIERTERO/ESCURRIDOR DE ACERO INOXIDABLE 15X10CM</v>
          </cell>
          <cell r="AG3205" t="str">
            <v>940.8</v>
          </cell>
          <cell r="AH3205">
            <v>1</v>
          </cell>
          <cell r="AI3205" t="str">
            <v>046BA6623</v>
          </cell>
          <cell r="AN3205" t="str">
            <v>Sí</v>
          </cell>
        </row>
        <row r="3206">
          <cell r="A3206">
            <v>2914</v>
          </cell>
          <cell r="B3206" t="str">
            <v>maria_sanchez85@hotmail.com</v>
          </cell>
          <cell r="AF3206" t="str">
            <v>BOWL COOPER 20 X 7 COBRE</v>
          </cell>
          <cell r="AG3206" t="str">
            <v>459.2</v>
          </cell>
          <cell r="AH3206">
            <v>1</v>
          </cell>
          <cell r="AI3206" t="str">
            <v>MS129538</v>
          </cell>
          <cell r="AN3206" t="str">
            <v>Sí</v>
          </cell>
        </row>
        <row r="3207">
          <cell r="A3207">
            <v>2914</v>
          </cell>
          <cell r="B3207" t="str">
            <v>maria_sanchez85@hotmail.com</v>
          </cell>
          <cell r="AF3207" t="str">
            <v>ESPATULA PLANA RANURADA DISTINTOS COLORES (Negro)</v>
          </cell>
          <cell r="AG3207">
            <v>352</v>
          </cell>
          <cell r="AH3207">
            <v>1</v>
          </cell>
          <cell r="AN3207" t="str">
            <v>Sí</v>
          </cell>
        </row>
        <row r="3208">
          <cell r="A3208">
            <v>2914</v>
          </cell>
          <cell r="B3208" t="str">
            <v>maria_sanchez85@hotmail.com</v>
          </cell>
          <cell r="AF3208" t="str">
            <v>TENEDOR NEGRO</v>
          </cell>
          <cell r="AG3208">
            <v>352</v>
          </cell>
          <cell r="AH3208">
            <v>1</v>
          </cell>
          <cell r="AI3208" t="str">
            <v>BP19002</v>
          </cell>
          <cell r="AN3208" t="str">
            <v>Sí</v>
          </cell>
        </row>
        <row r="3209">
          <cell r="A3209">
            <v>2914</v>
          </cell>
          <cell r="B3209" t="str">
            <v>maria_sanchez85@hotmail.com</v>
          </cell>
          <cell r="AF3209" t="str">
            <v>CUCHARON DE NYLON CON MANGO DE ACERO Y PP SIMIL MARMOL 29CM</v>
          </cell>
          <cell r="AG3209" t="str">
            <v>439.2</v>
          </cell>
          <cell r="AH3209">
            <v>1</v>
          </cell>
          <cell r="AI3209" t="str">
            <v>MS101851 MERCA SEPA</v>
          </cell>
          <cell r="AN3209" t="str">
            <v>Sí</v>
          </cell>
        </row>
        <row r="3210">
          <cell r="A3210">
            <v>2914</v>
          </cell>
          <cell r="B3210" t="str">
            <v>maria_sanchez85@hotmail.com</v>
          </cell>
          <cell r="AF3210" t="str">
            <v>ESPUMADERA DE NYLON CON MANGO DE ACERO Y PP SIMIL MARMOL 34 CM</v>
          </cell>
          <cell r="AG3210" t="str">
            <v>439.2</v>
          </cell>
          <cell r="AH3210">
            <v>1</v>
          </cell>
          <cell r="AI3210" t="str">
            <v>MS101852 MERCA SEPA</v>
          </cell>
          <cell r="AN3210" t="str">
            <v>Sí</v>
          </cell>
        </row>
        <row r="3211">
          <cell r="A3211">
            <v>2914</v>
          </cell>
          <cell r="B3211" t="str">
            <v>maria_sanchez85@hotmail.com</v>
          </cell>
          <cell r="AF3211" t="str">
            <v>CUCHARA CALADA DE NYLON CON MANGO DE ACERO Y PP SIMIL MARMOL 33.5</v>
          </cell>
          <cell r="AG3211" t="str">
            <v>439.2</v>
          </cell>
          <cell r="AH3211">
            <v>1</v>
          </cell>
          <cell r="AI3211" t="str">
            <v>MS101854 MERCA SEPA</v>
          </cell>
          <cell r="AN3211" t="str">
            <v>Sí</v>
          </cell>
        </row>
        <row r="3212">
          <cell r="A3212">
            <v>2914</v>
          </cell>
          <cell r="B3212" t="str">
            <v>maria_sanchez85@hotmail.com</v>
          </cell>
          <cell r="AF3212" t="str">
            <v>CUCHARA ESPAGUETTI DE NYLON CON MANGO DE ACERO Y PP SIMIL MARMOL 32CM</v>
          </cell>
          <cell r="AG3212" t="str">
            <v>439.2</v>
          </cell>
          <cell r="AH3212">
            <v>1</v>
          </cell>
          <cell r="AI3212" t="str">
            <v>MS101853 MERCA SEPA</v>
          </cell>
          <cell r="AN3212" t="str">
            <v>Sí</v>
          </cell>
        </row>
        <row r="3213">
          <cell r="A3213">
            <v>2914</v>
          </cell>
          <cell r="B3213" t="str">
            <v>maria_sanchez85@hotmail.com</v>
          </cell>
          <cell r="AF3213" t="str">
            <v>ESPATULA DE NYLON CON MANGO DE ACERO Y PP SIMIL MARMOL 35CM</v>
          </cell>
          <cell r="AG3213" t="str">
            <v>439.2</v>
          </cell>
          <cell r="AH3213">
            <v>1</v>
          </cell>
          <cell r="AI3213" t="str">
            <v>MS101850 MERCA SEPA</v>
          </cell>
          <cell r="AN3213" t="str">
            <v>Sí</v>
          </cell>
        </row>
        <row r="3214">
          <cell r="A3214">
            <v>2913</v>
          </cell>
          <cell r="B3214" t="str">
            <v>pilarpadin1@gmail.com</v>
          </cell>
          <cell r="C3214">
            <v>44326</v>
          </cell>
          <cell r="D3214" t="str">
            <v>Abierta</v>
          </cell>
          <cell r="E3214" t="str">
            <v>Recibido</v>
          </cell>
          <cell r="F3214" t="str">
            <v>Enviado</v>
          </cell>
          <cell r="G3214" t="str">
            <v>ARS</v>
          </cell>
          <cell r="H3214" t="str">
            <v>1968.79</v>
          </cell>
          <cell r="I3214">
            <v>0</v>
          </cell>
          <cell r="J3214">
            <v>0</v>
          </cell>
          <cell r="K3214" t="str">
            <v>1968.79</v>
          </cell>
          <cell r="L3214" t="str">
            <v>Pilar beatriz Padin</v>
          </cell>
          <cell r="M3214">
            <v>40960224</v>
          </cell>
          <cell r="N3214">
            <v>542944796350</v>
          </cell>
          <cell r="O3214" t="str">
            <v>Pilar beatriz Padin</v>
          </cell>
          <cell r="P3214">
            <v>542944796350</v>
          </cell>
          <cell r="Q3214" t="str">
            <v>Asuncion</v>
          </cell>
          <cell r="R3214">
            <v>4185</v>
          </cell>
          <cell r="T3214" t="str">
            <v>Villa urquiza</v>
          </cell>
          <cell r="U3214" t="str">
            <v>Capital Federal</v>
          </cell>
          <cell r="V3214">
            <v>1419</v>
          </cell>
          <cell r="W3214" t="str">
            <v>Capital Federal</v>
          </cell>
          <cell r="Y3214" t="str">
            <v>ENVÍO SIN CARGO (CABA, GRAN PARTE DE GBA y LA PLATA) TIEMPO: 4 a 6 DÍAS HÁBILES</v>
          </cell>
          <cell r="Z3214" t="str">
            <v>Mercado Pago</v>
          </cell>
          <cell r="AD3214">
            <v>44326</v>
          </cell>
          <cell r="AE3214">
            <v>44328</v>
          </cell>
          <cell r="AF3214" t="str">
            <v>VELA 100 % SOJA CON ESENCIAS - DIFERENTES AROMAS 8x8 CM (JAZMIN)</v>
          </cell>
          <cell r="AG3214" t="str">
            <v>367.99</v>
          </cell>
          <cell r="AH3214">
            <v>1</v>
          </cell>
          <cell r="AI3214" t="str">
            <v>BA6340VELA</v>
          </cell>
          <cell r="AJ3214" t="str">
            <v>Web</v>
          </cell>
          <cell r="AK3214" t="str">
            <v>EL VIERNES 14-05 ENTRE 8 Y 18 HORAS!</v>
          </cell>
          <cell r="AL3214">
            <v>2657856700</v>
          </cell>
          <cell r="AM3214">
            <v>409446326</v>
          </cell>
          <cell r="AN3214" t="str">
            <v>Sí</v>
          </cell>
        </row>
        <row r="3215">
          <cell r="A3215">
            <v>2913</v>
          </cell>
          <cell r="B3215" t="str">
            <v>pilarpadin1@gmail.com</v>
          </cell>
          <cell r="AF3215" t="str">
            <v>BOTELLA TRANSPARENTE TAPA SILICONA</v>
          </cell>
          <cell r="AG3215" t="str">
            <v>381.6</v>
          </cell>
          <cell r="AH3215">
            <v>1</v>
          </cell>
          <cell r="AI3215" t="str">
            <v>019BO5569</v>
          </cell>
          <cell r="AN3215" t="str">
            <v>Sí</v>
          </cell>
        </row>
        <row r="3216">
          <cell r="A3216">
            <v>2913</v>
          </cell>
          <cell r="B3216" t="str">
            <v>pilarpadin1@gmail.com</v>
          </cell>
          <cell r="AF3216" t="str">
            <v>VELA SOJA C/TAPA AROMA JAZMIN GARDENIA 14X10 CM</v>
          </cell>
          <cell r="AG3216">
            <v>440</v>
          </cell>
          <cell r="AH3216">
            <v>1</v>
          </cell>
          <cell r="AI3216" t="str">
            <v>BA8098VELAMERCA SEPARADA</v>
          </cell>
          <cell r="AN3216" t="str">
            <v>Sí</v>
          </cell>
        </row>
        <row r="3217">
          <cell r="A3217">
            <v>2913</v>
          </cell>
          <cell r="B3217" t="str">
            <v>pilarpadin1@gmail.com</v>
          </cell>
          <cell r="AF3217" t="str">
            <v>BATIDOR SEMIAUTOMATICO 34 CM</v>
          </cell>
          <cell r="AG3217" t="str">
            <v>387.2</v>
          </cell>
          <cell r="AH3217">
            <v>1</v>
          </cell>
          <cell r="AI3217" t="str">
            <v>046BA4824</v>
          </cell>
          <cell r="AN3217" t="str">
            <v>Sí</v>
          </cell>
        </row>
        <row r="3218">
          <cell r="A3218">
            <v>2913</v>
          </cell>
          <cell r="B3218" t="str">
            <v>pilarpadin1@gmail.com</v>
          </cell>
          <cell r="AF3218" t="str">
            <v>VASO TERMICO CON TAPA Y FAJA COLORES PASTELES (Verde)</v>
          </cell>
          <cell r="AG3218">
            <v>392</v>
          </cell>
          <cell r="AH3218">
            <v>1</v>
          </cell>
          <cell r="AI3218" t="str">
            <v>BA87506 MERCA SEPA</v>
          </cell>
          <cell r="AN3218" t="str">
            <v>Sí</v>
          </cell>
        </row>
        <row r="3219">
          <cell r="A3219">
            <v>2912</v>
          </cell>
          <cell r="B3219" t="str">
            <v>deelfi_martinez@hotmail.com</v>
          </cell>
          <cell r="C3219">
            <v>44326</v>
          </cell>
          <cell r="D3219" t="str">
            <v>Abierta</v>
          </cell>
          <cell r="E3219" t="str">
            <v>Recibido</v>
          </cell>
          <cell r="F3219" t="str">
            <v>Enviado</v>
          </cell>
          <cell r="G3219" t="str">
            <v>ARS</v>
          </cell>
          <cell r="H3219" t="str">
            <v>1293.6</v>
          </cell>
          <cell r="I3219">
            <v>0</v>
          </cell>
          <cell r="J3219">
            <v>0</v>
          </cell>
          <cell r="K3219" t="str">
            <v>1293.6</v>
          </cell>
          <cell r="L3219" t="str">
            <v>Patricia Argomaniz</v>
          </cell>
          <cell r="M3219">
            <v>11587736</v>
          </cell>
          <cell r="N3219">
            <v>541136040780</v>
          </cell>
          <cell r="O3219" t="str">
            <v>Patricia argomaniz</v>
          </cell>
          <cell r="P3219">
            <v>541136040780</v>
          </cell>
          <cell r="Q3219" t="str">
            <v xml:space="preserve">Rioja </v>
          </cell>
          <cell r="R3219">
            <v>733</v>
          </cell>
          <cell r="T3219" t="str">
            <v>merlo</v>
          </cell>
          <cell r="U3219" t="str">
            <v>Buenos Aires</v>
          </cell>
          <cell r="V3219">
            <v>1722</v>
          </cell>
          <cell r="W3219" t="str">
            <v>Gran Buenos Aires</v>
          </cell>
          <cell r="Y3219" t="str">
            <v>ENVÍO SIN CARGO (CABA, GRAN PARTE DE GBA y LA PLATA) TIEMPO: 4 a 6 DÍAS HÁBILES</v>
          </cell>
          <cell r="Z3219" t="str">
            <v>Mercado Pago</v>
          </cell>
          <cell r="AB3219" t="str">
            <v>direccion: rioja 733 entre suipacha y rosas, merlo</v>
          </cell>
          <cell r="AD3219">
            <v>44326</v>
          </cell>
          <cell r="AE3219">
            <v>44327</v>
          </cell>
          <cell r="AF3219" t="str">
            <v>INDIVIDUAL CUERINA HOJAS REDONDO 32.5 CM</v>
          </cell>
          <cell r="AG3219" t="str">
            <v>215.6</v>
          </cell>
          <cell r="AH3219">
            <v>6</v>
          </cell>
          <cell r="AI3219" t="str">
            <v>CHUIN43C</v>
          </cell>
          <cell r="AJ3219" t="str">
            <v>Web</v>
          </cell>
          <cell r="AK3219" t="str">
            <v>EL MIERCOLES 12/05 ENTRE 8 Y 18 HORAS!</v>
          </cell>
          <cell r="AL3219">
            <v>2657805558</v>
          </cell>
          <cell r="AM3219">
            <v>409650224</v>
          </cell>
          <cell r="AN3219" t="str">
            <v>Sí</v>
          </cell>
        </row>
        <row r="3220">
          <cell r="A3220">
            <v>2911</v>
          </cell>
          <cell r="B3220" t="str">
            <v>agustinaelizalde@hotmail.com.ar</v>
          </cell>
          <cell r="C3220">
            <v>44326</v>
          </cell>
          <cell r="D3220" t="str">
            <v>Abierta</v>
          </cell>
          <cell r="E3220" t="str">
            <v>Recibido</v>
          </cell>
          <cell r="F3220" t="str">
            <v>Enviado</v>
          </cell>
          <cell r="G3220" t="str">
            <v>ARS</v>
          </cell>
          <cell r="H3220">
            <v>528</v>
          </cell>
          <cell r="I3220">
            <v>0</v>
          </cell>
          <cell r="J3220">
            <v>0</v>
          </cell>
          <cell r="K3220">
            <v>528</v>
          </cell>
          <cell r="L3220" t="str">
            <v>Agustina Elizalde</v>
          </cell>
          <cell r="M3220">
            <v>36948828</v>
          </cell>
          <cell r="N3220">
            <v>541126655849</v>
          </cell>
          <cell r="O3220" t="str">
            <v>Agustina Elizalde</v>
          </cell>
          <cell r="P3220">
            <v>541126655849</v>
          </cell>
          <cell r="Q3220" t="str">
            <v>Miranda</v>
          </cell>
          <cell r="R3220">
            <v>1609</v>
          </cell>
          <cell r="S3220" t="str">
            <v>11b</v>
          </cell>
          <cell r="T3220" t="str">
            <v xml:space="preserve">Monte castro </v>
          </cell>
          <cell r="U3220" t="str">
            <v>Capital Federal</v>
          </cell>
          <cell r="V3220">
            <v>1417</v>
          </cell>
          <cell r="W3220" t="str">
            <v>Capital Federal</v>
          </cell>
          <cell r="Y3220" t="str">
            <v>ENVÍO SIN CARGO (CABA, GRAN PARTE DE GBA y LA PLATA) TIEMPO: 4 a 6 DÍAS HÁBILES</v>
          </cell>
          <cell r="Z3220" t="str">
            <v>Mercado Pago</v>
          </cell>
          <cell r="AB3220" t="str">
            <v>Te amamos maria!</v>
          </cell>
          <cell r="AD3220">
            <v>44326</v>
          </cell>
          <cell r="AE3220">
            <v>44328</v>
          </cell>
          <cell r="AF3220" t="str">
            <v>VELA 100 % SOJA AROMA JAZMIN 10X12 CM</v>
          </cell>
          <cell r="AG3220">
            <v>528</v>
          </cell>
          <cell r="AH3220">
            <v>1</v>
          </cell>
          <cell r="AI3220" t="str">
            <v>JA5064J MERCA SEPARADA</v>
          </cell>
          <cell r="AJ3220" t="str">
            <v>Móvil</v>
          </cell>
          <cell r="AK3220" t="str">
            <v>EL JUEVES 13-05 ENTRE 8 Y 18 HORAS!</v>
          </cell>
          <cell r="AL3220">
            <v>14813001299</v>
          </cell>
          <cell r="AM3220">
            <v>409286030</v>
          </cell>
          <cell r="AN3220" t="str">
            <v>Sí</v>
          </cell>
        </row>
        <row r="3221">
          <cell r="A3221">
            <v>2910</v>
          </cell>
          <cell r="B3221" t="str">
            <v>elianacampuzano@hotmail.com</v>
          </cell>
          <cell r="C3221">
            <v>44326</v>
          </cell>
          <cell r="D3221" t="str">
            <v>Abierta</v>
          </cell>
          <cell r="E3221" t="str">
            <v>Recibido</v>
          </cell>
          <cell r="F3221" t="str">
            <v>Enviado</v>
          </cell>
          <cell r="G3221" t="str">
            <v>ARS</v>
          </cell>
          <cell r="H3221" t="str">
            <v>6425.7</v>
          </cell>
          <cell r="I3221">
            <v>0</v>
          </cell>
          <cell r="J3221">
            <v>0</v>
          </cell>
          <cell r="K3221" t="str">
            <v>6425.7</v>
          </cell>
          <cell r="L3221" t="str">
            <v>Eliana Campuzano</v>
          </cell>
          <cell r="M3221">
            <v>34269904</v>
          </cell>
          <cell r="N3221">
            <v>541158388498</v>
          </cell>
          <cell r="O3221" t="str">
            <v>Eliana Campuzano</v>
          </cell>
          <cell r="P3221">
            <v>541158388498</v>
          </cell>
          <cell r="Q3221" t="str">
            <v>Int. Barbosa</v>
          </cell>
          <cell r="R3221">
            <v>1540</v>
          </cell>
          <cell r="T3221" t="str">
            <v>Longchamps</v>
          </cell>
          <cell r="U3221" t="str">
            <v>Longchamps</v>
          </cell>
          <cell r="V3221">
            <v>1854</v>
          </cell>
          <cell r="W3221" t="str">
            <v>Gran Buenos Aires</v>
          </cell>
          <cell r="Y3221" t="str">
            <v>ENVÍO SIN CARGO (CABA, GRAN PARTE DE GBA y LA PLATA) TIEMPO: 4 a 6 DÍAS HÁBILES</v>
          </cell>
          <cell r="Z3221" t="str">
            <v>Mercado Pago</v>
          </cell>
          <cell r="AD3221">
            <v>44326</v>
          </cell>
          <cell r="AE3221">
            <v>44327</v>
          </cell>
          <cell r="AF3221" t="str">
            <v>COMBO NRO.2 ** 6 UTENSILIOS NYLON- COLOR A ELECCION (Rosa)</v>
          </cell>
          <cell r="AG3221">
            <v>1980</v>
          </cell>
          <cell r="AH3221">
            <v>1</v>
          </cell>
          <cell r="AJ3221" t="str">
            <v>Web</v>
          </cell>
          <cell r="AK3221" t="str">
            <v>EL MIERCOLES 12/05 ENTRE 8 Y 18 HORAS!</v>
          </cell>
          <cell r="AL3221">
            <v>14811937946</v>
          </cell>
          <cell r="AM3221">
            <v>400570349</v>
          </cell>
          <cell r="AN3221" t="str">
            <v>Sí</v>
          </cell>
        </row>
        <row r="3222">
          <cell r="A3222">
            <v>2910</v>
          </cell>
          <cell r="B3222" t="str">
            <v>elianacampuzano@hotmail.com</v>
          </cell>
          <cell r="AF3222" t="str">
            <v>TABLA DE PICAR VERTEDORA VERDE 26.5X18CM</v>
          </cell>
          <cell r="AG3222">
            <v>364</v>
          </cell>
          <cell r="AH3222">
            <v>1</v>
          </cell>
          <cell r="AI3222" t="str">
            <v>42BA1018</v>
          </cell>
          <cell r="AN3222" t="str">
            <v>Sí</v>
          </cell>
        </row>
        <row r="3223">
          <cell r="A3223">
            <v>2910</v>
          </cell>
          <cell r="B3223" t="str">
            <v>elianacampuzano@hotmail.com</v>
          </cell>
          <cell r="AF3223" t="str">
            <v>CUBIERTERO 31.5X24.5X4.5CM COLORES PASTELES (Rosa)</v>
          </cell>
          <cell r="AG3223" t="str">
            <v>429.6</v>
          </cell>
          <cell r="AH3223">
            <v>1</v>
          </cell>
          <cell r="AI3223" t="str">
            <v>0607PLA204PAS</v>
          </cell>
          <cell r="AN3223" t="str">
            <v>Sí</v>
          </cell>
        </row>
        <row r="3224">
          <cell r="A3224">
            <v>2910</v>
          </cell>
          <cell r="B3224" t="str">
            <v>elianacampuzano@hotmail.com</v>
          </cell>
          <cell r="AF3224" t="str">
            <v>VASO AVIGNE 4PC 355 ML</v>
          </cell>
          <cell r="AG3224" t="str">
            <v>604.8</v>
          </cell>
          <cell r="AH3224">
            <v>1</v>
          </cell>
          <cell r="AI3224" t="str">
            <v>B1414AF4</v>
          </cell>
          <cell r="AN3224" t="str">
            <v>Sí</v>
          </cell>
        </row>
        <row r="3225">
          <cell r="A3225">
            <v>2910</v>
          </cell>
          <cell r="B3225" t="str">
            <v>elianacampuzano@hotmail.com</v>
          </cell>
          <cell r="AF3225" t="str">
            <v>CORTINA CACTUS POLIESTER 100% 180X180</v>
          </cell>
          <cell r="AG3225" t="str">
            <v>1498.5</v>
          </cell>
          <cell r="AH3225">
            <v>1</v>
          </cell>
          <cell r="AI3225" t="str">
            <v>CHUCOCA MERCA SEPARADA</v>
          </cell>
          <cell r="AN3225" t="str">
            <v>Sí</v>
          </cell>
        </row>
        <row r="3226">
          <cell r="A3226">
            <v>2910</v>
          </cell>
          <cell r="B3226" t="str">
            <v>elianacampuzano@hotmail.com</v>
          </cell>
          <cell r="AF3226" t="str">
            <v>INDIVIDUAL RANGPUR GOLD 38CM</v>
          </cell>
          <cell r="AG3226" t="str">
            <v>387.2</v>
          </cell>
          <cell r="AH3226">
            <v>4</v>
          </cell>
          <cell r="AI3226" t="str">
            <v>MS115246</v>
          </cell>
          <cell r="AN3226" t="str">
            <v>Sí</v>
          </cell>
        </row>
        <row r="3227">
          <cell r="A3227">
            <v>2909</v>
          </cell>
          <cell r="B3227" t="str">
            <v>sofia.gim31@gmail.com</v>
          </cell>
          <cell r="C3227">
            <v>44326</v>
          </cell>
          <cell r="D3227" t="str">
            <v>Abierta</v>
          </cell>
          <cell r="E3227" t="str">
            <v>Recibido</v>
          </cell>
          <cell r="F3227" t="str">
            <v>Enviado</v>
          </cell>
          <cell r="G3227" t="str">
            <v>ARS</v>
          </cell>
          <cell r="H3227" t="str">
            <v>2657.6</v>
          </cell>
          <cell r="I3227">
            <v>0</v>
          </cell>
          <cell r="J3227">
            <v>0</v>
          </cell>
          <cell r="K3227" t="str">
            <v>2657.6</v>
          </cell>
          <cell r="L3227" t="str">
            <v>Sofía Gimenez</v>
          </cell>
          <cell r="M3227">
            <v>42201650</v>
          </cell>
          <cell r="N3227">
            <v>541131373110</v>
          </cell>
          <cell r="O3227" t="str">
            <v>Sofía Gimenez</v>
          </cell>
          <cell r="P3227">
            <v>541131373110</v>
          </cell>
          <cell r="Q3227" t="str">
            <v xml:space="preserve">Arregui </v>
          </cell>
          <cell r="R3227">
            <v>2460</v>
          </cell>
          <cell r="S3227" t="str">
            <v>C</v>
          </cell>
          <cell r="T3227" t="str">
            <v>Villa del Parque</v>
          </cell>
          <cell r="U3227" t="str">
            <v>Capital Federal</v>
          </cell>
          <cell r="V3227">
            <v>1417</v>
          </cell>
          <cell r="W3227" t="str">
            <v>Capital Federal</v>
          </cell>
          <cell r="Y3227" t="str">
            <v>ENVÍO SIN CARGO (CABA, GRAN PARTE DE GBA y LA PLATA) TIEMPO: 4 a 6 DÍAS HÁBILES</v>
          </cell>
          <cell r="Z3227" t="str">
            <v>Mercado Pago</v>
          </cell>
          <cell r="AD3227">
            <v>44326</v>
          </cell>
          <cell r="AE3227">
            <v>44328</v>
          </cell>
          <cell r="AF3227" t="str">
            <v>DISPENSER SINGLE 500ML COLOR SURT (Blanco)</v>
          </cell>
          <cell r="AG3227" t="str">
            <v>529.6</v>
          </cell>
          <cell r="AH3227">
            <v>1</v>
          </cell>
          <cell r="AI3227" t="str">
            <v>Q17008 QUO MERCA SEPARADA COSTO TEORICO MAS IVA</v>
          </cell>
          <cell r="AJ3227" t="str">
            <v>Móvil</v>
          </cell>
          <cell r="AK3227" t="str">
            <v>EL VIERNES 14-05 ENTRE 8 Y 18 HORAS!</v>
          </cell>
          <cell r="AL3227">
            <v>2656485472</v>
          </cell>
          <cell r="AM3227">
            <v>409285662</v>
          </cell>
          <cell r="AN3227" t="str">
            <v>Sí</v>
          </cell>
        </row>
        <row r="3228">
          <cell r="A3228">
            <v>2909</v>
          </cell>
          <cell r="B3228" t="str">
            <v>sofia.gim31@gmail.com</v>
          </cell>
          <cell r="AF3228" t="str">
            <v>SECAPLATOS PASTEL PANAL 30.5X0.4X20.5 CM (Naranja)</v>
          </cell>
          <cell r="AG3228" t="str">
            <v>425.6</v>
          </cell>
          <cell r="AH3228">
            <v>1</v>
          </cell>
          <cell r="AI3228" t="str">
            <v>019BA87519</v>
          </cell>
          <cell r="AN3228" t="str">
            <v>Sí</v>
          </cell>
        </row>
        <row r="3229">
          <cell r="A3229">
            <v>2909</v>
          </cell>
          <cell r="B3229" t="str">
            <v>sofia.gim31@gmail.com</v>
          </cell>
          <cell r="AF3229" t="str">
            <v>ALMOHADON CORAZON DIAMANTE 30X30CM POLIESTER CON VELLON SILICONADO</v>
          </cell>
          <cell r="AG3229" t="str">
            <v>355.2</v>
          </cell>
          <cell r="AH3229">
            <v>1</v>
          </cell>
          <cell r="AI3229" t="str">
            <v>CHU66</v>
          </cell>
          <cell r="AN3229" t="str">
            <v>Sí</v>
          </cell>
        </row>
        <row r="3230">
          <cell r="A3230">
            <v>2909</v>
          </cell>
          <cell r="B3230" t="str">
            <v>sofia.gim31@gmail.com</v>
          </cell>
          <cell r="AF3230" t="str">
            <v>CAJA DE TE MADERA 4 DIVISIONES 18X7CM</v>
          </cell>
          <cell r="AG3230" t="str">
            <v>1347.2</v>
          </cell>
          <cell r="AH3230">
            <v>1</v>
          </cell>
          <cell r="AI3230" t="str">
            <v>046BA5117 LE PUSE EL 15%</v>
          </cell>
          <cell r="AN3230" t="str">
            <v>Sí</v>
          </cell>
        </row>
        <row r="3231">
          <cell r="A3231">
            <v>2908</v>
          </cell>
          <cell r="B3231" t="str">
            <v>vanuvernieri@gmail.com</v>
          </cell>
          <cell r="C3231">
            <v>44326</v>
          </cell>
          <cell r="D3231" t="str">
            <v>Abierta</v>
          </cell>
          <cell r="E3231" t="str">
            <v>Recibido</v>
          </cell>
          <cell r="F3231" t="str">
            <v>Enviado</v>
          </cell>
          <cell r="G3231" t="str">
            <v>ARS</v>
          </cell>
          <cell r="H3231" t="str">
            <v>774.4</v>
          </cell>
          <cell r="I3231">
            <v>0</v>
          </cell>
          <cell r="J3231">
            <v>0</v>
          </cell>
          <cell r="K3231" t="str">
            <v>774.4</v>
          </cell>
          <cell r="L3231" t="str">
            <v>Vanesa Vernieri</v>
          </cell>
          <cell r="M3231">
            <v>27156263</v>
          </cell>
          <cell r="N3231">
            <v>541151388858</v>
          </cell>
          <cell r="O3231" t="str">
            <v>Vanesa Vernieri</v>
          </cell>
          <cell r="P3231">
            <v>541151388858</v>
          </cell>
          <cell r="Q3231" t="str">
            <v>Maipu</v>
          </cell>
          <cell r="R3231">
            <v>3265</v>
          </cell>
          <cell r="U3231" t="str">
            <v>Villa ballester</v>
          </cell>
          <cell r="V3231">
            <v>1653</v>
          </cell>
          <cell r="W3231" t="str">
            <v>Gran Buenos Aires</v>
          </cell>
          <cell r="Y3231" t="str">
            <v>ENVÍO SIN CARGO (CABA, GRAN PARTE DE GBA y LA PLATA) TIEMPO: 4 a 6 DÍAS HÁBILES</v>
          </cell>
          <cell r="Z3231" t="str">
            <v>Mercado Pago</v>
          </cell>
          <cell r="AC3231" t="str">
            <v>ENVIAR PEDIDO 2907 Y 2908 y 2952 JUNTOS</v>
          </cell>
          <cell r="AD3231">
            <v>44326</v>
          </cell>
          <cell r="AE3231">
            <v>44327</v>
          </cell>
          <cell r="AF3231" t="str">
            <v>INDIVIDUAL RANGPUR MARRON CHOCOLATE 38CM</v>
          </cell>
          <cell r="AG3231" t="str">
            <v>387.2</v>
          </cell>
          <cell r="AH3231">
            <v>2</v>
          </cell>
          <cell r="AI3231">
            <v>115330</v>
          </cell>
          <cell r="AJ3231" t="str">
            <v>Móvil</v>
          </cell>
          <cell r="AK3231" t="str">
            <v>EL JUEVES 13-05 ENTRE 8 Y 18 HORAS!</v>
          </cell>
          <cell r="AL3231">
            <v>14810644152</v>
          </cell>
          <cell r="AM3231">
            <v>409494148</v>
          </cell>
          <cell r="AN3231" t="str">
            <v>Sí</v>
          </cell>
        </row>
        <row r="3232">
          <cell r="A3232">
            <v>2907</v>
          </cell>
          <cell r="B3232" t="str">
            <v>vanuvernieri@gmail.com</v>
          </cell>
          <cell r="C3232">
            <v>44326</v>
          </cell>
          <cell r="D3232" t="str">
            <v>Abierta</v>
          </cell>
          <cell r="E3232" t="str">
            <v>Recibido</v>
          </cell>
          <cell r="F3232" t="str">
            <v>Enviado</v>
          </cell>
          <cell r="G3232" t="str">
            <v>ARS</v>
          </cell>
          <cell r="H3232" t="str">
            <v>1548.8</v>
          </cell>
          <cell r="I3232">
            <v>0</v>
          </cell>
          <cell r="J3232">
            <v>0</v>
          </cell>
          <cell r="K3232" t="str">
            <v>1548.8</v>
          </cell>
          <cell r="L3232" t="str">
            <v>Vanesa Vernieri</v>
          </cell>
          <cell r="M3232">
            <v>27156263</v>
          </cell>
          <cell r="N3232">
            <v>541151388858</v>
          </cell>
          <cell r="O3232" t="str">
            <v>Vanesa Vernieri</v>
          </cell>
          <cell r="P3232">
            <v>541151388858</v>
          </cell>
          <cell r="Q3232" t="str">
            <v>Maipu</v>
          </cell>
          <cell r="R3232">
            <v>3265</v>
          </cell>
          <cell r="U3232" t="str">
            <v>Villa ballester</v>
          </cell>
          <cell r="V3232">
            <v>1653</v>
          </cell>
          <cell r="W3232" t="str">
            <v>Gran Buenos Aires</v>
          </cell>
          <cell r="Y3232" t="str">
            <v>ENVÍO SIN CARGO (CABA, GRAN PARTE DE GBA y LA PLATA) TIEMPO: 4 a 6 DÍAS HÁBILES</v>
          </cell>
          <cell r="Z3232" t="str">
            <v>Mercado Pago</v>
          </cell>
          <cell r="AC3232" t="str">
            <v>ENVIAR PEDIDO 2907 Y 2908 y 2952 JUNTOS</v>
          </cell>
          <cell r="AD3232">
            <v>44326</v>
          </cell>
          <cell r="AE3232">
            <v>44327</v>
          </cell>
          <cell r="AF3232" t="str">
            <v>INDIVIDUAL RANGPUR MARRON CHOCOLATE 38CM</v>
          </cell>
          <cell r="AG3232" t="str">
            <v>387.2</v>
          </cell>
          <cell r="AH3232">
            <v>4</v>
          </cell>
          <cell r="AI3232">
            <v>115330</v>
          </cell>
          <cell r="AJ3232" t="str">
            <v>Móvil</v>
          </cell>
          <cell r="AK3232" t="str">
            <v>EL JUEVES 13-05 ENTRE 8 Y 18 HORAS!</v>
          </cell>
          <cell r="AL3232">
            <v>14810424203</v>
          </cell>
          <cell r="AM3232">
            <v>409455085</v>
          </cell>
          <cell r="AN3232" t="str">
            <v>Sí</v>
          </cell>
        </row>
        <row r="3233">
          <cell r="A3233">
            <v>2906</v>
          </cell>
          <cell r="B3233" t="str">
            <v>daillybrenda@live.com</v>
          </cell>
          <cell r="C3233">
            <v>44326</v>
          </cell>
          <cell r="D3233" t="str">
            <v>Abierta</v>
          </cell>
          <cell r="E3233" t="str">
            <v>Recibido</v>
          </cell>
          <cell r="F3233" t="str">
            <v>Enviado</v>
          </cell>
          <cell r="G3233" t="str">
            <v>ARS</v>
          </cell>
          <cell r="H3233" t="str">
            <v>3664.7</v>
          </cell>
          <cell r="I3233">
            <v>0</v>
          </cell>
          <cell r="J3233">
            <v>0</v>
          </cell>
          <cell r="K3233" t="str">
            <v>3664.7</v>
          </cell>
          <cell r="L3233" t="str">
            <v>Brenda Dailly</v>
          </cell>
          <cell r="M3233">
            <v>38870161</v>
          </cell>
          <cell r="N3233">
            <v>541167057654</v>
          </cell>
          <cell r="O3233" t="str">
            <v>Brenda Dailly</v>
          </cell>
          <cell r="P3233">
            <v>541167057654</v>
          </cell>
          <cell r="Q3233" t="str">
            <v xml:space="preserve">Pasaje Gonzalez </v>
          </cell>
          <cell r="R3233">
            <v>65</v>
          </cell>
          <cell r="S3233">
            <v>0.16666666666666666</v>
          </cell>
          <cell r="T3233" t="str">
            <v xml:space="preserve">Lomas de Zamora </v>
          </cell>
          <cell r="U3233" t="str">
            <v xml:space="preserve">Lomas de zamora </v>
          </cell>
          <cell r="V3233">
            <v>1832</v>
          </cell>
          <cell r="W3233" t="str">
            <v>Gran Buenos Aires</v>
          </cell>
          <cell r="Y3233" t="str">
            <v>ENVÍO SIN CARGO (CABA, GRAN PARTE DE GBA y LA PLATA) TIEMPO: 4 a 6 DÍAS HÁBILES</v>
          </cell>
          <cell r="Z3233" t="str">
            <v>Mercado Pago</v>
          </cell>
          <cell r="AD3233">
            <v>44326</v>
          </cell>
          <cell r="AE3233">
            <v>44327</v>
          </cell>
          <cell r="AF3233" t="str">
            <v>ESCURRIDIZO//ESCURRE CUBIERTOS CUBIERTOS (Gris, aqua)</v>
          </cell>
          <cell r="AG3233" t="str">
            <v>451.2</v>
          </cell>
          <cell r="AH3233">
            <v>1</v>
          </cell>
          <cell r="AJ3233" t="str">
            <v>Web</v>
          </cell>
          <cell r="AK3233" t="str">
            <v>EL MIERCOLES 12/05 ENTRE 8 Y 18 HORAS!</v>
          </cell>
          <cell r="AL3233">
            <v>2656323565</v>
          </cell>
          <cell r="AM3233">
            <v>408076245</v>
          </cell>
          <cell r="AN3233" t="str">
            <v>Sí</v>
          </cell>
        </row>
        <row r="3234">
          <cell r="A3234">
            <v>2906</v>
          </cell>
          <cell r="B3234" t="str">
            <v>daillybrenda@live.com</v>
          </cell>
          <cell r="AF3234" t="str">
            <v>ALMOHADON AZUL PANA 36X36CM C/RELLENO VELLON SILICONADO</v>
          </cell>
          <cell r="AG3234" t="str">
            <v>298.4</v>
          </cell>
          <cell r="AH3234">
            <v>2</v>
          </cell>
          <cell r="AI3234" t="str">
            <v>02AL7765</v>
          </cell>
          <cell r="AN3234" t="str">
            <v>Sí</v>
          </cell>
        </row>
        <row r="3235">
          <cell r="A3235">
            <v>2906</v>
          </cell>
          <cell r="B3235" t="str">
            <v>daillybrenda@live.com</v>
          </cell>
          <cell r="AF3235" t="str">
            <v>MANTEL TUSOR GRIS OSCURO 2.20 X 1.40</v>
          </cell>
          <cell r="AG3235" t="str">
            <v>1410.3</v>
          </cell>
          <cell r="AH3235">
            <v>1</v>
          </cell>
          <cell r="AI3235" t="str">
            <v>LO25057</v>
          </cell>
          <cell r="AN3235" t="str">
            <v>Sí</v>
          </cell>
        </row>
        <row r="3236">
          <cell r="A3236">
            <v>2906</v>
          </cell>
          <cell r="B3236" t="str">
            <v>daillybrenda@live.com</v>
          </cell>
          <cell r="AF3236" t="str">
            <v>ALMOHADON CON RELLENO VELLON SILICONADO 30X30 CM</v>
          </cell>
          <cell r="AG3236" t="str">
            <v>355.2</v>
          </cell>
          <cell r="AH3236">
            <v>1</v>
          </cell>
          <cell r="AI3236" t="str">
            <v>CHU423</v>
          </cell>
          <cell r="AN3236" t="str">
            <v>Sí</v>
          </cell>
        </row>
        <row r="3237">
          <cell r="A3237">
            <v>2906</v>
          </cell>
          <cell r="B3237" t="str">
            <v>daillybrenda@live.com</v>
          </cell>
          <cell r="AF3237" t="str">
            <v>SECAPLATOS PASTEL PANAL 30.5X0.4X20.5 CM (Rosa)</v>
          </cell>
          <cell r="AG3237" t="str">
            <v>425.6</v>
          </cell>
          <cell r="AH3237">
            <v>1</v>
          </cell>
          <cell r="AI3237" t="str">
            <v>019BA87519</v>
          </cell>
          <cell r="AN3237" t="str">
            <v>Sí</v>
          </cell>
        </row>
        <row r="3238">
          <cell r="A3238">
            <v>2906</v>
          </cell>
          <cell r="B3238" t="str">
            <v>daillybrenda@live.com</v>
          </cell>
          <cell r="AF3238" t="str">
            <v>SECAPLATOS PASTEL PANAL 30.5X0.4X20.5 CM (Azul)</v>
          </cell>
          <cell r="AG3238" t="str">
            <v>425.6</v>
          </cell>
          <cell r="AH3238">
            <v>1</v>
          </cell>
          <cell r="AI3238" t="str">
            <v>019BA87519</v>
          </cell>
          <cell r="AN3238" t="str">
            <v>Sí</v>
          </cell>
        </row>
        <row r="3239">
          <cell r="A3239">
            <v>2905</v>
          </cell>
          <cell r="B3239" t="str">
            <v>sandraalvarez0309@gmail.com</v>
          </cell>
          <cell r="C3239">
            <v>44326</v>
          </cell>
          <cell r="D3239" t="str">
            <v>Abierta</v>
          </cell>
          <cell r="E3239" t="str">
            <v>Recibido</v>
          </cell>
          <cell r="F3239" t="str">
            <v>Enviado</v>
          </cell>
          <cell r="G3239" t="str">
            <v>ARS</v>
          </cell>
          <cell r="H3239" t="str">
            <v>1567.6</v>
          </cell>
          <cell r="I3239">
            <v>0</v>
          </cell>
          <cell r="J3239">
            <v>0</v>
          </cell>
          <cell r="K3239" t="str">
            <v>1567.6</v>
          </cell>
          <cell r="L3239" t="str">
            <v>Sandra Patricia Alvarez</v>
          </cell>
          <cell r="M3239">
            <v>36368793</v>
          </cell>
          <cell r="N3239">
            <v>541164795843</v>
          </cell>
          <cell r="O3239" t="str">
            <v>Sandra Patricia Alvarez</v>
          </cell>
          <cell r="P3239">
            <v>541164795843</v>
          </cell>
          <cell r="Q3239" t="str">
            <v>Salvador María del carril</v>
          </cell>
          <cell r="R3239">
            <v>5151</v>
          </cell>
          <cell r="T3239" t="str">
            <v>Zapiola</v>
          </cell>
          <cell r="U3239" t="str">
            <v>Moreno</v>
          </cell>
          <cell r="V3239">
            <v>1744</v>
          </cell>
          <cell r="W3239" t="str">
            <v>Gran Buenos Aires</v>
          </cell>
          <cell r="Y3239" t="str">
            <v>ENVÍO SIN CARGO (CABA, GRAN PARTE DE GBA y LA PLATA) TIEMPO: 4 a 6 DÍAS HÁBILES</v>
          </cell>
          <cell r="Z3239" t="str">
            <v>Mercado Pago</v>
          </cell>
          <cell r="AD3239">
            <v>44326</v>
          </cell>
          <cell r="AE3239">
            <v>44326</v>
          </cell>
          <cell r="AF3239" t="str">
            <v>HOMBRECITO CON VIRULANA COLORES PASTEL (Celeste)</v>
          </cell>
          <cell r="AG3239" t="str">
            <v>163.2</v>
          </cell>
          <cell r="AH3239">
            <v>1</v>
          </cell>
          <cell r="AI3239" t="str">
            <v>ba87516</v>
          </cell>
          <cell r="AJ3239" t="str">
            <v>Móvil</v>
          </cell>
          <cell r="AK3239" t="str">
            <v>EL MARTES 11-05 JUNTO CON LA ORDEN ANTERIOR !</v>
          </cell>
          <cell r="AL3239">
            <v>2656110281</v>
          </cell>
          <cell r="AM3239">
            <v>409435314</v>
          </cell>
          <cell r="AN3239" t="str">
            <v>Sí</v>
          </cell>
        </row>
        <row r="3240">
          <cell r="A3240">
            <v>2905</v>
          </cell>
          <cell r="B3240" t="str">
            <v>sandraalvarez0309@gmail.com</v>
          </cell>
          <cell r="AF3240" t="str">
            <v>INDIVIDUAL CUERINA HOJA AZUL 32.5CM DIAM</v>
          </cell>
          <cell r="AG3240" t="str">
            <v>215.6</v>
          </cell>
          <cell r="AH3240">
            <v>1</v>
          </cell>
          <cell r="AI3240" t="str">
            <v>CHUIN06C</v>
          </cell>
          <cell r="AN3240" t="str">
            <v>Sí</v>
          </cell>
        </row>
        <row r="3241">
          <cell r="A3241">
            <v>2905</v>
          </cell>
          <cell r="B3241" t="str">
            <v>sandraalvarez0309@gmail.com</v>
          </cell>
          <cell r="AF3241" t="str">
            <v>ALM. FELICIDAD 25X55CM POLIESTER V.SILICONADO</v>
          </cell>
          <cell r="AG3241" t="str">
            <v>414.4</v>
          </cell>
          <cell r="AH3241">
            <v>1</v>
          </cell>
          <cell r="AI3241" t="str">
            <v>CHU383</v>
          </cell>
          <cell r="AN3241" t="str">
            <v>Sí</v>
          </cell>
        </row>
        <row r="3242">
          <cell r="A3242">
            <v>2905</v>
          </cell>
          <cell r="B3242" t="str">
            <v>sandraalvarez0309@gmail.com</v>
          </cell>
          <cell r="AF3242" t="str">
            <v>INDIVIDUAL RANGPUR GOLD 38CM</v>
          </cell>
          <cell r="AG3242" t="str">
            <v>387.2</v>
          </cell>
          <cell r="AH3242">
            <v>2</v>
          </cell>
          <cell r="AI3242" t="str">
            <v>MS115246</v>
          </cell>
          <cell r="AN3242" t="str">
            <v>Sí</v>
          </cell>
        </row>
        <row r="3243">
          <cell r="A3243">
            <v>2904</v>
          </cell>
          <cell r="B3243" t="str">
            <v>aye.bogetti@gmail.com</v>
          </cell>
          <cell r="C3243">
            <v>44326</v>
          </cell>
          <cell r="D3243" t="str">
            <v>Abierta</v>
          </cell>
          <cell r="E3243" t="str">
            <v>Recibido</v>
          </cell>
          <cell r="F3243" t="str">
            <v>Enviado</v>
          </cell>
          <cell r="G3243" t="str">
            <v>ARS</v>
          </cell>
          <cell r="H3243" t="str">
            <v>1961.4</v>
          </cell>
          <cell r="I3243">
            <v>0</v>
          </cell>
          <cell r="J3243">
            <v>0</v>
          </cell>
          <cell r="K3243" t="str">
            <v>1961.4</v>
          </cell>
          <cell r="L3243" t="str">
            <v>Ayelen Bogetti</v>
          </cell>
          <cell r="M3243">
            <v>36990202</v>
          </cell>
          <cell r="N3243">
            <v>541168851523</v>
          </cell>
          <cell r="O3243" t="str">
            <v>Ayelen Bogetti</v>
          </cell>
          <cell r="P3243">
            <v>541168851523</v>
          </cell>
          <cell r="Q3243" t="str">
            <v>J. Salguero</v>
          </cell>
          <cell r="R3243">
            <v>851</v>
          </cell>
          <cell r="S3243" t="str">
            <v>1 C</v>
          </cell>
          <cell r="T3243" t="str">
            <v>Almagro</v>
          </cell>
          <cell r="U3243" t="str">
            <v>Capital Federal</v>
          </cell>
          <cell r="V3243">
            <v>1177</v>
          </cell>
          <cell r="W3243" t="str">
            <v>Capital Federal</v>
          </cell>
          <cell r="Y3243" t="str">
            <v>ENVÍO SIN CARGO (CABA, GRAN PARTE DE GBA y LA PLATA) TIEMPO: 4 a 6 DÍAS HÁBILES</v>
          </cell>
          <cell r="Z3243" t="str">
            <v>Mercado Pago</v>
          </cell>
          <cell r="AD3243">
            <v>44326</v>
          </cell>
          <cell r="AE3243">
            <v>44328</v>
          </cell>
          <cell r="AF3243" t="str">
            <v>RIGOLLEAU VASO NOA BURBUJA 400ML DISP 6PC</v>
          </cell>
          <cell r="AG3243">
            <v>552</v>
          </cell>
          <cell r="AH3243">
            <v>1</v>
          </cell>
          <cell r="AI3243" t="str">
            <v>RI68787PK</v>
          </cell>
          <cell r="AJ3243" t="str">
            <v>Móvil</v>
          </cell>
          <cell r="AK3243" t="str">
            <v>EL JUEVES 13-05 ENTRE 8 Y 18 HORAS!</v>
          </cell>
          <cell r="AL3243">
            <v>2655992258</v>
          </cell>
          <cell r="AM3243">
            <v>392313385</v>
          </cell>
          <cell r="AN3243" t="str">
            <v>Sí</v>
          </cell>
        </row>
        <row r="3244">
          <cell r="A3244">
            <v>2904</v>
          </cell>
          <cell r="B3244" t="str">
            <v>aye.bogetti@gmail.com</v>
          </cell>
          <cell r="AF3244" t="str">
            <v>MANTEL RECTANGULAR ANTIMANCHA 1.40x 1.85 mtrs</v>
          </cell>
          <cell r="AG3244" t="str">
            <v>1409.4</v>
          </cell>
          <cell r="AH3244">
            <v>1</v>
          </cell>
          <cell r="AI3244" t="str">
            <v>CHUR27</v>
          </cell>
          <cell r="AN3244" t="str">
            <v>Sí</v>
          </cell>
        </row>
        <row r="3245">
          <cell r="A3245">
            <v>2903</v>
          </cell>
          <cell r="B3245" t="str">
            <v>orianamanrique@saintpaul.edu.ar</v>
          </cell>
          <cell r="C3245">
            <v>44326</v>
          </cell>
          <cell r="D3245" t="str">
            <v>Abierta</v>
          </cell>
          <cell r="E3245" t="str">
            <v>Recibido</v>
          </cell>
          <cell r="F3245" t="str">
            <v>Enviado</v>
          </cell>
          <cell r="G3245" t="str">
            <v>ARS</v>
          </cell>
          <cell r="H3245" t="str">
            <v>3736.6</v>
          </cell>
          <cell r="I3245">
            <v>0</v>
          </cell>
          <cell r="J3245">
            <v>0</v>
          </cell>
          <cell r="K3245" t="str">
            <v>3736.6</v>
          </cell>
          <cell r="L3245" t="str">
            <v>Oriana Manrique</v>
          </cell>
          <cell r="M3245">
            <v>42516943</v>
          </cell>
          <cell r="N3245">
            <v>5492646726009</v>
          </cell>
          <cell r="O3245" t="str">
            <v>Oriana Manrique</v>
          </cell>
          <cell r="P3245">
            <v>5492646726009</v>
          </cell>
          <cell r="Q3245" t="str">
            <v xml:space="preserve">Av independencia </v>
          </cell>
          <cell r="R3245">
            <v>870</v>
          </cell>
          <cell r="S3245">
            <v>3</v>
          </cell>
          <cell r="U3245" t="str">
            <v>Capital Federal</v>
          </cell>
          <cell r="V3245">
            <v>1099</v>
          </cell>
          <cell r="W3245" t="str">
            <v>Capital Federal</v>
          </cell>
          <cell r="Y3245" t="str">
            <v>ENVÍO SIN CARGO (CABA, GRAN PARTE DE GBA y LA PLATA) TIEMPO: 4 a 6 DÍAS HÁBILES</v>
          </cell>
          <cell r="Z3245" t="str">
            <v>Mercado Pago</v>
          </cell>
          <cell r="AD3245">
            <v>44326</v>
          </cell>
          <cell r="AE3245">
            <v>44328</v>
          </cell>
          <cell r="AF3245" t="str">
            <v>MESA PLEGABLE PARA PC MADERA Y METAL 59X39X23CM (Negro)</v>
          </cell>
          <cell r="AG3245">
            <v>2099</v>
          </cell>
          <cell r="AH3245">
            <v>1</v>
          </cell>
          <cell r="AJ3245" t="str">
            <v>Móvil</v>
          </cell>
          <cell r="AK3245" t="str">
            <v>EL JUEVES 13-05 ENTRE 8 Y 18 HORAS!</v>
          </cell>
          <cell r="AL3245">
            <v>2655903908</v>
          </cell>
          <cell r="AM3245">
            <v>409393259</v>
          </cell>
          <cell r="AN3245" t="str">
            <v>Sí</v>
          </cell>
        </row>
        <row r="3246">
          <cell r="A3246">
            <v>2903</v>
          </cell>
          <cell r="B3246" t="str">
            <v>orianamanrique@saintpaul.edu.ar</v>
          </cell>
          <cell r="AF3246" t="str">
            <v>PACK X 6 VASO BELLIZE PURPLE X 315ML</v>
          </cell>
          <cell r="AG3246" t="str">
            <v>1104.8</v>
          </cell>
          <cell r="AH3246">
            <v>1</v>
          </cell>
          <cell r="AI3246" t="str">
            <v>TW82923</v>
          </cell>
          <cell r="AN3246" t="str">
            <v>Sí</v>
          </cell>
        </row>
        <row r="3247">
          <cell r="A3247">
            <v>2903</v>
          </cell>
          <cell r="B3247" t="str">
            <v>orianamanrique@saintpaul.edu.ar</v>
          </cell>
          <cell r="AF3247" t="str">
            <v>BATIDOR BRIGHT BLACK 25 CM</v>
          </cell>
          <cell r="AG3247" t="str">
            <v>532.8</v>
          </cell>
          <cell r="AH3247">
            <v>1</v>
          </cell>
          <cell r="AI3247" t="str">
            <v>MS101A74</v>
          </cell>
          <cell r="AN3247" t="str">
            <v>Sí</v>
          </cell>
        </row>
        <row r="3248">
          <cell r="A3248">
            <v>2902</v>
          </cell>
          <cell r="B3248" t="str">
            <v>julieta.merel@gmail.com</v>
          </cell>
          <cell r="C3248">
            <v>44326</v>
          </cell>
          <cell r="D3248" t="str">
            <v>Abierta</v>
          </cell>
          <cell r="E3248" t="str">
            <v>Recibido</v>
          </cell>
          <cell r="F3248" t="str">
            <v>Enviado</v>
          </cell>
          <cell r="G3248" t="str">
            <v>ARS</v>
          </cell>
          <cell r="H3248" t="str">
            <v>2531.08</v>
          </cell>
          <cell r="I3248">
            <v>0</v>
          </cell>
          <cell r="J3248">
            <v>0</v>
          </cell>
          <cell r="K3248" t="str">
            <v>2531.08</v>
          </cell>
          <cell r="L3248" t="str">
            <v>Julieta Merel</v>
          </cell>
          <cell r="M3248">
            <v>32592421</v>
          </cell>
          <cell r="N3248">
            <v>541159645557</v>
          </cell>
          <cell r="O3248" t="str">
            <v>Julieta Merel</v>
          </cell>
          <cell r="P3248">
            <v>541159645557</v>
          </cell>
          <cell r="Q3248" t="str">
            <v>Avenida Directorio</v>
          </cell>
          <cell r="R3248">
            <v>1001</v>
          </cell>
          <cell r="S3248" t="str">
            <v>3A</v>
          </cell>
          <cell r="T3248" t="str">
            <v>Caballito</v>
          </cell>
          <cell r="U3248" t="str">
            <v>Capital Federal</v>
          </cell>
          <cell r="V3248">
            <v>1424</v>
          </cell>
          <cell r="W3248" t="str">
            <v>Capital Federal</v>
          </cell>
          <cell r="Y3248" t="str">
            <v>ENVÍO SIN CARGO (CABA, GRAN PARTE DE GBA y LA PLATA) TIEMPO: 4 a 6 DÍAS HÁBILES</v>
          </cell>
          <cell r="Z3248" t="str">
            <v>Mercado Pago</v>
          </cell>
          <cell r="AD3248">
            <v>44326</v>
          </cell>
          <cell r="AE3248">
            <v>44328</v>
          </cell>
          <cell r="AF3248" t="str">
            <v>ESPUMADERA GRAY GRANITE 35CM</v>
          </cell>
          <cell r="AG3248" t="str">
            <v>478.28</v>
          </cell>
          <cell r="AH3248">
            <v>1</v>
          </cell>
          <cell r="AI3248" t="str">
            <v>MS101788</v>
          </cell>
          <cell r="AJ3248" t="str">
            <v>Móvil</v>
          </cell>
          <cell r="AK3248" t="str">
            <v>EL VIERNES 14-05 ENTRE 8 Y 18 HORAS!</v>
          </cell>
          <cell r="AL3248">
            <v>14808693436</v>
          </cell>
          <cell r="AM3248">
            <v>409380398</v>
          </cell>
          <cell r="AN3248" t="str">
            <v>Sí</v>
          </cell>
        </row>
        <row r="3249">
          <cell r="A3249">
            <v>2902</v>
          </cell>
          <cell r="B3249" t="str">
            <v>julieta.merel@gmail.com</v>
          </cell>
          <cell r="AF3249" t="str">
            <v>HERMETICOS SET 6PCS C/TAPA DE VENTILACION FUCSIA (Fucsia)</v>
          </cell>
          <cell r="AG3249" t="str">
            <v>1119.2</v>
          </cell>
          <cell r="AH3249">
            <v>1</v>
          </cell>
          <cell r="AI3249" t="str">
            <v>100BA4030</v>
          </cell>
          <cell r="AN3249" t="str">
            <v>Sí</v>
          </cell>
        </row>
        <row r="3250">
          <cell r="A3250">
            <v>2902</v>
          </cell>
          <cell r="B3250" t="str">
            <v>julieta.merel@gmail.com</v>
          </cell>
          <cell r="AF3250" t="str">
            <v>BOTELLA TRANSPARENTE TAPA SILICONA</v>
          </cell>
          <cell r="AG3250" t="str">
            <v>381.6</v>
          </cell>
          <cell r="AH3250">
            <v>1</v>
          </cell>
          <cell r="AI3250" t="str">
            <v>019BO5569</v>
          </cell>
          <cell r="AN3250" t="str">
            <v>Sí</v>
          </cell>
        </row>
        <row r="3251">
          <cell r="A3251">
            <v>2902</v>
          </cell>
          <cell r="B3251" t="str">
            <v>julieta.merel@gmail.com</v>
          </cell>
          <cell r="AF3251" t="str">
            <v>RIGOLLEAU VASO NOA BURBUJA 400ML DISP 6PC</v>
          </cell>
          <cell r="AG3251">
            <v>552</v>
          </cell>
          <cell r="AH3251">
            <v>1</v>
          </cell>
          <cell r="AI3251" t="str">
            <v>RI68787PK</v>
          </cell>
          <cell r="AN3251" t="str">
            <v>Sí</v>
          </cell>
        </row>
        <row r="3252">
          <cell r="A3252">
            <v>2901</v>
          </cell>
          <cell r="B3252" t="str">
            <v>analiadesimone2009@hotmail.com</v>
          </cell>
          <cell r="C3252">
            <v>44326</v>
          </cell>
          <cell r="D3252" t="str">
            <v>Abierta</v>
          </cell>
          <cell r="E3252" t="str">
            <v>Recibido</v>
          </cell>
          <cell r="F3252" t="str">
            <v>Enviado</v>
          </cell>
          <cell r="G3252" t="str">
            <v>ARS</v>
          </cell>
          <cell r="H3252" t="str">
            <v>3028.8</v>
          </cell>
          <cell r="I3252">
            <v>0</v>
          </cell>
          <cell r="J3252">
            <v>0</v>
          </cell>
          <cell r="K3252" t="str">
            <v>3028.8</v>
          </cell>
          <cell r="L3252" t="str">
            <v>Analia Paula De Simone</v>
          </cell>
          <cell r="M3252">
            <v>17333754</v>
          </cell>
          <cell r="N3252">
            <v>541136354706</v>
          </cell>
          <cell r="O3252" t="str">
            <v>Analia Paula De Simone</v>
          </cell>
          <cell r="P3252">
            <v>541136354706</v>
          </cell>
          <cell r="Q3252" t="str">
            <v>Roosevelt</v>
          </cell>
          <cell r="R3252">
            <v>5518</v>
          </cell>
          <cell r="S3252" t="str">
            <v>2 B</v>
          </cell>
          <cell r="T3252" t="str">
            <v>Villa Urquiza</v>
          </cell>
          <cell r="U3252" t="str">
            <v>Capital Federal</v>
          </cell>
          <cell r="V3252">
            <v>1431</v>
          </cell>
          <cell r="W3252" t="str">
            <v>Capital Federal</v>
          </cell>
          <cell r="Y3252" t="str">
            <v>ENVÍO SIN CARGO (CABA, GRAN PARTE DE GBA y LA PLATA) TIEMPO: 4 a 6 DÍAS HÁBILES</v>
          </cell>
          <cell r="Z3252" t="str">
            <v>Mercado Pago</v>
          </cell>
          <cell r="AD3252">
            <v>44327</v>
          </cell>
          <cell r="AE3252">
            <v>44328</v>
          </cell>
          <cell r="AF3252" t="str">
            <v>PORTACEPILLOS CREMA POLIRESINA 10.5X7CM</v>
          </cell>
          <cell r="AG3252" t="str">
            <v>1190.4</v>
          </cell>
          <cell r="AH3252">
            <v>1</v>
          </cell>
          <cell r="AI3252" t="str">
            <v>046AB7327</v>
          </cell>
          <cell r="AJ3252" t="str">
            <v>Móvil</v>
          </cell>
          <cell r="AK3252" t="str">
            <v>EL VIERNES 14-05 ENTRE 8 Y 18 HORAS!</v>
          </cell>
          <cell r="AL3252">
            <v>14807545255</v>
          </cell>
          <cell r="AM3252">
            <v>409339383</v>
          </cell>
          <cell r="AN3252" t="str">
            <v>Sí</v>
          </cell>
        </row>
        <row r="3253">
          <cell r="A3253">
            <v>2901</v>
          </cell>
          <cell r="B3253" t="str">
            <v>analiadesimone2009@hotmail.com</v>
          </cell>
          <cell r="AF3253" t="str">
            <v>JABONERA BLANCA POLIRESINA 12 CM</v>
          </cell>
          <cell r="AG3253">
            <v>976</v>
          </cell>
          <cell r="AH3253">
            <v>1</v>
          </cell>
          <cell r="AI3253" t="str">
            <v>AB7328</v>
          </cell>
          <cell r="AN3253" t="str">
            <v>Sí</v>
          </cell>
        </row>
        <row r="3254">
          <cell r="A3254">
            <v>2901</v>
          </cell>
          <cell r="B3254" t="str">
            <v>analiadesimone2009@hotmail.com</v>
          </cell>
          <cell r="AF3254" t="str">
            <v>INDIVIDUAL HOJAS CUERINA</v>
          </cell>
          <cell r="AG3254" t="str">
            <v>215.6</v>
          </cell>
          <cell r="AH3254">
            <v>4</v>
          </cell>
          <cell r="AI3254" t="str">
            <v>CHUIN41R</v>
          </cell>
          <cell r="AN3254" t="str">
            <v>Sí</v>
          </cell>
        </row>
        <row r="3255">
          <cell r="A3255">
            <v>2900</v>
          </cell>
          <cell r="B3255" t="str">
            <v>julianadahl92@gmail.com</v>
          </cell>
          <cell r="C3255">
            <v>44326</v>
          </cell>
          <cell r="D3255" t="str">
            <v>Abierta</v>
          </cell>
          <cell r="E3255" t="str">
            <v>Recibido</v>
          </cell>
          <cell r="F3255" t="str">
            <v>Enviado</v>
          </cell>
          <cell r="G3255" t="str">
            <v>ARS</v>
          </cell>
          <cell r="H3255" t="str">
            <v>1249.6</v>
          </cell>
          <cell r="I3255">
            <v>0</v>
          </cell>
          <cell r="J3255" t="str">
            <v>375.54</v>
          </cell>
          <cell r="K3255" t="str">
            <v>1625.14</v>
          </cell>
          <cell r="L3255" t="str">
            <v>Juliana Dahl</v>
          </cell>
          <cell r="M3255">
            <v>40769729</v>
          </cell>
          <cell r="N3255">
            <v>542281590789</v>
          </cell>
          <cell r="O3255" t="str">
            <v>Juliana Dahl</v>
          </cell>
          <cell r="P3255">
            <v>542281590789</v>
          </cell>
          <cell r="Q3255" t="str">
            <v>Alte Brown</v>
          </cell>
          <cell r="R3255">
            <v>217</v>
          </cell>
          <cell r="U3255" t="str">
            <v>Benito Juárez</v>
          </cell>
          <cell r="V3255">
            <v>7020</v>
          </cell>
          <cell r="W3255" t="str">
            <v>Buenos Aires</v>
          </cell>
          <cell r="Y3255" t="str">
            <v>Correo Argentino - Envio a domicilio</v>
          </cell>
          <cell r="Z3255" t="str">
            <v>TRANSFERENCIA BANCARIA</v>
          </cell>
          <cell r="AD3255">
            <v>44326</v>
          </cell>
          <cell r="AE3255">
            <v>44330</v>
          </cell>
          <cell r="AF3255" t="str">
            <v>DISPENSER SINGLE 500ML COLOR SURT (Gris)</v>
          </cell>
          <cell r="AG3255" t="str">
            <v>529.6</v>
          </cell>
          <cell r="AH3255">
            <v>1</v>
          </cell>
          <cell r="AI3255" t="str">
            <v>BP17008</v>
          </cell>
          <cell r="AJ3255" t="str">
            <v>Móvil</v>
          </cell>
          <cell r="AK3255" t="str">
            <v>SE ENVIA AL CORREO ARGENTINO HOY, VIERNES 14-05 ENTRE 12 Y 18 HORAS!</v>
          </cell>
          <cell r="AM3255">
            <v>409293404</v>
          </cell>
          <cell r="AN3255" t="str">
            <v>Sí</v>
          </cell>
        </row>
        <row r="3256">
          <cell r="A3256">
            <v>2900</v>
          </cell>
          <cell r="B3256" t="str">
            <v>julianadahl92@gmail.com</v>
          </cell>
          <cell r="AF3256" t="str">
            <v>MATE PAMPA BOCA ANGOSTA CON BOMBILLA COLOR BEIGE</v>
          </cell>
          <cell r="AG3256">
            <v>720</v>
          </cell>
          <cell r="AH3256">
            <v>1</v>
          </cell>
          <cell r="AI3256" t="str">
            <v>MERCA SEPA</v>
          </cell>
          <cell r="AN3256" t="str">
            <v>Sí</v>
          </cell>
        </row>
        <row r="3257">
          <cell r="A3257">
            <v>2899</v>
          </cell>
          <cell r="B3257" t="str">
            <v>paulette.olmedo@hotmail.com</v>
          </cell>
          <cell r="C3257">
            <v>44326</v>
          </cell>
          <cell r="D3257" t="str">
            <v>Abierta</v>
          </cell>
          <cell r="E3257" t="str">
            <v>Recibido</v>
          </cell>
          <cell r="F3257" t="str">
            <v>Enviado</v>
          </cell>
          <cell r="G3257" t="str">
            <v>ARS</v>
          </cell>
          <cell r="H3257" t="str">
            <v>662.4</v>
          </cell>
          <cell r="I3257">
            <v>0</v>
          </cell>
          <cell r="J3257">
            <v>0</v>
          </cell>
          <cell r="K3257" t="str">
            <v>662.4</v>
          </cell>
          <cell r="L3257" t="str">
            <v>Paula Olmedo</v>
          </cell>
          <cell r="M3257">
            <v>39334223</v>
          </cell>
          <cell r="N3257">
            <v>541166203424</v>
          </cell>
          <cell r="O3257" t="str">
            <v>Paula Olmedo</v>
          </cell>
          <cell r="P3257">
            <v>541166203424</v>
          </cell>
          <cell r="Q3257" t="str">
            <v xml:space="preserve">Florencio varela </v>
          </cell>
          <cell r="R3257">
            <v>279</v>
          </cell>
          <cell r="T3257" t="str">
            <v xml:space="preserve">Beccar </v>
          </cell>
          <cell r="U3257" t="str">
            <v xml:space="preserve">San Isidro </v>
          </cell>
          <cell r="V3257">
            <v>1643</v>
          </cell>
          <cell r="W3257" t="str">
            <v>Gran Buenos Aires</v>
          </cell>
          <cell r="Y3257" t="str">
            <v>ENVÍO SIN CARGO (CABA, GRAN PARTE DE GBA y LA PLATA) TIEMPO: 4 a 6 DÍAS HÁBILES</v>
          </cell>
          <cell r="Z3257" t="str">
            <v>Mercado Pago</v>
          </cell>
          <cell r="AD3257">
            <v>44326</v>
          </cell>
          <cell r="AE3257">
            <v>44328</v>
          </cell>
          <cell r="AF3257" t="str">
            <v>ENSALADERA APILABLE 1700 ML RIGOLLEAU 9 X 18 CM</v>
          </cell>
          <cell r="AG3257" t="str">
            <v>147.2</v>
          </cell>
          <cell r="AH3257">
            <v>2</v>
          </cell>
          <cell r="AI3257" t="str">
            <v>ML67551</v>
          </cell>
          <cell r="AJ3257" t="str">
            <v>Móvil</v>
          </cell>
          <cell r="AK3257" t="str">
            <v>EL JUEVES 13-05 ENTRE 8 Y 18 HORAS!</v>
          </cell>
          <cell r="AL3257">
            <v>14807216757</v>
          </cell>
          <cell r="AM3257">
            <v>409293025</v>
          </cell>
          <cell r="AN3257" t="str">
            <v>Sí</v>
          </cell>
        </row>
        <row r="3258">
          <cell r="A3258">
            <v>2899</v>
          </cell>
          <cell r="B3258" t="str">
            <v>paulette.olmedo@hotmail.com</v>
          </cell>
          <cell r="AF3258" t="str">
            <v>SR. DISPENSER COLORES SURTIDOS (Gris)</v>
          </cell>
          <cell r="AG3258">
            <v>368</v>
          </cell>
          <cell r="AH3258">
            <v>1</v>
          </cell>
          <cell r="AI3258" t="str">
            <v>Q056 QUO MERCA SEPARADA/COSTO TEORICO MAS IVA</v>
          </cell>
          <cell r="AN3258" t="str">
            <v>Sí</v>
          </cell>
        </row>
        <row r="3259">
          <cell r="A3259">
            <v>2898</v>
          </cell>
          <cell r="B3259" t="str">
            <v>susanhurtado91@yahoo.com.ar</v>
          </cell>
          <cell r="C3259">
            <v>44326</v>
          </cell>
          <cell r="D3259" t="str">
            <v>Abierta</v>
          </cell>
          <cell r="E3259" t="str">
            <v>Recibido</v>
          </cell>
          <cell r="F3259" t="str">
            <v>Enviado</v>
          </cell>
          <cell r="G3259" t="str">
            <v>ARS</v>
          </cell>
          <cell r="H3259" t="str">
            <v>1894.08</v>
          </cell>
          <cell r="I3259">
            <v>0</v>
          </cell>
          <cell r="J3259">
            <v>0</v>
          </cell>
          <cell r="K3259" t="str">
            <v>1894.08</v>
          </cell>
          <cell r="L3259" t="str">
            <v>Susan Hurtado</v>
          </cell>
          <cell r="M3259">
            <v>95088193</v>
          </cell>
          <cell r="N3259">
            <v>541122570096</v>
          </cell>
          <cell r="O3259" t="str">
            <v>Susan Hurtado</v>
          </cell>
          <cell r="P3259">
            <v>541122570096</v>
          </cell>
          <cell r="Q3259" t="str">
            <v>Mexico</v>
          </cell>
          <cell r="R3259">
            <v>2064</v>
          </cell>
          <cell r="S3259" t="str">
            <v>B</v>
          </cell>
          <cell r="U3259" t="str">
            <v>Capital Federal</v>
          </cell>
          <cell r="V3259">
            <v>1222</v>
          </cell>
          <cell r="W3259" t="str">
            <v>Capital Federal</v>
          </cell>
          <cell r="Y3259" t="str">
            <v>ENVÍO SIN CARGO (CABA, GRAN PARTE DE GBA y LA PLATA) TIEMPO: 4 a 6 DÍAS HÁBILES</v>
          </cell>
          <cell r="Z3259" t="str">
            <v>Mercado Pago</v>
          </cell>
          <cell r="AB3259" t="str">
            <v>La jarra puede ser color rosa con los vasos rosa</v>
          </cell>
          <cell r="AD3259">
            <v>44326</v>
          </cell>
          <cell r="AE3259">
            <v>44328</v>
          </cell>
          <cell r="AF3259" t="str">
            <v>SET X 7 PZAS 1 JARRA 2 LITROS Y 6 VASOS 330 ML</v>
          </cell>
          <cell r="AG3259">
            <v>656</v>
          </cell>
          <cell r="AH3259">
            <v>1</v>
          </cell>
          <cell r="AI3259" t="str">
            <v>PLA9007</v>
          </cell>
          <cell r="AJ3259" t="str">
            <v>Móvil</v>
          </cell>
          <cell r="AK3259" t="str">
            <v>EL JUEVES 13-05 ENTRE 8 Y 18 HORAS!</v>
          </cell>
          <cell r="AL3259">
            <v>2655398438</v>
          </cell>
          <cell r="AM3259">
            <v>409279483</v>
          </cell>
          <cell r="AN3259" t="str">
            <v>Sí</v>
          </cell>
        </row>
        <row r="3260">
          <cell r="A3260">
            <v>2898</v>
          </cell>
          <cell r="B3260" t="str">
            <v>susanhurtado91@yahoo.com.ar</v>
          </cell>
          <cell r="AF3260" t="str">
            <v>VASO BLANCO FACETADO Y EXPRIMIDOR</v>
          </cell>
          <cell r="AG3260">
            <v>316</v>
          </cell>
          <cell r="AH3260">
            <v>1</v>
          </cell>
          <cell r="AI3260" t="str">
            <v>BP24001 BIPO</v>
          </cell>
          <cell r="AN3260" t="str">
            <v>Sí</v>
          </cell>
        </row>
        <row r="3261">
          <cell r="A3261">
            <v>2898</v>
          </cell>
          <cell r="B3261" t="str">
            <v>susanhurtado91@yahoo.com.ar</v>
          </cell>
          <cell r="AF3261" t="str">
            <v>TABLA DE BAMBOO RECTANGULAR RAYADA 24X34CM</v>
          </cell>
          <cell r="AG3261" t="str">
            <v>692.8</v>
          </cell>
          <cell r="AH3261">
            <v>1</v>
          </cell>
          <cell r="AI3261" t="str">
            <v>MS113006</v>
          </cell>
          <cell r="AN3261" t="str">
            <v>Sí</v>
          </cell>
        </row>
        <row r="3262">
          <cell r="A3262">
            <v>2898</v>
          </cell>
          <cell r="B3262" t="str">
            <v>susanhurtado91@yahoo.com.ar</v>
          </cell>
          <cell r="AF3262" t="str">
            <v>AZUCARERA DE VIDRIO Y ACERO INOXIDABLE 10CM</v>
          </cell>
          <cell r="AG3262" t="str">
            <v>229.28</v>
          </cell>
          <cell r="AH3262">
            <v>1</v>
          </cell>
          <cell r="AI3262" t="str">
            <v>046BA8196</v>
          </cell>
          <cell r="AN3262" t="str">
            <v>Sí</v>
          </cell>
        </row>
        <row r="3263">
          <cell r="A3263">
            <v>2897</v>
          </cell>
          <cell r="B3263" t="str">
            <v>mviurocca@gmail.com</v>
          </cell>
          <cell r="C3263">
            <v>44326</v>
          </cell>
          <cell r="D3263" t="str">
            <v>Abierta</v>
          </cell>
          <cell r="E3263" t="str">
            <v>Recibido</v>
          </cell>
          <cell r="F3263" t="str">
            <v>Enviado</v>
          </cell>
          <cell r="G3263" t="str">
            <v>ARS</v>
          </cell>
          <cell r="H3263" t="str">
            <v>1310.4</v>
          </cell>
          <cell r="I3263">
            <v>0</v>
          </cell>
          <cell r="J3263">
            <v>0</v>
          </cell>
          <cell r="K3263" t="str">
            <v>1310.4</v>
          </cell>
          <cell r="L3263" t="str">
            <v>Victoria Rocca</v>
          </cell>
          <cell r="M3263">
            <v>38713069</v>
          </cell>
          <cell r="N3263">
            <v>542213629558</v>
          </cell>
          <cell r="O3263" t="str">
            <v>Victoria Rocca</v>
          </cell>
          <cell r="P3263">
            <v>542213629558</v>
          </cell>
          <cell r="Q3263" t="str">
            <v>Calle 2</v>
          </cell>
          <cell r="R3263">
            <v>877</v>
          </cell>
          <cell r="S3263" t="str">
            <v>9B</v>
          </cell>
          <cell r="T3263" t="str">
            <v>La Plata</v>
          </cell>
          <cell r="U3263" t="str">
            <v>Capital Federal</v>
          </cell>
          <cell r="V3263">
            <v>1440</v>
          </cell>
          <cell r="W3263" t="str">
            <v>Capital Federal</v>
          </cell>
          <cell r="Y3263" t="str">
            <v>ENVÍO SIN CARGO (CABA, GRAN PARTE DE GBA y LA PLATA) TIEMPO: 4 a 6 DÍAS HÁBILES</v>
          </cell>
          <cell r="Z3263" t="str">
            <v>Mercado Pago</v>
          </cell>
          <cell r="AB3263" t="str">
            <v xml:space="preserve">La plata </v>
          </cell>
          <cell r="AD3263">
            <v>44326</v>
          </cell>
          <cell r="AE3263">
            <v>44328</v>
          </cell>
          <cell r="AF3263" t="str">
            <v>CAJA DE TE MAD. 6DIV 24X17CM</v>
          </cell>
          <cell r="AG3263" t="str">
            <v>1310.4</v>
          </cell>
          <cell r="AH3263">
            <v>1</v>
          </cell>
          <cell r="AI3263" t="str">
            <v>046CX7200 MERCA SEPARADA</v>
          </cell>
          <cell r="AJ3263" t="str">
            <v>Móvil</v>
          </cell>
          <cell r="AK3263" t="str">
            <v>EL JUEVES 13-05 ENTRE 8 Y 18 HORAS!</v>
          </cell>
          <cell r="AL3263">
            <v>2655389112</v>
          </cell>
          <cell r="AM3263">
            <v>378542732</v>
          </cell>
          <cell r="AN3263" t="str">
            <v>Sí</v>
          </cell>
        </row>
        <row r="3264">
          <cell r="A3264">
            <v>2896</v>
          </cell>
          <cell r="B3264" t="str">
            <v>leila.iglesias@hotmail.com</v>
          </cell>
          <cell r="C3264">
            <v>44326</v>
          </cell>
          <cell r="D3264" t="str">
            <v>Abierta</v>
          </cell>
          <cell r="E3264" t="str">
            <v>Recibido</v>
          </cell>
          <cell r="F3264" t="str">
            <v>Enviado</v>
          </cell>
          <cell r="G3264" t="str">
            <v>ARS</v>
          </cell>
          <cell r="H3264" t="str">
            <v>3863.38</v>
          </cell>
          <cell r="I3264">
            <v>0</v>
          </cell>
          <cell r="J3264">
            <v>0</v>
          </cell>
          <cell r="K3264" t="str">
            <v>3863.38</v>
          </cell>
          <cell r="L3264" t="str">
            <v>Leila iglesias</v>
          </cell>
          <cell r="M3264">
            <v>36404780</v>
          </cell>
          <cell r="N3264">
            <v>541140548940</v>
          </cell>
          <cell r="O3264" t="str">
            <v>Leila iglesias</v>
          </cell>
          <cell r="P3264">
            <v>541140548940</v>
          </cell>
          <cell r="Q3264" t="str">
            <v xml:space="preserve">Coronel Thorne </v>
          </cell>
          <cell r="R3264">
            <v>922</v>
          </cell>
          <cell r="S3264" t="str">
            <v>PB 3</v>
          </cell>
          <cell r="T3264" t="str">
            <v>Villa Madero</v>
          </cell>
          <cell r="U3264" t="str">
            <v>Villa Madero</v>
          </cell>
          <cell r="V3264">
            <v>1768</v>
          </cell>
          <cell r="W3264" t="str">
            <v>Gran Buenos Aires</v>
          </cell>
          <cell r="Y3264" t="str">
            <v>ENVÍO SIN CARGO (CABA, GRAN PARTE DE GBA y LA PLATA) TIEMPO: 4 a 6 DÍAS HÁBILES</v>
          </cell>
          <cell r="Z3264" t="str">
            <v>Mercado Pago</v>
          </cell>
          <cell r="AD3264">
            <v>44326</v>
          </cell>
          <cell r="AE3264">
            <v>44328</v>
          </cell>
          <cell r="AF3264" t="str">
            <v>FLORERO DE VIDRIO VIOLETA 17CM 9CM DIAM</v>
          </cell>
          <cell r="AG3264" t="str">
            <v>645.6</v>
          </cell>
          <cell r="AH3264">
            <v>1</v>
          </cell>
          <cell r="AI3264" t="str">
            <v>046JA7245</v>
          </cell>
          <cell r="AJ3264" t="str">
            <v>Web</v>
          </cell>
          <cell r="AK3264" t="str">
            <v>EL JUEVES 13-05 ENTRE 8 Y 18 HORAS!</v>
          </cell>
          <cell r="AL3264">
            <v>14807125157</v>
          </cell>
          <cell r="AM3264">
            <v>374827167</v>
          </cell>
          <cell r="AN3264" t="str">
            <v>Sí</v>
          </cell>
        </row>
        <row r="3265">
          <cell r="A3265">
            <v>2896</v>
          </cell>
          <cell r="B3265" t="str">
            <v>leila.iglesias@hotmail.com</v>
          </cell>
          <cell r="AF3265" t="str">
            <v>ESPECIERO DE VIDRIO LINEAS HORIZONTALES TAPA COBRE 180ML 7.5X7.5X11.1CM</v>
          </cell>
          <cell r="AG3265">
            <v>213</v>
          </cell>
          <cell r="AH3265">
            <v>1</v>
          </cell>
          <cell r="AI3265" t="str">
            <v>MS107166</v>
          </cell>
          <cell r="AN3265" t="str">
            <v>Sí</v>
          </cell>
        </row>
        <row r="3266">
          <cell r="A3266">
            <v>2896</v>
          </cell>
          <cell r="B3266" t="str">
            <v>leila.iglesias@hotmail.com</v>
          </cell>
          <cell r="AF3266" t="str">
            <v>VELA 100 % SOJA CON ESENCIAS - DIFERENTES AROMAS 8x8 CM (JAZMIN)</v>
          </cell>
          <cell r="AG3266" t="str">
            <v>367.99</v>
          </cell>
          <cell r="AH3266">
            <v>2</v>
          </cell>
          <cell r="AI3266" t="str">
            <v>BA6340VELA</v>
          </cell>
          <cell r="AN3266" t="str">
            <v>Sí</v>
          </cell>
        </row>
        <row r="3267">
          <cell r="A3267">
            <v>2896</v>
          </cell>
          <cell r="B3267" t="str">
            <v>leila.iglesias@hotmail.com</v>
          </cell>
          <cell r="AF3267" t="str">
            <v>INDIVIDUAL RANGPUR NEGRO 38CM</v>
          </cell>
          <cell r="AG3267" t="str">
            <v>387.2</v>
          </cell>
          <cell r="AH3267">
            <v>4</v>
          </cell>
          <cell r="AI3267" t="str">
            <v>MS115248**</v>
          </cell>
          <cell r="AN3267" t="str">
            <v>Sí</v>
          </cell>
        </row>
        <row r="3268">
          <cell r="A3268">
            <v>2896</v>
          </cell>
          <cell r="B3268" t="str">
            <v>leila.iglesias@hotmail.com</v>
          </cell>
          <cell r="AF3268" t="str">
            <v>MATE PAMPA BOCA ANCHA CON BOMBILLA COLOR BEIGE</v>
          </cell>
          <cell r="AG3268">
            <v>720</v>
          </cell>
          <cell r="AH3268">
            <v>1</v>
          </cell>
          <cell r="AI3268" t="str">
            <v>MERCA SEPA</v>
          </cell>
          <cell r="AN3268" t="str">
            <v>Sí</v>
          </cell>
        </row>
        <row r="3269">
          <cell r="A3269">
            <v>2895</v>
          </cell>
          <cell r="B3269" t="str">
            <v>marianalegnani@gmail.com</v>
          </cell>
          <cell r="C3269">
            <v>44326</v>
          </cell>
          <cell r="D3269" t="str">
            <v>Abierta</v>
          </cell>
          <cell r="E3269" t="str">
            <v>Pendiente</v>
          </cell>
          <cell r="F3269" t="str">
            <v>No está empaquetado</v>
          </cell>
          <cell r="G3269" t="str">
            <v>ARS</v>
          </cell>
          <cell r="H3269" t="str">
            <v>2773.6</v>
          </cell>
          <cell r="I3269">
            <v>0</v>
          </cell>
          <cell r="J3269">
            <v>0</v>
          </cell>
          <cell r="K3269" t="str">
            <v>2773.6</v>
          </cell>
          <cell r="L3269" t="str">
            <v>Mariana Legnani</v>
          </cell>
          <cell r="M3269">
            <v>20910816</v>
          </cell>
          <cell r="N3269">
            <v>541150602489</v>
          </cell>
          <cell r="O3269" t="str">
            <v>Mariana Legnani</v>
          </cell>
          <cell r="P3269">
            <v>541150602489</v>
          </cell>
          <cell r="Q3269" t="str">
            <v>Manuela Pedraza</v>
          </cell>
          <cell r="R3269">
            <v>5258</v>
          </cell>
          <cell r="S3269">
            <v>10</v>
          </cell>
          <cell r="U3269" t="str">
            <v>Capital Federal</v>
          </cell>
          <cell r="V3269">
            <v>1431</v>
          </cell>
          <cell r="W3269" t="str">
            <v>Capital Federal</v>
          </cell>
          <cell r="Y3269" t="str">
            <v>ENVÍO SIN CARGO (CABA, GRAN PARTE DE GBA y LA PLATA) TIEMPO: 4 a 6 DÍAS HÁBILES</v>
          </cell>
          <cell r="Z3269" t="str">
            <v>Mercado Pago</v>
          </cell>
          <cell r="AF3269" t="str">
            <v>MOLDE BUDINERA</v>
          </cell>
          <cell r="AG3269" t="str">
            <v>585.6</v>
          </cell>
          <cell r="AH3269">
            <v>1</v>
          </cell>
          <cell r="AI3269" t="str">
            <v>046BA4829</v>
          </cell>
          <cell r="AJ3269" t="str">
            <v>Móvil</v>
          </cell>
          <cell r="AK3269" t="str">
            <v/>
          </cell>
          <cell r="AL3269">
            <v>2655359827</v>
          </cell>
          <cell r="AM3269">
            <v>409271623</v>
          </cell>
          <cell r="AN3269" t="str">
            <v>Sí</v>
          </cell>
        </row>
        <row r="3270">
          <cell r="A3270">
            <v>2895</v>
          </cell>
          <cell r="B3270" t="str">
            <v>marianalegnani@gmail.com</v>
          </cell>
          <cell r="AF3270" t="str">
            <v>TRAPO DE PISO CON FRASE MEDIA STANTARD 50 X 60 CM HOLA CHAU</v>
          </cell>
          <cell r="AG3270">
            <v>390</v>
          </cell>
          <cell r="AH3270">
            <v>1</v>
          </cell>
          <cell r="AI3270" t="str">
            <v>HOLA CHAU CHICO GRIS</v>
          </cell>
          <cell r="AN3270" t="str">
            <v>Sí</v>
          </cell>
        </row>
        <row r="3271">
          <cell r="A3271">
            <v>2895</v>
          </cell>
          <cell r="B3271" t="str">
            <v>marianalegnani@gmail.com</v>
          </cell>
          <cell r="AF3271" t="str">
            <v>BATIDOR DE SILICONA CREAM MANGO DE MADERA 28 CM</v>
          </cell>
          <cell r="AG3271" t="str">
            <v>399.6</v>
          </cell>
          <cell r="AH3271">
            <v>1</v>
          </cell>
          <cell r="AI3271" t="str">
            <v>MS101A63</v>
          </cell>
          <cell r="AN3271" t="str">
            <v>Sí</v>
          </cell>
        </row>
        <row r="3272">
          <cell r="A3272">
            <v>2895</v>
          </cell>
          <cell r="B3272" t="str">
            <v>marianalegnani@gmail.com</v>
          </cell>
          <cell r="AF3272" t="str">
            <v>SARTEN DE CERAMICA DE 20CM C/TAPA ANTIADHERENTE</v>
          </cell>
          <cell r="AG3272" t="str">
            <v>1398.4</v>
          </cell>
          <cell r="AH3272">
            <v>1</v>
          </cell>
          <cell r="AI3272" t="str">
            <v>BA8169</v>
          </cell>
          <cell r="AN3272" t="str">
            <v>Sí</v>
          </cell>
        </row>
        <row r="3273">
          <cell r="A3273">
            <v>2894</v>
          </cell>
          <cell r="B3273" t="str">
            <v>celeste.r.suarez@hotmail.com</v>
          </cell>
          <cell r="C3273">
            <v>44326</v>
          </cell>
          <cell r="D3273" t="str">
            <v>Abierta</v>
          </cell>
          <cell r="E3273" t="str">
            <v>Recibido</v>
          </cell>
          <cell r="F3273" t="str">
            <v>Enviado</v>
          </cell>
          <cell r="G3273" t="str">
            <v>ARS</v>
          </cell>
          <cell r="H3273" t="str">
            <v>3123.2</v>
          </cell>
          <cell r="I3273">
            <v>0</v>
          </cell>
          <cell r="J3273">
            <v>0</v>
          </cell>
          <cell r="K3273" t="str">
            <v>3123.2</v>
          </cell>
          <cell r="L3273" t="str">
            <v>Celeste Suarez</v>
          </cell>
          <cell r="M3273">
            <v>32520699</v>
          </cell>
          <cell r="N3273">
            <v>5491154858914</v>
          </cell>
          <cell r="O3273" t="str">
            <v>Celeste Suarez</v>
          </cell>
          <cell r="P3273">
            <v>5491154858914</v>
          </cell>
          <cell r="Q3273" t="str">
            <v xml:space="preserve">Pasteur </v>
          </cell>
          <cell r="R3273">
            <v>2948</v>
          </cell>
          <cell r="T3273" t="str">
            <v xml:space="preserve">San Fernando </v>
          </cell>
          <cell r="U3273" t="str">
            <v xml:space="preserve">Victoria </v>
          </cell>
          <cell r="V3273">
            <v>1644</v>
          </cell>
          <cell r="W3273" t="str">
            <v>Gran Buenos Aires</v>
          </cell>
          <cell r="Y3273" t="str">
            <v>ENVÍO SIN CARGO (CABA, GRAN PARTE DE GBA y LA PLATA) TIEMPO: 4 a 6 DÍAS HÁBILES</v>
          </cell>
          <cell r="Z3273" t="str">
            <v>Mercado Pago</v>
          </cell>
          <cell r="AD3273">
            <v>44326</v>
          </cell>
          <cell r="AE3273">
            <v>44327</v>
          </cell>
          <cell r="AF3273" t="str">
            <v>CESTO DE BASURA ACERO INOXIDABLE 3L</v>
          </cell>
          <cell r="AG3273" t="str">
            <v>1912.8</v>
          </cell>
          <cell r="AH3273">
            <v>1</v>
          </cell>
          <cell r="AI3273" t="str">
            <v>046TA7995</v>
          </cell>
          <cell r="AJ3273" t="str">
            <v>Móvil</v>
          </cell>
          <cell r="AK3273" t="str">
            <v>EL JUEVES 13-05 ENTRE 8 Y 18 HORAS!</v>
          </cell>
          <cell r="AL3273">
            <v>14806958921</v>
          </cell>
          <cell r="AM3273">
            <v>409273201</v>
          </cell>
          <cell r="AN3273" t="str">
            <v>Sí</v>
          </cell>
        </row>
        <row r="3274">
          <cell r="A3274">
            <v>2894</v>
          </cell>
          <cell r="B3274" t="str">
            <v>celeste.r.suarez@hotmail.com</v>
          </cell>
          <cell r="AF3274" t="str">
            <v>PORTA CEPILLOS DOBLE BAÑO POLIRESINA PASTEL</v>
          </cell>
          <cell r="AG3274" t="str">
            <v>1210.4</v>
          </cell>
          <cell r="AH3274">
            <v>1</v>
          </cell>
          <cell r="AI3274" t="str">
            <v>046AB6646NEW</v>
          </cell>
          <cell r="AN3274" t="str">
            <v>Sí</v>
          </cell>
        </row>
        <row r="3275">
          <cell r="A3275">
            <v>2893</v>
          </cell>
          <cell r="B3275" t="str">
            <v>alisonnicole11.ng@gmail.com</v>
          </cell>
          <cell r="C3275">
            <v>44326</v>
          </cell>
          <cell r="D3275" t="str">
            <v>Abierta</v>
          </cell>
          <cell r="E3275" t="str">
            <v>Recibido</v>
          </cell>
          <cell r="F3275" t="str">
            <v>Enviado</v>
          </cell>
          <cell r="G3275" t="str">
            <v>ARS</v>
          </cell>
          <cell r="H3275">
            <v>2099</v>
          </cell>
          <cell r="I3275">
            <v>0</v>
          </cell>
          <cell r="J3275">
            <v>0</v>
          </cell>
          <cell r="K3275">
            <v>2099</v>
          </cell>
          <cell r="L3275" t="str">
            <v>Nicole Gomez</v>
          </cell>
          <cell r="M3275">
            <v>43625446</v>
          </cell>
          <cell r="N3275">
            <v>541159549672</v>
          </cell>
          <cell r="O3275" t="str">
            <v>Nicole Gomez</v>
          </cell>
          <cell r="P3275">
            <v>541159549672</v>
          </cell>
          <cell r="Q3275" t="str">
            <v>Rio Pilcomayo</v>
          </cell>
          <cell r="R3275">
            <v>739</v>
          </cell>
          <cell r="T3275" t="str">
            <v>Sansusi</v>
          </cell>
          <cell r="U3275" t="str">
            <v>Capital Federal</v>
          </cell>
          <cell r="V3275">
            <v>1440</v>
          </cell>
          <cell r="W3275" t="str">
            <v>Capital Federal</v>
          </cell>
          <cell r="Y3275" t="str">
            <v>ENVÍO SIN CARGO (CABA, GRAN PARTE DE GBA y LA PLATA) TIEMPO: 4 a 6 DÍAS HÁBILES</v>
          </cell>
          <cell r="Z3275" t="str">
            <v>TRANSFERENCIA BANCARIA</v>
          </cell>
          <cell r="AB3275" t="str">
            <v>Mi codigo postal es 1635, soy de Presidente Derqui-Pilar</v>
          </cell>
          <cell r="AD3275">
            <v>44327</v>
          </cell>
          <cell r="AE3275">
            <v>44327</v>
          </cell>
          <cell r="AF3275" t="str">
            <v>MESA PLEGABLE PARA PC MADERA Y METAL 59X39X23CM (Beige con rayas)</v>
          </cell>
          <cell r="AG3275">
            <v>2099</v>
          </cell>
          <cell r="AH3275">
            <v>1</v>
          </cell>
          <cell r="AJ3275" t="str">
            <v>Móvil</v>
          </cell>
          <cell r="AK3275" t="str">
            <v>EL JUEVES 13-05 ENTRE 8 Y 18 HORAS!</v>
          </cell>
          <cell r="AM3275">
            <v>400376430</v>
          </cell>
          <cell r="AN3275" t="str">
            <v>Sí</v>
          </cell>
        </row>
        <row r="3276">
          <cell r="A3276">
            <v>2892</v>
          </cell>
          <cell r="B3276" t="str">
            <v>mariabelensole@gmail.com</v>
          </cell>
          <cell r="C3276">
            <v>44326</v>
          </cell>
          <cell r="D3276" t="str">
            <v>Abierta</v>
          </cell>
          <cell r="E3276" t="str">
            <v>Recibido</v>
          </cell>
          <cell r="F3276" t="str">
            <v>Enviado</v>
          </cell>
          <cell r="G3276" t="str">
            <v>ARS</v>
          </cell>
          <cell r="H3276" t="str">
            <v>5468.2</v>
          </cell>
          <cell r="I3276">
            <v>0</v>
          </cell>
          <cell r="J3276">
            <v>0</v>
          </cell>
          <cell r="K3276" t="str">
            <v>5468.2</v>
          </cell>
          <cell r="L3276" t="str">
            <v>Maria Belen Sole</v>
          </cell>
          <cell r="M3276">
            <v>39489437</v>
          </cell>
          <cell r="N3276">
            <v>541164067977</v>
          </cell>
          <cell r="O3276" t="str">
            <v>Maria Belen Sole</v>
          </cell>
          <cell r="P3276">
            <v>541164067977</v>
          </cell>
          <cell r="Q3276" t="str">
            <v>Guido Spano</v>
          </cell>
          <cell r="R3276">
            <v>1022</v>
          </cell>
          <cell r="T3276" t="str">
            <v>Lanus Oeste</v>
          </cell>
          <cell r="U3276" t="str">
            <v>Lanus</v>
          </cell>
          <cell r="V3276">
            <v>1824</v>
          </cell>
          <cell r="W3276" t="str">
            <v>Gran Buenos Aires</v>
          </cell>
          <cell r="Y3276" t="str">
            <v>ENVÍO SIN CARGO (CABA, GRAN PARTE DE GBA y LA PLATA) TIEMPO: 4 a 6 DÍAS HÁBILES</v>
          </cell>
          <cell r="Z3276" t="str">
            <v>Mercado Pago</v>
          </cell>
          <cell r="AD3276">
            <v>44326</v>
          </cell>
          <cell r="AE3276">
            <v>44327</v>
          </cell>
          <cell r="AF3276" t="str">
            <v>FLORERO DE VIDRIO 15CM 6CM DIAM</v>
          </cell>
          <cell r="AG3276" t="str">
            <v>74.4</v>
          </cell>
          <cell r="AH3276">
            <v>1</v>
          </cell>
          <cell r="AI3276" t="str">
            <v>046JA7208</v>
          </cell>
          <cell r="AJ3276" t="str">
            <v>Móvil</v>
          </cell>
          <cell r="AK3276" t="str">
            <v>EL MIERCOLES 12/05 ENTRE 8 Y 18 HORAS!</v>
          </cell>
          <cell r="AL3276">
            <v>14806990180</v>
          </cell>
          <cell r="AM3276">
            <v>409257595</v>
          </cell>
          <cell r="AN3276" t="str">
            <v>Sí</v>
          </cell>
        </row>
        <row r="3277">
          <cell r="A3277">
            <v>2892</v>
          </cell>
          <cell r="B3277" t="str">
            <v>mariabelensole@gmail.com</v>
          </cell>
          <cell r="AF3277" t="str">
            <v>PLATO DE VIDRIO PLAYO 32CM</v>
          </cell>
          <cell r="AG3277">
            <v>609</v>
          </cell>
          <cell r="AH3277">
            <v>1</v>
          </cell>
          <cell r="AI3277" t="str">
            <v>046BA7449</v>
          </cell>
          <cell r="AN3277" t="str">
            <v>Sí</v>
          </cell>
        </row>
        <row r="3278">
          <cell r="A3278">
            <v>2892</v>
          </cell>
          <cell r="B3278" t="str">
            <v>mariabelensole@gmail.com</v>
          </cell>
          <cell r="AF3278" t="str">
            <v>DISPENSER SINGLE 500ML COLOR SURT (Blanco)</v>
          </cell>
          <cell r="AG3278" t="str">
            <v>529.6</v>
          </cell>
          <cell r="AH3278">
            <v>1</v>
          </cell>
          <cell r="AI3278" t="str">
            <v>Q17008 QUO MERCA SEPARADA COSTO TEORICO MAS IVA</v>
          </cell>
          <cell r="AN3278" t="str">
            <v>Sí</v>
          </cell>
        </row>
        <row r="3279">
          <cell r="A3279">
            <v>2892</v>
          </cell>
          <cell r="B3279" t="str">
            <v>mariabelensole@gmail.com</v>
          </cell>
          <cell r="AF3279" t="str">
            <v>DISPENSER BLANCO 17.5X6.8CM</v>
          </cell>
          <cell r="AG3279" t="str">
            <v>1034.4</v>
          </cell>
          <cell r="AH3279">
            <v>1</v>
          </cell>
          <cell r="AI3279" t="str">
            <v>046AB7335</v>
          </cell>
          <cell r="AN3279" t="str">
            <v>Sí</v>
          </cell>
        </row>
        <row r="3280">
          <cell r="A3280">
            <v>2892</v>
          </cell>
          <cell r="B3280" t="str">
            <v>mariabelensole@gmail.com</v>
          </cell>
          <cell r="AF3280" t="str">
            <v>SET DE BAÑO BLANCO 4PC DISPENSER JABONERA 2 PORTA CEPILLOS</v>
          </cell>
          <cell r="AG3280" t="str">
            <v>3220.8</v>
          </cell>
          <cell r="AH3280">
            <v>1</v>
          </cell>
          <cell r="AI3280" t="str">
            <v>046AB8213</v>
          </cell>
          <cell r="AN3280" t="str">
            <v>Sí</v>
          </cell>
        </row>
        <row r="3281">
          <cell r="A3281">
            <v>2891</v>
          </cell>
          <cell r="B3281" t="str">
            <v>agus.frangolini@gmail.com</v>
          </cell>
          <cell r="C3281">
            <v>44326</v>
          </cell>
          <cell r="D3281" t="str">
            <v>Abierta</v>
          </cell>
          <cell r="E3281" t="str">
            <v>Recibido</v>
          </cell>
          <cell r="F3281" t="str">
            <v>Enviado</v>
          </cell>
          <cell r="G3281" t="str">
            <v>ARS</v>
          </cell>
          <cell r="H3281">
            <v>720</v>
          </cell>
          <cell r="I3281">
            <v>0</v>
          </cell>
          <cell r="J3281">
            <v>0</v>
          </cell>
          <cell r="K3281">
            <v>720</v>
          </cell>
          <cell r="L3281" t="str">
            <v>Agustina Nicole Frangolini</v>
          </cell>
          <cell r="M3281">
            <v>38256136</v>
          </cell>
          <cell r="N3281">
            <v>541168397222</v>
          </cell>
          <cell r="O3281" t="str">
            <v>Agustina Nicole Frangolini</v>
          </cell>
          <cell r="P3281">
            <v>541168397222</v>
          </cell>
          <cell r="Q3281" t="str">
            <v xml:space="preserve">Balcarce </v>
          </cell>
          <cell r="R3281">
            <v>2728</v>
          </cell>
          <cell r="T3281" t="str">
            <v>San Jose</v>
          </cell>
          <cell r="U3281" t="str">
            <v xml:space="preserve">Morón </v>
          </cell>
          <cell r="V3281">
            <v>1708</v>
          </cell>
          <cell r="W3281" t="str">
            <v>Gran Buenos Aires</v>
          </cell>
          <cell r="Y3281" t="str">
            <v>ENVÍO SIN CARGO (CABA, GRAN PARTE DE GBA y LA PLATA) TIEMPO: 4 a 6 DÍAS HÁBILES</v>
          </cell>
          <cell r="Z3281" t="str">
            <v>Mercado Pago</v>
          </cell>
          <cell r="AD3281">
            <v>44326</v>
          </cell>
          <cell r="AE3281">
            <v>44327</v>
          </cell>
          <cell r="AF3281" t="str">
            <v>MATE PAMPA BOCA ABIERTA CON BOMBILLA COLOR CORAL</v>
          </cell>
          <cell r="AG3281">
            <v>720</v>
          </cell>
          <cell r="AH3281">
            <v>1</v>
          </cell>
          <cell r="AJ3281" t="str">
            <v>Móvil</v>
          </cell>
          <cell r="AK3281" t="str">
            <v>EL MIERCOLES 12/05 ENTRE 8 Y 18 HORAS!</v>
          </cell>
          <cell r="AL3281">
            <v>2655351802</v>
          </cell>
          <cell r="AM3281">
            <v>409260334</v>
          </cell>
          <cell r="AN3281" t="str">
            <v>Sí</v>
          </cell>
        </row>
        <row r="3282">
          <cell r="A3282">
            <v>2890</v>
          </cell>
          <cell r="B3282" t="str">
            <v>ashegomez@hotmail.com</v>
          </cell>
          <cell r="C3282">
            <v>44326</v>
          </cell>
          <cell r="D3282" t="str">
            <v>Abierta</v>
          </cell>
          <cell r="E3282" t="str">
            <v>Recibido</v>
          </cell>
          <cell r="F3282" t="str">
            <v>Enviado</v>
          </cell>
          <cell r="G3282" t="str">
            <v>ARS</v>
          </cell>
          <cell r="H3282" t="str">
            <v>1107.2</v>
          </cell>
          <cell r="I3282">
            <v>0</v>
          </cell>
          <cell r="J3282">
            <v>0</v>
          </cell>
          <cell r="K3282" t="str">
            <v>1107.2</v>
          </cell>
          <cell r="L3282" t="str">
            <v>Ayelen Gomez</v>
          </cell>
          <cell r="M3282">
            <v>38589108</v>
          </cell>
          <cell r="N3282">
            <v>541154867712</v>
          </cell>
          <cell r="O3282" t="str">
            <v>Ayelen Gomez</v>
          </cell>
          <cell r="P3282">
            <v>541154867712</v>
          </cell>
          <cell r="Q3282">
            <v>413</v>
          </cell>
          <cell r="R3282">
            <v>873</v>
          </cell>
          <cell r="S3282">
            <v>9</v>
          </cell>
          <cell r="T3282" t="str">
            <v xml:space="preserve">Juan Maria Gutiérrez </v>
          </cell>
          <cell r="U3282" t="str">
            <v xml:space="preserve">Berazategui </v>
          </cell>
          <cell r="V3282">
            <v>1890</v>
          </cell>
          <cell r="W3282" t="str">
            <v>Gran Buenos Aires</v>
          </cell>
          <cell r="Y3282" t="str">
            <v>ENVÍO SIN CARGO (CABA, GRAN PARTE DE GBA y LA PLATA) TIEMPO: 4 a 6 DÍAS HÁBILES</v>
          </cell>
          <cell r="Z3282" t="str">
            <v>Mercado Pago</v>
          </cell>
          <cell r="AD3282">
            <v>44326</v>
          </cell>
          <cell r="AE3282">
            <v>44327</v>
          </cell>
          <cell r="AF3282" t="str">
            <v>MATE PAMPA BOCA ANCHA CON BOMBILLA COLOR NEGRO</v>
          </cell>
          <cell r="AG3282">
            <v>720</v>
          </cell>
          <cell r="AH3282">
            <v>1</v>
          </cell>
          <cell r="AI3282" t="str">
            <v>MERCA SEPA</v>
          </cell>
          <cell r="AJ3282" t="str">
            <v>Móvil</v>
          </cell>
          <cell r="AK3282" t="str">
            <v>EL JUEVES 13-05 ENTRE 8 Y 18 HORAS!</v>
          </cell>
          <cell r="AL3282">
            <v>2655350367</v>
          </cell>
          <cell r="AM3282">
            <v>394766882</v>
          </cell>
          <cell r="AN3282" t="str">
            <v>Sí</v>
          </cell>
        </row>
        <row r="3283">
          <cell r="A3283">
            <v>2890</v>
          </cell>
          <cell r="B3283" t="str">
            <v>ashegomez@hotmail.com</v>
          </cell>
          <cell r="AF3283" t="str">
            <v>INDIVIDUAL RANGPUR NEGRO 38CM</v>
          </cell>
          <cell r="AG3283" t="str">
            <v>387.2</v>
          </cell>
          <cell r="AH3283">
            <v>1</v>
          </cell>
          <cell r="AI3283" t="str">
            <v>MS115248**</v>
          </cell>
          <cell r="AN3283" t="str">
            <v>Sí</v>
          </cell>
        </row>
        <row r="3284">
          <cell r="A3284">
            <v>2889</v>
          </cell>
          <cell r="B3284" t="str">
            <v>lilianamarodriguez@yahoo.com</v>
          </cell>
          <cell r="C3284">
            <v>44326</v>
          </cell>
          <cell r="D3284" t="str">
            <v>Abierta</v>
          </cell>
          <cell r="E3284" t="str">
            <v>Recibido</v>
          </cell>
          <cell r="F3284" t="str">
            <v>Enviado</v>
          </cell>
          <cell r="G3284" t="str">
            <v>ARS</v>
          </cell>
          <cell r="H3284" t="str">
            <v>2888.8</v>
          </cell>
          <cell r="I3284">
            <v>0</v>
          </cell>
          <cell r="J3284">
            <v>0</v>
          </cell>
          <cell r="K3284" t="str">
            <v>2888.8</v>
          </cell>
          <cell r="L3284" t="str">
            <v>Liliana mabel Rodriguez</v>
          </cell>
          <cell r="M3284">
            <v>17984157</v>
          </cell>
          <cell r="N3284">
            <v>541156594249</v>
          </cell>
          <cell r="O3284" t="str">
            <v>Liliana mabel Rodriguez</v>
          </cell>
          <cell r="P3284">
            <v>541156594249</v>
          </cell>
          <cell r="Q3284" t="str">
            <v>25 De Mayo</v>
          </cell>
          <cell r="R3284">
            <v>1894</v>
          </cell>
          <cell r="U3284" t="str">
            <v>Tigre</v>
          </cell>
          <cell r="V3284">
            <v>1648</v>
          </cell>
          <cell r="W3284" t="str">
            <v>Gran Buenos Aires</v>
          </cell>
          <cell r="Y3284" t="str">
            <v>ENVÍO SIN CARGO (CABA, GRAN PARTE DE GBA y LA PLATA) TIEMPO: 4 a 6 DÍAS HÁBILES</v>
          </cell>
          <cell r="Z3284" t="str">
            <v>Mercado Pago</v>
          </cell>
          <cell r="AD3284">
            <v>44326</v>
          </cell>
          <cell r="AE3284">
            <v>44327</v>
          </cell>
          <cell r="AF3284" t="str">
            <v>MOLDE FLANERA ANTIADHERENTE</v>
          </cell>
          <cell r="AG3284" t="str">
            <v>702.4</v>
          </cell>
          <cell r="AH3284">
            <v>1</v>
          </cell>
          <cell r="AI3284" t="str">
            <v>046BA4825 LE PUSE EL 15% DEL BULTO</v>
          </cell>
          <cell r="AJ3284" t="str">
            <v>Web</v>
          </cell>
          <cell r="AK3284" t="str">
            <v>EL JUEVES 13-05 ENTRE 8 Y 18 HORAS!</v>
          </cell>
          <cell r="AL3284">
            <v>2655341138</v>
          </cell>
          <cell r="AM3284">
            <v>409256787</v>
          </cell>
          <cell r="AN3284" t="str">
            <v>Sí</v>
          </cell>
        </row>
        <row r="3285">
          <cell r="A3285">
            <v>2889</v>
          </cell>
          <cell r="B3285" t="str">
            <v>lilianamarodriguez@yahoo.com</v>
          </cell>
          <cell r="AF3285" t="str">
            <v>MATE PAMPA BOCA ANGOSTA CON BOMBILLA COLOR NEGRO</v>
          </cell>
          <cell r="AG3285">
            <v>720</v>
          </cell>
          <cell r="AH3285">
            <v>1</v>
          </cell>
          <cell r="AI3285" t="str">
            <v>MERCA SEPA</v>
          </cell>
          <cell r="AN3285" t="str">
            <v>Sí</v>
          </cell>
        </row>
        <row r="3286">
          <cell r="A3286">
            <v>2889</v>
          </cell>
          <cell r="B3286" t="str">
            <v>lilianamarodriguez@yahoo.com</v>
          </cell>
          <cell r="AF3286" t="str">
            <v>MANOPLA SILICONA MÁRMOL 20CM</v>
          </cell>
          <cell r="AG3286" t="str">
            <v>705.6</v>
          </cell>
          <cell r="AH3286">
            <v>1</v>
          </cell>
          <cell r="AI3286" t="str">
            <v>MS110253</v>
          </cell>
          <cell r="AN3286" t="str">
            <v>Sí</v>
          </cell>
        </row>
        <row r="3287">
          <cell r="A3287">
            <v>2889</v>
          </cell>
          <cell r="B3287" t="str">
            <v>lilianamarodriguez@yahoo.com</v>
          </cell>
          <cell r="AF3287" t="str">
            <v>FRASCO VIDRIO 23CM</v>
          </cell>
          <cell r="AG3287" t="str">
            <v>760.8</v>
          </cell>
          <cell r="AH3287">
            <v>1</v>
          </cell>
          <cell r="AI3287" t="str">
            <v>BA6432 MERCA SEPARDA</v>
          </cell>
          <cell r="AN3287" t="str">
            <v>Sí</v>
          </cell>
        </row>
        <row r="3288">
          <cell r="A3288">
            <v>2888</v>
          </cell>
          <cell r="B3288" t="str">
            <v>p4o.gim3n3z@gmail.com</v>
          </cell>
          <cell r="C3288">
            <v>44326</v>
          </cell>
          <cell r="D3288" t="str">
            <v>Abierta</v>
          </cell>
          <cell r="E3288" t="str">
            <v>Recibido</v>
          </cell>
          <cell r="F3288" t="str">
            <v>Enviado</v>
          </cell>
          <cell r="G3288" t="str">
            <v>ARS</v>
          </cell>
          <cell r="H3288" t="str">
            <v>3781.99</v>
          </cell>
          <cell r="I3288">
            <v>0</v>
          </cell>
          <cell r="J3288">
            <v>0</v>
          </cell>
          <cell r="K3288" t="str">
            <v>3781.99</v>
          </cell>
          <cell r="L3288" t="str">
            <v>Paola Gimenez Ortiz</v>
          </cell>
          <cell r="M3288">
            <v>34343587</v>
          </cell>
          <cell r="N3288">
            <v>541159905362</v>
          </cell>
          <cell r="O3288" t="str">
            <v>Paola Gimenez Ortiz</v>
          </cell>
          <cell r="P3288">
            <v>541159905362</v>
          </cell>
          <cell r="Q3288" t="str">
            <v xml:space="preserve">Soldado sosa </v>
          </cell>
          <cell r="R3288">
            <v>5698</v>
          </cell>
          <cell r="S3288">
            <v>2</v>
          </cell>
          <cell r="U3288" t="str">
            <v xml:space="preserve">Gregorio de Laferrere </v>
          </cell>
          <cell r="V3288">
            <v>1757</v>
          </cell>
          <cell r="W3288" t="str">
            <v>Gran Buenos Aires</v>
          </cell>
          <cell r="Y3288" t="str">
            <v>ENVÍO SIN CARGO (CABA, GRAN PARTE DE GBA y LA PLATA) TIEMPO: 4 a 6 DÍAS HÁBILES</v>
          </cell>
          <cell r="Z3288" t="str">
            <v>Mercado Pago</v>
          </cell>
          <cell r="AD3288">
            <v>44326</v>
          </cell>
          <cell r="AE3288">
            <v>44327</v>
          </cell>
          <cell r="AF3288" t="str">
            <v>CAJA DE TE</v>
          </cell>
          <cell r="AG3288">
            <v>924</v>
          </cell>
          <cell r="AH3288">
            <v>1</v>
          </cell>
          <cell r="AI3288" t="str">
            <v>CX7002</v>
          </cell>
          <cell r="AJ3288" t="str">
            <v>Móvil</v>
          </cell>
          <cell r="AK3288" t="str">
            <v>EL MIERCOLES 12/05 ENTRE 8 Y 18 HORAS!</v>
          </cell>
          <cell r="AL3288">
            <v>14806927324</v>
          </cell>
          <cell r="AM3288">
            <v>394498308</v>
          </cell>
          <cell r="AN3288" t="str">
            <v>Sí</v>
          </cell>
        </row>
        <row r="3289">
          <cell r="A3289">
            <v>2888</v>
          </cell>
          <cell r="B3289" t="str">
            <v>p4o.gim3n3z@gmail.com</v>
          </cell>
          <cell r="AF3289" t="str">
            <v>VELA 100 % SOJA CON ESENCIAS - DIFERENTES AROMAS 8x8 CM (JAZMIN)</v>
          </cell>
          <cell r="AG3289" t="str">
            <v>367.99</v>
          </cell>
          <cell r="AH3289">
            <v>1</v>
          </cell>
          <cell r="AI3289" t="str">
            <v>BA6340VELA</v>
          </cell>
          <cell r="AN3289" t="str">
            <v>Sí</v>
          </cell>
        </row>
        <row r="3290">
          <cell r="A3290">
            <v>2888</v>
          </cell>
          <cell r="B3290" t="str">
            <v>p4o.gim3n3z@gmail.com</v>
          </cell>
          <cell r="AF3290" t="str">
            <v>SPRAY MOP</v>
          </cell>
          <cell r="AG3290">
            <v>2490</v>
          </cell>
          <cell r="AH3290">
            <v>1</v>
          </cell>
          <cell r="AI3290" t="str">
            <v>LI8211</v>
          </cell>
          <cell r="AN3290" t="str">
            <v>Sí</v>
          </cell>
        </row>
        <row r="3291">
          <cell r="A3291">
            <v>2887</v>
          </cell>
          <cell r="B3291" t="str">
            <v>daiperezgorena@gmail.com</v>
          </cell>
          <cell r="C3291">
            <v>44326</v>
          </cell>
          <cell r="D3291" t="str">
            <v>Abierta</v>
          </cell>
          <cell r="E3291" t="str">
            <v>Recibido</v>
          </cell>
          <cell r="F3291" t="str">
            <v>Enviado</v>
          </cell>
          <cell r="G3291" t="str">
            <v>ARS</v>
          </cell>
          <cell r="H3291" t="str">
            <v>3508.4</v>
          </cell>
          <cell r="I3291">
            <v>0</v>
          </cell>
          <cell r="J3291">
            <v>0</v>
          </cell>
          <cell r="K3291" t="str">
            <v>3508.4</v>
          </cell>
          <cell r="L3291" t="str">
            <v>Daiana Pérez</v>
          </cell>
          <cell r="M3291">
            <v>37539454</v>
          </cell>
          <cell r="N3291">
            <v>541165540380</v>
          </cell>
          <cell r="O3291" t="str">
            <v>Daiana Pérez</v>
          </cell>
          <cell r="P3291">
            <v>541165540380</v>
          </cell>
          <cell r="Q3291" t="str">
            <v>Mansilla</v>
          </cell>
          <cell r="R3291">
            <v>2612</v>
          </cell>
          <cell r="U3291" t="str">
            <v>San Isidro</v>
          </cell>
          <cell r="V3291">
            <v>1609</v>
          </cell>
          <cell r="W3291" t="str">
            <v>Gran Buenos Aires</v>
          </cell>
          <cell r="Y3291" t="str">
            <v>ENVÍO SIN CARGO (CABA, GRAN PARTE DE GBA y LA PLATA) TIEMPO: 4 a 6 DÍAS HÁBILES</v>
          </cell>
          <cell r="Z3291" t="str">
            <v>Mercado Pago</v>
          </cell>
          <cell r="AB3291" t="str">
            <v>Casa de dos pisos, justo en la esquina, reja negra.</v>
          </cell>
          <cell r="AD3291">
            <v>44326</v>
          </cell>
          <cell r="AE3291">
            <v>44327</v>
          </cell>
          <cell r="AF3291" t="str">
            <v>MESA PLEGABLE PARA PC MADERA Y METAL 59X39X23CM (Beige)</v>
          </cell>
          <cell r="AG3291">
            <v>2099</v>
          </cell>
          <cell r="AH3291">
            <v>1</v>
          </cell>
          <cell r="AI3291" t="str">
            <v>ME7897</v>
          </cell>
          <cell r="AJ3291" t="str">
            <v>Móvil</v>
          </cell>
          <cell r="AK3291" t="str">
            <v>EL JUEVES 13-05 ENTRE 8 Y 18 HORAS!</v>
          </cell>
          <cell r="AL3291">
            <v>14806885891</v>
          </cell>
          <cell r="AM3291">
            <v>409255738</v>
          </cell>
          <cell r="AN3291" t="str">
            <v>Sí</v>
          </cell>
        </row>
        <row r="3292">
          <cell r="A3292">
            <v>2887</v>
          </cell>
          <cell r="B3292" t="str">
            <v>daiperezgorena@gmail.com</v>
          </cell>
          <cell r="AF3292" t="str">
            <v>MANTEL RECTANGULAR ANTIMANCHA 1.40x1.85 mtrs</v>
          </cell>
          <cell r="AG3292" t="str">
            <v>1409.4</v>
          </cell>
          <cell r="AH3292">
            <v>1</v>
          </cell>
          <cell r="AI3292" t="str">
            <v>CHUR28 MERCA SEPA</v>
          </cell>
          <cell r="AN3292" t="str">
            <v>Sí</v>
          </cell>
        </row>
        <row r="3293">
          <cell r="A3293">
            <v>2886</v>
          </cell>
          <cell r="B3293" t="str">
            <v>aguedavila@hotmail.com</v>
          </cell>
          <cell r="C3293">
            <v>44326</v>
          </cell>
          <cell r="D3293" t="str">
            <v>Abierta</v>
          </cell>
          <cell r="E3293" t="str">
            <v>Recibido</v>
          </cell>
          <cell r="F3293" t="str">
            <v>Enviado</v>
          </cell>
          <cell r="G3293" t="str">
            <v>ARS</v>
          </cell>
          <cell r="H3293" t="str">
            <v>2818.8</v>
          </cell>
          <cell r="I3293">
            <v>0</v>
          </cell>
          <cell r="J3293" t="str">
            <v>268.34</v>
          </cell>
          <cell r="K3293" t="str">
            <v>3087.14</v>
          </cell>
          <cell r="L3293" t="str">
            <v>Maria Agueda Vila</v>
          </cell>
          <cell r="M3293">
            <v>39027770</v>
          </cell>
          <cell r="N3293">
            <v>5493434163567</v>
          </cell>
          <cell r="O3293" t="str">
            <v>Maria Agueda Vila</v>
          </cell>
          <cell r="T3293" t="str">
            <v>Diamante</v>
          </cell>
          <cell r="U3293" t="str">
            <v>Diamante</v>
          </cell>
          <cell r="V3293">
            <v>3105</v>
          </cell>
          <cell r="W3293" t="str">
            <v>Entre Ríos</v>
          </cell>
          <cell r="Y3293" t="str">
            <v>Punto de retiro</v>
          </cell>
          <cell r="Z3293" t="str">
            <v>Mercado Pago</v>
          </cell>
          <cell r="AD3293">
            <v>44326</v>
          </cell>
          <cell r="AE3293">
            <v>44330</v>
          </cell>
          <cell r="AF3293" t="str">
            <v>MANTEL RECTANGULAR ANTIMANCHA 1.40x1,85mtrs</v>
          </cell>
          <cell r="AG3293" t="str">
            <v>1409.4</v>
          </cell>
          <cell r="AH3293">
            <v>2</v>
          </cell>
          <cell r="AI3293" t="str">
            <v>CHUR21</v>
          </cell>
          <cell r="AJ3293" t="str">
            <v>Móvil</v>
          </cell>
          <cell r="AK3293" t="str">
            <v>SE ENVIA AL CORREO ARGENTINO HOY, VIERNES 14-05 ENTRE 12 Y 18 HORAS!</v>
          </cell>
          <cell r="AL3293">
            <v>2655333312</v>
          </cell>
          <cell r="AM3293">
            <v>406719050</v>
          </cell>
          <cell r="AN3293" t="str">
            <v>Sí</v>
          </cell>
        </row>
        <row r="3294">
          <cell r="A3294">
            <v>2885</v>
          </cell>
          <cell r="B3294" t="str">
            <v>marinaaratto@gmail.com</v>
          </cell>
          <cell r="C3294">
            <v>44326</v>
          </cell>
          <cell r="D3294" t="str">
            <v>Abierta</v>
          </cell>
          <cell r="E3294" t="str">
            <v>Recibido</v>
          </cell>
          <cell r="F3294" t="str">
            <v>Enviado</v>
          </cell>
          <cell r="G3294" t="str">
            <v>ARS</v>
          </cell>
          <cell r="H3294" t="str">
            <v>3778.2</v>
          </cell>
          <cell r="I3294">
            <v>0</v>
          </cell>
          <cell r="J3294">
            <v>0</v>
          </cell>
          <cell r="K3294" t="str">
            <v>3778.2</v>
          </cell>
          <cell r="L3294" t="str">
            <v>Marina RATTO</v>
          </cell>
          <cell r="M3294">
            <v>14682785</v>
          </cell>
          <cell r="N3294">
            <v>5491149352599</v>
          </cell>
          <cell r="O3294" t="str">
            <v>Marina RATTO</v>
          </cell>
          <cell r="P3294">
            <v>5491149352599</v>
          </cell>
          <cell r="Q3294" t="str">
            <v>Aviador Rohland</v>
          </cell>
          <cell r="R3294">
            <v>2538</v>
          </cell>
          <cell r="U3294" t="str">
            <v>Ciudad jardín El Palomar</v>
          </cell>
          <cell r="V3294">
            <v>1684</v>
          </cell>
          <cell r="W3294" t="str">
            <v>Gran Buenos Aires</v>
          </cell>
          <cell r="Y3294" t="str">
            <v>ENVÍO SIN CARGO (CABA, GRAN PARTE DE GBA y LA PLATA) TIEMPO: 4 a 6 DÍAS HÁBILES</v>
          </cell>
          <cell r="Z3294" t="str">
            <v>Mercado Pago</v>
          </cell>
          <cell r="AB3294" t="str">
            <v>Aviador RohlanRohlRohlaRohlanRohlRohlanRohlRohlaRohlanRohRohlanRohlRohlaRohlanRoRohlanRohlRohlaRohlanRRohlanRohlRohlaRohlanRohlanRohlRohlaRohlaRohlanRohlRohlaRohlRohlanRohlRohlaRoh</v>
          </cell>
          <cell r="AD3294">
            <v>44326</v>
          </cell>
          <cell r="AE3294">
            <v>44327</v>
          </cell>
          <cell r="AF3294" t="str">
            <v>MESA PLEGABLE PARA PC MADERA Y METAL 59X39X23CM (Negro)</v>
          </cell>
          <cell r="AG3294" t="str">
            <v>1679.2</v>
          </cell>
          <cell r="AH3294">
            <v>1</v>
          </cell>
          <cell r="AJ3294" t="str">
            <v>Móvil</v>
          </cell>
          <cell r="AK3294" t="str">
            <v>EL JUEVES 13-05 ENTRE 8 Y 18 HORAS!</v>
          </cell>
          <cell r="AL3294">
            <v>14806885277</v>
          </cell>
          <cell r="AM3294">
            <v>409252749</v>
          </cell>
          <cell r="AN3294" t="str">
            <v>Sí</v>
          </cell>
        </row>
        <row r="3295">
          <cell r="A3295">
            <v>2885</v>
          </cell>
          <cell r="B3295" t="str">
            <v>marinaaratto@gmail.com</v>
          </cell>
          <cell r="AF3295" t="str">
            <v>MESA PLEGABLE PARA PC MADERA Y METAL 59X39X23CM (Beige)</v>
          </cell>
          <cell r="AG3295">
            <v>2099</v>
          </cell>
          <cell r="AH3295">
            <v>1</v>
          </cell>
          <cell r="AI3295" t="str">
            <v>ME7897</v>
          </cell>
          <cell r="AN3295" t="str">
            <v>Sí</v>
          </cell>
        </row>
        <row r="3296">
          <cell r="A3296">
            <v>2884</v>
          </cell>
          <cell r="B3296" t="str">
            <v>andreaalzogaray@gmail.com</v>
          </cell>
          <cell r="C3296">
            <v>44326</v>
          </cell>
          <cell r="D3296" t="str">
            <v>Abierta</v>
          </cell>
          <cell r="E3296" t="str">
            <v>Recibido</v>
          </cell>
          <cell r="F3296" t="str">
            <v>Enviado</v>
          </cell>
          <cell r="G3296" t="str">
            <v>ARS</v>
          </cell>
          <cell r="H3296">
            <v>1980</v>
          </cell>
          <cell r="I3296">
            <v>0</v>
          </cell>
          <cell r="J3296">
            <v>0</v>
          </cell>
          <cell r="K3296">
            <v>1980</v>
          </cell>
          <cell r="L3296" t="str">
            <v>Andrea Alzogaray</v>
          </cell>
          <cell r="M3296">
            <v>28319725</v>
          </cell>
          <cell r="N3296">
            <v>541157518262</v>
          </cell>
          <cell r="O3296" t="str">
            <v>Andrea Alzogaray</v>
          </cell>
          <cell r="P3296">
            <v>541157518262</v>
          </cell>
          <cell r="Q3296" t="str">
            <v>Av Pres Hipolito yrigoyen</v>
          </cell>
          <cell r="R3296">
            <v>2560</v>
          </cell>
          <cell r="S3296" t="str">
            <v>Dto 4</v>
          </cell>
          <cell r="T3296" t="str">
            <v>Florida</v>
          </cell>
          <cell r="U3296" t="str">
            <v>Vicente lopez</v>
          </cell>
          <cell r="V3296">
            <v>1602</v>
          </cell>
          <cell r="W3296" t="str">
            <v>Gran Buenos Aires</v>
          </cell>
          <cell r="Y3296" t="str">
            <v>ENVÍO SIN CARGO (CABA, GRAN PARTE DE GBA y LA PLATA) TIEMPO: 4 a 6 DÍAS HÁBILES</v>
          </cell>
          <cell r="Z3296" t="str">
            <v>Mercado Pago</v>
          </cell>
          <cell r="AD3296">
            <v>44326</v>
          </cell>
          <cell r="AE3296">
            <v>44327</v>
          </cell>
          <cell r="AF3296" t="str">
            <v>COMBO NRO.1. ** 6 UTENSILIOS NYLON - COLOR A ELECCION (Blanco)</v>
          </cell>
          <cell r="AG3296">
            <v>1980</v>
          </cell>
          <cell r="AH3296">
            <v>1</v>
          </cell>
          <cell r="AI3296" t="str">
            <v>12001/09001/11001/18001/15001/16001</v>
          </cell>
          <cell r="AJ3296" t="str">
            <v>Móvil</v>
          </cell>
          <cell r="AK3296" t="str">
            <v>EL JUEVES 13-05 ENTRE 8 Y 18 HORAS!</v>
          </cell>
          <cell r="AL3296">
            <v>14806861449</v>
          </cell>
          <cell r="AM3296">
            <v>409254203</v>
          </cell>
          <cell r="AN3296" t="str">
            <v>Sí</v>
          </cell>
        </row>
        <row r="3297">
          <cell r="A3297">
            <v>2883</v>
          </cell>
          <cell r="B3297" t="str">
            <v>laly_tripicchio@hotmail.com</v>
          </cell>
          <cell r="C3297">
            <v>44326</v>
          </cell>
          <cell r="D3297" t="str">
            <v>Abierta</v>
          </cell>
          <cell r="E3297" t="str">
            <v>Recibido</v>
          </cell>
          <cell r="F3297" t="str">
            <v>Enviado</v>
          </cell>
          <cell r="G3297" t="str">
            <v>ARS</v>
          </cell>
          <cell r="H3297" t="str">
            <v>1679.2</v>
          </cell>
          <cell r="I3297">
            <v>0</v>
          </cell>
          <cell r="J3297">
            <v>0</v>
          </cell>
          <cell r="K3297" t="str">
            <v>1679.2</v>
          </cell>
          <cell r="L3297" t="str">
            <v>María Laura Tripicchio</v>
          </cell>
          <cell r="M3297">
            <v>23971949</v>
          </cell>
          <cell r="N3297">
            <v>541132164825</v>
          </cell>
          <cell r="O3297" t="str">
            <v>María Laura Tripicchio</v>
          </cell>
          <cell r="P3297">
            <v>541132164825</v>
          </cell>
          <cell r="Q3297" t="str">
            <v xml:space="preserve">José Bonifacio </v>
          </cell>
          <cell r="R3297">
            <v>2424</v>
          </cell>
          <cell r="S3297" t="str">
            <v xml:space="preserve">7 41 </v>
          </cell>
          <cell r="T3297" t="str">
            <v xml:space="preserve">Flores </v>
          </cell>
          <cell r="U3297" t="str">
            <v>Capital Federal</v>
          </cell>
          <cell r="V3297">
            <v>1406</v>
          </cell>
          <cell r="W3297" t="str">
            <v>Capital Federal</v>
          </cell>
          <cell r="Y3297" t="str">
            <v>ENVÍO SIN CARGO (CABA, GRAN PARTE DE GBA y LA PLATA) TIEMPO: 4 a 6 DÍAS HÁBILES</v>
          </cell>
          <cell r="Z3297" t="str">
            <v>Mercado Pago</v>
          </cell>
          <cell r="AD3297">
            <v>44326</v>
          </cell>
          <cell r="AE3297">
            <v>44327</v>
          </cell>
          <cell r="AF3297" t="str">
            <v>MESA PLEGABLE PARA PC MADERA Y METAL 59X39X23CM (Marrón)</v>
          </cell>
          <cell r="AG3297" t="str">
            <v>1679.2</v>
          </cell>
          <cell r="AH3297">
            <v>1</v>
          </cell>
          <cell r="AJ3297" t="str">
            <v>Móvil</v>
          </cell>
          <cell r="AK3297" t="str">
            <v>EL JUEVES 13-05 ENTRE 8 Y 18 HORAS!</v>
          </cell>
          <cell r="AL3297">
            <v>14806837608</v>
          </cell>
          <cell r="AM3297">
            <v>409253878</v>
          </cell>
          <cell r="AN3297" t="str">
            <v>Sí</v>
          </cell>
        </row>
        <row r="3298">
          <cell r="A3298">
            <v>2882</v>
          </cell>
          <cell r="B3298" t="str">
            <v>mercedesgonzalezthomas@gmail.com</v>
          </cell>
          <cell r="C3298">
            <v>44324</v>
          </cell>
          <cell r="D3298" t="str">
            <v>Abierta</v>
          </cell>
          <cell r="E3298" t="str">
            <v>Recibido</v>
          </cell>
          <cell r="F3298" t="str">
            <v>Enviado</v>
          </cell>
          <cell r="G3298" t="str">
            <v>ARS</v>
          </cell>
          <cell r="H3298">
            <v>3872</v>
          </cell>
          <cell r="I3298">
            <v>0</v>
          </cell>
          <cell r="J3298" t="str">
            <v>376.33</v>
          </cell>
          <cell r="K3298" t="str">
            <v>4248.33</v>
          </cell>
          <cell r="L3298" t="str">
            <v>Soledad Olivera Aguirre</v>
          </cell>
          <cell r="M3298">
            <v>21173670</v>
          </cell>
          <cell r="N3298">
            <v>542664666224</v>
          </cell>
          <cell r="O3298" t="str">
            <v>Mercedes Gonzalez Thomas</v>
          </cell>
          <cell r="P3298">
            <v>542665019792</v>
          </cell>
          <cell r="Q3298" t="str">
            <v>Roberta Montiel</v>
          </cell>
          <cell r="R3298">
            <v>1177</v>
          </cell>
          <cell r="T3298" t="str">
            <v>Juana Koslay</v>
          </cell>
          <cell r="U3298" t="str">
            <v>Juana Koslay</v>
          </cell>
          <cell r="V3298">
            <v>5700</v>
          </cell>
          <cell r="W3298" t="str">
            <v>San Luis</v>
          </cell>
          <cell r="Y3298" t="str">
            <v>Correo Argentino - Envio a domicilio</v>
          </cell>
          <cell r="Z3298" t="str">
            <v>Mercado Pago</v>
          </cell>
          <cell r="AD3298">
            <v>44324</v>
          </cell>
          <cell r="AE3298">
            <v>44327</v>
          </cell>
          <cell r="AF3298" t="str">
            <v>INDIVIDUAL RANGPUR NEGRO 38CM</v>
          </cell>
          <cell r="AG3298">
            <v>484</v>
          </cell>
          <cell r="AH3298">
            <v>8</v>
          </cell>
          <cell r="AI3298" t="str">
            <v>MS115248**</v>
          </cell>
          <cell r="AJ3298" t="str">
            <v>Web</v>
          </cell>
          <cell r="AK3298" t="str">
            <v>EL MIERCOLES 12/05 ENTRE 8 Y 18 HORAS!</v>
          </cell>
          <cell r="AL3298">
            <v>14783453054</v>
          </cell>
          <cell r="AM3298">
            <v>408028580</v>
          </cell>
          <cell r="AN3298" t="str">
            <v>Sí</v>
          </cell>
        </row>
        <row r="3299">
          <cell r="A3299">
            <v>2881</v>
          </cell>
          <cell r="B3299" t="str">
            <v>tatianasalceda@gmail.com</v>
          </cell>
          <cell r="C3299">
            <v>44323</v>
          </cell>
          <cell r="D3299" t="str">
            <v>Abierta</v>
          </cell>
          <cell r="E3299" t="str">
            <v>Recibido</v>
          </cell>
          <cell r="F3299" t="str">
            <v>Enviado</v>
          </cell>
          <cell r="G3299" t="str">
            <v>ARS</v>
          </cell>
          <cell r="H3299" t="str">
            <v>3237.5</v>
          </cell>
          <cell r="I3299">
            <v>3000</v>
          </cell>
          <cell r="J3299">
            <v>0</v>
          </cell>
          <cell r="K3299" t="str">
            <v>237.5</v>
          </cell>
          <cell r="L3299" t="str">
            <v>Tatiana Salceda</v>
          </cell>
          <cell r="M3299">
            <v>36688670</v>
          </cell>
          <cell r="N3299">
            <v>541138311313</v>
          </cell>
          <cell r="O3299" t="str">
            <v>Tatiana SALCEDA</v>
          </cell>
          <cell r="P3299">
            <v>541138311313</v>
          </cell>
          <cell r="Q3299" t="str">
            <v xml:space="preserve">Lascano </v>
          </cell>
          <cell r="R3299">
            <v>6276</v>
          </cell>
          <cell r="S3299" t="str">
            <v>PB 1</v>
          </cell>
          <cell r="T3299" t="str">
            <v>VERSALLES</v>
          </cell>
          <cell r="U3299" t="str">
            <v>Capital Federal</v>
          </cell>
          <cell r="V3299">
            <v>1408</v>
          </cell>
          <cell r="W3299" t="str">
            <v>Capital Federal</v>
          </cell>
          <cell r="Y3299" t="str">
            <v>ENVÍO SIN CARGO (CABA, GRAN PARTE DE GBA y LA PLATA) TIEMPO: 4 a 6 DÍAS HÁBILES</v>
          </cell>
          <cell r="Z3299" t="str">
            <v>TRANSFERENCIA BANCARIA</v>
          </cell>
          <cell r="AA3299" t="str">
            <v>TATIANA</v>
          </cell>
          <cell r="AB3299" t="str">
            <v>SE ABONA DIF POR TRANSF BANCARIA $237,50</v>
          </cell>
          <cell r="AD3299">
            <v>44323</v>
          </cell>
          <cell r="AE3299">
            <v>44326</v>
          </cell>
          <cell r="AF3299" t="str">
            <v>PUFF REDONDO CHICO COLOR GRIS DE 30CM Y 30H</v>
          </cell>
          <cell r="AG3299" t="str">
            <v>3237.5</v>
          </cell>
          <cell r="AH3299">
            <v>1</v>
          </cell>
          <cell r="AI3299" t="str">
            <v>AS7256</v>
          </cell>
          <cell r="AJ3299" t="str">
            <v>Web</v>
          </cell>
          <cell r="AK3299" t="str">
            <v>EL MIERCOLES 12-05 ENTRE 8 Y 18 HORAS!</v>
          </cell>
          <cell r="AM3299">
            <v>406372719</v>
          </cell>
          <cell r="AN3299" t="str">
            <v>Sí</v>
          </cell>
        </row>
        <row r="3300">
          <cell r="A3300">
            <v>2880</v>
          </cell>
          <cell r="B3300" t="str">
            <v>varela.nadia@yahoo.com.ar</v>
          </cell>
          <cell r="C3300">
            <v>44323</v>
          </cell>
          <cell r="D3300" t="str">
            <v>Abierta</v>
          </cell>
          <cell r="E3300" t="str">
            <v>Recibido</v>
          </cell>
          <cell r="F3300" t="str">
            <v>Enviado</v>
          </cell>
          <cell r="G3300" t="str">
            <v>ARS</v>
          </cell>
          <cell r="H3300">
            <v>3183</v>
          </cell>
          <cell r="I3300">
            <v>0</v>
          </cell>
          <cell r="J3300">
            <v>0</v>
          </cell>
          <cell r="K3300">
            <v>3183</v>
          </cell>
          <cell r="L3300" t="str">
            <v>Nadia Varela</v>
          </cell>
          <cell r="M3300">
            <v>33257214</v>
          </cell>
          <cell r="N3300">
            <v>5491168242599</v>
          </cell>
          <cell r="O3300" t="str">
            <v>Nadia Varela</v>
          </cell>
          <cell r="P3300">
            <v>5491168242599</v>
          </cell>
          <cell r="Q3300" t="str">
            <v>Ascasubi</v>
          </cell>
          <cell r="R3300">
            <v>176</v>
          </cell>
          <cell r="U3300" t="str">
            <v>Glew</v>
          </cell>
          <cell r="V3300">
            <v>1856</v>
          </cell>
          <cell r="W3300" t="str">
            <v>Gran Buenos Aires</v>
          </cell>
          <cell r="Y3300" t="str">
            <v>ENVÍO SIN CARGO (CABA, GRAN PARTE DE GBA y LA PLATA) TIEMPO: 4 a 6 DÍAS HÁBILES</v>
          </cell>
          <cell r="Z3300" t="str">
            <v>Mercado Pago</v>
          </cell>
          <cell r="AD3300">
            <v>44323</v>
          </cell>
          <cell r="AE3300">
            <v>44326</v>
          </cell>
          <cell r="AF3300" t="str">
            <v>MANTEL RECTANGULAR ANTIMANCHA 1.40x1,85 mtrs</v>
          </cell>
          <cell r="AG3300">
            <v>1566</v>
          </cell>
          <cell r="AH3300">
            <v>1</v>
          </cell>
          <cell r="AI3300" t="str">
            <v>CHUR3</v>
          </cell>
          <cell r="AJ3300" t="str">
            <v>Móvil</v>
          </cell>
          <cell r="AK3300" t="str">
            <v>EL MIERCOLES 12-05 ENTRE 8 Y 18 HORAS!</v>
          </cell>
          <cell r="AL3300">
            <v>14766627841</v>
          </cell>
          <cell r="AM3300">
            <v>407686179</v>
          </cell>
          <cell r="AN3300" t="str">
            <v>Sí</v>
          </cell>
        </row>
        <row r="3301">
          <cell r="A3301">
            <v>2880</v>
          </cell>
          <cell r="B3301" t="str">
            <v>varela.nadia@yahoo.com.ar</v>
          </cell>
          <cell r="AF3301" t="str">
            <v>INDIVIDUAL CUERINA HOJAS REDONDO 32.5 CM</v>
          </cell>
          <cell r="AG3301" t="str">
            <v>269.5</v>
          </cell>
          <cell r="AH3301">
            <v>6</v>
          </cell>
          <cell r="AI3301" t="str">
            <v>CHUIN42C</v>
          </cell>
          <cell r="AN3301" t="str">
            <v>Sí</v>
          </cell>
        </row>
        <row r="3302">
          <cell r="A3302">
            <v>2879</v>
          </cell>
          <cell r="B3302" t="str">
            <v>mariab.pinto@hotmail.com</v>
          </cell>
          <cell r="C3302">
            <v>44322</v>
          </cell>
          <cell r="D3302" t="str">
            <v>Abierta</v>
          </cell>
          <cell r="E3302" t="str">
            <v>Recibido</v>
          </cell>
          <cell r="F3302" t="str">
            <v>Enviado</v>
          </cell>
          <cell r="G3302" t="str">
            <v>ARS</v>
          </cell>
          <cell r="H3302">
            <v>2099</v>
          </cell>
          <cell r="I3302">
            <v>0</v>
          </cell>
          <cell r="J3302">
            <v>0</v>
          </cell>
          <cell r="K3302">
            <v>2099</v>
          </cell>
          <cell r="L3302" t="str">
            <v>María Pinto</v>
          </cell>
          <cell r="M3302">
            <v>35804105</v>
          </cell>
          <cell r="N3302">
            <v>541138126629</v>
          </cell>
          <cell r="O3302" t="str">
            <v>María Pinto</v>
          </cell>
          <cell r="P3302">
            <v>541138126629</v>
          </cell>
          <cell r="Q3302" t="str">
            <v xml:space="preserve">Hooke </v>
          </cell>
          <cell r="R3302">
            <v>3754</v>
          </cell>
          <cell r="U3302" t="str">
            <v>Capital Federal</v>
          </cell>
          <cell r="V3302">
            <v>1140</v>
          </cell>
          <cell r="W3302" t="str">
            <v>Capital Federal</v>
          </cell>
          <cell r="Y3302" t="str">
            <v>ENVÍO SIN CARGO (CABA, GRAN PARTE DE GBA y LA PLATA) TIEMPO: 4 a 6 DÍAS HÁBILES</v>
          </cell>
          <cell r="Z3302" t="str">
            <v>Mercado Pago</v>
          </cell>
          <cell r="AB3302" t="str">
            <v xml:space="preserve">La entrega sería en Roberto Hooke 3754, Grand Bourg  Código Postal: 1667  Referencia: empresa Comosol  Mesa color beige y blanco  Preguntar por María Pinto </v>
          </cell>
          <cell r="AD3302">
            <v>44322</v>
          </cell>
          <cell r="AE3302">
            <v>44323</v>
          </cell>
          <cell r="AF3302" t="str">
            <v>MESA PLEGABLE PARA PC MADERA Y METAL 59X39X23CM (Beige)</v>
          </cell>
          <cell r="AG3302">
            <v>2099</v>
          </cell>
          <cell r="AH3302">
            <v>1</v>
          </cell>
          <cell r="AI3302" t="str">
            <v>ME7897</v>
          </cell>
          <cell r="AJ3302" t="str">
            <v>Móvil</v>
          </cell>
          <cell r="AK3302" t="str">
            <v>MARTES 11-05 ENTRE 8 Y 18 HORAS!</v>
          </cell>
          <cell r="AL3302">
            <v>14762097147</v>
          </cell>
          <cell r="AM3302">
            <v>407633230</v>
          </cell>
          <cell r="AN3302" t="str">
            <v>Sí</v>
          </cell>
        </row>
        <row r="3303">
          <cell r="A3303">
            <v>2878</v>
          </cell>
          <cell r="B3303" t="str">
            <v>giselaozieminski@hotmail.com</v>
          </cell>
          <cell r="C3303">
            <v>44322</v>
          </cell>
          <cell r="D3303" t="str">
            <v>Abierta</v>
          </cell>
          <cell r="E3303" t="str">
            <v>Recibido</v>
          </cell>
          <cell r="F3303" t="str">
            <v>Enviado</v>
          </cell>
          <cell r="G3303" t="str">
            <v>ARS</v>
          </cell>
          <cell r="H3303">
            <v>963</v>
          </cell>
          <cell r="I3303">
            <v>0</v>
          </cell>
          <cell r="J3303">
            <v>0</v>
          </cell>
          <cell r="K3303">
            <v>963</v>
          </cell>
          <cell r="L3303" t="str">
            <v>Gisela Ozieminski</v>
          </cell>
          <cell r="M3303">
            <v>33590418</v>
          </cell>
          <cell r="N3303">
            <v>542215748833</v>
          </cell>
          <cell r="O3303" t="str">
            <v>Gisela Ozieminski</v>
          </cell>
          <cell r="P3303">
            <v>542215748833</v>
          </cell>
          <cell r="Q3303" t="str">
            <v>161 Entre 10 Y 11</v>
          </cell>
          <cell r="R3303">
            <v>867</v>
          </cell>
          <cell r="S3303" t="str">
            <v>2B</v>
          </cell>
          <cell r="T3303" t="str">
            <v xml:space="preserve">Berisso </v>
          </cell>
          <cell r="U3303" t="str">
            <v>Capital Federal</v>
          </cell>
          <cell r="V3303">
            <v>1440</v>
          </cell>
          <cell r="W3303" t="str">
            <v>Capital Federal</v>
          </cell>
          <cell r="Y3303" t="str">
            <v>ENVÍO SIN CARGO (CABA, GRAN PARTE DE GBA y LA PLATA) TIEMPO: 4 a 6 DÍAS HÁBILES</v>
          </cell>
          <cell r="Z3303" t="str">
            <v>Mercado Pago</v>
          </cell>
          <cell r="AB3303" t="str">
            <v>La localidad es Berisso (1923)</v>
          </cell>
          <cell r="AD3303">
            <v>44322</v>
          </cell>
          <cell r="AE3303">
            <v>44323</v>
          </cell>
          <cell r="AF3303" t="str">
            <v>ALM. FELICIDAD 25X55CM POLIESTER V.SILICONADO</v>
          </cell>
          <cell r="AG3303">
            <v>518</v>
          </cell>
          <cell r="AH3303">
            <v>1</v>
          </cell>
          <cell r="AI3303" t="str">
            <v>CHU383</v>
          </cell>
          <cell r="AJ3303" t="str">
            <v>Móvil</v>
          </cell>
          <cell r="AK3303" t="str">
            <v>EL LUNES 10-05 ENTRE 8 Y 18 HORAS!</v>
          </cell>
          <cell r="AL3303">
            <v>14761226177</v>
          </cell>
          <cell r="AM3303">
            <v>407530961</v>
          </cell>
          <cell r="AN3303" t="str">
            <v>Sí</v>
          </cell>
        </row>
        <row r="3304">
          <cell r="A3304">
            <v>2878</v>
          </cell>
          <cell r="B3304" t="str">
            <v>giselaozieminski@hotmail.com</v>
          </cell>
          <cell r="AF3304" t="str">
            <v>FLORERO DE VIDRIO 15CM 6CM DIAM</v>
          </cell>
          <cell r="AG3304">
            <v>93</v>
          </cell>
          <cell r="AH3304">
            <v>1</v>
          </cell>
          <cell r="AI3304" t="str">
            <v>046JA7208</v>
          </cell>
          <cell r="AN3304" t="str">
            <v>Sí</v>
          </cell>
        </row>
        <row r="3305">
          <cell r="A3305">
            <v>2878</v>
          </cell>
          <cell r="B3305" t="str">
            <v>giselaozieminski@hotmail.com</v>
          </cell>
          <cell r="AF3305" t="str">
            <v>VELA 100% SOJA AROMA JAZMIN BELLIZE AZUL</v>
          </cell>
          <cell r="AG3305">
            <v>352</v>
          </cell>
          <cell r="AH3305">
            <v>1</v>
          </cell>
          <cell r="AI3305" t="str">
            <v>TW88640VELA</v>
          </cell>
          <cell r="AN3305" t="str">
            <v>Sí</v>
          </cell>
        </row>
        <row r="3306">
          <cell r="A3306">
            <v>2877</v>
          </cell>
          <cell r="B3306" t="str">
            <v>alexisguilera@outlook.com</v>
          </cell>
          <cell r="C3306">
            <v>44322</v>
          </cell>
          <cell r="D3306" t="str">
            <v>Abierta</v>
          </cell>
          <cell r="E3306" t="str">
            <v>Recibido</v>
          </cell>
          <cell r="F3306" t="str">
            <v>Enviado</v>
          </cell>
          <cell r="G3306" t="str">
            <v>ARS</v>
          </cell>
          <cell r="H3306">
            <v>756</v>
          </cell>
          <cell r="I3306">
            <v>0</v>
          </cell>
          <cell r="J3306">
            <v>0</v>
          </cell>
          <cell r="K3306">
            <v>756</v>
          </cell>
          <cell r="L3306" t="str">
            <v>Ailen Espinosa</v>
          </cell>
          <cell r="M3306">
            <v>95036573</v>
          </cell>
          <cell r="N3306">
            <v>541160424138</v>
          </cell>
          <cell r="O3306" t="str">
            <v>Ailen Espinosa</v>
          </cell>
          <cell r="P3306">
            <v>541160424138</v>
          </cell>
          <cell r="Q3306" t="str">
            <v>Sumaca Itati</v>
          </cell>
          <cell r="R3306">
            <v>6043</v>
          </cell>
          <cell r="S3306" t="str">
            <v>Piso 2</v>
          </cell>
          <cell r="T3306" t="str">
            <v>Lugano</v>
          </cell>
          <cell r="U3306" t="str">
            <v>Capital Federal</v>
          </cell>
          <cell r="V3306">
            <v>1439</v>
          </cell>
          <cell r="W3306" t="str">
            <v>Capital Federal</v>
          </cell>
          <cell r="Y3306" t="str">
            <v>ENVÍO SIN CARGO (CABA, GRAN PARTE DE GBA y LA PLATA) TIEMPO: 4 a 6 DÍAS HÁBILES</v>
          </cell>
          <cell r="Z3306" t="str">
            <v>Mercado Pago</v>
          </cell>
          <cell r="AB3306" t="str">
            <v>Es para Ailen Espinosa</v>
          </cell>
          <cell r="AD3306">
            <v>44322</v>
          </cell>
          <cell r="AE3306">
            <v>44330</v>
          </cell>
          <cell r="AF3306" t="str">
            <v>TAZA CERAMICA CAFE FLORENCIA DIF LEYENDAS SIN ELECCION 150 cc (Rosa)</v>
          </cell>
          <cell r="AG3306">
            <v>756</v>
          </cell>
          <cell r="AH3306">
            <v>1</v>
          </cell>
          <cell r="AJ3306" t="str">
            <v>Móvil</v>
          </cell>
          <cell r="AK3306" t="str">
            <v/>
          </cell>
          <cell r="AL3306">
            <v>2639520066</v>
          </cell>
          <cell r="AM3306">
            <v>407334743</v>
          </cell>
          <cell r="AN3306" t="str">
            <v>Sí</v>
          </cell>
        </row>
        <row r="3307">
          <cell r="A3307">
            <v>2876</v>
          </cell>
          <cell r="B3307" t="str">
            <v>karinayariel@fibertel.com.ar</v>
          </cell>
          <cell r="C3307">
            <v>44322</v>
          </cell>
          <cell r="D3307" t="str">
            <v>Abierta</v>
          </cell>
          <cell r="E3307" t="str">
            <v>Recibido</v>
          </cell>
          <cell r="F3307" t="str">
            <v>Enviado</v>
          </cell>
          <cell r="G3307" t="str">
            <v>ARS</v>
          </cell>
          <cell r="H3307">
            <v>4198</v>
          </cell>
          <cell r="I3307">
            <v>0</v>
          </cell>
          <cell r="J3307">
            <v>0</v>
          </cell>
          <cell r="K3307">
            <v>4198</v>
          </cell>
          <cell r="L3307" t="str">
            <v>Karina Alvarez</v>
          </cell>
          <cell r="M3307">
            <v>21594001</v>
          </cell>
          <cell r="N3307">
            <v>5491133610487</v>
          </cell>
          <cell r="O3307" t="str">
            <v>Karina Alvarez</v>
          </cell>
          <cell r="P3307">
            <v>5491133610487</v>
          </cell>
          <cell r="Q3307" t="str">
            <v>Av Juan B.Alberdi</v>
          </cell>
          <cell r="R3307">
            <v>2560</v>
          </cell>
          <cell r="S3307">
            <v>0.16666666666666666</v>
          </cell>
          <cell r="T3307" t="str">
            <v>Flores</v>
          </cell>
          <cell r="U3307" t="str">
            <v>Capital Federal</v>
          </cell>
          <cell r="V3307">
            <v>1406</v>
          </cell>
          <cell r="W3307" t="str">
            <v>Capital Federal</v>
          </cell>
          <cell r="Y3307" t="str">
            <v>ENVÍO SIN CARGO (CABA Y GRAN PARTE DE GBA) TIEMPO: 4 a 6 DÍAS HÁBILES</v>
          </cell>
          <cell r="Z3307" t="str">
            <v>Mercado Pago</v>
          </cell>
          <cell r="AD3307">
            <v>44322</v>
          </cell>
          <cell r="AE3307">
            <v>44323</v>
          </cell>
          <cell r="AF3307" t="str">
            <v>MESA PLEGABLE PARA PC MADERA Y METAL 59X39X23CM (Negro)</v>
          </cell>
          <cell r="AG3307">
            <v>2099</v>
          </cell>
          <cell r="AH3307">
            <v>1</v>
          </cell>
          <cell r="AJ3307" t="str">
            <v>Móvil</v>
          </cell>
          <cell r="AK3307" t="str">
            <v>MARTES 11-05 ENTRE 8 Y 18 HORAS!</v>
          </cell>
          <cell r="AL3307">
            <v>14748646478</v>
          </cell>
          <cell r="AM3307">
            <v>403302293</v>
          </cell>
          <cell r="AN3307" t="str">
            <v>Sí</v>
          </cell>
        </row>
        <row r="3308">
          <cell r="A3308">
            <v>2876</v>
          </cell>
          <cell r="B3308" t="str">
            <v>karinayariel@fibertel.com.ar</v>
          </cell>
          <cell r="AF3308" t="str">
            <v>MESA PLEGABLE PARA PC MADERA Y METAL 59X39X23CM (Beige con rayas)</v>
          </cell>
          <cell r="AG3308">
            <v>2099</v>
          </cell>
          <cell r="AH3308">
            <v>1</v>
          </cell>
          <cell r="AN3308" t="str">
            <v>Sí</v>
          </cell>
        </row>
        <row r="3309">
          <cell r="A3309">
            <v>2875</v>
          </cell>
          <cell r="B3309" t="str">
            <v>meportaluppi@hotmail.com</v>
          </cell>
          <cell r="C3309">
            <v>44321</v>
          </cell>
          <cell r="D3309" t="str">
            <v>Abierta</v>
          </cell>
          <cell r="E3309" t="str">
            <v>Recibido</v>
          </cell>
          <cell r="F3309" t="str">
            <v>Enviado</v>
          </cell>
          <cell r="G3309" t="str">
            <v>ARS</v>
          </cell>
          <cell r="H3309">
            <v>2800</v>
          </cell>
          <cell r="I3309">
            <v>0</v>
          </cell>
          <cell r="J3309">
            <v>0</v>
          </cell>
          <cell r="K3309">
            <v>2800</v>
          </cell>
          <cell r="L3309" t="str">
            <v>Maria Eugenia Portaluppi</v>
          </cell>
          <cell r="M3309">
            <v>22431862</v>
          </cell>
          <cell r="N3309">
            <v>541144360778</v>
          </cell>
          <cell r="O3309" t="str">
            <v>Maria Eugenia Portaluppi</v>
          </cell>
          <cell r="P3309">
            <v>541144360778</v>
          </cell>
          <cell r="Q3309" t="str">
            <v>Araoz</v>
          </cell>
          <cell r="R3309">
            <v>1376</v>
          </cell>
          <cell r="S3309" t="str">
            <v>Planta baja A</v>
          </cell>
          <cell r="T3309" t="str">
            <v xml:space="preserve">Palermo </v>
          </cell>
          <cell r="U3309" t="str">
            <v>Capital Federal</v>
          </cell>
          <cell r="V3309">
            <v>1414</v>
          </cell>
          <cell r="W3309" t="str">
            <v>Capital Federal</v>
          </cell>
          <cell r="Y3309" t="str">
            <v>ENVÍO SIN CARGO (CABA, GRAN PARTE DE GBA y LA PLATA) TIEMPO: 4 a 6 DÍAS HÁBILES</v>
          </cell>
          <cell r="Z3309" t="str">
            <v>Mercado Pago</v>
          </cell>
          <cell r="AD3309">
            <v>44321</v>
          </cell>
          <cell r="AE3309">
            <v>44323</v>
          </cell>
          <cell r="AF3309" t="str">
            <v>MESA DE ARRIME HOME OFFICE 36X43X60 CM</v>
          </cell>
          <cell r="AG3309">
            <v>2800</v>
          </cell>
          <cell r="AH3309">
            <v>1</v>
          </cell>
          <cell r="AI3309" t="str">
            <v>NEWARRIME MERCA SEPA</v>
          </cell>
          <cell r="AJ3309" t="str">
            <v>Móvil</v>
          </cell>
          <cell r="AK3309" t="str">
            <v>EL MARTES 11-05 ENTRE 8 Y 18 HORAS!</v>
          </cell>
          <cell r="AL3309">
            <v>2637565691</v>
          </cell>
          <cell r="AM3309">
            <v>407057159</v>
          </cell>
          <cell r="AN3309" t="str">
            <v>Sí</v>
          </cell>
        </row>
        <row r="3310">
          <cell r="A3310">
            <v>2874</v>
          </cell>
          <cell r="B3310" t="str">
            <v>marianaportaro@gmail.com</v>
          </cell>
          <cell r="C3310">
            <v>44321</v>
          </cell>
          <cell r="D3310" t="str">
            <v>Abierta</v>
          </cell>
          <cell r="E3310" t="str">
            <v>Recibido</v>
          </cell>
          <cell r="F3310" t="str">
            <v>Enviado</v>
          </cell>
          <cell r="G3310" t="str">
            <v>ARS</v>
          </cell>
          <cell r="H3310">
            <v>5088</v>
          </cell>
          <cell r="I3310">
            <v>0</v>
          </cell>
          <cell r="J3310">
            <v>0</v>
          </cell>
          <cell r="K3310">
            <v>5088</v>
          </cell>
          <cell r="L3310" t="str">
            <v>Mariana Laura Portaro</v>
          </cell>
          <cell r="M3310">
            <v>27711735</v>
          </cell>
          <cell r="N3310">
            <v>541157597572</v>
          </cell>
          <cell r="O3310" t="str">
            <v>Mariana Laura Portaro</v>
          </cell>
          <cell r="P3310">
            <v>541157597572</v>
          </cell>
          <cell r="Q3310" t="str">
            <v xml:space="preserve">Dardo Rocha </v>
          </cell>
          <cell r="R3310">
            <v>519</v>
          </cell>
          <cell r="T3310" t="str">
            <v xml:space="preserve">Lomas del Mirador </v>
          </cell>
          <cell r="U3310" t="str">
            <v xml:space="preserve">La Matanza </v>
          </cell>
          <cell r="V3310">
            <v>1752</v>
          </cell>
          <cell r="W3310" t="str">
            <v>Gran Buenos Aires</v>
          </cell>
          <cell r="Y3310" t="str">
            <v>ENVÍO SIN CARGO (CABA, GRAN PARTE DE GBA y LA PLATA) TIEMPO: 4 a 6 DÍAS HÁBILES</v>
          </cell>
          <cell r="Z3310" t="str">
            <v>Mercado Pago</v>
          </cell>
          <cell r="AD3310">
            <v>44321</v>
          </cell>
          <cell r="AE3310">
            <v>44323</v>
          </cell>
          <cell r="AF3310" t="str">
            <v>INDIVIDUAL CUERINA HOJAS 32.5CM DIAM</v>
          </cell>
          <cell r="AG3310" t="str">
            <v>269.5</v>
          </cell>
          <cell r="AH3310">
            <v>2</v>
          </cell>
          <cell r="AI3310" t="str">
            <v>CHUIN44C</v>
          </cell>
          <cell r="AJ3310" t="str">
            <v>Móvil</v>
          </cell>
          <cell r="AK3310" t="str">
            <v>EL MARTES 11-05 ENTRE 8 Y 18 HORAS!</v>
          </cell>
          <cell r="AL3310">
            <v>14741356812</v>
          </cell>
          <cell r="AM3310">
            <v>401934391</v>
          </cell>
          <cell r="AN3310" t="str">
            <v>Sí</v>
          </cell>
        </row>
        <row r="3311">
          <cell r="A3311">
            <v>2874</v>
          </cell>
          <cell r="B3311" t="str">
            <v>marianaportaro@gmail.com</v>
          </cell>
          <cell r="AF3311" t="str">
            <v>INDIVIDUAL FLOR ROSA CUERINA</v>
          </cell>
          <cell r="AG3311" t="str">
            <v>269.5</v>
          </cell>
          <cell r="AH3311">
            <v>2</v>
          </cell>
          <cell r="AI3311" t="str">
            <v>CHUIN03R</v>
          </cell>
          <cell r="AN3311" t="str">
            <v>Sí</v>
          </cell>
        </row>
        <row r="3312">
          <cell r="A3312">
            <v>2874</v>
          </cell>
          <cell r="B3312" t="str">
            <v>marianaportaro@gmail.com</v>
          </cell>
          <cell r="AF3312" t="str">
            <v>MESA DE ARRIME HOME OFFICE 36X43X60 CM</v>
          </cell>
          <cell r="AG3312">
            <v>2800</v>
          </cell>
          <cell r="AH3312">
            <v>1</v>
          </cell>
          <cell r="AI3312" t="str">
            <v>NEWARRIME MERCA SEPA</v>
          </cell>
          <cell r="AN3312" t="str">
            <v>Sí</v>
          </cell>
        </row>
        <row r="3313">
          <cell r="A3313">
            <v>2874</v>
          </cell>
          <cell r="B3313" t="str">
            <v>marianaportaro@gmail.com</v>
          </cell>
          <cell r="AF3313" t="str">
            <v>TRAPO DE PISO HOLA CHAU GRIS MEDIDA XL. 60X 70 CM</v>
          </cell>
          <cell r="AG3313">
            <v>490</v>
          </cell>
          <cell r="AH3313">
            <v>1</v>
          </cell>
          <cell r="AI3313" t="str">
            <v>HOLA CHAU GRIS XL</v>
          </cell>
          <cell r="AN3313" t="str">
            <v>Sí</v>
          </cell>
        </row>
        <row r="3314">
          <cell r="A3314">
            <v>2874</v>
          </cell>
          <cell r="B3314" t="str">
            <v>marianaportaro@gmail.com</v>
          </cell>
          <cell r="AF3314" t="str">
            <v>MATE PAMPA BOCA ANGOSTA CON BOMBILLA COLOR BLANCO</v>
          </cell>
          <cell r="AG3314">
            <v>720</v>
          </cell>
          <cell r="AH3314">
            <v>1</v>
          </cell>
          <cell r="AI3314" t="str">
            <v>MERCA SEPA</v>
          </cell>
          <cell r="AN3314" t="str">
            <v>Sí</v>
          </cell>
        </row>
        <row r="3315">
          <cell r="A3315">
            <v>2873</v>
          </cell>
          <cell r="B3315" t="str">
            <v>tatianasalceda@gmail.com</v>
          </cell>
          <cell r="C3315">
            <v>44321</v>
          </cell>
          <cell r="D3315" t="str">
            <v>Cancelada</v>
          </cell>
          <cell r="E3315" t="str">
            <v>Pendiente</v>
          </cell>
          <cell r="F3315" t="str">
            <v>No está empaquetado</v>
          </cell>
          <cell r="G3315" t="str">
            <v>ARS</v>
          </cell>
          <cell r="H3315" t="str">
            <v>3237.5</v>
          </cell>
          <cell r="I3315">
            <v>3000</v>
          </cell>
          <cell r="J3315" t="str">
            <v>407.47</v>
          </cell>
          <cell r="K3315" t="str">
            <v>644.97</v>
          </cell>
          <cell r="L3315" t="str">
            <v>Tatiana Salceda</v>
          </cell>
          <cell r="M3315">
            <v>36688670</v>
          </cell>
          <cell r="N3315">
            <v>541138311313</v>
          </cell>
          <cell r="O3315" t="str">
            <v>Tatiana Salceda</v>
          </cell>
          <cell r="P3315">
            <v>541138311313</v>
          </cell>
          <cell r="Q3315" t="str">
            <v>Lascano</v>
          </cell>
          <cell r="R3315">
            <v>6276</v>
          </cell>
          <cell r="S3315" t="str">
            <v>PB 1</v>
          </cell>
          <cell r="T3315" t="str">
            <v>Versalles</v>
          </cell>
          <cell r="U3315" t="str">
            <v>Capital Federal</v>
          </cell>
          <cell r="V3315">
            <v>1408</v>
          </cell>
          <cell r="W3315" t="str">
            <v>Capital Federal</v>
          </cell>
          <cell r="Y3315" t="str">
            <v>Correo Argentino - Envio a domicilio</v>
          </cell>
          <cell r="Z3315" t="str">
            <v>TRANSFERENCIA BANCARIA</v>
          </cell>
          <cell r="AA3315" t="str">
            <v>TATIANASALCEDA</v>
          </cell>
          <cell r="AF3315" t="str">
            <v>PUFF REDONDO CHICO COLOR GRIS DE 30CM Y 30H</v>
          </cell>
          <cell r="AG3315" t="str">
            <v>3237.5</v>
          </cell>
          <cell r="AH3315">
            <v>1</v>
          </cell>
          <cell r="AI3315" t="str">
            <v>AS7256</v>
          </cell>
          <cell r="AJ3315" t="str">
            <v>Móvil</v>
          </cell>
          <cell r="AK3315" t="str">
            <v/>
          </cell>
          <cell r="AM3315">
            <v>406470861</v>
          </cell>
          <cell r="AN3315" t="str">
            <v>Sí</v>
          </cell>
        </row>
        <row r="3316">
          <cell r="A3316">
            <v>2872</v>
          </cell>
          <cell r="B3316" t="str">
            <v>mariab.pinto@hotmail.com</v>
          </cell>
          <cell r="C3316">
            <v>44320</v>
          </cell>
          <cell r="D3316" t="str">
            <v>Abierta</v>
          </cell>
          <cell r="E3316" t="str">
            <v>Anulado</v>
          </cell>
          <cell r="F3316" t="str">
            <v>No está empaquetado</v>
          </cell>
          <cell r="G3316" t="str">
            <v>ARS</v>
          </cell>
          <cell r="H3316">
            <v>2099</v>
          </cell>
          <cell r="I3316">
            <v>0</v>
          </cell>
          <cell r="J3316">
            <v>0</v>
          </cell>
          <cell r="K3316">
            <v>2099</v>
          </cell>
          <cell r="L3316" t="str">
            <v>Maria Pinto</v>
          </cell>
          <cell r="M3316">
            <v>37922851</v>
          </cell>
          <cell r="N3316">
            <v>541138126629</v>
          </cell>
          <cell r="O3316" t="str">
            <v>Maria Pinto</v>
          </cell>
          <cell r="P3316">
            <v>541138126629</v>
          </cell>
          <cell r="Q3316" t="str">
            <v xml:space="preserve">Hooke </v>
          </cell>
          <cell r="R3316">
            <v>3754</v>
          </cell>
          <cell r="T3316" t="str">
            <v xml:space="preserve">Grand Bourg </v>
          </cell>
          <cell r="U3316" t="str">
            <v>Capital Federal</v>
          </cell>
          <cell r="V3316">
            <v>1140</v>
          </cell>
          <cell r="W3316" t="str">
            <v>Capital Federal</v>
          </cell>
          <cell r="Y3316" t="str">
            <v>ENVÍO SIN CARGO (CABA, GRAN PARTE DE GBA y LA PLATA) TIEMPO: 4 a 6 DÍAS HÁBILES</v>
          </cell>
          <cell r="Z3316" t="str">
            <v>Mercado Pago</v>
          </cell>
          <cell r="AB3316" t="str">
            <v xml:space="preserve">La entrega sería en Hooke 3754 Grand Bourg- empresa Cromosol </v>
          </cell>
          <cell r="AF3316" t="str">
            <v>MESA PLEGABLE PARA PC MADERA Y METAL 59X39X23CM (Beige con rayas)</v>
          </cell>
          <cell r="AG3316">
            <v>2099</v>
          </cell>
          <cell r="AH3316">
            <v>1</v>
          </cell>
          <cell r="AJ3316" t="str">
            <v>Móvil</v>
          </cell>
          <cell r="AK3316" t="str">
            <v/>
          </cell>
          <cell r="AL3316">
            <v>14729545108</v>
          </cell>
          <cell r="AM3316">
            <v>380626286</v>
          </cell>
          <cell r="AN3316" t="str">
            <v>Sí</v>
          </cell>
        </row>
        <row r="3317">
          <cell r="A3317">
            <v>2871</v>
          </cell>
          <cell r="B3317" t="str">
            <v>silvana_cas82@hotmail.com</v>
          </cell>
          <cell r="C3317">
            <v>44320</v>
          </cell>
          <cell r="D3317" t="str">
            <v>Abierta</v>
          </cell>
          <cell r="E3317" t="str">
            <v>Recibido</v>
          </cell>
          <cell r="F3317" t="str">
            <v>Enviado</v>
          </cell>
          <cell r="G3317" t="str">
            <v>ARS</v>
          </cell>
          <cell r="H3317">
            <v>4107</v>
          </cell>
          <cell r="I3317">
            <v>0</v>
          </cell>
          <cell r="J3317">
            <v>545</v>
          </cell>
          <cell r="K3317">
            <v>4652</v>
          </cell>
          <cell r="L3317" t="str">
            <v>Silvana castaño</v>
          </cell>
          <cell r="M3317">
            <v>30231138</v>
          </cell>
          <cell r="N3317">
            <v>542915714181</v>
          </cell>
          <cell r="O3317" t="str">
            <v>Silvana castaño</v>
          </cell>
          <cell r="P3317">
            <v>542915714181</v>
          </cell>
          <cell r="Q3317" t="str">
            <v>Ortuzar</v>
          </cell>
          <cell r="R3317">
            <v>234</v>
          </cell>
          <cell r="T3317" t="str">
            <v>Puan</v>
          </cell>
          <cell r="U3317" t="str">
            <v>Puan</v>
          </cell>
          <cell r="V3317">
            <v>8180</v>
          </cell>
          <cell r="W3317" t="str">
            <v>Buenos Aires</v>
          </cell>
          <cell r="Y3317" t="str">
            <v>Correo Argentino - Encomienda Clásica</v>
          </cell>
          <cell r="Z3317" t="str">
            <v>Mercado Pago</v>
          </cell>
          <cell r="AD3317">
            <v>44320</v>
          </cell>
          <cell r="AE3317">
            <v>44321</v>
          </cell>
          <cell r="AF3317" t="str">
            <v>MANTEL CIRCULAR TELA ANTIMANCHA TROPICAL 1.40 M</v>
          </cell>
          <cell r="AG3317">
            <v>1369</v>
          </cell>
          <cell r="AH3317">
            <v>1</v>
          </cell>
          <cell r="AI3317" t="str">
            <v>CHUC1</v>
          </cell>
          <cell r="AJ3317" t="str">
            <v>Web</v>
          </cell>
          <cell r="AK3317" t="str">
            <v>SE ENVIA AL CORREO ARGENTINO EL VIERNES 07-05 ENTRE 12 Y 18 HORAS!</v>
          </cell>
          <cell r="AL3317">
            <v>14722511706</v>
          </cell>
          <cell r="AM3317">
            <v>401929349</v>
          </cell>
          <cell r="AN3317" t="str">
            <v>Sí</v>
          </cell>
        </row>
        <row r="3318">
          <cell r="A3318">
            <v>2871</v>
          </cell>
          <cell r="B3318" t="str">
            <v>silvana_cas82@hotmail.com</v>
          </cell>
          <cell r="AF3318" t="str">
            <v>MANTEL CIRCULAR TELA ANTIMANCHA TROPICAL 1.40 M</v>
          </cell>
          <cell r="AG3318">
            <v>1369</v>
          </cell>
          <cell r="AH3318">
            <v>1</v>
          </cell>
          <cell r="AI3318" t="str">
            <v>CHUC33 MERCA SEPA</v>
          </cell>
          <cell r="AN3318" t="str">
            <v>Sí</v>
          </cell>
        </row>
        <row r="3319">
          <cell r="A3319">
            <v>2871</v>
          </cell>
          <cell r="B3319" t="str">
            <v>silvana_cas82@hotmail.com</v>
          </cell>
          <cell r="AF3319" t="str">
            <v>MANTEL CIRCULAR TELA ANTIMANCHA TROPICAL 1.40 M</v>
          </cell>
          <cell r="AG3319">
            <v>1369</v>
          </cell>
          <cell r="AH3319">
            <v>1</v>
          </cell>
          <cell r="AI3319" t="str">
            <v>CHUC2</v>
          </cell>
          <cell r="AN3319" t="str">
            <v>Sí</v>
          </cell>
        </row>
        <row r="3320">
          <cell r="A3320">
            <v>2870</v>
          </cell>
          <cell r="B3320" t="str">
            <v>maria_mansoli@hotmail.com</v>
          </cell>
          <cell r="C3320">
            <v>44320</v>
          </cell>
          <cell r="D3320" t="str">
            <v>Cancelada</v>
          </cell>
          <cell r="E3320" t="str">
            <v>Pendiente</v>
          </cell>
          <cell r="F3320" t="str">
            <v>No está empaquetado</v>
          </cell>
          <cell r="G3320" t="str">
            <v>ARS</v>
          </cell>
          <cell r="H3320">
            <v>1331</v>
          </cell>
          <cell r="I3320">
            <v>0</v>
          </cell>
          <cell r="J3320">
            <v>0</v>
          </cell>
          <cell r="K3320">
            <v>1331</v>
          </cell>
          <cell r="L3320" t="str">
            <v>Maria Mansoli</v>
          </cell>
          <cell r="M3320">
            <v>35961735</v>
          </cell>
          <cell r="N3320">
            <v>5491136842856</v>
          </cell>
          <cell r="O3320" t="str">
            <v>Maria MANSOLI</v>
          </cell>
          <cell r="P3320">
            <v>5491136842856</v>
          </cell>
          <cell r="Q3320" t="str">
            <v>Bolivia</v>
          </cell>
          <cell r="R3320" t="str">
            <v>3C</v>
          </cell>
          <cell r="T3320" t="str">
            <v>CABA</v>
          </cell>
          <cell r="U3320" t="str">
            <v>Capital Federal</v>
          </cell>
          <cell r="V3320">
            <v>1419</v>
          </cell>
          <cell r="W3320" t="str">
            <v>Capital Federal</v>
          </cell>
          <cell r="Y3320" t="str">
            <v>ENVÍO SIN CARGO (CABA, GRAN PARTE DE GBA y LA PLATA) TIEMPO: 4 a 6 DÍAS HÁBILES</v>
          </cell>
          <cell r="Z3320" t="str">
            <v>TRANSFERENCIA BANCARIA</v>
          </cell>
          <cell r="AF3320" t="str">
            <v>FRASCO DE VIDRIO LINEA CUNA COBRE GRANDE - 2.5 L 20.3X13.3X20.3CM</v>
          </cell>
          <cell r="AG3320">
            <v>1331</v>
          </cell>
          <cell r="AH3320">
            <v>1</v>
          </cell>
          <cell r="AI3320" t="str">
            <v>M117A24</v>
          </cell>
          <cell r="AJ3320" t="str">
            <v>Web</v>
          </cell>
          <cell r="AK3320" t="str">
            <v/>
          </cell>
          <cell r="AM3320">
            <v>406242818</v>
          </cell>
          <cell r="AN3320" t="str">
            <v>Sí</v>
          </cell>
        </row>
        <row r="3321">
          <cell r="A3321">
            <v>2869</v>
          </cell>
          <cell r="B3321" t="str">
            <v>ary.nqn@hotmail.com</v>
          </cell>
          <cell r="C3321">
            <v>44320</v>
          </cell>
          <cell r="D3321" t="str">
            <v>Abierta</v>
          </cell>
          <cell r="E3321" t="str">
            <v>Recibido</v>
          </cell>
          <cell r="F3321" t="str">
            <v>Enviado</v>
          </cell>
          <cell r="G3321" t="str">
            <v>ARS</v>
          </cell>
          <cell r="H3321" t="str">
            <v>3075.5</v>
          </cell>
          <cell r="I3321">
            <v>0</v>
          </cell>
          <cell r="J3321">
            <v>0</v>
          </cell>
          <cell r="K3321" t="str">
            <v>3075.5</v>
          </cell>
          <cell r="L3321" t="str">
            <v>Ariadna Quijada</v>
          </cell>
          <cell r="M3321">
            <v>43130814</v>
          </cell>
          <cell r="N3321">
            <v>542994674819</v>
          </cell>
          <cell r="O3321" t="str">
            <v>Ariadna Quijada</v>
          </cell>
          <cell r="P3321">
            <v>542994674819</v>
          </cell>
          <cell r="Q3321" t="str">
            <v>Gascón</v>
          </cell>
          <cell r="R3321">
            <v>1687</v>
          </cell>
          <cell r="S3321">
            <v>0.16666666666666666</v>
          </cell>
          <cell r="T3321" t="str">
            <v>Palermo</v>
          </cell>
          <cell r="U3321" t="str">
            <v>Capital Federal</v>
          </cell>
          <cell r="V3321">
            <v>1414</v>
          </cell>
          <cell r="W3321" t="str">
            <v>Capital Federal</v>
          </cell>
          <cell r="Y3321" t="str">
            <v>ENVÍO SIN CARGO (CABA, GRAN PARTE DE GBA y LA PLATA) TIEMPO: 4 a 6 DÍAS HÁBILES</v>
          </cell>
          <cell r="Z3321" t="str">
            <v>TRANSFERENCIA BANCARIA</v>
          </cell>
          <cell r="AD3321">
            <v>44320</v>
          </cell>
          <cell r="AE3321">
            <v>44321</v>
          </cell>
          <cell r="AF3321" t="str">
            <v>TABLA PIZZERA 34.5 CM</v>
          </cell>
          <cell r="AG3321">
            <v>848</v>
          </cell>
          <cell r="AH3321">
            <v>1</v>
          </cell>
          <cell r="AI3321" t="str">
            <v>0607PLA152</v>
          </cell>
          <cell r="AJ3321" t="str">
            <v>Web</v>
          </cell>
          <cell r="AK3321" t="str">
            <v>EL MARTES 11-05 ENTRE 8 Y 18 HORAS!</v>
          </cell>
          <cell r="AM3321">
            <v>406223422</v>
          </cell>
          <cell r="AN3321" t="str">
            <v>Sí</v>
          </cell>
        </row>
        <row r="3322">
          <cell r="A3322">
            <v>2869</v>
          </cell>
          <cell r="B3322" t="str">
            <v>ary.nqn@hotmail.com</v>
          </cell>
          <cell r="AF3322" t="str">
            <v>SERVISPAGUETTI DISTINTOS COLORES (Blanco)</v>
          </cell>
          <cell r="AG3322">
            <v>440</v>
          </cell>
          <cell r="AH3322">
            <v>1</v>
          </cell>
          <cell r="AI3322" t="str">
            <v>BP09001</v>
          </cell>
          <cell r="AN3322" t="str">
            <v>Sí</v>
          </cell>
        </row>
        <row r="3323">
          <cell r="A3323">
            <v>2869</v>
          </cell>
          <cell r="B3323" t="str">
            <v>ary.nqn@hotmail.com</v>
          </cell>
          <cell r="AF3323" t="str">
            <v>CUCHARA DISTINTOS COLORES (Blanco)</v>
          </cell>
          <cell r="AG3323">
            <v>440</v>
          </cell>
          <cell r="AH3323">
            <v>1</v>
          </cell>
          <cell r="AI3323" t="str">
            <v>BP15001 BIPO</v>
          </cell>
          <cell r="AN3323" t="str">
            <v>Sí</v>
          </cell>
        </row>
        <row r="3324">
          <cell r="A3324">
            <v>2869</v>
          </cell>
          <cell r="B3324" t="str">
            <v>ary.nqn@hotmail.com</v>
          </cell>
          <cell r="AF3324" t="str">
            <v>INDIVIDUAL CUERINA HOJAS 44x30 CM</v>
          </cell>
          <cell r="AG3324" t="str">
            <v>269.5</v>
          </cell>
          <cell r="AH3324">
            <v>5</v>
          </cell>
          <cell r="AI3324" t="str">
            <v>CHUIN40R MERCA SEPA</v>
          </cell>
          <cell r="AN3324" t="str">
            <v>Sí</v>
          </cell>
        </row>
        <row r="3325">
          <cell r="A3325">
            <v>2868</v>
          </cell>
          <cell r="B3325" t="str">
            <v>foresifla@gmail.com</v>
          </cell>
          <cell r="C3325">
            <v>44320</v>
          </cell>
          <cell r="D3325" t="str">
            <v>Abierta</v>
          </cell>
          <cell r="E3325" t="str">
            <v>Recibido</v>
          </cell>
          <cell r="F3325" t="str">
            <v>Enviado</v>
          </cell>
          <cell r="G3325" t="str">
            <v>ARS</v>
          </cell>
          <cell r="H3325">
            <v>3330</v>
          </cell>
          <cell r="I3325">
            <v>0</v>
          </cell>
          <cell r="J3325">
            <v>0</v>
          </cell>
          <cell r="K3325">
            <v>3330</v>
          </cell>
          <cell r="L3325" t="str">
            <v>Flavia Foresi</v>
          </cell>
          <cell r="M3325">
            <v>23823194</v>
          </cell>
          <cell r="N3325">
            <v>541159579766</v>
          </cell>
          <cell r="O3325" t="str">
            <v>Flavia Foresi</v>
          </cell>
          <cell r="P3325">
            <v>541159579766</v>
          </cell>
          <cell r="Q3325" t="str">
            <v>Espora</v>
          </cell>
          <cell r="R3325">
            <v>154</v>
          </cell>
          <cell r="S3325" t="str">
            <v>3 piso</v>
          </cell>
          <cell r="U3325" t="str">
            <v>Ramos Mejía</v>
          </cell>
          <cell r="V3325">
            <v>1704</v>
          </cell>
          <cell r="W3325" t="str">
            <v>Gran Buenos Aires</v>
          </cell>
          <cell r="Y3325" t="str">
            <v>ENVÍO SIN CARGO (CABA Y GRAN PARTE DE GBA) TIEMPO: 4 a 6 DÍAS HÁBILES</v>
          </cell>
          <cell r="Z3325" t="str">
            <v>TRANSFERENCIA BANCARIA</v>
          </cell>
          <cell r="AC3325" t="str">
            <v>4-05 enviado por mercado pago a MUÑOZ transferido al santander a las 12.59 por $3330 - muñoz</v>
          </cell>
          <cell r="AD3325">
            <v>44320</v>
          </cell>
          <cell r="AE3325">
            <v>44320</v>
          </cell>
          <cell r="AF3325" t="str">
            <v>CORTINA BOSQUE POLIESTER 100% 180X180CM</v>
          </cell>
          <cell r="AG3325">
            <v>1665</v>
          </cell>
          <cell r="AH3325">
            <v>2</v>
          </cell>
          <cell r="AI3325" t="str">
            <v>CHUCOBOS</v>
          </cell>
          <cell r="AJ3325" t="str">
            <v>Móvil</v>
          </cell>
          <cell r="AK3325" t="str">
            <v>EL MIERCOLES 05-05 ENTRE 8 Y 18 HORAS!</v>
          </cell>
          <cell r="AM3325">
            <v>406203960</v>
          </cell>
          <cell r="AN3325" t="str">
            <v>Sí</v>
          </cell>
        </row>
        <row r="3326">
          <cell r="A3326">
            <v>2867</v>
          </cell>
          <cell r="B3326" t="str">
            <v>ana.sans@nuevosaires.edu.ar</v>
          </cell>
          <cell r="C3326">
            <v>44319</v>
          </cell>
          <cell r="D3326" t="str">
            <v>Abierta</v>
          </cell>
          <cell r="E3326" t="str">
            <v>Recibido</v>
          </cell>
          <cell r="F3326" t="str">
            <v>Enviado</v>
          </cell>
          <cell r="G3326" t="str">
            <v>ARS</v>
          </cell>
          <cell r="H3326">
            <v>1665</v>
          </cell>
          <cell r="I3326">
            <v>0</v>
          </cell>
          <cell r="J3326">
            <v>0</v>
          </cell>
          <cell r="K3326">
            <v>1665</v>
          </cell>
          <cell r="L3326" t="str">
            <v>Ana Sans</v>
          </cell>
          <cell r="M3326">
            <v>35169818</v>
          </cell>
          <cell r="N3326">
            <v>541162903406</v>
          </cell>
          <cell r="O3326" t="str">
            <v>Ana Sans</v>
          </cell>
          <cell r="P3326">
            <v>541162903406</v>
          </cell>
          <cell r="Q3326" t="str">
            <v>Roma</v>
          </cell>
          <cell r="R3326">
            <v>870</v>
          </cell>
          <cell r="S3326">
            <v>2</v>
          </cell>
          <cell r="T3326" t="str">
            <v xml:space="preserve">Versalles </v>
          </cell>
          <cell r="U3326" t="str">
            <v>Capital Federal</v>
          </cell>
          <cell r="V3326">
            <v>1408</v>
          </cell>
          <cell r="W3326" t="str">
            <v>Capital Federal</v>
          </cell>
          <cell r="Y3326" t="str">
            <v>ENVÍO SIN CARGO (CABA Y GRAN PARTE DE GBA) TIEMPO: 4 a 6 DÍAS HÁBILES</v>
          </cell>
          <cell r="Z3326" t="str">
            <v>Mercado Pago</v>
          </cell>
          <cell r="AD3326">
            <v>44319</v>
          </cell>
          <cell r="AE3326">
            <v>44321</v>
          </cell>
          <cell r="AF3326" t="str">
            <v>CORTINA NATURAL POLIESTER 100% 180X180CM</v>
          </cell>
          <cell r="AG3326">
            <v>1665</v>
          </cell>
          <cell r="AH3326">
            <v>1</v>
          </cell>
          <cell r="AI3326" t="str">
            <v>CHUCONAT</v>
          </cell>
          <cell r="AJ3326" t="str">
            <v>Móvil</v>
          </cell>
          <cell r="AK3326" t="str">
            <v>EL JUEVES 06-05 ENTRE 8 Y 18 HORAS!</v>
          </cell>
          <cell r="AL3326">
            <v>2627179769</v>
          </cell>
          <cell r="AM3326">
            <v>405747500</v>
          </cell>
          <cell r="AN3326" t="str">
            <v>Sí</v>
          </cell>
        </row>
        <row r="3327">
          <cell r="A3327">
            <v>2866</v>
          </cell>
          <cell r="B3327" t="str">
            <v>maggie.gonzalez@hotmail.com</v>
          </cell>
          <cell r="C3327">
            <v>44319</v>
          </cell>
          <cell r="D3327" t="str">
            <v>Abierta</v>
          </cell>
          <cell r="E3327" t="str">
            <v>Recibido</v>
          </cell>
          <cell r="F3327" t="str">
            <v>Enviado</v>
          </cell>
          <cell r="G3327" t="str">
            <v>ARS</v>
          </cell>
          <cell r="H3327">
            <v>1566</v>
          </cell>
          <cell r="I3327">
            <v>0</v>
          </cell>
          <cell r="J3327">
            <v>700</v>
          </cell>
          <cell r="K3327">
            <v>2266</v>
          </cell>
          <cell r="L3327" t="str">
            <v>Karen Magali Gonzalez</v>
          </cell>
          <cell r="M3327">
            <v>39386549</v>
          </cell>
          <cell r="N3327">
            <v>542954623564</v>
          </cell>
          <cell r="O3327" t="str">
            <v>Karen Magali gonzalez</v>
          </cell>
          <cell r="P3327">
            <v>542954623564</v>
          </cell>
          <cell r="Q3327" t="str">
            <v>Alem</v>
          </cell>
          <cell r="R3327">
            <v>311</v>
          </cell>
          <cell r="S3327" t="str">
            <v>catrilo</v>
          </cell>
          <cell r="U3327" t="str">
            <v>Lonquimay</v>
          </cell>
          <cell r="V3327">
            <v>6352</v>
          </cell>
          <cell r="W3327" t="str">
            <v>La Pampa</v>
          </cell>
          <cell r="Y3327" t="str">
            <v>Correo Argentino - Encomienda Clásica</v>
          </cell>
          <cell r="Z3327" t="str">
            <v>Mercado Pago</v>
          </cell>
          <cell r="AD3327">
            <v>44319</v>
          </cell>
          <cell r="AE3327">
            <v>44321</v>
          </cell>
          <cell r="AF3327" t="str">
            <v>MANTEL RECTANGULAR ANTIMANCHA 1.40x2 mtrs</v>
          </cell>
          <cell r="AG3327">
            <v>1566</v>
          </cell>
          <cell r="AH3327">
            <v>1</v>
          </cell>
          <cell r="AI3327" t="str">
            <v>CHUR5</v>
          </cell>
          <cell r="AJ3327" t="str">
            <v>Web</v>
          </cell>
          <cell r="AK3327" t="str">
            <v>SE ENVIA AL CORREO ARGENTINO EL VIERNES 07-05 ENTRE 12 Y 18 HORAS!</v>
          </cell>
          <cell r="AL3327">
            <v>14708308764</v>
          </cell>
          <cell r="AM3327">
            <v>405660763</v>
          </cell>
          <cell r="AN3327" t="str">
            <v>Sí</v>
          </cell>
        </row>
        <row r="3328">
          <cell r="A3328">
            <v>2865</v>
          </cell>
          <cell r="B3328" t="str">
            <v>maria_mansoli@hotmail.com</v>
          </cell>
          <cell r="C3328">
            <v>44319</v>
          </cell>
          <cell r="D3328" t="str">
            <v>Cancelada</v>
          </cell>
          <cell r="E3328" t="str">
            <v>Pendiente</v>
          </cell>
          <cell r="F3328" t="str">
            <v>No está empaquetado</v>
          </cell>
          <cell r="G3328" t="str">
            <v>ARS</v>
          </cell>
          <cell r="H3328">
            <v>895</v>
          </cell>
          <cell r="I3328">
            <v>0</v>
          </cell>
          <cell r="J3328">
            <v>0</v>
          </cell>
          <cell r="K3328">
            <v>895</v>
          </cell>
          <cell r="L3328" t="str">
            <v>Maria Mansoli</v>
          </cell>
          <cell r="M3328">
            <v>35961735</v>
          </cell>
          <cell r="N3328">
            <v>5491136842856</v>
          </cell>
          <cell r="O3328" t="str">
            <v>Maria MANSOLI</v>
          </cell>
          <cell r="P3328">
            <v>5491136842856</v>
          </cell>
          <cell r="Q3328" t="str">
            <v>Bolivia</v>
          </cell>
          <cell r="R3328" t="str">
            <v>3C</v>
          </cell>
          <cell r="T3328" t="str">
            <v>CABA</v>
          </cell>
          <cell r="U3328" t="str">
            <v>Capital Federal</v>
          </cell>
          <cell r="V3328">
            <v>1419</v>
          </cell>
          <cell r="W3328" t="str">
            <v>Capital Federal</v>
          </cell>
          <cell r="Y3328" t="str">
            <v>ENVÍO SIN CARGO (CABA Y GRAN PARTE DE GBA) TIEMPO: 4 a 6 DÍAS HÁBILES</v>
          </cell>
          <cell r="Z3328" t="str">
            <v>TRANSFERENCIA BANCARIA</v>
          </cell>
          <cell r="AF3328" t="str">
            <v>FRASCO VIDRIO 19CM X 9CM DIAM</v>
          </cell>
          <cell r="AG3328">
            <v>895</v>
          </cell>
          <cell r="AH3328">
            <v>1</v>
          </cell>
          <cell r="AI3328" t="str">
            <v>BA6431 MERRCA SEPARADA</v>
          </cell>
          <cell r="AJ3328" t="str">
            <v>Web</v>
          </cell>
          <cell r="AK3328" t="str">
            <v/>
          </cell>
          <cell r="AM3328">
            <v>405652788</v>
          </cell>
          <cell r="AN3328" t="str">
            <v>Sí</v>
          </cell>
        </row>
        <row r="3329">
          <cell r="A3329">
            <v>2864</v>
          </cell>
          <cell r="B3329" t="str">
            <v>sandraalvarez0309@gmail.com</v>
          </cell>
          <cell r="C3329">
            <v>44319</v>
          </cell>
          <cell r="D3329" t="str">
            <v>Abierta</v>
          </cell>
          <cell r="E3329" t="str">
            <v>Recibido</v>
          </cell>
          <cell r="F3329" t="str">
            <v>Enviado</v>
          </cell>
          <cell r="G3329" t="str">
            <v>ARS</v>
          </cell>
          <cell r="H3329">
            <v>3019</v>
          </cell>
          <cell r="I3329">
            <v>0</v>
          </cell>
          <cell r="J3329">
            <v>0</v>
          </cell>
          <cell r="K3329">
            <v>3019</v>
          </cell>
          <cell r="L3329" t="str">
            <v>Sandra Patricia Alvarez</v>
          </cell>
          <cell r="M3329">
            <v>36368793</v>
          </cell>
          <cell r="N3329">
            <v>541164795843</v>
          </cell>
          <cell r="O3329" t="str">
            <v>Sandra Patricia Alvarez</v>
          </cell>
          <cell r="P3329">
            <v>541164795843</v>
          </cell>
          <cell r="Q3329" t="str">
            <v>Salvador María del carril</v>
          </cell>
          <cell r="R3329">
            <v>5151</v>
          </cell>
          <cell r="U3329" t="str">
            <v>Moreno</v>
          </cell>
          <cell r="V3329">
            <v>1744</v>
          </cell>
          <cell r="W3329" t="str">
            <v>Gran Buenos Aires</v>
          </cell>
          <cell r="Y3329" t="str">
            <v>ENVÍO SIN CARGO (CABA Y GRAN PARTE DE GBA) TIEMPO: 4 a 6 DÍAS HÁBILES</v>
          </cell>
          <cell r="Z3329" t="str">
            <v>Mercado Pago</v>
          </cell>
          <cell r="AD3329">
            <v>44319</v>
          </cell>
          <cell r="AE3329">
            <v>44321</v>
          </cell>
          <cell r="AF3329" t="str">
            <v>AUTOMATE PASTEL TUMATE SERIGRAFIADO 500CC CON BOMBILLA (Violeta)</v>
          </cell>
          <cell r="AG3329">
            <v>569</v>
          </cell>
          <cell r="AH3329">
            <v>1</v>
          </cell>
          <cell r="AJ3329" t="str">
            <v>Móvil</v>
          </cell>
          <cell r="AK3329" t="str">
            <v>EL MARTES 11-05 ENTRE 8 Y 18 HORAS!</v>
          </cell>
          <cell r="AL3329">
            <v>14702233982</v>
          </cell>
          <cell r="AM3329">
            <v>405427857</v>
          </cell>
          <cell r="AN3329" t="str">
            <v>Sí</v>
          </cell>
        </row>
        <row r="3330">
          <cell r="A3330">
            <v>2864</v>
          </cell>
          <cell r="B3330" t="str">
            <v>sandraalvarez0309@gmail.com</v>
          </cell>
          <cell r="AF3330" t="str">
            <v>CORTINA POLIÉSTER PESADAS 2 PAÑOS 1.40x2.10 CM BLANCA (Blanco)</v>
          </cell>
          <cell r="AG3330">
            <v>2450</v>
          </cell>
          <cell r="AH3330">
            <v>1</v>
          </cell>
          <cell r="AN3330" t="str">
            <v>Sí</v>
          </cell>
        </row>
        <row r="3331">
          <cell r="A3331">
            <v>2863</v>
          </cell>
          <cell r="B3331" t="str">
            <v>solbeneitez@gmail.com</v>
          </cell>
          <cell r="C3331">
            <v>44319</v>
          </cell>
          <cell r="D3331" t="str">
            <v>Abierta</v>
          </cell>
          <cell r="E3331" t="str">
            <v>Recibido</v>
          </cell>
          <cell r="F3331" t="str">
            <v>Enviado</v>
          </cell>
          <cell r="G3331" t="str">
            <v>ARS</v>
          </cell>
          <cell r="H3331">
            <v>546</v>
          </cell>
          <cell r="I3331">
            <v>0</v>
          </cell>
          <cell r="J3331">
            <v>0</v>
          </cell>
          <cell r="K3331">
            <v>546</v>
          </cell>
          <cell r="L3331" t="str">
            <v>Sol Beneitez</v>
          </cell>
          <cell r="M3331">
            <v>39786757</v>
          </cell>
          <cell r="N3331">
            <v>541144092769</v>
          </cell>
          <cell r="O3331" t="str">
            <v>Sol Beneitez</v>
          </cell>
          <cell r="P3331">
            <v>541144092769</v>
          </cell>
          <cell r="Q3331" t="str">
            <v xml:space="preserve">Uriburu </v>
          </cell>
          <cell r="R3331">
            <v>1632</v>
          </cell>
          <cell r="S3331" t="str">
            <v>4b</v>
          </cell>
          <cell r="T3331" t="str">
            <v>recoleta</v>
          </cell>
          <cell r="U3331" t="str">
            <v>Capital Federal</v>
          </cell>
          <cell r="V3331">
            <v>1114</v>
          </cell>
          <cell r="W3331" t="str">
            <v>Capital Federal</v>
          </cell>
          <cell r="Y3331" t="str">
            <v>ENVÍO SIN CARGO (CABA Y GRAN PARTE DE GBA) TIEMPO: 4 a 6 DÍAS HÁBILES</v>
          </cell>
          <cell r="Z3331" t="str">
            <v>Mercado Pago</v>
          </cell>
          <cell r="AD3331">
            <v>44319</v>
          </cell>
          <cell r="AE3331">
            <v>44321</v>
          </cell>
          <cell r="AF3331" t="str">
            <v>BOTELLA VIDRIO MY BOTTLE FUNDA GRIS 400 ML</v>
          </cell>
          <cell r="AG3331">
            <v>546</v>
          </cell>
          <cell r="AH3331">
            <v>1</v>
          </cell>
          <cell r="AI3331" t="str">
            <v>MS126817</v>
          </cell>
          <cell r="AJ3331" t="str">
            <v>Web</v>
          </cell>
          <cell r="AK3331" t="str">
            <v>EL MARTES 11-05 ENTRE 8 Y 18 HORAS!</v>
          </cell>
          <cell r="AL3331">
            <v>14701595652</v>
          </cell>
          <cell r="AM3331">
            <v>405458318</v>
          </cell>
          <cell r="AN3331" t="str">
            <v>Sí</v>
          </cell>
        </row>
        <row r="3332">
          <cell r="A3332">
            <v>2862</v>
          </cell>
          <cell r="B3332" t="str">
            <v>nadiaforeiter@gmail.com</v>
          </cell>
          <cell r="C3332">
            <v>44319</v>
          </cell>
          <cell r="D3332" t="str">
            <v>Abierta</v>
          </cell>
          <cell r="E3332" t="str">
            <v>Recibido</v>
          </cell>
          <cell r="F3332" t="str">
            <v>Enviado</v>
          </cell>
          <cell r="G3332" t="str">
            <v>ARS</v>
          </cell>
          <cell r="H3332">
            <v>6453</v>
          </cell>
          <cell r="I3332">
            <v>0</v>
          </cell>
          <cell r="J3332">
            <v>0</v>
          </cell>
          <cell r="K3332">
            <v>6453</v>
          </cell>
          <cell r="L3332" t="str">
            <v>Nadia Foreiter</v>
          </cell>
          <cell r="M3332">
            <v>33552672</v>
          </cell>
          <cell r="N3332">
            <v>5491148890808</v>
          </cell>
          <cell r="O3332" t="str">
            <v>Nadia Foreiter</v>
          </cell>
          <cell r="P3332">
            <v>5491148890808</v>
          </cell>
          <cell r="Q3332" t="str">
            <v>Cabo vacca</v>
          </cell>
          <cell r="R3332">
            <v>814</v>
          </cell>
          <cell r="T3332" t="str">
            <v xml:space="preserve">Ramos mejía </v>
          </cell>
          <cell r="U3332" t="str">
            <v xml:space="preserve">Buenos Aires </v>
          </cell>
          <cell r="V3332">
            <v>1704</v>
          </cell>
          <cell r="W3332" t="str">
            <v>Gran Buenos Aires</v>
          </cell>
          <cell r="Y3332" t="str">
            <v>ENVÍO SIN CARGO (CABA Y GRAN PARTE DE GBA) TIEMPO: 4 a 6 DÍAS HÁBILES</v>
          </cell>
          <cell r="Z3332" t="str">
            <v>Mercado Pago</v>
          </cell>
          <cell r="AD3332">
            <v>44319</v>
          </cell>
          <cell r="AE3332">
            <v>44321</v>
          </cell>
          <cell r="AF3332" t="str">
            <v>SARTEN AZUL 24 CM ANTIADHERENTE PANELUX</v>
          </cell>
          <cell r="AG3332">
            <v>2217</v>
          </cell>
          <cell r="AH3332">
            <v>1</v>
          </cell>
          <cell r="AI3332" t="str">
            <v>PAN74457</v>
          </cell>
          <cell r="AJ3332" t="str">
            <v>Móvil</v>
          </cell>
          <cell r="AK3332" t="str">
            <v>EL MARTES 11-05 ENTRE 8 Y 18 HORAS!</v>
          </cell>
          <cell r="AL3332">
            <v>14701206542</v>
          </cell>
          <cell r="AM3332">
            <v>403903642</v>
          </cell>
          <cell r="AN3332" t="str">
            <v>Sí</v>
          </cell>
        </row>
        <row r="3333">
          <cell r="A3333">
            <v>2862</v>
          </cell>
          <cell r="B3333" t="str">
            <v>nadiaforeiter@gmail.com</v>
          </cell>
          <cell r="AF3333" t="str">
            <v>HERVIDOR AZUL 14 CM ANTIADHERENTE PANELUX</v>
          </cell>
          <cell r="AG3333">
            <v>1748</v>
          </cell>
          <cell r="AH3333">
            <v>1</v>
          </cell>
          <cell r="AI3333" t="str">
            <v>PAN73863 MERCA SEPA</v>
          </cell>
          <cell r="AN3333" t="str">
            <v>Sí</v>
          </cell>
        </row>
        <row r="3334">
          <cell r="A3334">
            <v>2862</v>
          </cell>
          <cell r="B3334" t="str">
            <v>nadiaforeiter@gmail.com</v>
          </cell>
          <cell r="AF3334" t="str">
            <v>BOTELLA 500CC CORCHO ECOLOGICO</v>
          </cell>
          <cell r="AG3334">
            <v>231</v>
          </cell>
          <cell r="AH3334">
            <v>2</v>
          </cell>
          <cell r="AI3334" t="str">
            <v>019BO6406</v>
          </cell>
          <cell r="AN3334" t="str">
            <v>Sí</v>
          </cell>
        </row>
        <row r="3335">
          <cell r="A3335">
            <v>2862</v>
          </cell>
          <cell r="B3335" t="str">
            <v>nadiaforeiter@gmail.com</v>
          </cell>
          <cell r="AF3335" t="str">
            <v>SR. DISPENSER COLORES SURTIDOS (Celeste)</v>
          </cell>
          <cell r="AG3335">
            <v>460</v>
          </cell>
          <cell r="AH3335">
            <v>1</v>
          </cell>
          <cell r="AI3335" t="str">
            <v>Q056 QUO MERCA SEPARADA/COSTO TEORICO MAS IVA</v>
          </cell>
          <cell r="AN3335" t="str">
            <v>Sí</v>
          </cell>
        </row>
        <row r="3336">
          <cell r="A3336">
            <v>2862</v>
          </cell>
          <cell r="B3336" t="str">
            <v>nadiaforeiter@gmail.com</v>
          </cell>
          <cell r="AF3336" t="str">
            <v>MANTEL RECTANGULAR ANTIMANCHA 1.40x1.85 mtrs</v>
          </cell>
          <cell r="AG3336">
            <v>1566</v>
          </cell>
          <cell r="AH3336">
            <v>1</v>
          </cell>
          <cell r="AI3336" t="str">
            <v>CHUR28 MERCA SEPA</v>
          </cell>
          <cell r="AN3336" t="str">
            <v>Sí</v>
          </cell>
        </row>
        <row r="3337">
          <cell r="A3337">
            <v>2861</v>
          </cell>
          <cell r="B3337" t="str">
            <v>antoandreasen1@gmail.com</v>
          </cell>
          <cell r="C3337">
            <v>44318</v>
          </cell>
          <cell r="D3337" t="str">
            <v>Abierta</v>
          </cell>
          <cell r="E3337" t="str">
            <v>Recibido</v>
          </cell>
          <cell r="F3337" t="str">
            <v>Enviado</v>
          </cell>
          <cell r="G3337" t="str">
            <v>ARS</v>
          </cell>
          <cell r="H3337">
            <v>4753</v>
          </cell>
          <cell r="I3337">
            <v>0</v>
          </cell>
          <cell r="J3337">
            <v>935</v>
          </cell>
          <cell r="K3337">
            <v>5688</v>
          </cell>
          <cell r="L3337" t="str">
            <v>Antonella Andreasen</v>
          </cell>
          <cell r="M3337">
            <v>39277296</v>
          </cell>
          <cell r="N3337">
            <v>542284514397</v>
          </cell>
          <cell r="O3337" t="str">
            <v>Antonella Andreasen</v>
          </cell>
          <cell r="P3337">
            <v>542284514397</v>
          </cell>
          <cell r="Q3337" t="str">
            <v>Balcarce</v>
          </cell>
          <cell r="R3337">
            <v>1266</v>
          </cell>
          <cell r="T3337" t="str">
            <v>Olavarria</v>
          </cell>
          <cell r="U3337" t="str">
            <v>Olavarria</v>
          </cell>
          <cell r="V3337">
            <v>7400</v>
          </cell>
          <cell r="W3337" t="str">
            <v>Buenos Aires</v>
          </cell>
          <cell r="Y3337" t="str">
            <v>Correo Argentino - Encomienda Clásica</v>
          </cell>
          <cell r="Z3337" t="str">
            <v>Mercado Pago</v>
          </cell>
          <cell r="AD3337">
            <v>44318</v>
          </cell>
          <cell r="AE3337">
            <v>44321</v>
          </cell>
          <cell r="AF3337" t="str">
            <v>PARRILLA PORTATIL PLEGABLE</v>
          </cell>
          <cell r="AG3337">
            <v>4033</v>
          </cell>
          <cell r="AH3337">
            <v>1</v>
          </cell>
          <cell r="AI3337" t="str">
            <v>093PA7074</v>
          </cell>
          <cell r="AJ3337" t="str">
            <v>Móvil</v>
          </cell>
          <cell r="AK3337" t="str">
            <v>SE ENVIA AL CORREO ARGENTINO EL JUEVES 06-05 ENTRE 12 Y 18 HORAS!</v>
          </cell>
          <cell r="AL3337">
            <v>14697786191</v>
          </cell>
          <cell r="AM3337">
            <v>404123715</v>
          </cell>
          <cell r="AN3337" t="str">
            <v>Sí</v>
          </cell>
        </row>
        <row r="3338">
          <cell r="A3338">
            <v>2861</v>
          </cell>
          <cell r="B3338" t="str">
            <v>antoandreasen1@gmail.com</v>
          </cell>
          <cell r="AF3338" t="str">
            <v>MATE PAMPA BOCA ANGOSTA CON BOMBILLA COLOR BLANCO</v>
          </cell>
          <cell r="AG3338">
            <v>720</v>
          </cell>
          <cell r="AH3338">
            <v>1</v>
          </cell>
          <cell r="AI3338" t="str">
            <v>MERCA SEPA</v>
          </cell>
          <cell r="AN3338" t="str">
            <v>Sí</v>
          </cell>
        </row>
        <row r="3339">
          <cell r="A3339">
            <v>2860</v>
          </cell>
          <cell r="B3339" t="str">
            <v>ian2838@gmail.com</v>
          </cell>
          <cell r="C3339">
            <v>44318</v>
          </cell>
          <cell r="D3339" t="str">
            <v>Abierta</v>
          </cell>
          <cell r="E3339" t="str">
            <v>Recibido</v>
          </cell>
          <cell r="F3339" t="str">
            <v>Enviado</v>
          </cell>
          <cell r="G3339" t="str">
            <v>ARS</v>
          </cell>
          <cell r="H3339">
            <v>2147</v>
          </cell>
          <cell r="I3339">
            <v>0</v>
          </cell>
          <cell r="J3339">
            <v>0</v>
          </cell>
          <cell r="K3339">
            <v>2147</v>
          </cell>
          <cell r="L3339" t="str">
            <v>Ian Goldberg</v>
          </cell>
          <cell r="M3339">
            <v>39244949</v>
          </cell>
          <cell r="N3339">
            <v>541151344957</v>
          </cell>
          <cell r="O3339" t="str">
            <v>Ian goldberg</v>
          </cell>
          <cell r="P3339">
            <v>541151344957</v>
          </cell>
          <cell r="Q3339" t="str">
            <v>Champagnat, Barrio La Candela</v>
          </cell>
          <cell r="R3339">
            <v>1600</v>
          </cell>
          <cell r="S3339">
            <v>16</v>
          </cell>
          <cell r="T3339" t="str">
            <v>Pilar</v>
          </cell>
          <cell r="U3339" t="str">
            <v>Pilar</v>
          </cell>
          <cell r="V3339">
            <v>1629</v>
          </cell>
          <cell r="W3339" t="str">
            <v>Gran Buenos Aires</v>
          </cell>
          <cell r="Y3339" t="str">
            <v>ENVÍO SIN CARGO (CABA Y GRAN PARTE DE GBA) TIEMPO: 4 a 6 DÍAS HÁBILES</v>
          </cell>
          <cell r="Z3339" t="str">
            <v>Mercado Pago</v>
          </cell>
          <cell r="AD3339">
            <v>44318</v>
          </cell>
          <cell r="AE3339">
            <v>44321</v>
          </cell>
          <cell r="AF3339" t="str">
            <v>SET X 4 CUCHARAS DE BAMBOO 27CM</v>
          </cell>
          <cell r="AG3339">
            <v>574</v>
          </cell>
          <cell r="AH3339">
            <v>1</v>
          </cell>
          <cell r="AI3339" t="str">
            <v>MS101898</v>
          </cell>
          <cell r="AJ3339" t="str">
            <v>Web</v>
          </cell>
          <cell r="AK3339" t="str">
            <v>EL VIERNES 07-05 ENTRE 8 Y 18 HORAS!</v>
          </cell>
          <cell r="AL3339">
            <v>14695237522</v>
          </cell>
          <cell r="AM3339">
            <v>403993034</v>
          </cell>
          <cell r="AN3339" t="str">
            <v>Sí</v>
          </cell>
        </row>
        <row r="3340">
          <cell r="A3340">
            <v>2860</v>
          </cell>
          <cell r="B3340" t="str">
            <v>ian2838@gmail.com</v>
          </cell>
          <cell r="AF3340" t="str">
            <v>TABLA MÁRMOL CARRARA 30x10 CM (Blanco)</v>
          </cell>
          <cell r="AG3340">
            <v>1573</v>
          </cell>
          <cell r="AH3340">
            <v>1</v>
          </cell>
          <cell r="AI3340" t="str">
            <v>CARRA 3010. MERCA SEPARADA</v>
          </cell>
          <cell r="AN3340" t="str">
            <v>Sí</v>
          </cell>
        </row>
        <row r="3341">
          <cell r="A3341">
            <v>2859</v>
          </cell>
          <cell r="B3341" t="str">
            <v>morenomelina1607@yahoo.com</v>
          </cell>
          <cell r="C3341">
            <v>44318</v>
          </cell>
          <cell r="D3341" t="str">
            <v>Abierta</v>
          </cell>
          <cell r="E3341" t="str">
            <v>Recibido</v>
          </cell>
          <cell r="F3341" t="str">
            <v>Enviado</v>
          </cell>
          <cell r="G3341" t="str">
            <v>ARS</v>
          </cell>
          <cell r="H3341">
            <v>2099</v>
          </cell>
          <cell r="I3341">
            <v>0</v>
          </cell>
          <cell r="J3341">
            <v>0</v>
          </cell>
          <cell r="K3341">
            <v>2099</v>
          </cell>
          <cell r="L3341" t="str">
            <v>Melina Moreno</v>
          </cell>
          <cell r="M3341">
            <v>34924919</v>
          </cell>
          <cell r="N3341">
            <v>541134972812</v>
          </cell>
          <cell r="O3341" t="str">
            <v>Melina Moreno</v>
          </cell>
          <cell r="P3341">
            <v>541134972812</v>
          </cell>
          <cell r="Q3341" t="str">
            <v>Marcos paz</v>
          </cell>
          <cell r="R3341">
            <v>2137</v>
          </cell>
          <cell r="S3341" t="str">
            <v>4d</v>
          </cell>
          <cell r="T3341" t="str">
            <v>Monte castro</v>
          </cell>
          <cell r="U3341" t="str">
            <v>Capital Federal</v>
          </cell>
          <cell r="V3341">
            <v>1407</v>
          </cell>
          <cell r="W3341" t="str">
            <v>Capital Federal</v>
          </cell>
          <cell r="Y3341" t="str">
            <v>ENVÍO SIN CARGO (CABA Y GRAN PARTE DE GBA) TIEMPO: 4 a 6 DÍAS HÁBILES</v>
          </cell>
          <cell r="Z3341" t="str">
            <v>Mercado Pago</v>
          </cell>
          <cell r="AD3341">
            <v>44318</v>
          </cell>
          <cell r="AE3341">
            <v>44321</v>
          </cell>
          <cell r="AF3341" t="str">
            <v>MESA PLEGABLE PARA PC MADERA Y METAL 59X39X23CM (Beige)</v>
          </cell>
          <cell r="AG3341">
            <v>2099</v>
          </cell>
          <cell r="AH3341">
            <v>1</v>
          </cell>
          <cell r="AI3341" t="str">
            <v>ME7897</v>
          </cell>
          <cell r="AJ3341" t="str">
            <v>Móvil</v>
          </cell>
          <cell r="AK3341" t="str">
            <v>EL JUEVES 06-05 ENTRE 8 Y 18 HORAS!</v>
          </cell>
          <cell r="AL3341">
            <v>14693659606</v>
          </cell>
          <cell r="AM3341">
            <v>403919044</v>
          </cell>
          <cell r="AN3341" t="str">
            <v>Sí</v>
          </cell>
        </row>
        <row r="3342">
          <cell r="A3342">
            <v>2858</v>
          </cell>
          <cell r="B3342" t="str">
            <v>barbumir@gmail.com</v>
          </cell>
          <cell r="C3342">
            <v>44318</v>
          </cell>
          <cell r="D3342" t="str">
            <v>Abierta</v>
          </cell>
          <cell r="E3342" t="str">
            <v>Recibido</v>
          </cell>
          <cell r="F3342" t="str">
            <v>Enviado</v>
          </cell>
          <cell r="G3342" t="str">
            <v>ARS</v>
          </cell>
          <cell r="H3342">
            <v>3688</v>
          </cell>
          <cell r="I3342">
            <v>0</v>
          </cell>
          <cell r="J3342">
            <v>505</v>
          </cell>
          <cell r="K3342">
            <v>4193</v>
          </cell>
          <cell r="L3342" t="str">
            <v>Bárbara soledad Miranda</v>
          </cell>
          <cell r="M3342">
            <v>38636223</v>
          </cell>
          <cell r="N3342">
            <v>541531895526</v>
          </cell>
          <cell r="O3342" t="str">
            <v>Bárbara soledad Miranda</v>
          </cell>
          <cell r="P3342">
            <v>541531895526</v>
          </cell>
          <cell r="Q3342" t="str">
            <v>Mexico</v>
          </cell>
          <cell r="R3342">
            <v>599</v>
          </cell>
          <cell r="S3342" t="str">
            <v>Casa, esquina méxico</v>
          </cell>
          <cell r="T3342" t="str">
            <v>Piñeyro</v>
          </cell>
          <cell r="U3342" t="str">
            <v>Avellaneda</v>
          </cell>
          <cell r="V3342">
            <v>1870</v>
          </cell>
          <cell r="W3342" t="str">
            <v>Gran Buenos Aires</v>
          </cell>
          <cell r="Y3342" t="str">
            <v>Correo Argentino - Encomienda Clásica</v>
          </cell>
          <cell r="Z3342" t="str">
            <v>Mercado Pago</v>
          </cell>
          <cell r="AD3342">
            <v>44318</v>
          </cell>
          <cell r="AE3342">
            <v>44321</v>
          </cell>
          <cell r="AF3342" t="str">
            <v>SR. DISPENSER COLORES SURTIDOS (Violeta)</v>
          </cell>
          <cell r="AG3342">
            <v>460</v>
          </cell>
          <cell r="AH3342">
            <v>1</v>
          </cell>
          <cell r="AI3342" t="str">
            <v>Q056 QUO MERCA SEPARADA/COSTO TEORICO MAS IVA</v>
          </cell>
          <cell r="AJ3342" t="str">
            <v>Móvil</v>
          </cell>
          <cell r="AK3342" t="str">
            <v>EL JUEVES 06-05 ENTRE 8 Y 18 HORAS!</v>
          </cell>
          <cell r="AL3342">
            <v>2620929734</v>
          </cell>
          <cell r="AM3342">
            <v>403809575</v>
          </cell>
          <cell r="AN3342" t="str">
            <v>Sí</v>
          </cell>
        </row>
        <row r="3343">
          <cell r="A3343">
            <v>2858</v>
          </cell>
          <cell r="B3343" t="str">
            <v>barbumir@gmail.com</v>
          </cell>
          <cell r="AF3343" t="str">
            <v>ESCURRIDOR DE PLATOS NEGRO CON BANDEJA SINGLE 42.2X17.4X9.4 CM</v>
          </cell>
          <cell r="AG3343">
            <v>1662</v>
          </cell>
          <cell r="AH3343">
            <v>1</v>
          </cell>
          <cell r="AI3343" t="str">
            <v>17013NEG</v>
          </cell>
          <cell r="AN3343" t="str">
            <v>Sí</v>
          </cell>
        </row>
        <row r="3344">
          <cell r="A3344">
            <v>2858</v>
          </cell>
          <cell r="B3344" t="str">
            <v>barbumir@gmail.com</v>
          </cell>
          <cell r="AF3344" t="str">
            <v>MANTEL RECTANGULAR ANTIMANCHA 1.40x1.85 mtrs</v>
          </cell>
          <cell r="AG3344">
            <v>1566</v>
          </cell>
          <cell r="AH3344">
            <v>1</v>
          </cell>
          <cell r="AI3344" t="str">
            <v>CHUR14 MERCA SEPA</v>
          </cell>
          <cell r="AN3344" t="str">
            <v>Sí</v>
          </cell>
        </row>
        <row r="3345">
          <cell r="A3345">
            <v>2857</v>
          </cell>
          <cell r="B3345" t="str">
            <v>rociorosas19@gmail.com</v>
          </cell>
          <cell r="C3345">
            <v>44318</v>
          </cell>
          <cell r="D3345" t="str">
            <v>Abierta</v>
          </cell>
          <cell r="E3345" t="str">
            <v>Recibido</v>
          </cell>
          <cell r="F3345" t="str">
            <v>Enviado</v>
          </cell>
          <cell r="G3345" t="str">
            <v>ARS</v>
          </cell>
          <cell r="H3345">
            <v>1566</v>
          </cell>
          <cell r="I3345">
            <v>0</v>
          </cell>
          <cell r="J3345">
            <v>505</v>
          </cell>
          <cell r="K3345">
            <v>2071</v>
          </cell>
          <cell r="L3345" t="str">
            <v>Rocio Rosas</v>
          </cell>
          <cell r="M3345">
            <v>38608507</v>
          </cell>
          <cell r="N3345">
            <v>541134669886</v>
          </cell>
          <cell r="O3345" t="str">
            <v>Rocio rosas</v>
          </cell>
          <cell r="P3345">
            <v>541134669886</v>
          </cell>
          <cell r="Q3345" t="str">
            <v xml:space="preserve">Rosetti </v>
          </cell>
          <cell r="R3345">
            <v>880</v>
          </cell>
          <cell r="U3345" t="str">
            <v xml:space="preserve">Villa Madero </v>
          </cell>
          <cell r="V3345">
            <v>1768</v>
          </cell>
          <cell r="W3345" t="str">
            <v>Gran Buenos Aires</v>
          </cell>
          <cell r="Y3345" t="str">
            <v>Correo Argentino - Encomienda Clásica</v>
          </cell>
          <cell r="Z3345" t="str">
            <v>Mercado Pago</v>
          </cell>
          <cell r="AD3345">
            <v>44318</v>
          </cell>
          <cell r="AE3345">
            <v>44321</v>
          </cell>
          <cell r="AF3345" t="str">
            <v>MANTEL RECTANGULAR ANTIMANCHA 1.40x1.85 mtrs</v>
          </cell>
          <cell r="AG3345">
            <v>1566</v>
          </cell>
          <cell r="AH3345">
            <v>1</v>
          </cell>
          <cell r="AI3345" t="str">
            <v>CHUR14 MERCA SEPA</v>
          </cell>
          <cell r="AJ3345" t="str">
            <v>Web</v>
          </cell>
          <cell r="AK3345" t="str">
            <v>EL JUEVES 06-05 ENTRE 8 Y 18 HORAS!</v>
          </cell>
          <cell r="AL3345">
            <v>2620711518</v>
          </cell>
          <cell r="AM3345">
            <v>403782648</v>
          </cell>
          <cell r="AN3345" t="str">
            <v>Sí</v>
          </cell>
        </row>
        <row r="3346">
          <cell r="A3346">
            <v>2856</v>
          </cell>
          <cell r="B3346" t="str">
            <v>rociorosas19@gmail.com</v>
          </cell>
          <cell r="C3346">
            <v>44318</v>
          </cell>
          <cell r="D3346" t="str">
            <v>Abierta</v>
          </cell>
          <cell r="E3346" t="str">
            <v>Pendiente</v>
          </cell>
          <cell r="F3346" t="str">
            <v>No está empaquetado</v>
          </cell>
          <cell r="G3346" t="str">
            <v>ARS</v>
          </cell>
          <cell r="H3346">
            <v>1566</v>
          </cell>
          <cell r="I3346">
            <v>0</v>
          </cell>
          <cell r="J3346">
            <v>505</v>
          </cell>
          <cell r="K3346">
            <v>2071</v>
          </cell>
          <cell r="L3346" t="str">
            <v>Rocio Rosas</v>
          </cell>
          <cell r="M3346">
            <v>39608507</v>
          </cell>
          <cell r="N3346">
            <v>5491134669886</v>
          </cell>
          <cell r="O3346" t="str">
            <v>Rocio Rosas</v>
          </cell>
          <cell r="P3346">
            <v>5491134669886</v>
          </cell>
          <cell r="Q3346" t="str">
            <v>Rosetti</v>
          </cell>
          <cell r="R3346">
            <v>880</v>
          </cell>
          <cell r="S3346">
            <v>2</v>
          </cell>
          <cell r="T3346" t="str">
            <v>Villa madero</v>
          </cell>
          <cell r="U3346" t="str">
            <v>Villa madero</v>
          </cell>
          <cell r="V3346">
            <v>1768</v>
          </cell>
          <cell r="W3346" t="str">
            <v>Gran Buenos Aires</v>
          </cell>
          <cell r="Y3346" t="str">
            <v>Correo Argentino - Encomienda Clásica</v>
          </cell>
          <cell r="Z3346" t="str">
            <v>TRANSFERENCIA BANCARIA</v>
          </cell>
          <cell r="AF3346" t="str">
            <v>MANTEL RECTANGULAR ANTIMANCHA 1.40x1.85 mtrs</v>
          </cell>
          <cell r="AG3346">
            <v>1566</v>
          </cell>
          <cell r="AH3346">
            <v>1</v>
          </cell>
          <cell r="AI3346" t="str">
            <v>CHUR14 MERCA SEPA</v>
          </cell>
          <cell r="AJ3346" t="str">
            <v>Móvil</v>
          </cell>
          <cell r="AK3346" t="str">
            <v/>
          </cell>
          <cell r="AM3346">
            <v>403778318</v>
          </cell>
          <cell r="AN3346" t="str">
            <v>Sí</v>
          </cell>
        </row>
        <row r="3347">
          <cell r="A3347">
            <v>2855</v>
          </cell>
          <cell r="B3347" t="str">
            <v>antonellaluzuk@gmail.com</v>
          </cell>
          <cell r="C3347">
            <v>44318</v>
          </cell>
          <cell r="D3347" t="str">
            <v>Abierta</v>
          </cell>
          <cell r="E3347" t="str">
            <v>Recibido</v>
          </cell>
          <cell r="F3347" t="str">
            <v>Enviado</v>
          </cell>
          <cell r="G3347" t="str">
            <v>ARS</v>
          </cell>
          <cell r="H3347">
            <v>1566</v>
          </cell>
          <cell r="I3347">
            <v>0</v>
          </cell>
          <cell r="J3347">
            <v>0</v>
          </cell>
          <cell r="K3347">
            <v>1566</v>
          </cell>
          <cell r="L3347" t="str">
            <v>Antonella Luzuk</v>
          </cell>
          <cell r="M3347">
            <v>38038251</v>
          </cell>
          <cell r="N3347">
            <v>541130731994</v>
          </cell>
          <cell r="O3347" t="str">
            <v>Antonella Luzuk</v>
          </cell>
          <cell r="P3347">
            <v>541130731994</v>
          </cell>
          <cell r="Q3347" t="str">
            <v>Caupolican</v>
          </cell>
          <cell r="R3347">
            <v>3962</v>
          </cell>
          <cell r="S3347" t="str">
            <v>2do A</v>
          </cell>
          <cell r="U3347" t="str">
            <v>San Justo</v>
          </cell>
          <cell r="V3347">
            <v>1754</v>
          </cell>
          <cell r="W3347" t="str">
            <v>Gran Buenos Aires</v>
          </cell>
          <cell r="Y3347" t="str">
            <v>ENVÍO SIN CARGO (CABA Y GRAN PARTE DE GBA) TIEMPO: 4 a 6 DÍAS HÁBILES</v>
          </cell>
          <cell r="Z3347" t="str">
            <v>Mercado Pago</v>
          </cell>
          <cell r="AD3347">
            <v>44318</v>
          </cell>
          <cell r="AE3347">
            <v>44321</v>
          </cell>
          <cell r="AF3347" t="str">
            <v>MANTEL RECTANGULAR ANTIMANCHA 1.40x1.85 mtrs</v>
          </cell>
          <cell r="AG3347">
            <v>1566</v>
          </cell>
          <cell r="AH3347">
            <v>1</v>
          </cell>
          <cell r="AI3347" t="str">
            <v>CHUR14 MERCA SEPA</v>
          </cell>
          <cell r="AJ3347" t="str">
            <v>Móvil</v>
          </cell>
          <cell r="AK3347" t="str">
            <v>EL VIERNES 07-05 ENTRE 8 Y 18 HORAS!</v>
          </cell>
          <cell r="AL3347">
            <v>14689931787</v>
          </cell>
          <cell r="AM3347">
            <v>403773887</v>
          </cell>
          <cell r="AN3347" t="str">
            <v>Sí</v>
          </cell>
        </row>
        <row r="3348">
          <cell r="A3348">
            <v>2854</v>
          </cell>
          <cell r="B3348" t="str">
            <v>sabrina.obiols@farmacity.com.ar</v>
          </cell>
          <cell r="C3348">
            <v>44317</v>
          </cell>
          <cell r="D3348" t="str">
            <v>Abierta</v>
          </cell>
          <cell r="E3348" t="str">
            <v>Recibido</v>
          </cell>
          <cell r="F3348" t="str">
            <v>Enviado</v>
          </cell>
          <cell r="G3348" t="str">
            <v>ARS</v>
          </cell>
          <cell r="H3348" t="str">
            <v>2482.38</v>
          </cell>
          <cell r="I3348">
            <v>0</v>
          </cell>
          <cell r="J3348">
            <v>0</v>
          </cell>
          <cell r="K3348" t="str">
            <v>2482.38</v>
          </cell>
          <cell r="L3348" t="str">
            <v>Sabrina Obiols</v>
          </cell>
          <cell r="M3348">
            <v>30086371</v>
          </cell>
          <cell r="N3348">
            <v>541165112285</v>
          </cell>
          <cell r="O3348" t="str">
            <v>Sabrina Obiols</v>
          </cell>
          <cell r="P3348">
            <v>541165112285</v>
          </cell>
          <cell r="Q3348" t="str">
            <v>Av Forest</v>
          </cell>
          <cell r="R3348">
            <v>1063</v>
          </cell>
          <cell r="S3348" t="str">
            <v>2 B</v>
          </cell>
          <cell r="T3348" t="str">
            <v>Chacarita</v>
          </cell>
          <cell r="U3348" t="str">
            <v>Capital Federal</v>
          </cell>
          <cell r="V3348">
            <v>1427</v>
          </cell>
          <cell r="W3348" t="str">
            <v>Capital Federal</v>
          </cell>
          <cell r="Y3348" t="str">
            <v>ENVÍO SIN CARGO (CABA Y GRAN PARTE DE GBA) TIEMPO: 4 a 6 DÍAS HÁBILES</v>
          </cell>
          <cell r="Z3348" t="str">
            <v>Mercado Pago</v>
          </cell>
          <cell r="AC3348" t="str">
            <v>1-05 CAMBIA EL MANTEL CIRCULAR POR EL RECTANGULAR (chur1) PAGO DIF POR TRANSF BANCARIA $197</v>
          </cell>
          <cell r="AD3348">
            <v>44317</v>
          </cell>
          <cell r="AE3348">
            <v>44321</v>
          </cell>
          <cell r="AF3348" t="str">
            <v>SR. DISPENSER COLORES SURTIDOS (Gris)</v>
          </cell>
          <cell r="AG3348">
            <v>460</v>
          </cell>
          <cell r="AH3348">
            <v>1</v>
          </cell>
          <cell r="AI3348" t="str">
            <v>Q056 QUO MERCA SEPARADA/COSTO TEORICO MAS IVA</v>
          </cell>
          <cell r="AJ3348" t="str">
            <v>Móvil</v>
          </cell>
          <cell r="AK3348" t="str">
            <v>EL JUEVES 06-05 ENTRE 8 Y 18 HORAS!</v>
          </cell>
          <cell r="AL3348">
            <v>2620030377</v>
          </cell>
          <cell r="AM3348">
            <v>403628062</v>
          </cell>
          <cell r="AN3348" t="str">
            <v>Sí</v>
          </cell>
        </row>
        <row r="3349">
          <cell r="A3349">
            <v>2854</v>
          </cell>
          <cell r="B3349" t="str">
            <v>sabrina.obiols@farmacity.com.ar</v>
          </cell>
          <cell r="AF3349" t="str">
            <v>FLORERO DE VIDRIO 15CM 6CM DIAM</v>
          </cell>
          <cell r="AG3349" t="str">
            <v>84.69</v>
          </cell>
          <cell r="AH3349">
            <v>2</v>
          </cell>
          <cell r="AI3349" t="str">
            <v>046JA7208</v>
          </cell>
          <cell r="AN3349" t="str">
            <v>Sí</v>
          </cell>
        </row>
        <row r="3350">
          <cell r="A3350">
            <v>2854</v>
          </cell>
          <cell r="B3350" t="str">
            <v>sabrina.obiols@farmacity.com.ar</v>
          </cell>
          <cell r="AF3350" t="str">
            <v>BATIDOR SEMIAUTOMATICO 34 CM</v>
          </cell>
          <cell r="AG3350">
            <v>484</v>
          </cell>
          <cell r="AH3350">
            <v>1</v>
          </cell>
          <cell r="AI3350" t="str">
            <v>046BA4824</v>
          </cell>
          <cell r="AN3350" t="str">
            <v>Sí</v>
          </cell>
        </row>
        <row r="3351">
          <cell r="A3351">
            <v>2854</v>
          </cell>
          <cell r="B3351" t="str">
            <v>sabrina.obiols@farmacity.com.ar</v>
          </cell>
          <cell r="AF3351" t="str">
            <v>MANTEL CIRCULAR TELA ANTIMANCHA TROPICAL 1.40 M</v>
          </cell>
          <cell r="AG3351">
            <v>1369</v>
          </cell>
          <cell r="AH3351">
            <v>1</v>
          </cell>
          <cell r="AI3351" t="str">
            <v>CHUC1</v>
          </cell>
          <cell r="AN3351" t="str">
            <v>Sí</v>
          </cell>
        </row>
        <row r="3352">
          <cell r="A3352">
            <v>2853</v>
          </cell>
          <cell r="B3352" t="str">
            <v>leonardoadrianrodriguez@hotmail.com</v>
          </cell>
          <cell r="C3352">
            <v>44317</v>
          </cell>
          <cell r="D3352" t="str">
            <v>Abierta</v>
          </cell>
          <cell r="E3352" t="str">
            <v>Recibido</v>
          </cell>
          <cell r="F3352" t="str">
            <v>Enviado</v>
          </cell>
          <cell r="G3352" t="str">
            <v>ARS</v>
          </cell>
          <cell r="H3352">
            <v>1566</v>
          </cell>
          <cell r="I3352">
            <v>0</v>
          </cell>
          <cell r="J3352">
            <v>0</v>
          </cell>
          <cell r="K3352">
            <v>1566</v>
          </cell>
          <cell r="L3352" t="str">
            <v>Leonardo Rodriguez</v>
          </cell>
          <cell r="M3352">
            <v>23267371199</v>
          </cell>
          <cell r="N3352">
            <v>541166407541</v>
          </cell>
          <cell r="O3352" t="str">
            <v>Leonardo Rodriguez</v>
          </cell>
          <cell r="P3352">
            <v>541166407541</v>
          </cell>
          <cell r="Q3352" t="str">
            <v xml:space="preserve">Av Hipólito yrigoyen </v>
          </cell>
          <cell r="R3352">
            <v>10301</v>
          </cell>
          <cell r="S3352" t="str">
            <v xml:space="preserve">Agencia </v>
          </cell>
          <cell r="U3352" t="str">
            <v xml:space="preserve">Temperley </v>
          </cell>
          <cell r="V3352">
            <v>1834</v>
          </cell>
          <cell r="W3352" t="str">
            <v>Gran Buenos Aires</v>
          </cell>
          <cell r="Y3352" t="str">
            <v>ENVÍO SIN CARGO (CABA Y GRAN PARTE DE GBA) TIEMPO: 4 a 6 DÍAS HÁBILES</v>
          </cell>
          <cell r="Z3352" t="str">
            <v>Mercado Pago</v>
          </cell>
          <cell r="AD3352">
            <v>44319</v>
          </cell>
          <cell r="AE3352">
            <v>44321</v>
          </cell>
          <cell r="AF3352" t="str">
            <v>MANTEL RECTANGULAR ANTIMANCHA 1.40x1,85 mtrs</v>
          </cell>
          <cell r="AG3352">
            <v>1566</v>
          </cell>
          <cell r="AH3352">
            <v>1</v>
          </cell>
          <cell r="AI3352" t="str">
            <v>CHUR16</v>
          </cell>
          <cell r="AJ3352" t="str">
            <v>Móvil</v>
          </cell>
          <cell r="AK3352" t="str">
            <v>EL JUEVES 06-05 ENTRE 8 Y 18 HORAS!</v>
          </cell>
          <cell r="AL3352">
            <v>14686548792</v>
          </cell>
          <cell r="AM3352">
            <v>403593884</v>
          </cell>
          <cell r="AN3352" t="str">
            <v>Sí</v>
          </cell>
        </row>
        <row r="3353">
          <cell r="A3353">
            <v>2852</v>
          </cell>
          <cell r="B3353" t="str">
            <v>rominalaura@hotmail.com.ar</v>
          </cell>
          <cell r="C3353">
            <v>44317</v>
          </cell>
          <cell r="D3353" t="str">
            <v>Abierta</v>
          </cell>
          <cell r="E3353" t="str">
            <v>Recibido</v>
          </cell>
          <cell r="F3353" t="str">
            <v>Enviado</v>
          </cell>
          <cell r="G3353" t="str">
            <v>ARS</v>
          </cell>
          <cell r="H3353">
            <v>1566</v>
          </cell>
          <cell r="I3353">
            <v>0</v>
          </cell>
          <cell r="J3353">
            <v>0</v>
          </cell>
          <cell r="K3353">
            <v>1566</v>
          </cell>
          <cell r="L3353" t="str">
            <v>Brenda Dos santos</v>
          </cell>
          <cell r="M3353">
            <v>39511421</v>
          </cell>
          <cell r="N3353">
            <v>5491161118156</v>
          </cell>
          <cell r="O3353" t="str">
            <v>Brenda Dos santos</v>
          </cell>
          <cell r="P3353">
            <v>5491161118156</v>
          </cell>
          <cell r="Q3353" t="str">
            <v>Paris</v>
          </cell>
          <cell r="R3353">
            <v>665</v>
          </cell>
          <cell r="T3353" t="str">
            <v>Los pinos</v>
          </cell>
          <cell r="U3353" t="str">
            <v>Villa luzuriaga</v>
          </cell>
          <cell r="V3353">
            <v>1753</v>
          </cell>
          <cell r="W3353" t="str">
            <v>Gran Buenos Aires</v>
          </cell>
          <cell r="Y3353" t="str">
            <v>ENVÍO SIN CARGO (CABA Y GRAN PARTE DE GBA) TIEMPO: 4 a 6 DÍAS HÁBILES</v>
          </cell>
          <cell r="Z3353" t="str">
            <v>Mercado Pago</v>
          </cell>
          <cell r="AD3353">
            <v>44317</v>
          </cell>
          <cell r="AE3353">
            <v>44321</v>
          </cell>
          <cell r="AF3353" t="str">
            <v>MANTEL RECTANGULAR ANTIMANCHA 1.40x1.85 mtrs</v>
          </cell>
          <cell r="AG3353">
            <v>1566</v>
          </cell>
          <cell r="AH3353">
            <v>1</v>
          </cell>
          <cell r="AI3353" t="str">
            <v>CHUR14 MERCA SEPA</v>
          </cell>
          <cell r="AJ3353" t="str">
            <v>Móvil</v>
          </cell>
          <cell r="AK3353" t="str">
            <v>EL VIERNES 07-05 ENTRE 8 Y 18 HORAS!</v>
          </cell>
          <cell r="AL3353">
            <v>14685559616</v>
          </cell>
          <cell r="AM3353">
            <v>403552724</v>
          </cell>
          <cell r="AN3353" t="str">
            <v>Sí</v>
          </cell>
        </row>
        <row r="3354">
          <cell r="A3354">
            <v>2851</v>
          </cell>
          <cell r="B3354" t="str">
            <v>elsitapuertomadryn@hotmail.com</v>
          </cell>
          <cell r="C3354">
            <v>44317</v>
          </cell>
          <cell r="D3354" t="str">
            <v>Abierta</v>
          </cell>
          <cell r="E3354" t="str">
            <v>Recibido</v>
          </cell>
          <cell r="F3354" t="str">
            <v>Enviado</v>
          </cell>
          <cell r="G3354" t="str">
            <v>ARS</v>
          </cell>
          <cell r="H3354">
            <v>4417</v>
          </cell>
          <cell r="I3354">
            <v>0</v>
          </cell>
          <cell r="J3354">
            <v>0</v>
          </cell>
          <cell r="K3354">
            <v>4417</v>
          </cell>
          <cell r="L3354" t="str">
            <v>Joaquin Segui</v>
          </cell>
          <cell r="M3354">
            <v>13138662</v>
          </cell>
          <cell r="N3354">
            <v>541132642625</v>
          </cell>
          <cell r="O3354" t="str">
            <v>Joaquin Segui</v>
          </cell>
          <cell r="P3354">
            <v>541132642625</v>
          </cell>
          <cell r="Q3354" t="str">
            <v>Arenale</v>
          </cell>
          <cell r="R3354">
            <v>2464</v>
          </cell>
          <cell r="S3354" t="str">
            <v>"9 piso " dpto "C"</v>
          </cell>
          <cell r="T3354" t="str">
            <v>Palermo</v>
          </cell>
          <cell r="U3354" t="str">
            <v>Capital Federal</v>
          </cell>
          <cell r="V3354">
            <v>1124</v>
          </cell>
          <cell r="W3354" t="str">
            <v>Capital Federal</v>
          </cell>
          <cell r="Y3354" t="str">
            <v>ENVÍO SIN CARGO (CABA Y GRAN PARTE DE GBA) TIEMPO: 4 a 6 DÍAS HÁBILES</v>
          </cell>
          <cell r="Z3354" t="str">
            <v>Mercado Pago</v>
          </cell>
          <cell r="AB3354" t="str">
            <v>Entregar a Joaquin segui "9" "C o en Porteria señor Mario</v>
          </cell>
          <cell r="AD3354">
            <v>44317</v>
          </cell>
          <cell r="AE3354">
            <v>44321</v>
          </cell>
          <cell r="AF3354" t="str">
            <v>MANTEL RECTANGULAR ANTIMANCHA 1.40x1.85 mtrs</v>
          </cell>
          <cell r="AG3354">
            <v>1566</v>
          </cell>
          <cell r="AH3354">
            <v>1</v>
          </cell>
          <cell r="AI3354" t="str">
            <v>CHUR14 MERCA SEPA</v>
          </cell>
          <cell r="AJ3354" t="str">
            <v>Móvil</v>
          </cell>
          <cell r="AK3354" t="str">
            <v>EL JUEVES 06-05 ENTRE 8 Y 18 HORAS!</v>
          </cell>
          <cell r="AL3354">
            <v>2619168732</v>
          </cell>
          <cell r="AM3354">
            <v>403387986</v>
          </cell>
          <cell r="AN3354" t="str">
            <v>Sí</v>
          </cell>
        </row>
        <row r="3355">
          <cell r="A3355">
            <v>2851</v>
          </cell>
          <cell r="B3355" t="str">
            <v>elsitapuertomadryn@hotmail.com</v>
          </cell>
          <cell r="AF3355" t="str">
            <v>MANTEL RECTANGULAR ANTIMANCHA 1.40x1.85 mtrs</v>
          </cell>
          <cell r="AG3355">
            <v>1566</v>
          </cell>
          <cell r="AH3355">
            <v>1</v>
          </cell>
          <cell r="AI3355" t="str">
            <v>CHUR22**</v>
          </cell>
          <cell r="AN3355" t="str">
            <v>Sí</v>
          </cell>
        </row>
        <row r="3356">
          <cell r="A3356">
            <v>2851</v>
          </cell>
          <cell r="B3356" t="str">
            <v>elsitapuertomadryn@hotmail.com</v>
          </cell>
          <cell r="AF3356" t="str">
            <v>MANTEL BLANCO RECTANGULAR TELA TROPICAL PESADO 150 X 250 CM</v>
          </cell>
          <cell r="AG3356">
            <v>1285</v>
          </cell>
          <cell r="AH3356">
            <v>1</v>
          </cell>
          <cell r="AI3356" t="str">
            <v>CHUMANBLA</v>
          </cell>
          <cell r="AN3356" t="str">
            <v>Sí</v>
          </cell>
        </row>
        <row r="3357">
          <cell r="A3357">
            <v>2850</v>
          </cell>
          <cell r="B3357" t="str">
            <v>yanina.irene12@hotmail.com</v>
          </cell>
          <cell r="C3357">
            <v>44317</v>
          </cell>
          <cell r="D3357" t="str">
            <v>Abierta</v>
          </cell>
          <cell r="E3357" t="str">
            <v>Recibido</v>
          </cell>
          <cell r="F3357" t="str">
            <v>Enviado</v>
          </cell>
          <cell r="G3357" t="str">
            <v>ARS</v>
          </cell>
          <cell r="H3357" t="str">
            <v>5100.47</v>
          </cell>
          <cell r="I3357" t="str">
            <v>736.2</v>
          </cell>
          <cell r="J3357">
            <v>0</v>
          </cell>
          <cell r="K3357" t="str">
            <v>4364.27</v>
          </cell>
          <cell r="L3357" t="str">
            <v>Yanina Irene Miñones</v>
          </cell>
          <cell r="M3357">
            <v>33546472</v>
          </cell>
          <cell r="N3357">
            <v>541131490397</v>
          </cell>
          <cell r="O3357" t="str">
            <v>Yanina Irene Miñones</v>
          </cell>
          <cell r="P3357">
            <v>541131490397</v>
          </cell>
          <cell r="Q3357" t="str">
            <v>Cuenca</v>
          </cell>
          <cell r="R3357">
            <v>5297</v>
          </cell>
          <cell r="S3357" t="str">
            <v>3B</v>
          </cell>
          <cell r="T3357" t="str">
            <v>Villa pueyrredon</v>
          </cell>
          <cell r="U3357" t="str">
            <v>Capital Federal</v>
          </cell>
          <cell r="V3357">
            <v>1419</v>
          </cell>
          <cell r="W3357" t="str">
            <v>Capital Federal</v>
          </cell>
          <cell r="Y3357" t="str">
            <v>ENVÍO SIN CARGO (CABA Y GRAN PARTE DE GBA) TIEMPO: 4 a 6 DÍAS HÁBILES</v>
          </cell>
          <cell r="Z3357" t="str">
            <v>Mercado Pago</v>
          </cell>
          <cell r="AA3357" t="str">
            <v>AMIGOS</v>
          </cell>
          <cell r="AD3357">
            <v>44317</v>
          </cell>
          <cell r="AE3357">
            <v>44321</v>
          </cell>
          <cell r="AF3357" t="str">
            <v>TABLA DE PICAR VERTEDORA VERDE 26.5X18CM</v>
          </cell>
          <cell r="AG3357">
            <v>430</v>
          </cell>
          <cell r="AH3357">
            <v>1</v>
          </cell>
          <cell r="AI3357" t="str">
            <v>42BA1018</v>
          </cell>
          <cell r="AJ3357" t="str">
            <v>Móvil</v>
          </cell>
          <cell r="AK3357" t="str">
            <v>EL JUEVES 06-05 ENTRE 8 Y 18 HORAS!</v>
          </cell>
          <cell r="AL3357">
            <v>2618921248</v>
          </cell>
          <cell r="AM3357">
            <v>403479914</v>
          </cell>
          <cell r="AN3357" t="str">
            <v>Sí</v>
          </cell>
        </row>
        <row r="3358">
          <cell r="A3358">
            <v>2850</v>
          </cell>
          <cell r="B3358" t="str">
            <v>yanina.irene12@hotmail.com</v>
          </cell>
          <cell r="AF3358" t="str">
            <v>DISPENSER SINGLE 500ML COLOR SURT (Gris)</v>
          </cell>
          <cell r="AG3358">
            <v>662</v>
          </cell>
          <cell r="AH3358">
            <v>1</v>
          </cell>
          <cell r="AI3358" t="str">
            <v>BP17008</v>
          </cell>
          <cell r="AN3358" t="str">
            <v>Sí</v>
          </cell>
        </row>
        <row r="3359">
          <cell r="A3359">
            <v>2850</v>
          </cell>
          <cell r="B3359" t="str">
            <v>yanina.irene12@hotmail.com</v>
          </cell>
          <cell r="AF3359" t="str">
            <v>HOMBRECITO CON VIRULANA COLORES PASTEL (Celeste)</v>
          </cell>
          <cell r="AG3359" t="str">
            <v>192.47</v>
          </cell>
          <cell r="AH3359">
            <v>1</v>
          </cell>
          <cell r="AI3359" t="str">
            <v>ba87516</v>
          </cell>
          <cell r="AN3359" t="str">
            <v>Sí</v>
          </cell>
        </row>
        <row r="3360">
          <cell r="A3360">
            <v>2850</v>
          </cell>
          <cell r="B3360" t="str">
            <v>yanina.irene12@hotmail.com</v>
          </cell>
          <cell r="AF3360" t="str">
            <v>INDIVIDUAL CUERINA HOJAS 44x30 CM</v>
          </cell>
          <cell r="AG3360" t="str">
            <v>269.5</v>
          </cell>
          <cell r="AH3360">
            <v>4</v>
          </cell>
          <cell r="AI3360" t="str">
            <v>CHUIN40R MERCA SEPA</v>
          </cell>
          <cell r="AN3360" t="str">
            <v>Sí</v>
          </cell>
        </row>
        <row r="3361">
          <cell r="A3361">
            <v>2850</v>
          </cell>
          <cell r="B3361" t="str">
            <v>yanina.irene12@hotmail.com</v>
          </cell>
          <cell r="AF3361" t="str">
            <v>MANTEL CIRCULAR TELA ANTIMANCHA TROPICAL 1.40 M</v>
          </cell>
          <cell r="AG3361">
            <v>1369</v>
          </cell>
          <cell r="AH3361">
            <v>1</v>
          </cell>
          <cell r="AI3361" t="str">
            <v>CHUC19</v>
          </cell>
          <cell r="AN3361" t="str">
            <v>Sí</v>
          </cell>
        </row>
        <row r="3362">
          <cell r="A3362">
            <v>2850</v>
          </cell>
          <cell r="B3362" t="str">
            <v>yanina.irene12@hotmail.com</v>
          </cell>
          <cell r="AF3362" t="str">
            <v>MANTEL CIRCULAR TELA ANTIMANCHA TROPICAL 1.40 M</v>
          </cell>
          <cell r="AG3362">
            <v>1369</v>
          </cell>
          <cell r="AH3362">
            <v>1</v>
          </cell>
          <cell r="AI3362" t="str">
            <v>CHUC33 MERCA SEPA</v>
          </cell>
          <cell r="AN3362" t="str">
            <v>Sí</v>
          </cell>
        </row>
        <row r="3363">
          <cell r="A3363">
            <v>2849</v>
          </cell>
          <cell r="B3363" t="str">
            <v>susi.zv@hotmail.com</v>
          </cell>
          <cell r="C3363">
            <v>44317</v>
          </cell>
          <cell r="D3363" t="str">
            <v>Abierta</v>
          </cell>
          <cell r="E3363" t="str">
            <v>Pendiente</v>
          </cell>
          <cell r="F3363" t="str">
            <v>No está empaquetado</v>
          </cell>
          <cell r="G3363" t="str">
            <v>ARS</v>
          </cell>
          <cell r="H3363">
            <v>1569</v>
          </cell>
          <cell r="I3363">
            <v>0</v>
          </cell>
          <cell r="J3363">
            <v>0</v>
          </cell>
          <cell r="K3363">
            <v>1569</v>
          </cell>
          <cell r="L3363" t="str">
            <v>Susi Zárate Vega</v>
          </cell>
          <cell r="M3363">
            <v>94225186</v>
          </cell>
          <cell r="N3363">
            <v>5491130352486</v>
          </cell>
          <cell r="O3363" t="str">
            <v>Susi Zárate Vega</v>
          </cell>
          <cell r="P3363">
            <v>5491130352486</v>
          </cell>
          <cell r="Q3363" t="str">
            <v>Las flores, torre 28</v>
          </cell>
          <cell r="R3363">
            <v>1600</v>
          </cell>
          <cell r="S3363">
            <v>8</v>
          </cell>
          <cell r="T3363" t="str">
            <v>C</v>
          </cell>
          <cell r="U3363" t="str">
            <v>Wilde</v>
          </cell>
          <cell r="V3363">
            <v>1875</v>
          </cell>
          <cell r="W3363" t="str">
            <v>Gran Buenos Aires</v>
          </cell>
          <cell r="Y3363" t="str">
            <v>ENVÍO SIN CARGO (CABA Y GRAN PARTE DE GBA) TIEMPO: 4 a 6 DÍAS HÁBILES</v>
          </cell>
          <cell r="Z3363" t="str">
            <v>TRANSFERENCIA BANCARIA</v>
          </cell>
          <cell r="AF3363" t="str">
            <v>FANAL DE METAL C MANIJA BEIGE 13.5CM 12CM DIAM</v>
          </cell>
          <cell r="AG3363">
            <v>849</v>
          </cell>
          <cell r="AH3363">
            <v>1</v>
          </cell>
          <cell r="AI3363" t="str">
            <v>046FA7434</v>
          </cell>
          <cell r="AJ3363" t="str">
            <v>Móvil</v>
          </cell>
          <cell r="AK3363" t="str">
            <v/>
          </cell>
          <cell r="AM3363">
            <v>403345621</v>
          </cell>
          <cell r="AN3363" t="str">
            <v>Sí</v>
          </cell>
        </row>
        <row r="3364">
          <cell r="A3364">
            <v>2849</v>
          </cell>
          <cell r="B3364" t="str">
            <v>susi.zv@hotmail.com</v>
          </cell>
          <cell r="AF3364" t="str">
            <v>MATE PAMPA BOCA ANCHA CON BOMBILLA COLOR BLANCO</v>
          </cell>
          <cell r="AG3364">
            <v>720</v>
          </cell>
          <cell r="AH3364">
            <v>1</v>
          </cell>
          <cell r="AI3364" t="str">
            <v>MERCA SEPA</v>
          </cell>
          <cell r="AN3364" t="str">
            <v>Sí</v>
          </cell>
        </row>
        <row r="3365">
          <cell r="A3365">
            <v>2848</v>
          </cell>
          <cell r="B3365" t="str">
            <v>yanina.irene12@hotmail.com</v>
          </cell>
          <cell r="C3365">
            <v>44317</v>
          </cell>
          <cell r="D3365" t="str">
            <v>Cancelada</v>
          </cell>
          <cell r="E3365" t="str">
            <v>Recibido</v>
          </cell>
          <cell r="F3365" t="str">
            <v>No está empaquetado</v>
          </cell>
          <cell r="G3365" t="str">
            <v>ARS</v>
          </cell>
          <cell r="H3365" t="str">
            <v>5100.47</v>
          </cell>
          <cell r="I3365">
            <v>0</v>
          </cell>
          <cell r="J3365">
            <v>0</v>
          </cell>
          <cell r="K3365" t="str">
            <v>5100.47</v>
          </cell>
          <cell r="L3365" t="str">
            <v>Yanina Irene Miñones</v>
          </cell>
          <cell r="M3365">
            <v>33546472</v>
          </cell>
          <cell r="N3365">
            <v>541131490397</v>
          </cell>
          <cell r="O3365" t="str">
            <v>Yanina Irene Miñones</v>
          </cell>
          <cell r="P3365">
            <v>541131490397</v>
          </cell>
          <cell r="Q3365" t="str">
            <v>Cuenca</v>
          </cell>
          <cell r="R3365">
            <v>5297</v>
          </cell>
          <cell r="S3365" t="str">
            <v>3B</v>
          </cell>
          <cell r="T3365" t="str">
            <v>Villa pueyrredon</v>
          </cell>
          <cell r="U3365" t="str">
            <v>Capital Federal</v>
          </cell>
          <cell r="V3365">
            <v>1419</v>
          </cell>
          <cell r="W3365" t="str">
            <v>Capital Federal</v>
          </cell>
          <cell r="Y3365" t="str">
            <v>ENVÍO SIN CARGO (CABA Y GRAN PARTE DE GBA) TIEMPO: 4 a 6 DÍAS HÁBILES</v>
          </cell>
          <cell r="Z3365" t="str">
            <v>Mercado Pago</v>
          </cell>
          <cell r="AD3365">
            <v>44317</v>
          </cell>
          <cell r="AF3365" t="str">
            <v>TABLA DE PICAR VERTEDORA VERDE 26.5X18CM</v>
          </cell>
          <cell r="AG3365">
            <v>430</v>
          </cell>
          <cell r="AH3365">
            <v>1</v>
          </cell>
          <cell r="AI3365" t="str">
            <v>42BA1018</v>
          </cell>
          <cell r="AJ3365" t="str">
            <v>Móvil</v>
          </cell>
          <cell r="AK3365" t="str">
            <v/>
          </cell>
          <cell r="AL3365">
            <v>2618156770</v>
          </cell>
          <cell r="AM3365">
            <v>403386451</v>
          </cell>
          <cell r="AN3365" t="str">
            <v>Sí</v>
          </cell>
        </row>
        <row r="3366">
          <cell r="A3366">
            <v>2848</v>
          </cell>
          <cell r="B3366" t="str">
            <v>yanina.irene12@hotmail.com</v>
          </cell>
          <cell r="AF3366" t="str">
            <v>HOMBRECITO CON VIRULANA COLORES PASTEL (Celeste)</v>
          </cell>
          <cell r="AG3366" t="str">
            <v>192.47</v>
          </cell>
          <cell r="AH3366">
            <v>1</v>
          </cell>
          <cell r="AI3366" t="str">
            <v>ba87516</v>
          </cell>
          <cell r="AN3366" t="str">
            <v>Sí</v>
          </cell>
        </row>
        <row r="3367">
          <cell r="A3367">
            <v>2848</v>
          </cell>
          <cell r="B3367" t="str">
            <v>yanina.irene12@hotmail.com</v>
          </cell>
          <cell r="AF3367" t="str">
            <v>INDIVIDUAL CUERINA HOJAS 44x30 CM</v>
          </cell>
          <cell r="AG3367" t="str">
            <v>269.5</v>
          </cell>
          <cell r="AH3367">
            <v>4</v>
          </cell>
          <cell r="AI3367" t="str">
            <v>CHUIN40R MERCA SEPA</v>
          </cell>
          <cell r="AN3367" t="str">
            <v>Sí</v>
          </cell>
        </row>
        <row r="3368">
          <cell r="A3368">
            <v>2848</v>
          </cell>
          <cell r="B3368" t="str">
            <v>yanina.irene12@hotmail.com</v>
          </cell>
          <cell r="AF3368" t="str">
            <v>MANTEL CIRCULAR TELA ANTIMANCHA TROPICAL 1.40 M</v>
          </cell>
          <cell r="AG3368">
            <v>1369</v>
          </cell>
          <cell r="AH3368">
            <v>1</v>
          </cell>
          <cell r="AI3368" t="str">
            <v>CHUC33 MERCA SEPA</v>
          </cell>
          <cell r="AN3368" t="str">
            <v>Sí</v>
          </cell>
        </row>
        <row r="3369">
          <cell r="A3369">
            <v>2848</v>
          </cell>
          <cell r="B3369" t="str">
            <v>yanina.irene12@hotmail.com</v>
          </cell>
          <cell r="AF3369" t="str">
            <v>MANTEL CIRCULAR TELA ANTIMANCHA TROPICAL 1.40 M</v>
          </cell>
          <cell r="AG3369">
            <v>1369</v>
          </cell>
          <cell r="AH3369">
            <v>1</v>
          </cell>
          <cell r="AI3369" t="str">
            <v>CHUC19</v>
          </cell>
          <cell r="AN3369" t="str">
            <v>Sí</v>
          </cell>
        </row>
        <row r="3370">
          <cell r="A3370">
            <v>2848</v>
          </cell>
          <cell r="B3370" t="str">
            <v>yanina.irene12@hotmail.com</v>
          </cell>
          <cell r="AF3370" t="str">
            <v>DISPENSER SINGLE 500ML COLOR SURT (Gris)</v>
          </cell>
          <cell r="AG3370">
            <v>662</v>
          </cell>
          <cell r="AH3370">
            <v>1</v>
          </cell>
          <cell r="AI3370" t="str">
            <v>BP17008</v>
          </cell>
          <cell r="AN3370" t="str">
            <v>Sí</v>
          </cell>
        </row>
        <row r="3371">
          <cell r="A3371">
            <v>2847</v>
          </cell>
          <cell r="B3371" t="str">
            <v>lauraavilas@hotmail.com</v>
          </cell>
          <cell r="C3371">
            <v>44317</v>
          </cell>
          <cell r="D3371" t="str">
            <v>Abierta</v>
          </cell>
          <cell r="E3371" t="str">
            <v>Recibido</v>
          </cell>
          <cell r="F3371" t="str">
            <v>Enviado</v>
          </cell>
          <cell r="G3371" t="str">
            <v>ARS</v>
          </cell>
          <cell r="H3371">
            <v>1566</v>
          </cell>
          <cell r="I3371">
            <v>0</v>
          </cell>
          <cell r="J3371">
            <v>0</v>
          </cell>
          <cell r="K3371">
            <v>1566</v>
          </cell>
          <cell r="L3371" t="str">
            <v>Laura Vilas</v>
          </cell>
          <cell r="M3371">
            <v>27203713</v>
          </cell>
          <cell r="N3371">
            <v>5491135558898</v>
          </cell>
          <cell r="O3371" t="str">
            <v>Laura Vilas</v>
          </cell>
          <cell r="P3371">
            <v>5491135558898</v>
          </cell>
          <cell r="Q3371" t="str">
            <v>Directorio</v>
          </cell>
          <cell r="R3371">
            <v>854</v>
          </cell>
          <cell r="S3371" t="str">
            <v>Pasillo</v>
          </cell>
          <cell r="T3371" t="str">
            <v>Haedo</v>
          </cell>
          <cell r="U3371" t="str">
            <v>Buenos aires</v>
          </cell>
          <cell r="V3371">
            <v>1706</v>
          </cell>
          <cell r="W3371" t="str">
            <v>Gran Buenos Aires</v>
          </cell>
          <cell r="Y3371" t="str">
            <v>ENVÍO SIN CARGO (CABA Y GRAN PARTE DE GBA) TIEMPO: 4 a 6 DÍAS HÁBILES</v>
          </cell>
          <cell r="Z3371" t="str">
            <v>Mercado Pago</v>
          </cell>
          <cell r="AD3371">
            <v>44317</v>
          </cell>
          <cell r="AE3371">
            <v>44321</v>
          </cell>
          <cell r="AF3371" t="str">
            <v>MANTEL RECTANGULAR ANTIMANCHA 1.40x1.85 mtrs</v>
          </cell>
          <cell r="AG3371">
            <v>1566</v>
          </cell>
          <cell r="AH3371">
            <v>1</v>
          </cell>
          <cell r="AI3371" t="str">
            <v>CHUR1</v>
          </cell>
          <cell r="AJ3371" t="str">
            <v>Móvil</v>
          </cell>
          <cell r="AK3371" t="str">
            <v>EL VIERNES 07-05 ENTRE 8 Y 18 HORAS!</v>
          </cell>
          <cell r="AL3371">
            <v>14680368979</v>
          </cell>
          <cell r="AM3371">
            <v>403371635</v>
          </cell>
          <cell r="AN3371" t="str">
            <v>Sí</v>
          </cell>
        </row>
        <row r="3372">
          <cell r="A3372">
            <v>2846</v>
          </cell>
          <cell r="B3372" t="str">
            <v>gracielapazos@hotmail.com.ar</v>
          </cell>
          <cell r="C3372">
            <v>44317</v>
          </cell>
          <cell r="D3372" t="str">
            <v>Abierta</v>
          </cell>
          <cell r="E3372" t="str">
            <v>Recibido</v>
          </cell>
          <cell r="F3372" t="str">
            <v>Enviado</v>
          </cell>
          <cell r="G3372" t="str">
            <v>ARS</v>
          </cell>
          <cell r="H3372">
            <v>2192</v>
          </cell>
          <cell r="I3372">
            <v>0</v>
          </cell>
          <cell r="J3372">
            <v>0</v>
          </cell>
          <cell r="K3372">
            <v>2192</v>
          </cell>
          <cell r="L3372" t="str">
            <v>Graciela Pazos</v>
          </cell>
          <cell r="M3372">
            <v>28317007</v>
          </cell>
          <cell r="N3372">
            <v>541130009276</v>
          </cell>
          <cell r="O3372" t="str">
            <v>Graciela pazos</v>
          </cell>
          <cell r="P3372">
            <v>541130009276</v>
          </cell>
          <cell r="Q3372" t="str">
            <v>Guillermo Marconi</v>
          </cell>
          <cell r="R3372">
            <v>2229</v>
          </cell>
          <cell r="U3372" t="str">
            <v>Olivos</v>
          </cell>
          <cell r="V3372">
            <v>1636</v>
          </cell>
          <cell r="W3372" t="str">
            <v>Gran Buenos Aires</v>
          </cell>
          <cell r="Y3372" t="str">
            <v>ENVÍO SIN CARGO (CABA Y GRAN PARTE DE GBA) TIEMPO: 4 a 6 DÍAS HÁBILES</v>
          </cell>
          <cell r="Z3372" t="str">
            <v>Mercado Pago</v>
          </cell>
          <cell r="AD3372">
            <v>44317</v>
          </cell>
          <cell r="AE3372">
            <v>44321</v>
          </cell>
          <cell r="AF3372" t="str">
            <v>UNTADOR PASTEL 14.5 CM (Verde)</v>
          </cell>
          <cell r="AG3372">
            <v>44</v>
          </cell>
          <cell r="AH3372">
            <v>1</v>
          </cell>
          <cell r="AI3372" t="str">
            <v>019BA87503 MERCA SEPA</v>
          </cell>
          <cell r="AJ3372" t="str">
            <v>Web</v>
          </cell>
          <cell r="AK3372" t="str">
            <v>EL VIERNES 07-05 ENTRE 8 Y 18 HORAS!</v>
          </cell>
          <cell r="AL3372">
            <v>14680509095</v>
          </cell>
          <cell r="AM3372">
            <v>403368036</v>
          </cell>
          <cell r="AN3372" t="str">
            <v>Sí</v>
          </cell>
        </row>
        <row r="3373">
          <cell r="A3373">
            <v>2846</v>
          </cell>
          <cell r="B3373" t="str">
            <v>gracielapazos@hotmail.com.ar</v>
          </cell>
          <cell r="AF3373" t="str">
            <v>UNTADOR PASTEL 14.5 CM (Violeta)</v>
          </cell>
          <cell r="AG3373">
            <v>49</v>
          </cell>
          <cell r="AH3373">
            <v>1</v>
          </cell>
          <cell r="AI3373" t="str">
            <v>019BA87503 MERCA SEPA</v>
          </cell>
          <cell r="AN3373" t="str">
            <v>Sí</v>
          </cell>
        </row>
        <row r="3374">
          <cell r="A3374">
            <v>2846</v>
          </cell>
          <cell r="B3374" t="str">
            <v>gracielapazos@hotmail.com.ar</v>
          </cell>
          <cell r="AF3374" t="str">
            <v>MESA PLEGABLE PARA PC MADERA Y METAL 59X39X23CM (Beige con rayas)</v>
          </cell>
          <cell r="AG3374">
            <v>2099</v>
          </cell>
          <cell r="AH3374">
            <v>1</v>
          </cell>
          <cell r="AN3374" t="str">
            <v>Sí</v>
          </cell>
        </row>
        <row r="3375">
          <cell r="A3375">
            <v>2845</v>
          </cell>
          <cell r="B3375" t="str">
            <v>aguedavila@hotmail.com</v>
          </cell>
          <cell r="C3375">
            <v>44317</v>
          </cell>
          <cell r="D3375" t="str">
            <v>Cancelada</v>
          </cell>
          <cell r="E3375" t="str">
            <v>Recibido</v>
          </cell>
          <cell r="F3375" t="str">
            <v>No está empaquetado</v>
          </cell>
          <cell r="G3375" t="str">
            <v>ARS</v>
          </cell>
          <cell r="H3375" t="str">
            <v>3558.76</v>
          </cell>
          <cell r="I3375">
            <v>0</v>
          </cell>
          <cell r="J3375">
            <v>700</v>
          </cell>
          <cell r="K3375" t="str">
            <v>4258.76</v>
          </cell>
          <cell r="L3375" t="str">
            <v>MariaTeresa Armocida</v>
          </cell>
          <cell r="M3375">
            <v>20776585</v>
          </cell>
          <cell r="N3375">
            <v>5493434163567</v>
          </cell>
          <cell r="O3375" t="str">
            <v>MariaTeresa Armocida</v>
          </cell>
          <cell r="P3375">
            <v>5493434163567</v>
          </cell>
          <cell r="Q3375" t="str">
            <v>9 De Julio Y Moreno</v>
          </cell>
          <cell r="R3375">
            <v>550</v>
          </cell>
          <cell r="S3375" t="str">
            <v>Diamante</v>
          </cell>
          <cell r="U3375" t="str">
            <v>Diamante</v>
          </cell>
          <cell r="V3375">
            <v>3105</v>
          </cell>
          <cell r="W3375" t="str">
            <v>Entre Ríos</v>
          </cell>
          <cell r="Y3375" t="str">
            <v>Correo Argentino - Encomienda Clásica</v>
          </cell>
          <cell r="Z3375" t="str">
            <v>Mercado Pago</v>
          </cell>
          <cell r="AD3375">
            <v>44317</v>
          </cell>
          <cell r="AF3375" t="str">
            <v>MANTEL RECTANGULAR ANTIMANCHA 1.40x1.85 mtrs</v>
          </cell>
          <cell r="AG3375">
            <v>1566</v>
          </cell>
          <cell r="AH3375">
            <v>2</v>
          </cell>
          <cell r="AI3375" t="str">
            <v>CHUR14 MERCA SEPA</v>
          </cell>
          <cell r="AJ3375" t="str">
            <v>Móvil</v>
          </cell>
          <cell r="AK3375" t="str">
            <v/>
          </cell>
          <cell r="AL3375">
            <v>2617899302</v>
          </cell>
          <cell r="AM3375">
            <v>403358105</v>
          </cell>
          <cell r="AN3375" t="str">
            <v>Sí</v>
          </cell>
        </row>
        <row r="3376">
          <cell r="A3376">
            <v>2845</v>
          </cell>
          <cell r="B3376" t="str">
            <v>aguedavila@hotmail.com</v>
          </cell>
          <cell r="AF3376" t="str">
            <v>MANTEL RECTANGULAR ANTIMANCHA 1.40x 1.85 mtrs</v>
          </cell>
          <cell r="AG3376" t="str">
            <v>213.38</v>
          </cell>
          <cell r="AH3376">
            <v>2</v>
          </cell>
          <cell r="AI3376" t="str">
            <v>CHUR27</v>
          </cell>
          <cell r="AN3376" t="str">
            <v>Sí</v>
          </cell>
        </row>
        <row r="3377">
          <cell r="A3377">
            <v>2844</v>
          </cell>
          <cell r="B3377" t="str">
            <v>solt2010@hotmail.com</v>
          </cell>
          <cell r="C3377">
            <v>44317</v>
          </cell>
          <cell r="D3377" t="str">
            <v>Abierta</v>
          </cell>
          <cell r="E3377" t="str">
            <v>Recibido</v>
          </cell>
          <cell r="F3377" t="str">
            <v>Enviado</v>
          </cell>
          <cell r="G3377" t="str">
            <v>ARS</v>
          </cell>
          <cell r="H3377" t="str">
            <v>1263.38</v>
          </cell>
          <cell r="I3377">
            <v>0</v>
          </cell>
          <cell r="J3377">
            <v>0</v>
          </cell>
          <cell r="K3377" t="str">
            <v>1263.38</v>
          </cell>
          <cell r="L3377" t="str">
            <v>Solange gil</v>
          </cell>
          <cell r="M3377">
            <v>31937542</v>
          </cell>
          <cell r="N3377">
            <v>541140421431</v>
          </cell>
          <cell r="O3377" t="str">
            <v>Solange gil</v>
          </cell>
          <cell r="P3377">
            <v>541140421431</v>
          </cell>
          <cell r="Q3377" t="str">
            <v>Camino De Cintura</v>
          </cell>
          <cell r="R3377">
            <v>7024</v>
          </cell>
          <cell r="T3377" t="str">
            <v>aldo bonzi</v>
          </cell>
          <cell r="U3377" t="str">
            <v>La Matanza</v>
          </cell>
          <cell r="V3377">
            <v>1770</v>
          </cell>
          <cell r="W3377" t="str">
            <v>Gran Buenos Aires</v>
          </cell>
          <cell r="Y3377" t="str">
            <v>ENVÍO SIN CARGO (CABA Y GRAN PARTE DE GBA) TIEMPO: 4 a 6 DÍAS HÁBILES</v>
          </cell>
          <cell r="Z3377" t="str">
            <v>Mercado Pago</v>
          </cell>
          <cell r="AB3377" t="str">
            <v>el lugar de entrega en una empresa llamada Basani SA</v>
          </cell>
          <cell r="AC3377" t="str">
            <v>01-05 NO ENVIAR EL MANTEL - DEVOLVER EL DINERO DEL MISMO Y ENVIAR EL RESTO</v>
          </cell>
          <cell r="AD3377">
            <v>44317</v>
          </cell>
          <cell r="AE3377">
            <v>44321</v>
          </cell>
          <cell r="AF3377" t="str">
            <v>PIE DE MACETA NÓRDICO (40 CM)</v>
          </cell>
          <cell r="AG3377">
            <v>500</v>
          </cell>
          <cell r="AH3377">
            <v>1</v>
          </cell>
          <cell r="AJ3377" t="str">
            <v>Móvil</v>
          </cell>
          <cell r="AK3377" t="str">
            <v>EL VIERNES 07-05 ENTRE 8 Y 18 HORAS!</v>
          </cell>
          <cell r="AL3377">
            <v>14679325375</v>
          </cell>
          <cell r="AM3377">
            <v>403328704</v>
          </cell>
          <cell r="AN3377" t="str">
            <v>Sí</v>
          </cell>
        </row>
        <row r="3378">
          <cell r="A3378">
            <v>2844</v>
          </cell>
          <cell r="B3378" t="str">
            <v>solt2010@hotmail.com</v>
          </cell>
          <cell r="AF3378" t="str">
            <v>PIE DE MACETA NÓRDICO (50 CM)</v>
          </cell>
          <cell r="AG3378">
            <v>550</v>
          </cell>
          <cell r="AH3378">
            <v>1</v>
          </cell>
          <cell r="AN3378" t="str">
            <v>Sí</v>
          </cell>
        </row>
        <row r="3379">
          <cell r="A3379">
            <v>2844</v>
          </cell>
          <cell r="B3379" t="str">
            <v>solt2010@hotmail.com</v>
          </cell>
          <cell r="AF3379" t="str">
            <v>MANTEL RECTANGULAR ANTIMANCHA 1.40x 1.85 mtrs</v>
          </cell>
          <cell r="AG3379" t="str">
            <v>213.38</v>
          </cell>
          <cell r="AH3379">
            <v>1</v>
          </cell>
          <cell r="AI3379" t="str">
            <v>CHUR27</v>
          </cell>
          <cell r="AN3379" t="str">
            <v>Sí</v>
          </cell>
        </row>
        <row r="3380">
          <cell r="A3380">
            <v>2843</v>
          </cell>
          <cell r="B3380" t="str">
            <v>azcurra.brenda@hotmail.com</v>
          </cell>
          <cell r="C3380">
            <v>44317</v>
          </cell>
          <cell r="D3380" t="str">
            <v>Abierta</v>
          </cell>
          <cell r="E3380" t="str">
            <v>Recibido</v>
          </cell>
          <cell r="F3380" t="str">
            <v>Enviado</v>
          </cell>
          <cell r="G3380" t="str">
            <v>ARS</v>
          </cell>
          <cell r="H3380">
            <v>1566</v>
          </cell>
          <cell r="I3380">
            <v>0</v>
          </cell>
          <cell r="J3380">
            <v>0</v>
          </cell>
          <cell r="K3380">
            <v>1566</v>
          </cell>
          <cell r="L3380" t="str">
            <v>Brenda Azcurra</v>
          </cell>
          <cell r="M3380">
            <v>39416489</v>
          </cell>
          <cell r="N3380">
            <v>541122874564</v>
          </cell>
          <cell r="O3380" t="str">
            <v>Brenda Azcurra</v>
          </cell>
          <cell r="P3380">
            <v>541122874564</v>
          </cell>
          <cell r="Q3380" t="str">
            <v xml:space="preserve">Muñecas </v>
          </cell>
          <cell r="R3380">
            <v>909</v>
          </cell>
          <cell r="T3380" t="str">
            <v xml:space="preserve">Villa Crespo </v>
          </cell>
          <cell r="U3380" t="str">
            <v>Capital Federal</v>
          </cell>
          <cell r="V3380">
            <v>1414</v>
          </cell>
          <cell r="W3380" t="str">
            <v>Capital Federal</v>
          </cell>
          <cell r="Y3380" t="str">
            <v>ENVÍO SIN CARGO (CABA Y GRAN PARTE DE GBA) TIEMPO: 4 a 6 DÍAS HÁBILES</v>
          </cell>
          <cell r="Z3380" t="str">
            <v>Mercado Pago</v>
          </cell>
          <cell r="AD3380">
            <v>44317</v>
          </cell>
          <cell r="AE3380">
            <v>44321</v>
          </cell>
          <cell r="AF3380" t="str">
            <v>MANTEL RECTANGULAR ANTIMANCHA 1.40x1.85 mtrs</v>
          </cell>
          <cell r="AG3380">
            <v>1566</v>
          </cell>
          <cell r="AH3380">
            <v>1</v>
          </cell>
          <cell r="AI3380" t="str">
            <v>CHUR14 MERCA SEPA</v>
          </cell>
          <cell r="AJ3380" t="str">
            <v>Móvil</v>
          </cell>
          <cell r="AK3380" t="str">
            <v>EL JUEVES 06-05 ENTRE 8 Y 18 HORAS!</v>
          </cell>
          <cell r="AL3380">
            <v>2617571369</v>
          </cell>
          <cell r="AM3380">
            <v>403334152</v>
          </cell>
          <cell r="AN3380" t="str">
            <v>Sí</v>
          </cell>
        </row>
        <row r="3381">
          <cell r="A3381">
            <v>2842</v>
          </cell>
          <cell r="B3381" t="str">
            <v>balcazzapaula@hotmail.com</v>
          </cell>
          <cell r="C3381">
            <v>44317</v>
          </cell>
          <cell r="D3381" t="str">
            <v>Abierta</v>
          </cell>
          <cell r="E3381" t="str">
            <v>Recibido</v>
          </cell>
          <cell r="F3381" t="str">
            <v>Enviado</v>
          </cell>
          <cell r="G3381" t="str">
            <v>ARS</v>
          </cell>
          <cell r="H3381">
            <v>1566</v>
          </cell>
          <cell r="I3381">
            <v>0</v>
          </cell>
          <cell r="J3381">
            <v>505</v>
          </cell>
          <cell r="K3381">
            <v>2071</v>
          </cell>
          <cell r="L3381" t="str">
            <v>Paula Balcazza</v>
          </cell>
          <cell r="M3381">
            <v>33824394</v>
          </cell>
          <cell r="N3381">
            <v>541139118778</v>
          </cell>
          <cell r="O3381" t="str">
            <v>Paula Balcazza</v>
          </cell>
          <cell r="P3381">
            <v>541139118778</v>
          </cell>
          <cell r="Q3381" t="str">
            <v xml:space="preserve">Cosquin </v>
          </cell>
          <cell r="R3381">
            <v>889</v>
          </cell>
          <cell r="U3381" t="str">
            <v xml:space="preserve">Lomas de Zamora </v>
          </cell>
          <cell r="V3381">
            <v>1832</v>
          </cell>
          <cell r="W3381" t="str">
            <v>Gran Buenos Aires</v>
          </cell>
          <cell r="Y3381" t="str">
            <v>Correo Argentino - Encomienda Clásica</v>
          </cell>
          <cell r="Z3381" t="str">
            <v>Mercado Pago</v>
          </cell>
          <cell r="AD3381">
            <v>44317</v>
          </cell>
          <cell r="AE3381">
            <v>44321</v>
          </cell>
          <cell r="AF3381" t="str">
            <v>MANTEL RECTANGULAR ANTIMANCHA 1.40x1.85 mtrs</v>
          </cell>
          <cell r="AG3381">
            <v>1566</v>
          </cell>
          <cell r="AH3381">
            <v>1</v>
          </cell>
          <cell r="AI3381" t="str">
            <v>CHUR14 MERCA SEPA</v>
          </cell>
          <cell r="AJ3381" t="str">
            <v>Móvil</v>
          </cell>
          <cell r="AK3381" t="str">
            <v>EL JUEVES 06-05 ENTRE 8 Y 18 HORAS!</v>
          </cell>
          <cell r="AL3381">
            <v>2617472644</v>
          </cell>
          <cell r="AM3381">
            <v>403321502</v>
          </cell>
          <cell r="AN3381" t="str">
            <v>Sí</v>
          </cell>
        </row>
        <row r="3382">
          <cell r="A3382">
            <v>2841</v>
          </cell>
          <cell r="B3382" t="str">
            <v>vetsuyay@gmail.com</v>
          </cell>
          <cell r="C3382">
            <v>44317</v>
          </cell>
          <cell r="D3382" t="str">
            <v>Abierta</v>
          </cell>
          <cell r="E3382" t="str">
            <v>Recibido</v>
          </cell>
          <cell r="F3382" t="str">
            <v>Enviado</v>
          </cell>
          <cell r="G3382" t="str">
            <v>ARS</v>
          </cell>
          <cell r="H3382">
            <v>2446</v>
          </cell>
          <cell r="I3382">
            <v>0</v>
          </cell>
          <cell r="J3382">
            <v>0</v>
          </cell>
          <cell r="K3382">
            <v>2446</v>
          </cell>
          <cell r="L3382" t="str">
            <v>Suyay Unzaga</v>
          </cell>
          <cell r="M3382">
            <v>31899394</v>
          </cell>
          <cell r="N3382">
            <v>5491149692339</v>
          </cell>
          <cell r="O3382" t="str">
            <v>Suyay Unzaga</v>
          </cell>
          <cell r="P3382">
            <v>5491149692339</v>
          </cell>
          <cell r="Q3382" t="str">
            <v>Bruix</v>
          </cell>
          <cell r="R3382">
            <v>4591</v>
          </cell>
          <cell r="U3382" t="str">
            <v>Capital Federal</v>
          </cell>
          <cell r="V3382">
            <v>1407</v>
          </cell>
          <cell r="W3382" t="str">
            <v>Capital Federal</v>
          </cell>
          <cell r="Y3382" t="str">
            <v>ENVÍO SIN CARGO (CABA Y GRAN PARTE DE GBA) TIEMPO: 4 a 6 DÍAS HÁBILES</v>
          </cell>
          <cell r="Z3382" t="str">
            <v>Mercado Pago</v>
          </cell>
          <cell r="AD3382">
            <v>44317</v>
          </cell>
          <cell r="AE3382">
            <v>44321</v>
          </cell>
          <cell r="AF3382" t="str">
            <v>TRAPO DE PISO HOLA CHAU GRIS MEDIDA XL. 60X 70 CM</v>
          </cell>
          <cell r="AG3382">
            <v>490</v>
          </cell>
          <cell r="AH3382">
            <v>1</v>
          </cell>
          <cell r="AI3382" t="str">
            <v>HOLA CHAU GRIS XL</v>
          </cell>
          <cell r="AJ3382" t="str">
            <v>Móvil</v>
          </cell>
          <cell r="AK3382" t="str">
            <v>EL JUEVES 06-05 ENTRE 8 Y 18 HORAS!</v>
          </cell>
          <cell r="AL3382">
            <v>14676918815</v>
          </cell>
          <cell r="AM3382">
            <v>403274538</v>
          </cell>
          <cell r="AN3382" t="str">
            <v>Sí</v>
          </cell>
        </row>
        <row r="3383">
          <cell r="A3383">
            <v>2841</v>
          </cell>
          <cell r="B3383" t="str">
            <v>vetsuyay@gmail.com</v>
          </cell>
          <cell r="AF3383" t="str">
            <v>TRAPO DE PISO CON FRASE MEDIA STANTARD 50 X 60 CM</v>
          </cell>
          <cell r="AG3383">
            <v>390</v>
          </cell>
          <cell r="AH3383">
            <v>1</v>
          </cell>
          <cell r="AI3383" t="str">
            <v>ESTRELLA</v>
          </cell>
          <cell r="AN3383" t="str">
            <v>Sí</v>
          </cell>
        </row>
        <row r="3384">
          <cell r="A3384">
            <v>2841</v>
          </cell>
          <cell r="B3384" t="str">
            <v>vetsuyay@gmail.com</v>
          </cell>
          <cell r="AF3384" t="str">
            <v>MANTEL RECTANGULAR ANTIMANCHA 1.40x1.85 mtrs</v>
          </cell>
          <cell r="AG3384">
            <v>1566</v>
          </cell>
          <cell r="AH3384">
            <v>1</v>
          </cell>
          <cell r="AI3384" t="str">
            <v>CHUR14 MERCA SEPA</v>
          </cell>
          <cell r="AN3384" t="str">
            <v>Sí</v>
          </cell>
        </row>
        <row r="3385">
          <cell r="A3385">
            <v>2840</v>
          </cell>
          <cell r="B3385" t="str">
            <v>ester43561@outlook.com</v>
          </cell>
          <cell r="C3385">
            <v>44317</v>
          </cell>
          <cell r="D3385" t="str">
            <v>Abierta</v>
          </cell>
          <cell r="E3385" t="str">
            <v>Recibido</v>
          </cell>
          <cell r="F3385" t="str">
            <v>Enviado</v>
          </cell>
          <cell r="G3385" t="str">
            <v>ARS</v>
          </cell>
          <cell r="H3385" t="str">
            <v>1304.4</v>
          </cell>
          <cell r="I3385">
            <v>0</v>
          </cell>
          <cell r="J3385">
            <v>0</v>
          </cell>
          <cell r="K3385" t="str">
            <v>1304.4</v>
          </cell>
          <cell r="L3385" t="str">
            <v>Abigail Sotelo</v>
          </cell>
          <cell r="M3385">
            <v>42360535</v>
          </cell>
          <cell r="N3385">
            <v>541130935648</v>
          </cell>
          <cell r="O3385" t="str">
            <v>Abigail Sotelo</v>
          </cell>
          <cell r="P3385">
            <v>541130935648</v>
          </cell>
          <cell r="Q3385" t="str">
            <v>Zeppelin</v>
          </cell>
          <cell r="R3385">
            <v>1470</v>
          </cell>
          <cell r="T3385" t="str">
            <v>La loma  Zona Norte</v>
          </cell>
          <cell r="U3385" t="str">
            <v>Delviso-Pilar</v>
          </cell>
          <cell r="V3385">
            <v>1669</v>
          </cell>
          <cell r="W3385" t="str">
            <v>Gran Buenos Aires</v>
          </cell>
          <cell r="Y3385" t="str">
            <v>ENVÍO SIN CARGO (CABA Y GRAN PARTE DE GBA) TIEMPO: 4 a 6 DÍAS HÁBILES</v>
          </cell>
          <cell r="Z3385" t="str">
            <v>Mercado Pago</v>
          </cell>
          <cell r="AD3385">
            <v>44317</v>
          </cell>
          <cell r="AE3385">
            <v>44321</v>
          </cell>
          <cell r="AF3385" t="str">
            <v>ENSALADERA DE VIDRIO PRIMAVERA 1000ML. 17 X 7 XM RIGOLLEAU</v>
          </cell>
          <cell r="AG3385">
            <v>176</v>
          </cell>
          <cell r="AH3385">
            <v>1</v>
          </cell>
          <cell r="AI3385" t="str">
            <v>ML67537 MERCA SEPARDAD</v>
          </cell>
          <cell r="AJ3385" t="str">
            <v>Móvil</v>
          </cell>
          <cell r="AK3385" t="str">
            <v>EL VIERNES 07-05 ENTRE 8 Y 18 HORAS!</v>
          </cell>
          <cell r="AL3385">
            <v>2616772315</v>
          </cell>
          <cell r="AM3385">
            <v>403247415</v>
          </cell>
          <cell r="AN3385" t="str">
            <v>Sí</v>
          </cell>
        </row>
        <row r="3386">
          <cell r="A3386">
            <v>2840</v>
          </cell>
          <cell r="B3386" t="str">
            <v>ester43561@outlook.com</v>
          </cell>
          <cell r="AF3386" t="str">
            <v>ENSALADERA APILABLE 1700 ML RIGOLLEAU 9 X 18 CM</v>
          </cell>
          <cell r="AG3386" t="str">
            <v>175.99</v>
          </cell>
          <cell r="AH3386">
            <v>1</v>
          </cell>
          <cell r="AI3386" t="str">
            <v>ML67551</v>
          </cell>
          <cell r="AN3386" t="str">
            <v>Sí</v>
          </cell>
        </row>
        <row r="3387">
          <cell r="A3387">
            <v>2840</v>
          </cell>
          <cell r="B3387" t="str">
            <v>ester43561@outlook.com</v>
          </cell>
          <cell r="AF3387" t="str">
            <v>BOWL RIGOLLEAU GALAXIA 14 CM DIAM</v>
          </cell>
          <cell r="AG3387" t="str">
            <v>88.33</v>
          </cell>
          <cell r="AH3387">
            <v>1</v>
          </cell>
          <cell r="AI3387" t="str">
            <v>ML67645</v>
          </cell>
          <cell r="AN3387" t="str">
            <v>Sí</v>
          </cell>
        </row>
        <row r="3388">
          <cell r="A3388">
            <v>2840</v>
          </cell>
          <cell r="B3388" t="str">
            <v>ester43561@outlook.com</v>
          </cell>
          <cell r="AF3388" t="str">
            <v>PALA PARA TORTA DE ACERO BLACK 26X5CM</v>
          </cell>
          <cell r="AG3388">
            <v>682</v>
          </cell>
          <cell r="AH3388">
            <v>1</v>
          </cell>
          <cell r="AI3388" t="str">
            <v>MS101998</v>
          </cell>
          <cell r="AN3388" t="str">
            <v>Sí</v>
          </cell>
        </row>
        <row r="3389">
          <cell r="A3389">
            <v>2840</v>
          </cell>
          <cell r="B3389" t="str">
            <v>ester43561@outlook.com</v>
          </cell>
          <cell r="AF3389" t="str">
            <v>VASO MEDIDOR CUISINE 500 ML</v>
          </cell>
          <cell r="AG3389" t="str">
            <v>182.08</v>
          </cell>
          <cell r="AH3389">
            <v>1</v>
          </cell>
          <cell r="AI3389" t="str">
            <v>42BA7954</v>
          </cell>
          <cell r="AN3389" t="str">
            <v>Sí</v>
          </cell>
        </row>
        <row r="3390">
          <cell r="A3390">
            <v>2839</v>
          </cell>
          <cell r="B3390" t="str">
            <v>yanins.irene12@hotmail.com</v>
          </cell>
          <cell r="C3390">
            <v>44317</v>
          </cell>
          <cell r="D3390" t="str">
            <v>Cancelada</v>
          </cell>
          <cell r="E3390" t="str">
            <v>Recibido</v>
          </cell>
          <cell r="F3390" t="str">
            <v>No está empaquetado</v>
          </cell>
          <cell r="G3390" t="str">
            <v>ARS</v>
          </cell>
          <cell r="H3390" t="str">
            <v>4830.97</v>
          </cell>
          <cell r="I3390" t="str">
            <v>695.78</v>
          </cell>
          <cell r="J3390">
            <v>0</v>
          </cell>
          <cell r="K3390" t="str">
            <v>4135.19</v>
          </cell>
          <cell r="L3390" t="str">
            <v>Yanina Irene Miñones</v>
          </cell>
          <cell r="M3390">
            <v>33546472</v>
          </cell>
          <cell r="N3390">
            <v>541131490397</v>
          </cell>
          <cell r="O3390" t="str">
            <v>Yanina Irene Miñones</v>
          </cell>
          <cell r="P3390">
            <v>541131490397</v>
          </cell>
          <cell r="Q3390" t="str">
            <v>Cuenca</v>
          </cell>
          <cell r="R3390">
            <v>5297</v>
          </cell>
          <cell r="S3390" t="str">
            <v>3B</v>
          </cell>
          <cell r="T3390" t="str">
            <v>Villa pueyrredon</v>
          </cell>
          <cell r="U3390" t="str">
            <v>Capital Federal</v>
          </cell>
          <cell r="V3390">
            <v>1419</v>
          </cell>
          <cell r="W3390" t="str">
            <v>Capital Federal</v>
          </cell>
          <cell r="Y3390" t="str">
            <v>ENVÍO SIN CARGO (CABA Y GRAN PARTE DE GBA) TIEMPO: 4 a 6 DÍAS HÁBILES</v>
          </cell>
          <cell r="Z3390" t="str">
            <v>Mercado Pago</v>
          </cell>
          <cell r="AA3390" t="str">
            <v>AMIGOS</v>
          </cell>
          <cell r="AD3390">
            <v>44317</v>
          </cell>
          <cell r="AF3390" t="str">
            <v>TABLA DE PICAR VERTEDORA VERDE 26.5X18CM</v>
          </cell>
          <cell r="AG3390">
            <v>430</v>
          </cell>
          <cell r="AH3390">
            <v>1</v>
          </cell>
          <cell r="AI3390" t="str">
            <v>42BA1018</v>
          </cell>
          <cell r="AJ3390" t="str">
            <v>Móvil</v>
          </cell>
          <cell r="AK3390" t="str">
            <v/>
          </cell>
          <cell r="AL3390">
            <v>2616301256</v>
          </cell>
          <cell r="AM3390">
            <v>403164521</v>
          </cell>
          <cell r="AN3390" t="str">
            <v>Sí</v>
          </cell>
        </row>
        <row r="3391">
          <cell r="A3391">
            <v>2839</v>
          </cell>
          <cell r="B3391" t="str">
            <v>yanins.irene12@hotmail.com</v>
          </cell>
          <cell r="AF3391" t="str">
            <v>DISPENSER SINGLE 500ML COLOR SURT (Gris)</v>
          </cell>
          <cell r="AG3391">
            <v>662</v>
          </cell>
          <cell r="AH3391">
            <v>1</v>
          </cell>
          <cell r="AI3391" t="str">
            <v>BP17008</v>
          </cell>
          <cell r="AN3391" t="str">
            <v>Sí</v>
          </cell>
        </row>
        <row r="3392">
          <cell r="A3392">
            <v>2839</v>
          </cell>
          <cell r="B3392" t="str">
            <v>yanins.irene12@hotmail.com</v>
          </cell>
          <cell r="AF3392" t="str">
            <v>HOMBRECITO CON VIRULANA COLORES PASTEL (Celeste)</v>
          </cell>
          <cell r="AG3392" t="str">
            <v>192.47</v>
          </cell>
          <cell r="AH3392">
            <v>1</v>
          </cell>
          <cell r="AI3392" t="str">
            <v>ba87516</v>
          </cell>
          <cell r="AN3392" t="str">
            <v>Sí</v>
          </cell>
        </row>
        <row r="3393">
          <cell r="A3393">
            <v>2839</v>
          </cell>
          <cell r="B3393" t="str">
            <v>yanins.irene12@hotmail.com</v>
          </cell>
          <cell r="AF3393" t="str">
            <v>INDIVIDUAL CUERINA HOJAS 44x30 CM</v>
          </cell>
          <cell r="AG3393" t="str">
            <v>269.5</v>
          </cell>
          <cell r="AH3393">
            <v>3</v>
          </cell>
          <cell r="AI3393" t="str">
            <v>CHUIN40R MERCA SEPA</v>
          </cell>
          <cell r="AN3393" t="str">
            <v>Sí</v>
          </cell>
        </row>
        <row r="3394">
          <cell r="A3394">
            <v>2839</v>
          </cell>
          <cell r="B3394" t="str">
            <v>yanins.irene12@hotmail.com</v>
          </cell>
          <cell r="AF3394" t="str">
            <v>MANTEL CIRCULAR TELA ANTIMANCHA TROPICAL 1.40 M</v>
          </cell>
          <cell r="AG3394">
            <v>1369</v>
          </cell>
          <cell r="AH3394">
            <v>1</v>
          </cell>
          <cell r="AI3394" t="str">
            <v>CHUC19</v>
          </cell>
          <cell r="AN3394" t="str">
            <v>Sí</v>
          </cell>
        </row>
        <row r="3395">
          <cell r="A3395">
            <v>2839</v>
          </cell>
          <cell r="B3395" t="str">
            <v>yanins.irene12@hotmail.com</v>
          </cell>
          <cell r="AF3395" t="str">
            <v>MANTEL CIRCULAR TELA ANTIMANCHA TROPICAL 1.40 M</v>
          </cell>
          <cell r="AG3395">
            <v>1369</v>
          </cell>
          <cell r="AH3395">
            <v>1</v>
          </cell>
          <cell r="AI3395" t="str">
            <v>CHUC33 MERCA SEPA</v>
          </cell>
          <cell r="AN3395" t="str">
            <v>Sí</v>
          </cell>
        </row>
        <row r="3396">
          <cell r="A3396">
            <v>2838</v>
          </cell>
          <cell r="B3396" t="str">
            <v>noeamato@hotmail.com</v>
          </cell>
          <cell r="C3396">
            <v>44316</v>
          </cell>
          <cell r="D3396" t="str">
            <v>Abierta</v>
          </cell>
          <cell r="E3396" t="str">
            <v>Recibido</v>
          </cell>
          <cell r="F3396" t="str">
            <v>Enviado</v>
          </cell>
          <cell r="G3396" t="str">
            <v>ARS</v>
          </cell>
          <cell r="H3396">
            <v>4140</v>
          </cell>
          <cell r="I3396">
            <v>0</v>
          </cell>
          <cell r="J3396">
            <v>0</v>
          </cell>
          <cell r="K3396">
            <v>4140</v>
          </cell>
          <cell r="L3396" t="str">
            <v>Noelia Amato</v>
          </cell>
          <cell r="M3396">
            <v>37026771</v>
          </cell>
          <cell r="N3396">
            <v>5491123509302</v>
          </cell>
          <cell r="O3396" t="str">
            <v>Eliana Amato</v>
          </cell>
          <cell r="P3396">
            <v>541136285535</v>
          </cell>
          <cell r="Q3396" t="str">
            <v>Av. Coronel Diaz</v>
          </cell>
          <cell r="R3396">
            <v>1876</v>
          </cell>
          <cell r="S3396" t="str">
            <v>10B - Timbre 1002</v>
          </cell>
          <cell r="T3396" t="str">
            <v>Palermo</v>
          </cell>
          <cell r="U3396" t="str">
            <v>Capital Federal</v>
          </cell>
          <cell r="V3396">
            <v>1425</v>
          </cell>
          <cell r="W3396" t="str">
            <v>Capital Federal</v>
          </cell>
          <cell r="Y3396" t="str">
            <v>ENVÍO SIN CARGO (CABA Y GRAN PARTE DE GBA) TIEMPO: 4 a 6 DÍAS HÁBILES</v>
          </cell>
          <cell r="Z3396" t="str">
            <v>Mercado Pago</v>
          </cell>
          <cell r="AB3396" t="str">
            <v>Eliana Amato 11 3628-5535</v>
          </cell>
          <cell r="AC3396" t="str">
            <v>será recibido por Eliana Amato. Antes inconvenientes con la entrega, por favor contactarse a su celular: 11 3628-5535.</v>
          </cell>
          <cell r="AD3396">
            <v>44316</v>
          </cell>
          <cell r="AE3396">
            <v>44319</v>
          </cell>
          <cell r="AF3396" t="str">
            <v>TAZA ROMA DE CERAMICA BLANCA 275ML</v>
          </cell>
          <cell r="AG3396">
            <v>690</v>
          </cell>
          <cell r="AH3396">
            <v>6</v>
          </cell>
          <cell r="AI3396" t="str">
            <v>PO61713NN MERCA SEPARADA</v>
          </cell>
          <cell r="AJ3396" t="str">
            <v>Móvil</v>
          </cell>
          <cell r="AK3396" t="str">
            <v>EL JUEVES 06-05 ENTRE 8 Y 18 HORAS!</v>
          </cell>
          <cell r="AL3396">
            <v>2616143395</v>
          </cell>
          <cell r="AM3396">
            <v>399476457</v>
          </cell>
          <cell r="AN3396" t="str">
            <v>Sí</v>
          </cell>
        </row>
        <row r="3397">
          <cell r="A3397">
            <v>2837</v>
          </cell>
          <cell r="B3397" t="str">
            <v>aracelirivadeneira207@gmail.com</v>
          </cell>
          <cell r="C3397">
            <v>44316</v>
          </cell>
          <cell r="D3397" t="str">
            <v>Abierta</v>
          </cell>
          <cell r="E3397" t="str">
            <v>Recibido</v>
          </cell>
          <cell r="F3397" t="str">
            <v>Enviado</v>
          </cell>
          <cell r="G3397" t="str">
            <v>ARS</v>
          </cell>
          <cell r="H3397" t="str">
            <v>4780.5</v>
          </cell>
          <cell r="I3397">
            <v>0</v>
          </cell>
          <cell r="J3397">
            <v>0</v>
          </cell>
          <cell r="K3397" t="str">
            <v>4780.5</v>
          </cell>
          <cell r="L3397" t="str">
            <v>Araceli Rivadeneira</v>
          </cell>
          <cell r="M3397">
            <v>27441628574</v>
          </cell>
          <cell r="N3397">
            <v>541157226104</v>
          </cell>
          <cell r="O3397" t="str">
            <v>Araceli Rivadeneira</v>
          </cell>
          <cell r="P3397">
            <v>541157226104</v>
          </cell>
          <cell r="Q3397" t="str">
            <v xml:space="preserve">Sitio de Montevideo </v>
          </cell>
          <cell r="R3397">
            <v>1040</v>
          </cell>
          <cell r="S3397" t="str">
            <v>10 "e"</v>
          </cell>
          <cell r="T3397" t="str">
            <v xml:space="preserve">Lanús </v>
          </cell>
          <cell r="U3397" t="str">
            <v xml:space="preserve">Buenos Aires </v>
          </cell>
          <cell r="V3397">
            <v>1824</v>
          </cell>
          <cell r="W3397" t="str">
            <v>Gran Buenos Aires</v>
          </cell>
          <cell r="Y3397" t="str">
            <v>ENVÍO SIN CARGO (CABA Y GRAN PARTE DE GBA) TIEMPO: 4 a 6 DÍAS HÁBILES</v>
          </cell>
          <cell r="Z3397" t="str">
            <v>Mercado Pago</v>
          </cell>
          <cell r="AD3397">
            <v>44316</v>
          </cell>
          <cell r="AE3397">
            <v>44319</v>
          </cell>
          <cell r="AF3397" t="str">
            <v>ORDENADOR DE MESADA CON 3 DIVISIONES COLOR PASTEL (Beige)</v>
          </cell>
          <cell r="AG3397" t="str">
            <v>267.5</v>
          </cell>
          <cell r="AH3397">
            <v>1</v>
          </cell>
          <cell r="AI3397" t="str">
            <v>0607PLA203PAS</v>
          </cell>
          <cell r="AJ3397" t="str">
            <v>Móvil</v>
          </cell>
          <cell r="AK3397" t="str">
            <v>EL JUEVES 06-05 ENTRE 8 Y 18 HORAS!</v>
          </cell>
          <cell r="AL3397">
            <v>14661886884</v>
          </cell>
          <cell r="AM3397">
            <v>401858603</v>
          </cell>
          <cell r="AN3397" t="str">
            <v>Sí</v>
          </cell>
        </row>
        <row r="3398">
          <cell r="A3398">
            <v>2837</v>
          </cell>
          <cell r="B3398" t="str">
            <v>aracelirivadeneira207@gmail.com</v>
          </cell>
          <cell r="AF3398" t="str">
            <v>ALFOMBRA DE BAÑO BLANCA 69X35CM</v>
          </cell>
          <cell r="AG3398">
            <v>1380</v>
          </cell>
          <cell r="AH3398">
            <v>1</v>
          </cell>
          <cell r="AI3398" t="str">
            <v>046AB7354</v>
          </cell>
          <cell r="AN3398" t="str">
            <v>Sí</v>
          </cell>
        </row>
        <row r="3399">
          <cell r="A3399">
            <v>2837</v>
          </cell>
          <cell r="B3399" t="str">
            <v>aracelirivadeneira207@gmail.com</v>
          </cell>
          <cell r="AF3399" t="str">
            <v>SET DE BAÑO NEGRO 4 PIEZAS: DISPENSER + JABONERA + 2 PORTA CEPILLOS</v>
          </cell>
          <cell r="AG3399">
            <v>3133</v>
          </cell>
          <cell r="AH3399">
            <v>1</v>
          </cell>
          <cell r="AI3399" t="str">
            <v>046AB7329 merca sepa</v>
          </cell>
          <cell r="AN3399" t="str">
            <v>Sí</v>
          </cell>
        </row>
        <row r="3400">
          <cell r="A3400">
            <v>2836</v>
          </cell>
          <cell r="B3400" t="str">
            <v>aguscolombo18@gmail.com</v>
          </cell>
          <cell r="C3400">
            <v>44316</v>
          </cell>
          <cell r="D3400" t="str">
            <v>Abierta</v>
          </cell>
          <cell r="E3400" t="str">
            <v>Recibido</v>
          </cell>
          <cell r="F3400" t="str">
            <v>Enviado</v>
          </cell>
          <cell r="G3400" t="str">
            <v>ARS</v>
          </cell>
          <cell r="H3400">
            <v>2099</v>
          </cell>
          <cell r="I3400">
            <v>0</v>
          </cell>
          <cell r="J3400">
            <v>0</v>
          </cell>
          <cell r="K3400">
            <v>2099</v>
          </cell>
          <cell r="L3400" t="str">
            <v>Agustina Colombo</v>
          </cell>
          <cell r="M3400">
            <v>38862821</v>
          </cell>
          <cell r="N3400">
            <v>541165742999</v>
          </cell>
          <cell r="O3400" t="str">
            <v>Agustina Colombo</v>
          </cell>
          <cell r="P3400">
            <v>541165742999</v>
          </cell>
          <cell r="Q3400" t="str">
            <v>Almirante Brown</v>
          </cell>
          <cell r="R3400">
            <v>141</v>
          </cell>
          <cell r="U3400" t="str">
            <v>Tigre</v>
          </cell>
          <cell r="V3400">
            <v>1648</v>
          </cell>
          <cell r="W3400" t="str">
            <v>Gran Buenos Aires</v>
          </cell>
          <cell r="Y3400" t="str">
            <v>ENVÍO SIN CARGO (CABA Y GRAN PARTE DE GBA) TIEMPO: 4 a 6 DÍAS HÁBILES</v>
          </cell>
          <cell r="Z3400" t="str">
            <v>Mercado Pago</v>
          </cell>
          <cell r="AD3400">
            <v>44316</v>
          </cell>
          <cell r="AE3400">
            <v>44319</v>
          </cell>
          <cell r="AF3400" t="str">
            <v>MESA PLEGABLE PARA PC MADERA Y METAL 59X39X23CM (Marrón)</v>
          </cell>
          <cell r="AG3400">
            <v>2099</v>
          </cell>
          <cell r="AH3400">
            <v>1</v>
          </cell>
          <cell r="AJ3400" t="str">
            <v>Móvil</v>
          </cell>
          <cell r="AK3400" t="str">
            <v>EL JUEVES 06-04 ENTRE 8 Y 18 HORAS!</v>
          </cell>
          <cell r="AL3400">
            <v>2612304674</v>
          </cell>
          <cell r="AM3400">
            <v>402825759</v>
          </cell>
          <cell r="AN3400" t="str">
            <v>Sí</v>
          </cell>
        </row>
        <row r="3401">
          <cell r="A3401">
            <v>2835</v>
          </cell>
          <cell r="B3401" t="str">
            <v>Dfernandez94@icloud.com</v>
          </cell>
          <cell r="C3401">
            <v>44316</v>
          </cell>
          <cell r="D3401" t="str">
            <v>Abierta</v>
          </cell>
          <cell r="E3401" t="str">
            <v>Recibido</v>
          </cell>
          <cell r="F3401" t="str">
            <v>Enviado</v>
          </cell>
          <cell r="G3401" t="str">
            <v>ARS</v>
          </cell>
          <cell r="H3401">
            <v>4408</v>
          </cell>
          <cell r="I3401">
            <v>0</v>
          </cell>
          <cell r="J3401">
            <v>0</v>
          </cell>
          <cell r="K3401">
            <v>4408</v>
          </cell>
          <cell r="L3401" t="str">
            <v>Daniela Fernandez</v>
          </cell>
          <cell r="M3401">
            <v>38612029</v>
          </cell>
          <cell r="N3401">
            <v>5491169009881</v>
          </cell>
          <cell r="O3401" t="str">
            <v>Daniela Fernandez</v>
          </cell>
          <cell r="P3401">
            <v>5491169009881</v>
          </cell>
          <cell r="Q3401" t="str">
            <v>Juan pizzurno</v>
          </cell>
          <cell r="R3401">
            <v>175</v>
          </cell>
          <cell r="S3401" t="str">
            <v>2 F</v>
          </cell>
          <cell r="T3401" t="str">
            <v xml:space="preserve">Ramos Mejía </v>
          </cell>
          <cell r="U3401" t="str">
            <v>Buenos aires</v>
          </cell>
          <cell r="V3401">
            <v>1704</v>
          </cell>
          <cell r="W3401" t="str">
            <v>Gran Buenos Aires</v>
          </cell>
          <cell r="Y3401" t="str">
            <v>ENVÍO SIN CARGO (CABA Y GRAN PARTE DE GBA) TIEMPO: 4 a 6 DÍAS HÁBILES</v>
          </cell>
          <cell r="Z3401" t="str">
            <v>Mercado Pago</v>
          </cell>
          <cell r="AD3401">
            <v>44316</v>
          </cell>
          <cell r="AE3401">
            <v>44319</v>
          </cell>
          <cell r="AF3401" t="str">
            <v>MANTEL TUSOR ROSA VIEJO 2.20 X 1.40</v>
          </cell>
          <cell r="AG3401">
            <v>1567</v>
          </cell>
          <cell r="AH3401">
            <v>1</v>
          </cell>
          <cell r="AI3401" t="str">
            <v>LO25055</v>
          </cell>
          <cell r="AJ3401" t="str">
            <v>Móvil</v>
          </cell>
          <cell r="AK3401" t="str">
            <v>EL JUEVES 06-05 ENTRE 8 Y 18 HORAS!</v>
          </cell>
          <cell r="AL3401">
            <v>14658901038</v>
          </cell>
          <cell r="AM3401">
            <v>402221614</v>
          </cell>
          <cell r="AN3401" t="str">
            <v>Sí</v>
          </cell>
        </row>
        <row r="3402">
          <cell r="A3402">
            <v>2835</v>
          </cell>
          <cell r="B3402" t="str">
            <v>Dfernandez94@icloud.com</v>
          </cell>
          <cell r="AF3402" t="str">
            <v>MANTEL RECTANGULAR ANTIMANCHA 1.40x1.85 mtrs</v>
          </cell>
          <cell r="AG3402">
            <v>1566</v>
          </cell>
          <cell r="AH3402">
            <v>1</v>
          </cell>
          <cell r="AI3402" t="str">
            <v>CHUR14 MERCA SEPA</v>
          </cell>
          <cell r="AN3402" t="str">
            <v>Sí</v>
          </cell>
        </row>
        <row r="3403">
          <cell r="A3403">
            <v>2835</v>
          </cell>
          <cell r="B3403" t="str">
            <v>Dfernandez94@icloud.com</v>
          </cell>
          <cell r="AF3403" t="str">
            <v>VASO ROSA FACETEADO Y EXPRIMIDOR</v>
          </cell>
          <cell r="AG3403">
            <v>395</v>
          </cell>
          <cell r="AH3403">
            <v>1</v>
          </cell>
          <cell r="AI3403" t="str">
            <v>BP24018 BIPO</v>
          </cell>
          <cell r="AN3403" t="str">
            <v>Sí</v>
          </cell>
        </row>
        <row r="3404">
          <cell r="A3404">
            <v>2835</v>
          </cell>
          <cell r="B3404" t="str">
            <v>Dfernandez94@icloud.com</v>
          </cell>
          <cell r="AF3404" t="str">
            <v>TRAPO DE PISO SUITE MEDIDA XL 60X 70 CM</v>
          </cell>
          <cell r="AG3404">
            <v>490</v>
          </cell>
          <cell r="AH3404">
            <v>1</v>
          </cell>
          <cell r="AN3404" t="str">
            <v>Sí</v>
          </cell>
        </row>
        <row r="3405">
          <cell r="A3405">
            <v>2835</v>
          </cell>
          <cell r="B3405" t="str">
            <v>Dfernandez94@icloud.com</v>
          </cell>
          <cell r="AF3405" t="str">
            <v>TRAPO DE PISO CON FRASE MEDIA STANTARD 50 X 60 CM HOLA CHAU</v>
          </cell>
          <cell r="AG3405">
            <v>390</v>
          </cell>
          <cell r="AH3405">
            <v>1</v>
          </cell>
          <cell r="AI3405" t="str">
            <v>HOLA BCO CHICO</v>
          </cell>
          <cell r="AN3405" t="str">
            <v>Sí</v>
          </cell>
        </row>
        <row r="3406">
          <cell r="A3406">
            <v>2834</v>
          </cell>
          <cell r="B3406" t="str">
            <v>marianaldiez@yahoo.com.ar</v>
          </cell>
          <cell r="C3406">
            <v>44316</v>
          </cell>
          <cell r="D3406" t="str">
            <v>Abierta</v>
          </cell>
          <cell r="E3406" t="str">
            <v>Recibido</v>
          </cell>
          <cell r="F3406" t="str">
            <v>Enviado</v>
          </cell>
          <cell r="G3406" t="str">
            <v>ARS</v>
          </cell>
          <cell r="H3406">
            <v>6488</v>
          </cell>
          <cell r="I3406">
            <v>0</v>
          </cell>
          <cell r="J3406">
            <v>0</v>
          </cell>
          <cell r="K3406">
            <v>6488</v>
          </cell>
          <cell r="L3406" t="str">
            <v>Mariana Diez</v>
          </cell>
          <cell r="M3406">
            <v>23126040</v>
          </cell>
          <cell r="N3406">
            <v>1556540796</v>
          </cell>
          <cell r="O3406" t="str">
            <v>Mariana Diez</v>
          </cell>
          <cell r="P3406">
            <v>1556540796</v>
          </cell>
          <cell r="Q3406" t="str">
            <v>J. J. Biedma</v>
          </cell>
          <cell r="R3406">
            <v>554</v>
          </cell>
          <cell r="S3406" t="str">
            <v>C</v>
          </cell>
          <cell r="T3406" t="str">
            <v>Caballito</v>
          </cell>
          <cell r="U3406" t="str">
            <v>Capital Federal</v>
          </cell>
          <cell r="V3406">
            <v>1405</v>
          </cell>
          <cell r="W3406" t="str">
            <v>Capital Federal</v>
          </cell>
          <cell r="Y3406" t="str">
            <v>ENVÍO SIN CARGO (CABA Y GRAN PARTE DE GBA) TIEMPO: 4 a 6 DÍAS HÁBILES</v>
          </cell>
          <cell r="Z3406" t="str">
            <v>Mercado Pago</v>
          </cell>
          <cell r="AB3406" t="str">
            <v>Por favor, que la entrega no sea los dias Martes. Muchas gracias!</v>
          </cell>
          <cell r="AD3406">
            <v>44316</v>
          </cell>
          <cell r="AE3406">
            <v>44319</v>
          </cell>
          <cell r="AF3406" t="str">
            <v>TRAPO DE PISO CON FRASE MEDIA STANTARD 50 X 60 CM HAPPY</v>
          </cell>
          <cell r="AG3406">
            <v>390</v>
          </cell>
          <cell r="AH3406">
            <v>1</v>
          </cell>
          <cell r="AI3406" t="str">
            <v>HAPPY CHICO BCO</v>
          </cell>
          <cell r="AJ3406" t="str">
            <v>Móvil</v>
          </cell>
          <cell r="AK3406" t="str">
            <v>EL JUEVES 06-05 ENTRE 8 Y 18 HORAS!</v>
          </cell>
          <cell r="AL3406">
            <v>2611372035</v>
          </cell>
          <cell r="AM3406">
            <v>402196964</v>
          </cell>
          <cell r="AN3406" t="str">
            <v>Sí</v>
          </cell>
        </row>
        <row r="3407">
          <cell r="A3407">
            <v>2834</v>
          </cell>
          <cell r="B3407" t="str">
            <v>marianaldiez@yahoo.com.ar</v>
          </cell>
          <cell r="AF3407" t="str">
            <v>TRAPO DE PISO CON FRASE MEDIA STANTARD 50 X 60 CM HOLA CHAU</v>
          </cell>
          <cell r="AG3407">
            <v>390</v>
          </cell>
          <cell r="AH3407">
            <v>1</v>
          </cell>
          <cell r="AI3407" t="str">
            <v>HOLA CHAU CHICO GRIS</v>
          </cell>
          <cell r="AN3407" t="str">
            <v>Sí</v>
          </cell>
        </row>
        <row r="3408">
          <cell r="A3408">
            <v>2834</v>
          </cell>
          <cell r="B3408" t="str">
            <v>marianaldiez@yahoo.com.ar</v>
          </cell>
          <cell r="AF3408" t="str">
            <v> PORTA CEPILLOS POLIRESINA</v>
          </cell>
          <cell r="AG3408">
            <v>1342</v>
          </cell>
          <cell r="AH3408">
            <v>1</v>
          </cell>
          <cell r="AI3408" t="str">
            <v>046AB6645</v>
          </cell>
          <cell r="AN3408" t="str">
            <v>Sí</v>
          </cell>
        </row>
        <row r="3409">
          <cell r="A3409">
            <v>2834</v>
          </cell>
          <cell r="B3409" t="str">
            <v>marianaldiez@yahoo.com.ar</v>
          </cell>
          <cell r="AF3409" t="str">
            <v>MESA DE ARRIME HOME OFFICE 36X43X60 CM</v>
          </cell>
          <cell r="AG3409">
            <v>2800</v>
          </cell>
          <cell r="AH3409">
            <v>1</v>
          </cell>
          <cell r="AI3409" t="str">
            <v>NEWARRIME MERCA SEPA</v>
          </cell>
          <cell r="AN3409" t="str">
            <v>Sí</v>
          </cell>
        </row>
        <row r="3410">
          <cell r="A3410">
            <v>2834</v>
          </cell>
          <cell r="B3410" t="str">
            <v>marianaldiez@yahoo.com.ar</v>
          </cell>
          <cell r="AF3410" t="str">
            <v>MANTEL RECTAGULAR ANTIMANCHA 1.40x1.85 mtrs</v>
          </cell>
          <cell r="AG3410">
            <v>1566</v>
          </cell>
          <cell r="AH3410">
            <v>1</v>
          </cell>
          <cell r="AI3410" t="str">
            <v>CHUR9**MERCA SEPA</v>
          </cell>
          <cell r="AN3410" t="str">
            <v>Sí</v>
          </cell>
        </row>
        <row r="3411">
          <cell r="A3411">
            <v>2833</v>
          </cell>
          <cell r="B3411" t="str">
            <v>MARCELAADANELUTTI@GMAIL.COM</v>
          </cell>
          <cell r="C3411">
            <v>44315</v>
          </cell>
          <cell r="D3411" t="str">
            <v>Abierta</v>
          </cell>
          <cell r="E3411" t="str">
            <v>Recibido</v>
          </cell>
          <cell r="F3411" t="str">
            <v>Enviado</v>
          </cell>
          <cell r="G3411" t="str">
            <v>ARS</v>
          </cell>
          <cell r="H3411">
            <v>2050</v>
          </cell>
          <cell r="I3411">
            <v>0</v>
          </cell>
          <cell r="J3411">
            <v>0</v>
          </cell>
          <cell r="K3411">
            <v>2050</v>
          </cell>
          <cell r="L3411" t="str">
            <v>Marcela Danelutti</v>
          </cell>
          <cell r="M3411">
            <v>38030334</v>
          </cell>
          <cell r="N3411">
            <v>541167850075</v>
          </cell>
          <cell r="O3411" t="str">
            <v>Marcela Danelutti</v>
          </cell>
          <cell r="P3411">
            <v>541167850075</v>
          </cell>
          <cell r="Q3411" t="str">
            <v>Calle 5</v>
          </cell>
          <cell r="R3411">
            <v>4166</v>
          </cell>
          <cell r="T3411" t="str">
            <v>Berazategui</v>
          </cell>
          <cell r="U3411" t="str">
            <v>Berazategui</v>
          </cell>
          <cell r="V3411">
            <v>1884</v>
          </cell>
          <cell r="W3411" t="str">
            <v>Gran Buenos Aires</v>
          </cell>
          <cell r="Y3411" t="str">
            <v>ENVÍO SIN CARGO (CABA Y GRAN PARTE DE GBA) TIEMPO: 4 a 6 DÍAS HÁBILES</v>
          </cell>
          <cell r="Z3411" t="str">
            <v>Mercado Pago</v>
          </cell>
          <cell r="AD3411">
            <v>44315</v>
          </cell>
          <cell r="AE3411">
            <v>44319</v>
          </cell>
          <cell r="AF3411" t="str">
            <v>INDIVIDUAL RANGPUR GRAFITO 38CM</v>
          </cell>
          <cell r="AG3411">
            <v>484</v>
          </cell>
          <cell r="AH3411">
            <v>1</v>
          </cell>
          <cell r="AI3411" t="str">
            <v>MS115329</v>
          </cell>
          <cell r="AJ3411" t="str">
            <v>Web</v>
          </cell>
          <cell r="AK3411" t="str">
            <v>EL JUEVES 06-05 ENTRE 8 Y 18 HORAS!</v>
          </cell>
          <cell r="AL3411">
            <v>2610830430</v>
          </cell>
          <cell r="AM3411">
            <v>387195296</v>
          </cell>
          <cell r="AN3411" t="str">
            <v>Sí</v>
          </cell>
        </row>
        <row r="3412">
          <cell r="A3412">
            <v>2833</v>
          </cell>
          <cell r="B3412" t="str">
            <v>MARCELAADANELUTTI@GMAIL.COM</v>
          </cell>
          <cell r="AF3412" t="str">
            <v>MANTEL RECTANGULAR ANTIMANCHA 1.40x1.85 mtrs</v>
          </cell>
          <cell r="AG3412">
            <v>1566</v>
          </cell>
          <cell r="AH3412">
            <v>1</v>
          </cell>
          <cell r="AI3412" t="str">
            <v>CHUR14 MERCA SEPA</v>
          </cell>
          <cell r="AN3412" t="str">
            <v>Sí</v>
          </cell>
        </row>
        <row r="3413">
          <cell r="A3413">
            <v>2832</v>
          </cell>
          <cell r="B3413" t="str">
            <v>julimercante2@gmail.com</v>
          </cell>
          <cell r="C3413">
            <v>44315</v>
          </cell>
          <cell r="D3413" t="str">
            <v>Abierta</v>
          </cell>
          <cell r="E3413" t="str">
            <v>Recibido</v>
          </cell>
          <cell r="F3413" t="str">
            <v>Enviado</v>
          </cell>
          <cell r="G3413" t="str">
            <v>ARS</v>
          </cell>
          <cell r="H3413">
            <v>2837</v>
          </cell>
          <cell r="I3413">
            <v>0</v>
          </cell>
          <cell r="J3413">
            <v>0</v>
          </cell>
          <cell r="K3413">
            <v>2837</v>
          </cell>
          <cell r="L3413" t="str">
            <v>Juan Cruz Carozzo</v>
          </cell>
          <cell r="M3413">
            <v>39596324</v>
          </cell>
          <cell r="N3413">
            <v>541173676999</v>
          </cell>
          <cell r="O3413" t="str">
            <v>Julieta Mercante</v>
          </cell>
          <cell r="P3413">
            <v>541173676999</v>
          </cell>
          <cell r="Q3413" t="str">
            <v>Arenales</v>
          </cell>
          <cell r="R3413">
            <v>3022</v>
          </cell>
          <cell r="S3413" t="str">
            <v>Piso 9. Depto 37</v>
          </cell>
          <cell r="T3413" t="str">
            <v>Recoleta</v>
          </cell>
          <cell r="U3413" t="str">
            <v>Capital Federal</v>
          </cell>
          <cell r="V3413">
            <v>1425</v>
          </cell>
          <cell r="W3413" t="str">
            <v>Capital Federal</v>
          </cell>
          <cell r="Y3413" t="str">
            <v>ENVÍO SIN CARGO (CABA Y GRAN PARTE DE GBA) TIEMPO: 4 a 6 DÍAS HÁBILES</v>
          </cell>
          <cell r="Z3413" t="str">
            <v>Mercado Pago</v>
          </cell>
          <cell r="AB3413" t="str">
            <v>Por favor, escribanme el día que este por llegar el pedido, vía mail, WhatsApp o llamada. Muchas gracias!!</v>
          </cell>
          <cell r="AD3413">
            <v>44315</v>
          </cell>
          <cell r="AE3413">
            <v>44319</v>
          </cell>
          <cell r="AF3413" t="str">
            <v>CAFETERA EMBOLO 600ML M4</v>
          </cell>
          <cell r="AG3413">
            <v>1397</v>
          </cell>
          <cell r="AH3413">
            <v>1</v>
          </cell>
          <cell r="AI3413" t="str">
            <v>046BA8050</v>
          </cell>
          <cell r="AJ3413" t="str">
            <v>Web</v>
          </cell>
          <cell r="AK3413" t="str">
            <v>EL MIERCOLES 05-05 ENTRE 8 Y 18 HORAS!</v>
          </cell>
          <cell r="AL3413">
            <v>14653657905</v>
          </cell>
          <cell r="AM3413">
            <v>399866499</v>
          </cell>
          <cell r="AN3413" t="str">
            <v>Sí</v>
          </cell>
        </row>
        <row r="3414">
          <cell r="A3414">
            <v>2832</v>
          </cell>
          <cell r="B3414" t="str">
            <v>julimercante2@gmail.com</v>
          </cell>
          <cell r="AF3414" t="str">
            <v>MATE PAMPA BOCA ANGOSTA CON BOMBILLA COLOR NEGRO</v>
          </cell>
          <cell r="AG3414">
            <v>720</v>
          </cell>
          <cell r="AH3414">
            <v>1</v>
          </cell>
          <cell r="AI3414" t="str">
            <v>MERCA SEPA</v>
          </cell>
          <cell r="AN3414" t="str">
            <v>Sí</v>
          </cell>
        </row>
        <row r="3415">
          <cell r="A3415">
            <v>2832</v>
          </cell>
          <cell r="B3415" t="str">
            <v>julimercante2@gmail.com</v>
          </cell>
          <cell r="AF3415" t="str">
            <v>MATE PAMPA BOCA ANCHA CON BOMBILLA COLOR BEIGE</v>
          </cell>
          <cell r="AG3415">
            <v>720</v>
          </cell>
          <cell r="AH3415">
            <v>1</v>
          </cell>
          <cell r="AI3415" t="str">
            <v>MERCA SEPA</v>
          </cell>
          <cell r="AN3415" t="str">
            <v>Sí</v>
          </cell>
        </row>
        <row r="3416">
          <cell r="A3416">
            <v>2831</v>
          </cell>
          <cell r="B3416" t="str">
            <v>daaigaray98@gmail.com</v>
          </cell>
          <cell r="C3416">
            <v>44315</v>
          </cell>
          <cell r="D3416" t="str">
            <v>Abierta</v>
          </cell>
          <cell r="E3416" t="str">
            <v>Recibido</v>
          </cell>
          <cell r="F3416" t="str">
            <v>Enviado</v>
          </cell>
          <cell r="G3416" t="str">
            <v>ARS</v>
          </cell>
          <cell r="H3416">
            <v>1566</v>
          </cell>
          <cell r="I3416">
            <v>0</v>
          </cell>
          <cell r="J3416">
            <v>0</v>
          </cell>
          <cell r="K3416">
            <v>1566</v>
          </cell>
          <cell r="L3416" t="str">
            <v>Daiana Garay</v>
          </cell>
          <cell r="M3416">
            <v>41397230</v>
          </cell>
          <cell r="N3416">
            <v>541132124708</v>
          </cell>
          <cell r="O3416" t="str">
            <v>Daiana Garay</v>
          </cell>
          <cell r="P3416">
            <v>541132124708</v>
          </cell>
          <cell r="Q3416" t="str">
            <v>Avenida Caseros</v>
          </cell>
          <cell r="R3416">
            <v>2198</v>
          </cell>
          <cell r="S3416" t="str">
            <v>Planta Alta</v>
          </cell>
          <cell r="U3416" t="str">
            <v>Don Bosco</v>
          </cell>
          <cell r="V3416">
            <v>1876</v>
          </cell>
          <cell r="W3416" t="str">
            <v>Gran Buenos Aires</v>
          </cell>
          <cell r="Y3416" t="str">
            <v>ENVÍO SIN CARGO (CABA Y GRAN PARTE DE GBA) TIEMPO: 4 a 6 DÍAS HÁBILES</v>
          </cell>
          <cell r="Z3416" t="str">
            <v>Mercado Pago</v>
          </cell>
          <cell r="AD3416">
            <v>44315</v>
          </cell>
          <cell r="AE3416">
            <v>44319</v>
          </cell>
          <cell r="AF3416" t="str">
            <v>MANTEL RECTANGULAR ANTIMANCHA 1.40x2 mtrs</v>
          </cell>
          <cell r="AG3416">
            <v>1566</v>
          </cell>
          <cell r="AH3416">
            <v>1</v>
          </cell>
          <cell r="AI3416" t="str">
            <v>CHUR5</v>
          </cell>
          <cell r="AJ3416" t="str">
            <v>Web</v>
          </cell>
          <cell r="AK3416" t="str">
            <v>EL MIERCOLES 05-05 ENTRE 8 Y 18 HORAS!</v>
          </cell>
          <cell r="AL3416">
            <v>14651407742</v>
          </cell>
          <cell r="AM3416">
            <v>401918167</v>
          </cell>
          <cell r="AN3416" t="str">
            <v>Sí</v>
          </cell>
        </row>
        <row r="3417">
          <cell r="A3417">
            <v>2830</v>
          </cell>
          <cell r="B3417" t="str">
            <v>irenesandracasini@gmail.com</v>
          </cell>
          <cell r="C3417">
            <v>44315</v>
          </cell>
          <cell r="D3417" t="str">
            <v>Abierta</v>
          </cell>
          <cell r="E3417" t="str">
            <v>Recibido</v>
          </cell>
          <cell r="F3417" t="str">
            <v>Enviado</v>
          </cell>
          <cell r="G3417" t="str">
            <v>ARS</v>
          </cell>
          <cell r="H3417">
            <v>2099</v>
          </cell>
          <cell r="I3417">
            <v>0</v>
          </cell>
          <cell r="J3417">
            <v>0</v>
          </cell>
          <cell r="K3417">
            <v>2099</v>
          </cell>
          <cell r="L3417" t="str">
            <v>Irene casini</v>
          </cell>
          <cell r="M3417">
            <v>16766517</v>
          </cell>
          <cell r="N3417">
            <v>541158008739</v>
          </cell>
          <cell r="O3417" t="str">
            <v>Irene casini</v>
          </cell>
          <cell r="P3417">
            <v>541158008739</v>
          </cell>
          <cell r="Q3417" t="str">
            <v>Av Salvador Maria Del Carril</v>
          </cell>
          <cell r="R3417">
            <v>3022</v>
          </cell>
          <cell r="S3417" t="str">
            <v>2 C</v>
          </cell>
          <cell r="T3417" t="str">
            <v>Villa Pueyrredon</v>
          </cell>
          <cell r="U3417" t="str">
            <v>Capital Federal</v>
          </cell>
          <cell r="V3417">
            <v>1419</v>
          </cell>
          <cell r="W3417" t="str">
            <v>Capital Federal</v>
          </cell>
          <cell r="Y3417" t="str">
            <v>ENVÍO SIN CARGO (CABA Y GRAN PARTE DE GBA) TIEMPO: 4 a 6 DÍAS HÁBILES</v>
          </cell>
          <cell r="Z3417" t="str">
            <v>Mercado Pago</v>
          </cell>
          <cell r="AD3417">
            <v>44315</v>
          </cell>
          <cell r="AE3417">
            <v>44319</v>
          </cell>
          <cell r="AF3417" t="str">
            <v>MESA PLEGABLE PARA PC MADERA Y METAL 59X39X23CM (Beige con rayas)</v>
          </cell>
          <cell r="AG3417">
            <v>2099</v>
          </cell>
          <cell r="AH3417">
            <v>1</v>
          </cell>
          <cell r="AJ3417" t="str">
            <v>Web</v>
          </cell>
          <cell r="AK3417" t="str">
            <v>EL MIERCOLES 05-05 ENTRE 8 Y 18 HORAS!</v>
          </cell>
          <cell r="AL3417">
            <v>14651410284</v>
          </cell>
          <cell r="AM3417">
            <v>401913711</v>
          </cell>
          <cell r="AN3417" t="str">
            <v>Sí</v>
          </cell>
        </row>
        <row r="3418">
          <cell r="A3418">
            <v>2829</v>
          </cell>
          <cell r="B3418" t="str">
            <v>vigonz08@gmail.com</v>
          </cell>
          <cell r="C3418">
            <v>44315</v>
          </cell>
          <cell r="D3418" t="str">
            <v>Abierta</v>
          </cell>
          <cell r="E3418" t="str">
            <v>Recibido</v>
          </cell>
          <cell r="F3418" t="str">
            <v>Enviado</v>
          </cell>
          <cell r="G3418" t="str">
            <v>ARS</v>
          </cell>
          <cell r="H3418" t="str">
            <v>1886.5</v>
          </cell>
          <cell r="I3418">
            <v>0</v>
          </cell>
          <cell r="J3418">
            <v>0</v>
          </cell>
          <cell r="K3418" t="str">
            <v>1886.5</v>
          </cell>
          <cell r="L3418" t="str">
            <v>Viviana Gonzalez</v>
          </cell>
          <cell r="M3418">
            <v>26891169</v>
          </cell>
          <cell r="N3418">
            <v>5491165930937</v>
          </cell>
          <cell r="O3418" t="str">
            <v>Viviana gonzalez</v>
          </cell>
          <cell r="P3418">
            <v>5491165930937</v>
          </cell>
          <cell r="Q3418" t="str">
            <v xml:space="preserve">Esmeralda </v>
          </cell>
          <cell r="R3418">
            <v>923</v>
          </cell>
          <cell r="S3418" t="str">
            <v>4 j</v>
          </cell>
          <cell r="T3418" t="str">
            <v>retiro</v>
          </cell>
          <cell r="U3418" t="str">
            <v>Capital Federal</v>
          </cell>
          <cell r="V3418">
            <v>1007</v>
          </cell>
          <cell r="W3418" t="str">
            <v>Capital Federal</v>
          </cell>
          <cell r="Y3418" t="str">
            <v>ENVÍO SIN CARGO (CABA Y GRAN PARTE DE GBA) TIEMPO: 4 a 6 DÍAS HÁBILES</v>
          </cell>
          <cell r="Z3418" t="str">
            <v>Mercado Pago</v>
          </cell>
          <cell r="AB3418" t="str">
            <v>Queria aclarar que el timbreno funciona si es posible queme llamen para poder coordinar. Gracias</v>
          </cell>
          <cell r="AD3418">
            <v>44315</v>
          </cell>
          <cell r="AE3418">
            <v>44319</v>
          </cell>
          <cell r="AF3418" t="str">
            <v>INDIVIDUAL FLOR ROSA CUERINA</v>
          </cell>
          <cell r="AG3418" t="str">
            <v>269.5</v>
          </cell>
          <cell r="AH3418">
            <v>1</v>
          </cell>
          <cell r="AI3418" t="str">
            <v>CHUIN03R</v>
          </cell>
          <cell r="AJ3418" t="str">
            <v>Móvil</v>
          </cell>
          <cell r="AK3418" t="str">
            <v>EL MIERCOLES 05-05 ENTRE 8 Y 18 HORAS!</v>
          </cell>
          <cell r="AL3418">
            <v>14646985011</v>
          </cell>
          <cell r="AM3418">
            <v>401747998</v>
          </cell>
          <cell r="AN3418" t="str">
            <v>Sí</v>
          </cell>
        </row>
        <row r="3419">
          <cell r="A3419">
            <v>2829</v>
          </cell>
          <cell r="B3419" t="str">
            <v>vigonz08@gmail.com</v>
          </cell>
          <cell r="AF3419" t="str">
            <v>INDIVIDUAL CUERINA HOJAS 44X30 CM</v>
          </cell>
          <cell r="AG3419" t="str">
            <v>269.5</v>
          </cell>
          <cell r="AH3419">
            <v>1</v>
          </cell>
          <cell r="AI3419" t="str">
            <v>CHUIN44R</v>
          </cell>
          <cell r="AN3419" t="str">
            <v>Sí</v>
          </cell>
        </row>
        <row r="3420">
          <cell r="A3420">
            <v>2829</v>
          </cell>
          <cell r="B3420" t="str">
            <v>vigonz08@gmail.com</v>
          </cell>
          <cell r="AF3420" t="str">
            <v>INDIVIDUAL DE CUERINA AQUI Y AHORA RECTANGULAR 44 X 30CM</v>
          </cell>
          <cell r="AG3420" t="str">
            <v>269.5</v>
          </cell>
          <cell r="AH3420">
            <v>1</v>
          </cell>
          <cell r="AI3420" t="str">
            <v>CHUIN49R</v>
          </cell>
          <cell r="AN3420" t="str">
            <v>Sí</v>
          </cell>
        </row>
        <row r="3421">
          <cell r="A3421">
            <v>2829</v>
          </cell>
          <cell r="B3421" t="str">
            <v>vigonz08@gmail.com</v>
          </cell>
          <cell r="AF3421" t="str">
            <v>INDIVIDUAL CUERINA HOJAS 44X30 CM</v>
          </cell>
          <cell r="AG3421" t="str">
            <v>269.5</v>
          </cell>
          <cell r="AH3421">
            <v>1</v>
          </cell>
          <cell r="AI3421" t="str">
            <v>CHUIN43R</v>
          </cell>
          <cell r="AN3421" t="str">
            <v>Sí</v>
          </cell>
        </row>
        <row r="3422">
          <cell r="A3422">
            <v>2829</v>
          </cell>
          <cell r="B3422" t="str">
            <v>vigonz08@gmail.com</v>
          </cell>
          <cell r="AF3422" t="str">
            <v>INDIVIDUAL CUERINA HOJAS 44x30 CM</v>
          </cell>
          <cell r="AG3422" t="str">
            <v>269.5</v>
          </cell>
          <cell r="AH3422">
            <v>1</v>
          </cell>
          <cell r="AI3422" t="str">
            <v>CHUIN40R MERCA SEPA</v>
          </cell>
          <cell r="AN3422" t="str">
            <v>Sí</v>
          </cell>
        </row>
        <row r="3423">
          <cell r="A3423">
            <v>2829</v>
          </cell>
          <cell r="B3423" t="str">
            <v>vigonz08@gmail.com</v>
          </cell>
          <cell r="AF3423" t="str">
            <v>INDIVIDUAL CUERINA HOJAS 44X30 CM</v>
          </cell>
          <cell r="AG3423" t="str">
            <v>269.5</v>
          </cell>
          <cell r="AH3423">
            <v>1</v>
          </cell>
          <cell r="AI3423" t="str">
            <v>CHUIN42R</v>
          </cell>
          <cell r="AN3423" t="str">
            <v>Sí</v>
          </cell>
        </row>
        <row r="3424">
          <cell r="A3424">
            <v>2829</v>
          </cell>
          <cell r="B3424" t="str">
            <v>vigonz08@gmail.com</v>
          </cell>
          <cell r="AF3424" t="str">
            <v>INDIVIDUAL FLORES RECTANGULAR 44 X 30CM</v>
          </cell>
          <cell r="AG3424" t="str">
            <v>269.5</v>
          </cell>
          <cell r="AH3424">
            <v>1</v>
          </cell>
          <cell r="AI3424" t="str">
            <v>CHUIN09R MERCA SEPA</v>
          </cell>
          <cell r="AN3424" t="str">
            <v>Sí</v>
          </cell>
        </row>
        <row r="3425">
          <cell r="A3425">
            <v>2828</v>
          </cell>
          <cell r="B3425" t="str">
            <v>vdeluca11@hotmail.com</v>
          </cell>
          <cell r="C3425">
            <v>44315</v>
          </cell>
          <cell r="D3425" t="str">
            <v>Abierta</v>
          </cell>
          <cell r="E3425" t="str">
            <v>Recibido</v>
          </cell>
          <cell r="F3425" t="str">
            <v>Enviado</v>
          </cell>
          <cell r="G3425" t="str">
            <v>ARS</v>
          </cell>
          <cell r="H3425" t="str">
            <v>5953.97</v>
          </cell>
          <cell r="I3425">
            <v>0</v>
          </cell>
          <cell r="J3425">
            <v>0</v>
          </cell>
          <cell r="K3425" t="str">
            <v>5953.97</v>
          </cell>
          <cell r="L3425" t="str">
            <v>Vanesa De Luca</v>
          </cell>
          <cell r="M3425">
            <v>27286597</v>
          </cell>
          <cell r="N3425">
            <v>541151039097</v>
          </cell>
          <cell r="O3425" t="str">
            <v>Vanesa De Luca</v>
          </cell>
          <cell r="P3425">
            <v>541151039097</v>
          </cell>
          <cell r="Q3425" t="str">
            <v xml:space="preserve">Mentruyt </v>
          </cell>
          <cell r="R3425">
            <v>187</v>
          </cell>
          <cell r="U3425" t="str">
            <v>Lomas de zamora</v>
          </cell>
          <cell r="V3425">
            <v>1832</v>
          </cell>
          <cell r="W3425" t="str">
            <v>Gran Buenos Aires</v>
          </cell>
          <cell r="Y3425" t="str">
            <v>ENVÍO SIN CARGO (CABA Y GRAN PARTE DE GBA) TIEMPO: 4 a 6 DÍAS HÁBILES</v>
          </cell>
          <cell r="Z3425" t="str">
            <v>Mercado Pago</v>
          </cell>
          <cell r="AD3425">
            <v>44315</v>
          </cell>
          <cell r="AE3425">
            <v>44319</v>
          </cell>
          <cell r="AF3425" t="str">
            <v>ASADERA ANTIADHERENTE PANELUX N°1 MEDIDAS: 24x13.4 CM</v>
          </cell>
          <cell r="AG3425">
            <v>903</v>
          </cell>
          <cell r="AH3425">
            <v>1</v>
          </cell>
          <cell r="AI3425" t="str">
            <v>043BA6152</v>
          </cell>
          <cell r="AJ3425" t="str">
            <v>Móvil</v>
          </cell>
          <cell r="AK3425" t="str">
            <v>EL MIERCOLES 05-05 ENTRE 8 Y 18 HORAS!</v>
          </cell>
          <cell r="AL3425">
            <v>14646817451</v>
          </cell>
          <cell r="AM3425">
            <v>376889949</v>
          </cell>
          <cell r="AN3425" t="str">
            <v>Sí</v>
          </cell>
        </row>
        <row r="3426">
          <cell r="A3426">
            <v>2828</v>
          </cell>
          <cell r="B3426" t="str">
            <v>vdeluca11@hotmail.com</v>
          </cell>
          <cell r="AF3426" t="str">
            <v>BANDEJA UNICORNIO 25x25 CM</v>
          </cell>
          <cell r="AG3426" t="str">
            <v>224.98</v>
          </cell>
          <cell r="AH3426">
            <v>1</v>
          </cell>
          <cell r="AI3426" t="str">
            <v>077DE7644</v>
          </cell>
          <cell r="AN3426" t="str">
            <v>Sí</v>
          </cell>
        </row>
        <row r="3427">
          <cell r="A3427">
            <v>2828</v>
          </cell>
          <cell r="B3427" t="str">
            <v>vdeluca11@hotmail.com</v>
          </cell>
          <cell r="AF3427" t="str">
            <v>SET X 3 VASO CASABLANCA X 290CC PASABAHCE TEMPLADO</v>
          </cell>
          <cell r="AG3427">
            <v>696</v>
          </cell>
          <cell r="AH3427">
            <v>1</v>
          </cell>
          <cell r="AI3427" t="str">
            <v>PA52703</v>
          </cell>
          <cell r="AN3427" t="str">
            <v>Sí</v>
          </cell>
        </row>
        <row r="3428">
          <cell r="A3428">
            <v>2828</v>
          </cell>
          <cell r="B3428" t="str">
            <v>vdeluca11@hotmail.com</v>
          </cell>
          <cell r="AF3428" t="str">
            <v>MESA DE ARRIME HOME OFFICE 36X43X60 CM</v>
          </cell>
          <cell r="AG3428">
            <v>2800</v>
          </cell>
          <cell r="AH3428">
            <v>1</v>
          </cell>
          <cell r="AI3428" t="str">
            <v>NEWARRIME MERCA SEPA</v>
          </cell>
          <cell r="AN3428" t="str">
            <v>Sí</v>
          </cell>
        </row>
        <row r="3429">
          <cell r="A3429">
            <v>2828</v>
          </cell>
          <cell r="B3429" t="str">
            <v>vdeluca11@hotmail.com</v>
          </cell>
          <cell r="AF3429" t="str">
            <v>ENSALADERA APILABLE 1100 ML RIGOLLEAU 8 X 16 CM</v>
          </cell>
          <cell r="AG3429" t="str">
            <v>153.99</v>
          </cell>
          <cell r="AH3429">
            <v>1</v>
          </cell>
          <cell r="AI3429" t="str">
            <v>ML67550</v>
          </cell>
          <cell r="AN3429" t="str">
            <v>Sí</v>
          </cell>
        </row>
        <row r="3430">
          <cell r="A3430">
            <v>2828</v>
          </cell>
          <cell r="B3430" t="str">
            <v>vdeluca11@hotmail.com</v>
          </cell>
          <cell r="AF3430" t="str">
            <v>INDIVIDUAL FOLLOW YOUR DREAMS CUERINA</v>
          </cell>
          <cell r="AG3430" t="str">
            <v>269.5</v>
          </cell>
          <cell r="AH3430">
            <v>1</v>
          </cell>
          <cell r="AI3430" t="str">
            <v>CHUIN39R</v>
          </cell>
          <cell r="AN3430" t="str">
            <v>Sí</v>
          </cell>
        </row>
        <row r="3431">
          <cell r="A3431">
            <v>2828</v>
          </cell>
          <cell r="B3431" t="str">
            <v>vdeluca11@hotmail.com</v>
          </cell>
          <cell r="AF3431" t="str">
            <v>INDIVIDUAL ENJOY CUERINA 44 X 30 CM</v>
          </cell>
          <cell r="AG3431" t="str">
            <v>269.5</v>
          </cell>
          <cell r="AH3431">
            <v>1</v>
          </cell>
          <cell r="AI3431" t="str">
            <v>CHUIN36R</v>
          </cell>
          <cell r="AN3431" t="str">
            <v>Sí</v>
          </cell>
        </row>
        <row r="3432">
          <cell r="A3432">
            <v>2828</v>
          </cell>
          <cell r="B3432" t="str">
            <v>vdeluca11@hotmail.com</v>
          </cell>
          <cell r="AF3432" t="str">
            <v>INDIVIDUAL SMILE CUERINA</v>
          </cell>
          <cell r="AG3432" t="str">
            <v>269.5</v>
          </cell>
          <cell r="AH3432">
            <v>1</v>
          </cell>
          <cell r="AI3432" t="str">
            <v>CHUIN34R</v>
          </cell>
          <cell r="AN3432" t="str">
            <v>Sí</v>
          </cell>
        </row>
        <row r="3433">
          <cell r="A3433">
            <v>2828</v>
          </cell>
          <cell r="B3433" t="str">
            <v>vdeluca11@hotmail.com</v>
          </cell>
          <cell r="AF3433" t="str">
            <v>INDIVIDUAL SIMONA RECTANGULAR 44 X 30CM</v>
          </cell>
          <cell r="AG3433" t="str">
            <v>269.5</v>
          </cell>
          <cell r="AH3433">
            <v>1</v>
          </cell>
          <cell r="AI3433" t="str">
            <v>CHUIN104R</v>
          </cell>
          <cell r="AN3433" t="str">
            <v>Sí</v>
          </cell>
        </row>
        <row r="3434">
          <cell r="A3434">
            <v>2828</v>
          </cell>
          <cell r="B3434" t="str">
            <v>vdeluca11@hotmail.com</v>
          </cell>
          <cell r="AF3434" t="str">
            <v>UNTADOR PASTEL 14.5 CM (Violeta)</v>
          </cell>
          <cell r="AG3434">
            <v>49</v>
          </cell>
          <cell r="AH3434">
            <v>2</v>
          </cell>
          <cell r="AI3434" t="str">
            <v>019BA87503 MERCA SEPA</v>
          </cell>
          <cell r="AN3434" t="str">
            <v>Sí</v>
          </cell>
        </row>
        <row r="3435">
          <cell r="A3435">
            <v>2827</v>
          </cell>
          <cell r="B3435" t="str">
            <v>lorevividj@gmail.com</v>
          </cell>
          <cell r="C3435">
            <v>44314</v>
          </cell>
          <cell r="D3435" t="str">
            <v>Abierta</v>
          </cell>
          <cell r="E3435" t="str">
            <v>Recibido</v>
          </cell>
          <cell r="F3435" t="str">
            <v>Enviado</v>
          </cell>
          <cell r="G3435" t="str">
            <v>ARS</v>
          </cell>
          <cell r="H3435">
            <v>1566</v>
          </cell>
          <cell r="I3435">
            <v>0</v>
          </cell>
          <cell r="J3435">
            <v>505</v>
          </cell>
          <cell r="K3435">
            <v>2071</v>
          </cell>
          <cell r="L3435" t="str">
            <v>Lorena Viviana Coronel</v>
          </cell>
          <cell r="M3435">
            <v>28276774</v>
          </cell>
          <cell r="N3435">
            <v>543364365771</v>
          </cell>
          <cell r="O3435" t="str">
            <v>Lorena Viviana Coronel</v>
          </cell>
          <cell r="P3435">
            <v>543364365771</v>
          </cell>
          <cell r="Q3435" t="str">
            <v>Fray mamerto esquiu</v>
          </cell>
          <cell r="R3435">
            <v>19</v>
          </cell>
          <cell r="T3435" t="str">
            <v xml:space="preserve">Parque Córdoba </v>
          </cell>
          <cell r="U3435" t="str">
            <v xml:space="preserve">San Nicolás de los arroyos </v>
          </cell>
          <cell r="V3435">
            <v>2900</v>
          </cell>
          <cell r="W3435" t="str">
            <v>Buenos Aires</v>
          </cell>
          <cell r="Y3435" t="str">
            <v>Correo Argentino - Encomienda Clásica</v>
          </cell>
          <cell r="Z3435" t="str">
            <v>Mercado Pago</v>
          </cell>
          <cell r="AB3435" t="str">
            <v xml:space="preserve">Mantel anti mancha de 2 metros de largo. </v>
          </cell>
          <cell r="AD3435">
            <v>44314</v>
          </cell>
          <cell r="AE3435">
            <v>44319</v>
          </cell>
          <cell r="AF3435" t="str">
            <v>MANTEL RECTANGULAR ANTIMANCHA 1.40x1.85 mtrs</v>
          </cell>
          <cell r="AG3435">
            <v>1566</v>
          </cell>
          <cell r="AH3435">
            <v>1</v>
          </cell>
          <cell r="AI3435" t="str">
            <v>CHUR30</v>
          </cell>
          <cell r="AJ3435" t="str">
            <v>Móvil</v>
          </cell>
          <cell r="AK3435" t="str">
            <v>EL MARTES 04-05 SE ENVIA AL CORREO ARGENTINO ENTRE 12 Y 18 HORAS!</v>
          </cell>
          <cell r="AL3435">
            <v>14643542711</v>
          </cell>
          <cell r="AM3435">
            <v>401362946</v>
          </cell>
          <cell r="AN3435" t="str">
            <v>Sí</v>
          </cell>
        </row>
        <row r="3436">
          <cell r="A3436">
            <v>2826</v>
          </cell>
          <cell r="B3436" t="str">
            <v>mariadelosangelesortiztorres1@gmail.com</v>
          </cell>
          <cell r="C3436">
            <v>44314</v>
          </cell>
          <cell r="D3436" t="str">
            <v>Abierta</v>
          </cell>
          <cell r="E3436" t="str">
            <v>Recibido</v>
          </cell>
          <cell r="F3436" t="str">
            <v>Enviado</v>
          </cell>
          <cell r="G3436" t="str">
            <v>ARS</v>
          </cell>
          <cell r="H3436" t="str">
            <v>3008.6</v>
          </cell>
          <cell r="I3436">
            <v>0</v>
          </cell>
          <cell r="J3436">
            <v>0</v>
          </cell>
          <cell r="K3436" t="str">
            <v>3008.6</v>
          </cell>
          <cell r="L3436" t="str">
            <v>Maria de los Angeles Ortiz Torres</v>
          </cell>
          <cell r="M3436">
            <v>31168481</v>
          </cell>
          <cell r="N3436">
            <v>541166317907</v>
          </cell>
          <cell r="O3436" t="str">
            <v>Maria de los Angeles Ortiz Torres</v>
          </cell>
          <cell r="P3436">
            <v>541166317907</v>
          </cell>
          <cell r="Q3436" t="str">
            <v>Avenida del Libertador</v>
          </cell>
          <cell r="R3436">
            <v>5515</v>
          </cell>
          <cell r="S3436" t="str">
            <v>7A</v>
          </cell>
          <cell r="T3436" t="str">
            <v>Belgrano</v>
          </cell>
          <cell r="U3436" t="str">
            <v>Capital Federal</v>
          </cell>
          <cell r="V3436">
            <v>1426</v>
          </cell>
          <cell r="W3436" t="str">
            <v>Capital Federal</v>
          </cell>
          <cell r="Y3436" t="str">
            <v>ENVÍO SIN CARGO (CABA Y GRAN PARTE DE GBA) TIEMPO: 4 a 6 DÍAS HÁBILES</v>
          </cell>
          <cell r="Z3436" t="str">
            <v>Mercado Pago</v>
          </cell>
          <cell r="AB3436" t="str">
            <v>avisar al celular 1166317907 cuando estan abajo</v>
          </cell>
          <cell r="AD3436">
            <v>44314</v>
          </cell>
          <cell r="AE3436">
            <v>44319</v>
          </cell>
          <cell r="AF3436" t="str">
            <v>BANDEJA DE PIEDRA LAJA NEGRA CUADRADA 25 CM</v>
          </cell>
          <cell r="AG3436">
            <v>1149</v>
          </cell>
          <cell r="AH3436">
            <v>1</v>
          </cell>
          <cell r="AI3436" t="str">
            <v>MS113916</v>
          </cell>
          <cell r="AJ3436" t="str">
            <v>Web</v>
          </cell>
          <cell r="AK3436" t="str">
            <v>EL MARTES 04-05 ENTRE 8 Y 18 HORAS!</v>
          </cell>
          <cell r="AL3436">
            <v>14641252557</v>
          </cell>
          <cell r="AM3436">
            <v>401296538</v>
          </cell>
          <cell r="AN3436" t="str">
            <v>Sí</v>
          </cell>
        </row>
        <row r="3437">
          <cell r="A3437">
            <v>2826</v>
          </cell>
          <cell r="B3437" t="str">
            <v>mariadelosangelesortiztorres1@gmail.com</v>
          </cell>
          <cell r="AF3437" t="str">
            <v>SET X 4 CUCHARAS DE BAMBOO 27CM</v>
          </cell>
          <cell r="AG3437">
            <v>574</v>
          </cell>
          <cell r="AH3437">
            <v>1</v>
          </cell>
          <cell r="AI3437" t="str">
            <v>MS101898</v>
          </cell>
          <cell r="AN3437" t="str">
            <v>Sí</v>
          </cell>
        </row>
        <row r="3438">
          <cell r="A3438">
            <v>2826</v>
          </cell>
          <cell r="B3438" t="str">
            <v>mariadelosangelesortiztorres1@gmail.com</v>
          </cell>
          <cell r="AF3438" t="str">
            <v>APOYA PAVA REDONDO</v>
          </cell>
          <cell r="AG3438" t="str">
            <v>286.6</v>
          </cell>
          <cell r="AH3438">
            <v>1</v>
          </cell>
          <cell r="AI3438" t="str">
            <v>046BA5447</v>
          </cell>
          <cell r="AN3438" t="str">
            <v>Sí</v>
          </cell>
        </row>
        <row r="3439">
          <cell r="A3439">
            <v>2826</v>
          </cell>
          <cell r="B3439" t="str">
            <v>mariadelosangelesortiztorres1@gmail.com</v>
          </cell>
          <cell r="AF3439" t="str">
            <v>WOK ANTIADHERENTE LINEA GRANITE 30CM</v>
          </cell>
          <cell r="AG3439">
            <v>999</v>
          </cell>
          <cell r="AH3439">
            <v>1</v>
          </cell>
          <cell r="AI3439" t="str">
            <v>MS119636</v>
          </cell>
          <cell r="AN3439" t="str">
            <v>Sí</v>
          </cell>
        </row>
        <row r="3440">
          <cell r="A3440">
            <v>2825</v>
          </cell>
          <cell r="B3440" t="str">
            <v>cyncarolinacaniete@hotmail.com</v>
          </cell>
          <cell r="C3440">
            <v>44314</v>
          </cell>
          <cell r="D3440" t="str">
            <v>Abierta</v>
          </cell>
          <cell r="E3440" t="str">
            <v>Recibido</v>
          </cell>
          <cell r="F3440" t="str">
            <v>Enviado</v>
          </cell>
          <cell r="G3440" t="str">
            <v>ARS</v>
          </cell>
          <cell r="H3440">
            <v>2700</v>
          </cell>
          <cell r="I3440">
            <v>0</v>
          </cell>
          <cell r="J3440">
            <v>0</v>
          </cell>
          <cell r="K3440">
            <v>2700</v>
          </cell>
          <cell r="L3440" t="str">
            <v>Cynthia Cañete</v>
          </cell>
          <cell r="M3440">
            <v>37386924</v>
          </cell>
          <cell r="N3440">
            <v>541127237080</v>
          </cell>
          <cell r="O3440" t="str">
            <v>Cynthia Cañete</v>
          </cell>
          <cell r="P3440">
            <v>541127237080</v>
          </cell>
          <cell r="Q3440" t="str">
            <v xml:space="preserve">Carhue </v>
          </cell>
          <cell r="R3440" t="str">
            <v>SN</v>
          </cell>
          <cell r="U3440" t="str">
            <v>Capital Federal</v>
          </cell>
          <cell r="V3440">
            <v>1440</v>
          </cell>
          <cell r="W3440" t="str">
            <v>Capital Federal</v>
          </cell>
          <cell r="Y3440" t="str">
            <v>ENVÍO SIN CARGO (CABA Y GRAN PARTE DE GBA) TIEMPO: 4 a 6 DÍAS HÁBILES</v>
          </cell>
          <cell r="Z3440" t="str">
            <v>Mercado Pago</v>
          </cell>
          <cell r="AD3440">
            <v>44314</v>
          </cell>
          <cell r="AE3440">
            <v>44315</v>
          </cell>
          <cell r="AF3440" t="str">
            <v>SET X 3 PIE DE MACETA NORDICO</v>
          </cell>
          <cell r="AG3440">
            <v>1350</v>
          </cell>
          <cell r="AH3440">
            <v>2</v>
          </cell>
          <cell r="AJ3440" t="str">
            <v>Móvil</v>
          </cell>
          <cell r="AK3440" t="str">
            <v/>
          </cell>
          <cell r="AL3440">
            <v>14640149435</v>
          </cell>
          <cell r="AM3440">
            <v>401266311</v>
          </cell>
          <cell r="AN3440" t="str">
            <v>Sí</v>
          </cell>
        </row>
        <row r="3441">
          <cell r="A3441">
            <v>2824</v>
          </cell>
          <cell r="B3441" t="str">
            <v>pablopaganin@outlook.com</v>
          </cell>
          <cell r="C3441">
            <v>44314</v>
          </cell>
          <cell r="D3441" t="str">
            <v>Abierta</v>
          </cell>
          <cell r="E3441" t="str">
            <v>Recibido</v>
          </cell>
          <cell r="F3441" t="str">
            <v>Enviado</v>
          </cell>
          <cell r="G3441" t="str">
            <v>ARS</v>
          </cell>
          <cell r="H3441">
            <v>720</v>
          </cell>
          <cell r="I3441">
            <v>0</v>
          </cell>
          <cell r="J3441">
            <v>0</v>
          </cell>
          <cell r="K3441">
            <v>720</v>
          </cell>
          <cell r="L3441" t="str">
            <v>Pablo Paganin</v>
          </cell>
          <cell r="M3441">
            <v>40537365</v>
          </cell>
          <cell r="N3441">
            <v>541153170991</v>
          </cell>
          <cell r="O3441" t="str">
            <v>Pablo Paganin</v>
          </cell>
          <cell r="P3441">
            <v>541153170991</v>
          </cell>
          <cell r="Q3441" t="str">
            <v>La Pampa</v>
          </cell>
          <cell r="R3441">
            <v>3033</v>
          </cell>
          <cell r="S3441" t="str">
            <v>6B</v>
          </cell>
          <cell r="T3441" t="str">
            <v>Belgrano, CABA, Buenos Aires</v>
          </cell>
          <cell r="U3441" t="str">
            <v>Capital Federal</v>
          </cell>
          <cell r="V3441">
            <v>1428</v>
          </cell>
          <cell r="W3441" t="str">
            <v>Capital Federal</v>
          </cell>
          <cell r="Y3441" t="str">
            <v>ENVÍO SIN CARGO (CABA Y GRAN PARTE DE GBA) TIEMPO: 4 a 6 DÍAS HÁBILES</v>
          </cell>
          <cell r="Z3441" t="str">
            <v>Mercado Pago</v>
          </cell>
          <cell r="AD3441">
            <v>44314</v>
          </cell>
          <cell r="AE3441">
            <v>44319</v>
          </cell>
          <cell r="AF3441" t="str">
            <v>MATE PAMPA BOCA ANGOSTA CON BOMBILLA COLOR NEGRO</v>
          </cell>
          <cell r="AG3441">
            <v>720</v>
          </cell>
          <cell r="AH3441">
            <v>1</v>
          </cell>
          <cell r="AI3441" t="str">
            <v>MERCA SEPA</v>
          </cell>
          <cell r="AJ3441" t="str">
            <v>Web</v>
          </cell>
          <cell r="AK3441" t="str">
            <v>EL MARTES 04-05 ENTRE 8 Y 18 HORAS!</v>
          </cell>
          <cell r="AL3441">
            <v>2604504742</v>
          </cell>
          <cell r="AM3441">
            <v>401047991</v>
          </cell>
          <cell r="AN3441" t="str">
            <v>Sí</v>
          </cell>
        </row>
        <row r="3442">
          <cell r="A3442">
            <v>2823</v>
          </cell>
          <cell r="B3442" t="str">
            <v>garcianadia.1989@gmail.com</v>
          </cell>
          <cell r="C3442">
            <v>44314</v>
          </cell>
          <cell r="D3442" t="str">
            <v>Abierta</v>
          </cell>
          <cell r="E3442" t="str">
            <v>Recibido</v>
          </cell>
          <cell r="F3442" t="str">
            <v>Enviado</v>
          </cell>
          <cell r="G3442" t="str">
            <v>ARS</v>
          </cell>
          <cell r="H3442" t="str">
            <v>3136.98</v>
          </cell>
          <cell r="I3442">
            <v>0</v>
          </cell>
          <cell r="J3442">
            <v>0</v>
          </cell>
          <cell r="K3442" t="str">
            <v>3136.98</v>
          </cell>
          <cell r="L3442" t="str">
            <v>Nadia Garcia</v>
          </cell>
          <cell r="M3442">
            <v>34713628</v>
          </cell>
          <cell r="N3442">
            <v>541121680186</v>
          </cell>
          <cell r="O3442" t="str">
            <v>Nadia Garcia</v>
          </cell>
          <cell r="P3442">
            <v>541121680186</v>
          </cell>
          <cell r="Q3442" t="str">
            <v>Alcalde benito rivas</v>
          </cell>
          <cell r="R3442">
            <v>752</v>
          </cell>
          <cell r="T3442" t="str">
            <v>Morón</v>
          </cell>
          <cell r="U3442" t="str">
            <v>Morón</v>
          </cell>
          <cell r="V3442">
            <v>1708</v>
          </cell>
          <cell r="W3442" t="str">
            <v>Gran Buenos Aires</v>
          </cell>
          <cell r="Y3442" t="str">
            <v>ENVÍO SIN CARGO (CABA Y GRAN PARTE DE GBA) TIEMPO: 4 a 6 DÍAS HÁBILES</v>
          </cell>
          <cell r="Z3442" t="str">
            <v>Mercado Pago</v>
          </cell>
          <cell r="AD3442">
            <v>44314</v>
          </cell>
          <cell r="AE3442">
            <v>44319</v>
          </cell>
          <cell r="AF3442" t="str">
            <v>MATE PAMPA BOCA ANGOSTA CON BOMBILLA COLOR BLANCO</v>
          </cell>
          <cell r="AG3442">
            <v>720</v>
          </cell>
          <cell r="AH3442">
            <v>1</v>
          </cell>
          <cell r="AI3442" t="str">
            <v>MERCA SEPA</v>
          </cell>
          <cell r="AJ3442" t="str">
            <v>Móvil</v>
          </cell>
          <cell r="AK3442" t="str">
            <v>EL MARTES 04-05 ENTRE 8 Y 18 HORAS!</v>
          </cell>
          <cell r="AL3442">
            <v>14630234848</v>
          </cell>
          <cell r="AM3442">
            <v>400841012</v>
          </cell>
          <cell r="AN3442" t="str">
            <v>Sí</v>
          </cell>
        </row>
        <row r="3443">
          <cell r="A3443">
            <v>2823</v>
          </cell>
          <cell r="B3443" t="str">
            <v>garcianadia.1989@gmail.com</v>
          </cell>
          <cell r="AF3443" t="str">
            <v>VASO NOA COOL 400ML X 6 U</v>
          </cell>
          <cell r="AG3443" t="str">
            <v>377.49</v>
          </cell>
          <cell r="AH3443">
            <v>2</v>
          </cell>
          <cell r="AI3443" t="str">
            <v>69255PK</v>
          </cell>
          <cell r="AN3443" t="str">
            <v>Sí</v>
          </cell>
        </row>
        <row r="3444">
          <cell r="A3444">
            <v>2823</v>
          </cell>
          <cell r="B3444" t="str">
            <v>garcianadia.1989@gmail.com</v>
          </cell>
          <cell r="AF3444" t="str">
            <v>RALLADOR 6 LADOS 23CM</v>
          </cell>
          <cell r="AG3444">
            <v>1464</v>
          </cell>
          <cell r="AH3444">
            <v>1</v>
          </cell>
          <cell r="AI3444" t="str">
            <v>046BA6440</v>
          </cell>
          <cell r="AN3444" t="str">
            <v>Sí</v>
          </cell>
        </row>
        <row r="3445">
          <cell r="A3445">
            <v>2823</v>
          </cell>
          <cell r="B3445" t="str">
            <v>garcianadia.1989@gmail.com</v>
          </cell>
          <cell r="AF3445" t="str">
            <v>ENSALADERA RIGOLLEAU PRIMAVERA 1600ML</v>
          </cell>
          <cell r="AG3445">
            <v>198</v>
          </cell>
          <cell r="AH3445">
            <v>1</v>
          </cell>
          <cell r="AI3445" t="str">
            <v>ML67539</v>
          </cell>
          <cell r="AN3445" t="str">
            <v>Sí</v>
          </cell>
        </row>
        <row r="3446">
          <cell r="A3446">
            <v>2822</v>
          </cell>
          <cell r="B3446" t="str">
            <v>milepiccini@gmail.com</v>
          </cell>
          <cell r="C3446">
            <v>44313</v>
          </cell>
          <cell r="D3446" t="str">
            <v>Abierta</v>
          </cell>
          <cell r="E3446" t="str">
            <v>Recibido</v>
          </cell>
          <cell r="F3446" t="str">
            <v>Enviado</v>
          </cell>
          <cell r="G3446" t="str">
            <v>ARS</v>
          </cell>
          <cell r="H3446">
            <v>595</v>
          </cell>
          <cell r="I3446">
            <v>0</v>
          </cell>
          <cell r="J3446">
            <v>0</v>
          </cell>
          <cell r="K3446">
            <v>595</v>
          </cell>
          <cell r="L3446" t="str">
            <v>Milena Piccini</v>
          </cell>
          <cell r="M3446">
            <v>39000536</v>
          </cell>
          <cell r="N3446">
            <v>541164568516</v>
          </cell>
          <cell r="O3446" t="str">
            <v>Milena Piccini</v>
          </cell>
          <cell r="P3446">
            <v>541164568516</v>
          </cell>
          <cell r="Q3446" t="str">
            <v>Culpina</v>
          </cell>
          <cell r="R3446">
            <v>325</v>
          </cell>
          <cell r="T3446" t="str">
            <v>Villa madero la matanza</v>
          </cell>
          <cell r="U3446" t="str">
            <v>Capital Federal</v>
          </cell>
          <cell r="V3446">
            <v>1440</v>
          </cell>
          <cell r="W3446" t="str">
            <v>Capital Federal</v>
          </cell>
          <cell r="Y3446" t="str">
            <v>ENVÍO SIN CARGO (CABA Y GRAN PARTE DE GBA) TIEMPO: 4 a 6 DÍAS HÁBILES</v>
          </cell>
          <cell r="Z3446" t="str">
            <v>Mercado Pago</v>
          </cell>
          <cell r="AB3446" t="str">
            <v xml:space="preserve">  Hola, la direccion es culpina 325 villa madero la matanza.</v>
          </cell>
          <cell r="AD3446">
            <v>44313</v>
          </cell>
          <cell r="AE3446">
            <v>44316</v>
          </cell>
          <cell r="AF3446" t="str">
            <v>MATE MADERATE MADERA Y SILICONA CON BOMBILLA (Violeta)</v>
          </cell>
          <cell r="AG3446">
            <v>595</v>
          </cell>
          <cell r="AH3446">
            <v>1</v>
          </cell>
          <cell r="AI3446" t="str">
            <v>Q632 QUO /MERCA SEPARADA/COSTO TEORICO MAS IVA</v>
          </cell>
          <cell r="AJ3446" t="str">
            <v>Móvil</v>
          </cell>
          <cell r="AK3446" t="str">
            <v/>
          </cell>
          <cell r="AL3446">
            <v>14629124997</v>
          </cell>
          <cell r="AM3446">
            <v>400686591</v>
          </cell>
          <cell r="AN3446" t="str">
            <v>Sí</v>
          </cell>
        </row>
        <row r="3447">
          <cell r="A3447">
            <v>2821</v>
          </cell>
          <cell r="B3447" t="str">
            <v>sol.chifflet@gmail.com</v>
          </cell>
          <cell r="C3447">
            <v>44313</v>
          </cell>
          <cell r="D3447" t="str">
            <v>Abierta</v>
          </cell>
          <cell r="E3447" t="str">
            <v>Recibido</v>
          </cell>
          <cell r="F3447" t="str">
            <v>Enviado</v>
          </cell>
          <cell r="G3447" t="str">
            <v>ARS</v>
          </cell>
          <cell r="H3447">
            <v>2581</v>
          </cell>
          <cell r="I3447">
            <v>0</v>
          </cell>
          <cell r="J3447">
            <v>0</v>
          </cell>
          <cell r="K3447">
            <v>2581</v>
          </cell>
          <cell r="L3447" t="str">
            <v>Natalia Brescia</v>
          </cell>
          <cell r="M3447">
            <v>33348159</v>
          </cell>
          <cell r="N3447">
            <v>541159105118</v>
          </cell>
          <cell r="O3447" t="str">
            <v>Natalia Brescia</v>
          </cell>
          <cell r="P3447">
            <v>541159105118</v>
          </cell>
          <cell r="Q3447" t="str">
            <v>Bartolomé Mitre</v>
          </cell>
          <cell r="R3447">
            <v>344</v>
          </cell>
          <cell r="S3447" t="str">
            <v xml:space="preserve">10f </v>
          </cell>
          <cell r="T3447" t="str">
            <v>Ramos Mejía</v>
          </cell>
          <cell r="U3447" t="str">
            <v>Ramos Mejía</v>
          </cell>
          <cell r="V3447">
            <v>1704</v>
          </cell>
          <cell r="W3447" t="str">
            <v>Gran Buenos Aires</v>
          </cell>
          <cell r="Y3447" t="str">
            <v>ENVÍO SIN CARGO (CABA Y GRAN PARTE DE GBA) TIEMPO: 4 a 6 DÍAS HÁBILES</v>
          </cell>
          <cell r="Z3447" t="str">
            <v>Mercado Pago</v>
          </cell>
          <cell r="AB3447" t="str">
            <v>Si no estoy dejarselo al portero carlos</v>
          </cell>
          <cell r="AD3447">
            <v>44313</v>
          </cell>
          <cell r="AE3447">
            <v>44316</v>
          </cell>
          <cell r="AF3447" t="str">
            <v>MANTEL TUSOR ROSA VIEJO 2.20 X 1.40</v>
          </cell>
          <cell r="AG3447">
            <v>1567</v>
          </cell>
          <cell r="AH3447">
            <v>1</v>
          </cell>
          <cell r="AI3447" t="str">
            <v>LO25055</v>
          </cell>
          <cell r="AJ3447" t="str">
            <v>Móvil</v>
          </cell>
          <cell r="AK3447" t="str">
            <v/>
          </cell>
          <cell r="AL3447">
            <v>14622235793</v>
          </cell>
          <cell r="AM3447">
            <v>400476569</v>
          </cell>
          <cell r="AN3447" t="str">
            <v>Sí</v>
          </cell>
        </row>
        <row r="3448">
          <cell r="A3448">
            <v>2821</v>
          </cell>
          <cell r="B3448" t="str">
            <v>sol.chifflet@gmail.com</v>
          </cell>
          <cell r="AF3448" t="str">
            <v>BOTELLA DE VIDRIO CON TAPA DE ACERO FOR YOU FUNDA AZUL 400ML</v>
          </cell>
          <cell r="AG3448">
            <v>524</v>
          </cell>
          <cell r="AH3448">
            <v>1</v>
          </cell>
          <cell r="AI3448" t="str">
            <v>MS126822</v>
          </cell>
          <cell r="AN3448" t="str">
            <v>Sí</v>
          </cell>
        </row>
        <row r="3449">
          <cell r="A3449">
            <v>2821</v>
          </cell>
          <cell r="B3449" t="str">
            <v>sol.chifflet@gmail.com</v>
          </cell>
          <cell r="AF3449" t="str">
            <v>MUG CAFE TERMICO TAPA SILICONA</v>
          </cell>
          <cell r="AG3449">
            <v>490</v>
          </cell>
          <cell r="AH3449">
            <v>1</v>
          </cell>
          <cell r="AI3449" t="str">
            <v>Q527</v>
          </cell>
          <cell r="AN3449" t="str">
            <v>Sí</v>
          </cell>
        </row>
        <row r="3450">
          <cell r="A3450">
            <v>2820</v>
          </cell>
          <cell r="B3450" t="str">
            <v>julietarindel@gmail.com</v>
          </cell>
          <cell r="C3450">
            <v>44313</v>
          </cell>
          <cell r="D3450" t="str">
            <v>Abierta</v>
          </cell>
          <cell r="E3450" t="str">
            <v>Recibido</v>
          </cell>
          <cell r="F3450" t="str">
            <v>Enviado</v>
          </cell>
          <cell r="G3450" t="str">
            <v>ARS</v>
          </cell>
          <cell r="H3450">
            <v>2099</v>
          </cell>
          <cell r="I3450">
            <v>0</v>
          </cell>
          <cell r="J3450">
            <v>0</v>
          </cell>
          <cell r="K3450">
            <v>2099</v>
          </cell>
          <cell r="L3450" t="str">
            <v>Julieta Analia Alvez Rindel</v>
          </cell>
          <cell r="M3450">
            <v>34790042</v>
          </cell>
          <cell r="N3450">
            <v>5491121702548</v>
          </cell>
          <cell r="O3450" t="str">
            <v>Julieta Analia Alvez Rindel</v>
          </cell>
          <cell r="P3450">
            <v>5491121702548</v>
          </cell>
          <cell r="Q3450" t="str">
            <v>Santo tome</v>
          </cell>
          <cell r="R3450">
            <v>4945</v>
          </cell>
          <cell r="S3450" t="str">
            <v>Pb 4</v>
          </cell>
          <cell r="U3450" t="str">
            <v>Capital Federal</v>
          </cell>
          <cell r="V3450">
            <v>1417</v>
          </cell>
          <cell r="W3450" t="str">
            <v>Capital Federal</v>
          </cell>
          <cell r="Y3450" t="str">
            <v>ENVÍO SIN CARGO (CABA Y GRAN PARTE DE GBA) TIEMPO: 4 a 6 DÍAS HÁBILES</v>
          </cell>
          <cell r="Z3450" t="str">
            <v>Mercado Pago</v>
          </cell>
          <cell r="AD3450">
            <v>44313</v>
          </cell>
          <cell r="AE3450">
            <v>44316</v>
          </cell>
          <cell r="AF3450" t="str">
            <v>MESA PLEGABLE PARA PC MADERA Y METAL 59X39X23CM (Beige)</v>
          </cell>
          <cell r="AG3450">
            <v>2099</v>
          </cell>
          <cell r="AH3450">
            <v>1</v>
          </cell>
          <cell r="AI3450" t="str">
            <v>ME7897</v>
          </cell>
          <cell r="AJ3450" t="str">
            <v>Móvil</v>
          </cell>
          <cell r="AK3450" t="str">
            <v/>
          </cell>
          <cell r="AL3450">
            <v>2600774316</v>
          </cell>
          <cell r="AM3450">
            <v>400460841</v>
          </cell>
          <cell r="AN3450" t="str">
            <v>Sí</v>
          </cell>
        </row>
        <row r="3451">
          <cell r="A3451">
            <v>2819</v>
          </cell>
          <cell r="B3451" t="str">
            <v>cynthianatalifinvarb@gmail.com</v>
          </cell>
          <cell r="C3451">
            <v>44312</v>
          </cell>
          <cell r="D3451" t="str">
            <v>Abierta</v>
          </cell>
          <cell r="E3451" t="str">
            <v>Recibido</v>
          </cell>
          <cell r="F3451" t="str">
            <v>Enviado</v>
          </cell>
          <cell r="G3451" t="str">
            <v>ARS</v>
          </cell>
          <cell r="H3451">
            <v>4198</v>
          </cell>
          <cell r="I3451">
            <v>0</v>
          </cell>
          <cell r="J3451">
            <v>0</v>
          </cell>
          <cell r="K3451">
            <v>4198</v>
          </cell>
          <cell r="L3451" t="str">
            <v>Cynthia Finvarb</v>
          </cell>
          <cell r="M3451">
            <v>32674388</v>
          </cell>
          <cell r="N3451">
            <v>541153755775</v>
          </cell>
          <cell r="O3451" t="str">
            <v>Cynthia Finvarb</v>
          </cell>
          <cell r="P3451">
            <v>541153755775</v>
          </cell>
          <cell r="Q3451" t="str">
            <v xml:space="preserve">Eduardo Vogel </v>
          </cell>
          <cell r="R3451">
            <v>1844</v>
          </cell>
          <cell r="S3451" t="str">
            <v>-</v>
          </cell>
          <cell r="T3451" t="str">
            <v>Central</v>
          </cell>
          <cell r="U3451" t="str">
            <v xml:space="preserve">Rafael Castillo </v>
          </cell>
          <cell r="V3451">
            <v>1755</v>
          </cell>
          <cell r="W3451" t="str">
            <v>Gran Buenos Aires</v>
          </cell>
          <cell r="Y3451" t="str">
            <v>ENVÍO SIN CARGO (CABA Y GRAN PARTE DE GBA) TIEMPO: 4 a 6 DÍAS HÁBILES</v>
          </cell>
          <cell r="Z3451" t="str">
            <v>Mercado Pago</v>
          </cell>
          <cell r="AB3451" t="str">
            <v>Recibe cualquier persona que se encuentre en el domiclio.</v>
          </cell>
          <cell r="AD3451">
            <v>44312</v>
          </cell>
          <cell r="AE3451">
            <v>44314</v>
          </cell>
          <cell r="AF3451" t="str">
            <v>MESA PLEGABLE PARA PC MADERA Y METAL 59X39X23CM (Negro)</v>
          </cell>
          <cell r="AG3451">
            <v>2099</v>
          </cell>
          <cell r="AH3451">
            <v>2</v>
          </cell>
          <cell r="AJ3451" t="str">
            <v>Móvil</v>
          </cell>
          <cell r="AK3451" t="str">
            <v>EL VIERNES 30-04 ENTRE 8 Y 18 HORAS!</v>
          </cell>
          <cell r="AL3451">
            <v>14615704405</v>
          </cell>
          <cell r="AM3451">
            <v>400247172</v>
          </cell>
          <cell r="AN3451" t="str">
            <v>Sí</v>
          </cell>
        </row>
        <row r="3452">
          <cell r="A3452">
            <v>2818</v>
          </cell>
          <cell r="B3452" t="str">
            <v>samantaformigo@gmail.com</v>
          </cell>
          <cell r="C3452">
            <v>44312</v>
          </cell>
          <cell r="D3452" t="str">
            <v>Abierta</v>
          </cell>
          <cell r="E3452" t="str">
            <v>Recibido</v>
          </cell>
          <cell r="F3452" t="str">
            <v>Enviado</v>
          </cell>
          <cell r="G3452" t="str">
            <v>ARS</v>
          </cell>
          <cell r="H3452">
            <v>2499</v>
          </cell>
          <cell r="I3452">
            <v>0</v>
          </cell>
          <cell r="J3452">
            <v>505</v>
          </cell>
          <cell r="K3452">
            <v>3004</v>
          </cell>
          <cell r="L3452" t="str">
            <v>Analia Formigo</v>
          </cell>
          <cell r="M3452">
            <v>27791365</v>
          </cell>
          <cell r="N3452">
            <v>542215577261</v>
          </cell>
          <cell r="O3452" t="str">
            <v>Analia Formigo</v>
          </cell>
          <cell r="P3452">
            <v>542215577261</v>
          </cell>
          <cell r="Q3452" t="str">
            <v>72 E/ 116 Y 117</v>
          </cell>
          <cell r="R3452">
            <v>182</v>
          </cell>
          <cell r="S3452" t="str">
            <v>Fachada amarilla, portón gris</v>
          </cell>
          <cell r="T3452" t="str">
            <v>La plata</v>
          </cell>
          <cell r="U3452" t="str">
            <v>Capital Federal</v>
          </cell>
          <cell r="V3452">
            <v>1440</v>
          </cell>
          <cell r="W3452" t="str">
            <v>Capital Federal</v>
          </cell>
          <cell r="Y3452" t="str">
            <v>Correo Argentino - Encomienda Clásica</v>
          </cell>
          <cell r="Z3452" t="str">
            <v>Mercado Pago</v>
          </cell>
          <cell r="AB3452" t="str">
            <v>El pedido coresponde a La Plata</v>
          </cell>
          <cell r="AC3452" t="str">
            <v>28-04 NO CORRESPONDE CORREO</v>
          </cell>
          <cell r="AD3452">
            <v>44312</v>
          </cell>
          <cell r="AE3452">
            <v>44314</v>
          </cell>
          <cell r="AF3452" t="str">
            <v>CORTINA ALGODÓN Y POLIÉSTER PESADAS 2 PAÑOS 1.40x2.10 CM GRIS (Gris)</v>
          </cell>
          <cell r="AG3452">
            <v>2499</v>
          </cell>
          <cell r="AH3452">
            <v>1</v>
          </cell>
          <cell r="AJ3452" t="str">
            <v>Móvil</v>
          </cell>
          <cell r="AK3452" t="str">
            <v>EL JUEVES 29-04 ENTRE 8 Y 18 HORAS!</v>
          </cell>
          <cell r="AL3452">
            <v>14612314227</v>
          </cell>
          <cell r="AM3452">
            <v>400048170</v>
          </cell>
          <cell r="AN3452" t="str">
            <v>Sí</v>
          </cell>
        </row>
        <row r="3453">
          <cell r="A3453">
            <v>2817</v>
          </cell>
          <cell r="B3453" t="str">
            <v>ferlcarro912@gmail.com</v>
          </cell>
          <cell r="C3453">
            <v>44312</v>
          </cell>
          <cell r="D3453" t="str">
            <v>Abierta</v>
          </cell>
          <cell r="E3453" t="str">
            <v>Recibido</v>
          </cell>
          <cell r="F3453" t="str">
            <v>Enviado</v>
          </cell>
          <cell r="G3453" t="str">
            <v>ARS</v>
          </cell>
          <cell r="H3453">
            <v>7738</v>
          </cell>
          <cell r="I3453">
            <v>0</v>
          </cell>
          <cell r="J3453">
            <v>1390</v>
          </cell>
          <cell r="K3453">
            <v>9128</v>
          </cell>
          <cell r="L3453" t="str">
            <v>Fernanda Carro</v>
          </cell>
          <cell r="M3453">
            <v>37467423</v>
          </cell>
          <cell r="N3453">
            <v>543446636853</v>
          </cell>
          <cell r="O3453" t="str">
            <v>Fernanda Carro</v>
          </cell>
          <cell r="P3453">
            <v>543446636853</v>
          </cell>
          <cell r="Q3453" t="str">
            <v>General paz</v>
          </cell>
          <cell r="R3453">
            <v>178</v>
          </cell>
          <cell r="S3453">
            <v>6</v>
          </cell>
          <cell r="U3453" t="str">
            <v>Gualeguaychu</v>
          </cell>
          <cell r="V3453">
            <v>2820</v>
          </cell>
          <cell r="W3453" t="str">
            <v>Entre Ríos</v>
          </cell>
          <cell r="Y3453" t="str">
            <v>Correo Argentino - Encomienda Prioritaria</v>
          </cell>
          <cell r="Z3453" t="str">
            <v>TRANSFERENCIA BANCARIA</v>
          </cell>
          <cell r="AD3453">
            <v>44312</v>
          </cell>
          <cell r="AE3453">
            <v>44314</v>
          </cell>
          <cell r="AF3453" t="str">
            <v>SET DE BAÑO 3PC 1DISP. 1 PORTACEPILLOS JABONERA POLIRESINA PASTEL</v>
          </cell>
          <cell r="AG3453">
            <v>4026</v>
          </cell>
          <cell r="AH3453">
            <v>1</v>
          </cell>
          <cell r="AI3453" t="str">
            <v>046AB6648</v>
          </cell>
          <cell r="AJ3453" t="str">
            <v>Móvil</v>
          </cell>
          <cell r="AK3453" t="str">
            <v>EL JUEVES 29-04 SE ENVIA AL CORREO ARGENTINO ENTRE 12 Y 18 HORAS!</v>
          </cell>
          <cell r="AM3453">
            <v>399840163</v>
          </cell>
          <cell r="AN3453" t="str">
            <v>Sí</v>
          </cell>
        </row>
        <row r="3454">
          <cell r="A3454">
            <v>2817</v>
          </cell>
          <cell r="B3454" t="str">
            <v>ferlcarro912@gmail.com</v>
          </cell>
          <cell r="AF3454" t="str">
            <v>VELA 100% SOJA AROMA JAZMIN</v>
          </cell>
          <cell r="AG3454">
            <v>352</v>
          </cell>
          <cell r="AH3454">
            <v>1</v>
          </cell>
          <cell r="AI3454" t="str">
            <v>TW83140VELA MERCA SEPARADA ..YO ESTOY LLEVANDO EL MARTES 31/8. 2 UNIDADES</v>
          </cell>
          <cell r="AN3454" t="str">
            <v>Sí</v>
          </cell>
        </row>
        <row r="3455">
          <cell r="A3455">
            <v>2817</v>
          </cell>
          <cell r="B3455" t="str">
            <v>ferlcarro912@gmail.com</v>
          </cell>
          <cell r="AF3455" t="str">
            <v>INDIVIDUAL KHULNA NATURAL 38CM</v>
          </cell>
          <cell r="AG3455">
            <v>480</v>
          </cell>
          <cell r="AH3455">
            <v>7</v>
          </cell>
          <cell r="AI3455">
            <v>115283</v>
          </cell>
          <cell r="AN3455" t="str">
            <v>Sí</v>
          </cell>
        </row>
        <row r="3456">
          <cell r="A3456">
            <v>2816</v>
          </cell>
          <cell r="B3456" t="str">
            <v>marubevione_95@hotmail.com</v>
          </cell>
          <cell r="C3456">
            <v>44312</v>
          </cell>
          <cell r="D3456" t="str">
            <v>Abierta</v>
          </cell>
          <cell r="E3456" t="str">
            <v>Recibido</v>
          </cell>
          <cell r="F3456" t="str">
            <v>Enviado</v>
          </cell>
          <cell r="G3456" t="str">
            <v>ARS</v>
          </cell>
          <cell r="H3456">
            <v>4705</v>
          </cell>
          <cell r="I3456">
            <v>0</v>
          </cell>
          <cell r="J3456">
            <v>0</v>
          </cell>
          <cell r="K3456">
            <v>4705</v>
          </cell>
          <cell r="L3456" t="str">
            <v>Mariana Bevione</v>
          </cell>
          <cell r="M3456">
            <v>39281322</v>
          </cell>
          <cell r="N3456">
            <v>541151052992</v>
          </cell>
          <cell r="O3456" t="str">
            <v>Mariana Bevione</v>
          </cell>
          <cell r="P3456">
            <v>541151052992</v>
          </cell>
          <cell r="Q3456" t="str">
            <v>Intendente Dr Martin Gonzalez, ex Calle Canale</v>
          </cell>
          <cell r="R3456">
            <v>1421</v>
          </cell>
          <cell r="T3456" t="str">
            <v>Adrogué</v>
          </cell>
          <cell r="U3456" t="str">
            <v>Almirante Brown</v>
          </cell>
          <cell r="V3456">
            <v>1846</v>
          </cell>
          <cell r="W3456" t="str">
            <v>Gran Buenos Aires</v>
          </cell>
          <cell r="Y3456" t="str">
            <v>ENVÍO SIN CARGO (CABA Y GRAN PARTE DE GBA) TIEMPO: 4 a 6 DÍAS HÁBILES</v>
          </cell>
          <cell r="Z3456" t="str">
            <v>Mercado Pago</v>
          </cell>
          <cell r="AD3456">
            <v>44312</v>
          </cell>
          <cell r="AE3456">
            <v>44314</v>
          </cell>
          <cell r="AF3456" t="str">
            <v>MANOPLA DE SILICONA Y TELA GRIS Y NEGRA CON PUNTOS BLANCOS</v>
          </cell>
          <cell r="AG3456">
            <v>1386</v>
          </cell>
          <cell r="AH3456">
            <v>1</v>
          </cell>
          <cell r="AI3456">
            <v>110245</v>
          </cell>
          <cell r="AJ3456" t="str">
            <v>Web</v>
          </cell>
          <cell r="AK3456" t="str">
            <v>EL VIERNES 30-04 ENTRE 8 Y 18 HORAS!</v>
          </cell>
          <cell r="AL3456">
            <v>2597346549</v>
          </cell>
          <cell r="AM3456">
            <v>399911465</v>
          </cell>
          <cell r="AN3456" t="str">
            <v>Sí</v>
          </cell>
        </row>
        <row r="3457">
          <cell r="A3457">
            <v>2816</v>
          </cell>
          <cell r="B3457" t="str">
            <v>marubevione_95@hotmail.com</v>
          </cell>
          <cell r="AF3457" t="str">
            <v>BOTELLA JUICE 1L TAPA SILICONA</v>
          </cell>
          <cell r="AG3457">
            <v>584</v>
          </cell>
          <cell r="AH3457">
            <v>1</v>
          </cell>
          <cell r="AI3457" t="str">
            <v>019BO5573</v>
          </cell>
          <cell r="AN3457" t="str">
            <v>Sí</v>
          </cell>
        </row>
        <row r="3458">
          <cell r="A3458">
            <v>2816</v>
          </cell>
          <cell r="B3458" t="str">
            <v>marubevione_95@hotmail.com</v>
          </cell>
          <cell r="AF3458" t="str">
            <v>BOTELLA VIDRIO H2O 1 LITRO CORCHO ECOLOGICO</v>
          </cell>
          <cell r="AG3458">
            <v>519</v>
          </cell>
          <cell r="AH3458">
            <v>1</v>
          </cell>
          <cell r="AI3458" t="str">
            <v>019BO5217NEW</v>
          </cell>
          <cell r="AN3458" t="str">
            <v>Sí</v>
          </cell>
        </row>
        <row r="3459">
          <cell r="A3459">
            <v>2816</v>
          </cell>
          <cell r="B3459" t="str">
            <v>marubevione_95@hotmail.com</v>
          </cell>
          <cell r="AF3459" t="str">
            <v>BOTELLA ACQUA 1L TAPA SILICONA</v>
          </cell>
          <cell r="AG3459">
            <v>584</v>
          </cell>
          <cell r="AH3459">
            <v>1</v>
          </cell>
          <cell r="AI3459" t="str">
            <v>019BO5574</v>
          </cell>
          <cell r="AN3459" t="str">
            <v>Sí</v>
          </cell>
        </row>
        <row r="3460">
          <cell r="A3460">
            <v>2816</v>
          </cell>
          <cell r="B3460" t="str">
            <v>marubevione_95@hotmail.com</v>
          </cell>
          <cell r="AF3460" t="str">
            <v>ACEITERA CUADRADA DE VIDRIO Y PICO ACERO 500 ML</v>
          </cell>
          <cell r="AG3460">
            <v>485</v>
          </cell>
          <cell r="AH3460">
            <v>2</v>
          </cell>
          <cell r="AI3460" t="str">
            <v>MS107210</v>
          </cell>
          <cell r="AN3460" t="str">
            <v>Sí</v>
          </cell>
        </row>
        <row r="3461">
          <cell r="A3461">
            <v>2816</v>
          </cell>
          <cell r="B3461" t="str">
            <v>marubevione_95@hotmail.com</v>
          </cell>
          <cell r="AF3461" t="str">
            <v>DISPENSER SINGLE 500ML COLOR SURT (Negro)</v>
          </cell>
          <cell r="AG3461">
            <v>662</v>
          </cell>
          <cell r="AH3461">
            <v>1</v>
          </cell>
          <cell r="AI3461" t="str">
            <v>Q17008 QUO MERCA SEPARADA COSTO TEORICO MAS IVA</v>
          </cell>
          <cell r="AN3461" t="str">
            <v>Sí</v>
          </cell>
        </row>
        <row r="3462">
          <cell r="A3462">
            <v>2815</v>
          </cell>
          <cell r="B3462" t="str">
            <v>marnmartino@gmail.com</v>
          </cell>
          <cell r="C3462">
            <v>44312</v>
          </cell>
          <cell r="D3462" t="str">
            <v>Abierta</v>
          </cell>
          <cell r="E3462" t="str">
            <v>Recibido</v>
          </cell>
          <cell r="F3462" t="str">
            <v>Enviado</v>
          </cell>
          <cell r="G3462" t="str">
            <v>ARS</v>
          </cell>
          <cell r="H3462">
            <v>2931</v>
          </cell>
          <cell r="I3462">
            <v>0</v>
          </cell>
          <cell r="J3462">
            <v>0</v>
          </cell>
          <cell r="K3462">
            <v>2931</v>
          </cell>
          <cell r="L3462" t="str">
            <v>Marianela Martino</v>
          </cell>
          <cell r="M3462">
            <v>30610160</v>
          </cell>
          <cell r="N3462">
            <v>541168031140</v>
          </cell>
          <cell r="O3462" t="str">
            <v>Marianela martino</v>
          </cell>
          <cell r="P3462">
            <v>541168031140</v>
          </cell>
          <cell r="Q3462" t="str">
            <v>Simbron</v>
          </cell>
          <cell r="R3462">
            <v>3556</v>
          </cell>
          <cell r="S3462" t="str">
            <v>1ºD</v>
          </cell>
          <cell r="T3462" t="str">
            <v>capital</v>
          </cell>
          <cell r="U3462" t="str">
            <v>Capital Federal</v>
          </cell>
          <cell r="V3462">
            <v>1417</v>
          </cell>
          <cell r="W3462" t="str">
            <v>Capital Federal</v>
          </cell>
          <cell r="Y3462" t="str">
            <v>ENVÍO SIN CARGO (CABA Y GRAN PARTE DE GBA) TIEMPO: 4 a 6 DÍAS HÁBILES</v>
          </cell>
          <cell r="Z3462" t="str">
            <v>Mercado Pago</v>
          </cell>
          <cell r="AB3462" t="str">
            <v>RECIBE MARIANO</v>
          </cell>
          <cell r="AD3462">
            <v>44312</v>
          </cell>
          <cell r="AE3462">
            <v>44314</v>
          </cell>
          <cell r="AF3462" t="str">
            <v>BATIDOR BRIGHT BLACK 30 CM</v>
          </cell>
          <cell r="AG3462">
            <v>832</v>
          </cell>
          <cell r="AH3462">
            <v>1</v>
          </cell>
          <cell r="AI3462" t="str">
            <v>MS101A75</v>
          </cell>
          <cell r="AJ3462" t="str">
            <v>Web</v>
          </cell>
          <cell r="AK3462" t="str">
            <v>EL VIERNES 30-04 ENTRE 8 Y 18 HORAS!</v>
          </cell>
          <cell r="AL3462">
            <v>14605416998</v>
          </cell>
          <cell r="AM3462">
            <v>399842941</v>
          </cell>
          <cell r="AN3462" t="str">
            <v>Sí</v>
          </cell>
        </row>
        <row r="3463">
          <cell r="A3463">
            <v>2815</v>
          </cell>
          <cell r="B3463" t="str">
            <v>marnmartino@gmail.com</v>
          </cell>
          <cell r="AF3463" t="str">
            <v>MESA PLEGABLE PARA PC MADERA Y METAL 59X39X23CM (Beige)</v>
          </cell>
          <cell r="AG3463">
            <v>2099</v>
          </cell>
          <cell r="AH3463">
            <v>1</v>
          </cell>
          <cell r="AI3463" t="str">
            <v>ME7897</v>
          </cell>
          <cell r="AN3463" t="str">
            <v>Sí</v>
          </cell>
        </row>
        <row r="3464">
          <cell r="A3464">
            <v>2814</v>
          </cell>
          <cell r="B3464" t="str">
            <v>magui.gargano55@gmail.com</v>
          </cell>
          <cell r="C3464">
            <v>44312</v>
          </cell>
          <cell r="D3464" t="str">
            <v>Abierta</v>
          </cell>
          <cell r="E3464" t="str">
            <v>Recibido</v>
          </cell>
          <cell r="F3464" t="str">
            <v>Enviado</v>
          </cell>
          <cell r="G3464" t="str">
            <v>ARS</v>
          </cell>
          <cell r="H3464">
            <v>1440</v>
          </cell>
          <cell r="I3464">
            <v>0</v>
          </cell>
          <cell r="J3464">
            <v>0</v>
          </cell>
          <cell r="K3464">
            <v>1440</v>
          </cell>
          <cell r="L3464" t="str">
            <v>Magdalena Gargano</v>
          </cell>
          <cell r="M3464">
            <v>43029163</v>
          </cell>
          <cell r="N3464">
            <v>5493442569056</v>
          </cell>
          <cell r="O3464" t="str">
            <v>Magdalena Gargano</v>
          </cell>
          <cell r="P3464">
            <v>5493442569056</v>
          </cell>
          <cell r="Q3464" t="str">
            <v xml:space="preserve">Avenida Coronel Díaz </v>
          </cell>
          <cell r="R3464">
            <v>2155</v>
          </cell>
          <cell r="S3464" t="str">
            <v>3-C</v>
          </cell>
          <cell r="T3464" t="str">
            <v>Palermo</v>
          </cell>
          <cell r="U3464" t="str">
            <v>Capital Federal</v>
          </cell>
          <cell r="V3464">
            <v>1425</v>
          </cell>
          <cell r="W3464" t="str">
            <v>Capital Federal</v>
          </cell>
          <cell r="Y3464" t="str">
            <v>ENVÍO SIN CARGO (CABA Y GRAN PARTE DE GBA) TIEMPO: 4 a 6 DÍAS HÁBILES</v>
          </cell>
          <cell r="Z3464" t="str">
            <v>Mercado Pago</v>
          </cell>
          <cell r="AB3464" t="str">
            <v>Si puede ser para regalo por favor! ?</v>
          </cell>
          <cell r="AD3464">
            <v>44312</v>
          </cell>
          <cell r="AE3464">
            <v>44315</v>
          </cell>
          <cell r="AF3464" t="str">
            <v>MATE PAMPA BOCA ANCHA CON BOMBILLA COLOR BEIGE</v>
          </cell>
          <cell r="AG3464">
            <v>720</v>
          </cell>
          <cell r="AH3464">
            <v>1</v>
          </cell>
          <cell r="AI3464" t="str">
            <v>MERCA SEPA</v>
          </cell>
          <cell r="AJ3464" t="str">
            <v>Móvil</v>
          </cell>
          <cell r="AK3464" t="str">
            <v>EL VIERNES 30-04 ENTRE 8 Y 18 HORAS!</v>
          </cell>
          <cell r="AL3464">
            <v>14604206013</v>
          </cell>
          <cell r="AM3464">
            <v>399801152</v>
          </cell>
          <cell r="AN3464" t="str">
            <v>Sí</v>
          </cell>
        </row>
        <row r="3465">
          <cell r="A3465">
            <v>2814</v>
          </cell>
          <cell r="B3465" t="str">
            <v>magui.gargano55@gmail.com</v>
          </cell>
          <cell r="AF3465" t="str">
            <v>MATE PAMPA BOCA ANCHA CON BOMBILLA COLOR BLANCO</v>
          </cell>
          <cell r="AG3465">
            <v>720</v>
          </cell>
          <cell r="AH3465">
            <v>1</v>
          </cell>
          <cell r="AI3465" t="str">
            <v>MERCA SEPA</v>
          </cell>
          <cell r="AN3465" t="str">
            <v>Sí</v>
          </cell>
        </row>
        <row r="3466">
          <cell r="A3466">
            <v>2813</v>
          </cell>
          <cell r="B3466" t="str">
            <v>jorgelina_paola@hotmail.com</v>
          </cell>
          <cell r="C3466">
            <v>44311</v>
          </cell>
          <cell r="D3466" t="str">
            <v>Abierta</v>
          </cell>
          <cell r="E3466" t="str">
            <v>Recibido</v>
          </cell>
          <cell r="F3466" t="str">
            <v>Enviado</v>
          </cell>
          <cell r="G3466" t="str">
            <v>ARS</v>
          </cell>
          <cell r="H3466">
            <v>2940</v>
          </cell>
          <cell r="I3466">
            <v>0</v>
          </cell>
          <cell r="J3466">
            <v>0</v>
          </cell>
          <cell r="K3466">
            <v>2940</v>
          </cell>
          <cell r="L3466" t="str">
            <v>Jorgelina Paola</v>
          </cell>
          <cell r="M3466">
            <v>29126292</v>
          </cell>
          <cell r="N3466">
            <v>541154872299</v>
          </cell>
          <cell r="O3466" t="str">
            <v>Jorgelina Paola</v>
          </cell>
          <cell r="P3466">
            <v>541154872299</v>
          </cell>
          <cell r="Q3466" t="str">
            <v>Directorio</v>
          </cell>
          <cell r="R3466">
            <v>827</v>
          </cell>
          <cell r="T3466" t="str">
            <v>San Antonio de Padua</v>
          </cell>
          <cell r="U3466" t="str">
            <v>Merlo</v>
          </cell>
          <cell r="V3466">
            <v>1718</v>
          </cell>
          <cell r="W3466" t="str">
            <v>Gran Buenos Aires</v>
          </cell>
          <cell r="Y3466" t="str">
            <v>ENVÍO SIN CARGO (CABA Y GRAN PARTE DE GBA) TIEMPO: 4 a 6 DÍAS HÁBILES</v>
          </cell>
          <cell r="Z3466" t="str">
            <v>Mercado Pago</v>
          </cell>
          <cell r="AD3466">
            <v>44311</v>
          </cell>
          <cell r="AE3466">
            <v>44313</v>
          </cell>
          <cell r="AF3466" t="str">
            <v>BATIDOR DE SILICONA CREAM MANGO DE MADERA 28 CM</v>
          </cell>
          <cell r="AG3466">
            <v>416</v>
          </cell>
          <cell r="AH3466">
            <v>1</v>
          </cell>
          <cell r="AI3466" t="str">
            <v>MS101A63</v>
          </cell>
          <cell r="AJ3466" t="str">
            <v>Móvil</v>
          </cell>
          <cell r="AK3466" t="str">
            <v>EL VIERNES 30-04 ENTRE 8 Y 18 HORAS!</v>
          </cell>
          <cell r="AL3466">
            <v>2595387094</v>
          </cell>
          <cell r="AM3466">
            <v>394112950</v>
          </cell>
          <cell r="AN3466" t="str">
            <v>Sí</v>
          </cell>
        </row>
        <row r="3467">
          <cell r="A3467">
            <v>2813</v>
          </cell>
          <cell r="B3467" t="str">
            <v>jorgelina_paola@hotmail.com</v>
          </cell>
          <cell r="AF3467" t="str">
            <v>TAZA ROMA DE CERAMICA GRIS 275ML</v>
          </cell>
          <cell r="AG3467">
            <v>690</v>
          </cell>
          <cell r="AH3467">
            <v>1</v>
          </cell>
          <cell r="AI3467" t="str">
            <v>446713 MERCA SEPA</v>
          </cell>
          <cell r="AN3467" t="str">
            <v>Sí</v>
          </cell>
        </row>
        <row r="3468">
          <cell r="A3468">
            <v>2813</v>
          </cell>
          <cell r="B3468" t="str">
            <v>jorgelina_paola@hotmail.com</v>
          </cell>
          <cell r="AF3468" t="str">
            <v>TAZA ROMA DE CERAMICA ROSA 275ML</v>
          </cell>
          <cell r="AG3468">
            <v>690</v>
          </cell>
          <cell r="AH3468">
            <v>1</v>
          </cell>
          <cell r="AI3468" t="str">
            <v>PO378713NN MERCA SEPA</v>
          </cell>
          <cell r="AN3468" t="str">
            <v>Sí</v>
          </cell>
        </row>
        <row r="3469">
          <cell r="A3469">
            <v>2813</v>
          </cell>
          <cell r="B3469" t="str">
            <v>jorgelina_paola@hotmail.com</v>
          </cell>
          <cell r="AF3469" t="str">
            <v>VELA 100% SOJA AROMA JAZMIN</v>
          </cell>
          <cell r="AG3469">
            <v>352</v>
          </cell>
          <cell r="AH3469">
            <v>2</v>
          </cell>
          <cell r="AI3469" t="str">
            <v>TW83140VELA MERCA SEPARADA ..YO ESTOY LLEVANDO EL MARTES 31/8. 2 UNIDADES</v>
          </cell>
          <cell r="AN3469" t="str">
            <v>Sí</v>
          </cell>
        </row>
        <row r="3470">
          <cell r="A3470">
            <v>2813</v>
          </cell>
          <cell r="B3470" t="str">
            <v>jorgelina_paola@hotmail.com</v>
          </cell>
          <cell r="AF3470" t="str">
            <v>PISAPAPAS DISTINTOS COLORES (Rosa)</v>
          </cell>
          <cell r="AG3470">
            <v>440</v>
          </cell>
          <cell r="AH3470">
            <v>1</v>
          </cell>
          <cell r="AN3470" t="str">
            <v>Sí</v>
          </cell>
        </row>
        <row r="3471">
          <cell r="A3471">
            <v>2812</v>
          </cell>
          <cell r="B3471" t="str">
            <v>vickyalbizo@gmail.com</v>
          </cell>
          <cell r="C3471">
            <v>44310</v>
          </cell>
          <cell r="D3471" t="str">
            <v>Abierta</v>
          </cell>
          <cell r="E3471" t="str">
            <v>Recibido</v>
          </cell>
          <cell r="F3471" t="str">
            <v>Enviado</v>
          </cell>
          <cell r="G3471" t="str">
            <v>ARS</v>
          </cell>
          <cell r="H3471">
            <v>2235</v>
          </cell>
          <cell r="I3471">
            <v>0</v>
          </cell>
          <cell r="J3471">
            <v>610</v>
          </cell>
          <cell r="K3471">
            <v>2845</v>
          </cell>
          <cell r="L3471" t="str">
            <v>Victoria Albizo</v>
          </cell>
          <cell r="M3471">
            <v>40065787</v>
          </cell>
          <cell r="N3471">
            <v>542932454936</v>
          </cell>
          <cell r="O3471" t="str">
            <v>Victoria Albizo</v>
          </cell>
          <cell r="P3471">
            <v>542932454936</v>
          </cell>
          <cell r="Q3471" t="str">
            <v>Alvear</v>
          </cell>
          <cell r="R3471">
            <v>752</v>
          </cell>
          <cell r="U3471" t="str">
            <v xml:space="preserve">Punta Alta </v>
          </cell>
          <cell r="V3471">
            <v>8109</v>
          </cell>
          <cell r="W3471" t="str">
            <v>Buenos Aires</v>
          </cell>
          <cell r="Y3471" t="str">
            <v>Correo Argentino - Encomienda Clásica</v>
          </cell>
          <cell r="Z3471" t="str">
            <v>Mercado Pago</v>
          </cell>
          <cell r="AD3471">
            <v>44310</v>
          </cell>
          <cell r="AE3471">
            <v>44313</v>
          </cell>
          <cell r="AF3471" t="str">
            <v>TAZA ROMA DE CERAMICA ROSA 275ML</v>
          </cell>
          <cell r="AG3471">
            <v>690</v>
          </cell>
          <cell r="AH3471">
            <v>1</v>
          </cell>
          <cell r="AI3471" t="str">
            <v>PO378713NN MERCA SEPA</v>
          </cell>
          <cell r="AJ3471" t="str">
            <v>Móvil</v>
          </cell>
          <cell r="AK3471" t="str">
            <v>EL MIERCOLES 28-04 SE ENVIA AL CORREO ARGENTINO ENTRE 12 Y 18 HORAS!</v>
          </cell>
          <cell r="AL3471">
            <v>14592171169</v>
          </cell>
          <cell r="AM3471">
            <v>399188064</v>
          </cell>
          <cell r="AN3471" t="str">
            <v>Sí</v>
          </cell>
        </row>
        <row r="3472">
          <cell r="A3472">
            <v>2812</v>
          </cell>
          <cell r="B3472" t="str">
            <v>vickyalbizo@gmail.com</v>
          </cell>
          <cell r="AF3472" t="str">
            <v>JABONERA PASTEL DE SIL. COL SURT 09X13.5X0.5CM (Rosa)</v>
          </cell>
          <cell r="AG3472">
            <v>205</v>
          </cell>
          <cell r="AH3472">
            <v>1</v>
          </cell>
          <cell r="AI3472" t="str">
            <v>019BA87543</v>
          </cell>
          <cell r="AN3472" t="str">
            <v>Sí</v>
          </cell>
        </row>
        <row r="3473">
          <cell r="A3473">
            <v>2812</v>
          </cell>
          <cell r="B3473" t="str">
            <v>vickyalbizo@gmail.com</v>
          </cell>
          <cell r="AF3473" t="str">
            <v>SECAPLATOS PASTEL PANAL 30.5X0.4X20.5 CM (Verde)</v>
          </cell>
          <cell r="AG3473">
            <v>532</v>
          </cell>
          <cell r="AH3473">
            <v>1</v>
          </cell>
          <cell r="AI3473" t="str">
            <v>019BA87519</v>
          </cell>
          <cell r="AN3473" t="str">
            <v>Sí</v>
          </cell>
        </row>
        <row r="3474">
          <cell r="A3474">
            <v>2812</v>
          </cell>
          <cell r="B3474" t="str">
            <v>vickyalbizo@gmail.com</v>
          </cell>
          <cell r="AF3474" t="str">
            <v>MATE PAMPA BOCA ANCHA CON BOMBILLA COLOR ROSA</v>
          </cell>
          <cell r="AG3474">
            <v>720</v>
          </cell>
          <cell r="AH3474">
            <v>1</v>
          </cell>
          <cell r="AI3474" t="str">
            <v>MATE PAMPA02. MERCA SEPARADA</v>
          </cell>
          <cell r="AN3474" t="str">
            <v>Sí</v>
          </cell>
        </row>
        <row r="3475">
          <cell r="A3475">
            <v>2812</v>
          </cell>
          <cell r="B3475" t="str">
            <v>vickyalbizo@gmail.com</v>
          </cell>
          <cell r="AF3475" t="str">
            <v>UNTADOR PASTEL 14.5 CM (Violeta)</v>
          </cell>
          <cell r="AG3475">
            <v>44</v>
          </cell>
          <cell r="AH3475">
            <v>1</v>
          </cell>
          <cell r="AI3475" t="str">
            <v>019BA87503 MERCA SEPA</v>
          </cell>
          <cell r="AN3475" t="str">
            <v>Sí</v>
          </cell>
        </row>
        <row r="3476">
          <cell r="A3476">
            <v>2812</v>
          </cell>
          <cell r="B3476" t="str">
            <v>vickyalbizo@gmail.com</v>
          </cell>
          <cell r="AF3476" t="str">
            <v>UNTADOR PASTEL 14.5 CM (Rosa)</v>
          </cell>
          <cell r="AG3476">
            <v>44</v>
          </cell>
          <cell r="AH3476">
            <v>1</v>
          </cell>
          <cell r="AI3476" t="str">
            <v>019BA87503 MERCA SEPA</v>
          </cell>
          <cell r="AN3476" t="str">
            <v>Sí</v>
          </cell>
        </row>
        <row r="3477">
          <cell r="A3477">
            <v>2811</v>
          </cell>
          <cell r="B3477" t="str">
            <v>arayarociocandela@gmail.com</v>
          </cell>
          <cell r="C3477">
            <v>44310</v>
          </cell>
          <cell r="D3477" t="str">
            <v>Abierta</v>
          </cell>
          <cell r="E3477" t="str">
            <v>Recibido</v>
          </cell>
          <cell r="F3477" t="str">
            <v>Enviado</v>
          </cell>
          <cell r="G3477" t="str">
            <v>ARS</v>
          </cell>
          <cell r="H3477">
            <v>720</v>
          </cell>
          <cell r="I3477">
            <v>0</v>
          </cell>
          <cell r="J3477">
            <v>0</v>
          </cell>
          <cell r="K3477">
            <v>720</v>
          </cell>
          <cell r="L3477" t="str">
            <v>Candela Rocio Araya</v>
          </cell>
          <cell r="M3477">
            <v>38701915</v>
          </cell>
          <cell r="N3477">
            <v>541131099690</v>
          </cell>
          <cell r="O3477" t="str">
            <v>Candela Rocio Araya</v>
          </cell>
          <cell r="P3477">
            <v>541131099690</v>
          </cell>
          <cell r="Q3477" t="str">
            <v>Tres cruces</v>
          </cell>
          <cell r="R3477">
            <v>2669</v>
          </cell>
          <cell r="T3477" t="str">
            <v>Rafael Castillo</v>
          </cell>
          <cell r="U3477" t="str">
            <v>Buenos Aires</v>
          </cell>
          <cell r="V3477">
            <v>1755</v>
          </cell>
          <cell r="W3477" t="str">
            <v>Gran Buenos Aires</v>
          </cell>
          <cell r="Y3477" t="str">
            <v>ENVÍO SIN CARGO (CABA Y GRAN PARTE DE GBA) TIEMPO: 4 a 6 DÍAS HÁBILES</v>
          </cell>
          <cell r="Z3477" t="str">
            <v>Mercado Pago</v>
          </cell>
          <cell r="AB3477" t="str">
            <v>Casa con dos persianas verdes y puerta de reja negra</v>
          </cell>
          <cell r="AC3477" t="str">
            <v>ERROR DE MODELO: QUIERE BOCA CERRADA COLOR NEGRO</v>
          </cell>
          <cell r="AD3477">
            <v>44310</v>
          </cell>
          <cell r="AE3477">
            <v>44313</v>
          </cell>
          <cell r="AF3477" t="str">
            <v>MATE PAMPA BOCA ANCHA CON BOMBILLA COLOR ROSA</v>
          </cell>
          <cell r="AG3477">
            <v>720</v>
          </cell>
          <cell r="AH3477">
            <v>1</v>
          </cell>
          <cell r="AI3477" t="str">
            <v>MATE PAMPA02. MERCA SEPARADA</v>
          </cell>
          <cell r="AJ3477" t="str">
            <v>Móvil</v>
          </cell>
          <cell r="AK3477" t="str">
            <v>EL JUEVES 29-04 ENTRE 8 Y 18 HORAS!</v>
          </cell>
          <cell r="AL3477">
            <v>2592802867</v>
          </cell>
          <cell r="AM3477">
            <v>399095568</v>
          </cell>
          <cell r="AN3477" t="str">
            <v>Sí</v>
          </cell>
        </row>
        <row r="3478">
          <cell r="A3478">
            <v>2810</v>
          </cell>
          <cell r="B3478" t="str">
            <v>liabarrios1969@gmail.com</v>
          </cell>
          <cell r="C3478">
            <v>44310</v>
          </cell>
          <cell r="D3478" t="str">
            <v>Abierta</v>
          </cell>
          <cell r="E3478" t="str">
            <v>Recibido</v>
          </cell>
          <cell r="F3478" t="str">
            <v>Enviado</v>
          </cell>
          <cell r="G3478" t="str">
            <v>ARS</v>
          </cell>
          <cell r="H3478">
            <v>2022</v>
          </cell>
          <cell r="I3478">
            <v>0</v>
          </cell>
          <cell r="J3478">
            <v>0</v>
          </cell>
          <cell r="K3478">
            <v>2022</v>
          </cell>
          <cell r="L3478" t="str">
            <v>Lia Barrios</v>
          </cell>
          <cell r="M3478">
            <v>20956556</v>
          </cell>
          <cell r="N3478">
            <v>541157458287</v>
          </cell>
          <cell r="O3478" t="str">
            <v>Lia Barrios</v>
          </cell>
          <cell r="P3478">
            <v>541157458287</v>
          </cell>
          <cell r="Q3478" t="str">
            <v>Florencio varela</v>
          </cell>
          <cell r="R3478">
            <v>119</v>
          </cell>
          <cell r="S3478">
            <v>8.3333333333333329E-2</v>
          </cell>
          <cell r="U3478" t="str">
            <v>Avellabeda</v>
          </cell>
          <cell r="V3478">
            <v>1870</v>
          </cell>
          <cell r="W3478" t="str">
            <v>Gran Buenos Aires</v>
          </cell>
          <cell r="Y3478" t="str">
            <v>ENVÍO SIN CARGO (CABA Y GRAN PARTE DE GBA) TIEMPO: 4 a 6 DÍAS HÁBILES</v>
          </cell>
          <cell r="Z3478" t="str">
            <v>Mercado Pago</v>
          </cell>
          <cell r="AD3478">
            <v>44310</v>
          </cell>
          <cell r="AE3478">
            <v>44313</v>
          </cell>
          <cell r="AF3478" t="str">
            <v>CEPILLO DE BAÑO PLASTICO 3 COLORES 38 X 13 CM</v>
          </cell>
          <cell r="AG3478">
            <v>672</v>
          </cell>
          <cell r="AH3478">
            <v>1</v>
          </cell>
          <cell r="AI3478" t="str">
            <v>AB6065</v>
          </cell>
          <cell r="AJ3478" t="str">
            <v>Móvil</v>
          </cell>
          <cell r="AK3478" t="str">
            <v>EL JUEVES 29-04 ENTRE 8 Y 18 HORAS!</v>
          </cell>
          <cell r="AL3478">
            <v>14590102198</v>
          </cell>
          <cell r="AM3478">
            <v>399055497</v>
          </cell>
          <cell r="AN3478" t="str">
            <v>Sí</v>
          </cell>
        </row>
        <row r="3479">
          <cell r="A3479">
            <v>2810</v>
          </cell>
          <cell r="B3479" t="str">
            <v>liabarrios1969@gmail.com</v>
          </cell>
          <cell r="AF3479" t="str">
            <v>SET X 3 PIES DE MACETAS NÓRDICOS</v>
          </cell>
          <cell r="AG3479">
            <v>1350</v>
          </cell>
          <cell r="AH3479">
            <v>1</v>
          </cell>
          <cell r="AN3479" t="str">
            <v>Sí</v>
          </cell>
        </row>
        <row r="3480">
          <cell r="A3480">
            <v>2809</v>
          </cell>
          <cell r="B3480" t="str">
            <v>ceciliaandream@hotmail.com</v>
          </cell>
          <cell r="C3480">
            <v>44310</v>
          </cell>
          <cell r="D3480" t="str">
            <v>Abierta</v>
          </cell>
          <cell r="E3480" t="str">
            <v>Recibido</v>
          </cell>
          <cell r="F3480" t="str">
            <v>Enviado</v>
          </cell>
          <cell r="G3480" t="str">
            <v>ARS</v>
          </cell>
          <cell r="H3480">
            <v>720</v>
          </cell>
          <cell r="I3480">
            <v>0</v>
          </cell>
          <cell r="J3480">
            <v>0</v>
          </cell>
          <cell r="K3480">
            <v>720</v>
          </cell>
          <cell r="L3480" t="str">
            <v>Cecilia Martin</v>
          </cell>
          <cell r="M3480">
            <v>38886204</v>
          </cell>
          <cell r="N3480">
            <v>5491150546610</v>
          </cell>
          <cell r="O3480" t="str">
            <v>Cecilia Martin</v>
          </cell>
          <cell r="P3480">
            <v>5491150546610</v>
          </cell>
          <cell r="Q3480" t="str">
            <v>Av varela</v>
          </cell>
          <cell r="R3480">
            <v>655</v>
          </cell>
          <cell r="S3480" t="str">
            <v>7 B</v>
          </cell>
          <cell r="T3480" t="str">
            <v>Flores</v>
          </cell>
          <cell r="U3480" t="str">
            <v>Capital Federal</v>
          </cell>
          <cell r="V3480">
            <v>1406</v>
          </cell>
          <cell r="W3480" t="str">
            <v>Capital Federal</v>
          </cell>
          <cell r="Y3480" t="str">
            <v>ENVÍO SIN CARGO (CABA Y GRAN PARTE DE GBA) TIEMPO: 4 a 6 DÍAS HÁBILES</v>
          </cell>
          <cell r="Z3480" t="str">
            <v>Mercado Pago</v>
          </cell>
          <cell r="AD3480">
            <v>44310</v>
          </cell>
          <cell r="AE3480">
            <v>44313</v>
          </cell>
          <cell r="AF3480" t="str">
            <v>MATE PAMPA BOCA ANGOSTA CON BOMBILLA COLOR BLANCO</v>
          </cell>
          <cell r="AG3480">
            <v>720</v>
          </cell>
          <cell r="AH3480">
            <v>1</v>
          </cell>
          <cell r="AI3480" t="str">
            <v>MERCA SEPA</v>
          </cell>
          <cell r="AJ3480" t="str">
            <v>Móvil</v>
          </cell>
          <cell r="AK3480" t="str">
            <v>EL JUEVES 29-04 ENTRE 8 Y 18 HORAS!</v>
          </cell>
          <cell r="AL3480">
            <v>14585452096</v>
          </cell>
          <cell r="AM3480">
            <v>398921248</v>
          </cell>
          <cell r="AN3480" t="str">
            <v>Sí</v>
          </cell>
        </row>
        <row r="3481">
          <cell r="A3481">
            <v>2808</v>
          </cell>
          <cell r="B3481" t="str">
            <v>solegonzalez31@hotmail.com</v>
          </cell>
          <cell r="C3481">
            <v>44309</v>
          </cell>
          <cell r="D3481" t="str">
            <v>Abierta</v>
          </cell>
          <cell r="E3481" t="str">
            <v>Recibido</v>
          </cell>
          <cell r="F3481" t="str">
            <v>Enviado</v>
          </cell>
          <cell r="G3481" t="str">
            <v>ARS</v>
          </cell>
          <cell r="H3481">
            <v>1855</v>
          </cell>
          <cell r="I3481">
            <v>0</v>
          </cell>
          <cell r="J3481">
            <v>0</v>
          </cell>
          <cell r="K3481">
            <v>1855</v>
          </cell>
          <cell r="L3481" t="str">
            <v>Soledad González</v>
          </cell>
          <cell r="M3481">
            <v>29668973</v>
          </cell>
          <cell r="N3481">
            <v>541135782604</v>
          </cell>
          <cell r="O3481" t="str">
            <v>Soledad González</v>
          </cell>
          <cell r="P3481">
            <v>541135782604</v>
          </cell>
          <cell r="Q3481" t="str">
            <v>Periodista Augusto Prieto</v>
          </cell>
          <cell r="R3481">
            <v>370</v>
          </cell>
          <cell r="S3481" t="str">
            <v>PB depto 2</v>
          </cell>
          <cell r="T3481" t="str">
            <v>Gerli</v>
          </cell>
          <cell r="U3481" t="str">
            <v>Gerli Lanús</v>
          </cell>
          <cell r="V3481">
            <v>1824</v>
          </cell>
          <cell r="W3481" t="str">
            <v>Gran Buenos Aires</v>
          </cell>
          <cell r="Y3481" t="str">
            <v>ENVÍO SIN CARGO (CABA Y GRAN PARTE DE GBA) TIEMPO: 4 a 6 DÍAS HÁBILES</v>
          </cell>
          <cell r="Z3481" t="str">
            <v>Mercado Pago</v>
          </cell>
          <cell r="AD3481">
            <v>44309</v>
          </cell>
          <cell r="AE3481">
            <v>44312</v>
          </cell>
          <cell r="AF3481" t="str">
            <v>MOLDE BUDINERA</v>
          </cell>
          <cell r="AG3481">
            <v>732</v>
          </cell>
          <cell r="AH3481">
            <v>1</v>
          </cell>
          <cell r="AI3481" t="str">
            <v>046BA4829</v>
          </cell>
          <cell r="AJ3481" t="str">
            <v>Móvil</v>
          </cell>
          <cell r="AK3481" t="str">
            <v>EL MIERCOLES 28-04 ENTRE 8 Y 18 HORAS!</v>
          </cell>
          <cell r="AL3481">
            <v>14571085856</v>
          </cell>
          <cell r="AM3481">
            <v>398428889</v>
          </cell>
          <cell r="AN3481" t="str">
            <v>Sí</v>
          </cell>
        </row>
        <row r="3482">
          <cell r="A3482">
            <v>2808</v>
          </cell>
          <cell r="B3482" t="str">
            <v>solegonzalez31@hotmail.com</v>
          </cell>
          <cell r="AF3482" t="str">
            <v>TRAPO DE PISO CON FRASE MEDIA STANTARD 50 X 60 CM</v>
          </cell>
          <cell r="AG3482">
            <v>245</v>
          </cell>
          <cell r="AH3482">
            <v>1</v>
          </cell>
          <cell r="AI3482" t="str">
            <v>AL8219</v>
          </cell>
          <cell r="AN3482" t="str">
            <v>Sí</v>
          </cell>
        </row>
        <row r="3483">
          <cell r="A3483">
            <v>2808</v>
          </cell>
          <cell r="B3483" t="str">
            <v>solegonzalez31@hotmail.com</v>
          </cell>
          <cell r="AF3483" t="str">
            <v>TRAPO DE PISO CON FRASE MEDIA STANTARD 50 X 60 CM HOLA CHAU</v>
          </cell>
          <cell r="AG3483">
            <v>390</v>
          </cell>
          <cell r="AH3483">
            <v>1</v>
          </cell>
          <cell r="AI3483" t="str">
            <v>HOLA CHAU CHICO GRIS</v>
          </cell>
          <cell r="AN3483" t="str">
            <v>Sí</v>
          </cell>
        </row>
        <row r="3484">
          <cell r="A3484">
            <v>2808</v>
          </cell>
          <cell r="B3484" t="str">
            <v>solegonzalez31@hotmail.com</v>
          </cell>
          <cell r="AF3484" t="str">
            <v>MOLDE TARTERA 27 CM DIAM</v>
          </cell>
          <cell r="AG3484">
            <v>488</v>
          </cell>
          <cell r="AH3484">
            <v>1</v>
          </cell>
          <cell r="AI3484" t="str">
            <v>046BA4836 CON EL 15%</v>
          </cell>
          <cell r="AN3484" t="str">
            <v>Sí</v>
          </cell>
        </row>
        <row r="3485">
          <cell r="A3485">
            <v>2807</v>
          </cell>
          <cell r="B3485" t="str">
            <v>barbyde011@hotmail.com</v>
          </cell>
          <cell r="C3485">
            <v>44309</v>
          </cell>
          <cell r="D3485" t="str">
            <v>Abierta</v>
          </cell>
          <cell r="E3485" t="str">
            <v>Anulado</v>
          </cell>
          <cell r="F3485" t="str">
            <v>No está empaquetado</v>
          </cell>
          <cell r="G3485" t="str">
            <v>ARS</v>
          </cell>
          <cell r="H3485">
            <v>720</v>
          </cell>
          <cell r="I3485">
            <v>0</v>
          </cell>
          <cell r="J3485">
            <v>505</v>
          </cell>
          <cell r="K3485">
            <v>1225</v>
          </cell>
          <cell r="L3485" t="str">
            <v>Barbara Devincenti</v>
          </cell>
          <cell r="M3485">
            <v>37380426</v>
          </cell>
          <cell r="N3485">
            <v>542983568165</v>
          </cell>
          <cell r="O3485" t="str">
            <v>Barbara Devincenti</v>
          </cell>
          <cell r="P3485">
            <v>542983568165</v>
          </cell>
          <cell r="Q3485" t="str">
            <v>25 De Mayo</v>
          </cell>
          <cell r="R3485">
            <v>1049</v>
          </cell>
          <cell r="U3485" t="str">
            <v>San Cayetano</v>
          </cell>
          <cell r="V3485">
            <v>7521</v>
          </cell>
          <cell r="W3485" t="str">
            <v>Buenos Aires</v>
          </cell>
          <cell r="Y3485" t="str">
            <v>Correo Argentino - Encomienda Clásica</v>
          </cell>
          <cell r="Z3485" t="str">
            <v>Mercado Pago</v>
          </cell>
          <cell r="AF3485" t="str">
            <v>MATE PAMPA BOCA ANCHA CON BOMBILLA COLOR ROSA</v>
          </cell>
          <cell r="AG3485">
            <v>720</v>
          </cell>
          <cell r="AH3485">
            <v>1</v>
          </cell>
          <cell r="AI3485" t="str">
            <v>MATE PAMPA02. MERCA SEPARADA</v>
          </cell>
          <cell r="AJ3485" t="str">
            <v>Móvil</v>
          </cell>
          <cell r="AK3485" t="str">
            <v/>
          </cell>
          <cell r="AL3485">
            <v>14570669308</v>
          </cell>
          <cell r="AM3485">
            <v>397144037</v>
          </cell>
          <cell r="AN3485" t="str">
            <v>Sí</v>
          </cell>
        </row>
        <row r="3486">
          <cell r="A3486">
            <v>2806</v>
          </cell>
          <cell r="B3486" t="str">
            <v>ceciliamureri@gmail.com</v>
          </cell>
          <cell r="C3486">
            <v>44309</v>
          </cell>
          <cell r="D3486" t="str">
            <v>Abierta</v>
          </cell>
          <cell r="E3486" t="str">
            <v>Recibido</v>
          </cell>
          <cell r="F3486" t="str">
            <v>Enviado</v>
          </cell>
          <cell r="G3486" t="str">
            <v>ARS</v>
          </cell>
          <cell r="H3486">
            <v>720</v>
          </cell>
          <cell r="I3486">
            <v>0</v>
          </cell>
          <cell r="J3486">
            <v>0</v>
          </cell>
          <cell r="K3486">
            <v>720</v>
          </cell>
          <cell r="L3486" t="str">
            <v>Cecilia Mureri</v>
          </cell>
          <cell r="M3486">
            <v>33545249</v>
          </cell>
          <cell r="N3486">
            <v>5491164712002</v>
          </cell>
          <cell r="O3486" t="str">
            <v>Cecilia Mureri</v>
          </cell>
          <cell r="P3486">
            <v>5491164712002</v>
          </cell>
          <cell r="Q3486" t="str">
            <v>Av rivadavia</v>
          </cell>
          <cell r="R3486">
            <v>5946</v>
          </cell>
          <cell r="S3486" t="str">
            <v>10B</v>
          </cell>
          <cell r="T3486" t="str">
            <v>Caba</v>
          </cell>
          <cell r="U3486" t="str">
            <v>Capital Federal</v>
          </cell>
          <cell r="V3486">
            <v>1406</v>
          </cell>
          <cell r="W3486" t="str">
            <v>Capital Federal</v>
          </cell>
          <cell r="Y3486" t="str">
            <v>ENVÍO SIN CARGO (CABA Y GRAN PARTE DE GBA) TIEMPO: 4 a 6 DÍAS HÁBILES</v>
          </cell>
          <cell r="Z3486" t="str">
            <v>Mercado Pago</v>
          </cell>
          <cell r="AD3486">
            <v>44309</v>
          </cell>
          <cell r="AE3486">
            <v>44312</v>
          </cell>
          <cell r="AF3486" t="str">
            <v>MATE PAMPA BOCA ANCHA CON BOMBILLA COLOR BLANCO</v>
          </cell>
          <cell r="AG3486">
            <v>720</v>
          </cell>
          <cell r="AH3486">
            <v>1</v>
          </cell>
          <cell r="AI3486" t="str">
            <v>MERCA SEPA</v>
          </cell>
          <cell r="AJ3486" t="str">
            <v>Móvil</v>
          </cell>
          <cell r="AK3486" t="str">
            <v>EL MIERCOLES 28-04 ENTRE 8 Y 18 HORAS!</v>
          </cell>
          <cell r="AL3486">
            <v>2586639044</v>
          </cell>
          <cell r="AM3486">
            <v>398338009</v>
          </cell>
          <cell r="AN3486" t="str">
            <v>Sí</v>
          </cell>
        </row>
        <row r="3487">
          <cell r="A3487">
            <v>2805</v>
          </cell>
          <cell r="B3487" t="str">
            <v>eugeniaportugalb@hotmail.com</v>
          </cell>
          <cell r="C3487">
            <v>44308</v>
          </cell>
          <cell r="D3487" t="str">
            <v>Abierta</v>
          </cell>
          <cell r="E3487" t="str">
            <v>Recibido</v>
          </cell>
          <cell r="F3487" t="str">
            <v>Enviado</v>
          </cell>
          <cell r="G3487" t="str">
            <v>ARS</v>
          </cell>
          <cell r="H3487" t="str">
            <v>3897.16</v>
          </cell>
          <cell r="I3487">
            <v>0</v>
          </cell>
          <cell r="J3487">
            <v>0</v>
          </cell>
          <cell r="K3487" t="str">
            <v>3897.16</v>
          </cell>
          <cell r="L3487" t="str">
            <v>Eugenia Portugal</v>
          </cell>
          <cell r="M3487">
            <v>39911659</v>
          </cell>
          <cell r="N3487">
            <v>541151775165</v>
          </cell>
          <cell r="O3487" t="str">
            <v>Eugenia Portugal</v>
          </cell>
          <cell r="P3487">
            <v>541151775165</v>
          </cell>
          <cell r="Q3487" t="str">
            <v>Guayra</v>
          </cell>
          <cell r="R3487">
            <v>2071</v>
          </cell>
          <cell r="S3487" t="str">
            <v>D</v>
          </cell>
          <cell r="T3487" t="str">
            <v>Nuñez</v>
          </cell>
          <cell r="U3487" t="str">
            <v>Capital Federal</v>
          </cell>
          <cell r="V3487">
            <v>1429</v>
          </cell>
          <cell r="W3487" t="str">
            <v>Capital Federal</v>
          </cell>
          <cell r="Y3487" t="str">
            <v>ENVÍO SIN CARGO (CABA Y GRAN PARTE DE GBA) TIEMPO: 4 a 6 DÍAS HÁBILES</v>
          </cell>
          <cell r="Z3487" t="str">
            <v>Mercado Pago</v>
          </cell>
          <cell r="AB3487" t="str">
            <v>En caso de que llegue el pedido MARTES o JUEVES si puede ser después de las 16 hs. GRACIAS</v>
          </cell>
          <cell r="AD3487">
            <v>44308</v>
          </cell>
          <cell r="AE3487">
            <v>44312</v>
          </cell>
          <cell r="AF3487" t="str">
            <v>MATE NEO PASTEL CON BOMBILLA (Violeta)</v>
          </cell>
          <cell r="AG3487" t="str">
            <v>214.16</v>
          </cell>
          <cell r="AH3487">
            <v>1</v>
          </cell>
          <cell r="AI3487">
            <v>87501</v>
          </cell>
          <cell r="AJ3487" t="str">
            <v>Web</v>
          </cell>
          <cell r="AK3487" t="str">
            <v>EL MIERCOLES 28-04 ENTRE 8 Y 18 HORAS!</v>
          </cell>
          <cell r="AL3487">
            <v>14563116621</v>
          </cell>
          <cell r="AM3487">
            <v>397383151</v>
          </cell>
          <cell r="AN3487" t="str">
            <v>Sí</v>
          </cell>
        </row>
        <row r="3488">
          <cell r="A3488">
            <v>2805</v>
          </cell>
          <cell r="B3488" t="str">
            <v>eugeniaportugalb@hotmail.com</v>
          </cell>
          <cell r="AF3488" t="str">
            <v>SET X 6 VASOS OSLO 400 ML</v>
          </cell>
          <cell r="AG3488">
            <v>698</v>
          </cell>
          <cell r="AH3488">
            <v>1</v>
          </cell>
          <cell r="AI3488" t="str">
            <v>68785PK</v>
          </cell>
          <cell r="AN3488" t="str">
            <v>Sí</v>
          </cell>
        </row>
        <row r="3489">
          <cell r="A3489">
            <v>2805</v>
          </cell>
          <cell r="B3489" t="str">
            <v>eugeniaportugalb@hotmail.com</v>
          </cell>
          <cell r="AF3489" t="str">
            <v>BOWL BLANCO 2.5LTS APTO MICROONDAS Y FREEZER</v>
          </cell>
          <cell r="AG3489">
            <v>422</v>
          </cell>
          <cell r="AH3489">
            <v>1</v>
          </cell>
          <cell r="AI3489" t="str">
            <v>BP02001 BIPO</v>
          </cell>
          <cell r="AN3489" t="str">
            <v>Sí</v>
          </cell>
        </row>
        <row r="3490">
          <cell r="A3490">
            <v>2805</v>
          </cell>
          <cell r="B3490" t="str">
            <v>eugeniaportugalb@hotmail.com</v>
          </cell>
          <cell r="AF3490" t="str">
            <v>SET X 4 CUCHARAS DE BAMBOO 27CM</v>
          </cell>
          <cell r="AG3490">
            <v>574</v>
          </cell>
          <cell r="AH3490">
            <v>1</v>
          </cell>
          <cell r="AI3490" t="str">
            <v>MS101898</v>
          </cell>
          <cell r="AN3490" t="str">
            <v>Sí</v>
          </cell>
        </row>
        <row r="3491">
          <cell r="A3491">
            <v>2805</v>
          </cell>
          <cell r="B3491" t="str">
            <v>eugeniaportugalb@hotmail.com</v>
          </cell>
          <cell r="AF3491" t="str">
            <v>MANTEL MOSTAZA RECTANGULAR TELA TROPICAL PESADO 150 X 250 CM</v>
          </cell>
          <cell r="AG3491">
            <v>1285</v>
          </cell>
          <cell r="AH3491">
            <v>1</v>
          </cell>
          <cell r="AI3491" t="str">
            <v>CHUMANMOS MERCA SEPA</v>
          </cell>
          <cell r="AN3491" t="str">
            <v>Sí</v>
          </cell>
        </row>
        <row r="3492">
          <cell r="A3492">
            <v>2805</v>
          </cell>
          <cell r="B3492" t="str">
            <v>eugeniaportugalb@hotmail.com</v>
          </cell>
          <cell r="AF3492" t="str">
            <v>VELA 100% SOJA AROMA JAZMIN</v>
          </cell>
          <cell r="AG3492">
            <v>352</v>
          </cell>
          <cell r="AH3492">
            <v>2</v>
          </cell>
          <cell r="AI3492" t="str">
            <v>TW83140VELA MERCA SEPARADA ..YO ESTOY LLEVANDO EL MARTES 31/8. 2 UNIDADES</v>
          </cell>
          <cell r="AN3492" t="str">
            <v>Sí</v>
          </cell>
        </row>
        <row r="3493">
          <cell r="A3493">
            <v>2804</v>
          </cell>
          <cell r="B3493" t="str">
            <v>britocarolina92@gmail.com</v>
          </cell>
          <cell r="C3493">
            <v>44308</v>
          </cell>
          <cell r="D3493" t="str">
            <v>Abierta</v>
          </cell>
          <cell r="E3493" t="str">
            <v>Recibido</v>
          </cell>
          <cell r="F3493" t="str">
            <v>Enviado</v>
          </cell>
          <cell r="G3493" t="str">
            <v>ARS</v>
          </cell>
          <cell r="H3493" t="str">
            <v>1776.4</v>
          </cell>
          <cell r="I3493">
            <v>0</v>
          </cell>
          <cell r="J3493">
            <v>0</v>
          </cell>
          <cell r="K3493" t="str">
            <v>1776.4</v>
          </cell>
          <cell r="L3493" t="str">
            <v>Carolina Brito</v>
          </cell>
          <cell r="M3493">
            <v>36399480</v>
          </cell>
          <cell r="N3493">
            <v>5491162637730</v>
          </cell>
          <cell r="O3493" t="str">
            <v>Carolina Brito</v>
          </cell>
          <cell r="P3493">
            <v>5491162637730</v>
          </cell>
          <cell r="Q3493" t="str">
            <v>Pasaje Las Bases</v>
          </cell>
          <cell r="R3493">
            <v>181</v>
          </cell>
          <cell r="T3493" t="str">
            <v>Liniers</v>
          </cell>
          <cell r="U3493" t="str">
            <v>Capital Federal</v>
          </cell>
          <cell r="V3493">
            <v>1408</v>
          </cell>
          <cell r="W3493" t="str">
            <v>Capital Federal</v>
          </cell>
          <cell r="Y3493" t="str">
            <v>ENVÍO SIN CARGO (CABA Y GRAN PARTE DE GBA) TIEMPO: 4 a 6 DÍAS HÁBILES</v>
          </cell>
          <cell r="Z3493" t="str">
            <v>Mercado Pago</v>
          </cell>
          <cell r="AD3493">
            <v>44308</v>
          </cell>
          <cell r="AE3493">
            <v>44312</v>
          </cell>
          <cell r="AF3493" t="str">
            <v>TRAPO DE PISO BLANCO FORMAS STANDARD 50*60 CM</v>
          </cell>
          <cell r="AG3493">
            <v>390</v>
          </cell>
          <cell r="AH3493">
            <v>1</v>
          </cell>
          <cell r="AI3493" t="str">
            <v>MANDALA MERCA SEPA</v>
          </cell>
          <cell r="AJ3493" t="str">
            <v>Móvil</v>
          </cell>
          <cell r="AK3493" t="str">
            <v>EL MIERCOLES 28-04 ENTRE 8 Y 18 HORAS!</v>
          </cell>
          <cell r="AL3493">
            <v>2584983115</v>
          </cell>
          <cell r="AM3493">
            <v>380926295</v>
          </cell>
          <cell r="AN3493" t="str">
            <v>Sí</v>
          </cell>
        </row>
        <row r="3494">
          <cell r="A3494">
            <v>2804</v>
          </cell>
          <cell r="B3494" t="str">
            <v>britocarolina92@gmail.com</v>
          </cell>
          <cell r="AF3494" t="str">
            <v>TRAPO DE PISO CON FRASE MEDIA STANTARD 50 X 60 CM HOLA CHAU</v>
          </cell>
          <cell r="AG3494">
            <v>390</v>
          </cell>
          <cell r="AH3494">
            <v>1</v>
          </cell>
          <cell r="AI3494" t="str">
            <v>HOLA CHAU CHICO GRIS</v>
          </cell>
          <cell r="AN3494" t="str">
            <v>Sí</v>
          </cell>
        </row>
        <row r="3495">
          <cell r="A3495">
            <v>2804</v>
          </cell>
          <cell r="B3495" t="str">
            <v>britocarolina92@gmail.com</v>
          </cell>
          <cell r="AF3495" t="str">
            <v>DISPENSER SINGLE 500ML COLOR SURT (Negro)</v>
          </cell>
          <cell r="AG3495">
            <v>662</v>
          </cell>
          <cell r="AH3495">
            <v>1</v>
          </cell>
          <cell r="AI3495" t="str">
            <v>Q17008 QUO MERCA SEPARADA COSTO TEORICO MAS IVA</v>
          </cell>
          <cell r="AN3495" t="str">
            <v>Sí</v>
          </cell>
        </row>
        <row r="3496">
          <cell r="A3496">
            <v>2804</v>
          </cell>
          <cell r="B3496" t="str">
            <v>britocarolina92@gmail.com</v>
          </cell>
          <cell r="AF3496" t="str">
            <v>RALLADOR DE MANO FINO PARA COLGAR 25 X 5.5</v>
          </cell>
          <cell r="AG3496" t="str">
            <v>334.4</v>
          </cell>
          <cell r="AH3496">
            <v>1</v>
          </cell>
          <cell r="AI3496" t="str">
            <v>BA7391</v>
          </cell>
          <cell r="AN3496" t="str">
            <v>Sí</v>
          </cell>
        </row>
        <row r="3497">
          <cell r="A3497">
            <v>2803</v>
          </cell>
          <cell r="B3497" t="str">
            <v>gua.moreno@hotmail.com</v>
          </cell>
          <cell r="C3497">
            <v>44308</v>
          </cell>
          <cell r="D3497" t="str">
            <v>Abierta</v>
          </cell>
          <cell r="E3497" t="str">
            <v>Recibido</v>
          </cell>
          <cell r="F3497" t="str">
            <v>Enviado</v>
          </cell>
          <cell r="G3497" t="str">
            <v>ARS</v>
          </cell>
          <cell r="H3497">
            <v>22219</v>
          </cell>
          <cell r="I3497" t="str">
            <v>6665.7</v>
          </cell>
          <cell r="J3497">
            <v>0</v>
          </cell>
          <cell r="K3497" t="str">
            <v>15553.3</v>
          </cell>
          <cell r="L3497" t="str">
            <v>Guadalupe Moreno</v>
          </cell>
          <cell r="M3497">
            <v>36933732</v>
          </cell>
          <cell r="N3497">
            <v>542317530099</v>
          </cell>
          <cell r="O3497" t="str">
            <v>Guadalupe Moreno</v>
          </cell>
          <cell r="P3497">
            <v>542317539856</v>
          </cell>
          <cell r="Q3497" t="str">
            <v xml:space="preserve"> Ferrer</v>
          </cell>
          <cell r="R3497">
            <v>2630</v>
          </cell>
          <cell r="T3497" t="str">
            <v>Villa soldati</v>
          </cell>
          <cell r="U3497" t="str">
            <v>Capital Federal</v>
          </cell>
          <cell r="V3497">
            <v>1440</v>
          </cell>
          <cell r="W3497" t="str">
            <v>Capital Federal</v>
          </cell>
          <cell r="Y3497" t="str">
            <v>ENVÍO SIN CARGO (CABA Y GRAN PARTE DE GBA) TIEMPO: 4 a 6 DÍAS HÁBILES</v>
          </cell>
          <cell r="Z3497" t="str">
            <v>TRANSFERENCIA BANCARIA</v>
          </cell>
          <cell r="AA3497" t="str">
            <v>PORMAYOR</v>
          </cell>
          <cell r="AB3497" t="str">
            <v>Entregar el pedido en super 73 que está en Ferrer 2630 villa soldatti, de 9 a 16hs, pero la caja tiene que estar a nombre mio Gudalupe Moreno,heredia 1254 ,9 de julio provincia de Buenos Aires</v>
          </cell>
          <cell r="AD3497">
            <v>44308</v>
          </cell>
          <cell r="AE3497">
            <v>44309</v>
          </cell>
          <cell r="AF3497" t="str">
            <v>MATE CERAMICA CON BOMBILLA (Rosa)</v>
          </cell>
          <cell r="AG3497">
            <v>680</v>
          </cell>
          <cell r="AH3497">
            <v>1</v>
          </cell>
          <cell r="AI3497" t="str">
            <v>MERCA SEPARADA MATE ANA CREOOO</v>
          </cell>
          <cell r="AJ3497" t="str">
            <v>Móvil</v>
          </cell>
          <cell r="AK3497" t="str">
            <v>SE ENVIO 23-04</v>
          </cell>
          <cell r="AM3497">
            <v>397207047</v>
          </cell>
          <cell r="AN3497" t="str">
            <v>Sí</v>
          </cell>
        </row>
        <row r="3498">
          <cell r="A3498">
            <v>2803</v>
          </cell>
          <cell r="B3498" t="str">
            <v>gua.moreno@hotmail.com</v>
          </cell>
          <cell r="AF3498" t="str">
            <v>PLANTA ARTIFICIAL MACET. CERAM. 15X16CM</v>
          </cell>
          <cell r="AG3498">
            <v>1433</v>
          </cell>
          <cell r="AH3498">
            <v>2</v>
          </cell>
          <cell r="AI3498" t="str">
            <v>046FL7154</v>
          </cell>
          <cell r="AN3498" t="str">
            <v>Sí</v>
          </cell>
        </row>
        <row r="3499">
          <cell r="A3499">
            <v>2803</v>
          </cell>
          <cell r="B3499" t="str">
            <v>gua.moreno@hotmail.com</v>
          </cell>
          <cell r="AF3499" t="str">
            <v>LATA BISCUITS 22 CM</v>
          </cell>
          <cell r="AG3499">
            <v>570</v>
          </cell>
          <cell r="AH3499">
            <v>1</v>
          </cell>
          <cell r="AI3499" t="str">
            <v>046CX5101D2</v>
          </cell>
          <cell r="AN3499" t="str">
            <v>Sí</v>
          </cell>
        </row>
        <row r="3500">
          <cell r="A3500">
            <v>2803</v>
          </cell>
          <cell r="B3500" t="str">
            <v>gua.moreno@hotmail.com</v>
          </cell>
          <cell r="AF3500" t="str">
            <v>FRASCO DE VIDRIO BISCUITS 19CM / 13CM DIAM</v>
          </cell>
          <cell r="AG3500">
            <v>1524</v>
          </cell>
          <cell r="AH3500">
            <v>2</v>
          </cell>
          <cell r="AI3500" t="str">
            <v>094BA7081</v>
          </cell>
          <cell r="AN3500" t="str">
            <v>Sí</v>
          </cell>
        </row>
        <row r="3501">
          <cell r="A3501">
            <v>2803</v>
          </cell>
          <cell r="B3501" t="str">
            <v>gua.moreno@hotmail.com</v>
          </cell>
          <cell r="AF3501" t="str">
            <v>PACK X 6 VASO BELLIZE PURPLE X 315ML</v>
          </cell>
          <cell r="AG3501">
            <v>1381</v>
          </cell>
          <cell r="AH3501">
            <v>1</v>
          </cell>
          <cell r="AI3501" t="str">
            <v>TW82923</v>
          </cell>
          <cell r="AN3501" t="str">
            <v>Sí</v>
          </cell>
        </row>
        <row r="3502">
          <cell r="A3502">
            <v>2803</v>
          </cell>
          <cell r="B3502" t="str">
            <v>gua.moreno@hotmail.com</v>
          </cell>
          <cell r="AF3502" t="str">
            <v>CAJA DE TE MADERA 3 DIV LEYENDA "THÉ" 24X9X7CM</v>
          </cell>
          <cell r="AG3502">
            <v>1176</v>
          </cell>
          <cell r="AH3502">
            <v>1</v>
          </cell>
          <cell r="AI3502" t="str">
            <v>046CX5812 MERCA SEPARADA</v>
          </cell>
          <cell r="AN3502" t="str">
            <v>Sí</v>
          </cell>
        </row>
        <row r="3503">
          <cell r="A3503">
            <v>2803</v>
          </cell>
          <cell r="B3503" t="str">
            <v>gua.moreno@hotmail.com</v>
          </cell>
          <cell r="AF3503" t="str">
            <v>SET X 6 COPA BOUQUET 250 ML RIGOLLEAU</v>
          </cell>
          <cell r="AG3503">
            <v>624</v>
          </cell>
          <cell r="AH3503">
            <v>1</v>
          </cell>
          <cell r="AI3503" t="str">
            <v>68983PK</v>
          </cell>
          <cell r="AN3503" t="str">
            <v>Sí</v>
          </cell>
        </row>
        <row r="3504">
          <cell r="A3504">
            <v>2803</v>
          </cell>
          <cell r="B3504" t="str">
            <v>gua.moreno@hotmail.com</v>
          </cell>
          <cell r="AF3504" t="str">
            <v>MATE CERAMICA CON BOMBILLA (Blanco)</v>
          </cell>
          <cell r="AG3504">
            <v>680</v>
          </cell>
          <cell r="AH3504">
            <v>1</v>
          </cell>
          <cell r="AI3504" t="str">
            <v>ALCU011 MERCA SEPARADA MATE ANA CREOOO</v>
          </cell>
          <cell r="AN3504" t="str">
            <v>Sí</v>
          </cell>
        </row>
        <row r="3505">
          <cell r="A3505">
            <v>2803</v>
          </cell>
          <cell r="B3505" t="str">
            <v>gua.moreno@hotmail.com</v>
          </cell>
          <cell r="AF3505" t="str">
            <v>MATE MADERATE MADERA Y SILICONA CON BOMBILLA (Beige)</v>
          </cell>
          <cell r="AG3505">
            <v>595</v>
          </cell>
          <cell r="AH3505">
            <v>1</v>
          </cell>
          <cell r="AN3505" t="str">
            <v>Sí</v>
          </cell>
        </row>
        <row r="3506">
          <cell r="A3506">
            <v>2803</v>
          </cell>
          <cell r="B3506" t="str">
            <v>gua.moreno@hotmail.com</v>
          </cell>
          <cell r="AF3506" t="str">
            <v>MATE MADERATE MADERA Y SILICONA CON BOMBILLA (Negro)</v>
          </cell>
          <cell r="AG3506">
            <v>595</v>
          </cell>
          <cell r="AH3506">
            <v>1</v>
          </cell>
          <cell r="AI3506" t="str">
            <v>Q632 QUO /MERCA SEPARADA/COSTO TEORICO MAS IVA</v>
          </cell>
          <cell r="AN3506" t="str">
            <v>Sí</v>
          </cell>
        </row>
        <row r="3507">
          <cell r="A3507">
            <v>2803</v>
          </cell>
          <cell r="B3507" t="str">
            <v>gua.moreno@hotmail.com</v>
          </cell>
          <cell r="AF3507" t="str">
            <v>CAJA DE TE MAD. 15CM 2 COL 4DIV - GRIS Y MARINO (Gris)</v>
          </cell>
          <cell r="AG3507">
            <v>1702</v>
          </cell>
          <cell r="AH3507">
            <v>1</v>
          </cell>
          <cell r="AI3507" t="str">
            <v>046CX7196</v>
          </cell>
          <cell r="AN3507" t="str">
            <v>Sí</v>
          </cell>
        </row>
        <row r="3508">
          <cell r="A3508">
            <v>2803</v>
          </cell>
          <cell r="B3508" t="str">
            <v>gua.moreno@hotmail.com</v>
          </cell>
          <cell r="AF3508" t="str">
            <v>FRASCO VIDRIO 19CM X 9CM DIAM</v>
          </cell>
          <cell r="AG3508">
            <v>895</v>
          </cell>
          <cell r="AH3508">
            <v>2</v>
          </cell>
          <cell r="AI3508" t="str">
            <v>BA6431 MERRCA SEPARADA</v>
          </cell>
          <cell r="AN3508" t="str">
            <v>Sí</v>
          </cell>
        </row>
        <row r="3509">
          <cell r="A3509">
            <v>2803</v>
          </cell>
          <cell r="B3509" t="str">
            <v>gua.moreno@hotmail.com</v>
          </cell>
          <cell r="AF3509" t="str">
            <v>FRASCO VIDRIO 16CM X 9CM DIAM</v>
          </cell>
          <cell r="AG3509">
            <v>851</v>
          </cell>
          <cell r="AH3509">
            <v>2</v>
          </cell>
          <cell r="AI3509" t="str">
            <v>BA6430 MERCA SEPARDAD</v>
          </cell>
          <cell r="AN3509" t="str">
            <v>Sí</v>
          </cell>
        </row>
        <row r="3510">
          <cell r="A3510">
            <v>2803</v>
          </cell>
          <cell r="B3510" t="str">
            <v>gua.moreno@hotmail.com</v>
          </cell>
          <cell r="AF3510" t="str">
            <v>MATE PAMPA BOCA ANGOSTA CON BOMBILLA COLOR NEGRO</v>
          </cell>
          <cell r="AG3510">
            <v>720</v>
          </cell>
          <cell r="AH3510">
            <v>1</v>
          </cell>
          <cell r="AI3510" t="str">
            <v>MERCA SEPA</v>
          </cell>
          <cell r="AN3510" t="str">
            <v>Sí</v>
          </cell>
        </row>
        <row r="3511">
          <cell r="A3511">
            <v>2803</v>
          </cell>
          <cell r="B3511" t="str">
            <v>gua.moreno@hotmail.com</v>
          </cell>
          <cell r="AF3511" t="str">
            <v>TABLA MÁRMOL CARRARA 30x10 CM (Blanco)</v>
          </cell>
          <cell r="AG3511">
            <v>1685</v>
          </cell>
          <cell r="AH3511">
            <v>2</v>
          </cell>
          <cell r="AI3511" t="str">
            <v>CARRA 3010. MERCA SEPARADA</v>
          </cell>
          <cell r="AN3511" t="str">
            <v>Sí</v>
          </cell>
        </row>
        <row r="3512">
          <cell r="A3512">
            <v>2803</v>
          </cell>
          <cell r="B3512" t="str">
            <v>gua.moreno@hotmail.com</v>
          </cell>
          <cell r="AF3512" t="str">
            <v>MATE PAMPA BOCA ANGOSTA CON BOMBILLA COLOR BLANCO</v>
          </cell>
          <cell r="AG3512">
            <v>720</v>
          </cell>
          <cell r="AH3512">
            <v>1</v>
          </cell>
          <cell r="AI3512" t="str">
            <v>MERCA SEPA</v>
          </cell>
          <cell r="AN3512" t="str">
            <v>Sí</v>
          </cell>
        </row>
        <row r="3513">
          <cell r="A3513">
            <v>2802</v>
          </cell>
          <cell r="B3513" t="str">
            <v>camporesiazul@gmail.com</v>
          </cell>
          <cell r="C3513">
            <v>44308</v>
          </cell>
          <cell r="D3513" t="str">
            <v>Abierta</v>
          </cell>
          <cell r="E3513" t="str">
            <v>Recibido</v>
          </cell>
          <cell r="F3513" t="str">
            <v>Enviado</v>
          </cell>
          <cell r="G3513" t="str">
            <v>ARS</v>
          </cell>
          <cell r="H3513">
            <v>2099</v>
          </cell>
          <cell r="I3513">
            <v>0</v>
          </cell>
          <cell r="J3513">
            <v>0</v>
          </cell>
          <cell r="K3513">
            <v>2099</v>
          </cell>
          <cell r="L3513" t="str">
            <v>Azul Aldana</v>
          </cell>
          <cell r="M3513">
            <v>39321615</v>
          </cell>
          <cell r="N3513">
            <v>542216416533</v>
          </cell>
          <cell r="O3513" t="str">
            <v>Azul Aldana</v>
          </cell>
          <cell r="P3513">
            <v>542216416533</v>
          </cell>
          <cell r="Q3513" t="str">
            <v>497 Entre 24 Y 25</v>
          </cell>
          <cell r="R3513">
            <v>2941</v>
          </cell>
          <cell r="U3513" t="str">
            <v>Capital Federal</v>
          </cell>
          <cell r="V3513">
            <v>1440</v>
          </cell>
          <cell r="W3513" t="str">
            <v>Capital Federal</v>
          </cell>
          <cell r="Y3513" t="str">
            <v>ENVÍO SIN CARGO (CABA Y GRAN PARTE DE GBA) TIEMPO: 4 a 6 DÍAS HÁBILES</v>
          </cell>
          <cell r="Z3513" t="str">
            <v>Mercado Pago</v>
          </cell>
          <cell r="AB3513" t="str">
            <v xml:space="preserve">Código postal real: 1897 Gonnet, La Plata. </v>
          </cell>
          <cell r="AD3513">
            <v>44308</v>
          </cell>
          <cell r="AE3513">
            <v>44312</v>
          </cell>
          <cell r="AF3513" t="str">
            <v>MESA PLEGABLE PARA PC MADERA Y METAL 59X39X23CM (Beige con rayas)</v>
          </cell>
          <cell r="AG3513">
            <v>2099</v>
          </cell>
          <cell r="AH3513">
            <v>1</v>
          </cell>
          <cell r="AJ3513" t="str">
            <v>Móvil</v>
          </cell>
          <cell r="AK3513" t="str">
            <v>EL JUEVES 29-04 ENTRE 8 Y 18 HORAS!</v>
          </cell>
          <cell r="AL3513">
            <v>14553640175</v>
          </cell>
          <cell r="AM3513">
            <v>397099891</v>
          </cell>
          <cell r="AN3513" t="str">
            <v>Sí</v>
          </cell>
        </row>
        <row r="3514">
          <cell r="A3514">
            <v>2801</v>
          </cell>
          <cell r="B3514" t="str">
            <v>irenesandracasini@gmail.com</v>
          </cell>
          <cell r="C3514">
            <v>44307</v>
          </cell>
          <cell r="D3514" t="str">
            <v>Abierta</v>
          </cell>
          <cell r="E3514" t="str">
            <v>Recibido</v>
          </cell>
          <cell r="F3514" t="str">
            <v>Enviado</v>
          </cell>
          <cell r="G3514" t="str">
            <v>ARS</v>
          </cell>
          <cell r="H3514">
            <v>1078</v>
          </cell>
          <cell r="I3514" t="str">
            <v>161.7</v>
          </cell>
          <cell r="J3514">
            <v>0</v>
          </cell>
          <cell r="K3514" t="str">
            <v>916.3</v>
          </cell>
          <cell r="L3514" t="str">
            <v>Irene Casini</v>
          </cell>
          <cell r="M3514">
            <v>16766517</v>
          </cell>
          <cell r="N3514">
            <v>5491158008739</v>
          </cell>
          <cell r="O3514" t="str">
            <v>Irene Casini</v>
          </cell>
          <cell r="P3514">
            <v>5491158008739</v>
          </cell>
          <cell r="Q3514" t="str">
            <v xml:space="preserve">Av Salvador M del Carril </v>
          </cell>
          <cell r="R3514">
            <v>3022</v>
          </cell>
          <cell r="S3514" t="str">
            <v xml:space="preserve">2 C </v>
          </cell>
          <cell r="T3514" t="str">
            <v xml:space="preserve">Villa pueyrredon </v>
          </cell>
          <cell r="U3514" t="str">
            <v>Capital Federal</v>
          </cell>
          <cell r="V3514">
            <v>1419</v>
          </cell>
          <cell r="W3514" t="str">
            <v>Capital Federal</v>
          </cell>
          <cell r="Y3514" t="str">
            <v>ENVÍO SIN CARGO (CABA Y GRAN PARTE DE GBA) TIEMPO: 4 a 6 DÍAS HÁBILES</v>
          </cell>
          <cell r="Z3514" t="str">
            <v>TRANSFERENCIA BANCARIA</v>
          </cell>
          <cell r="AA3514" t="str">
            <v>AMIGOS</v>
          </cell>
          <cell r="AD3514">
            <v>44307</v>
          </cell>
          <cell r="AE3514">
            <v>44309</v>
          </cell>
          <cell r="AF3514" t="str">
            <v>INDIVIDUAL CUERINA HOJAS 44X30 CM</v>
          </cell>
          <cell r="AG3514" t="str">
            <v>269.5</v>
          </cell>
          <cell r="AH3514">
            <v>2</v>
          </cell>
          <cell r="AI3514" t="str">
            <v>CHUIN44R</v>
          </cell>
          <cell r="AJ3514" t="str">
            <v>Móvil</v>
          </cell>
          <cell r="AK3514" t="str">
            <v>EL LUNES 26-04 ENTRE 8 Y 18 HORAS!</v>
          </cell>
          <cell r="AM3514">
            <v>396721102</v>
          </cell>
          <cell r="AN3514" t="str">
            <v>Sí</v>
          </cell>
        </row>
        <row r="3515">
          <cell r="A3515">
            <v>2801</v>
          </cell>
          <cell r="B3515" t="str">
            <v>irenesandracasini@gmail.com</v>
          </cell>
          <cell r="AF3515" t="str">
            <v>INDIVIDUAL CUERINA HOJAS 32.5CM DIAM</v>
          </cell>
          <cell r="AG3515" t="str">
            <v>269.5</v>
          </cell>
          <cell r="AH3515">
            <v>2</v>
          </cell>
          <cell r="AI3515" t="str">
            <v>CHUIN44C</v>
          </cell>
          <cell r="AN3515" t="str">
            <v>Sí</v>
          </cell>
        </row>
        <row r="3516">
          <cell r="A3516">
            <v>2800</v>
          </cell>
          <cell r="B3516" t="str">
            <v>nicolealistereynoso@gmail.com</v>
          </cell>
          <cell r="C3516">
            <v>44307</v>
          </cell>
          <cell r="D3516" t="str">
            <v>Abierta</v>
          </cell>
          <cell r="E3516" t="str">
            <v>Recibido</v>
          </cell>
          <cell r="F3516" t="str">
            <v>Enviado</v>
          </cell>
          <cell r="G3516" t="str">
            <v>ARS</v>
          </cell>
          <cell r="H3516" t="str">
            <v>998.8</v>
          </cell>
          <cell r="I3516" t="str">
            <v>149.82</v>
          </cell>
          <cell r="J3516">
            <v>0</v>
          </cell>
          <cell r="K3516" t="str">
            <v>848.98</v>
          </cell>
          <cell r="L3516" t="str">
            <v>Nicole Macarena Aliste Reynoso</v>
          </cell>
          <cell r="M3516">
            <v>41259826</v>
          </cell>
          <cell r="N3516">
            <v>541161860483</v>
          </cell>
          <cell r="O3516" t="str">
            <v>Nicole Macarena Aliste Reynoso</v>
          </cell>
          <cell r="P3516">
            <v>541161860483</v>
          </cell>
          <cell r="Q3516">
            <v>29</v>
          </cell>
          <cell r="R3516">
            <v>5362</v>
          </cell>
          <cell r="U3516" t="str">
            <v>Berazategui</v>
          </cell>
          <cell r="V3516">
            <v>1884</v>
          </cell>
          <cell r="W3516" t="str">
            <v>Gran Buenos Aires</v>
          </cell>
          <cell r="Y3516" t="str">
            <v>ENVÍO SIN CARGO (CABA Y GRAN PARTE DE GBA) TIEMPO: 4 a 6 DÍAS HÁBILES</v>
          </cell>
          <cell r="Z3516" t="str">
            <v>Mercado Pago</v>
          </cell>
          <cell r="AA3516" t="str">
            <v>NICOLE</v>
          </cell>
          <cell r="AD3516">
            <v>44307</v>
          </cell>
          <cell r="AE3516">
            <v>44307</v>
          </cell>
          <cell r="AF3516" t="str">
            <v>WOK ANTIADHERENTE LINEA GRANITE 30CM</v>
          </cell>
          <cell r="AG3516" t="str">
            <v>998.8</v>
          </cell>
          <cell r="AH3516">
            <v>1</v>
          </cell>
          <cell r="AI3516" t="str">
            <v>MS119636</v>
          </cell>
          <cell r="AJ3516" t="str">
            <v>Web</v>
          </cell>
          <cell r="AK3516" t="str">
            <v>EL JUEVES 22-04 ENTRE 8 Y 18 HORAS!</v>
          </cell>
          <cell r="AL3516">
            <v>14544375043</v>
          </cell>
          <cell r="AM3516">
            <v>396661218</v>
          </cell>
          <cell r="AN3516" t="str">
            <v>Sí</v>
          </cell>
        </row>
        <row r="3517">
          <cell r="A3517">
            <v>2799</v>
          </cell>
          <cell r="B3517" t="str">
            <v>r.gorena@hotmail.com</v>
          </cell>
          <cell r="C3517">
            <v>44307</v>
          </cell>
          <cell r="D3517" t="str">
            <v>Abierta</v>
          </cell>
          <cell r="E3517" t="str">
            <v>Recibido</v>
          </cell>
          <cell r="F3517" t="str">
            <v>Enviado</v>
          </cell>
          <cell r="G3517" t="str">
            <v>ARS</v>
          </cell>
          <cell r="H3517" t="str">
            <v>1654.16</v>
          </cell>
          <cell r="I3517">
            <v>0</v>
          </cell>
          <cell r="J3517">
            <v>0</v>
          </cell>
          <cell r="K3517" t="str">
            <v>1654.16</v>
          </cell>
          <cell r="L3517" t="str">
            <v>ROXANA Gorena</v>
          </cell>
          <cell r="M3517">
            <v>20724461</v>
          </cell>
          <cell r="N3517">
            <v>541134010537</v>
          </cell>
          <cell r="O3517" t="str">
            <v>Roxana Gorena</v>
          </cell>
          <cell r="P3517">
            <v>541134010537</v>
          </cell>
          <cell r="Q3517" t="str">
            <v>Mansilla</v>
          </cell>
          <cell r="R3517">
            <v>2612</v>
          </cell>
          <cell r="S3517" t="str">
            <v>Boulogne</v>
          </cell>
          <cell r="U3517" t="str">
            <v>Buenos Aires</v>
          </cell>
          <cell r="V3517">
            <v>1609</v>
          </cell>
          <cell r="W3517" t="str">
            <v>Gran Buenos Aires</v>
          </cell>
          <cell r="Y3517" t="str">
            <v>ENVÍO SIN CARGO (CABA Y GRAN PARTE DE GBA) TIEMPO: 4 a 6 DÍAS HÁBILES</v>
          </cell>
          <cell r="Z3517" t="str">
            <v>Mercado Pago</v>
          </cell>
          <cell r="AD3517">
            <v>44307</v>
          </cell>
          <cell r="AE3517">
            <v>44309</v>
          </cell>
          <cell r="AF3517" t="str">
            <v>MATE NEO PASTEL CON BOMBILLA (Celeste)</v>
          </cell>
          <cell r="AG3517" t="str">
            <v>214.16</v>
          </cell>
          <cell r="AH3517">
            <v>1</v>
          </cell>
          <cell r="AJ3517" t="str">
            <v>Móvil</v>
          </cell>
          <cell r="AK3517" t="str">
            <v>EL MARTES 27-04 ENTRE 8 Y 18 HORAS!</v>
          </cell>
          <cell r="AL3517">
            <v>14544107135</v>
          </cell>
          <cell r="AM3517">
            <v>396654895</v>
          </cell>
          <cell r="AN3517" t="str">
            <v>Sí</v>
          </cell>
        </row>
        <row r="3518">
          <cell r="A3518">
            <v>2799</v>
          </cell>
          <cell r="B3518" t="str">
            <v>r.gorena@hotmail.com</v>
          </cell>
          <cell r="AF3518" t="str">
            <v>MATE PAMPA BOCA ANCHA CON BOMBILLA COLOR ROSA</v>
          </cell>
          <cell r="AG3518">
            <v>720</v>
          </cell>
          <cell r="AH3518">
            <v>1</v>
          </cell>
          <cell r="AI3518" t="str">
            <v>MATE PAMPA02. MERCA SEPARADA</v>
          </cell>
          <cell r="AN3518" t="str">
            <v>Sí</v>
          </cell>
        </row>
        <row r="3519">
          <cell r="A3519">
            <v>2799</v>
          </cell>
          <cell r="B3519" t="str">
            <v>r.gorena@hotmail.com</v>
          </cell>
          <cell r="AF3519" t="str">
            <v>MATE PAMPA BOCA ABIERTA CON BOMBILLA COLOR CORAL</v>
          </cell>
          <cell r="AG3519">
            <v>720</v>
          </cell>
          <cell r="AH3519">
            <v>1</v>
          </cell>
          <cell r="AN3519" t="str">
            <v>Sí</v>
          </cell>
        </row>
        <row r="3520">
          <cell r="A3520">
            <v>2798</v>
          </cell>
          <cell r="B3520" t="str">
            <v>maca.rebagliati@gmail.com</v>
          </cell>
          <cell r="C3520">
            <v>44306</v>
          </cell>
          <cell r="D3520" t="str">
            <v>Abierta</v>
          </cell>
          <cell r="E3520" t="str">
            <v>Recibido</v>
          </cell>
          <cell r="F3520" t="str">
            <v>Enviado</v>
          </cell>
          <cell r="G3520" t="str">
            <v>ARS</v>
          </cell>
          <cell r="H3520" t="str">
            <v>3807.28</v>
          </cell>
          <cell r="I3520">
            <v>0</v>
          </cell>
          <cell r="J3520">
            <v>0</v>
          </cell>
          <cell r="K3520" t="str">
            <v>3807.28</v>
          </cell>
          <cell r="L3520" t="str">
            <v>Macarena Rebagliati</v>
          </cell>
          <cell r="M3520">
            <v>41824837</v>
          </cell>
          <cell r="N3520">
            <v>5491168777292</v>
          </cell>
          <cell r="O3520" t="str">
            <v>Macarena Rebagliati</v>
          </cell>
          <cell r="P3520">
            <v>5491168777292</v>
          </cell>
          <cell r="Q3520" t="str">
            <v xml:space="preserve">Independencia </v>
          </cell>
          <cell r="R3520">
            <v>5886</v>
          </cell>
          <cell r="T3520" t="str">
            <v xml:space="preserve">Villa Ballester </v>
          </cell>
          <cell r="U3520" t="str">
            <v xml:space="preserve">San Martín </v>
          </cell>
          <cell r="V3520">
            <v>1653</v>
          </cell>
          <cell r="W3520" t="str">
            <v>Gran Buenos Aires</v>
          </cell>
          <cell r="Y3520" t="str">
            <v>ENVÍO SIN CARGO (CABA Y GRAN PARTE DE GBA) TIEMPO: 4 a 6 DÍAS HÁBILES</v>
          </cell>
          <cell r="Z3520" t="str">
            <v>Mercado Pago</v>
          </cell>
          <cell r="AB3520" t="str">
            <v>Entregar en la portería del colegio. En caso de no encontrarse nadie llamar al 1168777292</v>
          </cell>
          <cell r="AD3520">
            <v>44306</v>
          </cell>
          <cell r="AE3520">
            <v>44309</v>
          </cell>
          <cell r="AF3520" t="str">
            <v>FLORERO DE VIDRIO 15CM 6CM DIAM</v>
          </cell>
          <cell r="AG3520" t="str">
            <v>84.69</v>
          </cell>
          <cell r="AH3520">
            <v>1</v>
          </cell>
          <cell r="AI3520" t="str">
            <v>046JA7208</v>
          </cell>
          <cell r="AJ3520" t="str">
            <v>Móvil</v>
          </cell>
          <cell r="AK3520" t="str">
            <v>EL MARTES 27-04 ENTRE 8 Y 18 HORAS!</v>
          </cell>
          <cell r="AL3520">
            <v>2576110420</v>
          </cell>
          <cell r="AM3520">
            <v>395465149</v>
          </cell>
          <cell r="AN3520" t="str">
            <v>Sí</v>
          </cell>
        </row>
        <row r="3521">
          <cell r="A3521">
            <v>2798</v>
          </cell>
          <cell r="B3521" t="str">
            <v>maca.rebagliati@gmail.com</v>
          </cell>
          <cell r="AF3521" t="str">
            <v>BATIDOR DE SILICONA CREAM MANGO DE MADERA 28 CM</v>
          </cell>
          <cell r="AG3521" t="str">
            <v>597.69</v>
          </cell>
          <cell r="AH3521">
            <v>1</v>
          </cell>
          <cell r="AI3521" t="str">
            <v>MS101A63</v>
          </cell>
          <cell r="AN3521" t="str">
            <v>Sí</v>
          </cell>
        </row>
        <row r="3522">
          <cell r="A3522">
            <v>2798</v>
          </cell>
          <cell r="B3522" t="str">
            <v>maca.rebagliati@gmail.com</v>
          </cell>
          <cell r="AF3522" t="str">
            <v>ESPATULA REPOSTERA CURVA DE SILICONA CREAM MANGO DE MADERA PLANO 34 CM</v>
          </cell>
          <cell r="AG3522" t="str">
            <v>268.18</v>
          </cell>
          <cell r="AH3522">
            <v>1</v>
          </cell>
          <cell r="AI3522" t="str">
            <v>MS101A57</v>
          </cell>
          <cell r="AN3522" t="str">
            <v>Sí</v>
          </cell>
        </row>
        <row r="3523">
          <cell r="A3523">
            <v>2798</v>
          </cell>
          <cell r="B3523" t="str">
            <v>maca.rebagliati@gmail.com</v>
          </cell>
          <cell r="AF3523" t="str">
            <v>TAZA ROMA DE CERAMICA BLANCA 275ML</v>
          </cell>
          <cell r="AG3523">
            <v>690</v>
          </cell>
          <cell r="AH3523">
            <v>2</v>
          </cell>
          <cell r="AI3523" t="str">
            <v>PO61713NN MERCA SEPARADA</v>
          </cell>
          <cell r="AN3523" t="str">
            <v>Sí</v>
          </cell>
        </row>
        <row r="3524">
          <cell r="A3524">
            <v>2798</v>
          </cell>
          <cell r="B3524" t="str">
            <v>maca.rebagliati@gmail.com</v>
          </cell>
          <cell r="AF3524" t="str">
            <v>MOLDE BUDINERA</v>
          </cell>
          <cell r="AG3524" t="str">
            <v>761.72</v>
          </cell>
          <cell r="AH3524">
            <v>1</v>
          </cell>
          <cell r="AI3524" t="str">
            <v>046BA4829</v>
          </cell>
          <cell r="AN3524" t="str">
            <v>Sí</v>
          </cell>
        </row>
        <row r="3525">
          <cell r="A3525">
            <v>2798</v>
          </cell>
          <cell r="B3525" t="str">
            <v>maca.rebagliati@gmail.com</v>
          </cell>
          <cell r="AF3525" t="str">
            <v>PELA PAPAS DE ACERO BLACK 19X2CM</v>
          </cell>
          <cell r="AG3525">
            <v>715</v>
          </cell>
          <cell r="AH3525">
            <v>1</v>
          </cell>
          <cell r="AI3525" t="str">
            <v>MS101992</v>
          </cell>
          <cell r="AN3525" t="str">
            <v>Sí</v>
          </cell>
        </row>
        <row r="3526">
          <cell r="A3526">
            <v>2797</v>
          </cell>
          <cell r="B3526" t="str">
            <v>car.mastricola@gmail.com</v>
          </cell>
          <cell r="C3526">
            <v>44306</v>
          </cell>
          <cell r="D3526" t="str">
            <v>Abierta</v>
          </cell>
          <cell r="E3526" t="str">
            <v>Recibido</v>
          </cell>
          <cell r="F3526" t="str">
            <v>Enviado</v>
          </cell>
          <cell r="G3526" t="str">
            <v>ARS</v>
          </cell>
          <cell r="H3526" t="str">
            <v>4346.15</v>
          </cell>
          <cell r="I3526">
            <v>0</v>
          </cell>
          <cell r="J3526">
            <v>610</v>
          </cell>
          <cell r="K3526" t="str">
            <v>4956.15</v>
          </cell>
          <cell r="L3526" t="str">
            <v>Carla Mastricola</v>
          </cell>
          <cell r="M3526">
            <v>37133914</v>
          </cell>
          <cell r="N3526">
            <v>543512715929</v>
          </cell>
          <cell r="O3526" t="str">
            <v>Carla Mastricola</v>
          </cell>
          <cell r="P3526">
            <v>543512715929</v>
          </cell>
          <cell r="Q3526" t="str">
            <v>Raimundo Lulio</v>
          </cell>
          <cell r="R3526">
            <v>3693</v>
          </cell>
          <cell r="T3526" t="str">
            <v xml:space="preserve">San Martin Norte </v>
          </cell>
          <cell r="U3526" t="str">
            <v>Cordoba</v>
          </cell>
          <cell r="V3526">
            <v>5008</v>
          </cell>
          <cell r="W3526" t="str">
            <v>Córdoba</v>
          </cell>
          <cell r="Y3526" t="str">
            <v>Correo Argentino - Encomienda Clásica</v>
          </cell>
          <cell r="Z3526" t="str">
            <v>Mercado Pago</v>
          </cell>
          <cell r="AB3526" t="str">
            <v>Entre calles Lopez Correa  y Angel Gallardo.  Casa de rejas horizontales.</v>
          </cell>
          <cell r="AC3526" t="str">
            <v>23-04 MAL PRECIO DE VENTA MODIFICADO TODO EL 21-04 - SE ENVIA IGUAL</v>
          </cell>
          <cell r="AD3526">
            <v>44306</v>
          </cell>
          <cell r="AE3526">
            <v>44309</v>
          </cell>
          <cell r="AF3526" t="str">
            <v>ESPATULA REPOSTERA CURVA DE SILICONA CREAM MANGO DE MADERA PLANO 34 CM</v>
          </cell>
          <cell r="AG3526" t="str">
            <v>268.18</v>
          </cell>
          <cell r="AH3526">
            <v>1</v>
          </cell>
          <cell r="AI3526" t="str">
            <v>MS101A57</v>
          </cell>
          <cell r="AJ3526" t="str">
            <v>Web</v>
          </cell>
          <cell r="AK3526" t="str">
            <v>EL LUNES 26-04 SE DESPACHA AL CORREO ARGENTINO ENTRE 12 Y 18 HORAS !</v>
          </cell>
          <cell r="AL3526">
            <v>14530229246</v>
          </cell>
          <cell r="AM3526">
            <v>395416259</v>
          </cell>
          <cell r="AN3526" t="str">
            <v>Sí</v>
          </cell>
        </row>
        <row r="3527">
          <cell r="A3527">
            <v>2797</v>
          </cell>
          <cell r="B3527" t="str">
            <v>car.mastricola@gmail.com</v>
          </cell>
          <cell r="AF3527" t="str">
            <v>BATIDOR DE SILICONA CREAM MANGO DE MADERA 28 CM</v>
          </cell>
          <cell r="AG3527" t="str">
            <v>597.69</v>
          </cell>
          <cell r="AH3527">
            <v>1</v>
          </cell>
          <cell r="AI3527" t="str">
            <v>MS101A63</v>
          </cell>
          <cell r="AN3527" t="str">
            <v>Sí</v>
          </cell>
        </row>
        <row r="3528">
          <cell r="A3528">
            <v>2797</v>
          </cell>
          <cell r="B3528" t="str">
            <v>car.mastricola@gmail.com</v>
          </cell>
          <cell r="AF3528" t="str">
            <v>PINCEL DE SILICONA MANGO DE MADERA SIMIL MARMOL 27X4CM</v>
          </cell>
          <cell r="AG3528" t="str">
            <v>465.39</v>
          </cell>
          <cell r="AH3528">
            <v>1</v>
          </cell>
          <cell r="AI3528" t="str">
            <v>MS101A20</v>
          </cell>
          <cell r="AN3528" t="str">
            <v>Sí</v>
          </cell>
        </row>
        <row r="3529">
          <cell r="A3529">
            <v>2797</v>
          </cell>
          <cell r="B3529" t="str">
            <v>car.mastricola@gmail.com</v>
          </cell>
          <cell r="AF3529" t="str">
            <v>SET X 4 CUCHARAS DE BAMBOO 27CM</v>
          </cell>
          <cell r="AG3529" t="str">
            <v>267.39</v>
          </cell>
          <cell r="AH3529">
            <v>1</v>
          </cell>
          <cell r="AI3529" t="str">
            <v>MS101898</v>
          </cell>
          <cell r="AN3529" t="str">
            <v>Sí</v>
          </cell>
        </row>
        <row r="3530">
          <cell r="A3530">
            <v>2797</v>
          </cell>
          <cell r="B3530" t="str">
            <v>car.mastricola@gmail.com</v>
          </cell>
          <cell r="AF3530" t="str">
            <v>ESPATULA DE NYLON CON MANGO DE ACERO Y PP SIMIL MARMOL 35CM</v>
          </cell>
          <cell r="AG3530" t="str">
            <v>549.5</v>
          </cell>
          <cell r="AH3530">
            <v>1</v>
          </cell>
          <cell r="AI3530" t="str">
            <v>MS101850 MERCA SEPA</v>
          </cell>
          <cell r="AN3530" t="str">
            <v>Sí</v>
          </cell>
        </row>
        <row r="3531">
          <cell r="A3531">
            <v>2797</v>
          </cell>
          <cell r="B3531" t="str">
            <v>car.mastricola@gmail.com</v>
          </cell>
          <cell r="AF3531" t="str">
            <v>CUCHARON DE NYLON CON MANGO DE ACERO Y PP SIMIL MARMOL 29CM</v>
          </cell>
          <cell r="AG3531" t="str">
            <v>549.5</v>
          </cell>
          <cell r="AH3531">
            <v>1</v>
          </cell>
          <cell r="AI3531" t="str">
            <v>MS101851 MERCA SEPA</v>
          </cell>
          <cell r="AN3531" t="str">
            <v>Sí</v>
          </cell>
        </row>
        <row r="3532">
          <cell r="A3532">
            <v>2797</v>
          </cell>
          <cell r="B3532" t="str">
            <v>car.mastricola@gmail.com</v>
          </cell>
          <cell r="AF3532" t="str">
            <v>ESPUMADERA DE NYLON CON MANGO DE ACERO Y PP SIMIL MARMOL 34 CM</v>
          </cell>
          <cell r="AG3532" t="str">
            <v>549.5</v>
          </cell>
          <cell r="AH3532">
            <v>1</v>
          </cell>
          <cell r="AI3532" t="str">
            <v>MS101852 MERCA SEPA</v>
          </cell>
          <cell r="AN3532" t="str">
            <v>Sí</v>
          </cell>
        </row>
        <row r="3533">
          <cell r="A3533">
            <v>2797</v>
          </cell>
          <cell r="B3533" t="str">
            <v>car.mastricola@gmail.com</v>
          </cell>
          <cell r="AF3533" t="str">
            <v>CUCHARA ESPAGUETTI DE NYLON CON MANGO DE ACERO Y PP SIMIL MARMOL 32CM</v>
          </cell>
          <cell r="AG3533" t="str">
            <v>549.5</v>
          </cell>
          <cell r="AH3533">
            <v>1</v>
          </cell>
          <cell r="AI3533" t="str">
            <v>MS101853 MERCA SEPA</v>
          </cell>
          <cell r="AN3533" t="str">
            <v>Sí</v>
          </cell>
        </row>
        <row r="3534">
          <cell r="A3534">
            <v>2797</v>
          </cell>
          <cell r="B3534" t="str">
            <v>car.mastricola@gmail.com</v>
          </cell>
          <cell r="AF3534" t="str">
            <v>CUCHARA CALADA DE NYLON CON MANGO DE ACERO Y PP SIMIL MARMOL 33.5</v>
          </cell>
          <cell r="AG3534" t="str">
            <v>549.5</v>
          </cell>
          <cell r="AH3534">
            <v>1</v>
          </cell>
          <cell r="AI3534" t="str">
            <v>MS101854 MERCA SEPA</v>
          </cell>
          <cell r="AN3534" t="str">
            <v>Sí</v>
          </cell>
        </row>
        <row r="3535">
          <cell r="A3535">
            <v>2796</v>
          </cell>
          <cell r="B3535" t="str">
            <v>solegonzalez31@hotmail.com</v>
          </cell>
          <cell r="C3535">
            <v>44306</v>
          </cell>
          <cell r="D3535" t="str">
            <v>Abierta</v>
          </cell>
          <cell r="E3535" t="str">
            <v>Recibido</v>
          </cell>
          <cell r="F3535" t="str">
            <v>Enviado</v>
          </cell>
          <cell r="G3535" t="str">
            <v>ARS</v>
          </cell>
          <cell r="H3535">
            <v>1617</v>
          </cell>
          <cell r="I3535">
            <v>0</v>
          </cell>
          <cell r="J3535">
            <v>0</v>
          </cell>
          <cell r="K3535">
            <v>1617</v>
          </cell>
          <cell r="L3535" t="str">
            <v>Soledad González</v>
          </cell>
          <cell r="M3535">
            <v>29668973</v>
          </cell>
          <cell r="N3535">
            <v>541135782604</v>
          </cell>
          <cell r="O3535" t="str">
            <v>Soledad González</v>
          </cell>
          <cell r="P3535">
            <v>541135782604</v>
          </cell>
          <cell r="Q3535" t="str">
            <v>Periodista Augusto Prieto</v>
          </cell>
          <cell r="R3535">
            <v>370</v>
          </cell>
          <cell r="S3535" t="str">
            <v>PB depto 2</v>
          </cell>
          <cell r="T3535" t="str">
            <v>Gerli</v>
          </cell>
          <cell r="U3535" t="str">
            <v>Gerli Lanús</v>
          </cell>
          <cell r="V3535">
            <v>1824</v>
          </cell>
          <cell r="W3535" t="str">
            <v>Gran Buenos Aires</v>
          </cell>
          <cell r="Y3535" t="str">
            <v>ENVÍO SIN CARGO (CABA Y GRAN PARTE DE GBA) TIEMPO: 4 a 6 DÍAS HÁBILES</v>
          </cell>
          <cell r="Z3535" t="str">
            <v>Mercado Pago</v>
          </cell>
          <cell r="AD3535">
            <v>44306</v>
          </cell>
          <cell r="AE3535">
            <v>44309</v>
          </cell>
          <cell r="AF3535" t="str">
            <v>INDIVIDUAL CUERINA HOJAS 44x30 CM</v>
          </cell>
          <cell r="AG3535" t="str">
            <v>269.5</v>
          </cell>
          <cell r="AH3535">
            <v>6</v>
          </cell>
          <cell r="AI3535" t="str">
            <v>CHUIN40R MERCA SEPA</v>
          </cell>
          <cell r="AJ3535" t="str">
            <v>Móvil</v>
          </cell>
          <cell r="AK3535" t="str">
            <v>EL LUNES 26-04 ENTRE 8 Y 18 HORAS!</v>
          </cell>
          <cell r="AL3535">
            <v>14528159281</v>
          </cell>
          <cell r="AM3535">
            <v>391642822</v>
          </cell>
          <cell r="AN3535" t="str">
            <v>Sí</v>
          </cell>
        </row>
        <row r="3536">
          <cell r="A3536">
            <v>2795</v>
          </cell>
          <cell r="B3536" t="str">
            <v>ilutatto@gmail.com</v>
          </cell>
          <cell r="C3536">
            <v>44306</v>
          </cell>
          <cell r="D3536" t="str">
            <v>Abierta</v>
          </cell>
          <cell r="E3536" t="str">
            <v>Recibido</v>
          </cell>
          <cell r="F3536" t="str">
            <v>Enviado</v>
          </cell>
          <cell r="G3536" t="str">
            <v>ARS</v>
          </cell>
          <cell r="H3536">
            <v>720</v>
          </cell>
          <cell r="I3536">
            <v>0</v>
          </cell>
          <cell r="J3536">
            <v>0</v>
          </cell>
          <cell r="K3536">
            <v>720</v>
          </cell>
          <cell r="L3536" t="str">
            <v>Ileana Tattoli</v>
          </cell>
          <cell r="M3536">
            <v>46213352</v>
          </cell>
          <cell r="N3536">
            <v>541140417467</v>
          </cell>
          <cell r="O3536" t="str">
            <v>Ileana Tattoli</v>
          </cell>
          <cell r="P3536">
            <v>541140417467</v>
          </cell>
          <cell r="Q3536" t="str">
            <v>Otamendi</v>
          </cell>
          <cell r="R3536">
            <v>487</v>
          </cell>
          <cell r="S3536" t="str">
            <v>P4</v>
          </cell>
          <cell r="U3536" t="str">
            <v>Capital Federal</v>
          </cell>
          <cell r="V3536">
            <v>1405</v>
          </cell>
          <cell r="W3536" t="str">
            <v>Capital Federal</v>
          </cell>
          <cell r="Y3536" t="str">
            <v>ENVÍO SIN CARGO (CABA Y GRAN PARTE DE GBA) TIEMPO: 4 a 6 DÍAS HÁBILES</v>
          </cell>
          <cell r="Z3536" t="str">
            <v>Mercado Pago</v>
          </cell>
          <cell r="AD3536">
            <v>44306</v>
          </cell>
          <cell r="AE3536">
            <v>44309</v>
          </cell>
          <cell r="AF3536" t="str">
            <v>MATE PAMPA BOCA ANGOSTA CON BOMBILLA COLOR BLANCO</v>
          </cell>
          <cell r="AG3536">
            <v>720</v>
          </cell>
          <cell r="AH3536">
            <v>1</v>
          </cell>
          <cell r="AI3536" t="str">
            <v>MERCA SEPA</v>
          </cell>
          <cell r="AJ3536" t="str">
            <v>Web</v>
          </cell>
          <cell r="AK3536" t="str">
            <v>EL LUNES 26-04 ENTRE 8 Y 18 HORAS!</v>
          </cell>
          <cell r="AL3536">
            <v>14525257751</v>
          </cell>
          <cell r="AM3536">
            <v>395057958</v>
          </cell>
          <cell r="AN3536" t="str">
            <v>Sí</v>
          </cell>
        </row>
        <row r="3537">
          <cell r="A3537">
            <v>2794</v>
          </cell>
          <cell r="B3537" t="str">
            <v>micarende@gmail.com</v>
          </cell>
          <cell r="C3537">
            <v>44305</v>
          </cell>
          <cell r="D3537" t="str">
            <v>Abierta</v>
          </cell>
          <cell r="E3537" t="str">
            <v>Recibido</v>
          </cell>
          <cell r="F3537" t="str">
            <v>Enviado</v>
          </cell>
          <cell r="G3537" t="str">
            <v>ARS</v>
          </cell>
          <cell r="H3537">
            <v>720</v>
          </cell>
          <cell r="I3537">
            <v>0</v>
          </cell>
          <cell r="J3537">
            <v>0</v>
          </cell>
          <cell r="K3537">
            <v>720</v>
          </cell>
          <cell r="L3537" t="str">
            <v>Micaela Rende</v>
          </cell>
          <cell r="M3537">
            <v>39391077</v>
          </cell>
          <cell r="N3537">
            <v>541127371004</v>
          </cell>
          <cell r="O3537" t="str">
            <v>Micaela Rende</v>
          </cell>
          <cell r="P3537">
            <v>541127371004</v>
          </cell>
          <cell r="Q3537" t="str">
            <v>Matheu</v>
          </cell>
          <cell r="R3537">
            <v>1791</v>
          </cell>
          <cell r="S3537" t="str">
            <v xml:space="preserve">16 3 </v>
          </cell>
          <cell r="T3537" t="str">
            <v>Capital Federal</v>
          </cell>
          <cell r="U3537" t="str">
            <v>Capital Federal</v>
          </cell>
          <cell r="V3537">
            <v>1249</v>
          </cell>
          <cell r="W3537" t="str">
            <v>Capital Federal</v>
          </cell>
          <cell r="Y3537" t="str">
            <v>ENVÍO SIN CARGO (CABA Y GRAN PARTE DE GBA) TIEMPO: 4 a 6 DÍAS HÁBILES</v>
          </cell>
          <cell r="Z3537" t="str">
            <v>Mercado Pago</v>
          </cell>
          <cell r="AB3537" t="str">
            <v xml:space="preserve">Dejarle el paquete al portero porque muchas veces no funciona el portero. </v>
          </cell>
          <cell r="AD3537">
            <v>44305</v>
          </cell>
          <cell r="AE3537">
            <v>44307</v>
          </cell>
          <cell r="AF3537" t="str">
            <v>MATE PAMPA BOCA ANGOSTA CON BOMBILLA COLOR BLANCO</v>
          </cell>
          <cell r="AG3537">
            <v>720</v>
          </cell>
          <cell r="AH3537">
            <v>1</v>
          </cell>
          <cell r="AI3537" t="str">
            <v>MERCA SEPA</v>
          </cell>
          <cell r="AJ3537" t="str">
            <v>Web</v>
          </cell>
          <cell r="AK3537" t="str">
            <v>EL VIERNES 23-04 ENTRE 8 Y 18 HORAS!</v>
          </cell>
          <cell r="AL3537">
            <v>14520897553</v>
          </cell>
          <cell r="AM3537">
            <v>382322370</v>
          </cell>
          <cell r="AN3537" t="str">
            <v>Sí</v>
          </cell>
        </row>
        <row r="3538">
          <cell r="A3538">
            <v>2793</v>
          </cell>
          <cell r="B3538" t="str">
            <v>lic.msanz@gmail.com</v>
          </cell>
          <cell r="C3538">
            <v>44305</v>
          </cell>
          <cell r="D3538" t="str">
            <v>Abierta</v>
          </cell>
          <cell r="E3538" t="str">
            <v>Recibido</v>
          </cell>
          <cell r="F3538" t="str">
            <v>Enviado</v>
          </cell>
          <cell r="G3538" t="str">
            <v>ARS</v>
          </cell>
          <cell r="H3538" t="str">
            <v>1726.99</v>
          </cell>
          <cell r="I3538">
            <v>0</v>
          </cell>
          <cell r="J3538">
            <v>0</v>
          </cell>
          <cell r="K3538" t="str">
            <v>1726.99</v>
          </cell>
          <cell r="L3538" t="str">
            <v>Marie Sanz</v>
          </cell>
          <cell r="M3538">
            <v>32028167</v>
          </cell>
          <cell r="N3538">
            <v>541134426200</v>
          </cell>
          <cell r="O3538" t="str">
            <v>Marie Sanz</v>
          </cell>
          <cell r="P3538">
            <v>541134426200</v>
          </cell>
          <cell r="Q3538" t="str">
            <v>Pje. Craig</v>
          </cell>
          <cell r="R3538">
            <v>821</v>
          </cell>
          <cell r="S3538">
            <v>301</v>
          </cell>
          <cell r="T3538" t="str">
            <v>Caballito</v>
          </cell>
          <cell r="U3538" t="str">
            <v>Capital Federal</v>
          </cell>
          <cell r="V3538">
            <v>1424</v>
          </cell>
          <cell r="W3538" t="str">
            <v>Capital Federal</v>
          </cell>
          <cell r="Y3538" t="str">
            <v>ENVÍO SIN CARGO (CABA Y GRAN PARTE DE GBA) TIEMPO: 4 a 6 DÍAS HÁBILES</v>
          </cell>
          <cell r="Z3538" t="str">
            <v>Mercado Pago</v>
          </cell>
          <cell r="AB3538" t="str">
            <v>Entrega de 10 a 18 hs</v>
          </cell>
          <cell r="AD3538">
            <v>44305</v>
          </cell>
          <cell r="AE3538">
            <v>44307</v>
          </cell>
          <cell r="AF3538" t="str">
            <v>CAFETERA EMBOLO 1000ML NEGRO</v>
          </cell>
          <cell r="AG3538" t="str">
            <v>1726.99</v>
          </cell>
          <cell r="AH3538">
            <v>1</v>
          </cell>
          <cell r="AI3538" t="str">
            <v>046BA8036</v>
          </cell>
          <cell r="AJ3538" t="str">
            <v>Web</v>
          </cell>
          <cell r="AK3538" t="str">
            <v>EL VIERNES 23-04 ENTRE 10 Y 18 HORAS!</v>
          </cell>
          <cell r="AL3538">
            <v>2572006930</v>
          </cell>
          <cell r="AM3538">
            <v>394875808</v>
          </cell>
          <cell r="AN3538" t="str">
            <v>Sí</v>
          </cell>
        </row>
        <row r="3539">
          <cell r="A3539">
            <v>2792</v>
          </cell>
          <cell r="B3539" t="str">
            <v>paula.grosskopf@yahoo.com.ar</v>
          </cell>
          <cell r="C3539">
            <v>44305</v>
          </cell>
          <cell r="D3539" t="str">
            <v>Abierta</v>
          </cell>
          <cell r="E3539" t="str">
            <v>Recibido</v>
          </cell>
          <cell r="F3539" t="str">
            <v>Enviado</v>
          </cell>
          <cell r="G3539" t="str">
            <v>ARS</v>
          </cell>
          <cell r="H3539" t="str">
            <v>2821.23</v>
          </cell>
          <cell r="I3539">
            <v>0</v>
          </cell>
          <cell r="J3539">
            <v>0</v>
          </cell>
          <cell r="K3539" t="str">
            <v>2821.23</v>
          </cell>
          <cell r="L3539" t="str">
            <v>Paula Grosskopf</v>
          </cell>
          <cell r="M3539">
            <v>31315748</v>
          </cell>
          <cell r="N3539">
            <v>5491157306945</v>
          </cell>
          <cell r="O3539" t="str">
            <v>Paula Grosskopf</v>
          </cell>
          <cell r="P3539">
            <v>5491157306945</v>
          </cell>
          <cell r="Q3539" t="str">
            <v>Juana de arco</v>
          </cell>
          <cell r="R3539">
            <v>7300</v>
          </cell>
          <cell r="T3539" t="str">
            <v>Barrio Santa Ines, lote 19</v>
          </cell>
          <cell r="U3539" t="str">
            <v>Canning</v>
          </cell>
          <cell r="V3539">
            <v>1842</v>
          </cell>
          <cell r="W3539" t="str">
            <v>Gran Buenos Aires</v>
          </cell>
          <cell r="Y3539" t="str">
            <v>ENVÍO SIN CARGO (CABA Y GRAN PARTE DE GBA) TIEMPO: 4 a 6 DÍAS HÁBILES</v>
          </cell>
          <cell r="Z3539" t="str">
            <v>Mercado Pago</v>
          </cell>
          <cell r="AC3539" t="str">
            <v>22-04 diferencia de precio , perdida nuestra</v>
          </cell>
          <cell r="AD3539">
            <v>44305</v>
          </cell>
          <cell r="AE3539">
            <v>44308</v>
          </cell>
          <cell r="AF3539" t="str">
            <v>BOWL RIGOLLEAU GALAXIA 14 CM DIAM</v>
          </cell>
          <cell r="AG3539" t="str">
            <v>88.33</v>
          </cell>
          <cell r="AH3539">
            <v>2</v>
          </cell>
          <cell r="AI3539" t="str">
            <v>ML67645</v>
          </cell>
          <cell r="AJ3539" t="str">
            <v>Móvil</v>
          </cell>
          <cell r="AK3539" t="str">
            <v>EL LUNES 26-04 ENTRE 8 Y 18 HORAS!</v>
          </cell>
          <cell r="AL3539">
            <v>14515922248</v>
          </cell>
          <cell r="AM3539">
            <v>376254903</v>
          </cell>
          <cell r="AN3539" t="str">
            <v>Sí</v>
          </cell>
        </row>
        <row r="3540">
          <cell r="A3540">
            <v>2792</v>
          </cell>
          <cell r="B3540" t="str">
            <v>paula.grosskopf@yahoo.com.ar</v>
          </cell>
          <cell r="AF3540" t="str">
            <v>TRAPO DE PISO GRIS FORMAS STANDARD</v>
          </cell>
          <cell r="AG3540">
            <v>390</v>
          </cell>
          <cell r="AH3540">
            <v>1</v>
          </cell>
          <cell r="AN3540" t="str">
            <v>Sí</v>
          </cell>
        </row>
        <row r="3541">
          <cell r="A3541">
            <v>2792</v>
          </cell>
          <cell r="B3541" t="str">
            <v>paula.grosskopf@yahoo.com.ar</v>
          </cell>
          <cell r="AF3541" t="str">
            <v>TRAPO DE PISO CON FRASE MEDIA STANTARD 50 X 60 CM</v>
          </cell>
          <cell r="AG3541">
            <v>390</v>
          </cell>
          <cell r="AH3541">
            <v>1</v>
          </cell>
          <cell r="AI3541" t="str">
            <v>ESTRELLA</v>
          </cell>
          <cell r="AN3541" t="str">
            <v>Sí</v>
          </cell>
        </row>
        <row r="3542">
          <cell r="A3542">
            <v>2792</v>
          </cell>
          <cell r="B3542" t="str">
            <v>paula.grosskopf@yahoo.com.ar</v>
          </cell>
          <cell r="AF3542" t="str">
            <v>CANASTA ONE GRANDE 28.8X19.1X12.3 CM COLORES SURT. (Blanco)</v>
          </cell>
          <cell r="AG3542" t="str">
            <v>311.68</v>
          </cell>
          <cell r="AH3542">
            <v>1</v>
          </cell>
          <cell r="AN3542" t="str">
            <v>Sí</v>
          </cell>
        </row>
        <row r="3543">
          <cell r="A3543">
            <v>2792</v>
          </cell>
          <cell r="B3543" t="str">
            <v>paula.grosskopf@yahoo.com.ar</v>
          </cell>
          <cell r="AF3543" t="str">
            <v>FRASCO DE VIDRIO LINEA CUNA COBRE MEDIANO - 2 L 15.2X10X16.5CM</v>
          </cell>
          <cell r="AG3543" t="str">
            <v>517.63</v>
          </cell>
          <cell r="AH3543">
            <v>2</v>
          </cell>
          <cell r="AI3543" t="str">
            <v>M117A25</v>
          </cell>
          <cell r="AN3543" t="str">
            <v>Sí</v>
          </cell>
        </row>
        <row r="3544">
          <cell r="A3544">
            <v>2792</v>
          </cell>
          <cell r="B3544" t="str">
            <v>paula.grosskopf@yahoo.com.ar</v>
          </cell>
          <cell r="AF3544" t="str">
            <v>FRASCO DE VIDRIO LINEA CUNA COBRE GRANDE - 2.5 L 20.3X13.3X20.3CM</v>
          </cell>
          <cell r="AG3544" t="str">
            <v>517.63</v>
          </cell>
          <cell r="AH3544">
            <v>1</v>
          </cell>
          <cell r="AI3544" t="str">
            <v>M117A24</v>
          </cell>
          <cell r="AN3544" t="str">
            <v>Sí</v>
          </cell>
        </row>
        <row r="3545">
          <cell r="A3545">
            <v>2791</v>
          </cell>
          <cell r="B3545" t="str">
            <v>fflor.fernandez@hotmail.com.ar</v>
          </cell>
          <cell r="C3545">
            <v>44303</v>
          </cell>
          <cell r="D3545" t="str">
            <v>Abierta</v>
          </cell>
          <cell r="E3545" t="str">
            <v>Recibido</v>
          </cell>
          <cell r="F3545" t="str">
            <v>Enviado</v>
          </cell>
          <cell r="G3545" t="str">
            <v>ARS</v>
          </cell>
          <cell r="H3545">
            <v>820</v>
          </cell>
          <cell r="I3545" t="str">
            <v>64.5</v>
          </cell>
          <cell r="J3545">
            <v>0</v>
          </cell>
          <cell r="K3545" t="str">
            <v>755.5</v>
          </cell>
          <cell r="L3545" t="str">
            <v>Florencia Fernandez</v>
          </cell>
          <cell r="M3545">
            <v>38588871</v>
          </cell>
          <cell r="N3545">
            <v>541134037743</v>
          </cell>
          <cell r="O3545" t="str">
            <v>Florencia Fernandez</v>
          </cell>
          <cell r="P3545">
            <v>541134037743</v>
          </cell>
          <cell r="Q3545" t="str">
            <v xml:space="preserve">Abel costa </v>
          </cell>
          <cell r="R3545">
            <v>340</v>
          </cell>
          <cell r="T3545" t="str">
            <v xml:space="preserve">Morón </v>
          </cell>
          <cell r="U3545" t="str">
            <v xml:space="preserve">Morón </v>
          </cell>
          <cell r="V3545">
            <v>1708</v>
          </cell>
          <cell r="W3545" t="str">
            <v>Gran Buenos Aires</v>
          </cell>
          <cell r="Y3545" t="str">
            <v>ENVÍO SIN CARGO (CABA Y GRAN PARTE DE GBA) TIEMPO: 4 a 6 DÍAS HÁBILES</v>
          </cell>
          <cell r="Z3545" t="str">
            <v>Mercado Pago</v>
          </cell>
          <cell r="AA3545" t="str">
            <v>ANIVERSARIO</v>
          </cell>
          <cell r="AB3545" t="str">
            <v xml:space="preserve">Por favor avisarme cuando estén por entregar el pedido </v>
          </cell>
          <cell r="AD3545">
            <v>44303</v>
          </cell>
          <cell r="AE3545">
            <v>44307</v>
          </cell>
          <cell r="AF3545" t="str">
            <v>TABLA DE PICAR VERTEDORA VERDE 26.5X18CM</v>
          </cell>
          <cell r="AG3545">
            <v>430</v>
          </cell>
          <cell r="AH3545">
            <v>1</v>
          </cell>
          <cell r="AI3545" t="str">
            <v>42BA1018</v>
          </cell>
          <cell r="AJ3545" t="str">
            <v>Móvil</v>
          </cell>
          <cell r="AK3545" t="str">
            <v>EL VIERNES 23-04 ENTRE 8 Y 18 HORAS!</v>
          </cell>
          <cell r="AL3545">
            <v>2566451416</v>
          </cell>
          <cell r="AM3545">
            <v>393938352</v>
          </cell>
          <cell r="AN3545" t="str">
            <v>Sí</v>
          </cell>
        </row>
        <row r="3546">
          <cell r="A3546">
            <v>2791</v>
          </cell>
          <cell r="B3546" t="str">
            <v>fflor.fernandez@hotmail.com.ar</v>
          </cell>
          <cell r="AF3546" t="str">
            <v>TRAPO DE PISO CON FRASE MEDIA STANTARD 50 X 60 CM HOLA CHAU</v>
          </cell>
          <cell r="AG3546">
            <v>390</v>
          </cell>
          <cell r="AH3546">
            <v>1</v>
          </cell>
          <cell r="AI3546" t="str">
            <v>HOLA BCO CHICO</v>
          </cell>
          <cell r="AN3546" t="str">
            <v>Sí</v>
          </cell>
        </row>
        <row r="3547">
          <cell r="A3547">
            <v>2790</v>
          </cell>
          <cell r="B3547" t="str">
            <v>nicolealistereynoso@gmail.com</v>
          </cell>
          <cell r="C3547">
            <v>44303</v>
          </cell>
          <cell r="D3547" t="str">
            <v>Abierta</v>
          </cell>
          <cell r="E3547" t="str">
            <v>Recibido</v>
          </cell>
          <cell r="F3547" t="str">
            <v>Enviado</v>
          </cell>
          <cell r="G3547" t="str">
            <v>ARS</v>
          </cell>
          <cell r="H3547" t="str">
            <v>811.86</v>
          </cell>
          <cell r="I3547" t="str">
            <v>121.78</v>
          </cell>
          <cell r="J3547">
            <v>0</v>
          </cell>
          <cell r="K3547" t="str">
            <v>690.08</v>
          </cell>
          <cell r="L3547" t="str">
            <v>Nicole Macarena Aliste Reynoso</v>
          </cell>
          <cell r="M3547">
            <v>41259826</v>
          </cell>
          <cell r="N3547">
            <v>541161860483</v>
          </cell>
          <cell r="O3547" t="str">
            <v>Nicole Macarena Aliste Reynoso</v>
          </cell>
          <cell r="P3547">
            <v>541161860483</v>
          </cell>
          <cell r="Q3547">
            <v>29</v>
          </cell>
          <cell r="R3547">
            <v>5362</v>
          </cell>
          <cell r="U3547" t="str">
            <v>Berazategui</v>
          </cell>
          <cell r="V3547">
            <v>1884</v>
          </cell>
          <cell r="W3547" t="str">
            <v>Gran Buenos Aires</v>
          </cell>
          <cell r="Y3547" t="str">
            <v>ENVÍO SIN CARGO (CABA Y GRAN PARTE DE GBA) TIEMPO: 4 a 6 DÍAS HÁBILES</v>
          </cell>
          <cell r="Z3547" t="str">
            <v>Mercado Pago</v>
          </cell>
          <cell r="AA3547" t="str">
            <v>ANIVERSARIO</v>
          </cell>
          <cell r="AC3547" t="str">
            <v>21-04 junto a orden 2800 21-04 abona diferencia de cortina X MP - 1657 con descuento del 15% - muñoz - MAL CALCULADO FALTARON ABONAR 64.53 PESOS VENTA ARREGLADA VASO 387.19 CORTINA 2450 DESCUENTO 425.57 FINAL 2411.61</v>
          </cell>
          <cell r="AD3547">
            <v>44303</v>
          </cell>
          <cell r="AE3547">
            <v>44307</v>
          </cell>
          <cell r="AF3547" t="str">
            <v>VASO TERMICO CON TAPA Y FAJA COLORES PASTELES (Rosa)</v>
          </cell>
          <cell r="AG3547" t="str">
            <v>387.19</v>
          </cell>
          <cell r="AH3547">
            <v>1</v>
          </cell>
          <cell r="AI3547" t="str">
            <v>BA87506 MERCA SEPA</v>
          </cell>
          <cell r="AJ3547" t="str">
            <v>Web</v>
          </cell>
          <cell r="AK3547" t="str">
            <v>EL JUEVES 22-04 ENTRE 8 Y 18 HORAS!</v>
          </cell>
          <cell r="AL3547">
            <v>14495537911</v>
          </cell>
          <cell r="AM3547">
            <v>393923687</v>
          </cell>
          <cell r="AN3547" t="str">
            <v>Sí</v>
          </cell>
        </row>
        <row r="3548">
          <cell r="A3548">
            <v>2790</v>
          </cell>
          <cell r="B3548" t="str">
            <v>nicolealistereynoso@gmail.com</v>
          </cell>
          <cell r="AF3548" t="str">
            <v>CORTINA POLIÉSTER PESADAS 2 PAÑOS 1.40x2.10 CM BLANCA (Blanco)</v>
          </cell>
          <cell r="AG3548" t="str">
            <v>424.67</v>
          </cell>
          <cell r="AH3548">
            <v>1</v>
          </cell>
          <cell r="AN3548" t="str">
            <v>Sí</v>
          </cell>
        </row>
        <row r="3549">
          <cell r="A3549">
            <v>2789</v>
          </cell>
          <cell r="B3549" t="str">
            <v>camila.notarfrancesco@hotmail.com</v>
          </cell>
          <cell r="C3549">
            <v>44303</v>
          </cell>
          <cell r="D3549" t="str">
            <v>Abierta</v>
          </cell>
          <cell r="E3549" t="str">
            <v>Recibido</v>
          </cell>
          <cell r="F3549" t="str">
            <v>Enviado</v>
          </cell>
          <cell r="G3549" t="str">
            <v>ARS</v>
          </cell>
          <cell r="H3549">
            <v>2286</v>
          </cell>
          <cell r="I3549">
            <v>0</v>
          </cell>
          <cell r="J3549">
            <v>0</v>
          </cell>
          <cell r="K3549">
            <v>2286</v>
          </cell>
          <cell r="L3549" t="str">
            <v>Camila Notarfrancesco</v>
          </cell>
          <cell r="M3549">
            <v>39466523</v>
          </cell>
          <cell r="N3549">
            <v>541160992286</v>
          </cell>
          <cell r="O3549" t="str">
            <v>Camila Notarfrancesco</v>
          </cell>
          <cell r="P3549">
            <v>541160992286</v>
          </cell>
          <cell r="Q3549" t="str">
            <v xml:space="preserve">Gral Rivas </v>
          </cell>
          <cell r="R3549">
            <v>2430</v>
          </cell>
          <cell r="S3549" t="str">
            <v>2D</v>
          </cell>
          <cell r="T3549" t="str">
            <v xml:space="preserve">Villa del parque </v>
          </cell>
          <cell r="U3549" t="str">
            <v>Capital Federal</v>
          </cell>
          <cell r="V3549">
            <v>1416</v>
          </cell>
          <cell r="W3549" t="str">
            <v>Capital Federal</v>
          </cell>
          <cell r="Y3549" t="str">
            <v>ENVÍO SIN CARGO (CABA Y GRAN PARTE DE GBA) TIEMPO: 4 a 6 DÍAS HÁBILES</v>
          </cell>
          <cell r="Z3549" t="str">
            <v>Mercado Pago</v>
          </cell>
          <cell r="AD3549">
            <v>44303</v>
          </cell>
          <cell r="AE3549">
            <v>44307</v>
          </cell>
          <cell r="AF3549" t="str">
            <v>MANTEL RECTANGULAR ANTIMANCHA 1.40x1.85 mtrs</v>
          </cell>
          <cell r="AG3549">
            <v>1566</v>
          </cell>
          <cell r="AH3549">
            <v>1</v>
          </cell>
          <cell r="AI3549" t="str">
            <v>CHUR22**</v>
          </cell>
          <cell r="AJ3549" t="str">
            <v>Móvil</v>
          </cell>
          <cell r="AK3549" t="str">
            <v>EL JUEVES 22-04 ENTRE 8 Y 18 HORAS!</v>
          </cell>
          <cell r="AL3549">
            <v>2565532510</v>
          </cell>
          <cell r="AM3549">
            <v>393828951</v>
          </cell>
          <cell r="AN3549" t="str">
            <v>Sí</v>
          </cell>
        </row>
        <row r="3550">
          <cell r="A3550">
            <v>2789</v>
          </cell>
          <cell r="B3550" t="str">
            <v>camila.notarfrancesco@hotmail.com</v>
          </cell>
          <cell r="AF3550" t="str">
            <v>MATE PAMPA BOCA ANCHA CON BOMBILLA COLOR BLANCO</v>
          </cell>
          <cell r="AG3550">
            <v>720</v>
          </cell>
          <cell r="AH3550">
            <v>1</v>
          </cell>
          <cell r="AI3550" t="str">
            <v>MERCA SEPA</v>
          </cell>
          <cell r="AN3550" t="str">
            <v>Sí</v>
          </cell>
        </row>
        <row r="3551">
          <cell r="A3551">
            <v>2788</v>
          </cell>
          <cell r="B3551" t="str">
            <v>laly_tripicchio@hotmail.com</v>
          </cell>
          <cell r="C3551">
            <v>44303</v>
          </cell>
          <cell r="D3551" t="str">
            <v>Abierta</v>
          </cell>
          <cell r="E3551" t="str">
            <v>Recibido</v>
          </cell>
          <cell r="F3551" t="str">
            <v>Enviado</v>
          </cell>
          <cell r="G3551" t="str">
            <v>ARS</v>
          </cell>
          <cell r="H3551">
            <v>720</v>
          </cell>
          <cell r="I3551">
            <v>0</v>
          </cell>
          <cell r="J3551">
            <v>0</v>
          </cell>
          <cell r="K3551">
            <v>720</v>
          </cell>
          <cell r="L3551" t="str">
            <v>Maria Laura Tripicchio</v>
          </cell>
          <cell r="M3551">
            <v>27239719495</v>
          </cell>
          <cell r="N3551">
            <v>541132164825</v>
          </cell>
          <cell r="O3551" t="str">
            <v>Maria Laura Tripicchio</v>
          </cell>
          <cell r="P3551">
            <v>541132164825</v>
          </cell>
          <cell r="Q3551" t="str">
            <v xml:space="preserve">José Bonifacio </v>
          </cell>
          <cell r="R3551">
            <v>2424</v>
          </cell>
          <cell r="S3551" t="str">
            <v xml:space="preserve">7 41 </v>
          </cell>
          <cell r="T3551" t="str">
            <v xml:space="preserve">Flores </v>
          </cell>
          <cell r="U3551" t="str">
            <v>Capital Federal</v>
          </cell>
          <cell r="V3551">
            <v>1406</v>
          </cell>
          <cell r="W3551" t="str">
            <v>Capital Federal</v>
          </cell>
          <cell r="Y3551" t="str">
            <v>ENVÍO SIN CARGO (CABA Y GRAN PARTE DE GBA) TIEMPO: 4 a 6 DÍAS HÁBILES</v>
          </cell>
          <cell r="Z3551" t="str">
            <v>Mercado Pago</v>
          </cell>
          <cell r="AC3551" t="str">
            <v>si puede llegar msrtes 20 o miercoles 21</v>
          </cell>
          <cell r="AD3551">
            <v>44303</v>
          </cell>
          <cell r="AE3551">
            <v>44307</v>
          </cell>
          <cell r="AF3551" t="str">
            <v>MATE PAMPA BOCA ANCHA CON BOMBILLA COLOR BEIGE</v>
          </cell>
          <cell r="AG3551">
            <v>720</v>
          </cell>
          <cell r="AH3551">
            <v>1</v>
          </cell>
          <cell r="AI3551" t="str">
            <v>MERCA SEPA</v>
          </cell>
          <cell r="AJ3551" t="str">
            <v>Móvil</v>
          </cell>
          <cell r="AK3551" t="str">
            <v>EL MIERCOLES 21-04 ENTRE 12 Y 18 HORAS!</v>
          </cell>
          <cell r="AL3551">
            <v>14488388864</v>
          </cell>
          <cell r="AM3551">
            <v>393396975</v>
          </cell>
          <cell r="AN3551" t="str">
            <v>Sí</v>
          </cell>
        </row>
        <row r="3552">
          <cell r="A3552">
            <v>2787</v>
          </cell>
          <cell r="B3552" t="str">
            <v>agostinorm@hotmail.com</v>
          </cell>
          <cell r="C3552">
            <v>44303</v>
          </cell>
          <cell r="D3552" t="str">
            <v>Abierta</v>
          </cell>
          <cell r="E3552" t="str">
            <v>Recibido</v>
          </cell>
          <cell r="F3552" t="str">
            <v>Enviado</v>
          </cell>
          <cell r="G3552" t="str">
            <v>ARS</v>
          </cell>
          <cell r="H3552">
            <v>720</v>
          </cell>
          <cell r="I3552">
            <v>0</v>
          </cell>
          <cell r="J3552">
            <v>0</v>
          </cell>
          <cell r="K3552">
            <v>720</v>
          </cell>
          <cell r="L3552" t="str">
            <v>Rosa Maria Agostino</v>
          </cell>
          <cell r="M3552">
            <v>11613555</v>
          </cell>
          <cell r="N3552">
            <v>5491150411473</v>
          </cell>
          <cell r="O3552" t="str">
            <v>Rosa Maria Agostino</v>
          </cell>
          <cell r="P3552">
            <v>5491150411473</v>
          </cell>
          <cell r="Q3552" t="str">
            <v>Juncal</v>
          </cell>
          <cell r="R3552">
            <v>1970</v>
          </cell>
          <cell r="S3552" t="str">
            <v>No</v>
          </cell>
          <cell r="T3552" t="str">
            <v>Villa Galicia</v>
          </cell>
          <cell r="U3552" t="str">
            <v>Lonas de Zamora</v>
          </cell>
          <cell r="V3552">
            <v>1834</v>
          </cell>
          <cell r="W3552" t="str">
            <v>Gran Buenos Aires</v>
          </cell>
          <cell r="Y3552" t="str">
            <v>ENVÍO SIN CARGO (CABA Y GRAN PARTE DE GBA) TIEMPO: 4 a 6 DÍAS HÁBILES</v>
          </cell>
          <cell r="Z3552" t="str">
            <v>Mercado Pago</v>
          </cell>
          <cell r="AD3552">
            <v>44303</v>
          </cell>
          <cell r="AE3552">
            <v>44305</v>
          </cell>
          <cell r="AF3552" t="str">
            <v>MATE PAMPA BOCA ANGOSTA CON BOMBILLA COLOR NEGRO</v>
          </cell>
          <cell r="AG3552">
            <v>720</v>
          </cell>
          <cell r="AH3552">
            <v>1</v>
          </cell>
          <cell r="AI3552" t="str">
            <v>MERCA SEPA</v>
          </cell>
          <cell r="AJ3552" t="str">
            <v>Móvil</v>
          </cell>
          <cell r="AK3552" t="str">
            <v>EL MIERCOLES 21-04 ENTRE 8 Y 18 HORAS!</v>
          </cell>
          <cell r="AL3552">
            <v>14487840647</v>
          </cell>
          <cell r="AM3552">
            <v>393682367</v>
          </cell>
          <cell r="AN3552" t="str">
            <v>Sí</v>
          </cell>
        </row>
        <row r="3553">
          <cell r="A3553">
            <v>2786</v>
          </cell>
          <cell r="B3553" t="str">
            <v>anahi.bt@gmail.com</v>
          </cell>
          <cell r="C3553">
            <v>44303</v>
          </cell>
          <cell r="D3553" t="str">
            <v>Abierta</v>
          </cell>
          <cell r="E3553" t="str">
            <v>Recibido</v>
          </cell>
          <cell r="F3553" t="str">
            <v>Enviado</v>
          </cell>
          <cell r="G3553" t="str">
            <v>ARS</v>
          </cell>
          <cell r="H3553">
            <v>720</v>
          </cell>
          <cell r="I3553">
            <v>0</v>
          </cell>
          <cell r="J3553">
            <v>0</v>
          </cell>
          <cell r="K3553">
            <v>720</v>
          </cell>
          <cell r="L3553" t="str">
            <v>Anahi Baita</v>
          </cell>
          <cell r="M3553">
            <v>23390670524</v>
          </cell>
          <cell r="N3553">
            <v>541162497174</v>
          </cell>
          <cell r="O3553" t="str">
            <v>Anahi Baita</v>
          </cell>
          <cell r="P3553">
            <v>541162497174</v>
          </cell>
          <cell r="Q3553" t="str">
            <v>Monte</v>
          </cell>
          <cell r="R3553">
            <v>7191</v>
          </cell>
          <cell r="U3553" t="str">
            <v>Capital Federal</v>
          </cell>
          <cell r="V3553">
            <v>1440</v>
          </cell>
          <cell r="W3553" t="str">
            <v>Capital Federal</v>
          </cell>
          <cell r="Y3553" t="str">
            <v>ENVÍO SIN CARGO (CABA Y GRAN PARTE DE GBA) TIEMPO: 4 a 6 DÍAS HÁBILES</v>
          </cell>
          <cell r="Z3553" t="str">
            <v>Mercado Pago</v>
          </cell>
          <cell r="AD3553">
            <v>44303</v>
          </cell>
          <cell r="AE3553">
            <v>44305</v>
          </cell>
          <cell r="AF3553" t="str">
            <v>MATE PAMPA BOCA ANGOSTA CON BOMBILLA COLOR BEIGE</v>
          </cell>
          <cell r="AG3553">
            <v>720</v>
          </cell>
          <cell r="AH3553">
            <v>1</v>
          </cell>
          <cell r="AI3553" t="str">
            <v>MERCA SEPA</v>
          </cell>
          <cell r="AJ3553" t="str">
            <v>Móvil</v>
          </cell>
          <cell r="AK3553" t="str">
            <v>EL MIERCOLES 21-04 ENTRE 8 Y 18 HORAS!</v>
          </cell>
          <cell r="AL3553">
            <v>14487026972</v>
          </cell>
          <cell r="AM3553">
            <v>393657746</v>
          </cell>
          <cell r="AN3553" t="str">
            <v>Sí</v>
          </cell>
        </row>
        <row r="3554">
          <cell r="A3554">
            <v>2785</v>
          </cell>
          <cell r="B3554" t="str">
            <v>yaelivana1@hotmail.com</v>
          </cell>
          <cell r="C3554">
            <v>44302</v>
          </cell>
          <cell r="D3554" t="str">
            <v>Abierta</v>
          </cell>
          <cell r="E3554" t="str">
            <v>Recibido</v>
          </cell>
          <cell r="F3554" t="str">
            <v>Enviado</v>
          </cell>
          <cell r="G3554" t="str">
            <v>ARS</v>
          </cell>
          <cell r="H3554" t="str">
            <v>1829.54</v>
          </cell>
          <cell r="I3554">
            <v>0</v>
          </cell>
          <cell r="J3554">
            <v>0</v>
          </cell>
          <cell r="K3554" t="str">
            <v>1829.54</v>
          </cell>
          <cell r="L3554" t="str">
            <v>Yael Villalba</v>
          </cell>
          <cell r="M3554">
            <v>32533831</v>
          </cell>
          <cell r="N3554">
            <v>541159125397</v>
          </cell>
          <cell r="O3554" t="str">
            <v>Yael Villalba</v>
          </cell>
          <cell r="P3554">
            <v>541159125397</v>
          </cell>
          <cell r="Q3554" t="str">
            <v xml:space="preserve">Estero Bellaco </v>
          </cell>
          <cell r="R3554">
            <v>275</v>
          </cell>
          <cell r="U3554" t="str">
            <v xml:space="preserve">Ezeiza </v>
          </cell>
          <cell r="V3554">
            <v>1804</v>
          </cell>
          <cell r="W3554" t="str">
            <v>Gran Buenos Aires</v>
          </cell>
          <cell r="Y3554" t="str">
            <v>ENVÍO SIN CARGO (CABA Y GRAN PARTE DE GBA) TIEMPO: 4 a 6 DÍAS HÁBILES</v>
          </cell>
          <cell r="Z3554" t="str">
            <v>Mercado Pago</v>
          </cell>
          <cell r="AD3554">
            <v>44302</v>
          </cell>
          <cell r="AE3554">
            <v>44306</v>
          </cell>
          <cell r="AF3554" t="str">
            <v>RALLADOR DE MANO FINO PARA COLGAR 25 X 5.5</v>
          </cell>
          <cell r="AG3554" t="str">
            <v>90.45</v>
          </cell>
          <cell r="AH3554">
            <v>1</v>
          </cell>
          <cell r="AI3554" t="str">
            <v>BA7391</v>
          </cell>
          <cell r="AJ3554" t="str">
            <v>Móvil</v>
          </cell>
          <cell r="AK3554" t="str">
            <v>EL JUEVES 22-04 ENTRE 8 Y 18 HORAS!</v>
          </cell>
          <cell r="AL3554">
            <v>14484531296</v>
          </cell>
          <cell r="AM3554">
            <v>393519157</v>
          </cell>
          <cell r="AN3554" t="str">
            <v>Sí</v>
          </cell>
        </row>
        <row r="3555">
          <cell r="A3555">
            <v>2785</v>
          </cell>
          <cell r="B3555" t="str">
            <v>yaelivana1@hotmail.com</v>
          </cell>
          <cell r="AF3555" t="str">
            <v>CORTINA TROPICAL 100% POLIESTER 180 X 180 CM</v>
          </cell>
          <cell r="AG3555" t="str">
            <v>1739.09</v>
          </cell>
          <cell r="AH3555">
            <v>1</v>
          </cell>
          <cell r="AI3555" t="str">
            <v>CHUCOTR MERCA SEPARADA</v>
          </cell>
          <cell r="AN3555" t="str">
            <v>Sí</v>
          </cell>
        </row>
        <row r="3556">
          <cell r="A3556">
            <v>2784</v>
          </cell>
          <cell r="B3556" t="str">
            <v>agusbarth84@hotmail.com</v>
          </cell>
          <cell r="C3556">
            <v>44302</v>
          </cell>
          <cell r="D3556" t="str">
            <v>Abierta</v>
          </cell>
          <cell r="E3556" t="str">
            <v>Recibido</v>
          </cell>
          <cell r="F3556" t="str">
            <v>Enviado</v>
          </cell>
          <cell r="G3556" t="str">
            <v>ARS</v>
          </cell>
          <cell r="H3556" t="str">
            <v>3255.77</v>
          </cell>
          <cell r="I3556" t="str">
            <v>115.02</v>
          </cell>
          <cell r="J3556">
            <v>0</v>
          </cell>
          <cell r="K3556" t="str">
            <v>3140.75</v>
          </cell>
          <cell r="L3556" t="str">
            <v>Agustina Barthes</v>
          </cell>
          <cell r="M3556">
            <v>30924031</v>
          </cell>
          <cell r="N3556">
            <v>5491159555566</v>
          </cell>
          <cell r="O3556" t="str">
            <v>Agustina Barthes</v>
          </cell>
          <cell r="P3556">
            <v>5491159555566</v>
          </cell>
          <cell r="Q3556" t="str">
            <v>Tres sargentos</v>
          </cell>
          <cell r="R3556">
            <v>2264</v>
          </cell>
          <cell r="U3556" t="str">
            <v xml:space="preserve">Jose c paz </v>
          </cell>
          <cell r="V3556">
            <v>1665</v>
          </cell>
          <cell r="W3556" t="str">
            <v>Gran Buenos Aires</v>
          </cell>
          <cell r="Y3556" t="str">
            <v>ENVÍO SIN CARGO (CABA Y GRAN PARTE DE GBA) TIEMPO: 4 a 6 DÍAS HÁBILES</v>
          </cell>
          <cell r="Z3556" t="str">
            <v>Mercado Pago</v>
          </cell>
          <cell r="AA3556" t="str">
            <v>ANIVERSARIO</v>
          </cell>
          <cell r="AB3556" t="str">
            <v>No tengo timbre. Llamar</v>
          </cell>
          <cell r="AC3556" t="str">
            <v>hasta las 13.30 horas  19/04 abonó diferencia 1657 pesos - 5281.09 compra 15% 792.1650 = 4488.92 final</v>
          </cell>
          <cell r="AD3556">
            <v>44302</v>
          </cell>
          <cell r="AE3556">
            <v>44306</v>
          </cell>
          <cell r="AF3556" t="str">
            <v>INDIVIDUAL SMILE CUERINA</v>
          </cell>
          <cell r="AG3556" t="str">
            <v>269.5</v>
          </cell>
          <cell r="AH3556">
            <v>1</v>
          </cell>
          <cell r="AI3556" t="str">
            <v>CHUIN34R</v>
          </cell>
          <cell r="AJ3556" t="str">
            <v>Móvil</v>
          </cell>
          <cell r="AK3556" t="str">
            <v>EL JUEVES 22-04 ENTRE 8 Y 18 HORAS!</v>
          </cell>
          <cell r="AL3556">
            <v>14481930729</v>
          </cell>
          <cell r="AM3556">
            <v>392423743</v>
          </cell>
          <cell r="AN3556" t="str">
            <v>Sí</v>
          </cell>
        </row>
        <row r="3557">
          <cell r="A3557">
            <v>2784</v>
          </cell>
          <cell r="B3557" t="str">
            <v>agusbarth84@hotmail.com</v>
          </cell>
          <cell r="AF3557" t="str">
            <v>TRAPO DE PISO CON FRASE MEDIA STANTARD 50 X 60 CM HOLA CHAU</v>
          </cell>
          <cell r="AG3557">
            <v>390</v>
          </cell>
          <cell r="AH3557">
            <v>1</v>
          </cell>
          <cell r="AI3557" t="str">
            <v>HOLA CHAU CHICO GRIS</v>
          </cell>
          <cell r="AN3557" t="str">
            <v>Sí</v>
          </cell>
        </row>
        <row r="3558">
          <cell r="A3558">
            <v>2784</v>
          </cell>
          <cell r="B3558" t="str">
            <v>agusbarth84@hotmail.com</v>
          </cell>
          <cell r="AF3558" t="str">
            <v>RALLADOR DE MANO MEDIANO 20 CM</v>
          </cell>
          <cell r="AG3558" t="str">
            <v>72.6</v>
          </cell>
          <cell r="AH3558">
            <v>1</v>
          </cell>
          <cell r="AI3558" t="str">
            <v>BA7382</v>
          </cell>
          <cell r="AN3558" t="str">
            <v>Sí</v>
          </cell>
        </row>
        <row r="3559">
          <cell r="A3559">
            <v>2784</v>
          </cell>
          <cell r="B3559" t="str">
            <v>agusbarth84@hotmail.com</v>
          </cell>
          <cell r="AF3559" t="str">
            <v>MESA PLEGABLE PARA PC MADERA Y METAL 59X39X23CM (Beige)</v>
          </cell>
          <cell r="AG3559">
            <v>2099</v>
          </cell>
          <cell r="AH3559">
            <v>1</v>
          </cell>
          <cell r="AI3559" t="str">
            <v>ME7897</v>
          </cell>
          <cell r="AN3559" t="str">
            <v>Sí</v>
          </cell>
        </row>
        <row r="3560">
          <cell r="A3560">
            <v>2784</v>
          </cell>
          <cell r="B3560" t="str">
            <v>agusbarth84@hotmail.com</v>
          </cell>
          <cell r="AF3560" t="str">
            <v>CORTINA POLIÉSTER PESADAS 2 PAÑOS 1.40x2.10 CM BLANCA (Blanco)</v>
          </cell>
          <cell r="AG3560" t="str">
            <v>424.67</v>
          </cell>
          <cell r="AH3560">
            <v>1</v>
          </cell>
          <cell r="AN3560" t="str">
            <v>Sí</v>
          </cell>
        </row>
        <row r="3561">
          <cell r="A3561">
            <v>2783</v>
          </cell>
          <cell r="B3561" t="str">
            <v>marchisiosoledad@gmail.com</v>
          </cell>
          <cell r="C3561">
            <v>44302</v>
          </cell>
          <cell r="D3561" t="str">
            <v>Abierta</v>
          </cell>
          <cell r="E3561" t="str">
            <v>Recibido</v>
          </cell>
          <cell r="F3561" t="str">
            <v>Enviado</v>
          </cell>
          <cell r="G3561" t="str">
            <v>ARS</v>
          </cell>
          <cell r="H3561" t="str">
            <v>5784.42</v>
          </cell>
          <cell r="I3561">
            <v>0</v>
          </cell>
          <cell r="J3561">
            <v>0</v>
          </cell>
          <cell r="K3561" t="str">
            <v>5784.42</v>
          </cell>
          <cell r="L3561" t="str">
            <v>Soledad Marchisio</v>
          </cell>
          <cell r="M3561">
            <v>30982569</v>
          </cell>
          <cell r="N3561">
            <v>5491135226520</v>
          </cell>
          <cell r="O3561" t="str">
            <v>Soledad Marchisio</v>
          </cell>
          <cell r="P3561">
            <v>5491135226520</v>
          </cell>
          <cell r="Q3561" t="str">
            <v>Paso</v>
          </cell>
          <cell r="R3561">
            <v>4875</v>
          </cell>
          <cell r="T3561" t="str">
            <v>Villa insuperable</v>
          </cell>
          <cell r="U3561" t="str">
            <v>Tablada</v>
          </cell>
          <cell r="V3561">
            <v>1752</v>
          </cell>
          <cell r="W3561" t="str">
            <v>Gran Buenos Aires</v>
          </cell>
          <cell r="Y3561" t="str">
            <v>ENVÍO SIN CARGO (CABA Y GRAN PARTE DE GBA) TIEMPO: 4 a 6 DÍAS HÁBILES</v>
          </cell>
          <cell r="Z3561" t="str">
            <v>Mercado Pago</v>
          </cell>
          <cell r="AD3561">
            <v>44302</v>
          </cell>
          <cell r="AE3561">
            <v>44306</v>
          </cell>
          <cell r="AF3561" t="str">
            <v>SET 2 PIEZAS PALA Y ESCOBA (Naranja)</v>
          </cell>
          <cell r="AG3561" t="str">
            <v>1019.43</v>
          </cell>
          <cell r="AH3561">
            <v>1</v>
          </cell>
          <cell r="AI3561" t="str">
            <v>046LI7532</v>
          </cell>
          <cell r="AJ3561" t="str">
            <v>Móvil</v>
          </cell>
          <cell r="AK3561" t="str">
            <v>EL JUEVES 22-04 ENTRE 8 Y 18 HORAS!</v>
          </cell>
          <cell r="AL3561">
            <v>2562236699</v>
          </cell>
          <cell r="AM3561">
            <v>391021369</v>
          </cell>
          <cell r="AN3561" t="str">
            <v>Sí</v>
          </cell>
        </row>
        <row r="3562">
          <cell r="A3562">
            <v>2783</v>
          </cell>
          <cell r="B3562" t="str">
            <v>marchisiosoledad@gmail.com</v>
          </cell>
          <cell r="AF3562" t="str">
            <v>MANTEL RECTANGULAR ANTIMANCHA 1.40x2 mtrs</v>
          </cell>
          <cell r="AG3562">
            <v>1566</v>
          </cell>
          <cell r="AH3562">
            <v>1</v>
          </cell>
          <cell r="AI3562" t="str">
            <v>CHUR5</v>
          </cell>
          <cell r="AN3562" t="str">
            <v>Sí</v>
          </cell>
        </row>
        <row r="3563">
          <cell r="A3563">
            <v>2783</v>
          </cell>
          <cell r="B3563" t="str">
            <v>marchisiosoledad@gmail.com</v>
          </cell>
          <cell r="AF3563" t="str">
            <v>MANTEL MOSTAZA RECTANGULAR TELA TROPICAL PESADO 150 X 250 CM</v>
          </cell>
          <cell r="AG3563" t="str">
            <v>1099.99</v>
          </cell>
          <cell r="AH3563">
            <v>1</v>
          </cell>
          <cell r="AI3563" t="str">
            <v>CHUMANMOS MERCA SEPA</v>
          </cell>
          <cell r="AN3563" t="str">
            <v>Sí</v>
          </cell>
        </row>
        <row r="3564">
          <cell r="A3564">
            <v>2783</v>
          </cell>
          <cell r="B3564" t="str">
            <v>marchisiosoledad@gmail.com</v>
          </cell>
          <cell r="AF3564" t="str">
            <v>MESA PLEGABLE PARA PC MADERA Y METAL 59X39X23CM (Beige)</v>
          </cell>
          <cell r="AG3564">
            <v>2099</v>
          </cell>
          <cell r="AH3564">
            <v>1</v>
          </cell>
          <cell r="AI3564" t="str">
            <v>ME7897</v>
          </cell>
          <cell r="AN3564" t="str">
            <v>Sí</v>
          </cell>
        </row>
        <row r="3565">
          <cell r="A3565">
            <v>2782</v>
          </cell>
          <cell r="B3565" t="str">
            <v>cin.analia.m99@gmail.com</v>
          </cell>
          <cell r="C3565">
            <v>44302</v>
          </cell>
          <cell r="D3565" t="str">
            <v>Abierta</v>
          </cell>
          <cell r="E3565" t="str">
            <v>Recibido</v>
          </cell>
          <cell r="F3565" t="str">
            <v>Enviado</v>
          </cell>
          <cell r="G3565" t="str">
            <v>ARS</v>
          </cell>
          <cell r="H3565">
            <v>720</v>
          </cell>
          <cell r="I3565">
            <v>0</v>
          </cell>
          <cell r="J3565">
            <v>0</v>
          </cell>
          <cell r="K3565">
            <v>720</v>
          </cell>
          <cell r="L3565" t="str">
            <v>Cintia Analia Montenegro</v>
          </cell>
          <cell r="M3565">
            <v>41948485</v>
          </cell>
          <cell r="N3565">
            <v>541150624838</v>
          </cell>
          <cell r="O3565" t="str">
            <v>Cintia Analia Montenegro</v>
          </cell>
          <cell r="P3565">
            <v>541150624838</v>
          </cell>
          <cell r="Q3565" t="str">
            <v>Bolivar</v>
          </cell>
          <cell r="R3565">
            <v>6791</v>
          </cell>
          <cell r="U3565" t="str">
            <v xml:space="preserve">José León Suárez </v>
          </cell>
          <cell r="V3565">
            <v>1655</v>
          </cell>
          <cell r="W3565" t="str">
            <v>Gran Buenos Aires</v>
          </cell>
          <cell r="Y3565" t="str">
            <v>ENVÍO SIN CARGO (CABA Y GRAN PARTE DE GBA) TIEMPO: 4 a 6 DÍAS HÁBILES</v>
          </cell>
          <cell r="Z3565" t="str">
            <v>Mercado Pago</v>
          </cell>
          <cell r="AD3565">
            <v>44302</v>
          </cell>
          <cell r="AE3565">
            <v>44305</v>
          </cell>
          <cell r="AF3565" t="str">
            <v>MATE PAMPA BOCA ANGOSTA CON BOMBILLA COLOR BEIGE</v>
          </cell>
          <cell r="AG3565">
            <v>720</v>
          </cell>
          <cell r="AH3565">
            <v>1</v>
          </cell>
          <cell r="AI3565" t="str">
            <v>MERCA SEPA</v>
          </cell>
          <cell r="AJ3565" t="str">
            <v>Móvil</v>
          </cell>
          <cell r="AK3565" t="str">
            <v>EL MARTES 20-04 ENTRE 8 Y 18 HORAS!</v>
          </cell>
          <cell r="AL3565">
            <v>14479157848</v>
          </cell>
          <cell r="AM3565">
            <v>393349724</v>
          </cell>
          <cell r="AN3565" t="str">
            <v>Sí</v>
          </cell>
        </row>
        <row r="3566">
          <cell r="A3566">
            <v>2781</v>
          </cell>
          <cell r="B3566" t="str">
            <v>ornellapaladino7@gmail.com</v>
          </cell>
          <cell r="C3566">
            <v>44302</v>
          </cell>
          <cell r="D3566" t="str">
            <v>Abierta</v>
          </cell>
          <cell r="E3566" t="str">
            <v>Recibido</v>
          </cell>
          <cell r="F3566" t="str">
            <v>Enviado</v>
          </cell>
          <cell r="G3566" t="str">
            <v>ARS</v>
          </cell>
          <cell r="H3566" t="str">
            <v>1497.71</v>
          </cell>
          <cell r="I3566" t="str">
            <v>116.66</v>
          </cell>
          <cell r="J3566">
            <v>0</v>
          </cell>
          <cell r="K3566" t="str">
            <v>1381.05</v>
          </cell>
          <cell r="L3566" t="str">
            <v>Ornella Paladino</v>
          </cell>
          <cell r="M3566">
            <v>42823452</v>
          </cell>
          <cell r="N3566">
            <v>541164358600</v>
          </cell>
          <cell r="O3566" t="str">
            <v>Ornella Paladino</v>
          </cell>
          <cell r="P3566">
            <v>541164358600</v>
          </cell>
          <cell r="Q3566">
            <v>1120</v>
          </cell>
          <cell r="R3566">
            <v>2445</v>
          </cell>
          <cell r="T3566" t="str">
            <v>La Carolina</v>
          </cell>
          <cell r="U3566" t="str">
            <v>Florencio Varela</v>
          </cell>
          <cell r="V3566">
            <v>1888</v>
          </cell>
          <cell r="W3566" t="str">
            <v>Gran Buenos Aires</v>
          </cell>
          <cell r="Y3566" t="str">
            <v>ENVÍO SIN CARGO (CABA Y GRAN PARTE DE GBA) TIEMPO: 4 a 6 DÍAS HÁBILES</v>
          </cell>
          <cell r="Z3566" t="str">
            <v>Mercado Pago</v>
          </cell>
          <cell r="AA3566" t="str">
            <v>ANIVERSARIO</v>
          </cell>
          <cell r="AD3566">
            <v>44302</v>
          </cell>
          <cell r="AE3566">
            <v>44305</v>
          </cell>
          <cell r="AF3566" t="str">
            <v>MUG CAFE TERMICO TAPA SILICONA</v>
          </cell>
          <cell r="AG3566" t="str">
            <v>777.71</v>
          </cell>
          <cell r="AH3566">
            <v>1</v>
          </cell>
          <cell r="AI3566" t="str">
            <v>Q527</v>
          </cell>
          <cell r="AJ3566" t="str">
            <v>Móvil</v>
          </cell>
          <cell r="AK3566" t="str">
            <v>EL MIERCOLES 21-04 ENTRE 8 Y 18 HORAS!</v>
          </cell>
          <cell r="AL3566">
            <v>2561873873</v>
          </cell>
          <cell r="AM3566">
            <v>393339851</v>
          </cell>
          <cell r="AN3566" t="str">
            <v>Sí</v>
          </cell>
        </row>
        <row r="3567">
          <cell r="A3567">
            <v>2781</v>
          </cell>
          <cell r="B3567" t="str">
            <v>ornellapaladino7@gmail.com</v>
          </cell>
          <cell r="AF3567" t="str">
            <v>MATE PAMPA BOCA ANGOSTA CON BOMBILLA COLOR BLANCO</v>
          </cell>
          <cell r="AG3567">
            <v>720</v>
          </cell>
          <cell r="AH3567">
            <v>1</v>
          </cell>
          <cell r="AI3567" t="str">
            <v>MERCA SEPA</v>
          </cell>
          <cell r="AN3567" t="str">
            <v>Sí</v>
          </cell>
        </row>
        <row r="3568">
          <cell r="A3568">
            <v>2780</v>
          </cell>
          <cell r="B3568" t="str">
            <v>murillo.tomas94@gmail.com</v>
          </cell>
          <cell r="C3568">
            <v>44302</v>
          </cell>
          <cell r="D3568" t="str">
            <v>Abierta</v>
          </cell>
          <cell r="E3568" t="str">
            <v>Recibido</v>
          </cell>
          <cell r="F3568" t="str">
            <v>Enviado</v>
          </cell>
          <cell r="G3568" t="str">
            <v>ARS</v>
          </cell>
          <cell r="H3568">
            <v>720</v>
          </cell>
          <cell r="I3568">
            <v>0</v>
          </cell>
          <cell r="J3568">
            <v>0</v>
          </cell>
          <cell r="K3568">
            <v>720</v>
          </cell>
          <cell r="L3568" t="str">
            <v>Camila Garcia</v>
          </cell>
          <cell r="M3568">
            <v>37338630</v>
          </cell>
          <cell r="N3568">
            <v>543446618992</v>
          </cell>
          <cell r="O3568" t="str">
            <v>Camila Garcia</v>
          </cell>
          <cell r="P3568">
            <v>543446618992</v>
          </cell>
          <cell r="Q3568" t="str">
            <v xml:space="preserve">Hipólito Yrigoyen </v>
          </cell>
          <cell r="R3568">
            <v>2159</v>
          </cell>
          <cell r="S3568">
            <v>2</v>
          </cell>
          <cell r="U3568" t="str">
            <v>Capital Federal</v>
          </cell>
          <cell r="V3568">
            <v>1089</v>
          </cell>
          <cell r="W3568" t="str">
            <v>Capital Federal</v>
          </cell>
          <cell r="Y3568" t="str">
            <v>ENVÍO SIN CARGO (CABA Y GRAN PARTE DE GBA) TIEMPO: 4 a 6 DÍAS HÁBILES</v>
          </cell>
          <cell r="Z3568" t="str">
            <v>Mercado Pago</v>
          </cell>
          <cell r="AD3568">
            <v>44302</v>
          </cell>
          <cell r="AE3568">
            <v>44302</v>
          </cell>
          <cell r="AF3568" t="str">
            <v>MATE PAMPA BOCA ANGOSTA CON BOMBILLA COLOR ROSA</v>
          </cell>
          <cell r="AG3568">
            <v>720</v>
          </cell>
          <cell r="AH3568">
            <v>1</v>
          </cell>
          <cell r="AI3568" t="str">
            <v>MERCA SEPA</v>
          </cell>
          <cell r="AJ3568" t="str">
            <v>Móvil</v>
          </cell>
          <cell r="AK3568" t="str">
            <v>LUNES 19-04 ENTRE 8 Y 18 HORAS!</v>
          </cell>
          <cell r="AL3568">
            <v>14477010606</v>
          </cell>
          <cell r="AM3568">
            <v>393285576</v>
          </cell>
          <cell r="AN3568" t="str">
            <v>Sí</v>
          </cell>
        </row>
        <row r="3569">
          <cell r="A3569">
            <v>2779</v>
          </cell>
          <cell r="B3569" t="str">
            <v>mili.minuzzi@hotmail.com</v>
          </cell>
          <cell r="C3569">
            <v>44302</v>
          </cell>
          <cell r="D3569" t="str">
            <v>Abierta</v>
          </cell>
          <cell r="E3569" t="str">
            <v>Recibido</v>
          </cell>
          <cell r="F3569" t="str">
            <v>Enviado</v>
          </cell>
          <cell r="G3569" t="str">
            <v>ARS</v>
          </cell>
          <cell r="H3569">
            <v>720</v>
          </cell>
          <cell r="I3569">
            <v>0</v>
          </cell>
          <cell r="J3569">
            <v>0</v>
          </cell>
          <cell r="K3569">
            <v>720</v>
          </cell>
          <cell r="L3569" t="str">
            <v>Milagros Minuzzi</v>
          </cell>
          <cell r="M3569">
            <v>41028871</v>
          </cell>
          <cell r="N3569">
            <v>541156132126</v>
          </cell>
          <cell r="O3569" t="str">
            <v>Milagros Minuzzi</v>
          </cell>
          <cell r="P3569">
            <v>541156132126</v>
          </cell>
          <cell r="Q3569" t="str">
            <v>Serrano</v>
          </cell>
          <cell r="R3569">
            <v>629</v>
          </cell>
          <cell r="S3569">
            <v>44293</v>
          </cell>
          <cell r="T3569" t="str">
            <v>Vill crespo</v>
          </cell>
          <cell r="U3569" t="str">
            <v>Capital Federal</v>
          </cell>
          <cell r="V3569">
            <v>1414</v>
          </cell>
          <cell r="W3569" t="str">
            <v>Capital Federal</v>
          </cell>
          <cell r="Y3569" t="str">
            <v>ENVÍO SIN CARGO (CABA Y GRAN PARTE DE GBA) TIEMPO: 4 a 6 DÍAS HÁBILES</v>
          </cell>
          <cell r="Z3569" t="str">
            <v>Mercado Pago</v>
          </cell>
          <cell r="AD3569">
            <v>44302</v>
          </cell>
          <cell r="AE3569">
            <v>44305</v>
          </cell>
          <cell r="AF3569" t="str">
            <v>MATE PAMPA BOCA ANCHA CON BOMBILLA COLOR ROSA</v>
          </cell>
          <cell r="AG3569">
            <v>720</v>
          </cell>
          <cell r="AH3569">
            <v>1</v>
          </cell>
          <cell r="AI3569" t="str">
            <v>MATE PAMPA02. MERCA SEPARADA</v>
          </cell>
          <cell r="AJ3569" t="str">
            <v>Móvil</v>
          </cell>
          <cell r="AK3569" t="str">
            <v>EL MIERCOLES 21-04 ENTRE 8 Y 18 HORAS!</v>
          </cell>
          <cell r="AL3569">
            <v>2560746652</v>
          </cell>
          <cell r="AM3569">
            <v>393226363</v>
          </cell>
          <cell r="AN3569" t="str">
            <v>Sí</v>
          </cell>
        </row>
        <row r="3570">
          <cell r="A3570">
            <v>2778</v>
          </cell>
          <cell r="B3570" t="str">
            <v>daiperezgorena@gmail.com</v>
          </cell>
          <cell r="C3570">
            <v>44301</v>
          </cell>
          <cell r="D3570" t="str">
            <v>Abierta</v>
          </cell>
          <cell r="E3570" t="str">
            <v>Recibido</v>
          </cell>
          <cell r="F3570" t="str">
            <v>Enviado</v>
          </cell>
          <cell r="G3570" t="str">
            <v>ARS</v>
          </cell>
          <cell r="H3570">
            <v>720</v>
          </cell>
          <cell r="I3570">
            <v>0</v>
          </cell>
          <cell r="J3570">
            <v>0</v>
          </cell>
          <cell r="K3570">
            <v>720</v>
          </cell>
          <cell r="L3570" t="str">
            <v>Daiana Pérez</v>
          </cell>
          <cell r="M3570">
            <v>37539454</v>
          </cell>
          <cell r="N3570">
            <v>541165540380</v>
          </cell>
          <cell r="O3570" t="str">
            <v>Daiana Pérez</v>
          </cell>
          <cell r="P3570">
            <v>541165540380</v>
          </cell>
          <cell r="Q3570" t="str">
            <v>Mansilla</v>
          </cell>
          <cell r="R3570">
            <v>2612</v>
          </cell>
          <cell r="U3570" t="str">
            <v>San Isidro</v>
          </cell>
          <cell r="V3570">
            <v>1609</v>
          </cell>
          <cell r="W3570" t="str">
            <v>Gran Buenos Aires</v>
          </cell>
          <cell r="Y3570" t="str">
            <v>ENVÍO SIN CARGO (CABA Y GRAN PARTE DE GBA) TIEMPO: 4 a 6 DÍAS HÁBILES</v>
          </cell>
          <cell r="Z3570" t="str">
            <v>Mercado Pago</v>
          </cell>
          <cell r="AB3570" t="str">
            <v xml:space="preserve">Mate Pampa color blanco </v>
          </cell>
          <cell r="AD3570">
            <v>44301</v>
          </cell>
          <cell r="AE3570">
            <v>44305</v>
          </cell>
          <cell r="AF3570" t="str">
            <v>MATE PAMPA BOCA ANCHA CON BOMBILLA COLOR BLANCO</v>
          </cell>
          <cell r="AG3570">
            <v>720</v>
          </cell>
          <cell r="AH3570">
            <v>1</v>
          </cell>
          <cell r="AI3570" t="str">
            <v>MERCA SEPA</v>
          </cell>
          <cell r="AJ3570" t="str">
            <v>Móvil</v>
          </cell>
          <cell r="AK3570" t="str">
            <v>EL MARTES 20-04 ENTRE 8 Y 18 HORAS!</v>
          </cell>
          <cell r="AL3570">
            <v>14467778771</v>
          </cell>
          <cell r="AM3570">
            <v>392898399</v>
          </cell>
          <cell r="AN3570" t="str">
            <v>Sí</v>
          </cell>
        </row>
        <row r="3571">
          <cell r="A3571">
            <v>2777</v>
          </cell>
          <cell r="B3571" t="str">
            <v>camilaaguirree99@gmail.com</v>
          </cell>
          <cell r="C3571">
            <v>44301</v>
          </cell>
          <cell r="D3571" t="str">
            <v>Abierta</v>
          </cell>
          <cell r="E3571" t="str">
            <v>Recibido</v>
          </cell>
          <cell r="F3571" t="str">
            <v>Enviado</v>
          </cell>
          <cell r="G3571" t="str">
            <v>ARS</v>
          </cell>
          <cell r="H3571" t="str">
            <v>1982.35</v>
          </cell>
          <cell r="I3571" t="str">
            <v>297.35</v>
          </cell>
          <cell r="J3571">
            <v>0</v>
          </cell>
          <cell r="K3571">
            <v>1685</v>
          </cell>
          <cell r="L3571" t="str">
            <v>Camila Aguirre</v>
          </cell>
          <cell r="M3571">
            <v>41918901</v>
          </cell>
          <cell r="N3571">
            <v>541126551560</v>
          </cell>
          <cell r="O3571" t="str">
            <v>Camila Aguirre</v>
          </cell>
          <cell r="P3571">
            <v>541126551560</v>
          </cell>
          <cell r="Q3571" t="str">
            <v xml:space="preserve">Bulnes </v>
          </cell>
          <cell r="R3571">
            <v>869</v>
          </cell>
          <cell r="S3571" t="str">
            <v>9b</v>
          </cell>
          <cell r="T3571" t="str">
            <v>Almagro</v>
          </cell>
          <cell r="U3571" t="str">
            <v>Capital Federal</v>
          </cell>
          <cell r="V3571">
            <v>1176</v>
          </cell>
          <cell r="W3571" t="str">
            <v>Capital Federal</v>
          </cell>
          <cell r="Y3571" t="str">
            <v>ENVÍO SIN CARGO (CABA Y GRAN PARTE DE GBA) TIEMPO: 4 a 6 DÍAS HÁBILES</v>
          </cell>
          <cell r="Z3571" t="str">
            <v>Mercado Pago</v>
          </cell>
          <cell r="AA3571" t="str">
            <v>ANIVERSARIO</v>
          </cell>
          <cell r="AD3571">
            <v>44301</v>
          </cell>
          <cell r="AE3571">
            <v>44305</v>
          </cell>
          <cell r="AF3571" t="str">
            <v>SARTEN DE CERAMICA ANTIADHERENTE C/TAPA DE VIDRIO 26 CM</v>
          </cell>
          <cell r="AG3571" t="str">
            <v>1982.35</v>
          </cell>
          <cell r="AH3571">
            <v>1</v>
          </cell>
          <cell r="AI3571" t="str">
            <v>BA8172</v>
          </cell>
          <cell r="AJ3571" t="str">
            <v>Móvil</v>
          </cell>
          <cell r="AK3571" t="str">
            <v>EL MIERCOLES 21-04 ENTRE 8 Y 18 HORAS!</v>
          </cell>
          <cell r="AL3571">
            <v>2558596811</v>
          </cell>
          <cell r="AM3571">
            <v>392048948</v>
          </cell>
          <cell r="AN3571" t="str">
            <v>Sí</v>
          </cell>
        </row>
        <row r="3572">
          <cell r="A3572">
            <v>2776</v>
          </cell>
          <cell r="B3572" t="str">
            <v>lilianamarodriguez@yahoo.com</v>
          </cell>
          <cell r="C3572">
            <v>44301</v>
          </cell>
          <cell r="D3572" t="str">
            <v>Abierta</v>
          </cell>
          <cell r="E3572" t="str">
            <v>Recibido</v>
          </cell>
          <cell r="F3572" t="str">
            <v>Enviado</v>
          </cell>
          <cell r="G3572" t="str">
            <v>ARS</v>
          </cell>
          <cell r="H3572" t="str">
            <v>1566.99</v>
          </cell>
          <cell r="I3572" t="str">
            <v>127.05</v>
          </cell>
          <cell r="J3572">
            <v>0</v>
          </cell>
          <cell r="K3572" t="str">
            <v>1439.94</v>
          </cell>
          <cell r="L3572" t="str">
            <v>Liliana Mabel Rodriguez</v>
          </cell>
          <cell r="M3572">
            <v>17984157</v>
          </cell>
          <cell r="N3572">
            <v>5491156594249</v>
          </cell>
          <cell r="O3572" t="str">
            <v>Liliana Mabel Rodriguez</v>
          </cell>
          <cell r="P3572">
            <v>5491156594249</v>
          </cell>
          <cell r="Q3572" t="str">
            <v xml:space="preserve">25 De Mayo </v>
          </cell>
          <cell r="R3572">
            <v>1894</v>
          </cell>
          <cell r="T3572" t="str">
            <v>Tigre</v>
          </cell>
          <cell r="U3572" t="str">
            <v>Tigre</v>
          </cell>
          <cell r="V3572">
            <v>1648</v>
          </cell>
          <cell r="W3572" t="str">
            <v>Gran Buenos Aires</v>
          </cell>
          <cell r="Y3572" t="str">
            <v>ENVÍO SIN CARGO (CABA Y GRAN PARTE DE GBA) TIEMPO: 4 a 6 DÍAS HÁBILES</v>
          </cell>
          <cell r="Z3572" t="str">
            <v>Mercado Pago</v>
          </cell>
          <cell r="AA3572" t="str">
            <v>ANIVERSARIO</v>
          </cell>
          <cell r="AC3572" t="str">
            <v>JUNTO CON 2764</v>
          </cell>
          <cell r="AD3572">
            <v>44301</v>
          </cell>
          <cell r="AE3572">
            <v>44303</v>
          </cell>
          <cell r="AF3572" t="str">
            <v>FRASCO VIDRIO 19CM X 9CM DIAM</v>
          </cell>
          <cell r="AG3572" t="str">
            <v>846.99</v>
          </cell>
          <cell r="AH3572">
            <v>1</v>
          </cell>
          <cell r="AI3572" t="str">
            <v>BA6431 MERRCA SEPARADA</v>
          </cell>
          <cell r="AJ3572" t="str">
            <v>Móvil</v>
          </cell>
          <cell r="AK3572" t="str">
            <v xml:space="preserve">EL MARTES 20 JUNTO CON EL OTRO PEDIDO ! </v>
          </cell>
          <cell r="AL3572">
            <v>2558466669</v>
          </cell>
          <cell r="AM3572">
            <v>392852571</v>
          </cell>
          <cell r="AN3572" t="str">
            <v>Sí</v>
          </cell>
        </row>
        <row r="3573">
          <cell r="A3573">
            <v>2776</v>
          </cell>
          <cell r="B3573" t="str">
            <v>lilianamarodriguez@yahoo.com</v>
          </cell>
          <cell r="AF3573" t="str">
            <v>MATE PAMPA BOCA ANCHA CON BOMBILLA COLOR BLANCO</v>
          </cell>
          <cell r="AG3573">
            <v>720</v>
          </cell>
          <cell r="AH3573">
            <v>1</v>
          </cell>
          <cell r="AI3573" t="str">
            <v>MERCA SEPA</v>
          </cell>
          <cell r="AN3573" t="str">
            <v>Sí</v>
          </cell>
        </row>
        <row r="3574">
          <cell r="A3574">
            <v>2775</v>
          </cell>
          <cell r="B3574" t="str">
            <v>melanieafainbarg@hotmail.com</v>
          </cell>
          <cell r="C3574">
            <v>44301</v>
          </cell>
          <cell r="D3574" t="str">
            <v>Cancelada</v>
          </cell>
          <cell r="E3574" t="str">
            <v>Recibido</v>
          </cell>
          <cell r="F3574" t="str">
            <v>No está empaquetado</v>
          </cell>
          <cell r="G3574" t="str">
            <v>ARS</v>
          </cell>
          <cell r="H3574" t="str">
            <v>1424.02</v>
          </cell>
          <cell r="I3574" t="str">
            <v>213.6</v>
          </cell>
          <cell r="J3574">
            <v>0</v>
          </cell>
          <cell r="K3574" t="str">
            <v>1210.42</v>
          </cell>
          <cell r="L3574" t="str">
            <v>Melanie Fainbarg</v>
          </cell>
          <cell r="M3574">
            <v>40011408</v>
          </cell>
          <cell r="N3574">
            <v>541161658142</v>
          </cell>
          <cell r="O3574" t="str">
            <v>Melanie Fainbarg</v>
          </cell>
          <cell r="P3574">
            <v>541161658142</v>
          </cell>
          <cell r="Q3574" t="str">
            <v>Paunero</v>
          </cell>
          <cell r="R3574">
            <v>1017</v>
          </cell>
          <cell r="S3574" t="str">
            <v>17G</v>
          </cell>
          <cell r="T3574" t="str">
            <v>Muñiz</v>
          </cell>
          <cell r="U3574" t="str">
            <v>Buenos Aires</v>
          </cell>
          <cell r="V3574">
            <v>1663</v>
          </cell>
          <cell r="W3574" t="str">
            <v>Gran Buenos Aires</v>
          </cell>
          <cell r="Y3574" t="str">
            <v>ENVÍO SIN CARGO (CABA Y GRAN PARTE DE GBA) TIEMPO: 4 a 6 DÍAS HÁBILES</v>
          </cell>
          <cell r="Z3574" t="str">
            <v>Mercado Pago</v>
          </cell>
          <cell r="AA3574" t="str">
            <v>ANIVERSARIO</v>
          </cell>
          <cell r="AB3574" t="str">
            <v>EDIFICIO BARCELONA IV, LLAMAR AL 1161658142 O TOCAR TIMBRE PORTERIA. GRACIAS !!</v>
          </cell>
          <cell r="AC3574" t="str">
            <v>19-04 CANCELA LA COMPRA POR HABER UN ERROR EN EL DISPENSER SINGLE , NO ERA 78 PESOS</v>
          </cell>
          <cell r="AD3574">
            <v>44301</v>
          </cell>
          <cell r="AF3574" t="str">
            <v>ESCURRIDIZO//ESCURRE CUBIERTOS CUBIERTOS (Violeta, aqua)</v>
          </cell>
          <cell r="AG3574">
            <v>572</v>
          </cell>
          <cell r="AH3574">
            <v>1</v>
          </cell>
          <cell r="AJ3574" t="str">
            <v>Web</v>
          </cell>
          <cell r="AK3574" t="str">
            <v/>
          </cell>
          <cell r="AL3574">
            <v>2558433330</v>
          </cell>
          <cell r="AM3574">
            <v>392856189</v>
          </cell>
          <cell r="AN3574" t="str">
            <v>Sí</v>
          </cell>
        </row>
        <row r="3575">
          <cell r="A3575">
            <v>2775</v>
          </cell>
          <cell r="B3575" t="str">
            <v>melanieafainbarg@hotmail.com</v>
          </cell>
          <cell r="AF3575" t="str">
            <v>SET X 4 CUCHARAS DE BAMBOO 27CM</v>
          </cell>
          <cell r="AG3575" t="str">
            <v>267.39</v>
          </cell>
          <cell r="AH3575">
            <v>1</v>
          </cell>
          <cell r="AI3575" t="str">
            <v>MS101898</v>
          </cell>
          <cell r="AN3575" t="str">
            <v>Sí</v>
          </cell>
        </row>
        <row r="3576">
          <cell r="A3576">
            <v>2775</v>
          </cell>
          <cell r="B3576" t="str">
            <v>melanieafainbarg@hotmail.com</v>
          </cell>
          <cell r="AF3576" t="str">
            <v>ENSALADERA APILABLE 2900 ML RIGOLLEAU 11 X 22 CM</v>
          </cell>
          <cell r="AG3576" t="str">
            <v>329.99</v>
          </cell>
          <cell r="AH3576">
            <v>1</v>
          </cell>
          <cell r="AI3576" t="str">
            <v>ML67552</v>
          </cell>
          <cell r="AN3576" t="str">
            <v>Sí</v>
          </cell>
        </row>
        <row r="3577">
          <cell r="A3577">
            <v>2775</v>
          </cell>
          <cell r="B3577" t="str">
            <v>melanieafainbarg@hotmail.com</v>
          </cell>
          <cell r="AF3577" t="str">
            <v>ENSALADERA APILABLE 1700 ML RIGOLLEAU 9 X 18 CM</v>
          </cell>
          <cell r="AG3577" t="str">
            <v>175.99</v>
          </cell>
          <cell r="AH3577">
            <v>1</v>
          </cell>
          <cell r="AI3577" t="str">
            <v>ML67551</v>
          </cell>
          <cell r="AN3577" t="str">
            <v>Sí</v>
          </cell>
        </row>
        <row r="3578">
          <cell r="A3578">
            <v>2775</v>
          </cell>
          <cell r="B3578" t="str">
            <v>melanieafainbarg@hotmail.com</v>
          </cell>
          <cell r="AF3578" t="str">
            <v>DISPENSER SINGLE 500ML COLOR SURT (Blanco)</v>
          </cell>
          <cell r="AG3578" t="str">
            <v>78.65</v>
          </cell>
          <cell r="AH3578">
            <v>1</v>
          </cell>
          <cell r="AI3578" t="str">
            <v>Q17008 QUO MERCA SEPARADA COSTO TEORICO MAS IVA</v>
          </cell>
          <cell r="AN3578" t="str">
            <v>Sí</v>
          </cell>
        </row>
        <row r="3579">
          <cell r="A3579">
            <v>2774</v>
          </cell>
          <cell r="B3579" t="str">
            <v>mmaiespe@gmail.com</v>
          </cell>
          <cell r="C3579">
            <v>44301</v>
          </cell>
          <cell r="D3579" t="str">
            <v>Abierta</v>
          </cell>
          <cell r="E3579" t="str">
            <v>Recibido</v>
          </cell>
          <cell r="F3579" t="str">
            <v>Enviado</v>
          </cell>
          <cell r="G3579" t="str">
            <v>ARS</v>
          </cell>
          <cell r="H3579">
            <v>720</v>
          </cell>
          <cell r="I3579">
            <v>0</v>
          </cell>
          <cell r="J3579">
            <v>0</v>
          </cell>
          <cell r="K3579">
            <v>720</v>
          </cell>
          <cell r="L3579" t="str">
            <v>Maria Perez</v>
          </cell>
          <cell r="M3579">
            <v>36687401</v>
          </cell>
          <cell r="N3579">
            <v>541134801111</v>
          </cell>
          <cell r="O3579" t="str">
            <v>Maria Perez</v>
          </cell>
          <cell r="P3579">
            <v>541134801111</v>
          </cell>
          <cell r="Q3579" t="str">
            <v>Comodoro rivadavia</v>
          </cell>
          <cell r="R3579">
            <v>3414</v>
          </cell>
          <cell r="S3579" t="str">
            <v>Timbre de abajo de todo</v>
          </cell>
          <cell r="T3579" t="str">
            <v xml:space="preserve">Sarandi </v>
          </cell>
          <cell r="U3579" t="str">
            <v>Avellaneda</v>
          </cell>
          <cell r="V3579">
            <v>1872</v>
          </cell>
          <cell r="W3579" t="str">
            <v>Gran Buenos Aires</v>
          </cell>
          <cell r="Y3579" t="str">
            <v>ENVÍO SIN CARGO (CABA Y GRAN PARTE DE GBA) TIEMPO: 4 a 6 DÍAS HÁBILES</v>
          </cell>
          <cell r="Z3579" t="str">
            <v>Mercado Pago</v>
          </cell>
          <cell r="AD3579">
            <v>44301</v>
          </cell>
          <cell r="AE3579">
            <v>44305</v>
          </cell>
          <cell r="AF3579" t="str">
            <v>MATE PAMPA BOCA ANGOSTA CON BOMBILLA COLOR BLANCO</v>
          </cell>
          <cell r="AG3579">
            <v>720</v>
          </cell>
          <cell r="AH3579">
            <v>1</v>
          </cell>
          <cell r="AI3579" t="str">
            <v>MERCA SEPA</v>
          </cell>
          <cell r="AJ3579" t="str">
            <v>Móvil</v>
          </cell>
          <cell r="AK3579" t="str">
            <v>EL MIERCOLES 21-04 ENTRE 8 Y 18 HORAS!</v>
          </cell>
          <cell r="AL3579">
            <v>14465566279</v>
          </cell>
          <cell r="AM3579">
            <v>392821484</v>
          </cell>
          <cell r="AN3579" t="str">
            <v>Sí</v>
          </cell>
        </row>
        <row r="3580">
          <cell r="A3580">
            <v>2773</v>
          </cell>
          <cell r="B3580" t="str">
            <v>solhoare@hotmail.com</v>
          </cell>
          <cell r="C3580">
            <v>44301</v>
          </cell>
          <cell r="D3580" t="str">
            <v>Abierta</v>
          </cell>
          <cell r="E3580" t="str">
            <v>Recibido</v>
          </cell>
          <cell r="F3580" t="str">
            <v>Enviado</v>
          </cell>
          <cell r="G3580" t="str">
            <v>ARS</v>
          </cell>
          <cell r="H3580" t="str">
            <v>3760.87</v>
          </cell>
          <cell r="I3580" t="str">
            <v>564.13</v>
          </cell>
          <cell r="J3580">
            <v>0</v>
          </cell>
          <cell r="K3580" t="str">
            <v>3196.74</v>
          </cell>
          <cell r="L3580" t="str">
            <v>Soledad Hoare</v>
          </cell>
          <cell r="M3580">
            <v>26476887</v>
          </cell>
          <cell r="N3580">
            <v>541158220615</v>
          </cell>
          <cell r="O3580" t="str">
            <v>Soledad Hoare</v>
          </cell>
          <cell r="P3580">
            <v>541158220615</v>
          </cell>
          <cell r="Q3580" t="str">
            <v xml:space="preserve">Guillermo Rawso </v>
          </cell>
          <cell r="R3580">
            <v>2702</v>
          </cell>
          <cell r="S3580" t="str">
            <v>3c</v>
          </cell>
          <cell r="U3580" t="str">
            <v xml:space="preserve">Olivos </v>
          </cell>
          <cell r="V3580">
            <v>1636</v>
          </cell>
          <cell r="W3580" t="str">
            <v>Gran Buenos Aires</v>
          </cell>
          <cell r="Y3580" t="str">
            <v>ENVÍO SIN CARGO (CABA Y GRAN PARTE DE GBA) TIEMPO: 4 a 6 DÍAS HÁBILES</v>
          </cell>
          <cell r="Z3580" t="str">
            <v>Mercado Pago</v>
          </cell>
          <cell r="AA3580" t="str">
            <v>ANIVERSARIO</v>
          </cell>
          <cell r="AD3580">
            <v>44301</v>
          </cell>
          <cell r="AE3580">
            <v>44305</v>
          </cell>
          <cell r="AF3580" t="str">
            <v>CAFETERA EMBOLO 800ML M3</v>
          </cell>
          <cell r="AG3580" t="str">
            <v>1904.65</v>
          </cell>
          <cell r="AH3580">
            <v>1</v>
          </cell>
          <cell r="AI3580" t="str">
            <v>046BA8048</v>
          </cell>
          <cell r="AJ3580" t="str">
            <v>Web</v>
          </cell>
          <cell r="AK3580" t="str">
            <v>EL MARTES 20-04 ENTRE 8 Y 18 HORAS!</v>
          </cell>
          <cell r="AL3580">
            <v>2556862719</v>
          </cell>
          <cell r="AM3580">
            <v>392136206</v>
          </cell>
          <cell r="AN3580" t="str">
            <v>Sí</v>
          </cell>
        </row>
        <row r="3581">
          <cell r="A3581">
            <v>2773</v>
          </cell>
          <cell r="B3581" t="str">
            <v>solhoare@hotmail.com</v>
          </cell>
          <cell r="AF3581" t="str">
            <v>COLADOR BALLENA 32CM X 10.5CM (Verde)</v>
          </cell>
          <cell r="AG3581" t="str">
            <v>244.46</v>
          </cell>
          <cell r="AH3581">
            <v>1</v>
          </cell>
          <cell r="AN3581" t="str">
            <v>Sí</v>
          </cell>
        </row>
        <row r="3582">
          <cell r="A3582">
            <v>2773</v>
          </cell>
          <cell r="B3582" t="str">
            <v>solhoare@hotmail.com</v>
          </cell>
          <cell r="AF3582" t="str">
            <v>COLADOR BALLENA 32CM X 10.5CM (Celeste)</v>
          </cell>
          <cell r="AG3582" t="str">
            <v>244.46</v>
          </cell>
          <cell r="AH3582">
            <v>1</v>
          </cell>
          <cell r="AN3582" t="str">
            <v>Sí</v>
          </cell>
        </row>
        <row r="3583">
          <cell r="A3583">
            <v>2773</v>
          </cell>
          <cell r="B3583" t="str">
            <v>solhoare@hotmail.com</v>
          </cell>
          <cell r="AF3583" t="str">
            <v>BOTELLA 500 ML</v>
          </cell>
          <cell r="AG3583" t="str">
            <v>677.6</v>
          </cell>
          <cell r="AH3583">
            <v>1</v>
          </cell>
          <cell r="AI3583">
            <v>7894</v>
          </cell>
          <cell r="AN3583" t="str">
            <v>Sí</v>
          </cell>
        </row>
        <row r="3584">
          <cell r="A3584">
            <v>2773</v>
          </cell>
          <cell r="B3584" t="str">
            <v>solhoare@hotmail.com</v>
          </cell>
          <cell r="AF3584" t="str">
            <v>SALERO DE ACERO Y VIDRIO 12 CM</v>
          </cell>
          <cell r="AG3584" t="str">
            <v>502.7</v>
          </cell>
          <cell r="AH3584">
            <v>1</v>
          </cell>
          <cell r="AI3584">
            <v>107191</v>
          </cell>
          <cell r="AN3584" t="str">
            <v>Sí</v>
          </cell>
        </row>
        <row r="3585">
          <cell r="A3585">
            <v>2773</v>
          </cell>
          <cell r="B3585" t="str">
            <v>solhoare@hotmail.com</v>
          </cell>
          <cell r="AF3585" t="str">
            <v>ENSALADERA DE VIDRIO GALAXIA 1650 ML 21,5 X 9 CM RIGOLLEAU</v>
          </cell>
          <cell r="AG3585">
            <v>187</v>
          </cell>
          <cell r="AH3585">
            <v>1</v>
          </cell>
          <cell r="AI3585" t="str">
            <v>ML67646 MERCADERIA SEPARADA</v>
          </cell>
          <cell r="AN3585" t="str">
            <v>Sí</v>
          </cell>
        </row>
        <row r="3586">
          <cell r="A3586">
            <v>2772</v>
          </cell>
          <cell r="B3586" t="str">
            <v>josefinaa.rmm@gmail.com</v>
          </cell>
          <cell r="C3586">
            <v>44301</v>
          </cell>
          <cell r="D3586" t="str">
            <v>Abierta</v>
          </cell>
          <cell r="E3586" t="str">
            <v>Recibido</v>
          </cell>
          <cell r="F3586" t="str">
            <v>Enviado</v>
          </cell>
          <cell r="G3586" t="str">
            <v>ARS</v>
          </cell>
          <cell r="H3586" t="str">
            <v>1211.26</v>
          </cell>
          <cell r="I3586" t="str">
            <v>181.69</v>
          </cell>
          <cell r="J3586">
            <v>0</v>
          </cell>
          <cell r="K3586" t="str">
            <v>1029.57</v>
          </cell>
          <cell r="L3586" t="str">
            <v>Josefina Ramírez Maciel</v>
          </cell>
          <cell r="M3586">
            <v>39340154</v>
          </cell>
          <cell r="N3586">
            <v>541133018549</v>
          </cell>
          <cell r="O3586" t="str">
            <v>Josefina Ramírez Maciel</v>
          </cell>
          <cell r="P3586">
            <v>541133018549</v>
          </cell>
          <cell r="Q3586" t="str">
            <v xml:space="preserve">Chubut </v>
          </cell>
          <cell r="R3586">
            <v>89</v>
          </cell>
          <cell r="U3586" t="str">
            <v xml:space="preserve">San Antonio de padua </v>
          </cell>
          <cell r="V3586">
            <v>1718</v>
          </cell>
          <cell r="W3586" t="str">
            <v>Gran Buenos Aires</v>
          </cell>
          <cell r="Y3586" t="str">
            <v>ENVÍO SIN CARGO (CABA Y GRAN PARTE DE GBA) TIEMPO: 4 a 6 DÍAS HÁBILES</v>
          </cell>
          <cell r="Z3586" t="str">
            <v>Mercado Pago</v>
          </cell>
          <cell r="AA3586" t="str">
            <v>ANIVERSARIO</v>
          </cell>
          <cell r="AD3586">
            <v>44301</v>
          </cell>
          <cell r="AE3586">
            <v>44305</v>
          </cell>
          <cell r="AF3586" t="str">
            <v>ENSALADERA DE VIDRIO PRIMAVERA 1000ML. 17 X 7 XM RIGOLLEAU</v>
          </cell>
          <cell r="AG3586">
            <v>176</v>
          </cell>
          <cell r="AH3586">
            <v>1</v>
          </cell>
          <cell r="AI3586" t="str">
            <v>ML67537 MERCA SEPARDAD</v>
          </cell>
          <cell r="AJ3586" t="str">
            <v>Móvil</v>
          </cell>
          <cell r="AK3586" t="str">
            <v>EL MIERCOLES 21-04 ENTRE 8 Y 18 HORAS!</v>
          </cell>
          <cell r="AL3586">
            <v>2556038978</v>
          </cell>
          <cell r="AM3586">
            <v>392420825</v>
          </cell>
          <cell r="AN3586" t="str">
            <v>Sí</v>
          </cell>
        </row>
        <row r="3587">
          <cell r="A3587">
            <v>2772</v>
          </cell>
          <cell r="B3587" t="str">
            <v>josefinaa.rmm@gmail.com</v>
          </cell>
          <cell r="AF3587" t="str">
            <v>FRASCO DE VIDRIO LINEA CUNA COBRE MEDIANO - 2 L 15.2X10X16.5CM</v>
          </cell>
          <cell r="AG3587" t="str">
            <v>517.63</v>
          </cell>
          <cell r="AH3587">
            <v>2</v>
          </cell>
          <cell r="AI3587" t="str">
            <v>M117A25</v>
          </cell>
          <cell r="AN3587" t="str">
            <v>Sí</v>
          </cell>
        </row>
        <row r="3588">
          <cell r="A3588">
            <v>2771</v>
          </cell>
          <cell r="B3588" t="str">
            <v>natalia_g04@hotmail.com</v>
          </cell>
          <cell r="C3588">
            <v>44301</v>
          </cell>
          <cell r="D3588" t="str">
            <v>Abierta</v>
          </cell>
          <cell r="E3588" t="str">
            <v>Recibido</v>
          </cell>
          <cell r="F3588" t="str">
            <v>Enviado</v>
          </cell>
          <cell r="G3588" t="str">
            <v>ARS</v>
          </cell>
          <cell r="H3588" t="str">
            <v>718.18</v>
          </cell>
          <cell r="I3588" t="str">
            <v>107.73</v>
          </cell>
          <cell r="J3588">
            <v>0</v>
          </cell>
          <cell r="K3588" t="str">
            <v>610.45</v>
          </cell>
          <cell r="L3588" t="str">
            <v>Natalia Gorga</v>
          </cell>
          <cell r="M3588">
            <v>30041346</v>
          </cell>
          <cell r="N3588">
            <v>541138182386</v>
          </cell>
          <cell r="O3588" t="str">
            <v>Natalia Gorga</v>
          </cell>
          <cell r="P3588">
            <v>541138182386</v>
          </cell>
          <cell r="Q3588" t="str">
            <v xml:space="preserve">Av Alvarez jonte </v>
          </cell>
          <cell r="R3588">
            <v>2074</v>
          </cell>
          <cell r="U3588" t="str">
            <v>Capital Federal</v>
          </cell>
          <cell r="V3588">
            <v>1416</v>
          </cell>
          <cell r="W3588" t="str">
            <v>Capital Federal</v>
          </cell>
          <cell r="Y3588" t="str">
            <v>ENVÍO SIN CARGO (CABA Y GRAN PARTE DE GBA) TIEMPO: 4 a 6 DÍAS HÁBILES</v>
          </cell>
          <cell r="Z3588" t="str">
            <v>Mercado Pago</v>
          </cell>
          <cell r="AA3588" t="str">
            <v>ANIVERSARIO</v>
          </cell>
          <cell r="AB3588" t="str">
            <v>No Funciona el timbre en el domicilio de recepcion. Llamar al 1138182386. Gracias</v>
          </cell>
          <cell r="AD3588">
            <v>44301</v>
          </cell>
          <cell r="AE3588">
            <v>44305</v>
          </cell>
          <cell r="AF3588" t="str">
            <v>VASO MUG ECO CON TAPA TERMICA 450CC (Verde)</v>
          </cell>
          <cell r="AG3588" t="str">
            <v>144.09</v>
          </cell>
          <cell r="AH3588">
            <v>1</v>
          </cell>
          <cell r="AI3588" t="str">
            <v>Q659 QUO MERCA SEPARADA/COSTO TEORICO MAS IVA</v>
          </cell>
          <cell r="AJ3588" t="str">
            <v>Móvil</v>
          </cell>
          <cell r="AK3588" t="str">
            <v>EL MIERCOLES 21-04 ENTRE 8 Y 18 HORAS!</v>
          </cell>
          <cell r="AL3588">
            <v>2555628267</v>
          </cell>
          <cell r="AM3588">
            <v>392270620</v>
          </cell>
          <cell r="AN3588" t="str">
            <v>Sí</v>
          </cell>
        </row>
        <row r="3589">
          <cell r="A3589">
            <v>2771</v>
          </cell>
          <cell r="B3589" t="str">
            <v>natalia_g04@hotmail.com</v>
          </cell>
          <cell r="AF3589" t="str">
            <v>VASO MUG ECO CON TAPA TERMICA 450CC (VERDE AQUA)</v>
          </cell>
          <cell r="AG3589" t="str">
            <v>144.09</v>
          </cell>
          <cell r="AH3589">
            <v>1</v>
          </cell>
          <cell r="AI3589" t="str">
            <v>Q659 QUO MERCA SEPARADA/COSTO TEORICO MAS IVA</v>
          </cell>
          <cell r="AN3589" t="str">
            <v>Sí</v>
          </cell>
        </row>
        <row r="3590">
          <cell r="A3590">
            <v>2771</v>
          </cell>
          <cell r="B3590" t="str">
            <v>natalia_g04@hotmail.com</v>
          </cell>
          <cell r="AF3590" t="str">
            <v>TABLA DE PICAR VERTEDORA VERDE 26.5X18CM</v>
          </cell>
          <cell r="AG3590">
            <v>430</v>
          </cell>
          <cell r="AH3590">
            <v>1</v>
          </cell>
          <cell r="AI3590" t="str">
            <v>42BA1018</v>
          </cell>
          <cell r="AN3590" t="str">
            <v>Sí</v>
          </cell>
        </row>
        <row r="3591">
          <cell r="A3591">
            <v>2770</v>
          </cell>
          <cell r="B3591" t="str">
            <v>Moira.flynn13@gmail.com</v>
          </cell>
          <cell r="C3591">
            <v>44300</v>
          </cell>
          <cell r="D3591" t="str">
            <v>Abierta</v>
          </cell>
          <cell r="E3591" t="str">
            <v>Recibido</v>
          </cell>
          <cell r="F3591" t="str">
            <v>Enviado</v>
          </cell>
          <cell r="G3591" t="str">
            <v>ARS</v>
          </cell>
          <cell r="H3591" t="str">
            <v>1904.42</v>
          </cell>
          <cell r="I3591" t="str">
            <v>285.66</v>
          </cell>
          <cell r="J3591">
            <v>0</v>
          </cell>
          <cell r="K3591" t="str">
            <v>1618.76</v>
          </cell>
          <cell r="L3591" t="str">
            <v>Moira Flynn</v>
          </cell>
          <cell r="M3591">
            <v>39372708</v>
          </cell>
          <cell r="N3591">
            <v>541130962770</v>
          </cell>
          <cell r="O3591" t="str">
            <v>Moira Flynn</v>
          </cell>
          <cell r="P3591">
            <v>541130962770</v>
          </cell>
          <cell r="Q3591" t="str">
            <v>Juan jose paso</v>
          </cell>
          <cell r="R3591">
            <v>163</v>
          </cell>
          <cell r="T3591" t="str">
            <v>Martinez</v>
          </cell>
          <cell r="U3591" t="str">
            <v>San Isidro</v>
          </cell>
          <cell r="V3591">
            <v>1640</v>
          </cell>
          <cell r="W3591" t="str">
            <v>Gran Buenos Aires</v>
          </cell>
          <cell r="Y3591" t="str">
            <v>ENVÍO SIN CARGO (CABA Y GRAN PARTE DE GBA) TIEMPO: 4 a 6 DÍAS HÁBILES</v>
          </cell>
          <cell r="Z3591" t="str">
            <v>Mercado Pago</v>
          </cell>
          <cell r="AA3591" t="str">
            <v>ANIVERSARIO</v>
          </cell>
          <cell r="AD3591">
            <v>44300</v>
          </cell>
          <cell r="AE3591">
            <v>44301</v>
          </cell>
          <cell r="AF3591" t="str">
            <v>VELA 100% SOJA AROMA JAZMIN</v>
          </cell>
          <cell r="AG3591">
            <v>352</v>
          </cell>
          <cell r="AH3591">
            <v>1</v>
          </cell>
          <cell r="AI3591" t="str">
            <v>TW83140VELA MERCA SEPARADA ..YO ESTOY LLEVANDO EL MARTES 31/8. 2 UNIDADES</v>
          </cell>
          <cell r="AJ3591" t="str">
            <v>Web</v>
          </cell>
          <cell r="AK3591" t="str">
            <v>EL MARTES 17-04 ENTRE 8 Y 18 HORAS!</v>
          </cell>
          <cell r="AL3591">
            <v>2554689535</v>
          </cell>
          <cell r="AM3591">
            <v>382618320</v>
          </cell>
          <cell r="AN3591" t="str">
            <v>Sí</v>
          </cell>
        </row>
        <row r="3592">
          <cell r="A3592">
            <v>2770</v>
          </cell>
          <cell r="B3592" t="str">
            <v>Moira.flynn13@gmail.com</v>
          </cell>
          <cell r="AF3592" t="str">
            <v>ENSALADERA APILABLE 1700 ML RIGOLLEAU 9 X 18 CM</v>
          </cell>
          <cell r="AG3592" t="str">
            <v>175.99</v>
          </cell>
          <cell r="AH3592">
            <v>1</v>
          </cell>
          <cell r="AI3592" t="str">
            <v>ML67551</v>
          </cell>
          <cell r="AN3592" t="str">
            <v>Sí</v>
          </cell>
        </row>
        <row r="3593">
          <cell r="A3593">
            <v>2770</v>
          </cell>
          <cell r="B3593" t="str">
            <v>Moira.flynn13@gmail.com</v>
          </cell>
          <cell r="AF3593" t="str">
            <v>ENSALADERA APILABLE 1100 ML RIGOLLEAU 8 X 16 CM</v>
          </cell>
          <cell r="AG3593" t="str">
            <v>153.99</v>
          </cell>
          <cell r="AH3593">
            <v>1</v>
          </cell>
          <cell r="AI3593" t="str">
            <v>ML67550</v>
          </cell>
          <cell r="AN3593" t="str">
            <v>Sí</v>
          </cell>
        </row>
        <row r="3594">
          <cell r="A3594">
            <v>2770</v>
          </cell>
          <cell r="B3594" t="str">
            <v>Moira.flynn13@gmail.com</v>
          </cell>
          <cell r="AF3594" t="str">
            <v>SET X 3 CUENCO BLANCO C/TAPA 400 CC</v>
          </cell>
          <cell r="AG3594" t="str">
            <v>892.45</v>
          </cell>
          <cell r="AH3594">
            <v>1</v>
          </cell>
          <cell r="AI3594" t="str">
            <v>BP44002</v>
          </cell>
          <cell r="AN3594" t="str">
            <v>Sí</v>
          </cell>
        </row>
        <row r="3595">
          <cell r="A3595">
            <v>2770</v>
          </cell>
          <cell r="B3595" t="str">
            <v>Moira.flynn13@gmail.com</v>
          </cell>
          <cell r="AF3595" t="str">
            <v>ENSALADERA APILABLE 2900 ML RIGOLLEAU 11 X 22 CM</v>
          </cell>
          <cell r="AG3595" t="str">
            <v>329.99</v>
          </cell>
          <cell r="AH3595">
            <v>1</v>
          </cell>
          <cell r="AI3595" t="str">
            <v>ML67552</v>
          </cell>
          <cell r="AN3595" t="str">
            <v>Sí</v>
          </cell>
        </row>
        <row r="3596">
          <cell r="A3596">
            <v>2769</v>
          </cell>
          <cell r="B3596" t="str">
            <v>mariela-talavera@hotmail.com.ar</v>
          </cell>
          <cell r="C3596">
            <v>44300</v>
          </cell>
          <cell r="D3596" t="str">
            <v>Abierta</v>
          </cell>
          <cell r="E3596" t="str">
            <v>Recibido</v>
          </cell>
          <cell r="F3596" t="str">
            <v>Enviado</v>
          </cell>
          <cell r="G3596" t="str">
            <v>ARS</v>
          </cell>
          <cell r="H3596" t="str">
            <v>2227.47</v>
          </cell>
          <cell r="I3596" t="str">
            <v>334.12</v>
          </cell>
          <cell r="J3596">
            <v>0</v>
          </cell>
          <cell r="K3596" t="str">
            <v>1893.35</v>
          </cell>
          <cell r="L3596" t="str">
            <v>Mariela Talavera</v>
          </cell>
          <cell r="M3596">
            <v>33471301</v>
          </cell>
          <cell r="N3596">
            <v>541165720309</v>
          </cell>
          <cell r="O3596" t="str">
            <v>Mariela Talavera</v>
          </cell>
          <cell r="P3596">
            <v>541165720309</v>
          </cell>
          <cell r="Q3596" t="str">
            <v>Albervidez</v>
          </cell>
          <cell r="R3596">
            <v>1021</v>
          </cell>
          <cell r="U3596" t="str">
            <v>Tigre</v>
          </cell>
          <cell r="V3596">
            <v>1648</v>
          </cell>
          <cell r="W3596" t="str">
            <v>Gran Buenos Aires</v>
          </cell>
          <cell r="Y3596" t="str">
            <v>ENVÍO SIN CARGO (CABA Y GRAN PARTE DE GBA) TIEMPO: 4 a 6 DÍAS HÁBILES</v>
          </cell>
          <cell r="Z3596" t="str">
            <v>Mercado Pago</v>
          </cell>
          <cell r="AA3596" t="str">
            <v>ANIVERSARIO</v>
          </cell>
          <cell r="AD3596">
            <v>44300</v>
          </cell>
          <cell r="AE3596">
            <v>44301</v>
          </cell>
          <cell r="AF3596" t="str">
            <v>FRASCO VIDRIO 19CM X 9CM DIAM</v>
          </cell>
          <cell r="AG3596" t="str">
            <v>597.29</v>
          </cell>
          <cell r="AH3596">
            <v>1</v>
          </cell>
          <cell r="AI3596" t="str">
            <v>BA6431 MERRCA SEPARADA</v>
          </cell>
          <cell r="AJ3596" t="str">
            <v>Móvil</v>
          </cell>
          <cell r="AK3596" t="str">
            <v>EL MARTES 17-04 ENTRE 8 Y 18 HORAS!</v>
          </cell>
          <cell r="AL3596">
            <v>14453789310</v>
          </cell>
          <cell r="AM3596">
            <v>364946708</v>
          </cell>
          <cell r="AN3596" t="str">
            <v>Sí</v>
          </cell>
        </row>
        <row r="3597">
          <cell r="A3597">
            <v>2769</v>
          </cell>
          <cell r="B3597" t="str">
            <v>mariela-talavera@hotmail.com.ar</v>
          </cell>
          <cell r="AF3597" t="str">
            <v>ESPATULA DE SILICONA MANGO DE MADERA SIMIL MARMOL 31X6CM</v>
          </cell>
          <cell r="AG3597" t="str">
            <v>815.09</v>
          </cell>
          <cell r="AH3597">
            <v>2</v>
          </cell>
          <cell r="AI3597" t="str">
            <v>MS101A21</v>
          </cell>
          <cell r="AN3597" t="str">
            <v>Sí</v>
          </cell>
        </row>
        <row r="3598">
          <cell r="A3598">
            <v>2768</v>
          </cell>
          <cell r="B3598" t="str">
            <v>naazaza98@gmail.com</v>
          </cell>
          <cell r="C3598">
            <v>44300</v>
          </cell>
          <cell r="D3598" t="str">
            <v>Abierta</v>
          </cell>
          <cell r="E3598" t="str">
            <v>Recibido</v>
          </cell>
          <cell r="F3598" t="str">
            <v>Enviado</v>
          </cell>
          <cell r="G3598" t="str">
            <v>ARS</v>
          </cell>
          <cell r="H3598" t="str">
            <v>2670.31</v>
          </cell>
          <cell r="I3598" t="str">
            <v>342.81</v>
          </cell>
          <cell r="J3598">
            <v>610</v>
          </cell>
          <cell r="K3598" t="str">
            <v>2937.5</v>
          </cell>
          <cell r="L3598" t="str">
            <v>Nazarena Torres</v>
          </cell>
          <cell r="M3598">
            <v>40680659</v>
          </cell>
          <cell r="N3598">
            <v>543512645123</v>
          </cell>
          <cell r="O3598" t="str">
            <v>Nazarena Torres</v>
          </cell>
          <cell r="P3598">
            <v>543512645123</v>
          </cell>
          <cell r="Q3598" t="str">
            <v>Viamonte</v>
          </cell>
          <cell r="R3598">
            <v>461</v>
          </cell>
          <cell r="S3598" t="str">
            <v>4 c</v>
          </cell>
          <cell r="T3598" t="str">
            <v>General Paz</v>
          </cell>
          <cell r="U3598" t="str">
            <v>Córdoba capital</v>
          </cell>
          <cell r="V3598">
            <v>5000</v>
          </cell>
          <cell r="W3598" t="str">
            <v>Córdoba</v>
          </cell>
          <cell r="Y3598" t="str">
            <v>Correo Argentino - Encomienda Clásica</v>
          </cell>
          <cell r="Z3598" t="str">
            <v>Mercado Pago</v>
          </cell>
          <cell r="AA3598" t="str">
            <v>ANIVERSARIO</v>
          </cell>
          <cell r="AD3598">
            <v>44300</v>
          </cell>
          <cell r="AE3598">
            <v>44305</v>
          </cell>
          <cell r="AF3598" t="str">
            <v>BOWL BAMBOO BLANCO 6X15CM</v>
          </cell>
          <cell r="AG3598">
            <v>803</v>
          </cell>
          <cell r="AH3598">
            <v>1</v>
          </cell>
          <cell r="AI3598" t="str">
            <v>BA7797 merca separa con el 15%</v>
          </cell>
          <cell r="AJ3598" t="str">
            <v>Móvil</v>
          </cell>
          <cell r="AK3598" t="str">
            <v>EL MARTES 20-04 SE EN VIA AL CORREO ARGENTINO ENTRE 10 Y 18 HORAS!</v>
          </cell>
          <cell r="AL3598">
            <v>2554526592</v>
          </cell>
          <cell r="AM3598">
            <v>392386900</v>
          </cell>
          <cell r="AN3598" t="str">
            <v>Sí</v>
          </cell>
        </row>
        <row r="3599">
          <cell r="A3599">
            <v>2768</v>
          </cell>
          <cell r="B3599" t="str">
            <v>naazaza98@gmail.com</v>
          </cell>
          <cell r="AF3599" t="str">
            <v>FRASCO VIDRIO 19CM X 9CM DIAM</v>
          </cell>
          <cell r="AG3599" t="str">
            <v>597.29</v>
          </cell>
          <cell r="AH3599">
            <v>1</v>
          </cell>
          <cell r="AI3599" t="str">
            <v>BA6431 MERRCA SEPARADA</v>
          </cell>
          <cell r="AN3599" t="str">
            <v>Sí</v>
          </cell>
        </row>
        <row r="3600">
          <cell r="A3600">
            <v>2768</v>
          </cell>
          <cell r="B3600" t="str">
            <v>naazaza98@gmail.com</v>
          </cell>
          <cell r="AF3600" t="str">
            <v>FRASCO VIDRIO 16CM X 9CM DIAM</v>
          </cell>
          <cell r="AG3600" t="str">
            <v>885.08</v>
          </cell>
          <cell r="AH3600">
            <v>1</v>
          </cell>
          <cell r="AI3600" t="str">
            <v>BA6430 MERCA SEPARDAD</v>
          </cell>
          <cell r="AN3600" t="str">
            <v>Sí</v>
          </cell>
        </row>
        <row r="3601">
          <cell r="A3601">
            <v>2768</v>
          </cell>
          <cell r="B3601" t="str">
            <v>naazaza98@gmail.com</v>
          </cell>
          <cell r="AF3601" t="str">
            <v>HOMBRECITO CON VIRULANA COLORES PASTEL (Amarillo)</v>
          </cell>
          <cell r="AG3601" t="str">
            <v>192.47</v>
          </cell>
          <cell r="AH3601">
            <v>2</v>
          </cell>
          <cell r="AI3601" t="str">
            <v>ba87516</v>
          </cell>
          <cell r="AN3601" t="str">
            <v>Sí</v>
          </cell>
        </row>
        <row r="3602">
          <cell r="A3602">
            <v>2767</v>
          </cell>
          <cell r="B3602" t="str">
            <v>agusblopez@hotmail.com</v>
          </cell>
          <cell r="C3602">
            <v>44300</v>
          </cell>
          <cell r="D3602" t="str">
            <v>Abierta</v>
          </cell>
          <cell r="E3602" t="str">
            <v>Recibido</v>
          </cell>
          <cell r="F3602" t="str">
            <v>Enviado</v>
          </cell>
          <cell r="G3602" t="str">
            <v>ARS</v>
          </cell>
          <cell r="H3602" t="str">
            <v>2562.58</v>
          </cell>
          <cell r="I3602" t="str">
            <v>384.39</v>
          </cell>
          <cell r="J3602">
            <v>0</v>
          </cell>
          <cell r="K3602" t="str">
            <v>2178.19</v>
          </cell>
          <cell r="L3602" t="str">
            <v>Agustina Lopez</v>
          </cell>
          <cell r="M3602">
            <v>39281102</v>
          </cell>
          <cell r="N3602">
            <v>541137581658</v>
          </cell>
          <cell r="O3602" t="str">
            <v>Agustina Lopez</v>
          </cell>
          <cell r="P3602">
            <v>541137581658</v>
          </cell>
          <cell r="Q3602" t="str">
            <v>Spiro</v>
          </cell>
          <cell r="R3602">
            <v>332</v>
          </cell>
          <cell r="T3602" t="str">
            <v>Adrogue</v>
          </cell>
          <cell r="U3602" t="str">
            <v>Buenos Aires</v>
          </cell>
          <cell r="V3602">
            <v>1846</v>
          </cell>
          <cell r="W3602" t="str">
            <v>Gran Buenos Aires</v>
          </cell>
          <cell r="Y3602" t="str">
            <v>ENVÍO SIN CARGO (CABA Y GRAN PARTE DE GBA) TIEMPO: 4 a 6 DÍAS HÁBILES</v>
          </cell>
          <cell r="Z3602" t="str">
            <v>Mercado Pago</v>
          </cell>
          <cell r="AA3602" t="str">
            <v>ANIVERSARIO</v>
          </cell>
          <cell r="AB3602" t="str">
            <v>Entre calles Quintana y Martin Rodriguez</v>
          </cell>
          <cell r="AD3602">
            <v>44300</v>
          </cell>
          <cell r="AE3602">
            <v>44303</v>
          </cell>
          <cell r="AF3602" t="str">
            <v>DISPENSER NEGRO 17.5X6.8 CM</v>
          </cell>
          <cell r="AG3602" t="str">
            <v>1345.3</v>
          </cell>
          <cell r="AH3602">
            <v>1</v>
          </cell>
          <cell r="AI3602" t="str">
            <v>046AB7330 MERCA SEPARADA</v>
          </cell>
          <cell r="AJ3602" t="str">
            <v>Web</v>
          </cell>
          <cell r="AK3602" t="str">
            <v>EL MIERCOLES 21-04 ENTRE 8 Y 18 HORAS!</v>
          </cell>
          <cell r="AL3602">
            <v>14451517838</v>
          </cell>
          <cell r="AM3602">
            <v>392307213</v>
          </cell>
          <cell r="AN3602" t="str">
            <v>Sí</v>
          </cell>
        </row>
        <row r="3603">
          <cell r="A3603">
            <v>2767</v>
          </cell>
          <cell r="B3603" t="str">
            <v>agusblopez@hotmail.com</v>
          </cell>
          <cell r="AF3603" t="str">
            <v>DISPENSER SINGLE 500ML COLOR SURT (Gris)</v>
          </cell>
          <cell r="AG3603" t="str">
            <v>1217.28</v>
          </cell>
          <cell r="AH3603">
            <v>1</v>
          </cell>
          <cell r="AI3603" t="str">
            <v>BP17008</v>
          </cell>
          <cell r="AN3603" t="str">
            <v>Sí</v>
          </cell>
        </row>
        <row r="3604">
          <cell r="A3604">
            <v>2766</v>
          </cell>
          <cell r="B3604" t="str">
            <v>malenacoschiza@gmail.com</v>
          </cell>
          <cell r="C3604">
            <v>44300</v>
          </cell>
          <cell r="D3604" t="str">
            <v>Abierta</v>
          </cell>
          <cell r="E3604" t="str">
            <v>Recibido</v>
          </cell>
          <cell r="F3604" t="str">
            <v>Enviado</v>
          </cell>
          <cell r="G3604" t="str">
            <v>ARS</v>
          </cell>
          <cell r="H3604" t="str">
            <v>3501.6</v>
          </cell>
          <cell r="I3604" t="str">
            <v>210.39</v>
          </cell>
          <cell r="J3604">
            <v>0</v>
          </cell>
          <cell r="K3604" t="str">
            <v>3291.21</v>
          </cell>
          <cell r="L3604" t="str">
            <v>Malena Coschiza</v>
          </cell>
          <cell r="M3604">
            <v>34930472</v>
          </cell>
          <cell r="N3604">
            <v>5491155658586</v>
          </cell>
          <cell r="O3604" t="str">
            <v>Malena Coschiza</v>
          </cell>
          <cell r="P3604">
            <v>5491155658586</v>
          </cell>
          <cell r="Q3604" t="str">
            <v>Belgrano</v>
          </cell>
          <cell r="R3604">
            <v>467</v>
          </cell>
          <cell r="S3604" t="str">
            <v>1 c</v>
          </cell>
          <cell r="U3604" t="str">
            <v>San Fernando</v>
          </cell>
          <cell r="V3604">
            <v>1646</v>
          </cell>
          <cell r="W3604" t="str">
            <v>Gran Buenos Aires</v>
          </cell>
          <cell r="Y3604" t="str">
            <v>ENVÍO SIN CARGO (CABA Y GRAN PARTE DE GBA) TIEMPO: 4 a 6 DÍAS HÁBILES</v>
          </cell>
          <cell r="Z3604" t="str">
            <v>Mercado Pago</v>
          </cell>
          <cell r="AA3604" t="str">
            <v>ANIVERSARIO</v>
          </cell>
          <cell r="AD3604">
            <v>44300</v>
          </cell>
          <cell r="AE3604">
            <v>44301</v>
          </cell>
          <cell r="AF3604" t="str">
            <v>MOLDE BUDINERA</v>
          </cell>
          <cell r="AG3604" t="str">
            <v>761.72</v>
          </cell>
          <cell r="AH3604">
            <v>1</v>
          </cell>
          <cell r="AI3604" t="str">
            <v>046BA4829</v>
          </cell>
          <cell r="AJ3604" t="str">
            <v>Móvil</v>
          </cell>
          <cell r="AK3604" t="str">
            <v>EL MARTES 17-04 ENTRE 8 Y 18 HORAS!</v>
          </cell>
          <cell r="AL3604">
            <v>14451612033</v>
          </cell>
          <cell r="AM3604">
            <v>392300600</v>
          </cell>
          <cell r="AN3604" t="str">
            <v>Sí</v>
          </cell>
        </row>
        <row r="3605">
          <cell r="A3605">
            <v>2766</v>
          </cell>
          <cell r="B3605" t="str">
            <v>malenacoschiza@gmail.com</v>
          </cell>
          <cell r="AF3605" t="str">
            <v>MUG CAFE TERMICO TAPA SILICONA</v>
          </cell>
          <cell r="AG3605" t="str">
            <v>274.99</v>
          </cell>
          <cell r="AH3605">
            <v>1</v>
          </cell>
          <cell r="AI3605" t="str">
            <v>Q527</v>
          </cell>
          <cell r="AN3605" t="str">
            <v>Sí</v>
          </cell>
        </row>
        <row r="3606">
          <cell r="A3606">
            <v>2766</v>
          </cell>
          <cell r="B3606" t="str">
            <v>malenacoschiza@gmail.com</v>
          </cell>
          <cell r="AF3606" t="str">
            <v>MANTEQUERA PASTEL 15 X 7 (Celeste)</v>
          </cell>
          <cell r="AG3606" t="str">
            <v>365.89</v>
          </cell>
          <cell r="AH3606">
            <v>1</v>
          </cell>
          <cell r="AN3606" t="str">
            <v>Sí</v>
          </cell>
        </row>
        <row r="3607">
          <cell r="A3607">
            <v>2766</v>
          </cell>
          <cell r="B3607" t="str">
            <v>malenacoschiza@gmail.com</v>
          </cell>
          <cell r="AF3607" t="str">
            <v>MESA PLEGABLE PARA PC MADERA Y METAL 59X39X23CM (Beige)</v>
          </cell>
          <cell r="AG3607">
            <v>2099</v>
          </cell>
          <cell r="AH3607">
            <v>1</v>
          </cell>
          <cell r="AI3607" t="str">
            <v>ME7897</v>
          </cell>
          <cell r="AN3607" t="str">
            <v>Sí</v>
          </cell>
        </row>
        <row r="3608">
          <cell r="A3608">
            <v>2765</v>
          </cell>
          <cell r="B3608" t="str">
            <v>gracielasegovia88@gmail.com</v>
          </cell>
          <cell r="C3608">
            <v>44300</v>
          </cell>
          <cell r="D3608" t="str">
            <v>Abierta</v>
          </cell>
          <cell r="E3608" t="str">
            <v>Recibido</v>
          </cell>
          <cell r="G3608" t="str">
            <v>ARS</v>
          </cell>
          <cell r="H3608">
            <v>3000</v>
          </cell>
          <cell r="I3608">
            <v>0</v>
          </cell>
          <cell r="J3608">
            <v>0</v>
          </cell>
          <cell r="K3608">
            <v>3000</v>
          </cell>
          <cell r="L3608" t="str">
            <v>Graciela Segovia</v>
          </cell>
          <cell r="M3608">
            <v>33980453</v>
          </cell>
          <cell r="N3608">
            <v>5491133166853</v>
          </cell>
          <cell r="Z3608" t="str">
            <v>Mercado Pago</v>
          </cell>
          <cell r="AB3608" t="str">
            <v>Es regalo de casamiento para Tatiana Salceda ella es quien lo va a utilizar</v>
          </cell>
          <cell r="AD3608">
            <v>44300</v>
          </cell>
          <cell r="AF3608" t="str">
            <v>GIFT CARD GOLD</v>
          </cell>
          <cell r="AG3608">
            <v>3000</v>
          </cell>
          <cell r="AH3608">
            <v>1</v>
          </cell>
          <cell r="AJ3608" t="str">
            <v>Móvil</v>
          </cell>
          <cell r="AK3608" t="str">
            <v/>
          </cell>
          <cell r="AL3608">
            <v>14451517177</v>
          </cell>
          <cell r="AM3608">
            <v>391200621</v>
          </cell>
          <cell r="AN3608" t="str">
            <v>No</v>
          </cell>
        </row>
        <row r="3609">
          <cell r="A3609">
            <v>2764</v>
          </cell>
          <cell r="B3609" t="str">
            <v>lilianamarodriguez@yahoo.com</v>
          </cell>
          <cell r="C3609">
            <v>44300</v>
          </cell>
          <cell r="D3609" t="str">
            <v>Abierta</v>
          </cell>
          <cell r="E3609" t="str">
            <v>Recibido</v>
          </cell>
          <cell r="F3609" t="str">
            <v>Enviado</v>
          </cell>
          <cell r="G3609" t="str">
            <v>ARS</v>
          </cell>
          <cell r="H3609" t="str">
            <v>1525.99</v>
          </cell>
          <cell r="I3609" t="str">
            <v>228.9</v>
          </cell>
          <cell r="J3609">
            <v>0</v>
          </cell>
          <cell r="K3609" t="str">
            <v>1297.09</v>
          </cell>
          <cell r="L3609" t="str">
            <v>Liliana Mabel Rodriguez</v>
          </cell>
          <cell r="M3609">
            <v>17984157</v>
          </cell>
          <cell r="N3609">
            <v>5491156594249</v>
          </cell>
          <cell r="O3609" t="str">
            <v>Liliana Mabel Rodriguez</v>
          </cell>
          <cell r="P3609">
            <v>5491156594249</v>
          </cell>
          <cell r="Q3609" t="str">
            <v>25 De Mayo</v>
          </cell>
          <cell r="R3609">
            <v>1894</v>
          </cell>
          <cell r="T3609" t="str">
            <v>Tigre centro</v>
          </cell>
          <cell r="U3609" t="str">
            <v>Tigre</v>
          </cell>
          <cell r="V3609">
            <v>1648</v>
          </cell>
          <cell r="W3609" t="str">
            <v>Gran Buenos Aires</v>
          </cell>
          <cell r="Y3609" t="str">
            <v>ENVÍO SIN CARGO (CABA Y GRAN PARTE DE GBA) TIEMPO: 4 a 6 DÍAS HÁBILES</v>
          </cell>
          <cell r="Z3609" t="str">
            <v>Mercado Pago</v>
          </cell>
          <cell r="AA3609" t="str">
            <v>ANIVERSARIO</v>
          </cell>
          <cell r="AC3609" t="str">
            <v>JUNTO A ORDEN 2776</v>
          </cell>
          <cell r="AD3609">
            <v>44300</v>
          </cell>
          <cell r="AE3609">
            <v>44301</v>
          </cell>
          <cell r="AF3609" t="str">
            <v>ENSALADERA APILABLE 1700 ML RIGOLLEAU 9 X 18 CM</v>
          </cell>
          <cell r="AG3609" t="str">
            <v>175.99</v>
          </cell>
          <cell r="AH3609">
            <v>1</v>
          </cell>
          <cell r="AI3609" t="str">
            <v>ML67551</v>
          </cell>
          <cell r="AJ3609" t="str">
            <v>Móvil</v>
          </cell>
          <cell r="AK3609" t="str">
            <v>EL MARTES 17-04 ENTRE 8 Y 18 HORAS</v>
          </cell>
          <cell r="AL3609">
            <v>2553731612</v>
          </cell>
          <cell r="AM3609">
            <v>380619582</v>
          </cell>
          <cell r="AN3609" t="str">
            <v>Sí</v>
          </cell>
        </row>
        <row r="3610">
          <cell r="A3610">
            <v>2764</v>
          </cell>
          <cell r="B3610" t="str">
            <v>lilianamarodriguez@yahoo.com</v>
          </cell>
          <cell r="AF3610" t="str">
            <v>SET X 3 PIES DE MACETAS NÓRDICOS</v>
          </cell>
          <cell r="AG3610">
            <v>1350</v>
          </cell>
          <cell r="AH3610">
            <v>1</v>
          </cell>
          <cell r="AN3610" t="str">
            <v>Sí</v>
          </cell>
        </row>
        <row r="3611">
          <cell r="A3611">
            <v>2763</v>
          </cell>
          <cell r="B3611" t="str">
            <v>debora.muzzio@gmail.com</v>
          </cell>
          <cell r="C3611">
            <v>44300</v>
          </cell>
          <cell r="D3611" t="str">
            <v>Abierta</v>
          </cell>
          <cell r="E3611" t="str">
            <v>Recibido</v>
          </cell>
          <cell r="F3611" t="str">
            <v>Enviado</v>
          </cell>
          <cell r="G3611" t="str">
            <v>ARS</v>
          </cell>
          <cell r="H3611">
            <v>2099</v>
          </cell>
          <cell r="I3611">
            <v>0</v>
          </cell>
          <cell r="J3611">
            <v>0</v>
          </cell>
          <cell r="K3611">
            <v>2099</v>
          </cell>
          <cell r="L3611" t="str">
            <v>Debora Muzzio</v>
          </cell>
          <cell r="M3611">
            <v>32198911</v>
          </cell>
          <cell r="N3611">
            <v>541141638068</v>
          </cell>
          <cell r="O3611" t="str">
            <v>Debora Muzzio</v>
          </cell>
          <cell r="P3611">
            <v>541141638068</v>
          </cell>
          <cell r="Q3611" t="str">
            <v>Thompson</v>
          </cell>
          <cell r="R3611">
            <v>782</v>
          </cell>
          <cell r="S3611">
            <v>0.20833333333333334</v>
          </cell>
          <cell r="T3611" t="str">
            <v>Caballito</v>
          </cell>
          <cell r="U3611" t="str">
            <v>Capital Federal</v>
          </cell>
          <cell r="V3611">
            <v>1424</v>
          </cell>
          <cell r="W3611" t="str">
            <v>Capital Federal</v>
          </cell>
          <cell r="Y3611" t="str">
            <v>ENVÍO SIN CARGO (CABA Y GRAN PARTE DE GBA) TIEMPO: 4 a 6 DÍAS HÁBILES</v>
          </cell>
          <cell r="Z3611" t="str">
            <v>Mercado Pago</v>
          </cell>
          <cell r="AD3611">
            <v>44300</v>
          </cell>
          <cell r="AE3611">
            <v>44301</v>
          </cell>
          <cell r="AF3611" t="str">
            <v>MESA PLEGABLE PARA PC MADERA Y METAL 59X39X23CM (Negro)</v>
          </cell>
          <cell r="AG3611">
            <v>2099</v>
          </cell>
          <cell r="AH3611">
            <v>1</v>
          </cell>
          <cell r="AJ3611" t="str">
            <v>Móvil</v>
          </cell>
          <cell r="AK3611" t="str">
            <v>EL LUNES 16-04 ENTRE 8 Y 18 HORAS</v>
          </cell>
          <cell r="AL3611">
            <v>2553713361</v>
          </cell>
          <cell r="AM3611">
            <v>392274143</v>
          </cell>
          <cell r="AN3611" t="str">
            <v>Sí</v>
          </cell>
        </row>
        <row r="3612">
          <cell r="A3612">
            <v>2762</v>
          </cell>
          <cell r="B3612" t="str">
            <v>vareladiamela@gmail.com</v>
          </cell>
          <cell r="C3612">
            <v>44300</v>
          </cell>
          <cell r="D3612" t="str">
            <v>Abierta</v>
          </cell>
          <cell r="E3612" t="str">
            <v>Recibido</v>
          </cell>
          <cell r="F3612" t="str">
            <v>Enviado</v>
          </cell>
          <cell r="G3612" t="str">
            <v>ARS</v>
          </cell>
          <cell r="H3612">
            <v>1078</v>
          </cell>
          <cell r="I3612" t="str">
            <v>161.7</v>
          </cell>
          <cell r="J3612">
            <v>0</v>
          </cell>
          <cell r="K3612" t="str">
            <v>916.3</v>
          </cell>
          <cell r="L3612" t="str">
            <v>Diamela Varela</v>
          </cell>
          <cell r="M3612">
            <v>37368164</v>
          </cell>
          <cell r="N3612">
            <v>541136301078</v>
          </cell>
          <cell r="O3612" t="str">
            <v>Diamela Varela</v>
          </cell>
          <cell r="P3612">
            <v>541136301078</v>
          </cell>
          <cell r="Q3612" t="str">
            <v>Miguel Cane</v>
          </cell>
          <cell r="R3612">
            <v>70</v>
          </cell>
          <cell r="S3612" t="str">
            <v>6C</v>
          </cell>
          <cell r="T3612" t="str">
            <v>Lanus Oeste</v>
          </cell>
          <cell r="U3612" t="str">
            <v>Lanus Oeste</v>
          </cell>
          <cell r="V3612">
            <v>1824</v>
          </cell>
          <cell r="W3612" t="str">
            <v>Gran Buenos Aires</v>
          </cell>
          <cell r="Y3612" t="str">
            <v>ENVÍO SIN CARGO (CABA Y GRAN PARTE DE GBA) TIEMPO: 4 a 6 DÍAS HÁBILES</v>
          </cell>
          <cell r="Z3612" t="str">
            <v>Mercado Pago</v>
          </cell>
          <cell r="AA3612" t="str">
            <v>ANIVERSARIO</v>
          </cell>
          <cell r="AD3612">
            <v>44300</v>
          </cell>
          <cell r="AE3612">
            <v>44301</v>
          </cell>
          <cell r="AF3612" t="str">
            <v>INDIVIDUAL CUERINA HOJAS 44X30 CM</v>
          </cell>
          <cell r="AG3612" t="str">
            <v>269.5</v>
          </cell>
          <cell r="AH3612">
            <v>4</v>
          </cell>
          <cell r="AI3612" t="str">
            <v>CHUIN44R</v>
          </cell>
          <cell r="AJ3612" t="str">
            <v>Web</v>
          </cell>
          <cell r="AK3612" t="str">
            <v>EL LUNES 16-04 ENTRE 8 Y 18 HORAS</v>
          </cell>
          <cell r="AL3612">
            <v>14449931532</v>
          </cell>
          <cell r="AM3612">
            <v>392244133</v>
          </cell>
          <cell r="AN3612" t="str">
            <v>Sí</v>
          </cell>
        </row>
        <row r="3613">
          <cell r="A3613">
            <v>2761</v>
          </cell>
          <cell r="B3613" t="str">
            <v>colo_barthes@yahoo.com.ar</v>
          </cell>
          <cell r="C3613">
            <v>44300</v>
          </cell>
          <cell r="D3613" t="str">
            <v>Abierta</v>
          </cell>
          <cell r="E3613" t="str">
            <v>Recibido</v>
          </cell>
          <cell r="F3613" t="str">
            <v>Enviado</v>
          </cell>
          <cell r="G3613" t="str">
            <v>ARS</v>
          </cell>
          <cell r="H3613">
            <v>1566</v>
          </cell>
          <cell r="I3613" t="str">
            <v>234.9</v>
          </cell>
          <cell r="J3613">
            <v>0</v>
          </cell>
          <cell r="K3613" t="str">
            <v>1331.1</v>
          </cell>
          <cell r="L3613" t="str">
            <v>Cristina Barthes</v>
          </cell>
          <cell r="M3613">
            <v>6034431</v>
          </cell>
          <cell r="N3613">
            <v>541146645304</v>
          </cell>
          <cell r="O3613" t="str">
            <v>Cristina Barthes</v>
          </cell>
          <cell r="P3613">
            <v>541146645304</v>
          </cell>
          <cell r="Q3613" t="str">
            <v xml:space="preserve">Saavedra </v>
          </cell>
          <cell r="R3613">
            <v>1123</v>
          </cell>
          <cell r="U3613" t="str">
            <v>Muñiz</v>
          </cell>
          <cell r="V3613">
            <v>1663</v>
          </cell>
          <cell r="W3613" t="str">
            <v>Gran Buenos Aires</v>
          </cell>
          <cell r="Y3613" t="str">
            <v>ENVÍO SIN CARGO (CABA Y GRAN PARTE DE GBA) TIEMPO: 4 a 6 DÍAS HÁBILES</v>
          </cell>
          <cell r="Z3613" t="str">
            <v>Mercado Pago</v>
          </cell>
          <cell r="AA3613" t="str">
            <v>ANIVERSARIO</v>
          </cell>
          <cell r="AD3613">
            <v>44300</v>
          </cell>
          <cell r="AE3613">
            <v>44301</v>
          </cell>
          <cell r="AF3613" t="str">
            <v>MANTEL RECTANGULAR ANTIMANCHA 1.40x1.85 mtrs</v>
          </cell>
          <cell r="AG3613">
            <v>1566</v>
          </cell>
          <cell r="AH3613">
            <v>1</v>
          </cell>
          <cell r="AI3613" t="str">
            <v>CHUR29 MERCA SEPA</v>
          </cell>
          <cell r="AJ3613" t="str">
            <v>Móvil</v>
          </cell>
          <cell r="AK3613" t="str">
            <v>EL MARTES 17-04 ENTRE 8 Y 18 HORAS</v>
          </cell>
          <cell r="AL3613">
            <v>14449870543</v>
          </cell>
          <cell r="AM3613">
            <v>392247468</v>
          </cell>
          <cell r="AN3613" t="str">
            <v>Sí</v>
          </cell>
        </row>
        <row r="3614">
          <cell r="A3614">
            <v>2760</v>
          </cell>
          <cell r="B3614" t="str">
            <v>veroavellaneda13@gmail.com</v>
          </cell>
          <cell r="C3614">
            <v>44300</v>
          </cell>
          <cell r="D3614" t="str">
            <v>Abierta</v>
          </cell>
          <cell r="E3614" t="str">
            <v>Recibido</v>
          </cell>
          <cell r="F3614" t="str">
            <v>Enviado</v>
          </cell>
          <cell r="G3614" t="str">
            <v>ARS</v>
          </cell>
          <cell r="H3614" t="str">
            <v>2181.77</v>
          </cell>
          <cell r="I3614" t="str">
            <v>232.02</v>
          </cell>
          <cell r="J3614">
            <v>0</v>
          </cell>
          <cell r="K3614" t="str">
            <v>1949.75</v>
          </cell>
          <cell r="L3614" t="str">
            <v>Veronica Lia Avellaneda</v>
          </cell>
          <cell r="M3614">
            <v>24270008</v>
          </cell>
          <cell r="N3614">
            <v>5491161579735</v>
          </cell>
          <cell r="O3614" t="str">
            <v>Veronica Lia Avellaneda</v>
          </cell>
          <cell r="P3614">
            <v>5491161579735</v>
          </cell>
          <cell r="Q3614" t="str">
            <v>Mendoza</v>
          </cell>
          <cell r="R3614">
            <v>5375</v>
          </cell>
          <cell r="S3614" t="str">
            <v>6 20</v>
          </cell>
          <cell r="T3614" t="str">
            <v>Villa Urquiza</v>
          </cell>
          <cell r="U3614" t="str">
            <v>Capital Federal</v>
          </cell>
          <cell r="V3614">
            <v>1431</v>
          </cell>
          <cell r="W3614" t="str">
            <v>Capital Federal</v>
          </cell>
          <cell r="Y3614" t="str">
            <v>ENVÍO SIN CARGO (CABA Y GRAN PARTE DE GBA) TIEMPO: 4 a 6 DÍAS HÁBILES</v>
          </cell>
          <cell r="Z3614" t="str">
            <v>Mercado Pago</v>
          </cell>
          <cell r="AA3614" t="str">
            <v>ANIVERSARIO</v>
          </cell>
          <cell r="AD3614">
            <v>44300</v>
          </cell>
          <cell r="AE3614">
            <v>44301</v>
          </cell>
          <cell r="AF3614" t="str">
            <v>ALFOMBRA ENTRADA "WELCOME"45X75CM</v>
          </cell>
          <cell r="AG3614" t="str">
            <v>1546.77</v>
          </cell>
          <cell r="AH3614">
            <v>1</v>
          </cell>
          <cell r="AI3614" t="str">
            <v>046BA6693</v>
          </cell>
          <cell r="AJ3614" t="str">
            <v>Móvil</v>
          </cell>
          <cell r="AK3614" t="str">
            <v>EL LUNES 16-04 ENTRE 8 Y 18 HORAS</v>
          </cell>
          <cell r="AL3614">
            <v>14448693470</v>
          </cell>
          <cell r="AM3614">
            <v>392213721</v>
          </cell>
          <cell r="AN3614" t="str">
            <v>Sí</v>
          </cell>
        </row>
        <row r="3615">
          <cell r="A3615">
            <v>2760</v>
          </cell>
          <cell r="B3615" t="str">
            <v>veroavellaneda13@gmail.com</v>
          </cell>
          <cell r="AF3615" t="str">
            <v>TRAPO DE PISO BLANCO FORMAS STANDARD 50*60 CM</v>
          </cell>
          <cell r="AG3615">
            <v>390</v>
          </cell>
          <cell r="AH3615">
            <v>1</v>
          </cell>
          <cell r="AI3615" t="str">
            <v>MANDALA MERCA SEPA</v>
          </cell>
          <cell r="AN3615" t="str">
            <v>Sí</v>
          </cell>
        </row>
        <row r="3616">
          <cell r="A3616">
            <v>2760</v>
          </cell>
          <cell r="B3616" t="str">
            <v>veroavellaneda13@gmail.com</v>
          </cell>
          <cell r="AF3616" t="str">
            <v>TRAPO DE PISO CON FRASE MEDIA STANTARD 50 X 60 CM</v>
          </cell>
          <cell r="AG3616">
            <v>245</v>
          </cell>
          <cell r="AH3616">
            <v>1</v>
          </cell>
          <cell r="AI3616" t="str">
            <v>AL8219</v>
          </cell>
          <cell r="AN3616" t="str">
            <v>Sí</v>
          </cell>
        </row>
        <row r="3617">
          <cell r="A3617">
            <v>2759</v>
          </cell>
          <cell r="B3617" t="str">
            <v>cinthiaeromero@gmail.com</v>
          </cell>
          <cell r="C3617">
            <v>44300</v>
          </cell>
          <cell r="D3617" t="str">
            <v>Abierta</v>
          </cell>
          <cell r="E3617" t="str">
            <v>Recibido</v>
          </cell>
          <cell r="F3617" t="str">
            <v>Enviado</v>
          </cell>
          <cell r="G3617" t="str">
            <v>ARS</v>
          </cell>
          <cell r="H3617">
            <v>1936</v>
          </cell>
          <cell r="I3617" t="str">
            <v>290.4</v>
          </cell>
          <cell r="J3617">
            <v>0</v>
          </cell>
          <cell r="K3617" t="str">
            <v>1645.6</v>
          </cell>
          <cell r="L3617" t="str">
            <v>Cinthia Romero</v>
          </cell>
          <cell r="M3617">
            <v>37387079</v>
          </cell>
          <cell r="N3617">
            <v>541166091818</v>
          </cell>
          <cell r="O3617" t="str">
            <v>Cinthia Romero</v>
          </cell>
          <cell r="P3617">
            <v>541166091818</v>
          </cell>
          <cell r="Q3617" t="str">
            <v xml:space="preserve">Mario Bravo </v>
          </cell>
          <cell r="R3617">
            <v>1287</v>
          </cell>
          <cell r="S3617" t="str">
            <v>1 D</v>
          </cell>
          <cell r="T3617" t="str">
            <v>Palermo</v>
          </cell>
          <cell r="U3617" t="str">
            <v>Capital Federal</v>
          </cell>
          <cell r="V3617">
            <v>1175</v>
          </cell>
          <cell r="W3617" t="str">
            <v>Capital Federal</v>
          </cell>
          <cell r="Y3617" t="str">
            <v>ENVÍO SIN CARGO (CABA Y GRAN PARTE DE GBA) TIEMPO: 4 a 6 DÍAS HÁBILES</v>
          </cell>
          <cell r="Z3617" t="str">
            <v>Mercado Pago</v>
          </cell>
          <cell r="AA3617" t="str">
            <v>ANIVERSARIO</v>
          </cell>
          <cell r="AD3617">
            <v>44300</v>
          </cell>
          <cell r="AE3617">
            <v>44301</v>
          </cell>
          <cell r="AF3617" t="str">
            <v>INDIVIDUAL RANGPUR NEGRO 38CM</v>
          </cell>
          <cell r="AG3617">
            <v>484</v>
          </cell>
          <cell r="AH3617">
            <v>2</v>
          </cell>
          <cell r="AI3617" t="str">
            <v>MS115248**</v>
          </cell>
          <cell r="AJ3617" t="str">
            <v>Móvil</v>
          </cell>
          <cell r="AK3617" t="str">
            <v>EL LUNES 16-04 ENTRE 8 Y 18 HORAS</v>
          </cell>
          <cell r="AL3617">
            <v>2552763179</v>
          </cell>
          <cell r="AM3617">
            <v>380424727</v>
          </cell>
          <cell r="AN3617" t="str">
            <v>Sí</v>
          </cell>
        </row>
        <row r="3618">
          <cell r="A3618">
            <v>2759</v>
          </cell>
          <cell r="B3618" t="str">
            <v>cinthiaeromero@gmail.com</v>
          </cell>
          <cell r="AF3618" t="str">
            <v>INDIVIDUAL RANGPUR BLANCO 38CM</v>
          </cell>
          <cell r="AG3618">
            <v>484</v>
          </cell>
          <cell r="AH3618">
            <v>2</v>
          </cell>
          <cell r="AI3618" t="str">
            <v>MS115325</v>
          </cell>
          <cell r="AN3618" t="str">
            <v>Sí</v>
          </cell>
        </row>
        <row r="3619">
          <cell r="A3619">
            <v>2758</v>
          </cell>
          <cell r="B3619" t="str">
            <v>ayelenlucia1703@gmail.com</v>
          </cell>
          <cell r="C3619">
            <v>44300</v>
          </cell>
          <cell r="D3619" t="str">
            <v>Abierta</v>
          </cell>
          <cell r="E3619" t="str">
            <v>Recibido</v>
          </cell>
          <cell r="F3619" t="str">
            <v>Enviado</v>
          </cell>
          <cell r="G3619" t="str">
            <v>ARS</v>
          </cell>
          <cell r="H3619">
            <v>720</v>
          </cell>
          <cell r="I3619">
            <v>0</v>
          </cell>
          <cell r="J3619">
            <v>0</v>
          </cell>
          <cell r="K3619">
            <v>720</v>
          </cell>
          <cell r="L3619" t="str">
            <v>Ayelen Lucia Lugones</v>
          </cell>
          <cell r="M3619">
            <v>42596532</v>
          </cell>
          <cell r="N3619">
            <v>541164466296</v>
          </cell>
          <cell r="O3619" t="str">
            <v>Ayelen Lucia Lugones</v>
          </cell>
          <cell r="P3619">
            <v>541164466296</v>
          </cell>
          <cell r="Q3619" t="str">
            <v xml:space="preserve">Loureiro </v>
          </cell>
          <cell r="R3619">
            <v>4316</v>
          </cell>
          <cell r="S3619" t="str">
            <v>B</v>
          </cell>
          <cell r="T3619" t="str">
            <v>Ciudadela</v>
          </cell>
          <cell r="U3619" t="str">
            <v>Buenos Aires</v>
          </cell>
          <cell r="V3619">
            <v>1702</v>
          </cell>
          <cell r="W3619" t="str">
            <v>Gran Buenos Aires</v>
          </cell>
          <cell r="Y3619" t="str">
            <v>ENVÍO SIN CARGO (CABA Y GRAN PARTE DE GBA) TIEMPO: 4 a 6 DÍAS HÁBILES</v>
          </cell>
          <cell r="Z3619" t="str">
            <v>Mercado Pago</v>
          </cell>
          <cell r="AD3619">
            <v>44300</v>
          </cell>
          <cell r="AE3619">
            <v>44301</v>
          </cell>
          <cell r="AF3619" t="str">
            <v>MATE PAMPA BOCA ANCHA CON BOMBILLA COLOR NEGRO</v>
          </cell>
          <cell r="AG3619">
            <v>720</v>
          </cell>
          <cell r="AH3619">
            <v>1</v>
          </cell>
          <cell r="AI3619" t="str">
            <v>MERCA SEPA</v>
          </cell>
          <cell r="AJ3619" t="str">
            <v>Web</v>
          </cell>
          <cell r="AK3619" t="str">
            <v>LUNES 19-04 ENTRE 8 Y 18 HORAS!</v>
          </cell>
          <cell r="AL3619">
            <v>14447128518</v>
          </cell>
          <cell r="AM3619">
            <v>392019968</v>
          </cell>
          <cell r="AN3619" t="str">
            <v>Sí</v>
          </cell>
        </row>
        <row r="3620">
          <cell r="A3620">
            <v>2757</v>
          </cell>
          <cell r="B3620" t="str">
            <v>agusarilla@hotmail.com</v>
          </cell>
          <cell r="C3620">
            <v>44300</v>
          </cell>
          <cell r="D3620" t="str">
            <v>Abierta</v>
          </cell>
          <cell r="E3620" t="str">
            <v>Recibido</v>
          </cell>
          <cell r="F3620" t="str">
            <v>Enviado</v>
          </cell>
          <cell r="G3620" t="str">
            <v>ARS</v>
          </cell>
          <cell r="H3620" t="str">
            <v>3493.13</v>
          </cell>
          <cell r="I3620" t="str">
            <v>507.47</v>
          </cell>
          <cell r="J3620">
            <v>0</v>
          </cell>
          <cell r="K3620" t="str">
            <v>2985.66</v>
          </cell>
          <cell r="L3620" t="str">
            <v>Maria Agustina Arilla</v>
          </cell>
          <cell r="M3620">
            <v>34023364</v>
          </cell>
          <cell r="N3620">
            <v>5491168901227</v>
          </cell>
          <cell r="O3620" t="str">
            <v>Maria Agustina Arilla</v>
          </cell>
          <cell r="P3620">
            <v>5491168901227</v>
          </cell>
          <cell r="Q3620" t="str">
            <v>Av Olivos</v>
          </cell>
          <cell r="R3620">
            <v>1800</v>
          </cell>
          <cell r="S3620" t="str">
            <v>Lote 22 (2 - Nicotra) "Barrio Privado Los abedules"</v>
          </cell>
          <cell r="T3620" t="str">
            <v>Pablo Nogués -  Grand Bourg</v>
          </cell>
          <cell r="U3620" t="str">
            <v>Capital Federal</v>
          </cell>
          <cell r="V3620">
            <v>1416</v>
          </cell>
          <cell r="W3620" t="str">
            <v>Capital Federal</v>
          </cell>
          <cell r="Y3620" t="str">
            <v>ENVÍO SIN CARGO (CABA Y GRAN PARTE DE GBA) TIEMPO: 4 a 6 DÍAS HÁBILES</v>
          </cell>
          <cell r="Z3620" t="str">
            <v>Mercado Pago</v>
          </cell>
          <cell r="AA3620" t="str">
            <v>ANIVERSARIO</v>
          </cell>
          <cell r="AB3620" t="str">
            <v xml:space="preserve">DIRECCION: AV OLIVOS 1800 "BARRIO PRIVADO LOS ABEDULES" LOTE 22 2/B - NICOTRA - PABLO NOGUES -  GRAND BOURG, PROVINCIA DE BS AS. Si se puede elegir: los protectores de mesa, todos azules. Y la lona impermeable, puede ser de los otros colores (azul o verde).Gracias!! </v>
          </cell>
          <cell r="AD3620">
            <v>44300</v>
          </cell>
          <cell r="AE3620">
            <v>44301</v>
          </cell>
          <cell r="AF3620" t="str">
            <v>ENSALADERA APILABLE 1700 ML RIGOLLEAU 9 X 18 CM</v>
          </cell>
          <cell r="AG3620" t="str">
            <v>175.99</v>
          </cell>
          <cell r="AH3620">
            <v>1</v>
          </cell>
          <cell r="AI3620" t="str">
            <v>ML67551</v>
          </cell>
          <cell r="AJ3620" t="str">
            <v>Web</v>
          </cell>
          <cell r="AK3620" t="str">
            <v>EL MARTES 17-04 ENTRE 8 Y 18 HORAS</v>
          </cell>
          <cell r="AL3620">
            <v>14447014250</v>
          </cell>
          <cell r="AM3620">
            <v>392050745</v>
          </cell>
          <cell r="AN3620" t="str">
            <v>Sí</v>
          </cell>
        </row>
        <row r="3621">
          <cell r="A3621">
            <v>2757</v>
          </cell>
          <cell r="B3621" t="str">
            <v>agusarilla@hotmail.com</v>
          </cell>
          <cell r="AF3621" t="str">
            <v>WOK ANTIADHERENTE LINEA GRANITE 30CM</v>
          </cell>
          <cell r="AG3621">
            <v>825</v>
          </cell>
          <cell r="AH3621">
            <v>1</v>
          </cell>
          <cell r="AI3621" t="str">
            <v>MS119636</v>
          </cell>
          <cell r="AN3621" t="str">
            <v>Sí</v>
          </cell>
        </row>
        <row r="3622">
          <cell r="A3622">
            <v>2757</v>
          </cell>
          <cell r="B3622" t="str">
            <v>agusarilla@hotmail.com</v>
          </cell>
          <cell r="AF3622" t="str">
            <v>FLORERO DE VIDRIO 15CM 6CM DIAM</v>
          </cell>
          <cell r="AG3622" t="str">
            <v>84.69</v>
          </cell>
          <cell r="AH3622">
            <v>1</v>
          </cell>
          <cell r="AI3622" t="str">
            <v>046JA7208</v>
          </cell>
          <cell r="AN3622" t="str">
            <v>Sí</v>
          </cell>
        </row>
        <row r="3623">
          <cell r="A3623">
            <v>2757</v>
          </cell>
          <cell r="B3623" t="str">
            <v>agusarilla@hotmail.com</v>
          </cell>
          <cell r="AF3623" t="str">
            <v>SEGURO P PUERTA SIL 1PC (Celeste)</v>
          </cell>
          <cell r="AG3623" t="str">
            <v>109.99</v>
          </cell>
          <cell r="AH3623">
            <v>1</v>
          </cell>
          <cell r="AI3623">
            <v>87522</v>
          </cell>
          <cell r="AN3623" t="str">
            <v>Sí</v>
          </cell>
        </row>
        <row r="3624">
          <cell r="A3624">
            <v>2757</v>
          </cell>
          <cell r="B3624" t="str">
            <v>agusarilla@hotmail.com</v>
          </cell>
          <cell r="AF3624" t="str">
            <v>LONA IMPERMEABLE TRUCKER 1.40 CM</v>
          </cell>
          <cell r="AG3624">
            <v>1199</v>
          </cell>
          <cell r="AH3624">
            <v>1</v>
          </cell>
          <cell r="AI3624" t="str">
            <v>Lona</v>
          </cell>
          <cell r="AN3624" t="str">
            <v>Sí</v>
          </cell>
        </row>
        <row r="3625">
          <cell r="A3625">
            <v>2757</v>
          </cell>
          <cell r="B3625" t="str">
            <v>agusarilla@hotmail.com</v>
          </cell>
          <cell r="AF3625" t="str">
            <v>RALLADOR DE MANO MEDIANO 20 CM</v>
          </cell>
          <cell r="AG3625" t="str">
            <v>72.6</v>
          </cell>
          <cell r="AH3625">
            <v>1</v>
          </cell>
          <cell r="AI3625" t="str">
            <v>BA7382</v>
          </cell>
          <cell r="AN3625" t="str">
            <v>Sí</v>
          </cell>
        </row>
        <row r="3626">
          <cell r="A3626">
            <v>2757</v>
          </cell>
          <cell r="B3626" t="str">
            <v>agusarilla@hotmail.com</v>
          </cell>
          <cell r="AF3626" t="str">
            <v>ENSALADERA APILABLE 2900 ML RIGOLLEAU 11 X 22 CM</v>
          </cell>
          <cell r="AG3626" t="str">
            <v>329.99</v>
          </cell>
          <cell r="AH3626">
            <v>2</v>
          </cell>
          <cell r="AI3626" t="str">
            <v>ML67552</v>
          </cell>
          <cell r="AN3626" t="str">
            <v>Sí</v>
          </cell>
        </row>
        <row r="3627">
          <cell r="A3627">
            <v>2757</v>
          </cell>
          <cell r="B3627" t="str">
            <v>agusarilla@hotmail.com</v>
          </cell>
          <cell r="AF3627" t="str">
            <v>SET X 8 PROTECTORES DE MESA 8X6CM</v>
          </cell>
          <cell r="AG3627" t="str">
            <v>365.88</v>
          </cell>
          <cell r="AH3627">
            <v>1</v>
          </cell>
          <cell r="AI3627" t="str">
            <v>046DE4165</v>
          </cell>
          <cell r="AN3627" t="str">
            <v>Sí</v>
          </cell>
        </row>
        <row r="3628">
          <cell r="A3628">
            <v>2756</v>
          </cell>
          <cell r="B3628" t="str">
            <v>soledv30@yahoo.com.ar</v>
          </cell>
          <cell r="C3628">
            <v>44300</v>
          </cell>
          <cell r="D3628" t="str">
            <v>Abierta</v>
          </cell>
          <cell r="E3628" t="str">
            <v>Recibido</v>
          </cell>
          <cell r="F3628" t="str">
            <v>Enviado</v>
          </cell>
          <cell r="G3628" t="str">
            <v>ARS</v>
          </cell>
          <cell r="H3628">
            <v>2722</v>
          </cell>
          <cell r="I3628" t="str">
            <v>300.3</v>
          </cell>
          <cell r="J3628">
            <v>0</v>
          </cell>
          <cell r="K3628" t="str">
            <v>2421.7</v>
          </cell>
          <cell r="L3628" t="str">
            <v>Soledad Diaz de Vivar</v>
          </cell>
          <cell r="M3628">
            <v>22147029</v>
          </cell>
          <cell r="N3628">
            <v>5491170031224</v>
          </cell>
          <cell r="O3628" t="str">
            <v>Soledad Diaz de Vivar</v>
          </cell>
          <cell r="P3628">
            <v>5491170031224</v>
          </cell>
          <cell r="Q3628" t="str">
            <v>Santa fe</v>
          </cell>
          <cell r="R3628">
            <v>2721</v>
          </cell>
          <cell r="S3628">
            <v>0.33333333333333331</v>
          </cell>
          <cell r="T3628" t="str">
            <v xml:space="preserve">Recoleta </v>
          </cell>
          <cell r="U3628" t="str">
            <v>Capital Federal</v>
          </cell>
          <cell r="V3628">
            <v>1425</v>
          </cell>
          <cell r="W3628" t="str">
            <v>Capital Federal</v>
          </cell>
          <cell r="Y3628" t="str">
            <v>ENVÍO SIN CARGO (CABA Y GRAN PARTE DE GBA) TIEMPO: 4 a 6 DÍAS HÁBILES</v>
          </cell>
          <cell r="Z3628" t="str">
            <v>Mercado Pago</v>
          </cell>
          <cell r="AA3628" t="str">
            <v>ANIVERSARIO</v>
          </cell>
          <cell r="AD3628">
            <v>44300</v>
          </cell>
          <cell r="AE3628">
            <v>44301</v>
          </cell>
          <cell r="AF3628" t="str">
            <v>ACEITERA CUADRADA DE VIDRIO Y PICO ACERO 500 ML</v>
          </cell>
          <cell r="AG3628">
            <v>495</v>
          </cell>
          <cell r="AH3628">
            <v>1</v>
          </cell>
          <cell r="AI3628" t="str">
            <v>MS107210</v>
          </cell>
          <cell r="AJ3628" t="str">
            <v>Web</v>
          </cell>
          <cell r="AK3628" t="str">
            <v>EL LUNES 16-04 ENTRE 8 Y 18 HORAS</v>
          </cell>
          <cell r="AL3628">
            <v>14444098726</v>
          </cell>
          <cell r="AM3628">
            <v>389917798</v>
          </cell>
          <cell r="AN3628" t="str">
            <v>Sí</v>
          </cell>
        </row>
        <row r="3629">
          <cell r="A3629">
            <v>2756</v>
          </cell>
          <cell r="B3629" t="str">
            <v>soledv30@yahoo.com.ar</v>
          </cell>
          <cell r="AF3629" t="str">
            <v>VASO MEDIDOR CUISINE 500 ML</v>
          </cell>
          <cell r="AG3629">
            <v>143</v>
          </cell>
          <cell r="AH3629">
            <v>1</v>
          </cell>
          <cell r="AI3629" t="str">
            <v>42BA7954</v>
          </cell>
          <cell r="AN3629" t="str">
            <v>Sí</v>
          </cell>
        </row>
        <row r="3630">
          <cell r="A3630">
            <v>2756</v>
          </cell>
          <cell r="B3630" t="str">
            <v>soledv30@yahoo.com.ar</v>
          </cell>
          <cell r="AF3630" t="str">
            <v>WOK ANTIADHERENTE LINEA GRANITE 30CM</v>
          </cell>
          <cell r="AG3630">
            <v>825</v>
          </cell>
          <cell r="AH3630">
            <v>1</v>
          </cell>
          <cell r="AI3630" t="str">
            <v>MS119636</v>
          </cell>
          <cell r="AN3630" t="str">
            <v>Sí</v>
          </cell>
        </row>
        <row r="3631">
          <cell r="A3631">
            <v>2756</v>
          </cell>
          <cell r="B3631" t="str">
            <v>soledv30@yahoo.com.ar</v>
          </cell>
          <cell r="AF3631" t="str">
            <v>INDIVIDUAL CUERINA HOJAS 44X30CM</v>
          </cell>
          <cell r="AG3631" t="str">
            <v>269.5</v>
          </cell>
          <cell r="AH3631">
            <v>1</v>
          </cell>
          <cell r="AI3631" t="str">
            <v>CHUIN15R</v>
          </cell>
          <cell r="AN3631" t="str">
            <v>Sí</v>
          </cell>
        </row>
        <row r="3632">
          <cell r="A3632">
            <v>2756</v>
          </cell>
          <cell r="B3632" t="str">
            <v>soledv30@yahoo.com.ar</v>
          </cell>
          <cell r="AF3632" t="str">
            <v>INDIVIDUAL HOJAS CUERINA</v>
          </cell>
          <cell r="AG3632" t="str">
            <v>269.5</v>
          </cell>
          <cell r="AH3632">
            <v>1</v>
          </cell>
          <cell r="AI3632" t="str">
            <v>CHUIN41R</v>
          </cell>
          <cell r="AN3632" t="str">
            <v>Sí</v>
          </cell>
        </row>
        <row r="3633">
          <cell r="A3633">
            <v>2756</v>
          </cell>
          <cell r="B3633" t="str">
            <v>soledv30@yahoo.com.ar</v>
          </cell>
          <cell r="AF3633" t="str">
            <v>MATE PAMPA BOCA ANCHA CON BOMBILLA COLOR BEIGE</v>
          </cell>
          <cell r="AG3633">
            <v>720</v>
          </cell>
          <cell r="AH3633">
            <v>1</v>
          </cell>
          <cell r="AI3633" t="str">
            <v>MERCA SEPA</v>
          </cell>
          <cell r="AN3633" t="str">
            <v>Sí</v>
          </cell>
        </row>
        <row r="3634">
          <cell r="A3634">
            <v>2755</v>
          </cell>
          <cell r="B3634" t="str">
            <v>paulette.olmedo@hotmail.com</v>
          </cell>
          <cell r="C3634">
            <v>44300</v>
          </cell>
          <cell r="D3634" t="str">
            <v>Abierta</v>
          </cell>
          <cell r="E3634" t="str">
            <v>Recibido</v>
          </cell>
          <cell r="F3634" t="str">
            <v>Enviado</v>
          </cell>
          <cell r="G3634" t="str">
            <v>ARS</v>
          </cell>
          <cell r="H3634" t="str">
            <v>2134.81</v>
          </cell>
          <cell r="I3634" t="str">
            <v>320.22</v>
          </cell>
          <cell r="J3634">
            <v>0</v>
          </cell>
          <cell r="K3634" t="str">
            <v>1814.59</v>
          </cell>
          <cell r="L3634" t="str">
            <v>Paula Olmedo</v>
          </cell>
          <cell r="M3634">
            <v>39334223</v>
          </cell>
          <cell r="N3634">
            <v>541166203424</v>
          </cell>
          <cell r="O3634" t="str">
            <v>Paula Olmedo</v>
          </cell>
          <cell r="P3634">
            <v>541166203424</v>
          </cell>
          <cell r="Q3634" t="str">
            <v>Florencio varela</v>
          </cell>
          <cell r="R3634">
            <v>279</v>
          </cell>
          <cell r="T3634" t="str">
            <v xml:space="preserve">Beccar </v>
          </cell>
          <cell r="U3634" t="str">
            <v xml:space="preserve">San Isidro </v>
          </cell>
          <cell r="V3634">
            <v>1643</v>
          </cell>
          <cell r="W3634" t="str">
            <v>Gran Buenos Aires</v>
          </cell>
          <cell r="Y3634" t="str">
            <v>ENVÍO SIN CARGO (CABA Y GRAN PARTE DE GBA) TIEMPO: 4 a 6 DÍAS HÁBILES</v>
          </cell>
          <cell r="Z3634" t="str">
            <v>Mercado Pago</v>
          </cell>
          <cell r="AA3634" t="str">
            <v>ANIVERSARIO</v>
          </cell>
          <cell r="AD3634">
            <v>44300</v>
          </cell>
          <cell r="AE3634">
            <v>44301</v>
          </cell>
          <cell r="AF3634" t="str">
            <v>RALLADOR VERDE CHICO - 20 X 4 CM</v>
          </cell>
          <cell r="AG3634" t="str">
            <v>663.59</v>
          </cell>
          <cell r="AH3634">
            <v>1</v>
          </cell>
          <cell r="AI3634" t="str">
            <v>BA6436</v>
          </cell>
          <cell r="AJ3634" t="str">
            <v>Móvil</v>
          </cell>
          <cell r="AK3634" t="str">
            <v>EL MARTES 17-04 ENTRE 8 Y 18 HORAS</v>
          </cell>
          <cell r="AL3634">
            <v>2551560680</v>
          </cell>
          <cell r="AM3634">
            <v>383969442</v>
          </cell>
          <cell r="AN3634" t="str">
            <v>Sí</v>
          </cell>
        </row>
        <row r="3635">
          <cell r="A3635">
            <v>2755</v>
          </cell>
          <cell r="B3635" t="str">
            <v>paulette.olmedo@hotmail.com</v>
          </cell>
          <cell r="AF3635" t="str">
            <v>VELA 100% SOJA AROMA JAZMIN</v>
          </cell>
          <cell r="AG3635">
            <v>352</v>
          </cell>
          <cell r="AH3635">
            <v>1</v>
          </cell>
          <cell r="AI3635" t="str">
            <v>TW83140VELA MERCA SEPARADA ..YO ESTOY LLEVANDO EL MARTES 31/8. 2 UNIDADES</v>
          </cell>
          <cell r="AN3635" t="str">
            <v>Sí</v>
          </cell>
        </row>
        <row r="3636">
          <cell r="A3636">
            <v>2755</v>
          </cell>
          <cell r="B3636" t="str">
            <v>paulette.olmedo@hotmail.com</v>
          </cell>
          <cell r="AF3636" t="str">
            <v>BOWL TRANSLUCIDO 1.5LTS MATERIAL SAN</v>
          </cell>
          <cell r="AG3636" t="str">
            <v>383.61</v>
          </cell>
          <cell r="AH3636">
            <v>2</v>
          </cell>
          <cell r="AI3636" t="str">
            <v>BP26101 BIPO</v>
          </cell>
          <cell r="AN3636" t="str">
            <v>Sí</v>
          </cell>
        </row>
        <row r="3637">
          <cell r="A3637">
            <v>2755</v>
          </cell>
          <cell r="B3637" t="str">
            <v>paulette.olmedo@hotmail.com</v>
          </cell>
          <cell r="AF3637" t="str">
            <v>VELA 100% SOJA AROMA JAZMIN O VAINILLA</v>
          </cell>
          <cell r="AG3637">
            <v>352</v>
          </cell>
          <cell r="AH3637">
            <v>1</v>
          </cell>
          <cell r="AI3637" t="str">
            <v>TW88423VELA(SHOWROOM)</v>
          </cell>
          <cell r="AN3637" t="str">
            <v>Sí</v>
          </cell>
        </row>
        <row r="3638">
          <cell r="A3638">
            <v>2754</v>
          </cell>
          <cell r="B3638" t="str">
            <v>sorayacabanas@hotmail.com</v>
          </cell>
          <cell r="C3638">
            <v>44300</v>
          </cell>
          <cell r="D3638" t="str">
            <v>Abierta</v>
          </cell>
          <cell r="E3638" t="str">
            <v>Recibido</v>
          </cell>
          <cell r="F3638" t="str">
            <v>Enviado</v>
          </cell>
          <cell r="G3638" t="str">
            <v>ARS</v>
          </cell>
          <cell r="H3638" t="str">
            <v>4122.98</v>
          </cell>
          <cell r="I3638" t="str">
            <v>559.95</v>
          </cell>
          <cell r="J3638">
            <v>0</v>
          </cell>
          <cell r="K3638" t="str">
            <v>3563.03</v>
          </cell>
          <cell r="L3638" t="str">
            <v>Ana Maria Ondrejicka</v>
          </cell>
          <cell r="M3638">
            <v>35821155</v>
          </cell>
          <cell r="N3638">
            <v>5491130520319</v>
          </cell>
          <cell r="O3638" t="str">
            <v>Ana Maria ONDREJICKA</v>
          </cell>
          <cell r="P3638">
            <v>5491130520319</v>
          </cell>
          <cell r="Q3638" t="str">
            <v>Centenario Uruguayo</v>
          </cell>
          <cell r="R3638">
            <v>1279</v>
          </cell>
          <cell r="T3638" t="str">
            <v>LANUS ESTE</v>
          </cell>
          <cell r="U3638" t="str">
            <v>Lanus</v>
          </cell>
          <cell r="V3638">
            <v>1824</v>
          </cell>
          <cell r="W3638" t="str">
            <v>Gran Buenos Aires</v>
          </cell>
          <cell r="Y3638" t="str">
            <v>ENVÍO SIN CARGO (CABA Y GRAN PARTE DE GBA) TIEMPO: 4 a 6 DÍAS HÁBILES</v>
          </cell>
          <cell r="Z3638" t="str">
            <v>Mercado Pago</v>
          </cell>
          <cell r="AA3638" t="str">
            <v>ANIVERSARIO</v>
          </cell>
          <cell r="AD3638">
            <v>44300</v>
          </cell>
          <cell r="AE3638">
            <v>44301</v>
          </cell>
          <cell r="AF3638" t="str">
            <v>MANTEL RECTANGULAR ANTIMANCHA 1.40x1.85 mtrs</v>
          </cell>
          <cell r="AG3638">
            <v>1566</v>
          </cell>
          <cell r="AH3638">
            <v>1</v>
          </cell>
          <cell r="AI3638" t="str">
            <v>CHUR26 MERCA SEPA</v>
          </cell>
          <cell r="AJ3638" t="str">
            <v>Web</v>
          </cell>
          <cell r="AK3638" t="str">
            <v>EL LUNES 16-04 ENTRE 8 Y 18 HORAS</v>
          </cell>
          <cell r="AL3638">
            <v>14442690301</v>
          </cell>
          <cell r="AM3638">
            <v>391991066</v>
          </cell>
          <cell r="AN3638" t="str">
            <v>Sí</v>
          </cell>
        </row>
        <row r="3639">
          <cell r="A3639">
            <v>2754</v>
          </cell>
          <cell r="B3639" t="str">
            <v>sorayacabanas@hotmail.com</v>
          </cell>
          <cell r="AF3639" t="str">
            <v>MANTEL MOSTAZA RECTANGULAR TELA TROPICAL PESADO 150 X 250 CM</v>
          </cell>
          <cell r="AG3639" t="str">
            <v>1099.99</v>
          </cell>
          <cell r="AH3639">
            <v>1</v>
          </cell>
          <cell r="AI3639" t="str">
            <v>CHUMANMOS MERCA SEPA</v>
          </cell>
          <cell r="AN3639" t="str">
            <v>Sí</v>
          </cell>
        </row>
        <row r="3640">
          <cell r="A3640">
            <v>2754</v>
          </cell>
          <cell r="B3640" t="str">
            <v>sorayacabanas@hotmail.com</v>
          </cell>
          <cell r="AF3640" t="str">
            <v>TRAPO DE PISO CON FRASE MEDIA STANTARD 50 X 60 CM</v>
          </cell>
          <cell r="AG3640">
            <v>390</v>
          </cell>
          <cell r="AH3640">
            <v>1</v>
          </cell>
          <cell r="AI3640" t="str">
            <v>ESPACIO CUIDADO</v>
          </cell>
          <cell r="AN3640" t="str">
            <v>Sí</v>
          </cell>
        </row>
        <row r="3641">
          <cell r="A3641">
            <v>2754</v>
          </cell>
          <cell r="B3641" t="str">
            <v>sorayacabanas@hotmail.com</v>
          </cell>
          <cell r="AF3641" t="str">
            <v>ENSALADERA DE VIDRIO GALAXIA 1650 ML 21,5 X 9 CM RIGOLLEAU</v>
          </cell>
          <cell r="AG3641">
            <v>187</v>
          </cell>
          <cell r="AH3641">
            <v>1</v>
          </cell>
          <cell r="AI3641" t="str">
            <v>ML67646 MERCADERIA SEPARADA</v>
          </cell>
          <cell r="AN3641" t="str">
            <v>Sí</v>
          </cell>
        </row>
        <row r="3642">
          <cell r="A3642">
            <v>2754</v>
          </cell>
          <cell r="B3642" t="str">
            <v>sorayacabanas@hotmail.com</v>
          </cell>
          <cell r="AF3642" t="str">
            <v>6 VASOS COPON GOURMET RIGOLLEAU 450 ML</v>
          </cell>
          <cell r="AG3642" t="str">
            <v>879.99</v>
          </cell>
          <cell r="AH3642">
            <v>1</v>
          </cell>
          <cell r="AI3642" t="str">
            <v>ML68919</v>
          </cell>
          <cell r="AN3642" t="str">
            <v>Sí</v>
          </cell>
        </row>
        <row r="3643">
          <cell r="A3643">
            <v>2753</v>
          </cell>
          <cell r="B3643" t="str">
            <v>mariana@dealoysiograf.com.ar</v>
          </cell>
          <cell r="C3643">
            <v>44300</v>
          </cell>
          <cell r="D3643" t="str">
            <v>Abierta</v>
          </cell>
          <cell r="E3643" t="str">
            <v>Recibido</v>
          </cell>
          <cell r="F3643" t="str">
            <v>Enviado</v>
          </cell>
          <cell r="G3643" t="str">
            <v>ARS</v>
          </cell>
          <cell r="H3643" t="str">
            <v>7665.48</v>
          </cell>
          <cell r="I3643">
            <v>0</v>
          </cell>
          <cell r="J3643">
            <v>0</v>
          </cell>
          <cell r="K3643" t="str">
            <v>7665.48</v>
          </cell>
          <cell r="L3643" t="str">
            <v>Mariana De aloysio</v>
          </cell>
          <cell r="M3643">
            <v>27119114</v>
          </cell>
          <cell r="N3643">
            <v>5491135601428</v>
          </cell>
          <cell r="O3643" t="str">
            <v>Mariana De aloysio</v>
          </cell>
          <cell r="P3643">
            <v>5491135601428</v>
          </cell>
          <cell r="Q3643" t="str">
            <v>Lisandro de la torre</v>
          </cell>
          <cell r="R3643">
            <v>868</v>
          </cell>
          <cell r="U3643" t="str">
            <v>Capital Federal</v>
          </cell>
          <cell r="V3643">
            <v>1408</v>
          </cell>
          <cell r="W3643" t="str">
            <v>Capital Federal</v>
          </cell>
          <cell r="Y3643" t="str">
            <v>ENVÍO SIN CARGO (CABA Y GRAN PARTE DE GBA) TIEMPO: 4 a 6 DÍAS HÁBILES</v>
          </cell>
          <cell r="Z3643" t="str">
            <v>Mercado Pago</v>
          </cell>
          <cell r="AD3643">
            <v>44300</v>
          </cell>
          <cell r="AE3643">
            <v>44301</v>
          </cell>
          <cell r="AF3643" t="str">
            <v>PLANTA ARTIFICIAL MACET. METAL (1 UNIDAD) 3 COL SURT 8X16CM</v>
          </cell>
          <cell r="AG3643">
            <v>979</v>
          </cell>
          <cell r="AH3643">
            <v>1</v>
          </cell>
          <cell r="AI3643" t="str">
            <v>046FL7142</v>
          </cell>
          <cell r="AJ3643" t="str">
            <v>Móvil</v>
          </cell>
          <cell r="AK3643" t="str">
            <v>LUNES 19-04 ENTRE 8 Y 18 HORAS!</v>
          </cell>
          <cell r="AL3643">
            <v>14442399148</v>
          </cell>
          <cell r="AM3643">
            <v>389342840</v>
          </cell>
          <cell r="AN3643" t="str">
            <v>Sí</v>
          </cell>
        </row>
        <row r="3644">
          <cell r="A3644">
            <v>2753</v>
          </cell>
          <cell r="B3644" t="str">
            <v>mariana@dealoysiograf.com.ar</v>
          </cell>
          <cell r="AF3644" t="str">
            <v>TABLA DE PICAR VERTEDORA VERDE 26.5X18CM</v>
          </cell>
          <cell r="AG3644" t="str">
            <v>312.77</v>
          </cell>
          <cell r="AH3644">
            <v>1</v>
          </cell>
          <cell r="AI3644" t="str">
            <v>42BA1018</v>
          </cell>
          <cell r="AN3644" t="str">
            <v>Sí</v>
          </cell>
        </row>
        <row r="3645">
          <cell r="A3645">
            <v>2753</v>
          </cell>
          <cell r="B3645" t="str">
            <v>mariana@dealoysiograf.com.ar</v>
          </cell>
          <cell r="AF3645" t="str">
            <v>FRASCO DE VIDRIO LINEA CUNA COBRE MEDIANO - 2 L 15.2X10X16.5CM</v>
          </cell>
          <cell r="AG3645" t="str">
            <v>935.42</v>
          </cell>
          <cell r="AH3645">
            <v>1</v>
          </cell>
          <cell r="AI3645" t="str">
            <v>M117A25</v>
          </cell>
          <cell r="AN3645" t="str">
            <v>Sí</v>
          </cell>
        </row>
        <row r="3646">
          <cell r="A3646">
            <v>2753</v>
          </cell>
          <cell r="B3646" t="str">
            <v>mariana@dealoysiograf.com.ar</v>
          </cell>
          <cell r="AF3646" t="str">
            <v>BOTELLA VIDRIO H2O 1 LITRO CORCHO ECOLOGICO</v>
          </cell>
          <cell r="AG3646">
            <v>506</v>
          </cell>
          <cell r="AH3646">
            <v>1</v>
          </cell>
          <cell r="AI3646" t="str">
            <v>019BO5217NEW</v>
          </cell>
          <cell r="AN3646" t="str">
            <v>Sí</v>
          </cell>
        </row>
        <row r="3647">
          <cell r="A3647">
            <v>2753</v>
          </cell>
          <cell r="B3647" t="str">
            <v>mariana@dealoysiograf.com.ar</v>
          </cell>
          <cell r="AF3647" t="str">
            <v>SET X 3 VASO CASABLANCA X 290CC PASABAHCE TEMPLADO</v>
          </cell>
          <cell r="AG3647" t="str">
            <v>737.18</v>
          </cell>
          <cell r="AH3647">
            <v>1</v>
          </cell>
          <cell r="AI3647" t="str">
            <v>PA52703</v>
          </cell>
          <cell r="AN3647" t="str">
            <v>Sí</v>
          </cell>
        </row>
        <row r="3648">
          <cell r="A3648">
            <v>2753</v>
          </cell>
          <cell r="B3648" t="str">
            <v>mariana@dealoysiograf.com.ar</v>
          </cell>
          <cell r="AF3648" t="str">
            <v>CAJAS PLASTICA TAPA NEGRA 32 X 32 CM.</v>
          </cell>
          <cell r="AG3648" t="str">
            <v>801.52</v>
          </cell>
          <cell r="AH3648">
            <v>1</v>
          </cell>
          <cell r="AI3648" t="str">
            <v>046CX3117</v>
          </cell>
          <cell r="AN3648" t="str">
            <v>Sí</v>
          </cell>
        </row>
        <row r="3649">
          <cell r="A3649">
            <v>2753</v>
          </cell>
          <cell r="B3649" t="str">
            <v>mariana@dealoysiograf.com.ar</v>
          </cell>
          <cell r="AF3649" t="str">
            <v>VELA 100% SOJA AROMA JAZMIN</v>
          </cell>
          <cell r="AG3649">
            <v>352</v>
          </cell>
          <cell r="AH3649">
            <v>1</v>
          </cell>
          <cell r="AI3649" t="str">
            <v>TW83140VELA MERCA SEPARADA ..YO ESTOY LLEVANDO EL MARTES 31/8. 2 UNIDADES</v>
          </cell>
          <cell r="AN3649" t="str">
            <v>Sí</v>
          </cell>
        </row>
        <row r="3650">
          <cell r="A3650">
            <v>2753</v>
          </cell>
          <cell r="B3650" t="str">
            <v>mariana@dealoysiograf.com.ar</v>
          </cell>
          <cell r="AF3650" t="str">
            <v>ALMOHADON PANA BEIGE 36*36 C/RELLENO VELLON SILICONADO</v>
          </cell>
          <cell r="AG3650" t="str">
            <v>772.45</v>
          </cell>
          <cell r="AH3650">
            <v>2</v>
          </cell>
          <cell r="AI3650" t="str">
            <v>AL7770</v>
          </cell>
          <cell r="AN3650" t="str">
            <v>Sí</v>
          </cell>
        </row>
        <row r="3651">
          <cell r="A3651">
            <v>2753</v>
          </cell>
          <cell r="B3651" t="str">
            <v>mariana@dealoysiograf.com.ar</v>
          </cell>
          <cell r="AF3651" t="str">
            <v>LATA RETRO ROJA 17X17CM</v>
          </cell>
          <cell r="AG3651" t="str">
            <v>1496.69</v>
          </cell>
          <cell r="AH3651">
            <v>1</v>
          </cell>
          <cell r="AI3651" t="str">
            <v>645LA33020</v>
          </cell>
          <cell r="AN3651" t="str">
            <v>Sí</v>
          </cell>
        </row>
        <row r="3652">
          <cell r="A3652">
            <v>2752</v>
          </cell>
          <cell r="B3652" t="str">
            <v>diezlauramonica@outlook.com</v>
          </cell>
          <cell r="C3652">
            <v>44300</v>
          </cell>
          <cell r="D3652" t="str">
            <v>Abierta</v>
          </cell>
          <cell r="E3652" t="str">
            <v>Recibido</v>
          </cell>
          <cell r="F3652" t="str">
            <v>Enviado</v>
          </cell>
          <cell r="G3652" t="str">
            <v>ARS</v>
          </cell>
          <cell r="H3652">
            <v>1025</v>
          </cell>
          <cell r="I3652">
            <v>0</v>
          </cell>
          <cell r="J3652">
            <v>0</v>
          </cell>
          <cell r="K3652">
            <v>1025</v>
          </cell>
          <cell r="L3652" t="str">
            <v>Laura Monica Diez</v>
          </cell>
          <cell r="M3652">
            <v>17327367</v>
          </cell>
          <cell r="N3652">
            <v>5491154029877</v>
          </cell>
          <cell r="O3652" t="str">
            <v>Laura Monica Diez</v>
          </cell>
          <cell r="P3652">
            <v>5491154029877</v>
          </cell>
          <cell r="Q3652" t="str">
            <v>San Joaquín</v>
          </cell>
          <cell r="R3652">
            <v>135</v>
          </cell>
          <cell r="U3652" t="str">
            <v>Turdera</v>
          </cell>
          <cell r="V3652">
            <v>1833</v>
          </cell>
          <cell r="W3652" t="str">
            <v>Gran Buenos Aires</v>
          </cell>
          <cell r="Y3652" t="str">
            <v>ENVÍO SIN CARGO (CABA Y GRAN PARTE DE GBA) TIEMPO: 4 a 6 DÍAS HÁBILES</v>
          </cell>
          <cell r="Z3652" t="str">
            <v>Mercado Pago</v>
          </cell>
          <cell r="AD3652">
            <v>44300</v>
          </cell>
          <cell r="AE3652">
            <v>44301</v>
          </cell>
          <cell r="AF3652" t="str">
            <v>TRAPO DE PISO CON FRASE MEDIA STANTARD 50 X 60 CM</v>
          </cell>
          <cell r="AG3652">
            <v>245</v>
          </cell>
          <cell r="AH3652">
            <v>1</v>
          </cell>
          <cell r="AI3652" t="str">
            <v>AL8219</v>
          </cell>
          <cell r="AJ3652" t="str">
            <v>Móvil</v>
          </cell>
          <cell r="AK3652" t="str">
            <v>LUNES 19-04 ENTRE 8 Y 18 HORAS!</v>
          </cell>
          <cell r="AL3652">
            <v>14441993748</v>
          </cell>
          <cell r="AM3652">
            <v>361144295</v>
          </cell>
          <cell r="AN3652" t="str">
            <v>Sí</v>
          </cell>
        </row>
        <row r="3653">
          <cell r="A3653">
            <v>2752</v>
          </cell>
          <cell r="B3653" t="str">
            <v>diezlauramonica@outlook.com</v>
          </cell>
          <cell r="AF3653" t="str">
            <v>TRAPO DE PISO GRIS FORMAS STANDARD</v>
          </cell>
          <cell r="AG3653">
            <v>390</v>
          </cell>
          <cell r="AH3653">
            <v>1</v>
          </cell>
          <cell r="AN3653" t="str">
            <v>Sí</v>
          </cell>
        </row>
        <row r="3654">
          <cell r="A3654">
            <v>2752</v>
          </cell>
          <cell r="B3654" t="str">
            <v>diezlauramonica@outlook.com</v>
          </cell>
          <cell r="AF3654" t="str">
            <v>TRAPO DE PISO CON FRASE MEDIA STANTARD 50 X 60 CM</v>
          </cell>
          <cell r="AG3654">
            <v>390</v>
          </cell>
          <cell r="AH3654">
            <v>1</v>
          </cell>
          <cell r="AI3654" t="str">
            <v>ESPACIO CUIDADO</v>
          </cell>
          <cell r="AN3654" t="str">
            <v>Sí</v>
          </cell>
        </row>
        <row r="3655">
          <cell r="A3655">
            <v>2751</v>
          </cell>
          <cell r="B3655" t="str">
            <v>yamilabs@hotmail.com</v>
          </cell>
          <cell r="C3655">
            <v>44299</v>
          </cell>
          <cell r="D3655" t="str">
            <v>Abierta</v>
          </cell>
          <cell r="E3655" t="str">
            <v>Recibido</v>
          </cell>
          <cell r="F3655" t="str">
            <v>Enviado</v>
          </cell>
          <cell r="G3655" t="str">
            <v>ARS</v>
          </cell>
          <cell r="H3655" t="str">
            <v>4016.92</v>
          </cell>
          <cell r="I3655">
            <v>0</v>
          </cell>
          <cell r="J3655">
            <v>0</v>
          </cell>
          <cell r="K3655" t="str">
            <v>4016.92</v>
          </cell>
          <cell r="L3655" t="str">
            <v>Yamila Sansiñena</v>
          </cell>
          <cell r="M3655">
            <v>33698368</v>
          </cell>
          <cell r="N3655">
            <v>541121922437</v>
          </cell>
          <cell r="O3655" t="str">
            <v>Yamila Sansiñena</v>
          </cell>
          <cell r="P3655">
            <v>541121922437</v>
          </cell>
          <cell r="Q3655" t="str">
            <v>Catamarca</v>
          </cell>
          <cell r="R3655">
            <v>1495</v>
          </cell>
          <cell r="S3655" t="str">
            <v>5to 28</v>
          </cell>
          <cell r="T3655" t="str">
            <v xml:space="preserve">San Cristobal </v>
          </cell>
          <cell r="U3655" t="str">
            <v>Capital Federal</v>
          </cell>
          <cell r="V3655">
            <v>1246</v>
          </cell>
          <cell r="W3655" t="str">
            <v>Capital Federal</v>
          </cell>
          <cell r="Y3655" t="str">
            <v>ENVÍO SIN CARGO (CABA Y GRAN PARTE DE GBA) TIEMPO: 4 a 6 DÍAS HÁBILES</v>
          </cell>
          <cell r="Z3655" t="str">
            <v>Mercado Pago</v>
          </cell>
          <cell r="AD3655">
            <v>44299</v>
          </cell>
          <cell r="AE3655">
            <v>44300</v>
          </cell>
          <cell r="AF3655" t="str">
            <v>ESPECIERO BOMBE CHICACO BLACK TAPA AGUJEREADA 155 ML</v>
          </cell>
          <cell r="AG3655">
            <v>363</v>
          </cell>
          <cell r="AH3655">
            <v>3</v>
          </cell>
          <cell r="AI3655" t="str">
            <v>MS502035</v>
          </cell>
          <cell r="AJ3655" t="str">
            <v>Móvil</v>
          </cell>
          <cell r="AK3655" t="str">
            <v>VIERNES 16-04 ENTRE 8 Y 18 HORAS!</v>
          </cell>
          <cell r="AL3655">
            <v>14425593354</v>
          </cell>
          <cell r="AM3655">
            <v>391290123</v>
          </cell>
          <cell r="AN3655" t="str">
            <v>Sí</v>
          </cell>
        </row>
        <row r="3656">
          <cell r="A3656">
            <v>2751</v>
          </cell>
          <cell r="B3656" t="str">
            <v>yamilabs@hotmail.com</v>
          </cell>
          <cell r="AF3656" t="str">
            <v>TORTERO DE VIDRIO 11.5 X 13CM</v>
          </cell>
          <cell r="AG3656" t="str">
            <v>1318.68</v>
          </cell>
          <cell r="AH3656">
            <v>1</v>
          </cell>
          <cell r="AI3656" t="str">
            <v>046BA6706</v>
          </cell>
          <cell r="AN3656" t="str">
            <v>Sí</v>
          </cell>
        </row>
        <row r="3657">
          <cell r="A3657">
            <v>2751</v>
          </cell>
          <cell r="B3657" t="str">
            <v>yamilabs@hotmail.com</v>
          </cell>
          <cell r="AF3657" t="str">
            <v>FRASCO VIDRIO 16CM X 9CM DIAM</v>
          </cell>
          <cell r="AG3657" t="str">
            <v>804.62</v>
          </cell>
          <cell r="AH3657">
            <v>2</v>
          </cell>
          <cell r="AI3657" t="str">
            <v>BA6430 MERCA SEPARDAD</v>
          </cell>
          <cell r="AN3657" t="str">
            <v>Sí</v>
          </cell>
        </row>
        <row r="3658">
          <cell r="A3658">
            <v>2750</v>
          </cell>
          <cell r="B3658" t="str">
            <v>antoopavoon@gmail.com</v>
          </cell>
          <cell r="C3658">
            <v>44298</v>
          </cell>
          <cell r="D3658" t="str">
            <v>Abierta</v>
          </cell>
          <cell r="E3658" t="str">
            <v>Recibido</v>
          </cell>
          <cell r="F3658" t="str">
            <v>Enviado</v>
          </cell>
          <cell r="G3658" t="str">
            <v>ARS</v>
          </cell>
          <cell r="H3658" t="str">
            <v>563.99</v>
          </cell>
          <cell r="I3658">
            <v>0</v>
          </cell>
          <cell r="J3658">
            <v>0</v>
          </cell>
          <cell r="K3658" t="str">
            <v>563.99</v>
          </cell>
          <cell r="L3658" t="str">
            <v>Antonella Pavón</v>
          </cell>
          <cell r="M3658">
            <v>36806374</v>
          </cell>
          <cell r="N3658">
            <v>541168684067</v>
          </cell>
          <cell r="O3658" t="str">
            <v>Antonella Pavón</v>
          </cell>
          <cell r="P3658">
            <v>541168684067</v>
          </cell>
          <cell r="Q3658" t="str">
            <v xml:space="preserve">Juan b justo </v>
          </cell>
          <cell r="R3658">
            <v>2951</v>
          </cell>
          <cell r="U3658" t="str">
            <v xml:space="preserve">Quilmes Oeste </v>
          </cell>
          <cell r="V3658">
            <v>1879</v>
          </cell>
          <cell r="W3658" t="str">
            <v>Gran Buenos Aires</v>
          </cell>
          <cell r="Y3658" t="str">
            <v>ENVÍO SIN CARGO (CABA Y GRAN PARTE DE GBA) TIEMPO: 4 a 6 DÍAS HÁBILES</v>
          </cell>
          <cell r="Z3658" t="str">
            <v>Mercado Pago</v>
          </cell>
          <cell r="AB3658" t="str">
            <v>Llamar asi salgo a recibir. Es un compcomplejo</v>
          </cell>
          <cell r="AD3658">
            <v>44298</v>
          </cell>
          <cell r="AE3658">
            <v>44300</v>
          </cell>
          <cell r="AF3658" t="str">
            <v>MATE MADERATE MADERA Y SILICONA CON BOMBILLA (Violeta)</v>
          </cell>
          <cell r="AG3658" t="str">
            <v>563.99</v>
          </cell>
          <cell r="AH3658">
            <v>1</v>
          </cell>
          <cell r="AI3658" t="str">
            <v>Q632 QUO /MERCA SEPARADA/COSTO TEORICO MAS IVA</v>
          </cell>
          <cell r="AJ3658" t="str">
            <v>Móvil</v>
          </cell>
          <cell r="AK3658" t="str">
            <v>VIERNES 16-04 ENTRE 8 Y 18 HORAS!</v>
          </cell>
          <cell r="AL3658">
            <v>14423301675</v>
          </cell>
          <cell r="AM3658">
            <v>391262591</v>
          </cell>
          <cell r="AN3658" t="str">
            <v>Sí</v>
          </cell>
        </row>
        <row r="3659">
          <cell r="A3659">
            <v>2749</v>
          </cell>
          <cell r="B3659" t="str">
            <v>gaston.schwimmer@lbonet.com.ar</v>
          </cell>
          <cell r="C3659">
            <v>44298</v>
          </cell>
          <cell r="D3659" t="str">
            <v>Abierta</v>
          </cell>
          <cell r="E3659" t="str">
            <v>Recibido</v>
          </cell>
          <cell r="F3659" t="str">
            <v>Enviado</v>
          </cell>
          <cell r="G3659" t="str">
            <v>ARS</v>
          </cell>
          <cell r="H3659" t="str">
            <v>3877.98</v>
          </cell>
          <cell r="I3659">
            <v>0</v>
          </cell>
          <cell r="J3659">
            <v>0</v>
          </cell>
          <cell r="K3659" t="str">
            <v>3877.98</v>
          </cell>
          <cell r="L3659" t="str">
            <v>Gaston Schwimmer</v>
          </cell>
          <cell r="M3659">
            <v>27182688</v>
          </cell>
          <cell r="N3659">
            <v>5491164706117</v>
          </cell>
          <cell r="O3659" t="str">
            <v>Gaston Schwimmer</v>
          </cell>
          <cell r="P3659">
            <v>5491164706117</v>
          </cell>
          <cell r="Q3659" t="str">
            <v xml:space="preserve">Bahia blanca </v>
          </cell>
          <cell r="R3659">
            <v>1662</v>
          </cell>
          <cell r="T3659" t="str">
            <v>Floresta</v>
          </cell>
          <cell r="U3659" t="str">
            <v>Capital Federal</v>
          </cell>
          <cell r="V3659">
            <v>1405</v>
          </cell>
          <cell r="W3659" t="str">
            <v>Capital Federal</v>
          </cell>
          <cell r="Y3659" t="str">
            <v>ENVÍO SIN CARGO (CABA Y GRAN PARTE DE GBA) TIEMPO: 4 a 6 DÍAS HÁBILES</v>
          </cell>
          <cell r="Z3659" t="str">
            <v>Mercado Pago</v>
          </cell>
          <cell r="AD3659">
            <v>44298</v>
          </cell>
          <cell r="AE3659">
            <v>44300</v>
          </cell>
          <cell r="AF3659" t="str">
            <v>MATE MADERATE MADERA Y SILICONA CON BOMBILLA (Verde)</v>
          </cell>
          <cell r="AG3659" t="str">
            <v>563.99</v>
          </cell>
          <cell r="AH3659">
            <v>1</v>
          </cell>
          <cell r="AI3659" t="str">
            <v>Q632 QUO /MERCA SEPARADA/COSTO TEORICO MAS IVA</v>
          </cell>
          <cell r="AJ3659" t="str">
            <v>Móvil</v>
          </cell>
          <cell r="AK3659" t="str">
            <v>VIERNES 16-04 ENTRE 8 Y 18 HORAS!</v>
          </cell>
          <cell r="AL3659">
            <v>14422725586</v>
          </cell>
          <cell r="AM3659">
            <v>391232123</v>
          </cell>
          <cell r="AN3659" t="str">
            <v>Sí</v>
          </cell>
        </row>
        <row r="3660">
          <cell r="A3660">
            <v>2749</v>
          </cell>
          <cell r="B3660" t="str">
            <v>gaston.schwimmer@lbonet.com.ar</v>
          </cell>
          <cell r="AF3660" t="str">
            <v>MATE MADERATE MADERA Y SILICONA CON BOMBILLA (Violeta)</v>
          </cell>
          <cell r="AG3660" t="str">
            <v>563.99</v>
          </cell>
          <cell r="AH3660">
            <v>1</v>
          </cell>
          <cell r="AI3660" t="str">
            <v>Q632 QUO /MERCA SEPARADA/COSTO TEORICO MAS IVA</v>
          </cell>
          <cell r="AN3660" t="str">
            <v>Sí</v>
          </cell>
        </row>
        <row r="3661">
          <cell r="A3661">
            <v>2749</v>
          </cell>
          <cell r="B3661" t="str">
            <v>gaston.schwimmer@lbonet.com.ar</v>
          </cell>
          <cell r="AF3661" t="str">
            <v>ESCURRIDOR DE PLATOS BEIGE CON BANDEJA 42.2X17.4X9.4 CM</v>
          </cell>
          <cell r="AG3661">
            <v>2750</v>
          </cell>
          <cell r="AH3661">
            <v>1</v>
          </cell>
          <cell r="AI3661" t="str">
            <v>17013BEIG</v>
          </cell>
          <cell r="AN3661" t="str">
            <v>Sí</v>
          </cell>
        </row>
        <row r="3662">
          <cell r="A3662">
            <v>2748</v>
          </cell>
          <cell r="B3662" t="str">
            <v>bottajose@hotmail.es</v>
          </cell>
          <cell r="C3662">
            <v>44298</v>
          </cell>
          <cell r="D3662" t="str">
            <v>Abierta</v>
          </cell>
          <cell r="E3662" t="str">
            <v>Recibido</v>
          </cell>
          <cell r="F3662" t="str">
            <v>Enviado</v>
          </cell>
          <cell r="G3662" t="str">
            <v>ARS</v>
          </cell>
          <cell r="H3662" t="str">
            <v>3680.09</v>
          </cell>
          <cell r="I3662">
            <v>3000</v>
          </cell>
          <cell r="J3662">
            <v>0</v>
          </cell>
          <cell r="K3662" t="str">
            <v>680.09</v>
          </cell>
          <cell r="L3662" t="str">
            <v>Josefina botta</v>
          </cell>
          <cell r="M3662">
            <v>38153367</v>
          </cell>
          <cell r="N3662">
            <v>5491154699600</v>
          </cell>
          <cell r="O3662" t="str">
            <v>Josefina botta</v>
          </cell>
          <cell r="P3662">
            <v>5491154699600</v>
          </cell>
          <cell r="Q3662" t="str">
            <v>Ortiz De Ocampo</v>
          </cell>
          <cell r="R3662">
            <v>2515</v>
          </cell>
          <cell r="S3662" t="str">
            <v>7A</v>
          </cell>
          <cell r="T3662" t="str">
            <v>recoleta</v>
          </cell>
          <cell r="U3662" t="str">
            <v>Capital Federal</v>
          </cell>
          <cell r="V3662">
            <v>1425</v>
          </cell>
          <cell r="W3662" t="str">
            <v>Capital Federal</v>
          </cell>
          <cell r="Y3662" t="str">
            <v>ENVÍO SIN CARGO (CABA Y GRAN PARTE DE GBA) TIEMPO: 4 a 6 DÍAS HÁBILES</v>
          </cell>
          <cell r="Z3662" t="str">
            <v>TRANSFERENCIA BANCARIA</v>
          </cell>
          <cell r="AA3662" t="str">
            <v>JOSEFINABOTTA</v>
          </cell>
          <cell r="AC3662" t="str">
            <v>14-04 FALTA HACER NC DE LA GIFTCARD EN EL SISTEMA</v>
          </cell>
          <cell r="AD3662">
            <v>44298</v>
          </cell>
          <cell r="AE3662">
            <v>44300</v>
          </cell>
          <cell r="AF3662" t="str">
            <v>Hermetico 400 cc surtidos c/tapa (Celeste)</v>
          </cell>
          <cell r="AG3662" t="str">
            <v>216.59</v>
          </cell>
          <cell r="AH3662">
            <v>1</v>
          </cell>
          <cell r="AJ3662" t="str">
            <v>Web</v>
          </cell>
          <cell r="AK3662" t="str">
            <v>VIERNES 16-04 ENTRE 8 Y 18 HORAS!</v>
          </cell>
          <cell r="AM3662">
            <v>388275859</v>
          </cell>
          <cell r="AN3662" t="str">
            <v>Sí</v>
          </cell>
        </row>
        <row r="3663">
          <cell r="A3663">
            <v>2748</v>
          </cell>
          <cell r="B3663" t="str">
            <v>bottajose@hotmail.es</v>
          </cell>
          <cell r="AF3663" t="str">
            <v>FUENTE PARA HORNO CUADRADA 1950CC</v>
          </cell>
          <cell r="AG3663">
            <v>1140</v>
          </cell>
          <cell r="AH3663">
            <v>1</v>
          </cell>
          <cell r="AI3663" t="str">
            <v>PA59384</v>
          </cell>
          <cell r="AN3663" t="str">
            <v>Sí</v>
          </cell>
        </row>
        <row r="3664">
          <cell r="A3664">
            <v>2748</v>
          </cell>
          <cell r="B3664" t="str">
            <v>bottajose@hotmail.es</v>
          </cell>
          <cell r="AF3664" t="str">
            <v>TENEDOR NEGRO</v>
          </cell>
          <cell r="AG3664" t="str">
            <v>210.7</v>
          </cell>
          <cell r="AH3664">
            <v>1</v>
          </cell>
          <cell r="AI3664" t="str">
            <v>BP19002</v>
          </cell>
          <cell r="AN3664" t="str">
            <v>Sí</v>
          </cell>
        </row>
        <row r="3665">
          <cell r="A3665">
            <v>2748</v>
          </cell>
          <cell r="B3665" t="str">
            <v>bottajose@hotmail.es</v>
          </cell>
          <cell r="AF3665" t="str">
            <v>CUBIERTERO 31.5X24.5X4.5CM COLORES PASTELES (Gris)</v>
          </cell>
          <cell r="AG3665">
            <v>370</v>
          </cell>
          <cell r="AH3665">
            <v>1</v>
          </cell>
          <cell r="AI3665" t="str">
            <v>0607PLA204PAS</v>
          </cell>
          <cell r="AN3665" t="str">
            <v>Sí</v>
          </cell>
        </row>
        <row r="3666">
          <cell r="A3666">
            <v>2748</v>
          </cell>
          <cell r="B3666" t="str">
            <v>bottajose@hotmail.es</v>
          </cell>
          <cell r="AF3666" t="str">
            <v>COLADOR BALLENA 32CM X 10.5CM (Celeste)</v>
          </cell>
          <cell r="AG3666" t="str">
            <v>222.24</v>
          </cell>
          <cell r="AH3666">
            <v>1</v>
          </cell>
          <cell r="AN3666" t="str">
            <v>Sí</v>
          </cell>
        </row>
        <row r="3667">
          <cell r="A3667">
            <v>2748</v>
          </cell>
          <cell r="B3667" t="str">
            <v>bottajose@hotmail.es</v>
          </cell>
          <cell r="AF3667" t="str">
            <v>ESPATULA RANURADA DISTINTOS COLORES (Negro)</v>
          </cell>
          <cell r="AG3667">
            <v>373</v>
          </cell>
          <cell r="AH3667">
            <v>1</v>
          </cell>
          <cell r="AI3667" t="str">
            <v>BP12002 BIPO</v>
          </cell>
          <cell r="AN3667" t="str">
            <v>Sí</v>
          </cell>
        </row>
        <row r="3668">
          <cell r="A3668">
            <v>2748</v>
          </cell>
          <cell r="B3668" t="str">
            <v>bottajose@hotmail.es</v>
          </cell>
          <cell r="AF3668" t="str">
            <v>UNTADOR PASTEL 14.5 CM (Celeste)</v>
          </cell>
          <cell r="AG3668">
            <v>40</v>
          </cell>
          <cell r="AH3668">
            <v>2</v>
          </cell>
          <cell r="AI3668" t="str">
            <v>019BA87503 MERCA SEPA</v>
          </cell>
          <cell r="AN3668" t="str">
            <v>Sí</v>
          </cell>
        </row>
        <row r="3669">
          <cell r="A3669">
            <v>2748</v>
          </cell>
          <cell r="B3669" t="str">
            <v>bottajose@hotmail.es</v>
          </cell>
          <cell r="AF3669" t="str">
            <v>BOWL TRANSLUCIDO 1.5LTS MATERIAL SAN</v>
          </cell>
          <cell r="AG3669" t="str">
            <v>348.74</v>
          </cell>
          <cell r="AH3669">
            <v>1</v>
          </cell>
          <cell r="AI3669" t="str">
            <v>BP26101 BIPO</v>
          </cell>
          <cell r="AN3669" t="str">
            <v>Sí</v>
          </cell>
        </row>
        <row r="3670">
          <cell r="A3670">
            <v>2748</v>
          </cell>
          <cell r="B3670" t="str">
            <v>bottajose@hotmail.es</v>
          </cell>
          <cell r="AF3670" t="str">
            <v>ESPECIERO BOMBE CHICACO BLACK TAPA AGUJEREADA 155 ML</v>
          </cell>
          <cell r="AG3670">
            <v>363</v>
          </cell>
          <cell r="AH3670">
            <v>1</v>
          </cell>
          <cell r="AI3670" t="str">
            <v>MS502035</v>
          </cell>
          <cell r="AN3670" t="str">
            <v>Sí</v>
          </cell>
        </row>
        <row r="3671">
          <cell r="A3671">
            <v>2748</v>
          </cell>
          <cell r="B3671" t="str">
            <v>bottajose@hotmail.es</v>
          </cell>
          <cell r="AF3671" t="str">
            <v>ESPUMADERA DISTINTOS COLORES (Negro)</v>
          </cell>
          <cell r="AG3671" t="str">
            <v>355.82</v>
          </cell>
          <cell r="AH3671">
            <v>1</v>
          </cell>
          <cell r="AI3671" t="str">
            <v>BP10002 BIPO</v>
          </cell>
          <cell r="AN3671" t="str">
            <v>Sí</v>
          </cell>
        </row>
        <row r="3672">
          <cell r="A3672">
            <v>2747</v>
          </cell>
          <cell r="B3672" t="str">
            <v>lucianapili10@gmail.com</v>
          </cell>
          <cell r="C3672">
            <v>44297</v>
          </cell>
          <cell r="D3672" t="str">
            <v>Abierta</v>
          </cell>
          <cell r="E3672" t="str">
            <v>Recibido</v>
          </cell>
          <cell r="F3672" t="str">
            <v>Enviado</v>
          </cell>
          <cell r="G3672" t="str">
            <v>ARS</v>
          </cell>
          <cell r="H3672">
            <v>1390</v>
          </cell>
          <cell r="I3672" t="str">
            <v>742.68</v>
          </cell>
          <cell r="J3672">
            <v>0</v>
          </cell>
          <cell r="K3672" t="str">
            <v>647.32</v>
          </cell>
          <cell r="L3672" t="str">
            <v>Luciana Pili</v>
          </cell>
          <cell r="M3672">
            <v>34056358</v>
          </cell>
          <cell r="N3672">
            <v>5491162371753</v>
          </cell>
          <cell r="O3672" t="str">
            <v>Luciana Pili</v>
          </cell>
          <cell r="P3672">
            <v>5491162371753</v>
          </cell>
          <cell r="Q3672" t="str">
            <v xml:space="preserve">Cuyo </v>
          </cell>
          <cell r="R3672">
            <v>3168</v>
          </cell>
          <cell r="T3672" t="str">
            <v>Martinez</v>
          </cell>
          <cell r="U3672" t="str">
            <v xml:space="preserve">Buenos Aires </v>
          </cell>
          <cell r="V3672">
            <v>1640</v>
          </cell>
          <cell r="W3672" t="str">
            <v>Gran Buenos Aires</v>
          </cell>
          <cell r="Y3672" t="str">
            <v>ENVÍO SIN CARGO (CABA Y GRAN PARTE DE GBA) TIEMPO: 4 a 6 DÍAS HÁBILES</v>
          </cell>
          <cell r="Z3672" t="str">
            <v>Mercado Pago</v>
          </cell>
          <cell r="AA3672" t="str">
            <v>LULIPILI</v>
          </cell>
          <cell r="AB3672" t="str">
            <v xml:space="preserve">Por favor dejar el pedido en el Kiosco, el cual queda al lado de la dirección registrada. Recibe Leandro o monica.  Muchas gracias ! </v>
          </cell>
          <cell r="AC3672" t="str">
            <v>14-04 NO PUDE HACER DESCUENTO EN HEPTAGON - QUEDA PENDIENTE - SE MANDA PEDIDO</v>
          </cell>
          <cell r="AD3672">
            <v>44297</v>
          </cell>
          <cell r="AE3672">
            <v>44300</v>
          </cell>
          <cell r="AF3672" t="str">
            <v>MOLDE PARA MUFFIN SIMIL MARMOL X 12 SILICONA</v>
          </cell>
          <cell r="AG3672">
            <v>1390</v>
          </cell>
          <cell r="AH3672">
            <v>1</v>
          </cell>
          <cell r="AI3672" t="str">
            <v>MS110249</v>
          </cell>
          <cell r="AJ3672" t="str">
            <v>Móvil</v>
          </cell>
          <cell r="AK3672" t="str">
            <v>VIERNES 16-04 ENTRE 8 Y 18 HORAS!</v>
          </cell>
          <cell r="AL3672">
            <v>14406939599</v>
          </cell>
          <cell r="AM3672">
            <v>383596683</v>
          </cell>
          <cell r="AN3672" t="str">
            <v>Sí</v>
          </cell>
        </row>
        <row r="3673">
          <cell r="A3673">
            <v>2746</v>
          </cell>
          <cell r="B3673" t="str">
            <v>ashegomez@hotmail.com</v>
          </cell>
          <cell r="C3673">
            <v>44297</v>
          </cell>
          <cell r="D3673" t="str">
            <v>Abierta</v>
          </cell>
          <cell r="E3673" t="str">
            <v>Recibido</v>
          </cell>
          <cell r="F3673" t="str">
            <v>Enviado</v>
          </cell>
          <cell r="G3673" t="str">
            <v>ARS</v>
          </cell>
          <cell r="H3673" t="str">
            <v>1021.64</v>
          </cell>
          <cell r="I3673">
            <v>0</v>
          </cell>
          <cell r="J3673">
            <v>0</v>
          </cell>
          <cell r="K3673" t="str">
            <v>1021.64</v>
          </cell>
          <cell r="L3673" t="str">
            <v>Ayelén Gomez</v>
          </cell>
          <cell r="M3673">
            <v>38589108</v>
          </cell>
          <cell r="N3673">
            <v>541154867712</v>
          </cell>
          <cell r="O3673" t="str">
            <v>Ayelén Gomez</v>
          </cell>
          <cell r="P3673">
            <v>541154867712</v>
          </cell>
          <cell r="Q3673">
            <v>413</v>
          </cell>
          <cell r="R3673">
            <v>873</v>
          </cell>
          <cell r="S3673">
            <v>9</v>
          </cell>
          <cell r="T3673" t="str">
            <v xml:space="preserve">Juan Maria Gutiérrez </v>
          </cell>
          <cell r="U3673" t="str">
            <v xml:space="preserve">Berazategui </v>
          </cell>
          <cell r="V3673">
            <v>1890</v>
          </cell>
          <cell r="W3673" t="str">
            <v>Gran Buenos Aires</v>
          </cell>
          <cell r="Y3673" t="str">
            <v>ENVÍO SIN CARGO (CABA Y GRAN PARTE DE GBA) TIEMPO: 4 a 6 DÍAS HÁBILES</v>
          </cell>
          <cell r="Z3673" t="str">
            <v>Mercado Pago</v>
          </cell>
          <cell r="AD3673">
            <v>44297</v>
          </cell>
          <cell r="AE3673">
            <v>44301</v>
          </cell>
          <cell r="AF3673" t="str">
            <v>VASO MEDIDOR CUISINE 500 ML</v>
          </cell>
          <cell r="AG3673">
            <v>130</v>
          </cell>
          <cell r="AH3673">
            <v>1</v>
          </cell>
          <cell r="AI3673" t="str">
            <v>42BA7954</v>
          </cell>
          <cell r="AJ3673" t="str">
            <v>Móvil</v>
          </cell>
          <cell r="AK3673" t="str">
            <v>LUNES 19-04 ENTRE 8 Y 18 HORAS!</v>
          </cell>
          <cell r="AL3673">
            <v>2540391347</v>
          </cell>
          <cell r="AM3673">
            <v>382211036</v>
          </cell>
          <cell r="AN3673" t="str">
            <v>Sí</v>
          </cell>
        </row>
        <row r="3674">
          <cell r="A3674">
            <v>2746</v>
          </cell>
          <cell r="B3674" t="str">
            <v>ashegomez@hotmail.com</v>
          </cell>
          <cell r="AF3674" t="str">
            <v>MOLDE TARTERA 27 CM DIAM</v>
          </cell>
          <cell r="AG3674" t="str">
            <v>461.64</v>
          </cell>
          <cell r="AH3674">
            <v>1</v>
          </cell>
          <cell r="AI3674" t="str">
            <v>046BA4836 CON EL 15%</v>
          </cell>
          <cell r="AN3674" t="str">
            <v>Sí</v>
          </cell>
        </row>
        <row r="3675">
          <cell r="A3675">
            <v>2746</v>
          </cell>
          <cell r="B3675" t="str">
            <v>ashegomez@hotmail.com</v>
          </cell>
          <cell r="AF3675" t="str">
            <v>UNTADOR PASTEL 14.5 CM (Rosa)</v>
          </cell>
          <cell r="AG3675">
            <v>40</v>
          </cell>
          <cell r="AH3675">
            <v>1</v>
          </cell>
          <cell r="AI3675" t="str">
            <v>019BA87503 MERCA SEPA</v>
          </cell>
          <cell r="AN3675" t="str">
            <v>Sí</v>
          </cell>
        </row>
        <row r="3676">
          <cell r="A3676">
            <v>2746</v>
          </cell>
          <cell r="B3676" t="str">
            <v>ashegomez@hotmail.com</v>
          </cell>
          <cell r="AF3676" t="str">
            <v>TRAPO DE PISO BLANCO FORMAS STANDARD 50*60 CM</v>
          </cell>
          <cell r="AG3676">
            <v>390</v>
          </cell>
          <cell r="AH3676">
            <v>1</v>
          </cell>
          <cell r="AI3676" t="str">
            <v>MANDALA MERCA SEPA</v>
          </cell>
          <cell r="AN3676" t="str">
            <v>Sí</v>
          </cell>
        </row>
        <row r="3677">
          <cell r="A3677">
            <v>2745</v>
          </cell>
          <cell r="B3677" t="str">
            <v>sandra.viviana.svm@gmail.com</v>
          </cell>
          <cell r="C3677">
            <v>44297</v>
          </cell>
          <cell r="D3677" t="str">
            <v>Abierta</v>
          </cell>
          <cell r="E3677" t="str">
            <v>Recibido</v>
          </cell>
          <cell r="F3677" t="str">
            <v>Enviado</v>
          </cell>
          <cell r="G3677" t="str">
            <v>ARS</v>
          </cell>
          <cell r="H3677" t="str">
            <v>3548.59</v>
          </cell>
          <cell r="I3677">
            <v>0</v>
          </cell>
          <cell r="J3677">
            <v>0</v>
          </cell>
          <cell r="K3677" t="str">
            <v>3548.59</v>
          </cell>
          <cell r="L3677" t="str">
            <v>Sandra Viviana Minucci</v>
          </cell>
          <cell r="M3677">
            <v>22016796</v>
          </cell>
          <cell r="N3677">
            <v>5491157105234</v>
          </cell>
          <cell r="O3677" t="str">
            <v>Sandra Viviana Minucci</v>
          </cell>
          <cell r="P3677">
            <v>5491157105234</v>
          </cell>
          <cell r="Q3677" t="str">
            <v>Cotagaita</v>
          </cell>
          <cell r="R3677">
            <v>689</v>
          </cell>
          <cell r="S3677" t="str">
            <v>Wilde</v>
          </cell>
          <cell r="T3677" t="str">
            <v>Wilde</v>
          </cell>
          <cell r="U3677" t="str">
            <v>Avellaneda</v>
          </cell>
          <cell r="V3677">
            <v>1875</v>
          </cell>
          <cell r="W3677" t="str">
            <v>Gran Buenos Aires</v>
          </cell>
          <cell r="Y3677" t="str">
            <v>ENVÍO SIN CARGO (CABA Y GRAN PARTE DE GBA) TIEMPO: 4 a 6 DÍAS HÁBILES</v>
          </cell>
          <cell r="Z3677" t="str">
            <v>Mercado Pago</v>
          </cell>
          <cell r="AB3677" t="str">
            <v>Recibe Claudio Alejandro Giusti.</v>
          </cell>
          <cell r="AD3677">
            <v>44297</v>
          </cell>
          <cell r="AE3677">
            <v>44300</v>
          </cell>
          <cell r="AF3677" t="str">
            <v>BALANZA DE COCINA MANG DE 1 A 10 KG (INCLUYE PILAS)</v>
          </cell>
          <cell r="AG3677">
            <v>1500</v>
          </cell>
          <cell r="AH3677">
            <v>1</v>
          </cell>
          <cell r="AI3677" t="str">
            <v>BALANZA</v>
          </cell>
          <cell r="AJ3677" t="str">
            <v>Web</v>
          </cell>
          <cell r="AK3677" t="str">
            <v>VIERNES 16-04 ENTRE 8 Y 18 HORAS!</v>
          </cell>
          <cell r="AL3677">
            <v>14402833087</v>
          </cell>
          <cell r="AM3677">
            <v>370386023</v>
          </cell>
          <cell r="AN3677" t="str">
            <v>Sí</v>
          </cell>
        </row>
        <row r="3678">
          <cell r="A3678">
            <v>2745</v>
          </cell>
          <cell r="B3678" t="str">
            <v>sandra.viviana.svm@gmail.com</v>
          </cell>
          <cell r="AF3678" t="str">
            <v>TRAPO DE PISO CON FRASE MEDIA STANTARD 50 X 60 CM</v>
          </cell>
          <cell r="AG3678">
            <v>225</v>
          </cell>
          <cell r="AH3678">
            <v>2</v>
          </cell>
          <cell r="AI3678" t="str">
            <v>AL8219</v>
          </cell>
          <cell r="AN3678" t="str">
            <v>Sí</v>
          </cell>
        </row>
        <row r="3679">
          <cell r="A3679">
            <v>2745</v>
          </cell>
          <cell r="B3679" t="str">
            <v>sandra.viviana.svm@gmail.com</v>
          </cell>
          <cell r="AF3679" t="str">
            <v>SET X 6 COPA BOUQUET 250 ML RIGOLLEAU</v>
          </cell>
          <cell r="AG3679" t="str">
            <v>590.59</v>
          </cell>
          <cell r="AH3679">
            <v>1</v>
          </cell>
          <cell r="AI3679" t="str">
            <v>68983PK</v>
          </cell>
          <cell r="AN3679" t="str">
            <v>Sí</v>
          </cell>
        </row>
        <row r="3680">
          <cell r="A3680">
            <v>2745</v>
          </cell>
          <cell r="B3680" t="str">
            <v>sandra.viviana.svm@gmail.com</v>
          </cell>
          <cell r="AF3680" t="str">
            <v>CEPILLO DE BAÑO PLASTICO 3 COLORES 38 X 13 CM</v>
          </cell>
          <cell r="AG3680">
            <v>635</v>
          </cell>
          <cell r="AH3680">
            <v>1</v>
          </cell>
          <cell r="AI3680" t="str">
            <v>AB6065</v>
          </cell>
          <cell r="AN3680" t="str">
            <v>Sí</v>
          </cell>
        </row>
        <row r="3681">
          <cell r="A3681">
            <v>2745</v>
          </cell>
          <cell r="B3681" t="str">
            <v>sandra.viviana.svm@gmail.com</v>
          </cell>
          <cell r="AF3681" t="str">
            <v>ESPATULA PLANA RANURADA DISTINTOS COLORES (Rojo)</v>
          </cell>
          <cell r="AG3681">
            <v>373</v>
          </cell>
          <cell r="AH3681">
            <v>1</v>
          </cell>
          <cell r="AI3681" t="str">
            <v>BP11003</v>
          </cell>
          <cell r="AN3681" t="str">
            <v>Sí</v>
          </cell>
        </row>
        <row r="3682">
          <cell r="A3682">
            <v>2744</v>
          </cell>
          <cell r="B3682" t="str">
            <v>melinavelazquez312@gmail.com</v>
          </cell>
          <cell r="C3682">
            <v>44296</v>
          </cell>
          <cell r="D3682" t="str">
            <v>Abierta</v>
          </cell>
          <cell r="E3682" t="str">
            <v>Recibido</v>
          </cell>
          <cell r="F3682" t="str">
            <v>Enviado</v>
          </cell>
          <cell r="G3682" t="str">
            <v>ARS</v>
          </cell>
          <cell r="H3682">
            <v>2640</v>
          </cell>
          <cell r="I3682">
            <v>0</v>
          </cell>
          <cell r="J3682">
            <v>0</v>
          </cell>
          <cell r="K3682">
            <v>2640</v>
          </cell>
          <cell r="L3682" t="str">
            <v>Melina raquel Benitez Velázquez</v>
          </cell>
          <cell r="M3682">
            <v>42280831</v>
          </cell>
          <cell r="N3682">
            <v>541144062235</v>
          </cell>
          <cell r="O3682" t="str">
            <v>Melina raquel Benitez Velázquez</v>
          </cell>
          <cell r="P3682">
            <v>541144062235</v>
          </cell>
          <cell r="Q3682" t="str">
            <v xml:space="preserve">Joaquín v González </v>
          </cell>
          <cell r="R3682">
            <v>2560</v>
          </cell>
          <cell r="S3682" t="str">
            <v xml:space="preserve">Pilar </v>
          </cell>
          <cell r="T3682" t="str">
            <v xml:space="preserve">La lonja los tilos </v>
          </cell>
          <cell r="U3682" t="str">
            <v>Buenos aires</v>
          </cell>
          <cell r="V3682">
            <v>1669</v>
          </cell>
          <cell r="W3682" t="str">
            <v>Gran Buenos Aires</v>
          </cell>
          <cell r="Y3682" t="str">
            <v>ENVÍO SIN CARGO (CABA Y GRAN PARTE DE GBA) TIEMPO: 4 a 6 DÍAS HÁBILES</v>
          </cell>
          <cell r="Z3682" t="str">
            <v>Mercado Pago</v>
          </cell>
          <cell r="AD3682">
            <v>44296</v>
          </cell>
          <cell r="AE3682">
            <v>44300</v>
          </cell>
          <cell r="AF3682" t="str">
            <v>INDIVIDUAL RANGPUR MARRON CHOCOLATE 38CM</v>
          </cell>
          <cell r="AG3682">
            <v>440</v>
          </cell>
          <cell r="AH3682">
            <v>2</v>
          </cell>
          <cell r="AI3682">
            <v>115330</v>
          </cell>
          <cell r="AJ3682" t="str">
            <v>Móvil</v>
          </cell>
          <cell r="AK3682" t="str">
            <v>VIERNES 16-04 ENTRE 8 Y 18 HORAS!</v>
          </cell>
          <cell r="AL3682">
            <v>14394916587</v>
          </cell>
          <cell r="AM3682">
            <v>390105434</v>
          </cell>
          <cell r="AN3682" t="str">
            <v>Sí</v>
          </cell>
        </row>
        <row r="3683">
          <cell r="A3683">
            <v>2744</v>
          </cell>
          <cell r="B3683" t="str">
            <v>melinavelazquez312@gmail.com</v>
          </cell>
          <cell r="AF3683" t="str">
            <v>INDIVIDUAL RANGPUR NEGRO 38CM</v>
          </cell>
          <cell r="AG3683">
            <v>440</v>
          </cell>
          <cell r="AH3683">
            <v>4</v>
          </cell>
          <cell r="AI3683" t="str">
            <v>MS115248**</v>
          </cell>
          <cell r="AN3683" t="str">
            <v>Sí</v>
          </cell>
        </row>
        <row r="3684">
          <cell r="A3684">
            <v>2743</v>
          </cell>
          <cell r="B3684" t="str">
            <v>yanus@fibertel.com.ar</v>
          </cell>
          <cell r="C3684">
            <v>44296</v>
          </cell>
          <cell r="D3684" t="str">
            <v>Abierta</v>
          </cell>
          <cell r="E3684" t="str">
            <v>Recibido</v>
          </cell>
          <cell r="F3684" t="str">
            <v>Enviado</v>
          </cell>
          <cell r="G3684" t="str">
            <v>ARS</v>
          </cell>
          <cell r="H3684" t="str">
            <v>4305.15</v>
          </cell>
          <cell r="I3684">
            <v>0</v>
          </cell>
          <cell r="J3684">
            <v>0</v>
          </cell>
          <cell r="K3684" t="str">
            <v>4305.15</v>
          </cell>
          <cell r="L3684" t="str">
            <v>Yanina Smurra</v>
          </cell>
          <cell r="M3684">
            <v>30715280414</v>
          </cell>
          <cell r="N3684">
            <v>541159056509</v>
          </cell>
          <cell r="O3684" t="str">
            <v>Yanina Smurra</v>
          </cell>
          <cell r="P3684">
            <v>541159056509</v>
          </cell>
          <cell r="Q3684" t="str">
            <v>Del Coati</v>
          </cell>
          <cell r="R3684">
            <v>2</v>
          </cell>
          <cell r="S3684" t="str">
            <v>Lote 134</v>
          </cell>
          <cell r="T3684" t="str">
            <v>Los castores</v>
          </cell>
          <cell r="U3684" t="str">
            <v>Nordelta</v>
          </cell>
          <cell r="V3684">
            <v>1670</v>
          </cell>
          <cell r="W3684" t="str">
            <v>Gran Buenos Aires</v>
          </cell>
          <cell r="Y3684" t="str">
            <v>ENVÍO SIN CARGO (CABA Y GRAN PARTE DE GBA) TIEMPO: 4 a 6 DÍAS HÁBILES</v>
          </cell>
          <cell r="Z3684" t="str">
            <v>Mercado Pago</v>
          </cell>
          <cell r="AD3684">
            <v>44296</v>
          </cell>
          <cell r="AE3684">
            <v>44300</v>
          </cell>
          <cell r="AF3684" t="str">
            <v>MUG PORC.250ML C/ CUCHARA CAJA REGALO FLORES TORRE EIFFEL</v>
          </cell>
          <cell r="AG3684" t="str">
            <v>1435.05</v>
          </cell>
          <cell r="AH3684">
            <v>3</v>
          </cell>
          <cell r="AI3684" t="str">
            <v>021BA7735</v>
          </cell>
          <cell r="AJ3684" t="str">
            <v>Web</v>
          </cell>
          <cell r="AK3684" t="str">
            <v>VIERNES 16-04 ENTRE 8 Y 18 HORAS!</v>
          </cell>
          <cell r="AL3684">
            <v>14394597770</v>
          </cell>
          <cell r="AM3684">
            <v>390106045</v>
          </cell>
          <cell r="AN3684" t="str">
            <v>Sí</v>
          </cell>
        </row>
        <row r="3685">
          <cell r="A3685">
            <v>2742</v>
          </cell>
          <cell r="B3685" t="str">
            <v>luchanty2@gmail.com</v>
          </cell>
          <cell r="C3685">
            <v>44295</v>
          </cell>
          <cell r="D3685" t="str">
            <v>Abierta</v>
          </cell>
          <cell r="E3685" t="str">
            <v>Recibido</v>
          </cell>
          <cell r="F3685" t="str">
            <v>Enviado</v>
          </cell>
          <cell r="G3685" t="str">
            <v>ARS</v>
          </cell>
          <cell r="H3685">
            <v>3330</v>
          </cell>
          <cell r="I3685">
            <v>0</v>
          </cell>
          <cell r="J3685">
            <v>0</v>
          </cell>
          <cell r="K3685">
            <v>3330</v>
          </cell>
          <cell r="L3685" t="str">
            <v>Lucia brassart</v>
          </cell>
          <cell r="M3685">
            <v>36475183</v>
          </cell>
          <cell r="N3685">
            <v>541159936410</v>
          </cell>
          <cell r="O3685" t="str">
            <v>Lucia brassart</v>
          </cell>
          <cell r="P3685">
            <v>541159936410</v>
          </cell>
          <cell r="Q3685" t="str">
            <v>Alfonsina storni</v>
          </cell>
          <cell r="R3685">
            <v>3330</v>
          </cell>
          <cell r="U3685" t="str">
            <v>Garin</v>
          </cell>
          <cell r="V3685">
            <v>1619</v>
          </cell>
          <cell r="W3685" t="str">
            <v>Gran Buenos Aires</v>
          </cell>
          <cell r="Y3685" t="str">
            <v>ENVÍO SIN CARGO (CABA Y GRAN PARTE DE GBA) TIEMPO: 4 a 6 DÍAS HÁBILES</v>
          </cell>
          <cell r="Z3685" t="str">
            <v>Mercado Pago</v>
          </cell>
          <cell r="AD3685">
            <v>44295</v>
          </cell>
          <cell r="AE3685">
            <v>44298</v>
          </cell>
          <cell r="AF3685" t="str">
            <v>LONA IMPERMEABLE TRUCKER 1.40 CM</v>
          </cell>
          <cell r="AG3685">
            <v>1090</v>
          </cell>
          <cell r="AH3685">
            <v>1</v>
          </cell>
          <cell r="AJ3685" t="str">
            <v>Móvil</v>
          </cell>
          <cell r="AK3685" t="str">
            <v>VIERNES 16-04 ENTRE 8 Y 18 HORAS!</v>
          </cell>
          <cell r="AL3685">
            <v>14384756479</v>
          </cell>
          <cell r="AM3685">
            <v>389751556</v>
          </cell>
          <cell r="AN3685" t="str">
            <v>Sí</v>
          </cell>
        </row>
        <row r="3686">
          <cell r="A3686">
            <v>2742</v>
          </cell>
          <cell r="B3686" t="str">
            <v>luchanty2@gmail.com</v>
          </cell>
          <cell r="AF3686" t="str">
            <v>INDIVIDUAL DE CUERINA ENJOY 32.5CM DIAM</v>
          </cell>
          <cell r="AG3686">
            <v>245</v>
          </cell>
          <cell r="AH3686">
            <v>6</v>
          </cell>
          <cell r="AI3686" t="str">
            <v>CHUIN36C</v>
          </cell>
          <cell r="AN3686" t="str">
            <v>Sí</v>
          </cell>
        </row>
        <row r="3687">
          <cell r="A3687">
            <v>2742</v>
          </cell>
          <cell r="B3687" t="str">
            <v>luchanty2@gmail.com</v>
          </cell>
          <cell r="AF3687" t="str">
            <v>ALMOHADON CON RELLENO VELLON SILICONADO 30X30 CM</v>
          </cell>
          <cell r="AG3687">
            <v>385</v>
          </cell>
          <cell r="AH3687">
            <v>1</v>
          </cell>
          <cell r="AI3687" t="str">
            <v>CHU432</v>
          </cell>
          <cell r="AN3687" t="str">
            <v>Sí</v>
          </cell>
        </row>
        <row r="3688">
          <cell r="A3688">
            <v>2742</v>
          </cell>
          <cell r="B3688" t="str">
            <v>luchanty2@gmail.com</v>
          </cell>
          <cell r="AF3688" t="str">
            <v>ALMOHADON CON RELLENO VELLON SILICONADO 30X30 CM</v>
          </cell>
          <cell r="AG3688">
            <v>385</v>
          </cell>
          <cell r="AH3688">
            <v>1</v>
          </cell>
          <cell r="AI3688" t="str">
            <v>CHU430</v>
          </cell>
          <cell r="AN3688" t="str">
            <v>Sí</v>
          </cell>
        </row>
        <row r="3689">
          <cell r="A3689">
            <v>2741</v>
          </cell>
          <cell r="B3689" t="str">
            <v>alibea_ali@yahoo.com.ar</v>
          </cell>
          <cell r="C3689">
            <v>44295</v>
          </cell>
          <cell r="D3689" t="str">
            <v>Abierta</v>
          </cell>
          <cell r="E3689" t="str">
            <v>Recibido</v>
          </cell>
          <cell r="F3689" t="str">
            <v>Enviado</v>
          </cell>
          <cell r="G3689" t="str">
            <v>ARS</v>
          </cell>
          <cell r="H3689">
            <v>4009</v>
          </cell>
          <cell r="I3689">
            <v>0</v>
          </cell>
          <cell r="J3689">
            <v>0</v>
          </cell>
          <cell r="K3689">
            <v>4009</v>
          </cell>
          <cell r="L3689" t="str">
            <v>Alicia Villalon</v>
          </cell>
          <cell r="M3689">
            <v>12258761</v>
          </cell>
          <cell r="N3689">
            <v>541139252113</v>
          </cell>
          <cell r="O3689" t="str">
            <v>Alicia Villalon</v>
          </cell>
          <cell r="P3689">
            <v>541139252113</v>
          </cell>
          <cell r="Q3689" t="str">
            <v>Gutierrez</v>
          </cell>
          <cell r="R3689">
            <v>1446</v>
          </cell>
          <cell r="S3689">
            <v>2</v>
          </cell>
          <cell r="T3689" t="str">
            <v>Villa Maipu-</v>
          </cell>
          <cell r="U3689" t="str">
            <v>San Martin</v>
          </cell>
          <cell r="V3689">
            <v>1650</v>
          </cell>
          <cell r="W3689" t="str">
            <v>Gran Buenos Aires</v>
          </cell>
          <cell r="Y3689" t="str">
            <v>ENVÍO SIN CARGO (CABA Y GRAN PARTE DE GBA) TIEMPO: 4 a 6 DÍAS HÁBILES</v>
          </cell>
          <cell r="Z3689" t="str">
            <v>Mercado Pago</v>
          </cell>
          <cell r="AD3689">
            <v>44295</v>
          </cell>
          <cell r="AE3689">
            <v>44298</v>
          </cell>
          <cell r="AF3689" t="str">
            <v>INDIVIDUAL BEIGE OSCURO 38 CM</v>
          </cell>
          <cell r="AG3689">
            <v>440</v>
          </cell>
          <cell r="AH3689">
            <v>6</v>
          </cell>
          <cell r="AI3689" t="str">
            <v>MS115309</v>
          </cell>
          <cell r="AJ3689" t="str">
            <v>Móvil</v>
          </cell>
          <cell r="AK3689" t="str">
            <v>VIERNES 16-04 ENTRE 8 Y 18 HORAS!</v>
          </cell>
          <cell r="AL3689">
            <v>14383268013</v>
          </cell>
          <cell r="AM3689">
            <v>389678372</v>
          </cell>
          <cell r="AN3689" t="str">
            <v>Sí</v>
          </cell>
        </row>
        <row r="3690">
          <cell r="A3690">
            <v>2741</v>
          </cell>
          <cell r="B3690" t="str">
            <v>alibea_ali@yahoo.com.ar</v>
          </cell>
          <cell r="AF3690" t="str">
            <v>MANTEL CIRCULAR TELA ANTIMANCHA TROPICAL 1.40 M</v>
          </cell>
          <cell r="AG3690">
            <v>1369</v>
          </cell>
          <cell r="AH3690">
            <v>1</v>
          </cell>
          <cell r="AI3690" t="str">
            <v>CHUC33 MERCA SEPA</v>
          </cell>
          <cell r="AN3690" t="str">
            <v>Sí</v>
          </cell>
        </row>
        <row r="3691">
          <cell r="A3691">
            <v>2740</v>
          </cell>
          <cell r="B3691" t="str">
            <v>latorreelia@hotmail.com</v>
          </cell>
          <cell r="C3691">
            <v>44295</v>
          </cell>
          <cell r="D3691" t="str">
            <v>Abierta</v>
          </cell>
          <cell r="E3691" t="str">
            <v>Recibido</v>
          </cell>
          <cell r="F3691" t="str">
            <v>Enviado</v>
          </cell>
          <cell r="G3691" t="str">
            <v>ARS</v>
          </cell>
          <cell r="H3691">
            <v>2066</v>
          </cell>
          <cell r="I3691">
            <v>0</v>
          </cell>
          <cell r="J3691">
            <v>0</v>
          </cell>
          <cell r="K3691">
            <v>2066</v>
          </cell>
          <cell r="L3691" t="str">
            <v>Nicolas Reynaga</v>
          </cell>
          <cell r="M3691">
            <v>40024857</v>
          </cell>
          <cell r="N3691">
            <v>541134389705</v>
          </cell>
          <cell r="O3691" t="str">
            <v>Nicolas Reynaga</v>
          </cell>
          <cell r="P3691">
            <v>541134389705</v>
          </cell>
          <cell r="Q3691" t="str">
            <v xml:space="preserve">Mario bravo </v>
          </cell>
          <cell r="R3691">
            <v>1268</v>
          </cell>
          <cell r="S3691" t="str">
            <v>8d</v>
          </cell>
          <cell r="T3691" t="str">
            <v xml:space="preserve">Palermo </v>
          </cell>
          <cell r="U3691" t="str">
            <v>Capital Federal</v>
          </cell>
          <cell r="V3691">
            <v>1425</v>
          </cell>
          <cell r="W3691" t="str">
            <v>Capital Federal</v>
          </cell>
          <cell r="Y3691" t="str">
            <v>ENVÍO SIN CARGO (CABA Y GRAN PARTE DE GBA) TIEMPO: 4 a 6 DÍAS HÁBILES</v>
          </cell>
          <cell r="Z3691" t="str">
            <v>Mercado Pago</v>
          </cell>
          <cell r="AD3691">
            <v>44295</v>
          </cell>
          <cell r="AE3691">
            <v>44298</v>
          </cell>
          <cell r="AF3691" t="str">
            <v>PIE DE MACETA NÓRDICO (40 CM)</v>
          </cell>
          <cell r="AG3691">
            <v>500</v>
          </cell>
          <cell r="AH3691">
            <v>1</v>
          </cell>
          <cell r="AJ3691" t="str">
            <v>Móvil</v>
          </cell>
          <cell r="AK3691" t="str">
            <v>JUEVES 15-04 ENTRE 8 Y 18 HORAS!</v>
          </cell>
          <cell r="AL3691">
            <v>2533747926</v>
          </cell>
          <cell r="AM3691">
            <v>389658983</v>
          </cell>
          <cell r="AN3691" t="str">
            <v>Sí</v>
          </cell>
        </row>
        <row r="3692">
          <cell r="A3692">
            <v>2740</v>
          </cell>
          <cell r="B3692" t="str">
            <v>latorreelia@hotmail.com</v>
          </cell>
          <cell r="AF3692" t="str">
            <v>MANTEL RECTANGULAR ANTIMANCHA 1.40x1.85 mtrs</v>
          </cell>
          <cell r="AG3692">
            <v>1566</v>
          </cell>
          <cell r="AH3692">
            <v>1</v>
          </cell>
          <cell r="AI3692" t="str">
            <v>CHUR22**</v>
          </cell>
          <cell r="AN3692" t="str">
            <v>Sí</v>
          </cell>
        </row>
        <row r="3693">
          <cell r="A3693">
            <v>2739</v>
          </cell>
          <cell r="B3693" t="str">
            <v>igsarian@hotmail.com</v>
          </cell>
          <cell r="C3693">
            <v>44295</v>
          </cell>
          <cell r="D3693" t="str">
            <v>Abierta</v>
          </cell>
          <cell r="E3693" t="str">
            <v>Recibido</v>
          </cell>
          <cell r="F3693" t="str">
            <v>Enviado</v>
          </cell>
          <cell r="G3693" t="str">
            <v>ARS</v>
          </cell>
          <cell r="H3693">
            <v>1369</v>
          </cell>
          <cell r="I3693">
            <v>0</v>
          </cell>
          <cell r="J3693">
            <v>0</v>
          </cell>
          <cell r="K3693">
            <v>1369</v>
          </cell>
          <cell r="L3693" t="str">
            <v>Ingrid Sarian</v>
          </cell>
          <cell r="M3693">
            <v>35367371</v>
          </cell>
          <cell r="N3693">
            <v>541167179500</v>
          </cell>
          <cell r="O3693" t="str">
            <v>Ingrid Sarian</v>
          </cell>
          <cell r="P3693">
            <v>541167179500</v>
          </cell>
          <cell r="Q3693" t="str">
            <v xml:space="preserve">Mendez de Andés </v>
          </cell>
          <cell r="R3693">
            <v>477</v>
          </cell>
          <cell r="S3693" t="str">
            <v>7 B</v>
          </cell>
          <cell r="T3693" t="str">
            <v>Caballito</v>
          </cell>
          <cell r="U3693" t="str">
            <v>Capital Federal</v>
          </cell>
          <cell r="V3693">
            <v>1405</v>
          </cell>
          <cell r="W3693" t="str">
            <v>Capital Federal</v>
          </cell>
          <cell r="Y3693" t="str">
            <v>ENVÍO SIN CARGO (CABA Y GRAN PARTE DE GBA) TIEMPO: 4 a 6 DÍAS HÁBILES</v>
          </cell>
          <cell r="Z3693" t="str">
            <v>Mercado Pago</v>
          </cell>
          <cell r="AD3693">
            <v>44295</v>
          </cell>
          <cell r="AE3693">
            <v>44298</v>
          </cell>
          <cell r="AF3693" t="str">
            <v>MANTEL CIRCULAR TELA ANTIMANCHA TROPICAL 1.40 M</v>
          </cell>
          <cell r="AG3693">
            <v>1369</v>
          </cell>
          <cell r="AH3693">
            <v>1</v>
          </cell>
          <cell r="AI3693" t="str">
            <v>CHUC19</v>
          </cell>
          <cell r="AJ3693" t="str">
            <v>Móvil</v>
          </cell>
          <cell r="AK3693" t="str">
            <v>JUEVES 15-04 ENTRE 8 Y 18 HORAS!</v>
          </cell>
          <cell r="AL3693">
            <v>2533176904</v>
          </cell>
          <cell r="AM3693">
            <v>389623645</v>
          </cell>
          <cell r="AN3693" t="str">
            <v>Sí</v>
          </cell>
        </row>
        <row r="3694">
          <cell r="A3694">
            <v>2738</v>
          </cell>
          <cell r="B3694" t="str">
            <v>tatianacasado@gmail.com</v>
          </cell>
          <cell r="C3694">
            <v>44295</v>
          </cell>
          <cell r="D3694" t="str">
            <v>Abierta</v>
          </cell>
          <cell r="E3694" t="str">
            <v>Recibido</v>
          </cell>
          <cell r="F3694" t="str">
            <v>Enviado</v>
          </cell>
          <cell r="G3694" t="str">
            <v>ARS</v>
          </cell>
          <cell r="H3694" t="str">
            <v>9876.33</v>
          </cell>
          <cell r="I3694">
            <v>0</v>
          </cell>
          <cell r="J3694">
            <v>0</v>
          </cell>
          <cell r="K3694" t="str">
            <v>9876.33</v>
          </cell>
          <cell r="L3694" t="str">
            <v>Tatiana Cassia De Casado</v>
          </cell>
          <cell r="M3694">
            <v>94637008</v>
          </cell>
          <cell r="N3694">
            <v>541134972981</v>
          </cell>
          <cell r="O3694" t="str">
            <v>Tatiana Cassia De casado</v>
          </cell>
          <cell r="P3694">
            <v>541134972981</v>
          </cell>
          <cell r="Q3694" t="str">
            <v>O´Higgins</v>
          </cell>
          <cell r="R3694">
            <v>4729</v>
          </cell>
          <cell r="S3694" t="str">
            <v>7D</v>
          </cell>
          <cell r="T3694" t="str">
            <v>Buenos Aires</v>
          </cell>
          <cell r="U3694" t="str">
            <v>Capital Federal</v>
          </cell>
          <cell r="V3694">
            <v>1429</v>
          </cell>
          <cell r="W3694" t="str">
            <v>Capital Federal</v>
          </cell>
          <cell r="Y3694" t="str">
            <v>ENVÍO SIN CARGO (CABA Y GRAN PARTE DE GBA) TIEMPO: 4 a 6 DÍAS HÁBILES</v>
          </cell>
          <cell r="Z3694" t="str">
            <v>Mercado Pago</v>
          </cell>
          <cell r="AD3694">
            <v>44295</v>
          </cell>
          <cell r="AE3694">
            <v>44298</v>
          </cell>
          <cell r="AF3694" t="str">
            <v>COPETINERO BAMBOO GRIS ALARGADO 5X30X12.5CM</v>
          </cell>
          <cell r="AG3694">
            <v>1209</v>
          </cell>
          <cell r="AH3694">
            <v>1</v>
          </cell>
          <cell r="AI3694" t="str">
            <v>BA7796</v>
          </cell>
          <cell r="AJ3694" t="str">
            <v>Web</v>
          </cell>
          <cell r="AK3694" t="str">
            <v>JUEVES 15-04 ENTRE 8 Y 18 HORAS!</v>
          </cell>
          <cell r="AL3694">
            <v>14380294827</v>
          </cell>
          <cell r="AM3694">
            <v>389592222</v>
          </cell>
          <cell r="AN3694" t="str">
            <v>Sí</v>
          </cell>
        </row>
        <row r="3695">
          <cell r="A3695">
            <v>2738</v>
          </cell>
          <cell r="B3695" t="str">
            <v>tatianacasado@gmail.com</v>
          </cell>
          <cell r="AF3695" t="str">
            <v>BOWL BAMBOO GRIS 6X15CM</v>
          </cell>
          <cell r="AG3695">
            <v>730</v>
          </cell>
          <cell r="AH3695">
            <v>1</v>
          </cell>
          <cell r="AI3695" t="str">
            <v>BA7799</v>
          </cell>
          <cell r="AN3695" t="str">
            <v>Sí</v>
          </cell>
        </row>
        <row r="3696">
          <cell r="A3696">
            <v>2738</v>
          </cell>
          <cell r="B3696" t="str">
            <v>tatianacasado@gmail.com</v>
          </cell>
          <cell r="AF3696" t="str">
            <v>INDIVIDUAL RANGPUR GOLD 38CM</v>
          </cell>
          <cell r="AG3696">
            <v>440</v>
          </cell>
          <cell r="AH3696">
            <v>6</v>
          </cell>
          <cell r="AI3696" t="str">
            <v>MS115246</v>
          </cell>
          <cell r="AN3696" t="str">
            <v>Sí</v>
          </cell>
        </row>
        <row r="3697">
          <cell r="A3697">
            <v>2738</v>
          </cell>
          <cell r="B3697" t="str">
            <v>tatianacasado@gmail.com</v>
          </cell>
          <cell r="AF3697" t="str">
            <v>PLATO PLAYO CERAMICA MOSTAZA 26 CM OLIMPIA</v>
          </cell>
          <cell r="AG3697" t="str">
            <v>5297.33</v>
          </cell>
          <cell r="AH3697">
            <v>1</v>
          </cell>
          <cell r="AI3697" t="str">
            <v>PO410572 POR UNIDAD</v>
          </cell>
          <cell r="AN3697" t="str">
            <v>Sí</v>
          </cell>
        </row>
        <row r="3698">
          <cell r="A3698">
            <v>2737</v>
          </cell>
          <cell r="B3698" t="str">
            <v>latorreelia@hotmail.com</v>
          </cell>
          <cell r="C3698">
            <v>44295</v>
          </cell>
          <cell r="D3698" t="str">
            <v>Abierta</v>
          </cell>
          <cell r="E3698" t="str">
            <v>Pendiente</v>
          </cell>
          <cell r="F3698" t="str">
            <v>No está empaquetado</v>
          </cell>
          <cell r="G3698" t="str">
            <v>ARS</v>
          </cell>
          <cell r="H3698">
            <v>2566</v>
          </cell>
          <cell r="I3698">
            <v>0</v>
          </cell>
          <cell r="J3698">
            <v>0</v>
          </cell>
          <cell r="K3698">
            <v>2566</v>
          </cell>
          <cell r="L3698" t="str">
            <v>Nicolas Reynaga</v>
          </cell>
          <cell r="M3698">
            <v>40024527</v>
          </cell>
          <cell r="N3698">
            <v>541134389405</v>
          </cell>
          <cell r="O3698" t="str">
            <v>Nicolas Reynaga</v>
          </cell>
          <cell r="P3698">
            <v>541134389405</v>
          </cell>
          <cell r="Q3698" t="str">
            <v xml:space="preserve">Mario bravo </v>
          </cell>
          <cell r="R3698">
            <v>1268</v>
          </cell>
          <cell r="S3698" t="str">
            <v>8d</v>
          </cell>
          <cell r="T3698" t="str">
            <v xml:space="preserve">Palermo </v>
          </cell>
          <cell r="U3698" t="str">
            <v>Capital Federal</v>
          </cell>
          <cell r="V3698">
            <v>1425</v>
          </cell>
          <cell r="W3698" t="str">
            <v>Capital Federal</v>
          </cell>
          <cell r="Y3698" t="str">
            <v>ENVÍO SIN CARGO (CABA Y GRAN PARTE DE GBA) TIEMPO: 4 a 6 DÍAS HÁBILES</v>
          </cell>
          <cell r="Z3698" t="str">
            <v>TRANSFERENCIA BANCARIA</v>
          </cell>
          <cell r="AB3698" t="str">
            <v>Recibe mi novio Nicolas reynaga.</v>
          </cell>
          <cell r="AF3698" t="str">
            <v>VELA 100% SOJA AROMA JAZMIN O VAINILLA</v>
          </cell>
          <cell r="AG3698">
            <v>320</v>
          </cell>
          <cell r="AH3698">
            <v>1</v>
          </cell>
          <cell r="AI3698" t="str">
            <v>TW88423VELA(SHOWROOM)</v>
          </cell>
          <cell r="AJ3698" t="str">
            <v>Móvil</v>
          </cell>
          <cell r="AK3698" t="str">
            <v/>
          </cell>
          <cell r="AM3698">
            <v>382486343</v>
          </cell>
          <cell r="AN3698" t="str">
            <v>Sí</v>
          </cell>
        </row>
        <row r="3699">
          <cell r="A3699">
            <v>2737</v>
          </cell>
          <cell r="B3699" t="str">
            <v>latorreelia@hotmail.com</v>
          </cell>
          <cell r="AF3699" t="str">
            <v>PIE DE MACETA NÓRDICO (40 CM)</v>
          </cell>
          <cell r="AG3699">
            <v>500</v>
          </cell>
          <cell r="AH3699">
            <v>1</v>
          </cell>
          <cell r="AN3699" t="str">
            <v>Sí</v>
          </cell>
        </row>
        <row r="3700">
          <cell r="A3700">
            <v>2737</v>
          </cell>
          <cell r="B3700" t="str">
            <v>latorreelia@hotmail.com</v>
          </cell>
          <cell r="AF3700" t="str">
            <v>MANTEL RECTANGULAR ANTIMANCHA 1.40x1.85 mtrs</v>
          </cell>
          <cell r="AG3700">
            <v>1566</v>
          </cell>
          <cell r="AH3700">
            <v>1</v>
          </cell>
          <cell r="AI3700" t="str">
            <v>CHUR22**</v>
          </cell>
          <cell r="AN3700" t="str">
            <v>Sí</v>
          </cell>
        </row>
        <row r="3701">
          <cell r="A3701">
            <v>2737</v>
          </cell>
          <cell r="B3701" t="str">
            <v>latorreelia@hotmail.com</v>
          </cell>
          <cell r="AF3701" t="str">
            <v>CUCHARITA PARA YERBA 16 CM</v>
          </cell>
          <cell r="AG3701">
            <v>180</v>
          </cell>
          <cell r="AH3701">
            <v>1</v>
          </cell>
          <cell r="AI3701">
            <v>101335</v>
          </cell>
          <cell r="AN3701" t="str">
            <v>Sí</v>
          </cell>
        </row>
        <row r="3702">
          <cell r="A3702">
            <v>2736</v>
          </cell>
          <cell r="B3702" t="str">
            <v>diazsole79@gmail.com</v>
          </cell>
          <cell r="C3702">
            <v>44295</v>
          </cell>
          <cell r="D3702" t="str">
            <v>Abierta</v>
          </cell>
          <cell r="E3702" t="str">
            <v>Recibido</v>
          </cell>
          <cell r="F3702" t="str">
            <v>Enviado</v>
          </cell>
          <cell r="G3702" t="str">
            <v>ARS</v>
          </cell>
          <cell r="H3702">
            <v>2400</v>
          </cell>
          <cell r="I3702">
            <v>0</v>
          </cell>
          <cell r="J3702">
            <v>0</v>
          </cell>
          <cell r="K3702">
            <v>2400</v>
          </cell>
          <cell r="L3702" t="str">
            <v>Maria Soledad Diaz</v>
          </cell>
          <cell r="M3702">
            <v>27687048</v>
          </cell>
          <cell r="N3702">
            <v>541160145623</v>
          </cell>
          <cell r="O3702" t="str">
            <v>Maria Soledad Diaz</v>
          </cell>
          <cell r="P3702">
            <v>541160145623</v>
          </cell>
          <cell r="Q3702" t="str">
            <v xml:space="preserve">Neuquén </v>
          </cell>
          <cell r="R3702">
            <v>2573</v>
          </cell>
          <cell r="S3702" t="str">
            <v>5c</v>
          </cell>
          <cell r="T3702" t="str">
            <v>Flores</v>
          </cell>
          <cell r="U3702" t="str">
            <v>Capital Federal</v>
          </cell>
          <cell r="V3702">
            <v>1406</v>
          </cell>
          <cell r="W3702" t="str">
            <v>Capital Federal</v>
          </cell>
          <cell r="Y3702" t="str">
            <v>ENVÍO SIN CARGO (CABA Y GRAN PARTE DE GBA) TIEMPO: 4 a 6 DÍAS HÁBILES</v>
          </cell>
          <cell r="Z3702" t="str">
            <v>Mercado Pago</v>
          </cell>
          <cell r="AB3702" t="str">
            <v>Por favor podran avisarme para coordinar el horario de envio. Gracias</v>
          </cell>
          <cell r="AC3702" t="str">
            <v>12-04 DOMICILIO NUEVO : RABANAL 3120 - "BRINKS" ANUNCIAR EN GARITA O LLAMAR</v>
          </cell>
          <cell r="AD3702">
            <v>44295</v>
          </cell>
          <cell r="AE3702">
            <v>44298</v>
          </cell>
          <cell r="AF3702" t="str">
            <v>SET 3 PIEZAS: BALDE CENTRIFUGADOR + PALO EXTENSIBLE CON MOPA + 1 REPUESTO DE MOPA (Violeta)</v>
          </cell>
          <cell r="AG3702">
            <v>2400</v>
          </cell>
          <cell r="AH3702">
            <v>1</v>
          </cell>
          <cell r="AJ3702" t="str">
            <v>Móvil</v>
          </cell>
          <cell r="AK3702" t="str">
            <v>JUEVES 15-04 ENTRE 8 Y 17 HORAS!</v>
          </cell>
          <cell r="AL3702">
            <v>14372995255</v>
          </cell>
          <cell r="AM3702">
            <v>389392080</v>
          </cell>
          <cell r="AN3702" t="str">
            <v>Sí</v>
          </cell>
        </row>
        <row r="3703">
          <cell r="A3703">
            <v>2735</v>
          </cell>
          <cell r="B3703" t="str">
            <v>Agustinaagonzalez2013@gmail.com</v>
          </cell>
          <cell r="C3703">
            <v>44294</v>
          </cell>
          <cell r="D3703" t="str">
            <v>Abierta</v>
          </cell>
          <cell r="E3703" t="str">
            <v>Recibido</v>
          </cell>
          <cell r="F3703" t="str">
            <v>Enviado</v>
          </cell>
          <cell r="G3703" t="str">
            <v>ARS</v>
          </cell>
          <cell r="H3703">
            <v>2099</v>
          </cell>
          <cell r="I3703">
            <v>0</v>
          </cell>
          <cell r="J3703">
            <v>0</v>
          </cell>
          <cell r="K3703">
            <v>2099</v>
          </cell>
          <cell r="L3703" t="str">
            <v>Agustina González</v>
          </cell>
          <cell r="M3703">
            <v>44382907</v>
          </cell>
          <cell r="N3703">
            <v>5491130016328</v>
          </cell>
          <cell r="O3703" t="str">
            <v>Agustina González</v>
          </cell>
          <cell r="P3703">
            <v>5491130016328</v>
          </cell>
          <cell r="Q3703" t="str">
            <v xml:space="preserve">Capdevila </v>
          </cell>
          <cell r="R3703">
            <v>3128</v>
          </cell>
          <cell r="T3703" t="str">
            <v xml:space="preserve">Villa Urquiza </v>
          </cell>
          <cell r="U3703" t="str">
            <v>Capital Federal</v>
          </cell>
          <cell r="V3703">
            <v>1431</v>
          </cell>
          <cell r="W3703" t="str">
            <v>Capital Federal</v>
          </cell>
          <cell r="Y3703" t="str">
            <v>ENVÍO SIN CARGO (CABA Y GRAN PARTE DE GBA) TIEMPO: 4 a 6 DÍAS HÁBILES</v>
          </cell>
          <cell r="Z3703" t="str">
            <v>TRANSFERENCIA BANCARIA</v>
          </cell>
          <cell r="AD3703">
            <v>44295</v>
          </cell>
          <cell r="AE3703">
            <v>44298</v>
          </cell>
          <cell r="AF3703" t="str">
            <v>MESA PLEGABLE PARA PC MADERA Y METAL 59X39X23CM (Marrón)</v>
          </cell>
          <cell r="AG3703">
            <v>2099</v>
          </cell>
          <cell r="AH3703">
            <v>1</v>
          </cell>
          <cell r="AJ3703" t="str">
            <v>Móvil</v>
          </cell>
          <cell r="AK3703" t="str">
            <v>JUEVES 15-04 ENTRE 8 Y 18 HORAS!</v>
          </cell>
          <cell r="AM3703">
            <v>389197055</v>
          </cell>
          <cell r="AN3703" t="str">
            <v>Sí</v>
          </cell>
        </row>
        <row r="3704">
          <cell r="A3704">
            <v>2734</v>
          </cell>
          <cell r="B3704" t="str">
            <v>rocio.otero@live.com.ar</v>
          </cell>
          <cell r="C3704">
            <v>44294</v>
          </cell>
          <cell r="D3704" t="str">
            <v>Abierta</v>
          </cell>
          <cell r="E3704" t="str">
            <v>Recibido</v>
          </cell>
          <cell r="F3704" t="str">
            <v>Enviado</v>
          </cell>
          <cell r="G3704" t="str">
            <v>ARS</v>
          </cell>
          <cell r="H3704" t="str">
            <v>1329.66</v>
          </cell>
          <cell r="I3704">
            <v>0</v>
          </cell>
          <cell r="J3704">
            <v>0</v>
          </cell>
          <cell r="K3704" t="str">
            <v>1329.66</v>
          </cell>
          <cell r="L3704" t="str">
            <v>Rocio Otero</v>
          </cell>
          <cell r="M3704">
            <v>34722741</v>
          </cell>
          <cell r="N3704">
            <v>5491134213100</v>
          </cell>
          <cell r="O3704" t="str">
            <v>Rocio Otero</v>
          </cell>
          <cell r="P3704">
            <v>5491134213100</v>
          </cell>
          <cell r="Q3704" t="str">
            <v xml:space="preserve">David Magdalena </v>
          </cell>
          <cell r="R3704">
            <v>2987</v>
          </cell>
          <cell r="S3704" t="str">
            <v>Casa</v>
          </cell>
          <cell r="T3704" t="str">
            <v>Caseros</v>
          </cell>
          <cell r="U3704" t="str">
            <v>Buenos Aires</v>
          </cell>
          <cell r="V3704">
            <v>1678</v>
          </cell>
          <cell r="W3704" t="str">
            <v>Gran Buenos Aires</v>
          </cell>
          <cell r="Y3704" t="str">
            <v>ENVÍO SIN CARGO (CABA Y GRAN PARTE DE GBA) TIEMPO: 4 a 6 DÍAS HÁBILES</v>
          </cell>
          <cell r="Z3704" t="str">
            <v>Mercado Pago</v>
          </cell>
          <cell r="AD3704">
            <v>44294</v>
          </cell>
          <cell r="AE3704">
            <v>44298</v>
          </cell>
          <cell r="AF3704" t="str">
            <v>SET DE COPAS DE VINO CISPER X 6 UNIDADES</v>
          </cell>
          <cell r="AG3704" t="str">
            <v>1329.66</v>
          </cell>
          <cell r="AH3704">
            <v>1</v>
          </cell>
          <cell r="AI3704" t="str">
            <v>052CI6458</v>
          </cell>
          <cell r="AJ3704" t="str">
            <v>Web</v>
          </cell>
          <cell r="AK3704" t="str">
            <v>JUEVES 15-04 ENTRE 8 Y 18 HORAS!</v>
          </cell>
          <cell r="AL3704">
            <v>2526017080</v>
          </cell>
          <cell r="AM3704">
            <v>388869746</v>
          </cell>
          <cell r="AN3704" t="str">
            <v>Sí</v>
          </cell>
        </row>
        <row r="3705">
          <cell r="A3705">
            <v>2733</v>
          </cell>
          <cell r="B3705" t="str">
            <v>mariana.contini@aim.com</v>
          </cell>
          <cell r="C3705">
            <v>44293</v>
          </cell>
          <cell r="D3705" t="str">
            <v>Abierta</v>
          </cell>
          <cell r="E3705" t="str">
            <v>Recibido</v>
          </cell>
          <cell r="G3705" t="str">
            <v>ARS</v>
          </cell>
          <cell r="H3705">
            <v>3000</v>
          </cell>
          <cell r="I3705">
            <v>0</v>
          </cell>
          <cell r="J3705">
            <v>0</v>
          </cell>
          <cell r="K3705">
            <v>3000</v>
          </cell>
          <cell r="L3705" t="str">
            <v>Mariana Contini</v>
          </cell>
          <cell r="M3705">
            <v>21951587</v>
          </cell>
          <cell r="N3705">
            <v>5491149151735</v>
          </cell>
          <cell r="Z3705" t="str">
            <v>Mercado Pago</v>
          </cell>
          <cell r="AD3705">
            <v>44293</v>
          </cell>
          <cell r="AF3705" t="str">
            <v>GIFT CARD GOLD</v>
          </cell>
          <cell r="AG3705">
            <v>3000</v>
          </cell>
          <cell r="AH3705">
            <v>1</v>
          </cell>
          <cell r="AJ3705" t="str">
            <v>Móvil</v>
          </cell>
          <cell r="AK3705" t="str">
            <v/>
          </cell>
          <cell r="AL3705">
            <v>2522295334</v>
          </cell>
          <cell r="AM3705">
            <v>388435892</v>
          </cell>
          <cell r="AN3705" t="str">
            <v>No</v>
          </cell>
        </row>
        <row r="3706">
          <cell r="A3706">
            <v>2732</v>
          </cell>
          <cell r="B3706" t="str">
            <v>delfina.laborde@gmail.com</v>
          </cell>
          <cell r="C3706">
            <v>44293</v>
          </cell>
          <cell r="D3706" t="str">
            <v>Abierta</v>
          </cell>
          <cell r="E3706" t="str">
            <v>Recibido</v>
          </cell>
          <cell r="F3706" t="str">
            <v>Enviado</v>
          </cell>
          <cell r="G3706" t="str">
            <v>ARS</v>
          </cell>
          <cell r="H3706">
            <v>720</v>
          </cell>
          <cell r="I3706">
            <v>0</v>
          </cell>
          <cell r="J3706">
            <v>0</v>
          </cell>
          <cell r="K3706">
            <v>720</v>
          </cell>
          <cell r="L3706" t="str">
            <v>Delfina Laborde</v>
          </cell>
          <cell r="M3706">
            <v>41067684</v>
          </cell>
          <cell r="N3706">
            <v>541151802448</v>
          </cell>
          <cell r="O3706" t="str">
            <v>Delfina Laborde</v>
          </cell>
          <cell r="P3706">
            <v>541151802448</v>
          </cell>
          <cell r="Q3706" t="str">
            <v>La Pampa</v>
          </cell>
          <cell r="R3706">
            <v>3033</v>
          </cell>
          <cell r="S3706" t="str">
            <v>6B</v>
          </cell>
          <cell r="T3706" t="str">
            <v>Belgrano</v>
          </cell>
          <cell r="U3706" t="str">
            <v>Capital Federal</v>
          </cell>
          <cell r="V3706">
            <v>1418</v>
          </cell>
          <cell r="W3706" t="str">
            <v>Capital Federal</v>
          </cell>
          <cell r="Y3706" t="str">
            <v>ENVÍO SIN CARGO (CABA Y GRAN PARTE DE GBA) TIEMPO: 4 a 6 DÍAS HÁBILES</v>
          </cell>
          <cell r="Z3706" t="str">
            <v>Mercado Pago</v>
          </cell>
          <cell r="AD3706">
            <v>44293</v>
          </cell>
          <cell r="AE3706">
            <v>44295</v>
          </cell>
          <cell r="AF3706" t="str">
            <v>MATE PAMPA BOCA ANCHA CON BOMBILLA COLOR NEGRO</v>
          </cell>
          <cell r="AG3706">
            <v>720</v>
          </cell>
          <cell r="AH3706">
            <v>1</v>
          </cell>
          <cell r="AI3706" t="str">
            <v>MERCA SEPA</v>
          </cell>
          <cell r="AJ3706" t="str">
            <v>Móvil</v>
          </cell>
          <cell r="AK3706" t="str">
            <v>JUEVES 15-04 ENTRE 8 Y 18 HORAS!</v>
          </cell>
          <cell r="AL3706">
            <v>14345988253</v>
          </cell>
          <cell r="AM3706">
            <v>388402006</v>
          </cell>
          <cell r="AN3706" t="str">
            <v>Sí</v>
          </cell>
        </row>
        <row r="3707">
          <cell r="A3707">
            <v>2731</v>
          </cell>
          <cell r="B3707" t="str">
            <v>milagros.ramos.2002@gmail.com</v>
          </cell>
          <cell r="C3707">
            <v>44292</v>
          </cell>
          <cell r="D3707" t="str">
            <v>Abierta</v>
          </cell>
          <cell r="E3707" t="str">
            <v>Recibido</v>
          </cell>
          <cell r="F3707" t="str">
            <v>Enviado</v>
          </cell>
          <cell r="G3707" t="str">
            <v>ARS</v>
          </cell>
          <cell r="H3707">
            <v>720</v>
          </cell>
          <cell r="I3707">
            <v>0</v>
          </cell>
          <cell r="J3707">
            <v>0</v>
          </cell>
          <cell r="K3707">
            <v>720</v>
          </cell>
          <cell r="L3707" t="str">
            <v>Milagros Ramos</v>
          </cell>
          <cell r="M3707">
            <v>44158421</v>
          </cell>
          <cell r="N3707">
            <v>5491122949998</v>
          </cell>
          <cell r="O3707" t="str">
            <v>Milagros Ramos</v>
          </cell>
          <cell r="P3707">
            <v>5491122949998</v>
          </cell>
          <cell r="Q3707" t="str">
            <v>Gral. Cesar Díaz 2720</v>
          </cell>
          <cell r="R3707">
            <v>2720</v>
          </cell>
          <cell r="U3707" t="str">
            <v>Capital Federal</v>
          </cell>
          <cell r="V3707">
            <v>1416</v>
          </cell>
          <cell r="W3707" t="str">
            <v>Capital Federal</v>
          </cell>
          <cell r="Y3707" t="str">
            <v>ENVÍO SIN CARGO (CABA Y GRAN PARTE DE GBA) TIEMPO: 4 a 6 DÍAS HÁBILES</v>
          </cell>
          <cell r="Z3707" t="str">
            <v>Mercado Pago</v>
          </cell>
          <cell r="AD3707">
            <v>44292</v>
          </cell>
          <cell r="AE3707">
            <v>44295</v>
          </cell>
          <cell r="AF3707" t="str">
            <v>MATE PAMPA BOCA ANCHA CON BOMBILLA COLOR BLANCO</v>
          </cell>
          <cell r="AG3707">
            <v>720</v>
          </cell>
          <cell r="AH3707">
            <v>1</v>
          </cell>
          <cell r="AI3707" t="str">
            <v>MERCA SEPA</v>
          </cell>
          <cell r="AJ3707" t="str">
            <v>Móvil</v>
          </cell>
          <cell r="AK3707" t="str">
            <v>JUEVES 15-04 ENTRE 8 Y 18 HORAS!</v>
          </cell>
          <cell r="AL3707">
            <v>2518434657</v>
          </cell>
          <cell r="AM3707">
            <v>388004938</v>
          </cell>
          <cell r="AN3707" t="str">
            <v>Sí</v>
          </cell>
        </row>
        <row r="3708">
          <cell r="A3708">
            <v>2730</v>
          </cell>
          <cell r="B3708" t="str">
            <v>marionldherte@gmail.com</v>
          </cell>
          <cell r="C3708">
            <v>44292</v>
          </cell>
          <cell r="D3708" t="str">
            <v>Abierta</v>
          </cell>
          <cell r="E3708" t="str">
            <v>Recibido</v>
          </cell>
          <cell r="F3708" t="str">
            <v>Enviado</v>
          </cell>
          <cell r="G3708" t="str">
            <v>ARS</v>
          </cell>
          <cell r="H3708">
            <v>720</v>
          </cell>
          <cell r="I3708">
            <v>0</v>
          </cell>
          <cell r="J3708">
            <v>0</v>
          </cell>
          <cell r="K3708">
            <v>720</v>
          </cell>
          <cell r="L3708" t="str">
            <v>Marion Landau Dherte</v>
          </cell>
          <cell r="M3708">
            <v>93878702</v>
          </cell>
          <cell r="N3708">
            <v>541136892655</v>
          </cell>
          <cell r="O3708" t="str">
            <v>Marion Landau Dherte</v>
          </cell>
          <cell r="P3708">
            <v>541136892655</v>
          </cell>
          <cell r="Q3708" t="str">
            <v>Nicaragua</v>
          </cell>
          <cell r="R3708">
            <v>5747</v>
          </cell>
          <cell r="S3708" t="str">
            <v>1E</v>
          </cell>
          <cell r="T3708" t="str">
            <v>CABA</v>
          </cell>
          <cell r="U3708" t="str">
            <v>Capital Federal</v>
          </cell>
          <cell r="V3708">
            <v>1414</v>
          </cell>
          <cell r="W3708" t="str">
            <v>Capital Federal</v>
          </cell>
          <cell r="Y3708" t="str">
            <v>ENVÍO SIN CARGO (CABA Y GRAN PARTE DE GBA) TIEMPO: 4 a 6 DÍAS HÁBILES</v>
          </cell>
          <cell r="Z3708" t="str">
            <v>Mercado Pago</v>
          </cell>
          <cell r="AB3708" t="str">
            <v>Si no estoy dejar el paqute con el encargado</v>
          </cell>
          <cell r="AD3708">
            <v>44292</v>
          </cell>
          <cell r="AE3708">
            <v>44295</v>
          </cell>
          <cell r="AF3708" t="str">
            <v>MATE PAMPA BOCA CERRADA CON BOMBILLA COLOR CORAL</v>
          </cell>
          <cell r="AG3708">
            <v>720</v>
          </cell>
          <cell r="AH3708">
            <v>1</v>
          </cell>
          <cell r="AJ3708" t="str">
            <v>Móvil</v>
          </cell>
          <cell r="AK3708" t="str">
            <v>JUEVES 15-04 ENTRE 8 Y 18 HORAS!</v>
          </cell>
          <cell r="AL3708">
            <v>14330918686</v>
          </cell>
          <cell r="AM3708">
            <v>387870713</v>
          </cell>
          <cell r="AN3708" t="str">
            <v>Sí</v>
          </cell>
        </row>
        <row r="3709">
          <cell r="A3709">
            <v>2729</v>
          </cell>
          <cell r="B3709" t="str">
            <v>micaelasz@hotmail.com</v>
          </cell>
          <cell r="C3709">
            <v>44291</v>
          </cell>
          <cell r="D3709" t="str">
            <v>Abierta</v>
          </cell>
          <cell r="E3709" t="str">
            <v>Recibido</v>
          </cell>
          <cell r="F3709" t="str">
            <v>Enviado</v>
          </cell>
          <cell r="G3709" t="str">
            <v>ARS</v>
          </cell>
          <cell r="H3709">
            <v>1840</v>
          </cell>
          <cell r="I3709">
            <v>0</v>
          </cell>
          <cell r="J3709">
            <v>0</v>
          </cell>
          <cell r="K3709">
            <v>1840</v>
          </cell>
          <cell r="L3709" t="str">
            <v>Micaela Silva Zarate</v>
          </cell>
          <cell r="M3709">
            <v>38200601</v>
          </cell>
          <cell r="N3709">
            <v>541160087974</v>
          </cell>
          <cell r="O3709" t="str">
            <v>Micaela Silva Zarate</v>
          </cell>
          <cell r="P3709">
            <v>541160087974</v>
          </cell>
          <cell r="Q3709" t="str">
            <v>Cochabamba</v>
          </cell>
          <cell r="R3709">
            <v>370</v>
          </cell>
          <cell r="S3709" t="str">
            <v>6 B</v>
          </cell>
          <cell r="U3709" t="str">
            <v>Banfield</v>
          </cell>
          <cell r="V3709">
            <v>1828</v>
          </cell>
          <cell r="W3709" t="str">
            <v>Gran Buenos Aires</v>
          </cell>
          <cell r="Y3709" t="str">
            <v>ENVÍO SIN CARGO (CABA Y GRAN PARTE DE GBA) TIEMPO: 4 a 6 DÍAS HÁBILES</v>
          </cell>
          <cell r="Z3709" t="str">
            <v>Mercado Pago</v>
          </cell>
          <cell r="AD3709">
            <v>44291</v>
          </cell>
          <cell r="AE3709">
            <v>44295</v>
          </cell>
          <cell r="AF3709" t="str">
            <v>TRAPO DE PISO CON FRASE MEDIA STANTARD 50 X 60 CM HOLA CHAU</v>
          </cell>
          <cell r="AG3709">
            <v>390</v>
          </cell>
          <cell r="AH3709">
            <v>1</v>
          </cell>
          <cell r="AI3709" t="str">
            <v>HOLA CHAU CHICO GRIS</v>
          </cell>
          <cell r="AJ3709" t="str">
            <v>Móvil</v>
          </cell>
          <cell r="AK3709" t="str">
            <v>JUEVES 15-04 ENTRE 8 Y 18 HORAS!</v>
          </cell>
          <cell r="AL3709">
            <v>2515209080</v>
          </cell>
          <cell r="AM3709">
            <v>387650277</v>
          </cell>
          <cell r="AN3709" t="str">
            <v>Sí</v>
          </cell>
        </row>
        <row r="3710">
          <cell r="A3710">
            <v>2729</v>
          </cell>
          <cell r="B3710" t="str">
            <v>micaelasz@hotmail.com</v>
          </cell>
          <cell r="AF3710" t="str">
            <v>MANTEL RECTANGULAR ANTIMANCHA 1.40x1.85 mtrs</v>
          </cell>
          <cell r="AG3710">
            <v>1450</v>
          </cell>
          <cell r="AH3710">
            <v>1</v>
          </cell>
          <cell r="AI3710" t="str">
            <v>CHUR14 MERCA SEPA</v>
          </cell>
          <cell r="AN3710" t="str">
            <v>Sí</v>
          </cell>
        </row>
        <row r="3711">
          <cell r="A3711">
            <v>2728</v>
          </cell>
          <cell r="B3711" t="str">
            <v>anabella_longo@hotmail.com</v>
          </cell>
          <cell r="C3711">
            <v>44291</v>
          </cell>
          <cell r="D3711" t="str">
            <v>Abierta</v>
          </cell>
          <cell r="E3711" t="str">
            <v>Recibido</v>
          </cell>
          <cell r="F3711" t="str">
            <v>Enviado</v>
          </cell>
          <cell r="G3711" t="str">
            <v>ARS</v>
          </cell>
          <cell r="H3711">
            <v>720</v>
          </cell>
          <cell r="I3711">
            <v>0</v>
          </cell>
          <cell r="J3711">
            <v>0</v>
          </cell>
          <cell r="K3711">
            <v>720</v>
          </cell>
          <cell r="L3711" t="str">
            <v>Anabella Longo</v>
          </cell>
          <cell r="M3711">
            <v>29038029</v>
          </cell>
          <cell r="N3711">
            <v>541133519441</v>
          </cell>
          <cell r="O3711" t="str">
            <v>Anabella longo</v>
          </cell>
          <cell r="P3711">
            <v>541133519441</v>
          </cell>
          <cell r="Q3711" t="str">
            <v xml:space="preserve">Burela </v>
          </cell>
          <cell r="R3711">
            <v>1615</v>
          </cell>
          <cell r="U3711" t="str">
            <v>Capital Federal</v>
          </cell>
          <cell r="V3711">
            <v>1431</v>
          </cell>
          <cell r="W3711" t="str">
            <v>Capital Federal</v>
          </cell>
          <cell r="Y3711" t="str">
            <v>ENVÍO SIN CARGO (CABA Y GRAN PARTE DE GBA) TIEMPO: 4 a 6 DÍAS HÁBILES</v>
          </cell>
          <cell r="Z3711" t="str">
            <v>Mercado Pago</v>
          </cell>
          <cell r="AD3711">
            <v>44291</v>
          </cell>
          <cell r="AE3711">
            <v>44295</v>
          </cell>
          <cell r="AF3711" t="str">
            <v>MATE PAMPA BOCA ANCHA CON BOMBILLA COLOR ROSA</v>
          </cell>
          <cell r="AG3711">
            <v>720</v>
          </cell>
          <cell r="AH3711">
            <v>1</v>
          </cell>
          <cell r="AI3711" t="str">
            <v>MATE PAMPA02. MERCA SEPARADA</v>
          </cell>
          <cell r="AJ3711" t="str">
            <v>Web</v>
          </cell>
          <cell r="AK3711" t="str">
            <v>JUEVES 15-04 ENTRE 8 Y 18 HORAS!</v>
          </cell>
          <cell r="AL3711">
            <v>14318093705</v>
          </cell>
          <cell r="AM3711">
            <v>387415942</v>
          </cell>
          <cell r="AN3711" t="str">
            <v>Sí</v>
          </cell>
        </row>
        <row r="3712">
          <cell r="A3712">
            <v>2727</v>
          </cell>
          <cell r="B3712" t="str">
            <v>iararrausi@gmail.com</v>
          </cell>
          <cell r="C3712">
            <v>44291</v>
          </cell>
          <cell r="D3712" t="str">
            <v>Abierta</v>
          </cell>
          <cell r="E3712" t="str">
            <v>Recibido</v>
          </cell>
          <cell r="F3712" t="str">
            <v>Enviado</v>
          </cell>
          <cell r="G3712" t="str">
            <v>ARS</v>
          </cell>
          <cell r="H3712">
            <v>720</v>
          </cell>
          <cell r="I3712">
            <v>0</v>
          </cell>
          <cell r="J3712">
            <v>0</v>
          </cell>
          <cell r="K3712">
            <v>720</v>
          </cell>
          <cell r="L3712" t="str">
            <v>Iara Yael Arrausi</v>
          </cell>
          <cell r="M3712">
            <v>44100911</v>
          </cell>
          <cell r="N3712">
            <v>5491156342013</v>
          </cell>
          <cell r="O3712" t="str">
            <v>Iara Yael Arrausi</v>
          </cell>
          <cell r="P3712">
            <v>5491156342013</v>
          </cell>
          <cell r="Q3712" t="str">
            <v>Alberdi</v>
          </cell>
          <cell r="R3712">
            <v>1923</v>
          </cell>
          <cell r="U3712" t="str">
            <v>Moreno</v>
          </cell>
          <cell r="V3712">
            <v>1744</v>
          </cell>
          <cell r="W3712" t="str">
            <v>Gran Buenos Aires</v>
          </cell>
          <cell r="Y3712" t="str">
            <v>ENVÍO SIN CARGO (CABA Y GRAN PARTE DE GBA) TIEMPO: 4 a 6 DÍAS HÁBILES</v>
          </cell>
          <cell r="Z3712" t="str">
            <v>Mercado Pago</v>
          </cell>
          <cell r="AD3712">
            <v>44291</v>
          </cell>
          <cell r="AE3712">
            <v>44295</v>
          </cell>
          <cell r="AF3712" t="str">
            <v>MATE PAMPA BOCA ANGOSTA CON BOMBILLA COLOR ROSA</v>
          </cell>
          <cell r="AG3712">
            <v>720</v>
          </cell>
          <cell r="AH3712">
            <v>1</v>
          </cell>
          <cell r="AI3712" t="str">
            <v>MERCA SEPA</v>
          </cell>
          <cell r="AJ3712" t="str">
            <v>Web</v>
          </cell>
          <cell r="AK3712" t="str">
            <v>JUEVES 15-04 ENTRE 8 Y 18 HORAS!</v>
          </cell>
          <cell r="AL3712">
            <v>14316382258</v>
          </cell>
          <cell r="AM3712">
            <v>387326377</v>
          </cell>
          <cell r="AN3712" t="str">
            <v>Sí</v>
          </cell>
        </row>
        <row r="3713">
          <cell r="A3713">
            <v>2726</v>
          </cell>
          <cell r="B3713" t="str">
            <v>camittorress@gmail.com</v>
          </cell>
          <cell r="C3713">
            <v>44291</v>
          </cell>
          <cell r="D3713" t="str">
            <v>Abierta</v>
          </cell>
          <cell r="E3713" t="str">
            <v>Recibido</v>
          </cell>
          <cell r="F3713" t="str">
            <v>Enviado</v>
          </cell>
          <cell r="G3713" t="str">
            <v>ARS</v>
          </cell>
          <cell r="H3713">
            <v>720</v>
          </cell>
          <cell r="I3713">
            <v>0</v>
          </cell>
          <cell r="J3713">
            <v>0</v>
          </cell>
          <cell r="K3713">
            <v>720</v>
          </cell>
          <cell r="L3713" t="str">
            <v>Camila Torres</v>
          </cell>
          <cell r="M3713">
            <v>43095189</v>
          </cell>
          <cell r="N3713">
            <v>541167116483</v>
          </cell>
          <cell r="O3713" t="str">
            <v>Camila Torres</v>
          </cell>
          <cell r="P3713">
            <v>541167116483</v>
          </cell>
          <cell r="Q3713" t="str">
            <v xml:space="preserve">La Rioja </v>
          </cell>
          <cell r="R3713">
            <v>1734</v>
          </cell>
          <cell r="T3713" t="str">
            <v>Piñeyro</v>
          </cell>
          <cell r="U3713" t="str">
            <v xml:space="preserve">Avellaneda </v>
          </cell>
          <cell r="V3713">
            <v>1870</v>
          </cell>
          <cell r="W3713" t="str">
            <v>Gran Buenos Aires</v>
          </cell>
          <cell r="Y3713" t="str">
            <v>ENVÍO SIN CARGO (CABA Y GRAN PARTE DE GBA) TIEMPO: 4 a 6 DÍAS HÁBILES</v>
          </cell>
          <cell r="Z3713" t="str">
            <v>Mercado Pago</v>
          </cell>
          <cell r="AC3713" t="str">
            <v>Hola. Lo pueden enviar en el rango de 7. AM a 13 hs o 16.30 a 20 hs, cualquier día!</v>
          </cell>
          <cell r="AD3713">
            <v>44291</v>
          </cell>
          <cell r="AE3713">
            <v>44295</v>
          </cell>
          <cell r="AF3713" t="str">
            <v>MATE PAMPA BOCA ANCHA CON BOMBILLA COLOR BEIGE</v>
          </cell>
          <cell r="AG3713">
            <v>720</v>
          </cell>
          <cell r="AH3713">
            <v>1</v>
          </cell>
          <cell r="AI3713" t="str">
            <v>MERCA SEPA</v>
          </cell>
          <cell r="AJ3713" t="str">
            <v>Móvil</v>
          </cell>
          <cell r="AK3713" t="str">
            <v>JUEVES 15-04 ENTRE LOS RANGOS HORARIOS PRE DETALLADOS!</v>
          </cell>
          <cell r="AL3713">
            <v>14316225144</v>
          </cell>
          <cell r="AM3713">
            <v>387268958</v>
          </cell>
          <cell r="AN3713" t="str">
            <v>Sí</v>
          </cell>
        </row>
        <row r="3714">
          <cell r="A3714">
            <v>2725</v>
          </cell>
          <cell r="B3714" t="str">
            <v>gonzalez863.919@gmail.com</v>
          </cell>
          <cell r="C3714">
            <v>44291</v>
          </cell>
          <cell r="D3714" t="str">
            <v>Abierta</v>
          </cell>
          <cell r="E3714" t="str">
            <v>Recibido</v>
          </cell>
          <cell r="F3714" t="str">
            <v>Enviado</v>
          </cell>
          <cell r="G3714" t="str">
            <v>ARS</v>
          </cell>
          <cell r="H3714">
            <v>720</v>
          </cell>
          <cell r="I3714">
            <v>0</v>
          </cell>
          <cell r="J3714">
            <v>0</v>
          </cell>
          <cell r="K3714">
            <v>720</v>
          </cell>
          <cell r="L3714" t="str">
            <v>Daniela Gonzalez</v>
          </cell>
          <cell r="M3714">
            <v>39863919</v>
          </cell>
          <cell r="N3714">
            <v>543777479081</v>
          </cell>
          <cell r="O3714" t="str">
            <v>Daniela Gonzalez</v>
          </cell>
          <cell r="P3714">
            <v>543777479081</v>
          </cell>
          <cell r="Q3714" t="str">
            <v xml:space="preserve">Carlos Ortiz </v>
          </cell>
          <cell r="R3714">
            <v>1040</v>
          </cell>
          <cell r="T3714" t="str">
            <v>Flores</v>
          </cell>
          <cell r="U3714" t="str">
            <v>Capital Federal</v>
          </cell>
          <cell r="V3714">
            <v>1406</v>
          </cell>
          <cell r="W3714" t="str">
            <v>Capital Federal</v>
          </cell>
          <cell r="Y3714" t="str">
            <v>ENVÍO SIN CARGO (CABA Y GRAN PARTE DE GBA) TIEMPO: 4 a 6 DÍAS HÁBILES</v>
          </cell>
          <cell r="Z3714" t="str">
            <v>Mercado Pago</v>
          </cell>
          <cell r="AB3714" t="str">
            <v>puerta negra con rejas. cualquier cosa llamar a 01146336600</v>
          </cell>
          <cell r="AD3714">
            <v>44291</v>
          </cell>
          <cell r="AE3714">
            <v>44295</v>
          </cell>
          <cell r="AF3714" t="str">
            <v>MATE PAMPA BOCA ANGOSTA CON BOMBILLA COLOR ROSA</v>
          </cell>
          <cell r="AG3714">
            <v>720</v>
          </cell>
          <cell r="AH3714">
            <v>1</v>
          </cell>
          <cell r="AI3714" t="str">
            <v>MERCA SEPA</v>
          </cell>
          <cell r="AJ3714" t="str">
            <v>Web</v>
          </cell>
          <cell r="AK3714" t="str">
            <v>JUEVES 15-04 ENTRE 8 Y 18 HORAS!</v>
          </cell>
          <cell r="AL3714">
            <v>14314351264</v>
          </cell>
          <cell r="AM3714">
            <v>387296542</v>
          </cell>
          <cell r="AN3714" t="str">
            <v>Sí</v>
          </cell>
        </row>
        <row r="3715">
          <cell r="A3715">
            <v>2724</v>
          </cell>
          <cell r="B3715" t="str">
            <v>merrena821@gmail.com</v>
          </cell>
          <cell r="C3715">
            <v>44291</v>
          </cell>
          <cell r="D3715" t="str">
            <v>Abierta</v>
          </cell>
          <cell r="E3715" t="str">
            <v>Recibido</v>
          </cell>
          <cell r="F3715" t="str">
            <v>Enviado</v>
          </cell>
          <cell r="G3715" t="str">
            <v>ARS</v>
          </cell>
          <cell r="H3715">
            <v>1350</v>
          </cell>
          <cell r="I3715">
            <v>0</v>
          </cell>
          <cell r="J3715">
            <v>0</v>
          </cell>
          <cell r="K3715">
            <v>1350</v>
          </cell>
          <cell r="L3715" t="str">
            <v>Maria Mercedes Rena</v>
          </cell>
          <cell r="M3715">
            <v>29402894</v>
          </cell>
          <cell r="N3715">
            <v>541122523961</v>
          </cell>
          <cell r="O3715" t="str">
            <v>Maria Mercedes Rena</v>
          </cell>
          <cell r="P3715">
            <v>541122523961</v>
          </cell>
          <cell r="Q3715" t="str">
            <v xml:space="preserve">Pareja </v>
          </cell>
          <cell r="R3715">
            <v>3475</v>
          </cell>
          <cell r="S3715">
            <v>2</v>
          </cell>
          <cell r="T3715" t="str">
            <v xml:space="preserve">Devoto </v>
          </cell>
          <cell r="U3715" t="str">
            <v>Capital Federal</v>
          </cell>
          <cell r="V3715">
            <v>1419</v>
          </cell>
          <cell r="W3715" t="str">
            <v>Capital Federal</v>
          </cell>
          <cell r="Y3715" t="str">
            <v>ENVÍO SIN CARGO (CABA Y GRAN PARTE DE GBA) TIEMPO: 4 a 6 DÍAS HÁBILES</v>
          </cell>
          <cell r="Z3715" t="str">
            <v>Mercado Pago</v>
          </cell>
          <cell r="AD3715">
            <v>44291</v>
          </cell>
          <cell r="AE3715">
            <v>44295</v>
          </cell>
          <cell r="AF3715" t="str">
            <v>SET X 3 PIES DE MACETAS NÓRDICOS</v>
          </cell>
          <cell r="AG3715">
            <v>1350</v>
          </cell>
          <cell r="AH3715">
            <v>1</v>
          </cell>
          <cell r="AJ3715" t="str">
            <v>Móvil</v>
          </cell>
          <cell r="AK3715" t="str">
            <v>JUEVES 15-04 ENTRE 8 Y 18 HORAS!</v>
          </cell>
          <cell r="AL3715">
            <v>14313388324</v>
          </cell>
          <cell r="AM3715">
            <v>386622522</v>
          </cell>
          <cell r="AN3715" t="str">
            <v>Sí</v>
          </cell>
        </row>
        <row r="3716">
          <cell r="A3716">
            <v>2723</v>
          </cell>
          <cell r="B3716" t="str">
            <v>ojedarosarioo@gmail.com</v>
          </cell>
          <cell r="C3716">
            <v>44290</v>
          </cell>
          <cell r="D3716" t="str">
            <v>Abierta</v>
          </cell>
          <cell r="E3716" t="str">
            <v>Recibido</v>
          </cell>
          <cell r="F3716" t="str">
            <v>Enviado</v>
          </cell>
          <cell r="G3716" t="str">
            <v>ARS</v>
          </cell>
          <cell r="H3716">
            <v>720</v>
          </cell>
          <cell r="I3716">
            <v>0</v>
          </cell>
          <cell r="J3716">
            <v>0</v>
          </cell>
          <cell r="K3716">
            <v>720</v>
          </cell>
          <cell r="L3716" t="str">
            <v>Rosario Ojeda</v>
          </cell>
          <cell r="M3716">
            <v>30823313</v>
          </cell>
          <cell r="N3716">
            <v>541132869423</v>
          </cell>
          <cell r="O3716" t="str">
            <v>Rosario Ojeda</v>
          </cell>
          <cell r="P3716">
            <v>541132869423</v>
          </cell>
          <cell r="Q3716" t="str">
            <v>Nicolás Avellaneda</v>
          </cell>
          <cell r="R3716">
            <v>151</v>
          </cell>
          <cell r="S3716" t="str">
            <v>2E</v>
          </cell>
          <cell r="T3716" t="str">
            <v>San Isidro</v>
          </cell>
          <cell r="U3716" t="str">
            <v>San Isidro</v>
          </cell>
          <cell r="V3716">
            <v>1642</v>
          </cell>
          <cell r="W3716" t="str">
            <v>Gran Buenos Aires</v>
          </cell>
          <cell r="Y3716" t="str">
            <v>ENVÍO SIN CARGO (CABA Y GRAN PARTE DE GBA) TIEMPO: 4 a 6 DÍAS HÁBILES</v>
          </cell>
          <cell r="Z3716" t="str">
            <v>Mercado Pago</v>
          </cell>
          <cell r="AD3716">
            <v>44290</v>
          </cell>
          <cell r="AE3716">
            <v>44295</v>
          </cell>
          <cell r="AF3716" t="str">
            <v>MATE PAMPA BOCA ANGOSTA CON BOMBILLA COLOR BEIGE</v>
          </cell>
          <cell r="AG3716">
            <v>720</v>
          </cell>
          <cell r="AH3716">
            <v>1</v>
          </cell>
          <cell r="AI3716" t="str">
            <v>MERCA SEPA</v>
          </cell>
          <cell r="AJ3716" t="str">
            <v>Móvil</v>
          </cell>
          <cell r="AK3716" t="str">
            <v>JUEVES 15-04 ENTRE 8 Y 18 HORAS!</v>
          </cell>
          <cell r="AL3716">
            <v>2509470261</v>
          </cell>
          <cell r="AM3716">
            <v>386994010</v>
          </cell>
          <cell r="AN3716" t="str">
            <v>Sí</v>
          </cell>
        </row>
        <row r="3717">
          <cell r="A3717">
            <v>2722</v>
          </cell>
          <cell r="B3717" t="str">
            <v>hourcademarialuz@hotmail.com</v>
          </cell>
          <cell r="C3717">
            <v>44289</v>
          </cell>
          <cell r="D3717" t="str">
            <v>Abierta</v>
          </cell>
          <cell r="E3717" t="str">
            <v>Recibido</v>
          </cell>
          <cell r="F3717" t="str">
            <v>Enviado</v>
          </cell>
          <cell r="G3717" t="str">
            <v>ARS</v>
          </cell>
          <cell r="H3717">
            <v>2099</v>
          </cell>
          <cell r="I3717">
            <v>0</v>
          </cell>
          <cell r="J3717">
            <v>0</v>
          </cell>
          <cell r="K3717">
            <v>2099</v>
          </cell>
          <cell r="L3717" t="str">
            <v>María Luz Hourcade</v>
          </cell>
          <cell r="M3717">
            <v>37034605</v>
          </cell>
          <cell r="N3717">
            <v>541125457851</v>
          </cell>
          <cell r="O3717" t="str">
            <v>María Luz Hourcade</v>
          </cell>
          <cell r="P3717">
            <v>541125457851</v>
          </cell>
          <cell r="Q3717" t="str">
            <v xml:space="preserve">Estanislao del campo </v>
          </cell>
          <cell r="R3717">
            <v>4159</v>
          </cell>
          <cell r="T3717" t="str">
            <v>El Dorado</v>
          </cell>
          <cell r="U3717" t="str">
            <v>Quilmes</v>
          </cell>
          <cell r="V3717">
            <v>1879</v>
          </cell>
          <cell r="W3717" t="str">
            <v>Gran Buenos Aires</v>
          </cell>
          <cell r="Y3717" t="str">
            <v>ENVÍO SIN CARGO (CABA Y GRAN PARTE DE GBA) TIEMPO: 4 a 6 DÍAS HÁBILES</v>
          </cell>
          <cell r="Z3717" t="str">
            <v>Mercado Pago</v>
          </cell>
          <cell r="AD3717">
            <v>44289</v>
          </cell>
          <cell r="AE3717">
            <v>44295</v>
          </cell>
          <cell r="AF3717" t="str">
            <v>MESA PLEGABLE PARA PC MADERA Y METAL 59X39X23CM (Marrón)</v>
          </cell>
          <cell r="AG3717">
            <v>2099</v>
          </cell>
          <cell r="AH3717">
            <v>1</v>
          </cell>
          <cell r="AJ3717" t="str">
            <v>Móvil</v>
          </cell>
          <cell r="AK3717" t="str">
            <v>MIERCOLES 14-04 ENTRE 8 Y 18 HORAS!</v>
          </cell>
          <cell r="AL3717">
            <v>14291586559</v>
          </cell>
          <cell r="AM3717">
            <v>386432675</v>
          </cell>
          <cell r="AN3717" t="str">
            <v>Sí</v>
          </cell>
        </row>
        <row r="3718">
          <cell r="A3718">
            <v>2721</v>
          </cell>
          <cell r="B3718" t="str">
            <v>vickybasualdo22@gmail.com</v>
          </cell>
          <cell r="C3718">
            <v>44289</v>
          </cell>
          <cell r="D3718" t="str">
            <v>Abierta</v>
          </cell>
          <cell r="E3718" t="str">
            <v>Recibido</v>
          </cell>
          <cell r="F3718" t="str">
            <v>Enviado</v>
          </cell>
          <cell r="G3718" t="str">
            <v>ARS</v>
          </cell>
          <cell r="H3718">
            <v>2099</v>
          </cell>
          <cell r="I3718">
            <v>0</v>
          </cell>
          <cell r="J3718">
            <v>0</v>
          </cell>
          <cell r="K3718">
            <v>2099</v>
          </cell>
          <cell r="L3718" t="str">
            <v>Victoria Lescano Basualdo</v>
          </cell>
          <cell r="M3718">
            <v>42671285</v>
          </cell>
          <cell r="N3718">
            <v>541125030097</v>
          </cell>
          <cell r="O3718" t="str">
            <v>Victoria Lescano Basualdo</v>
          </cell>
          <cell r="P3718">
            <v>541125030097</v>
          </cell>
          <cell r="Q3718" t="str">
            <v>Pueyrredon</v>
          </cell>
          <cell r="R3718">
            <v>1071</v>
          </cell>
          <cell r="S3718" t="str">
            <v>-</v>
          </cell>
          <cell r="T3718" t="str">
            <v>San Antonio de Padua</v>
          </cell>
          <cell r="U3718" t="str">
            <v>Merlo</v>
          </cell>
          <cell r="V3718">
            <v>1718</v>
          </cell>
          <cell r="W3718" t="str">
            <v>Gran Buenos Aires</v>
          </cell>
          <cell r="Y3718" t="str">
            <v>ENVÍO SIN CARGO (CABA Y GRAN PARTE DE GBA) TIEMPO: 4 a 6 DÍAS HÁBILES</v>
          </cell>
          <cell r="Z3718" t="str">
            <v>Mercado Pago</v>
          </cell>
          <cell r="AD3718">
            <v>44289</v>
          </cell>
          <cell r="AE3718">
            <v>44295</v>
          </cell>
          <cell r="AF3718" t="str">
            <v>MESA PLEGABLE PARA PC MADERA Y METAL 59X39X23CM (Beige)</v>
          </cell>
          <cell r="AG3718">
            <v>2099</v>
          </cell>
          <cell r="AH3718">
            <v>1</v>
          </cell>
          <cell r="AI3718" t="str">
            <v>ME7897</v>
          </cell>
          <cell r="AJ3718" t="str">
            <v>Web</v>
          </cell>
          <cell r="AK3718" t="str">
            <v>JUEVES 15-04 ENTRE 8 Y 18 HORAS!</v>
          </cell>
          <cell r="AL3718">
            <v>14290031946</v>
          </cell>
          <cell r="AM3718">
            <v>385810324</v>
          </cell>
          <cell r="AN3718" t="str">
            <v>Sí</v>
          </cell>
        </row>
        <row r="3719">
          <cell r="A3719">
            <v>2720</v>
          </cell>
          <cell r="B3719" t="str">
            <v>mmaiespe@gmail.com</v>
          </cell>
          <cell r="C3719">
            <v>44287</v>
          </cell>
          <cell r="D3719" t="str">
            <v>Abierta</v>
          </cell>
          <cell r="E3719" t="str">
            <v>Recibido</v>
          </cell>
          <cell r="F3719" t="str">
            <v>Enviado</v>
          </cell>
          <cell r="G3719" t="str">
            <v>ARS</v>
          </cell>
          <cell r="H3719" t="str">
            <v>1484.11</v>
          </cell>
          <cell r="I3719">
            <v>0</v>
          </cell>
          <cell r="J3719">
            <v>0</v>
          </cell>
          <cell r="K3719" t="str">
            <v>1484.11</v>
          </cell>
          <cell r="L3719" t="str">
            <v>Maria Perez</v>
          </cell>
          <cell r="M3719">
            <v>36687401</v>
          </cell>
          <cell r="N3719">
            <v>541134801111</v>
          </cell>
          <cell r="O3719" t="str">
            <v>Maria Perez</v>
          </cell>
          <cell r="P3719">
            <v>541134801111</v>
          </cell>
          <cell r="Q3719" t="str">
            <v xml:space="preserve">Comodoro rivadavia </v>
          </cell>
          <cell r="R3719">
            <v>3414</v>
          </cell>
          <cell r="S3719">
            <v>5</v>
          </cell>
          <cell r="T3719" t="str">
            <v>Sarandi</v>
          </cell>
          <cell r="U3719" t="str">
            <v xml:space="preserve">Avellaneda </v>
          </cell>
          <cell r="V3719">
            <v>1872</v>
          </cell>
          <cell r="W3719" t="str">
            <v>Gran Buenos Aires</v>
          </cell>
          <cell r="Y3719" t="str">
            <v>ENVÍO SIN CARGO (CABA Y GRAN PARTE DE GBA) TIEMPO: 4 a 6 DÍAS HÁBILES</v>
          </cell>
          <cell r="Z3719" t="str">
            <v>Mercado Pago</v>
          </cell>
          <cell r="AD3719">
            <v>44287</v>
          </cell>
          <cell r="AE3719">
            <v>44295</v>
          </cell>
          <cell r="AF3719" t="str">
            <v>Hermetico verde aqua c/tapa 400 cc</v>
          </cell>
          <cell r="AG3719" t="str">
            <v>259.02</v>
          </cell>
          <cell r="AH3719">
            <v>1</v>
          </cell>
          <cell r="AI3719" t="str">
            <v>BP35019</v>
          </cell>
          <cell r="AJ3719" t="str">
            <v>Móvil</v>
          </cell>
          <cell r="AK3719" t="str">
            <v>MARTES 13-04 ENTRE 8 Y 18 HORAS!</v>
          </cell>
          <cell r="AL3719">
            <v>2500387056</v>
          </cell>
          <cell r="AM3719">
            <v>385761897</v>
          </cell>
          <cell r="AN3719" t="str">
            <v>Sí</v>
          </cell>
        </row>
        <row r="3720">
          <cell r="A3720">
            <v>2720</v>
          </cell>
          <cell r="B3720" t="str">
            <v>mmaiespe@gmail.com</v>
          </cell>
          <cell r="AF3720" t="str">
            <v>BOWL MENTA 2.5LTS</v>
          </cell>
          <cell r="AG3720" t="str">
            <v>326.59</v>
          </cell>
          <cell r="AH3720">
            <v>1</v>
          </cell>
          <cell r="AI3720" t="str">
            <v>BP02019 BIPO</v>
          </cell>
          <cell r="AN3720" t="str">
            <v>Sí</v>
          </cell>
        </row>
        <row r="3721">
          <cell r="A3721">
            <v>2720</v>
          </cell>
          <cell r="B3721" t="str">
            <v>mmaiespe@gmail.com</v>
          </cell>
          <cell r="AF3721" t="str">
            <v>COLADOR ACERO INOXIDABLE DIAM 24CM X 8.5CM ALTO</v>
          </cell>
          <cell r="AG3721" t="str">
            <v>898.5</v>
          </cell>
          <cell r="AH3721">
            <v>1</v>
          </cell>
          <cell r="AI3721" t="str">
            <v>046BA8163</v>
          </cell>
          <cell r="AN3721" t="str">
            <v>Sí</v>
          </cell>
        </row>
        <row r="3722">
          <cell r="A3722">
            <v>2719</v>
          </cell>
          <cell r="B3722" t="str">
            <v>juditgomez_07@hotmail.com</v>
          </cell>
          <cell r="C3722">
            <v>44287</v>
          </cell>
          <cell r="D3722" t="str">
            <v>Abierta</v>
          </cell>
          <cell r="E3722" t="str">
            <v>Recibido</v>
          </cell>
          <cell r="F3722" t="str">
            <v>Enviado</v>
          </cell>
          <cell r="G3722" t="str">
            <v>ARS</v>
          </cell>
          <cell r="H3722">
            <v>2099</v>
          </cell>
          <cell r="I3722">
            <v>0</v>
          </cell>
          <cell r="J3722">
            <v>610</v>
          </cell>
          <cell r="K3722">
            <v>2709</v>
          </cell>
          <cell r="L3722" t="str">
            <v>Judit Gomez</v>
          </cell>
          <cell r="M3722">
            <v>36272707</v>
          </cell>
          <cell r="N3722">
            <v>542314478941</v>
          </cell>
          <cell r="O3722" t="str">
            <v>Judit Gomez</v>
          </cell>
          <cell r="P3722">
            <v>542314478941</v>
          </cell>
          <cell r="Q3722" t="str">
            <v>Roca</v>
          </cell>
          <cell r="R3722">
            <v>49</v>
          </cell>
          <cell r="S3722" t="str">
            <v xml:space="preserve">Estudio </v>
          </cell>
          <cell r="T3722" t="str">
            <v>Bolívar</v>
          </cell>
          <cell r="U3722" t="str">
            <v>Bolívar</v>
          </cell>
          <cell r="V3722">
            <v>6550</v>
          </cell>
          <cell r="W3722" t="str">
            <v>Buenos Aires</v>
          </cell>
          <cell r="Y3722" t="str">
            <v>Correo Argentino - Encomienda Clásica</v>
          </cell>
          <cell r="Z3722" t="str">
            <v>Mercado Pago</v>
          </cell>
          <cell r="AD3722">
            <v>44287</v>
          </cell>
          <cell r="AE3722">
            <v>44295</v>
          </cell>
          <cell r="AF3722" t="str">
            <v>MESA PLEGABLE PARA PC MADERA Y METAL 59X39X23CM (Beige con rayas)</v>
          </cell>
          <cell r="AG3722">
            <v>2099</v>
          </cell>
          <cell r="AH3722">
            <v>1</v>
          </cell>
          <cell r="AJ3722" t="str">
            <v>Móvil</v>
          </cell>
          <cell r="AK3722" t="str">
            <v>SE ENVIA AL CORREO EL MARTES 13-04 ENTRE 12 Y 18 HORAS</v>
          </cell>
          <cell r="AL3722">
            <v>14273270602</v>
          </cell>
          <cell r="AM3722">
            <v>385679151</v>
          </cell>
          <cell r="AN3722" t="str">
            <v>Sí</v>
          </cell>
        </row>
        <row r="3723">
          <cell r="A3723">
            <v>2718</v>
          </cell>
          <cell r="B3723" t="str">
            <v>melanieformoso3@gmail.com</v>
          </cell>
          <cell r="C3723">
            <v>44287</v>
          </cell>
          <cell r="D3723" t="str">
            <v>Abierta</v>
          </cell>
          <cell r="E3723" t="str">
            <v>Recibido</v>
          </cell>
          <cell r="F3723" t="str">
            <v>Enviado</v>
          </cell>
          <cell r="G3723" t="str">
            <v>ARS</v>
          </cell>
          <cell r="H3723" t="str">
            <v>547.5</v>
          </cell>
          <cell r="I3723">
            <v>0</v>
          </cell>
          <cell r="J3723">
            <v>0</v>
          </cell>
          <cell r="K3723" t="str">
            <v>547.5</v>
          </cell>
          <cell r="L3723" t="str">
            <v>Melanie Formoso sobrado</v>
          </cell>
          <cell r="M3723">
            <v>40793900</v>
          </cell>
          <cell r="N3723">
            <v>541167507186</v>
          </cell>
          <cell r="O3723" t="str">
            <v>Melanie Formoso sobrado</v>
          </cell>
          <cell r="P3723">
            <v>541167507186</v>
          </cell>
          <cell r="Q3723" t="str">
            <v>155 Y 16</v>
          </cell>
          <cell r="R3723">
            <v>1595</v>
          </cell>
          <cell r="S3723" t="str">
            <v>Ante esquina rejas negras</v>
          </cell>
          <cell r="T3723" t="str">
            <v>Juan el bueno</v>
          </cell>
          <cell r="U3723" t="str">
            <v>Berazategui</v>
          </cell>
          <cell r="V3723">
            <v>1884</v>
          </cell>
          <cell r="W3723" t="str">
            <v>Gran Buenos Aires</v>
          </cell>
          <cell r="Y3723" t="str">
            <v>ENVÍO SIN CARGO (CABA Y GRAN PARTE DE GBA) TIEMPO: 4 a 6 DÍAS HÁBILES</v>
          </cell>
          <cell r="Z3723" t="str">
            <v>Mercado Pago</v>
          </cell>
          <cell r="AB3723" t="str">
            <v>Casa en anteesquina al lado de kiosco. Rejas negras</v>
          </cell>
          <cell r="AD3723">
            <v>44287</v>
          </cell>
          <cell r="AE3723">
            <v>44300</v>
          </cell>
          <cell r="AF3723" t="str">
            <v>REL. PARED PL. NUM. GRANDES BCO 3COL SURT 22CM RE6051 (Verde)</v>
          </cell>
          <cell r="AG3723" t="str">
            <v>547.5</v>
          </cell>
          <cell r="AH3723">
            <v>1</v>
          </cell>
          <cell r="AJ3723" t="str">
            <v>Móvil</v>
          </cell>
          <cell r="AK3723" t="str">
            <v>JUEVES 15-04 ENTRE 8 Y 18 HORAS!</v>
          </cell>
          <cell r="AL3723">
            <v>14271244581</v>
          </cell>
          <cell r="AM3723">
            <v>385634728</v>
          </cell>
          <cell r="AN3723" t="str">
            <v>Sí</v>
          </cell>
        </row>
        <row r="3724">
          <cell r="A3724">
            <v>2717</v>
          </cell>
          <cell r="B3724" t="str">
            <v>georgina.carusso@hotmail.com</v>
          </cell>
          <cell r="C3724">
            <v>44287</v>
          </cell>
          <cell r="D3724" t="str">
            <v>Abierta</v>
          </cell>
          <cell r="E3724" t="str">
            <v>Recibido</v>
          </cell>
          <cell r="F3724" t="str">
            <v>Enviado</v>
          </cell>
          <cell r="G3724" t="str">
            <v>ARS</v>
          </cell>
          <cell r="H3724">
            <v>2721</v>
          </cell>
          <cell r="I3724">
            <v>0</v>
          </cell>
          <cell r="J3724">
            <v>0</v>
          </cell>
          <cell r="K3724">
            <v>2721</v>
          </cell>
          <cell r="L3724" t="str">
            <v>Georgina Carusso</v>
          </cell>
          <cell r="M3724">
            <v>38072440</v>
          </cell>
          <cell r="N3724">
            <v>541168557944</v>
          </cell>
          <cell r="O3724" t="str">
            <v>Georgina Carusso</v>
          </cell>
          <cell r="P3724">
            <v>541168557944</v>
          </cell>
          <cell r="Q3724" t="str">
            <v xml:space="preserve">Ricardo Gutiérrez </v>
          </cell>
          <cell r="R3724">
            <v>5604</v>
          </cell>
          <cell r="T3724" t="str">
            <v xml:space="preserve">Caseros </v>
          </cell>
          <cell r="U3724" t="str">
            <v xml:space="preserve">Tres de Febrero </v>
          </cell>
          <cell r="V3724">
            <v>1678</v>
          </cell>
          <cell r="W3724" t="str">
            <v>Gran Buenos Aires</v>
          </cell>
          <cell r="Y3724" t="str">
            <v>ENVÍO SIN CARGO (CABA Y GRAN PARTE DE GBA) TIEMPO: 4 a 6 DÍAS HÁBILES</v>
          </cell>
          <cell r="Z3724" t="str">
            <v>Mercado Pago</v>
          </cell>
          <cell r="AD3724">
            <v>44287</v>
          </cell>
          <cell r="AE3724">
            <v>44295</v>
          </cell>
          <cell r="AF3724" t="str">
            <v>ESPUMADERA SILICONA SIMIL MARMOL</v>
          </cell>
          <cell r="AG3724">
            <v>622</v>
          </cell>
          <cell r="AH3724">
            <v>1</v>
          </cell>
          <cell r="AI3724" t="str">
            <v>101A16</v>
          </cell>
          <cell r="AJ3724" t="str">
            <v>Móvil</v>
          </cell>
          <cell r="AK3724" t="str">
            <v>MARTES 13-04 ENTRE 8 Y 18 HORAS!</v>
          </cell>
          <cell r="AL3724">
            <v>2498475081</v>
          </cell>
          <cell r="AM3724">
            <v>385584667</v>
          </cell>
          <cell r="AN3724" t="str">
            <v>Sí</v>
          </cell>
        </row>
        <row r="3725">
          <cell r="A3725">
            <v>2717</v>
          </cell>
          <cell r="B3725" t="str">
            <v>georgina.carusso@hotmail.com</v>
          </cell>
          <cell r="AF3725" t="str">
            <v>MESA PLEGABLE PARA PC MADERA Y METAL 59X39X23CM (Negro)</v>
          </cell>
          <cell r="AG3725">
            <v>2099</v>
          </cell>
          <cell r="AH3725">
            <v>1</v>
          </cell>
          <cell r="AN3725" t="str">
            <v>Sí</v>
          </cell>
        </row>
        <row r="3726">
          <cell r="A3726">
            <v>2716</v>
          </cell>
          <cell r="B3726" t="str">
            <v>ximenabianco@hotmail.com</v>
          </cell>
          <cell r="C3726">
            <v>44287</v>
          </cell>
          <cell r="D3726" t="str">
            <v>Abierta</v>
          </cell>
          <cell r="E3726" t="str">
            <v>Recibido</v>
          </cell>
          <cell r="F3726" t="str">
            <v>Enviado</v>
          </cell>
          <cell r="G3726" t="str">
            <v>ARS</v>
          </cell>
          <cell r="H3726">
            <v>2099</v>
          </cell>
          <cell r="I3726">
            <v>0</v>
          </cell>
          <cell r="J3726">
            <v>0</v>
          </cell>
          <cell r="K3726">
            <v>2099</v>
          </cell>
          <cell r="L3726" t="str">
            <v>Ximena Bianco</v>
          </cell>
          <cell r="M3726">
            <v>36714513</v>
          </cell>
          <cell r="N3726">
            <v>541156229572</v>
          </cell>
          <cell r="O3726" t="str">
            <v>Ximena Bianco</v>
          </cell>
          <cell r="P3726">
            <v>541156229572</v>
          </cell>
          <cell r="Q3726" t="str">
            <v>Av republica</v>
          </cell>
          <cell r="R3726">
            <v>2149</v>
          </cell>
          <cell r="T3726" t="str">
            <v>Caseros</v>
          </cell>
          <cell r="U3726" t="str">
            <v>Buenos aires</v>
          </cell>
          <cell r="V3726">
            <v>1678</v>
          </cell>
          <cell r="W3726" t="str">
            <v>Gran Buenos Aires</v>
          </cell>
          <cell r="Y3726" t="str">
            <v>ENVÍO SIN CARGO (CABA Y GRAN PARTE DE GBA) TIEMPO: 4 a 6 DÍAS HÁBILES</v>
          </cell>
          <cell r="Z3726" t="str">
            <v>Mercado Pago</v>
          </cell>
          <cell r="AD3726">
            <v>44287</v>
          </cell>
          <cell r="AE3726">
            <v>44295</v>
          </cell>
          <cell r="AF3726" t="str">
            <v>MESA PLEGABLE PARA PC MADERA Y METAL 59X39X23CM (Beige con rayas)</v>
          </cell>
          <cell r="AG3726">
            <v>2099</v>
          </cell>
          <cell r="AH3726">
            <v>1</v>
          </cell>
          <cell r="AJ3726" t="str">
            <v>Móvil</v>
          </cell>
          <cell r="AK3726" t="str">
            <v>MARTES 13-04 ENTRE 8 Y 18 HORAS!</v>
          </cell>
          <cell r="AL3726">
            <v>2497280178</v>
          </cell>
          <cell r="AM3726">
            <v>378074652</v>
          </cell>
          <cell r="AN3726" t="str">
            <v>Sí</v>
          </cell>
        </row>
        <row r="3727">
          <cell r="A3727">
            <v>2715</v>
          </cell>
          <cell r="B3727" t="str">
            <v>euge_540@hotmail.com</v>
          </cell>
          <cell r="C3727">
            <v>44286</v>
          </cell>
          <cell r="D3727" t="str">
            <v>Cancelada</v>
          </cell>
          <cell r="E3727" t="str">
            <v>Recibido</v>
          </cell>
          <cell r="F3727" t="str">
            <v>Enviado</v>
          </cell>
          <cell r="G3727" t="str">
            <v>ARS</v>
          </cell>
          <cell r="H3727" t="str">
            <v>1502.75</v>
          </cell>
          <cell r="I3727">
            <v>0</v>
          </cell>
          <cell r="J3727">
            <v>0</v>
          </cell>
          <cell r="K3727" t="str">
            <v>1502.75</v>
          </cell>
          <cell r="L3727" t="str">
            <v>María Eugenia Pais</v>
          </cell>
          <cell r="M3727">
            <v>27370812190</v>
          </cell>
          <cell r="N3727">
            <v>541162307957</v>
          </cell>
          <cell r="O3727" t="str">
            <v>María Emilia Tangherlini</v>
          </cell>
          <cell r="P3727">
            <v>541121602481</v>
          </cell>
          <cell r="Q3727" t="str">
            <v>Adolfo Alsina</v>
          </cell>
          <cell r="R3727">
            <v>4453</v>
          </cell>
          <cell r="U3727" t="str">
            <v>Claypole</v>
          </cell>
          <cell r="V3727">
            <v>1849</v>
          </cell>
          <cell r="W3727" t="str">
            <v>Gran Buenos Aires</v>
          </cell>
          <cell r="Y3727" t="str">
            <v>ENVÍO SIN CARGO (CABA Y GRAN PARTE DE GBA) TIEMPO: 4 a 6 DÍAS HÁBILES</v>
          </cell>
          <cell r="Z3727" t="str">
            <v>Mercado Pago</v>
          </cell>
          <cell r="AB3727" t="str">
            <v>FELIZ CUMPLEAÑOS AMIGUITA!!! QUE DISFRUTES MUCHO EL REGALO!! TE QUEREMOS Y EXTRAÑAMOS FELI Y EUGE</v>
          </cell>
          <cell r="AD3727">
            <v>44286</v>
          </cell>
          <cell r="AE3727">
            <v>44295</v>
          </cell>
          <cell r="AF3727" t="str">
            <v>CUCHARA ROSA PARA SERVIR</v>
          </cell>
          <cell r="AG3727" t="str">
            <v>152.77</v>
          </cell>
          <cell r="AH3727">
            <v>1</v>
          </cell>
          <cell r="AI3727" t="str">
            <v>BP08018</v>
          </cell>
          <cell r="AJ3727" t="str">
            <v>Web</v>
          </cell>
          <cell r="AK3727" t="str">
            <v>MARTES 13-04 ENTRE 8 Y 18 HORAS!</v>
          </cell>
          <cell r="AL3727">
            <v>14263573208</v>
          </cell>
          <cell r="AM3727">
            <v>385360137</v>
          </cell>
          <cell r="AN3727" t="str">
            <v>Sí</v>
          </cell>
        </row>
        <row r="3728">
          <cell r="A3728">
            <v>2715</v>
          </cell>
          <cell r="B3728" t="str">
            <v>euge_540@hotmail.com</v>
          </cell>
          <cell r="AF3728" t="str">
            <v>ENSALADERA APILABLE 2900 ML RIGOLLEAU 11 X 22 CM</v>
          </cell>
          <cell r="AG3728" t="str">
            <v>299.99</v>
          </cell>
          <cell r="AH3728">
            <v>2</v>
          </cell>
          <cell r="AI3728" t="str">
            <v>ML67552</v>
          </cell>
          <cell r="AN3728" t="str">
            <v>Sí</v>
          </cell>
        </row>
        <row r="3729">
          <cell r="A3729">
            <v>2715</v>
          </cell>
          <cell r="B3729" t="str">
            <v>euge_540@hotmail.com</v>
          </cell>
          <cell r="AF3729" t="str">
            <v>WOK ANTIADHERENTE LINEA GRANITE 30CM</v>
          </cell>
          <cell r="AG3729">
            <v>750</v>
          </cell>
          <cell r="AH3729">
            <v>1</v>
          </cell>
          <cell r="AI3729" t="str">
            <v>MS119636</v>
          </cell>
          <cell r="AN3729" t="str">
            <v>Sí</v>
          </cell>
        </row>
        <row r="3730">
          <cell r="A3730">
            <v>2714</v>
          </cell>
          <cell r="B3730" t="str">
            <v>soledv30@yahoo.com.ar</v>
          </cell>
          <cell r="C3730">
            <v>44285</v>
          </cell>
          <cell r="D3730" t="str">
            <v>Abierta</v>
          </cell>
          <cell r="E3730" t="str">
            <v>Recibido</v>
          </cell>
          <cell r="F3730" t="str">
            <v>Enviado</v>
          </cell>
          <cell r="G3730" t="str">
            <v>ARS</v>
          </cell>
          <cell r="H3730">
            <v>2099</v>
          </cell>
          <cell r="I3730">
            <v>0</v>
          </cell>
          <cell r="J3730">
            <v>0</v>
          </cell>
          <cell r="K3730">
            <v>2099</v>
          </cell>
          <cell r="L3730" t="str">
            <v>Soledad Diaz de Vivar</v>
          </cell>
          <cell r="M3730">
            <v>22147029</v>
          </cell>
          <cell r="N3730">
            <v>5491170031224</v>
          </cell>
          <cell r="O3730" t="str">
            <v>Soledad Diaz de Vivar</v>
          </cell>
          <cell r="P3730">
            <v>5491170031224</v>
          </cell>
          <cell r="Q3730" t="str">
            <v>Santa fe</v>
          </cell>
          <cell r="R3730">
            <v>2721</v>
          </cell>
          <cell r="S3730">
            <v>0.33333333333333331</v>
          </cell>
          <cell r="T3730" t="str">
            <v xml:space="preserve">Recoleta </v>
          </cell>
          <cell r="U3730" t="str">
            <v>Capital Federal</v>
          </cell>
          <cell r="V3730">
            <v>1425</v>
          </cell>
          <cell r="W3730" t="str">
            <v>Capital Federal</v>
          </cell>
          <cell r="Y3730" t="str">
            <v>ENVÍO SIN CARGO (CABA Y GRAN PARTE DE GBA) TIEMPO: 4 a 6 DÍAS HÁBILES</v>
          </cell>
          <cell r="Z3730" t="str">
            <v>Mercado Pago</v>
          </cell>
          <cell r="AD3730">
            <v>44285</v>
          </cell>
          <cell r="AE3730">
            <v>44295</v>
          </cell>
          <cell r="AF3730" t="str">
            <v>MESA PLEGABLE PARA PC MADERA Y METAL 59X39X23CM (Marrón)</v>
          </cell>
          <cell r="AG3730">
            <v>2099</v>
          </cell>
          <cell r="AH3730">
            <v>1</v>
          </cell>
          <cell r="AJ3730" t="str">
            <v>Móvil</v>
          </cell>
          <cell r="AK3730" t="str">
            <v>MARTES 13-04 ENTRE 8 Y 18 HORAS!</v>
          </cell>
          <cell r="AL3730">
            <v>2492558612</v>
          </cell>
          <cell r="AM3730">
            <v>380689181</v>
          </cell>
          <cell r="AN3730" t="str">
            <v>Sí</v>
          </cell>
        </row>
        <row r="3731">
          <cell r="A3731">
            <v>2713</v>
          </cell>
          <cell r="B3731" t="str">
            <v>dmgonzalez54@gmail.com</v>
          </cell>
          <cell r="C3731">
            <v>44285</v>
          </cell>
          <cell r="D3731" t="str">
            <v>Abierta</v>
          </cell>
          <cell r="E3731" t="str">
            <v>Recibido</v>
          </cell>
          <cell r="F3731" t="str">
            <v>Enviado</v>
          </cell>
          <cell r="G3731" t="str">
            <v>ARS</v>
          </cell>
          <cell r="H3731" t="str">
            <v>2659.32</v>
          </cell>
          <cell r="I3731">
            <v>0</v>
          </cell>
          <cell r="J3731">
            <v>0</v>
          </cell>
          <cell r="K3731" t="str">
            <v>2659.32</v>
          </cell>
          <cell r="L3731" t="str">
            <v>Daniel Gonzalez</v>
          </cell>
          <cell r="M3731">
            <v>11221533</v>
          </cell>
          <cell r="N3731">
            <v>5491141846554</v>
          </cell>
          <cell r="O3731" t="str">
            <v>Daniel Gonzalez</v>
          </cell>
          <cell r="P3731">
            <v>5491141846554</v>
          </cell>
          <cell r="Q3731" t="str">
            <v>Almafuerte</v>
          </cell>
          <cell r="R3731">
            <v>2658</v>
          </cell>
          <cell r="S3731" t="str">
            <v>Fondo</v>
          </cell>
          <cell r="T3731" t="str">
            <v>San Andres</v>
          </cell>
          <cell r="U3731" t="str">
            <v>Gral. San Martín</v>
          </cell>
          <cell r="V3731">
            <v>1651</v>
          </cell>
          <cell r="W3731" t="str">
            <v>Gran Buenos Aires</v>
          </cell>
          <cell r="Y3731" t="str">
            <v>ENVÍO SIN CARGO (CABA Y GRAN PARTE DE GBA) TIEMPO: 4 a 6 DÍAS HÁBILES</v>
          </cell>
          <cell r="Z3731" t="str">
            <v>Mercado Pago</v>
          </cell>
          <cell r="AD3731">
            <v>44285</v>
          </cell>
          <cell r="AE3731">
            <v>44295</v>
          </cell>
          <cell r="AF3731" t="str">
            <v>SET DE COPAS DE VINO CISPER X 6 UNIDADES</v>
          </cell>
          <cell r="AG3731" t="str">
            <v>1329.66</v>
          </cell>
          <cell r="AH3731">
            <v>2</v>
          </cell>
          <cell r="AI3731" t="str">
            <v>052CI6458</v>
          </cell>
          <cell r="AJ3731" t="str">
            <v>Web</v>
          </cell>
          <cell r="AK3731" t="str">
            <v>MARTES 13-04 ENTRE 8 Y 18 HORAS!</v>
          </cell>
          <cell r="AL3731">
            <v>14250010532</v>
          </cell>
          <cell r="AM3731">
            <v>384931458</v>
          </cell>
          <cell r="AN3731" t="str">
            <v>Sí</v>
          </cell>
        </row>
        <row r="3732">
          <cell r="A3732">
            <v>2712</v>
          </cell>
          <cell r="B3732" t="str">
            <v>chelusyaris@gmail.com</v>
          </cell>
          <cell r="C3732">
            <v>44284</v>
          </cell>
          <cell r="D3732" t="str">
            <v>Abierta</v>
          </cell>
          <cell r="E3732" t="str">
            <v>Recibido</v>
          </cell>
          <cell r="F3732" t="str">
            <v>Enviado</v>
          </cell>
          <cell r="G3732" t="str">
            <v>ARS</v>
          </cell>
          <cell r="H3732">
            <v>2160</v>
          </cell>
          <cell r="I3732">
            <v>0</v>
          </cell>
          <cell r="J3732">
            <v>0</v>
          </cell>
          <cell r="K3732">
            <v>2160</v>
          </cell>
          <cell r="L3732" t="str">
            <v>Milagros Nuñez</v>
          </cell>
          <cell r="M3732">
            <v>42396446</v>
          </cell>
          <cell r="N3732">
            <v>541158641183</v>
          </cell>
          <cell r="O3732" t="str">
            <v>Milagros Nuñez</v>
          </cell>
          <cell r="P3732">
            <v>541158641183</v>
          </cell>
          <cell r="Q3732" t="str">
            <v xml:space="preserve">Juncal </v>
          </cell>
          <cell r="R3732">
            <v>509</v>
          </cell>
          <cell r="T3732" t="str">
            <v xml:space="preserve">Temperley </v>
          </cell>
          <cell r="U3732" t="str">
            <v xml:space="preserve">Lomas de Zamora </v>
          </cell>
          <cell r="V3732">
            <v>1834</v>
          </cell>
          <cell r="W3732" t="str">
            <v>Gran Buenos Aires</v>
          </cell>
          <cell r="Y3732" t="str">
            <v>ENVÍO SIN CARGO (CABA Y GRAN PARTE DE GBA) TIEMPO: 4 a 6 DÍAS HÁBILES</v>
          </cell>
          <cell r="Z3732" t="str">
            <v>Mercado Pago</v>
          </cell>
          <cell r="AB3732" t="str">
            <v>1 mate pampa con bombilla rosa pastel boca grande 2 mate pampa con bombilla rosa pastel boca chica</v>
          </cell>
          <cell r="AD3732">
            <v>44284</v>
          </cell>
          <cell r="AE3732">
            <v>44295</v>
          </cell>
          <cell r="AF3732" t="str">
            <v>MATE PAMPA BOCA ANGOSTA CON BOMBILLA COLOR ROSA</v>
          </cell>
          <cell r="AG3732">
            <v>720</v>
          </cell>
          <cell r="AH3732">
            <v>2</v>
          </cell>
          <cell r="AI3732" t="str">
            <v>MERCA SEPA</v>
          </cell>
          <cell r="AJ3732" t="str">
            <v>Móvil</v>
          </cell>
          <cell r="AK3732" t="str">
            <v>MARTES 13-04 ENTRE 8 Y 18 HORAS!</v>
          </cell>
          <cell r="AL3732">
            <v>14237370339</v>
          </cell>
          <cell r="AM3732">
            <v>384456995</v>
          </cell>
          <cell r="AN3732" t="str">
            <v>Sí</v>
          </cell>
        </row>
        <row r="3733">
          <cell r="A3733">
            <v>2712</v>
          </cell>
          <cell r="B3733" t="str">
            <v>chelusyaris@gmail.com</v>
          </cell>
          <cell r="AF3733" t="str">
            <v>MATE PAMPA BOCA ANCHA CON BOMBILLA COLOR ROSA</v>
          </cell>
          <cell r="AG3733">
            <v>720</v>
          </cell>
          <cell r="AH3733">
            <v>1</v>
          </cell>
          <cell r="AI3733" t="str">
            <v>MATE PAMPA02. MERCA SEPARADA</v>
          </cell>
          <cell r="AN3733" t="str">
            <v>Sí</v>
          </cell>
        </row>
        <row r="3734">
          <cell r="A3734">
            <v>2711</v>
          </cell>
          <cell r="B3734" t="str">
            <v>ornellapaladino7@gmail.com</v>
          </cell>
          <cell r="C3734">
            <v>44284</v>
          </cell>
          <cell r="D3734" t="str">
            <v>Abierta</v>
          </cell>
          <cell r="E3734" t="str">
            <v>Recibido</v>
          </cell>
          <cell r="F3734" t="str">
            <v>Enviado</v>
          </cell>
          <cell r="G3734" t="str">
            <v>ARS</v>
          </cell>
          <cell r="H3734">
            <v>720</v>
          </cell>
          <cell r="I3734">
            <v>0</v>
          </cell>
          <cell r="J3734">
            <v>0</v>
          </cell>
          <cell r="K3734">
            <v>720</v>
          </cell>
          <cell r="L3734" t="str">
            <v>Ornella Paladino</v>
          </cell>
          <cell r="M3734">
            <v>42823452</v>
          </cell>
          <cell r="N3734">
            <v>541133139287</v>
          </cell>
          <cell r="O3734" t="str">
            <v>Ornella Paladino</v>
          </cell>
          <cell r="P3734">
            <v>541133139287</v>
          </cell>
          <cell r="Q3734">
            <v>1120</v>
          </cell>
          <cell r="R3734">
            <v>2445</v>
          </cell>
          <cell r="T3734" t="str">
            <v xml:space="preserve">Barrio la carolina </v>
          </cell>
          <cell r="U3734" t="str">
            <v>Florencio varela</v>
          </cell>
          <cell r="V3734">
            <v>1888</v>
          </cell>
          <cell r="W3734" t="str">
            <v>Gran Buenos Aires</v>
          </cell>
          <cell r="Y3734" t="str">
            <v>ENVÍO SIN CARGO (CABA Y GRAN PARTE DE GBA) TIEMPO: 4 a 6 DÍAS HÁBILES</v>
          </cell>
          <cell r="Z3734" t="str">
            <v>Mercado Pago</v>
          </cell>
          <cell r="AB3734" t="str">
            <v xml:space="preserve">Tarjetita de regalo para cumpleaños por favor </v>
          </cell>
          <cell r="AD3734">
            <v>44284</v>
          </cell>
          <cell r="AE3734">
            <v>44295</v>
          </cell>
          <cell r="AF3734" t="str">
            <v>MATE PAMPA BOCA ANGOSTA CON BOMBILLA COLOR NEGRO</v>
          </cell>
          <cell r="AG3734">
            <v>720</v>
          </cell>
          <cell r="AH3734">
            <v>1</v>
          </cell>
          <cell r="AI3734" t="str">
            <v>MERCA SEPA</v>
          </cell>
          <cell r="AJ3734" t="str">
            <v>Móvil</v>
          </cell>
          <cell r="AK3734" t="str">
            <v>MARTES 13-04 ENTRE 8 Y 18 HORAS!</v>
          </cell>
          <cell r="AL3734">
            <v>14235951519</v>
          </cell>
          <cell r="AM3734">
            <v>384371857</v>
          </cell>
          <cell r="AN3734" t="str">
            <v>Sí</v>
          </cell>
        </row>
        <row r="3735">
          <cell r="A3735">
            <v>2710</v>
          </cell>
          <cell r="B3735" t="str">
            <v>agustinabonino16@hotmail.com</v>
          </cell>
          <cell r="C3735">
            <v>44284</v>
          </cell>
          <cell r="D3735" t="str">
            <v>Abierta</v>
          </cell>
          <cell r="E3735" t="str">
            <v>Recibido</v>
          </cell>
          <cell r="F3735" t="str">
            <v>Enviado</v>
          </cell>
          <cell r="G3735" t="str">
            <v>ARS</v>
          </cell>
          <cell r="H3735">
            <v>1320</v>
          </cell>
          <cell r="I3735">
            <v>0</v>
          </cell>
          <cell r="J3735">
            <v>865</v>
          </cell>
          <cell r="K3735">
            <v>2185</v>
          </cell>
          <cell r="L3735" t="str">
            <v>Agustina Bonino</v>
          </cell>
          <cell r="M3735">
            <v>42770957</v>
          </cell>
          <cell r="N3735">
            <v>543401528700</v>
          </cell>
          <cell r="O3735" t="str">
            <v>Agustina Bonino</v>
          </cell>
          <cell r="P3735">
            <v>543401528700</v>
          </cell>
          <cell r="Q3735" t="str">
            <v>Candioti</v>
          </cell>
          <cell r="R3735">
            <v>539</v>
          </cell>
          <cell r="U3735" t="str">
            <v xml:space="preserve">El Trebol </v>
          </cell>
          <cell r="V3735">
            <v>2535</v>
          </cell>
          <cell r="W3735" t="str">
            <v>Santa Fe</v>
          </cell>
          <cell r="Y3735" t="str">
            <v>Correo Argentino - Encomienda Clásica</v>
          </cell>
          <cell r="Z3735" t="str">
            <v>Mercado Pago</v>
          </cell>
          <cell r="AD3735">
            <v>44284</v>
          </cell>
          <cell r="AE3735">
            <v>44295</v>
          </cell>
          <cell r="AF3735" t="str">
            <v>UNTADOR PASTEL 14.5 CM (Rosa)</v>
          </cell>
          <cell r="AG3735">
            <v>40</v>
          </cell>
          <cell r="AH3735">
            <v>1</v>
          </cell>
          <cell r="AI3735" t="str">
            <v>019BA87503 MERCA SEPA</v>
          </cell>
          <cell r="AJ3735" t="str">
            <v>Móvil</v>
          </cell>
          <cell r="AK3735" t="str">
            <v>SE ENVIA AL CORREO EL MARTES 13-04 ENTRE 12 Y 18 HORAS</v>
          </cell>
          <cell r="AL3735">
            <v>14232078411</v>
          </cell>
          <cell r="AM3735">
            <v>384229341</v>
          </cell>
          <cell r="AN3735" t="str">
            <v>Sí</v>
          </cell>
        </row>
        <row r="3736">
          <cell r="A3736">
            <v>2710</v>
          </cell>
          <cell r="B3736" t="str">
            <v>agustinabonino16@hotmail.com</v>
          </cell>
          <cell r="AF3736" t="str">
            <v>MATE PAMPA BOCA ANCHA CON BOMBILLA COLOR BLANCO</v>
          </cell>
          <cell r="AG3736">
            <v>720</v>
          </cell>
          <cell r="AH3736">
            <v>1</v>
          </cell>
          <cell r="AI3736" t="str">
            <v>MERCA SEPA</v>
          </cell>
          <cell r="AN3736" t="str">
            <v>Sí</v>
          </cell>
        </row>
        <row r="3737">
          <cell r="A3737">
            <v>2710</v>
          </cell>
          <cell r="B3737" t="str">
            <v>agustinabonino16@hotmail.com</v>
          </cell>
          <cell r="AF3737" t="str">
            <v>BOTELLA TRANSP 1L TAPA CORCHO ECOLOGICO</v>
          </cell>
          <cell r="AG3737">
            <v>280</v>
          </cell>
          <cell r="AH3737">
            <v>2</v>
          </cell>
          <cell r="AI3737" t="str">
            <v>019BO5214NEW</v>
          </cell>
          <cell r="AN3737" t="str">
            <v>Sí</v>
          </cell>
        </row>
        <row r="3738">
          <cell r="A3738">
            <v>2709</v>
          </cell>
          <cell r="B3738" t="str">
            <v>vale.scattolini@hotmail.com</v>
          </cell>
          <cell r="C3738">
            <v>44284</v>
          </cell>
          <cell r="D3738" t="str">
            <v>Abierta</v>
          </cell>
          <cell r="E3738" t="str">
            <v>Recibido</v>
          </cell>
          <cell r="F3738" t="str">
            <v>Enviado</v>
          </cell>
          <cell r="G3738" t="str">
            <v>ARS</v>
          </cell>
          <cell r="H3738" t="str">
            <v>7160.56</v>
          </cell>
          <cell r="I3738">
            <v>0</v>
          </cell>
          <cell r="J3738">
            <v>0</v>
          </cell>
          <cell r="K3738" t="str">
            <v>7160.56</v>
          </cell>
          <cell r="L3738" t="str">
            <v>Valeria Scattolini</v>
          </cell>
          <cell r="M3738">
            <v>36029547</v>
          </cell>
          <cell r="N3738">
            <v>543584240171</v>
          </cell>
          <cell r="O3738" t="str">
            <v>Valeria Scattolini</v>
          </cell>
          <cell r="P3738">
            <v>543584240171</v>
          </cell>
          <cell r="Q3738" t="str">
            <v>Ancaste</v>
          </cell>
          <cell r="R3738">
            <v>3650</v>
          </cell>
          <cell r="T3738" t="str">
            <v>Nueva Pompeya</v>
          </cell>
          <cell r="U3738" t="str">
            <v>Capital Federal</v>
          </cell>
          <cell r="V3738">
            <v>1440</v>
          </cell>
          <cell r="W3738" t="str">
            <v>Capital Federal</v>
          </cell>
          <cell r="Y3738" t="str">
            <v>ENVÍO SIN CARGO (CABA Y GRAN PARTE DE GBA) TIEMPO: 4 a 6 DÍAS HÁBILES</v>
          </cell>
          <cell r="Z3738" t="str">
            <v>Mercado Pago</v>
          </cell>
          <cell r="AB3738" t="str">
            <v>Horario disponible para recepción: 08:30 a 12:30 y 13:30 a 17:00hs</v>
          </cell>
          <cell r="AD3738">
            <v>44284</v>
          </cell>
          <cell r="AE3738">
            <v>44295</v>
          </cell>
          <cell r="AF3738" t="str">
            <v>MATE PAMPA BOCA ANCHA CON BOMBILLA COLOR ROSA</v>
          </cell>
          <cell r="AG3738">
            <v>720</v>
          </cell>
          <cell r="AH3738">
            <v>1</v>
          </cell>
          <cell r="AI3738" t="str">
            <v>MATE PAMPA02. MERCA SEPARADA</v>
          </cell>
          <cell r="AJ3738" t="str">
            <v>Web</v>
          </cell>
          <cell r="AK3738" t="str">
            <v>MARTES 13-04 ENTRE LOS HORARIOS YA PREDICHOS!</v>
          </cell>
          <cell r="AL3738">
            <v>14230201591</v>
          </cell>
          <cell r="AM3738">
            <v>383052238</v>
          </cell>
          <cell r="AN3738" t="str">
            <v>Sí</v>
          </cell>
        </row>
        <row r="3739">
          <cell r="A3739">
            <v>2709</v>
          </cell>
          <cell r="B3739" t="str">
            <v>vale.scattolini@hotmail.com</v>
          </cell>
          <cell r="AF3739" t="str">
            <v>VASO TERMICO CON TAPA Y FAJA COLORES PASTELES (Verde)</v>
          </cell>
          <cell r="AG3739" t="str">
            <v>351.99</v>
          </cell>
          <cell r="AH3739">
            <v>1</v>
          </cell>
          <cell r="AI3739" t="str">
            <v>BA87506 MERCA SEPA</v>
          </cell>
          <cell r="AN3739" t="str">
            <v>Sí</v>
          </cell>
        </row>
        <row r="3740">
          <cell r="A3740">
            <v>2709</v>
          </cell>
          <cell r="B3740" t="str">
            <v>vale.scattolini@hotmail.com</v>
          </cell>
          <cell r="AF3740" t="str">
            <v>INDIVIDUAL DE CUERINA 32.5CM DIAM</v>
          </cell>
          <cell r="AG3740">
            <v>245</v>
          </cell>
          <cell r="AH3740">
            <v>4</v>
          </cell>
          <cell r="AI3740" t="str">
            <v>CHUIN03C</v>
          </cell>
          <cell r="AN3740" t="str">
            <v>Sí</v>
          </cell>
        </row>
        <row r="3741">
          <cell r="A3741">
            <v>2709</v>
          </cell>
          <cell r="B3741" t="str">
            <v>vale.scattolini@hotmail.com</v>
          </cell>
          <cell r="AF3741" t="str">
            <v>INFUSOR DE TE COFRE MALLA ACERO 4.6X4.6X3.0CM</v>
          </cell>
          <cell r="AG3741" t="str">
            <v>432.99</v>
          </cell>
          <cell r="AH3741">
            <v>1</v>
          </cell>
          <cell r="AI3741" t="str">
            <v>MS114241</v>
          </cell>
          <cell r="AN3741" t="str">
            <v>Sí</v>
          </cell>
        </row>
        <row r="3742">
          <cell r="A3742">
            <v>2709</v>
          </cell>
          <cell r="B3742" t="str">
            <v>vale.scattolini@hotmail.com</v>
          </cell>
          <cell r="AF3742" t="str">
            <v>JUEGO DE ASADERA ANTIADHERENTE X2 PANELUX MEDIDAS:24.8X14.8 CM/29.8X20 CM</v>
          </cell>
          <cell r="AG3742" t="str">
            <v>2401.67</v>
          </cell>
          <cell r="AH3742">
            <v>1</v>
          </cell>
          <cell r="AI3742" t="str">
            <v>043BA6148</v>
          </cell>
          <cell r="AN3742" t="str">
            <v>Sí</v>
          </cell>
        </row>
        <row r="3743">
          <cell r="A3743">
            <v>2709</v>
          </cell>
          <cell r="B3743" t="str">
            <v>vale.scattolini@hotmail.com</v>
          </cell>
          <cell r="AF3743" t="str">
            <v>SARTEN FRANCESA CEREZA 20 CM ANTIADHERENTE PANELUX</v>
          </cell>
          <cell r="AG3743" t="str">
            <v>1064.92</v>
          </cell>
          <cell r="AH3743">
            <v>1</v>
          </cell>
          <cell r="AI3743" t="str">
            <v>PAN73900</v>
          </cell>
          <cell r="AN3743" t="str">
            <v>Sí</v>
          </cell>
        </row>
        <row r="3744">
          <cell r="A3744">
            <v>2709</v>
          </cell>
          <cell r="B3744" t="str">
            <v>vale.scattolini@hotmail.com</v>
          </cell>
          <cell r="AF3744" t="str">
            <v>TABLA DE BAMBOO RECTANGULAR RAYADA 24X34CM</v>
          </cell>
          <cell r="AG3744" t="str">
            <v>818.99</v>
          </cell>
          <cell r="AH3744">
            <v>1</v>
          </cell>
          <cell r="AI3744" t="str">
            <v>MS113006</v>
          </cell>
          <cell r="AN3744" t="str">
            <v>Sí</v>
          </cell>
        </row>
        <row r="3745">
          <cell r="A3745">
            <v>2709</v>
          </cell>
          <cell r="B3745" t="str">
            <v>vale.scattolini@hotmail.com</v>
          </cell>
          <cell r="AF3745" t="str">
            <v>TRAPO DE PISO CON FRASE MEDIA STANTARD 50 X 60 CM HAPPY</v>
          </cell>
          <cell r="AG3745">
            <v>390</v>
          </cell>
          <cell r="AH3745">
            <v>1</v>
          </cell>
          <cell r="AI3745" t="str">
            <v>HAPPY CHICO BCO</v>
          </cell>
          <cell r="AN3745" t="str">
            <v>Sí</v>
          </cell>
        </row>
        <row r="3746">
          <cell r="A3746">
            <v>2708</v>
          </cell>
          <cell r="B3746" t="str">
            <v>leivabenitezdeisy@gmail.com</v>
          </cell>
          <cell r="C3746">
            <v>44283</v>
          </cell>
          <cell r="D3746" t="str">
            <v>Abierta</v>
          </cell>
          <cell r="E3746" t="str">
            <v>Recibido</v>
          </cell>
          <cell r="F3746" t="str">
            <v>Enviado</v>
          </cell>
          <cell r="G3746" t="str">
            <v>ARS</v>
          </cell>
          <cell r="H3746" t="str">
            <v>2213.59</v>
          </cell>
          <cell r="I3746">
            <v>0</v>
          </cell>
          <cell r="J3746">
            <v>0</v>
          </cell>
          <cell r="K3746" t="str">
            <v>2213.59</v>
          </cell>
          <cell r="L3746" t="str">
            <v>Diego Panasiuk</v>
          </cell>
          <cell r="M3746">
            <v>34101961</v>
          </cell>
          <cell r="N3746">
            <v>541130421267</v>
          </cell>
          <cell r="O3746" t="str">
            <v>Diego Panasiuk</v>
          </cell>
          <cell r="P3746">
            <v>541130421267</v>
          </cell>
          <cell r="Q3746" t="str">
            <v xml:space="preserve">Entre ríos </v>
          </cell>
          <cell r="R3746">
            <v>2958</v>
          </cell>
          <cell r="T3746" t="str">
            <v xml:space="preserve">Martínez </v>
          </cell>
          <cell r="U3746" t="str">
            <v>Buenos Aires</v>
          </cell>
          <cell r="V3746">
            <v>1640</v>
          </cell>
          <cell r="W3746" t="str">
            <v>Gran Buenos Aires</v>
          </cell>
          <cell r="Y3746" t="str">
            <v>ENVÍO SIN CARGO (CABA Y GRAN PARTE DE GBA) TIEMPO: 4 a 6 DÍAS HÁBILES</v>
          </cell>
          <cell r="Z3746" t="str">
            <v>Mercado Pago</v>
          </cell>
          <cell r="AD3746">
            <v>44283</v>
          </cell>
          <cell r="AE3746">
            <v>44295</v>
          </cell>
          <cell r="AF3746" t="str">
            <v>MATE PAMPA BOCA ANCHA CON BOMBILLA COLOR ROSA</v>
          </cell>
          <cell r="AG3746">
            <v>720</v>
          </cell>
          <cell r="AH3746">
            <v>1</v>
          </cell>
          <cell r="AI3746" t="str">
            <v>MATE PAMPA02. MERCA SEPARADA</v>
          </cell>
          <cell r="AJ3746" t="str">
            <v>Móvil</v>
          </cell>
          <cell r="AK3746" t="str">
            <v>MARTES 13-04 ENTRE 8 Y 18 HORAS!</v>
          </cell>
          <cell r="AL3746">
            <v>14218333886</v>
          </cell>
          <cell r="AM3746">
            <v>370588589</v>
          </cell>
          <cell r="AN3746" t="str">
            <v>Sí</v>
          </cell>
        </row>
        <row r="3747">
          <cell r="A3747">
            <v>2708</v>
          </cell>
          <cell r="B3747" t="str">
            <v>leivabenitezdeisy@gmail.com</v>
          </cell>
          <cell r="AF3747" t="str">
            <v>MATE PAMPA BOCA ANGOSTA CON BOMBILLA COLOR BLANCO</v>
          </cell>
          <cell r="AG3747">
            <v>720</v>
          </cell>
          <cell r="AH3747">
            <v>1</v>
          </cell>
          <cell r="AI3747" t="str">
            <v>MERCA SEPA</v>
          </cell>
          <cell r="AN3747" t="str">
            <v>Sí</v>
          </cell>
        </row>
        <row r="3748">
          <cell r="A3748">
            <v>2708</v>
          </cell>
          <cell r="B3748" t="str">
            <v>leivabenitezdeisy@gmail.com</v>
          </cell>
          <cell r="AF3748" t="str">
            <v>TABLA DE PICAR VERTEDORA ROJO 26.5X18CM</v>
          </cell>
          <cell r="AG3748" t="str">
            <v>284.34</v>
          </cell>
          <cell r="AH3748">
            <v>1</v>
          </cell>
          <cell r="AI3748" t="str">
            <v>42BA8016</v>
          </cell>
          <cell r="AN3748" t="str">
            <v>Sí</v>
          </cell>
        </row>
        <row r="3749">
          <cell r="A3749">
            <v>2708</v>
          </cell>
          <cell r="B3749" t="str">
            <v>leivabenitezdeisy@gmail.com</v>
          </cell>
          <cell r="AF3749" t="str">
            <v>TABLA BLANCA 35.5 CM DIAM</v>
          </cell>
          <cell r="AG3749" t="str">
            <v>489.25</v>
          </cell>
          <cell r="AH3749">
            <v>1</v>
          </cell>
          <cell r="AI3749" t="str">
            <v>42BA1021</v>
          </cell>
          <cell r="AN3749" t="str">
            <v>Sí</v>
          </cell>
        </row>
        <row r="3750">
          <cell r="A3750">
            <v>2707</v>
          </cell>
          <cell r="B3750" t="str">
            <v>celeste.r.suarez@hotmail.com</v>
          </cell>
          <cell r="C3750">
            <v>44282</v>
          </cell>
          <cell r="D3750" t="str">
            <v>Abierta</v>
          </cell>
          <cell r="E3750" t="str">
            <v>Recibido</v>
          </cell>
          <cell r="F3750" t="str">
            <v>Enviado</v>
          </cell>
          <cell r="G3750" t="str">
            <v>ARS</v>
          </cell>
          <cell r="H3750">
            <v>3893</v>
          </cell>
          <cell r="I3750">
            <v>0</v>
          </cell>
          <cell r="J3750">
            <v>0</v>
          </cell>
          <cell r="K3750">
            <v>3893</v>
          </cell>
          <cell r="L3750" t="str">
            <v>Celeste Suarez</v>
          </cell>
          <cell r="M3750">
            <v>32520699</v>
          </cell>
          <cell r="N3750">
            <v>5491154858914</v>
          </cell>
          <cell r="O3750" t="str">
            <v>Celeste Suarez</v>
          </cell>
          <cell r="P3750">
            <v>5491154858914</v>
          </cell>
          <cell r="Q3750" t="str">
            <v xml:space="preserve">Pasteur </v>
          </cell>
          <cell r="R3750">
            <v>2948</v>
          </cell>
          <cell r="T3750" t="str">
            <v xml:space="preserve">San Fernando </v>
          </cell>
          <cell r="U3750" t="str">
            <v xml:space="preserve">San Fernando </v>
          </cell>
          <cell r="V3750">
            <v>1644</v>
          </cell>
          <cell r="W3750" t="str">
            <v>Gran Buenos Aires</v>
          </cell>
          <cell r="Y3750" t="str">
            <v>ENVÍO SIN CARGO (CABA Y GRAN PARTE DE GBA) TIEMPO: 4 a 6 DÍAS HÁBILES</v>
          </cell>
          <cell r="Z3750" t="str">
            <v>Mercado Pago</v>
          </cell>
          <cell r="AC3750" t="str">
            <v>08-04 FACTURADO</v>
          </cell>
          <cell r="AD3750">
            <v>44282</v>
          </cell>
          <cell r="AE3750">
            <v>44295</v>
          </cell>
          <cell r="AF3750" t="str">
            <v>MANTEL RECTANGULAR ANTIMANCHA 1.40x1.85 mtrs</v>
          </cell>
          <cell r="AG3750">
            <v>1450</v>
          </cell>
          <cell r="AH3750">
            <v>1</v>
          </cell>
          <cell r="AI3750" t="str">
            <v>CHUR2</v>
          </cell>
          <cell r="AJ3750" t="str">
            <v>Móvil</v>
          </cell>
          <cell r="AK3750" t="str">
            <v>MARTES 13-04 ENTRE 8 Y 18 HORAS!</v>
          </cell>
          <cell r="AL3750">
            <v>14213967893</v>
          </cell>
          <cell r="AM3750">
            <v>383412345</v>
          </cell>
          <cell r="AN3750" t="str">
            <v>Sí</v>
          </cell>
        </row>
        <row r="3751">
          <cell r="A3751">
            <v>2707</v>
          </cell>
          <cell r="B3751" t="str">
            <v>celeste.r.suarez@hotmail.com</v>
          </cell>
          <cell r="AF3751" t="str">
            <v>MANTEL RECTANGULAR ANTIMANCHA 1.40x1,85 mtrs</v>
          </cell>
          <cell r="AG3751">
            <v>1450</v>
          </cell>
          <cell r="AH3751">
            <v>1</v>
          </cell>
          <cell r="AI3751" t="str">
            <v>CHUR20</v>
          </cell>
          <cell r="AN3751" t="str">
            <v>Sí</v>
          </cell>
        </row>
        <row r="3752">
          <cell r="A3752">
            <v>2707</v>
          </cell>
          <cell r="B3752" t="str">
            <v>celeste.r.suarez@hotmail.com</v>
          </cell>
          <cell r="AF3752" t="str">
            <v>RELOJ PARED MARCO PLATA FDO. BLANCO 25 CM AGUJA CIRCULO</v>
          </cell>
          <cell r="AG3752">
            <v>993</v>
          </cell>
          <cell r="AH3752">
            <v>1</v>
          </cell>
          <cell r="AI3752" t="str">
            <v>046RE6027</v>
          </cell>
          <cell r="AN3752" t="str">
            <v>Sí</v>
          </cell>
        </row>
        <row r="3753">
          <cell r="A3753">
            <v>2706</v>
          </cell>
          <cell r="B3753" t="str">
            <v>magdaverges@hotmail.com</v>
          </cell>
          <cell r="C3753">
            <v>44282</v>
          </cell>
          <cell r="D3753" t="str">
            <v>Abierta</v>
          </cell>
          <cell r="E3753" t="str">
            <v>Recibido</v>
          </cell>
          <cell r="F3753" t="str">
            <v>Enviado</v>
          </cell>
          <cell r="G3753" t="str">
            <v>ARS</v>
          </cell>
          <cell r="H3753">
            <v>720</v>
          </cell>
          <cell r="I3753">
            <v>0</v>
          </cell>
          <cell r="J3753">
            <v>0</v>
          </cell>
          <cell r="K3753">
            <v>720</v>
          </cell>
          <cell r="L3753" t="str">
            <v>Magdalena Verges</v>
          </cell>
          <cell r="M3753">
            <v>23888055</v>
          </cell>
          <cell r="N3753">
            <v>541140443695</v>
          </cell>
          <cell r="O3753" t="str">
            <v>Magdalena Verges</v>
          </cell>
          <cell r="P3753">
            <v>541140443695</v>
          </cell>
          <cell r="Q3753" t="str">
            <v>Junin</v>
          </cell>
          <cell r="R3753">
            <v>1533</v>
          </cell>
          <cell r="S3753" t="str">
            <v>5B</v>
          </cell>
          <cell r="T3753" t="str">
            <v>Recoleta</v>
          </cell>
          <cell r="U3753" t="str">
            <v>Capital Federal</v>
          </cell>
          <cell r="V3753">
            <v>1112</v>
          </cell>
          <cell r="W3753" t="str">
            <v>Capital Federal</v>
          </cell>
          <cell r="Y3753" t="str">
            <v>ENVÍO SIN CARGO (CABA Y GRAN PARTE DE GBA) TIEMPO: 4 a 6 DÍAS HÁBILES</v>
          </cell>
          <cell r="Z3753" t="str">
            <v>Mercado Pago</v>
          </cell>
          <cell r="AC3753" t="str">
            <v>15-04 cambia color por beige 5/04 confirmar color para la entrega</v>
          </cell>
          <cell r="AD3753">
            <v>44282</v>
          </cell>
          <cell r="AE3753">
            <v>44301</v>
          </cell>
          <cell r="AF3753" t="str">
            <v>MATE PAMPA BOCA ABIERTA CON BOMBILLA COLOR CORAL</v>
          </cell>
          <cell r="AG3753">
            <v>720</v>
          </cell>
          <cell r="AH3753">
            <v>1</v>
          </cell>
          <cell r="AJ3753" t="str">
            <v>Móvil</v>
          </cell>
          <cell r="AK3753" t="str">
            <v>VIERNES 16-04 ENTRE 8 Y 18 HORAS!</v>
          </cell>
          <cell r="AL3753">
            <v>2481321325</v>
          </cell>
          <cell r="AM3753">
            <v>383326204</v>
          </cell>
          <cell r="AN3753" t="str">
            <v>Sí</v>
          </cell>
        </row>
        <row r="3754">
          <cell r="A3754">
            <v>2705</v>
          </cell>
          <cell r="B3754" t="str">
            <v>soledadmari13@hotmail.com</v>
          </cell>
          <cell r="C3754">
            <v>44282</v>
          </cell>
          <cell r="D3754" t="str">
            <v>Abierta</v>
          </cell>
          <cell r="E3754" t="str">
            <v>Recibido</v>
          </cell>
          <cell r="F3754" t="str">
            <v>Enviado</v>
          </cell>
          <cell r="G3754" t="str">
            <v>ARS</v>
          </cell>
          <cell r="H3754">
            <v>2099</v>
          </cell>
          <cell r="I3754">
            <v>0</v>
          </cell>
          <cell r="J3754">
            <v>0</v>
          </cell>
          <cell r="K3754">
            <v>2099</v>
          </cell>
          <cell r="L3754" t="str">
            <v>Maríanela Triay</v>
          </cell>
          <cell r="M3754">
            <v>36073391</v>
          </cell>
          <cell r="N3754">
            <v>541121796953</v>
          </cell>
          <cell r="O3754" t="str">
            <v>Maríanela Triay</v>
          </cell>
          <cell r="P3754">
            <v>541121796953</v>
          </cell>
          <cell r="Q3754" t="str">
            <v xml:space="preserve">Muzzilli </v>
          </cell>
          <cell r="R3754">
            <v>439</v>
          </cell>
          <cell r="T3754" t="str">
            <v xml:space="preserve">Lomas de Zamora </v>
          </cell>
          <cell r="U3754" t="str">
            <v xml:space="preserve">Buenos Aires </v>
          </cell>
          <cell r="V3754">
            <v>1832</v>
          </cell>
          <cell r="W3754" t="str">
            <v>Gran Buenos Aires</v>
          </cell>
          <cell r="Y3754" t="str">
            <v>ENVÍO SIN CARGO (CABA Y GRAN PARTE DE GBA) TIEMPO: 4 a 6 DÍAS HÁBILES</v>
          </cell>
          <cell r="Z3754" t="str">
            <v>Mercado Pago</v>
          </cell>
          <cell r="AC3754" t="str">
            <v>08-04 FACTURADO</v>
          </cell>
          <cell r="AD3754">
            <v>44282</v>
          </cell>
          <cell r="AE3754">
            <v>44295</v>
          </cell>
          <cell r="AF3754" t="str">
            <v>MESA PLEGABLE PARA PC MADERA Y METAL 59X39X23CM (Beige)</v>
          </cell>
          <cell r="AG3754">
            <v>2099</v>
          </cell>
          <cell r="AH3754">
            <v>1</v>
          </cell>
          <cell r="AI3754" t="str">
            <v>ME7897</v>
          </cell>
          <cell r="AJ3754" t="str">
            <v>Móvil</v>
          </cell>
          <cell r="AK3754" t="str">
            <v>MARTES 13-04 ENTRE 8 Y 18 HORAS!</v>
          </cell>
          <cell r="AL3754">
            <v>14209825848</v>
          </cell>
          <cell r="AM3754">
            <v>383260864</v>
          </cell>
          <cell r="AN3754" t="str">
            <v>Sí</v>
          </cell>
        </row>
        <row r="3755">
          <cell r="A3755">
            <v>2704</v>
          </cell>
          <cell r="B3755" t="str">
            <v>melmuller97@gmail.com</v>
          </cell>
          <cell r="C3755">
            <v>44281</v>
          </cell>
          <cell r="D3755" t="str">
            <v>Abierta</v>
          </cell>
          <cell r="E3755" t="str">
            <v>Recibido</v>
          </cell>
          <cell r="F3755" t="str">
            <v>Enviado</v>
          </cell>
          <cell r="G3755" t="str">
            <v>ARS</v>
          </cell>
          <cell r="H3755" t="str">
            <v>2599.99</v>
          </cell>
          <cell r="I3755">
            <v>0</v>
          </cell>
          <cell r="J3755">
            <v>0</v>
          </cell>
          <cell r="K3755" t="str">
            <v>2599.99</v>
          </cell>
          <cell r="L3755" t="str">
            <v>Melanie Muller</v>
          </cell>
          <cell r="M3755">
            <v>40649134</v>
          </cell>
          <cell r="N3755">
            <v>5491169010078</v>
          </cell>
          <cell r="O3755" t="str">
            <v>Melanie Muller</v>
          </cell>
          <cell r="P3755">
            <v>5491169010078</v>
          </cell>
          <cell r="Q3755" t="str">
            <v>Yapeyu</v>
          </cell>
          <cell r="R3755">
            <v>1915</v>
          </cell>
          <cell r="U3755" t="str">
            <v xml:space="preserve">Martinez </v>
          </cell>
          <cell r="V3755">
            <v>1640</v>
          </cell>
          <cell r="W3755" t="str">
            <v>Gran Buenos Aires</v>
          </cell>
          <cell r="Y3755" t="str">
            <v>ENVÍO SIN CARGO (CABA Y GRAN PARTE DE GBA) TIEMPO: 4 a 6 DÍAS HÁBILES</v>
          </cell>
          <cell r="Z3755" t="str">
            <v>Mercado Pago</v>
          </cell>
          <cell r="AC3755" t="str">
            <v>08-04 FACTURADO IMPORTANTE: SE CONFUNDIO EN EL PEDICO CAMBIAR EL MODELO MS101A20 POR MS101A53</v>
          </cell>
          <cell r="AD3755">
            <v>44281</v>
          </cell>
          <cell r="AE3755">
            <v>44295</v>
          </cell>
          <cell r="AF3755" t="str">
            <v>SET X 4 CUCHARAS DE BAMBOO 27CM</v>
          </cell>
          <cell r="AG3755">
            <v>599</v>
          </cell>
          <cell r="AH3755">
            <v>1</v>
          </cell>
          <cell r="AI3755" t="str">
            <v>MS101898</v>
          </cell>
          <cell r="AJ3755" t="str">
            <v>Móvil</v>
          </cell>
          <cell r="AK3755" t="str">
            <v>MARTES 13-04 ENTRE 8 Y 18 HORAS!</v>
          </cell>
          <cell r="AL3755">
            <v>2476481257</v>
          </cell>
          <cell r="AM3755">
            <v>382740093</v>
          </cell>
          <cell r="AN3755" t="str">
            <v>Sí</v>
          </cell>
        </row>
        <row r="3756">
          <cell r="A3756">
            <v>2704</v>
          </cell>
          <cell r="B3756" t="str">
            <v>melmuller97@gmail.com</v>
          </cell>
          <cell r="AF3756" t="str">
            <v>BATIDOR DE SILICONA CREAM MANGO DE MADERA 28 CM</v>
          </cell>
          <cell r="AG3756" t="str">
            <v>740.99</v>
          </cell>
          <cell r="AH3756">
            <v>1</v>
          </cell>
          <cell r="AI3756" t="str">
            <v>MS101A63</v>
          </cell>
          <cell r="AN3756" t="str">
            <v>Sí</v>
          </cell>
        </row>
        <row r="3757">
          <cell r="A3757">
            <v>2704</v>
          </cell>
          <cell r="B3757" t="str">
            <v>melmuller97@gmail.com</v>
          </cell>
          <cell r="AF3757" t="str">
            <v>ESPATULA REPOSTERA CURVA DE SILICONA CREAM MANGO DE MADERA PLANO 34 CM</v>
          </cell>
          <cell r="AG3757">
            <v>630</v>
          </cell>
          <cell r="AH3757">
            <v>1</v>
          </cell>
          <cell r="AI3757" t="str">
            <v>MS101A57</v>
          </cell>
          <cell r="AN3757" t="str">
            <v>Sí</v>
          </cell>
        </row>
        <row r="3758">
          <cell r="A3758">
            <v>2704</v>
          </cell>
          <cell r="B3758" t="str">
            <v>melmuller97@gmail.com</v>
          </cell>
          <cell r="AF3758" t="str">
            <v>PINCEL DE SILICONA MANGO DE MADERA SIMIL MARMOL 27X4CM</v>
          </cell>
          <cell r="AG3758">
            <v>630</v>
          </cell>
          <cell r="AH3758">
            <v>1</v>
          </cell>
          <cell r="AI3758" t="str">
            <v>MS101A20</v>
          </cell>
          <cell r="AN3758" t="str">
            <v>Sí</v>
          </cell>
        </row>
        <row r="3759">
          <cell r="A3759">
            <v>2703</v>
          </cell>
          <cell r="B3759" t="str">
            <v>andrea.s.acosta16@gmail.com</v>
          </cell>
          <cell r="C3759">
            <v>44280</v>
          </cell>
          <cell r="D3759" t="str">
            <v>Abierta</v>
          </cell>
          <cell r="E3759" t="str">
            <v>Anulado</v>
          </cell>
          <cell r="F3759" t="str">
            <v>No está empaquetado</v>
          </cell>
          <cell r="G3759" t="str">
            <v>ARS</v>
          </cell>
          <cell r="H3759" t="str">
            <v>2752.01</v>
          </cell>
          <cell r="I3759">
            <v>0</v>
          </cell>
          <cell r="J3759">
            <v>0</v>
          </cell>
          <cell r="K3759" t="str">
            <v>2752.01</v>
          </cell>
          <cell r="L3759" t="str">
            <v>Andrea Acosta</v>
          </cell>
          <cell r="M3759">
            <v>35218260</v>
          </cell>
          <cell r="N3759">
            <v>1141794686</v>
          </cell>
          <cell r="O3759" t="str">
            <v>Andrea Acosta</v>
          </cell>
          <cell r="P3759">
            <v>1141794686</v>
          </cell>
          <cell r="Q3759" t="str">
            <v>Ozanam</v>
          </cell>
          <cell r="R3759">
            <v>2476</v>
          </cell>
          <cell r="U3759" t="str">
            <v>Moron</v>
          </cell>
          <cell r="V3759">
            <v>1708</v>
          </cell>
          <cell r="W3759" t="str">
            <v>Gran Buenos Aires</v>
          </cell>
          <cell r="Y3759" t="str">
            <v>ENVÍO SIN CARGO (CABA Y GRAN PARTE DE GBA) TIEMPO: 4 a 6 DÍAS HÁBILES</v>
          </cell>
          <cell r="Z3759" t="str">
            <v>Mercado Pago</v>
          </cell>
          <cell r="AF3759" t="str">
            <v>CUCHARA COLOR ROSA</v>
          </cell>
          <cell r="AG3759" t="str">
            <v>55.2</v>
          </cell>
          <cell r="AH3759">
            <v>2</v>
          </cell>
          <cell r="AI3759" t="str">
            <v>BP32018</v>
          </cell>
          <cell r="AJ3759" t="str">
            <v>Móvil</v>
          </cell>
          <cell r="AK3759" t="str">
            <v/>
          </cell>
          <cell r="AL3759">
            <v>14192109760</v>
          </cell>
          <cell r="AM3759">
            <v>382562170</v>
          </cell>
          <cell r="AN3759" t="str">
            <v>Sí</v>
          </cell>
        </row>
        <row r="3760">
          <cell r="A3760">
            <v>2703</v>
          </cell>
          <cell r="B3760" t="str">
            <v>andrea.s.acosta16@gmail.com</v>
          </cell>
          <cell r="AF3760" t="str">
            <v>SET X 3 TARROS HERMETICOS ROSA C/2 CUCHARAS DE REGALO</v>
          </cell>
          <cell r="AG3760" t="str">
            <v>1026.78</v>
          </cell>
          <cell r="AH3760">
            <v>1</v>
          </cell>
          <cell r="AI3760" t="str">
            <v>BP43018</v>
          </cell>
          <cell r="AN3760" t="str">
            <v>Sí</v>
          </cell>
        </row>
        <row r="3761">
          <cell r="A3761">
            <v>2703</v>
          </cell>
          <cell r="B3761" t="str">
            <v>andrea.s.acosta16@gmail.com</v>
          </cell>
          <cell r="AF3761" t="str">
            <v>YERBERA UNICORNIO C/VISOR 8.5X22.5X10CM</v>
          </cell>
          <cell r="AG3761" t="str">
            <v>894.83</v>
          </cell>
          <cell r="AH3761">
            <v>1</v>
          </cell>
          <cell r="AI3761" t="str">
            <v>LA88009</v>
          </cell>
          <cell r="AN3761" t="str">
            <v>Sí</v>
          </cell>
        </row>
        <row r="3762">
          <cell r="A3762">
            <v>2703</v>
          </cell>
          <cell r="B3762" t="str">
            <v>andrea.s.acosta16@gmail.com</v>
          </cell>
          <cell r="AF3762" t="str">
            <v>MATE PAMPA BOCA ANCHA CON BOMBILLA COLOR ROSA</v>
          </cell>
          <cell r="AG3762">
            <v>720</v>
          </cell>
          <cell r="AH3762">
            <v>1</v>
          </cell>
          <cell r="AI3762" t="str">
            <v>MATE PAMPA02. MERCA SEPARADA</v>
          </cell>
          <cell r="AN3762" t="str">
            <v>Sí</v>
          </cell>
        </row>
        <row r="3763">
          <cell r="A3763">
            <v>2702</v>
          </cell>
          <cell r="B3763" t="str">
            <v>yamilamamone@gmail.com</v>
          </cell>
          <cell r="C3763">
            <v>44280</v>
          </cell>
          <cell r="D3763" t="str">
            <v>Abierta</v>
          </cell>
          <cell r="E3763" t="str">
            <v>Recibido</v>
          </cell>
          <cell r="F3763" t="str">
            <v>Enviado</v>
          </cell>
          <cell r="G3763" t="str">
            <v>ARS</v>
          </cell>
          <cell r="H3763">
            <v>720</v>
          </cell>
          <cell r="I3763">
            <v>0</v>
          </cell>
          <cell r="J3763">
            <v>0</v>
          </cell>
          <cell r="K3763">
            <v>720</v>
          </cell>
          <cell r="L3763" t="str">
            <v>Yamila Mamone</v>
          </cell>
          <cell r="M3763">
            <v>27319821282</v>
          </cell>
          <cell r="N3763">
            <v>541150292104</v>
          </cell>
          <cell r="O3763" t="str">
            <v>Yamila Mamone</v>
          </cell>
          <cell r="P3763">
            <v>541150292104</v>
          </cell>
          <cell r="Q3763" t="str">
            <v>España</v>
          </cell>
          <cell r="R3763">
            <v>448</v>
          </cell>
          <cell r="T3763" t="str">
            <v>lomas</v>
          </cell>
          <cell r="U3763" t="str">
            <v>Lomas</v>
          </cell>
          <cell r="V3763">
            <v>1832</v>
          </cell>
          <cell r="W3763" t="str">
            <v>Gran Buenos Aires</v>
          </cell>
          <cell r="Y3763" t="str">
            <v>ENVÍO SIN CARGO (CABA Y GRAN PARTE DE GBA) TIEMPO: 4 a 6 DÍAS HÁBILES</v>
          </cell>
          <cell r="Z3763" t="str">
            <v>Mercado Pago</v>
          </cell>
          <cell r="AB3763" t="str">
            <v xml:space="preserve">Es mi lugar de trabajo, sucursal Almundo </v>
          </cell>
          <cell r="AC3763" t="str">
            <v>8-04 FACTURADO</v>
          </cell>
          <cell r="AD3763">
            <v>44280</v>
          </cell>
          <cell r="AE3763">
            <v>44295</v>
          </cell>
          <cell r="AF3763" t="str">
            <v>MATE PAMPA BOCA ANGOSTA CON BOMBILLA COLOR BLANCO</v>
          </cell>
          <cell r="AG3763">
            <v>720</v>
          </cell>
          <cell r="AH3763">
            <v>1</v>
          </cell>
          <cell r="AI3763" t="str">
            <v>MERCA SEPA</v>
          </cell>
          <cell r="AJ3763" t="str">
            <v>Web</v>
          </cell>
          <cell r="AK3763" t="str">
            <v>MARTES 13-04 ENTRE 8 Y 18 HORAS!</v>
          </cell>
          <cell r="AL3763">
            <v>14183418506</v>
          </cell>
          <cell r="AM3763">
            <v>382243274</v>
          </cell>
          <cell r="AN3763" t="str">
            <v>Sí</v>
          </cell>
        </row>
        <row r="3764">
          <cell r="A3764">
            <v>2701</v>
          </cell>
          <cell r="B3764" t="str">
            <v>naty_isq@hotmail.com</v>
          </cell>
          <cell r="C3764">
            <v>44279</v>
          </cell>
          <cell r="D3764" t="str">
            <v>Abierta</v>
          </cell>
          <cell r="E3764" t="str">
            <v>Recibido</v>
          </cell>
          <cell r="F3764" t="str">
            <v>Enviado</v>
          </cell>
          <cell r="G3764" t="str">
            <v>ARS</v>
          </cell>
          <cell r="H3764">
            <v>1105</v>
          </cell>
          <cell r="I3764">
            <v>0</v>
          </cell>
          <cell r="J3764">
            <v>0</v>
          </cell>
          <cell r="K3764">
            <v>1105</v>
          </cell>
          <cell r="L3764" t="str">
            <v>Natalia Isquierdo</v>
          </cell>
          <cell r="M3764">
            <v>31683579</v>
          </cell>
          <cell r="N3764">
            <v>541161974291</v>
          </cell>
          <cell r="O3764" t="str">
            <v>Natalia Isquierdo</v>
          </cell>
          <cell r="P3764">
            <v>541161974291</v>
          </cell>
          <cell r="Q3764" t="str">
            <v xml:space="preserve">Valparaíso </v>
          </cell>
          <cell r="R3764">
            <v>465</v>
          </cell>
          <cell r="U3764" t="str">
            <v>Lanus</v>
          </cell>
          <cell r="V3764">
            <v>1822</v>
          </cell>
          <cell r="W3764" t="str">
            <v>Gran Buenos Aires</v>
          </cell>
          <cell r="Y3764" t="str">
            <v>ENVÍO SIN CARGO (CABA Y GRAN PARTE DE GBA) TIEMPO: 4 a 6 DÍAS HÁBILES</v>
          </cell>
          <cell r="Z3764" t="str">
            <v>TRANSFERENCIA BANCARIA</v>
          </cell>
          <cell r="AD3764">
            <v>44279</v>
          </cell>
          <cell r="AE3764">
            <v>44300</v>
          </cell>
          <cell r="AF3764" t="str">
            <v>ESCURRIDOR DE CUBIERTOS OVALADO BASICO (Blanco)</v>
          </cell>
          <cell r="AG3764">
            <v>1105</v>
          </cell>
          <cell r="AH3764">
            <v>1</v>
          </cell>
          <cell r="AI3764" t="str">
            <v>Q10840 QUO MERCA SEPARADA /COSTO TEORICO MAS IVA</v>
          </cell>
          <cell r="AJ3764" t="str">
            <v>Móvil</v>
          </cell>
          <cell r="AK3764" t="str">
            <v>JUEVES 15-04 ENTRE 8 Y 18 HORAS!</v>
          </cell>
          <cell r="AM3764">
            <v>381966726</v>
          </cell>
          <cell r="AN3764" t="str">
            <v>Sí</v>
          </cell>
        </row>
        <row r="3765">
          <cell r="A3765">
            <v>2700</v>
          </cell>
          <cell r="B3765" t="str">
            <v>jessicachusit@gmail.com</v>
          </cell>
          <cell r="C3765">
            <v>44278</v>
          </cell>
          <cell r="D3765" t="str">
            <v>Abierta</v>
          </cell>
          <cell r="E3765" t="str">
            <v>Recibido</v>
          </cell>
          <cell r="F3765" t="str">
            <v>Enviado</v>
          </cell>
          <cell r="G3765" t="str">
            <v>ARS</v>
          </cell>
          <cell r="H3765">
            <v>1730</v>
          </cell>
          <cell r="I3765" t="str">
            <v>259.5</v>
          </cell>
          <cell r="J3765">
            <v>0</v>
          </cell>
          <cell r="K3765" t="str">
            <v>1470.5</v>
          </cell>
          <cell r="L3765" t="str">
            <v>Jessica Chusit</v>
          </cell>
          <cell r="M3765">
            <v>37142916</v>
          </cell>
          <cell r="N3765">
            <v>541169478954</v>
          </cell>
          <cell r="O3765" t="str">
            <v>Jessica Chusit</v>
          </cell>
          <cell r="P3765">
            <v>541169478954</v>
          </cell>
          <cell r="Q3765" t="str">
            <v>Av. Gral. Fernández de la Cruz</v>
          </cell>
          <cell r="R3765">
            <v>6217</v>
          </cell>
          <cell r="U3765" t="str">
            <v>Capital Federal</v>
          </cell>
          <cell r="V3765">
            <v>1439</v>
          </cell>
          <cell r="W3765" t="str">
            <v>Capital Federal</v>
          </cell>
          <cell r="Y3765" t="str">
            <v>ENVÍO SIN CARGO (CABA Y GRAN PARTE DE GBA) TIEMPO: 4 a 6 DÍAS HÁBILES</v>
          </cell>
          <cell r="Z3765" t="str">
            <v>Mercado Pago</v>
          </cell>
          <cell r="AA3765" t="str">
            <v>BIGDECOSTYLE</v>
          </cell>
          <cell r="AB3765" t="str">
            <v>Local a la calle "Lugano Competicion" lunes a viernes de 9 a 13 y 15 a 18 hs. Sábados de 9 a 14 hs.</v>
          </cell>
          <cell r="AD3765">
            <v>44278</v>
          </cell>
          <cell r="AE3765">
            <v>44280</v>
          </cell>
          <cell r="AF3765" t="str">
            <v>PALA PARA QUESO DE ACERO BLACK 22X8CM</v>
          </cell>
          <cell r="AG3765">
            <v>650</v>
          </cell>
          <cell r="AH3765">
            <v>1</v>
          </cell>
          <cell r="AI3765" t="str">
            <v>MS101997</v>
          </cell>
          <cell r="AJ3765" t="str">
            <v>Móvil</v>
          </cell>
          <cell r="AK3765" t="str">
            <v>VIERNES 26-03 ENTRE 8 Y 1 8 HORAS!</v>
          </cell>
          <cell r="AL3765">
            <v>2468639791</v>
          </cell>
          <cell r="AM3765">
            <v>380683605</v>
          </cell>
          <cell r="AN3765" t="str">
            <v>Sí</v>
          </cell>
        </row>
        <row r="3766">
          <cell r="A3766">
            <v>2700</v>
          </cell>
          <cell r="B3766" t="str">
            <v>jessicachusit@gmail.com</v>
          </cell>
          <cell r="AF3766" t="str">
            <v>MOLDE P/ BUDIN CHAMPAGNE 29X15CM</v>
          </cell>
          <cell r="AG3766">
            <v>1080</v>
          </cell>
          <cell r="AH3766">
            <v>1</v>
          </cell>
          <cell r="AI3766" t="str">
            <v>MS129556</v>
          </cell>
          <cell r="AN3766" t="str">
            <v>Sí</v>
          </cell>
        </row>
        <row r="3767">
          <cell r="A3767">
            <v>2699</v>
          </cell>
          <cell r="B3767" t="str">
            <v>claritag.322@gmail.com</v>
          </cell>
          <cell r="C3767">
            <v>44278</v>
          </cell>
          <cell r="D3767" t="str">
            <v>Abierta</v>
          </cell>
          <cell r="E3767" t="str">
            <v>Recibido</v>
          </cell>
          <cell r="F3767" t="str">
            <v>Enviado</v>
          </cell>
          <cell r="G3767" t="str">
            <v>ARS</v>
          </cell>
          <cell r="H3767">
            <v>720</v>
          </cell>
          <cell r="I3767">
            <v>0</v>
          </cell>
          <cell r="J3767">
            <v>0</v>
          </cell>
          <cell r="K3767">
            <v>720</v>
          </cell>
          <cell r="L3767" t="str">
            <v>Clara Gonzalez</v>
          </cell>
          <cell r="M3767">
            <v>33055444</v>
          </cell>
          <cell r="N3767">
            <v>541123322886</v>
          </cell>
          <cell r="O3767" t="str">
            <v>Clara Gonzalez</v>
          </cell>
          <cell r="P3767">
            <v>541123322886</v>
          </cell>
          <cell r="Q3767" t="str">
            <v>Obligado  4865 entre yrurtia y Rafael</v>
          </cell>
          <cell r="R3767">
            <v>4865</v>
          </cell>
          <cell r="T3767" t="str">
            <v>Procrear</v>
          </cell>
          <cell r="U3767" t="str">
            <v>Bella vista</v>
          </cell>
          <cell r="V3767">
            <v>1661</v>
          </cell>
          <cell r="W3767" t="str">
            <v>Gran Buenos Aires</v>
          </cell>
          <cell r="Y3767" t="str">
            <v>ENVÍO SIN CARGO (CABA Y GRAN PARTE DE GBA) TIEMPO: 4 a 6 DÍAS HÁBILES</v>
          </cell>
          <cell r="Z3767" t="str">
            <v>Mercado Pago</v>
          </cell>
          <cell r="AD3767">
            <v>44278</v>
          </cell>
          <cell r="AE3767">
            <v>44280</v>
          </cell>
          <cell r="AF3767" t="str">
            <v>MATE PAMPA BOCA ABIERTA CON BOMBILLA COLOR CORAL</v>
          </cell>
          <cell r="AG3767">
            <v>720</v>
          </cell>
          <cell r="AH3767">
            <v>1</v>
          </cell>
          <cell r="AJ3767" t="str">
            <v>Móvil</v>
          </cell>
          <cell r="AK3767" t="str">
            <v>VIERNES 26-03 ENTRE 8 Y 1 8 HORAS!</v>
          </cell>
          <cell r="AL3767">
            <v>2468072492</v>
          </cell>
          <cell r="AM3767">
            <v>381475045</v>
          </cell>
          <cell r="AN3767" t="str">
            <v>Sí</v>
          </cell>
        </row>
        <row r="3768">
          <cell r="A3768">
            <v>2698</v>
          </cell>
          <cell r="B3768" t="str">
            <v>laurapera042@gmail.com</v>
          </cell>
          <cell r="C3768">
            <v>44278</v>
          </cell>
          <cell r="D3768" t="str">
            <v>Abierta</v>
          </cell>
          <cell r="E3768" t="str">
            <v>Recibido</v>
          </cell>
          <cell r="F3768" t="str">
            <v>Enviado</v>
          </cell>
          <cell r="G3768" t="str">
            <v>ARS</v>
          </cell>
          <cell r="H3768" t="str">
            <v>2261.82</v>
          </cell>
          <cell r="I3768">
            <v>0</v>
          </cell>
          <cell r="J3768">
            <v>0</v>
          </cell>
          <cell r="K3768" t="str">
            <v>2261.82</v>
          </cell>
          <cell r="L3768" t="str">
            <v>Laura Peralta</v>
          </cell>
          <cell r="M3768">
            <v>25524915</v>
          </cell>
          <cell r="N3768">
            <v>541134012512</v>
          </cell>
          <cell r="O3768" t="str">
            <v>Laura Peralta</v>
          </cell>
          <cell r="P3768">
            <v>541134012512</v>
          </cell>
          <cell r="Q3768" t="str">
            <v xml:space="preserve">Santo Tome </v>
          </cell>
          <cell r="R3768">
            <v>5009</v>
          </cell>
          <cell r="S3768">
            <v>2</v>
          </cell>
          <cell r="T3768" t="str">
            <v xml:space="preserve">Monte castro </v>
          </cell>
          <cell r="U3768" t="str">
            <v>Capital Federal</v>
          </cell>
          <cell r="V3768">
            <v>1417</v>
          </cell>
          <cell r="W3768" t="str">
            <v>Capital Federal</v>
          </cell>
          <cell r="Y3768" t="str">
            <v>ENVÍO SIN CARGO (CABA Y GRAN PARTE DE GBA) TIEMPO: 4 a 6 DÍAS HÁBILES</v>
          </cell>
          <cell r="Z3768" t="str">
            <v>Mercado Pago</v>
          </cell>
          <cell r="AD3768">
            <v>44278</v>
          </cell>
          <cell r="AE3768">
            <v>44280</v>
          </cell>
          <cell r="AF3768" t="str">
            <v>TABLA DE BAMBOO 20X30 CM</v>
          </cell>
          <cell r="AG3768" t="str">
            <v>629.99</v>
          </cell>
          <cell r="AH3768">
            <v>1</v>
          </cell>
          <cell r="AI3768" t="str">
            <v>MS113002</v>
          </cell>
          <cell r="AJ3768" t="str">
            <v>Móvil</v>
          </cell>
          <cell r="AK3768" t="str">
            <v>MARTES 30-03 ENTRE 8 Y 18 HORAS!</v>
          </cell>
          <cell r="AL3768">
            <v>2467264041</v>
          </cell>
          <cell r="AM3768">
            <v>381221150</v>
          </cell>
          <cell r="AN3768" t="str">
            <v>Sí</v>
          </cell>
        </row>
        <row r="3769">
          <cell r="A3769">
            <v>2698</v>
          </cell>
          <cell r="B3769" t="str">
            <v>laurapera042@gmail.com</v>
          </cell>
          <cell r="AF3769" t="str">
            <v>CAJA DE TE MAD. BCO 9DIV 24X7CM</v>
          </cell>
          <cell r="AG3769" t="str">
            <v>1589.83</v>
          </cell>
          <cell r="AH3769">
            <v>1</v>
          </cell>
          <cell r="AI3769" t="str">
            <v>046CX7202</v>
          </cell>
          <cell r="AN3769" t="str">
            <v>Sí</v>
          </cell>
        </row>
        <row r="3770">
          <cell r="A3770">
            <v>2698</v>
          </cell>
          <cell r="B3770" t="str">
            <v>laurapera042@gmail.com</v>
          </cell>
          <cell r="AF3770" t="str">
            <v>BOTELLA 500CC CORCHO ECOLOGICO</v>
          </cell>
          <cell r="AG3770">
            <v>21</v>
          </cell>
          <cell r="AH3770">
            <v>2</v>
          </cell>
          <cell r="AI3770" t="str">
            <v>019BO6406</v>
          </cell>
          <cell r="AN3770" t="str">
            <v>Sí</v>
          </cell>
        </row>
        <row r="3771">
          <cell r="A3771">
            <v>2697</v>
          </cell>
          <cell r="B3771" t="str">
            <v>cony_linardi@hotmail.com</v>
          </cell>
          <cell r="C3771">
            <v>44278</v>
          </cell>
          <cell r="D3771" t="str">
            <v>Abierta</v>
          </cell>
          <cell r="E3771" t="str">
            <v>Recibido</v>
          </cell>
          <cell r="F3771" t="str">
            <v>Enviado</v>
          </cell>
          <cell r="G3771" t="str">
            <v>ARS</v>
          </cell>
          <cell r="H3771">
            <v>2099</v>
          </cell>
          <cell r="I3771">
            <v>0</v>
          </cell>
          <cell r="J3771">
            <v>0</v>
          </cell>
          <cell r="K3771">
            <v>2099</v>
          </cell>
          <cell r="L3771" t="str">
            <v>Constanza Linardi</v>
          </cell>
          <cell r="M3771">
            <v>42877242</v>
          </cell>
          <cell r="N3771">
            <v>543484206928</v>
          </cell>
          <cell r="O3771" t="str">
            <v>Constanza Linardi</v>
          </cell>
          <cell r="P3771">
            <v>543484206928</v>
          </cell>
          <cell r="Q3771" t="str">
            <v xml:space="preserve">Fournier </v>
          </cell>
          <cell r="R3771">
            <v>2830</v>
          </cell>
          <cell r="U3771" t="str">
            <v xml:space="preserve">Garin </v>
          </cell>
          <cell r="V3771">
            <v>1619</v>
          </cell>
          <cell r="W3771" t="str">
            <v>Gran Buenos Aires</v>
          </cell>
          <cell r="Y3771" t="str">
            <v>ENVÍO SIN CARGO (CABA Y GRAN PARTE DE GBA) TIEMPO: 4 a 6 DÍAS HÁBILES</v>
          </cell>
          <cell r="Z3771" t="str">
            <v>Mercado Pago</v>
          </cell>
          <cell r="AB3771" t="str">
            <v xml:space="preserve">Es para regalo por favor </v>
          </cell>
          <cell r="AD3771">
            <v>44278</v>
          </cell>
          <cell r="AE3771">
            <v>44280</v>
          </cell>
          <cell r="AF3771" t="str">
            <v>MESA PLEGABLE PARA PC MADERA Y METAL 59X39X23CM (Beige)</v>
          </cell>
          <cell r="AG3771">
            <v>2099</v>
          </cell>
          <cell r="AH3771">
            <v>1</v>
          </cell>
          <cell r="AI3771" t="str">
            <v>ME7897</v>
          </cell>
          <cell r="AJ3771" t="str">
            <v>Móvil</v>
          </cell>
          <cell r="AK3771" t="str">
            <v>VIERNES 26-03 ENTRE 8 Y 1 8 HORAS!</v>
          </cell>
          <cell r="AL3771">
            <v>14158923044</v>
          </cell>
          <cell r="AM3771">
            <v>381272083</v>
          </cell>
          <cell r="AN3771" t="str">
            <v>Sí</v>
          </cell>
        </row>
        <row r="3772">
          <cell r="A3772">
            <v>2696</v>
          </cell>
          <cell r="B3772" t="str">
            <v>m.wlizlo@hotmail.com</v>
          </cell>
          <cell r="C3772">
            <v>44278</v>
          </cell>
          <cell r="D3772" t="str">
            <v>Abierta</v>
          </cell>
          <cell r="E3772" t="str">
            <v>Recibido</v>
          </cell>
          <cell r="F3772" t="str">
            <v>Enviado</v>
          </cell>
          <cell r="G3772" t="str">
            <v>ARS</v>
          </cell>
          <cell r="H3772">
            <v>720</v>
          </cell>
          <cell r="I3772">
            <v>0</v>
          </cell>
          <cell r="J3772">
            <v>0</v>
          </cell>
          <cell r="K3772">
            <v>720</v>
          </cell>
          <cell r="L3772" t="str">
            <v>Melisa Wlizlo</v>
          </cell>
          <cell r="M3772">
            <v>38589183</v>
          </cell>
          <cell r="N3772">
            <v>5491139561800</v>
          </cell>
          <cell r="O3772" t="str">
            <v>Melisa Wlizlo</v>
          </cell>
          <cell r="P3772">
            <v>5491139561800</v>
          </cell>
          <cell r="Q3772" t="str">
            <v>66 Entre 164 Y 165</v>
          </cell>
          <cell r="R3772">
            <v>6467</v>
          </cell>
          <cell r="T3772" t="str">
            <v>Pueblo Nuevo</v>
          </cell>
          <cell r="U3772" t="str">
            <v xml:space="preserve">Berazategui </v>
          </cell>
          <cell r="V3772">
            <v>1885</v>
          </cell>
          <cell r="W3772" t="str">
            <v>Gran Buenos Aires</v>
          </cell>
          <cell r="Y3772" t="str">
            <v>ENVÍO SIN CARGO (CABA Y GRAN PARTE DE GBA) TIEMPO: 4 a 6 DÍAS HÁBILES</v>
          </cell>
          <cell r="Z3772" t="str">
            <v>Mercado Pago</v>
          </cell>
          <cell r="AD3772">
            <v>44278</v>
          </cell>
          <cell r="AE3772">
            <v>44280</v>
          </cell>
          <cell r="AF3772" t="str">
            <v>MATE PAMPA BOCA ANCHA CON BOMBILLA COLOR BLANCO</v>
          </cell>
          <cell r="AG3772">
            <v>720</v>
          </cell>
          <cell r="AH3772">
            <v>1</v>
          </cell>
          <cell r="AI3772" t="str">
            <v>MERCA SEPA</v>
          </cell>
          <cell r="AJ3772" t="str">
            <v>Móvil</v>
          </cell>
          <cell r="AK3772" t="str">
            <v>LUNES 29-03 ENTRE 8 Y 18 HORAS!</v>
          </cell>
          <cell r="AL3772">
            <v>2466216005</v>
          </cell>
          <cell r="AM3772">
            <v>381264492</v>
          </cell>
          <cell r="AN3772" t="str">
            <v>Sí</v>
          </cell>
        </row>
        <row r="3773">
          <cell r="A3773">
            <v>2695</v>
          </cell>
          <cell r="B3773" t="str">
            <v>paulette.olmedo@hotmail.com</v>
          </cell>
          <cell r="C3773">
            <v>44277</v>
          </cell>
          <cell r="D3773" t="str">
            <v>Abierta</v>
          </cell>
          <cell r="E3773" t="str">
            <v>Recibido</v>
          </cell>
          <cell r="F3773" t="str">
            <v>Enviado</v>
          </cell>
          <cell r="G3773" t="str">
            <v>ARS</v>
          </cell>
          <cell r="H3773" t="str">
            <v>925.49</v>
          </cell>
          <cell r="I3773">
            <v>0</v>
          </cell>
          <cell r="J3773">
            <v>0</v>
          </cell>
          <cell r="K3773" t="str">
            <v>925.49</v>
          </cell>
          <cell r="L3773" t="str">
            <v>Paula Olmedo</v>
          </cell>
          <cell r="M3773">
            <v>39334223</v>
          </cell>
          <cell r="N3773">
            <v>541166203424</v>
          </cell>
          <cell r="O3773" t="str">
            <v>Paula Olmedo</v>
          </cell>
          <cell r="P3773">
            <v>541166203424</v>
          </cell>
          <cell r="Q3773" t="str">
            <v xml:space="preserve">Florencio varela </v>
          </cell>
          <cell r="R3773">
            <v>279</v>
          </cell>
          <cell r="T3773" t="str">
            <v xml:space="preserve">Beccar </v>
          </cell>
          <cell r="U3773" t="str">
            <v xml:space="preserve">San Isidro </v>
          </cell>
          <cell r="V3773">
            <v>1643</v>
          </cell>
          <cell r="W3773" t="str">
            <v>Gran Buenos Aires</v>
          </cell>
          <cell r="Y3773" t="str">
            <v>ENVÍO SIN CARGO (CABA Y GRAN PARTE DE GBA) TIEMPO: 4 a 6 DÍAS HÁBILES</v>
          </cell>
          <cell r="Z3773" t="str">
            <v>Mercado Pago</v>
          </cell>
          <cell r="AD3773">
            <v>44277</v>
          </cell>
          <cell r="AE3773">
            <v>44280</v>
          </cell>
          <cell r="AF3773" t="str">
            <v>SET X2 PINZAS</v>
          </cell>
          <cell r="AG3773" t="str">
            <v>260.49</v>
          </cell>
          <cell r="AH3773">
            <v>1</v>
          </cell>
          <cell r="AI3773" t="str">
            <v>046BA3323</v>
          </cell>
          <cell r="AJ3773" t="str">
            <v>Móvil</v>
          </cell>
          <cell r="AK3773" t="str">
            <v>VIERNES 26-03 ENTRE 8 Y 1 8 HORAS!</v>
          </cell>
          <cell r="AL3773">
            <v>2465007780</v>
          </cell>
          <cell r="AM3773">
            <v>374344435</v>
          </cell>
          <cell r="AN3773" t="str">
            <v>Sí</v>
          </cell>
        </row>
        <row r="3774">
          <cell r="A3774">
            <v>2695</v>
          </cell>
          <cell r="B3774" t="str">
            <v>paulette.olmedo@hotmail.com</v>
          </cell>
          <cell r="AF3774" t="str">
            <v>SET X 4 CUCHARAS DE BAMBOO 27CM</v>
          </cell>
          <cell r="AG3774">
            <v>599</v>
          </cell>
          <cell r="AH3774">
            <v>1</v>
          </cell>
          <cell r="AI3774" t="str">
            <v>MS101898</v>
          </cell>
          <cell r="AN3774" t="str">
            <v>Sí</v>
          </cell>
        </row>
        <row r="3775">
          <cell r="A3775">
            <v>2695</v>
          </cell>
          <cell r="B3775" t="str">
            <v>paulette.olmedo@hotmail.com</v>
          </cell>
          <cell r="AF3775" t="str">
            <v>RALLADOR DE MANO MEDIANO 20 CM</v>
          </cell>
          <cell r="AG3775">
            <v>66</v>
          </cell>
          <cell r="AH3775">
            <v>1</v>
          </cell>
          <cell r="AI3775" t="str">
            <v>BA7382</v>
          </cell>
          <cell r="AN3775" t="str">
            <v>Sí</v>
          </cell>
        </row>
        <row r="3776">
          <cell r="A3776">
            <v>2694</v>
          </cell>
          <cell r="B3776" t="str">
            <v>celeste.r.suarez@hotmail.com</v>
          </cell>
          <cell r="C3776">
            <v>44277</v>
          </cell>
          <cell r="D3776" t="str">
            <v>Abierta</v>
          </cell>
          <cell r="E3776" t="str">
            <v>Recibido</v>
          </cell>
          <cell r="F3776" t="str">
            <v>Enviado</v>
          </cell>
          <cell r="G3776" t="str">
            <v>ARS</v>
          </cell>
          <cell r="H3776">
            <v>2099</v>
          </cell>
          <cell r="I3776">
            <v>0</v>
          </cell>
          <cell r="J3776">
            <v>0</v>
          </cell>
          <cell r="K3776">
            <v>2099</v>
          </cell>
          <cell r="L3776" t="str">
            <v>Celeste Suarez</v>
          </cell>
          <cell r="M3776">
            <v>32520699</v>
          </cell>
          <cell r="N3776">
            <v>5491154858914</v>
          </cell>
          <cell r="O3776" t="str">
            <v>Celeste Suarez</v>
          </cell>
          <cell r="P3776">
            <v>5491154858914</v>
          </cell>
          <cell r="Q3776" t="str">
            <v xml:space="preserve">Pasteur </v>
          </cell>
          <cell r="R3776">
            <v>2948</v>
          </cell>
          <cell r="T3776" t="str">
            <v xml:space="preserve">San Fernando </v>
          </cell>
          <cell r="U3776" t="str">
            <v xml:space="preserve">San Fernando </v>
          </cell>
          <cell r="V3776">
            <v>1644</v>
          </cell>
          <cell r="W3776" t="str">
            <v>Gran Buenos Aires</v>
          </cell>
          <cell r="Y3776" t="str">
            <v>ENVÍO SIN CARGO (CABA Y GRAN PARTE DE GBA) TIEMPO: 4 a 6 DÍAS HÁBILES</v>
          </cell>
          <cell r="Z3776" t="str">
            <v>Mercado Pago</v>
          </cell>
          <cell r="AD3776">
            <v>44277</v>
          </cell>
          <cell r="AE3776">
            <v>44280</v>
          </cell>
          <cell r="AF3776" t="str">
            <v>MESA PLEGABLE PARA PC MADERA Y METAL 59X39X23CM (Beige)</v>
          </cell>
          <cell r="AG3776">
            <v>2099</v>
          </cell>
          <cell r="AH3776">
            <v>1</v>
          </cell>
          <cell r="AI3776" t="str">
            <v>ME7897</v>
          </cell>
          <cell r="AJ3776" t="str">
            <v>Móvil</v>
          </cell>
          <cell r="AK3776" t="str">
            <v>VIERNES 26-03 ENTRE 8 Y 18 HORAS!</v>
          </cell>
          <cell r="AL3776">
            <v>14149474222</v>
          </cell>
          <cell r="AM3776">
            <v>380887946</v>
          </cell>
          <cell r="AN3776" t="str">
            <v>Sí</v>
          </cell>
        </row>
        <row r="3777">
          <cell r="A3777">
            <v>2693</v>
          </cell>
          <cell r="B3777" t="str">
            <v>lourdesmohamed@hotmail.com</v>
          </cell>
          <cell r="C3777">
            <v>44276</v>
          </cell>
          <cell r="D3777" t="str">
            <v>Abierta</v>
          </cell>
          <cell r="E3777" t="str">
            <v>Recibido</v>
          </cell>
          <cell r="F3777" t="str">
            <v>Enviado</v>
          </cell>
          <cell r="G3777" t="str">
            <v>ARS</v>
          </cell>
          <cell r="H3777" t="str">
            <v>3582.09</v>
          </cell>
          <cell r="I3777">
            <v>0</v>
          </cell>
          <cell r="J3777">
            <v>0</v>
          </cell>
          <cell r="K3777" t="str">
            <v>3582.09</v>
          </cell>
          <cell r="L3777" t="str">
            <v>Lourdes Mohamed</v>
          </cell>
          <cell r="M3777">
            <v>23259980054</v>
          </cell>
          <cell r="N3777">
            <v>541151600568</v>
          </cell>
          <cell r="O3777" t="str">
            <v>Lourdes Mohamed</v>
          </cell>
          <cell r="P3777">
            <v>541151600568</v>
          </cell>
          <cell r="Q3777" t="str">
            <v>Maipu 698</v>
          </cell>
          <cell r="R3777" t="str">
            <v>Factura A</v>
          </cell>
          <cell r="T3777" t="str">
            <v>Merlo</v>
          </cell>
          <cell r="U3777" t="str">
            <v>Merlo</v>
          </cell>
          <cell r="V3777">
            <v>1722</v>
          </cell>
          <cell r="W3777" t="str">
            <v>Gran Buenos Aires</v>
          </cell>
          <cell r="Y3777" t="str">
            <v>ENVÍO SIN CARGO (CABA Y GRAN PARTE DE GBA) TIEMPO: 4 a 6 DÍAS HÁBILES</v>
          </cell>
          <cell r="Z3777" t="str">
            <v>Mercado Pago</v>
          </cell>
          <cell r="AD3777">
            <v>44276</v>
          </cell>
          <cell r="AE3777">
            <v>44280</v>
          </cell>
          <cell r="AF3777" t="str">
            <v>ALMOHADON AZUL PANA 36X36CM C/RELLENO VELLON SILICONADO</v>
          </cell>
          <cell r="AG3777" t="str">
            <v>732.04</v>
          </cell>
          <cell r="AH3777">
            <v>1</v>
          </cell>
          <cell r="AI3777" t="str">
            <v>02AL7765</v>
          </cell>
          <cell r="AJ3777" t="str">
            <v>Web</v>
          </cell>
          <cell r="AK3777" t="str">
            <v>viernes 26-03 entre 8 y 18 horas!</v>
          </cell>
          <cell r="AL3777">
            <v>14139451912</v>
          </cell>
          <cell r="AM3777">
            <v>380437424</v>
          </cell>
          <cell r="AN3777" t="str">
            <v>Sí</v>
          </cell>
        </row>
        <row r="3778">
          <cell r="A3778">
            <v>2693</v>
          </cell>
          <cell r="B3778" t="str">
            <v>lourdesmohamed@hotmail.com</v>
          </cell>
          <cell r="AF3778" t="str">
            <v>TRAPO DE PISO CON FRASE MEDIA STANTARD 50 X 60 CM HOLA CHAU</v>
          </cell>
          <cell r="AG3778">
            <v>390</v>
          </cell>
          <cell r="AH3778">
            <v>1</v>
          </cell>
          <cell r="AI3778" t="str">
            <v>HOLA CHAU CHICO GRIS</v>
          </cell>
          <cell r="AN3778" t="str">
            <v>Sí</v>
          </cell>
        </row>
        <row r="3779">
          <cell r="A3779">
            <v>2693</v>
          </cell>
          <cell r="B3779" t="str">
            <v>lourdesmohamed@hotmail.com</v>
          </cell>
          <cell r="AF3779" t="str">
            <v>TABLA DE PICAR RECTANGULAR BLANCA 31X45 CM</v>
          </cell>
          <cell r="AG3779" t="str">
            <v>1085.05</v>
          </cell>
          <cell r="AH3779">
            <v>1</v>
          </cell>
          <cell r="AI3779" t="str">
            <v>BA8059</v>
          </cell>
          <cell r="AN3779" t="str">
            <v>Sí</v>
          </cell>
        </row>
        <row r="3780">
          <cell r="A3780">
            <v>2693</v>
          </cell>
          <cell r="B3780" t="str">
            <v>lourdesmohamed@hotmail.com</v>
          </cell>
          <cell r="AF3780" t="str">
            <v>ACEITERA CUADRADA DE VIDRIO Y PICO ACERO 500 ML</v>
          </cell>
          <cell r="AG3780">
            <v>450</v>
          </cell>
          <cell r="AH3780">
            <v>2</v>
          </cell>
          <cell r="AI3780" t="str">
            <v>MS107210</v>
          </cell>
          <cell r="AN3780" t="str">
            <v>Sí</v>
          </cell>
        </row>
        <row r="3781">
          <cell r="A3781">
            <v>2693</v>
          </cell>
          <cell r="B3781" t="str">
            <v>lourdesmohamed@hotmail.com</v>
          </cell>
          <cell r="AF3781" t="str">
            <v>FRASCO VIDRIO 16CM X 9CM DIAM</v>
          </cell>
          <cell r="AG3781">
            <v>475</v>
          </cell>
          <cell r="AH3781">
            <v>1</v>
          </cell>
          <cell r="AI3781" t="str">
            <v>BA6430 MERCA SEPARDAD</v>
          </cell>
          <cell r="AN3781" t="str">
            <v>Sí</v>
          </cell>
        </row>
        <row r="3782">
          <cell r="A3782">
            <v>2692</v>
          </cell>
          <cell r="B3782" t="str">
            <v>camilagomez1912@gmail.com</v>
          </cell>
          <cell r="C3782">
            <v>44276</v>
          </cell>
          <cell r="D3782" t="str">
            <v>Abierta</v>
          </cell>
          <cell r="E3782" t="str">
            <v>Recibido</v>
          </cell>
          <cell r="F3782" t="str">
            <v>Enviado</v>
          </cell>
          <cell r="G3782" t="str">
            <v>ARS</v>
          </cell>
          <cell r="H3782">
            <v>2400</v>
          </cell>
          <cell r="I3782">
            <v>0</v>
          </cell>
          <cell r="J3782">
            <v>0</v>
          </cell>
          <cell r="K3782">
            <v>2400</v>
          </cell>
          <cell r="L3782" t="str">
            <v>Camila Andrea Gomez</v>
          </cell>
          <cell r="M3782">
            <v>38721823</v>
          </cell>
          <cell r="N3782">
            <v>542945696988</v>
          </cell>
          <cell r="O3782" t="str">
            <v>Camila Andrea Gomez</v>
          </cell>
          <cell r="P3782">
            <v>542945696988</v>
          </cell>
          <cell r="Q3782" t="str">
            <v xml:space="preserve">Av Rivadavia </v>
          </cell>
          <cell r="R3782">
            <v>3984</v>
          </cell>
          <cell r="S3782" t="str">
            <v>14 D</v>
          </cell>
          <cell r="T3782" t="str">
            <v>almagro</v>
          </cell>
          <cell r="U3782" t="str">
            <v>Capital Federal</v>
          </cell>
          <cell r="V3782">
            <v>1204</v>
          </cell>
          <cell r="W3782" t="str">
            <v>Capital Federal</v>
          </cell>
          <cell r="Y3782" t="str">
            <v>ENVÍO SIN CARGO (CABA Y GRAN PARTE DE GBA) TIEMPO: 4 a 6 DÍAS HÁBILES</v>
          </cell>
          <cell r="Z3782" t="str">
            <v>Mercado Pago</v>
          </cell>
          <cell r="AD3782">
            <v>44276</v>
          </cell>
          <cell r="AE3782">
            <v>44280</v>
          </cell>
          <cell r="AF3782" t="str">
            <v>SET 3 PIEZAS: BALDE CENTRIFUGADOR + PALO EXTENSIBLE CON MOPA + 1 REPUESTO DE MOPA (Violeta)</v>
          </cell>
          <cell r="AG3782">
            <v>2400</v>
          </cell>
          <cell r="AH3782">
            <v>1</v>
          </cell>
          <cell r="AJ3782" t="str">
            <v>Web</v>
          </cell>
          <cell r="AK3782" t="str">
            <v>viernes 26-03 entre 8 y 18 horas!</v>
          </cell>
          <cell r="AL3782">
            <v>2460480616</v>
          </cell>
          <cell r="AM3782">
            <v>380452501</v>
          </cell>
          <cell r="AN3782" t="str">
            <v>Sí</v>
          </cell>
        </row>
        <row r="3783">
          <cell r="A3783">
            <v>2691</v>
          </cell>
          <cell r="B3783" t="str">
            <v>anitamo_87@hotmail.com</v>
          </cell>
          <cell r="C3783">
            <v>44275</v>
          </cell>
          <cell r="D3783" t="str">
            <v>Abierta</v>
          </cell>
          <cell r="E3783" t="str">
            <v>Recibido</v>
          </cell>
          <cell r="F3783" t="str">
            <v>Enviado</v>
          </cell>
          <cell r="G3783" t="str">
            <v>ARS</v>
          </cell>
          <cell r="H3783">
            <v>2637</v>
          </cell>
          <cell r="I3783">
            <v>0</v>
          </cell>
          <cell r="J3783">
            <v>865</v>
          </cell>
          <cell r="K3783">
            <v>3502</v>
          </cell>
          <cell r="L3783" t="str">
            <v>Ana paula Moreno</v>
          </cell>
          <cell r="M3783">
            <v>33039225</v>
          </cell>
          <cell r="N3783">
            <v>543515948180</v>
          </cell>
          <cell r="O3783" t="str">
            <v>Ana paula Moreno</v>
          </cell>
          <cell r="P3783">
            <v>543515948180</v>
          </cell>
          <cell r="Q3783" t="str">
            <v>11 Oeste</v>
          </cell>
          <cell r="R3783">
            <v>549</v>
          </cell>
          <cell r="T3783" t="str">
            <v>San etelvino</v>
          </cell>
          <cell r="U3783" t="str">
            <v xml:space="preserve">General pico </v>
          </cell>
          <cell r="V3783">
            <v>6360</v>
          </cell>
          <cell r="W3783" t="str">
            <v>La Pampa</v>
          </cell>
          <cell r="Y3783" t="str">
            <v>Correo Argentino - Encomienda Clásica</v>
          </cell>
          <cell r="Z3783" t="str">
            <v>Mercado Pago</v>
          </cell>
          <cell r="AD3783">
            <v>44277</v>
          </cell>
          <cell r="AE3783">
            <v>44280</v>
          </cell>
          <cell r="AF3783" t="str">
            <v>ESCURRIDIZO//ESCURRE CUBIERTOS CUBIERTOS (Gris, aqua)</v>
          </cell>
          <cell r="AG3783">
            <v>520</v>
          </cell>
          <cell r="AH3783">
            <v>1</v>
          </cell>
          <cell r="AJ3783" t="str">
            <v>Móvil</v>
          </cell>
          <cell r="AK3783" t="str">
            <v>SE ENVIA AL CORREO ARGENTINO VIERNES 26-03 ENTRE 8 Y 12 HORAS!</v>
          </cell>
          <cell r="AL3783">
            <v>14128716597</v>
          </cell>
          <cell r="AM3783">
            <v>380018859</v>
          </cell>
          <cell r="AN3783" t="str">
            <v>Sí</v>
          </cell>
        </row>
        <row r="3784">
          <cell r="A3784">
            <v>2691</v>
          </cell>
          <cell r="B3784" t="str">
            <v>anitamo_87@hotmail.com</v>
          </cell>
          <cell r="AF3784" t="str">
            <v>SET BAÑO 4 PIEZAS ACRILICO</v>
          </cell>
          <cell r="AG3784">
            <v>2117</v>
          </cell>
          <cell r="AH3784">
            <v>1</v>
          </cell>
          <cell r="AI3784" t="str">
            <v>046AB6007</v>
          </cell>
          <cell r="AN3784" t="str">
            <v>Sí</v>
          </cell>
        </row>
        <row r="3785">
          <cell r="A3785">
            <v>2690</v>
          </cell>
          <cell r="B3785" t="str">
            <v>josefinaoshea5@gmail.com</v>
          </cell>
          <cell r="C3785">
            <v>44274</v>
          </cell>
          <cell r="D3785" t="str">
            <v>Cancelada</v>
          </cell>
          <cell r="E3785" t="str">
            <v>Recibido</v>
          </cell>
          <cell r="F3785" t="str">
            <v>Enviado</v>
          </cell>
          <cell r="G3785" t="str">
            <v>ARS</v>
          </cell>
          <cell r="H3785" t="str">
            <v>4906.9</v>
          </cell>
          <cell r="I3785">
            <v>0</v>
          </cell>
          <cell r="J3785">
            <v>0</v>
          </cell>
          <cell r="K3785" t="str">
            <v>4906.9</v>
          </cell>
          <cell r="L3785" t="str">
            <v>Claudia marcia Zallo</v>
          </cell>
          <cell r="M3785">
            <v>16187233</v>
          </cell>
          <cell r="N3785">
            <v>541140748939</v>
          </cell>
          <cell r="O3785" t="str">
            <v>Claudia marcia Zallo</v>
          </cell>
          <cell r="P3785">
            <v>541140748939</v>
          </cell>
          <cell r="Q3785" t="str">
            <v>Humberto primo</v>
          </cell>
          <cell r="R3785">
            <v>576</v>
          </cell>
          <cell r="S3785" t="str">
            <v>A</v>
          </cell>
          <cell r="T3785" t="str">
            <v>Quilmes</v>
          </cell>
          <cell r="U3785" t="str">
            <v>Quilmes</v>
          </cell>
          <cell r="V3785">
            <v>1878</v>
          </cell>
          <cell r="W3785" t="str">
            <v>Gran Buenos Aires</v>
          </cell>
          <cell r="Y3785" t="str">
            <v>ENVÍO SIN CARGO (CABA Y GRAN PARTE DE GBA) TIEMPO: 4 a 6 DÍAS HÁBILES</v>
          </cell>
          <cell r="Z3785" t="str">
            <v>Mercado Pago</v>
          </cell>
          <cell r="AB3785" t="str">
            <v>Hola! El set de cucharón y tenedor , con mango color Negro. Gracias</v>
          </cell>
          <cell r="AD3785">
            <v>44274</v>
          </cell>
          <cell r="AE3785">
            <v>44297</v>
          </cell>
          <cell r="AF3785" t="str">
            <v>SET CUCHARON Y TENEDOR BAMBOO BLANCO 29CM</v>
          </cell>
          <cell r="AG3785">
            <v>1360</v>
          </cell>
          <cell r="AH3785">
            <v>1</v>
          </cell>
          <cell r="AI3785" t="str">
            <v>BA7800</v>
          </cell>
          <cell r="AJ3785" t="str">
            <v>Móvil</v>
          </cell>
          <cell r="AK3785" t="str">
            <v>MIERCOLES 14-04 ENTRE 8 Y 18 HORAS! ESTUVIMOS CERRADOS 15 DIAS POR CASO DE COVID, PERDON LA DEMORA!</v>
          </cell>
          <cell r="AL3785">
            <v>14120333186</v>
          </cell>
          <cell r="AM3785">
            <v>379703884</v>
          </cell>
          <cell r="AN3785" t="str">
            <v>Sí</v>
          </cell>
        </row>
        <row r="3786">
          <cell r="A3786">
            <v>2690</v>
          </cell>
          <cell r="B3786" t="str">
            <v>josefinaoshea5@gmail.com</v>
          </cell>
          <cell r="AF3786" t="str">
            <v>BOWL BAMBOO NEGRO 14X28CM</v>
          </cell>
          <cell r="AG3786" t="str">
            <v>1773.45</v>
          </cell>
          <cell r="AH3786">
            <v>2</v>
          </cell>
          <cell r="AI3786" t="str">
            <v>BA7813</v>
          </cell>
          <cell r="AN3786" t="str">
            <v>Sí</v>
          </cell>
        </row>
        <row r="3787">
          <cell r="A3787">
            <v>2689</v>
          </cell>
          <cell r="B3787" t="str">
            <v>mariaferlobato@gmail.com</v>
          </cell>
          <cell r="C3787">
            <v>44274</v>
          </cell>
          <cell r="D3787" t="str">
            <v>Abierta</v>
          </cell>
          <cell r="E3787" t="str">
            <v>Recibido</v>
          </cell>
          <cell r="F3787" t="str">
            <v>Enviado</v>
          </cell>
          <cell r="G3787" t="str">
            <v>ARS</v>
          </cell>
          <cell r="H3787" t="str">
            <v>1692.83</v>
          </cell>
          <cell r="I3787">
            <v>0</v>
          </cell>
          <cell r="J3787">
            <v>0</v>
          </cell>
          <cell r="K3787" t="str">
            <v>1692.83</v>
          </cell>
          <cell r="L3787" t="str">
            <v>Maria Fernanda Lobato</v>
          </cell>
          <cell r="M3787">
            <v>39145502</v>
          </cell>
          <cell r="N3787">
            <v>543804590620</v>
          </cell>
          <cell r="O3787" t="str">
            <v>Maria Fernanda Lobato</v>
          </cell>
          <cell r="P3787">
            <v>543804590620</v>
          </cell>
          <cell r="Q3787" t="str">
            <v xml:space="preserve">Paraguay </v>
          </cell>
          <cell r="R3787">
            <v>4559</v>
          </cell>
          <cell r="S3787" t="str">
            <v>7B</v>
          </cell>
          <cell r="T3787" t="str">
            <v>Palermo</v>
          </cell>
          <cell r="U3787" t="str">
            <v>Capital Federal</v>
          </cell>
          <cell r="V3787">
            <v>1425</v>
          </cell>
          <cell r="W3787" t="str">
            <v>Capital Federal</v>
          </cell>
          <cell r="Y3787" t="str">
            <v>ENVÍO SIN CARGO (CABA Y GRAN PARTE DE GBA) TIEMPO: 4 a 6 DÍAS HÁBILES</v>
          </cell>
          <cell r="Z3787" t="str">
            <v>Mercado Pago</v>
          </cell>
          <cell r="AD3787">
            <v>44274</v>
          </cell>
          <cell r="AE3787">
            <v>44278</v>
          </cell>
          <cell r="AF3787" t="str">
            <v>MATE PAMPA BOCA ANCHA CON BOMBILLA COLOR BLANCO</v>
          </cell>
          <cell r="AG3787">
            <v>720</v>
          </cell>
          <cell r="AH3787">
            <v>1</v>
          </cell>
          <cell r="AI3787" t="str">
            <v>MERCA SEPA</v>
          </cell>
          <cell r="AJ3787" t="str">
            <v>Web</v>
          </cell>
          <cell r="AK3787" t="str">
            <v>JUEVES 25-03 ENTRE 8 Y 18 HORAS!</v>
          </cell>
          <cell r="AL3787">
            <v>2455281540</v>
          </cell>
          <cell r="AM3787">
            <v>379701722</v>
          </cell>
          <cell r="AN3787" t="str">
            <v>Sí</v>
          </cell>
        </row>
        <row r="3788">
          <cell r="A3788">
            <v>2689</v>
          </cell>
          <cell r="B3788" t="str">
            <v>mariaferlobato@gmail.com</v>
          </cell>
          <cell r="AF3788" t="str">
            <v>YERBERO METALIZADO DORADO SET X 2 16 X 8.5 CM</v>
          </cell>
          <cell r="AG3788" t="str">
            <v>972.83</v>
          </cell>
          <cell r="AH3788">
            <v>1</v>
          </cell>
          <cell r="AI3788" t="str">
            <v>645LA55054</v>
          </cell>
          <cell r="AN3788" t="str">
            <v>Sí</v>
          </cell>
        </row>
        <row r="3789">
          <cell r="A3789">
            <v>2688</v>
          </cell>
          <cell r="B3789" t="str">
            <v>paula.grosskopf@yahoo.com.ar</v>
          </cell>
          <cell r="C3789">
            <v>44274</v>
          </cell>
          <cell r="D3789" t="str">
            <v>Abierta</v>
          </cell>
          <cell r="E3789" t="str">
            <v>Recibido</v>
          </cell>
          <cell r="F3789" t="str">
            <v>Enviado</v>
          </cell>
          <cell r="G3789" t="str">
            <v>ARS</v>
          </cell>
          <cell r="H3789" t="str">
            <v>1298.99</v>
          </cell>
          <cell r="I3789">
            <v>0</v>
          </cell>
          <cell r="J3789">
            <v>0</v>
          </cell>
          <cell r="K3789" t="str">
            <v>1298.99</v>
          </cell>
          <cell r="L3789" t="str">
            <v>Paula Grosskopf</v>
          </cell>
          <cell r="M3789">
            <v>31315748</v>
          </cell>
          <cell r="N3789">
            <v>541157306945</v>
          </cell>
          <cell r="O3789" t="str">
            <v>Paula Grosskopf</v>
          </cell>
          <cell r="P3789">
            <v>541157306945</v>
          </cell>
          <cell r="Q3789" t="str">
            <v>Juana de arco</v>
          </cell>
          <cell r="R3789">
            <v>7300</v>
          </cell>
          <cell r="T3789" t="str">
            <v>Barrio Santa Ines</v>
          </cell>
          <cell r="U3789" t="str">
            <v>Canning</v>
          </cell>
          <cell r="V3789">
            <v>1842</v>
          </cell>
          <cell r="W3789" t="str">
            <v>Gran Buenos Aires</v>
          </cell>
          <cell r="Y3789" t="str">
            <v>ENVÍO SIN CARGO (CABA Y GRAN PARTE DE GBA) TIEMPO: 4 a 6 DÍAS HÁBILES</v>
          </cell>
          <cell r="Z3789" t="str">
            <v>Mercado Pago</v>
          </cell>
          <cell r="AB3789" t="str">
            <v>Juana de arco 7300, Esteban Echeverria, Canning, CP 1842 Barrio Santa Ines, Lote 19</v>
          </cell>
          <cell r="AD3789">
            <v>44274</v>
          </cell>
          <cell r="AE3789">
            <v>44278</v>
          </cell>
          <cell r="AF3789" t="str">
            <v>MATE PAMPA BOCA ANCHA CON BOMBILLA COLOR BLANCO</v>
          </cell>
          <cell r="AG3789">
            <v>720</v>
          </cell>
          <cell r="AH3789">
            <v>1</v>
          </cell>
          <cell r="AI3789" t="str">
            <v>MERCA SEPA</v>
          </cell>
          <cell r="AJ3789" t="str">
            <v>Web</v>
          </cell>
          <cell r="AK3789" t="str">
            <v>JUEVES 25-03 ENTRE 8 Y 18 HORAS!</v>
          </cell>
          <cell r="AL3789">
            <v>14119493739</v>
          </cell>
          <cell r="AM3789">
            <v>378036015</v>
          </cell>
          <cell r="AN3789" t="str">
            <v>Sí</v>
          </cell>
        </row>
        <row r="3790">
          <cell r="A3790">
            <v>2688</v>
          </cell>
          <cell r="B3790" t="str">
            <v>paula.grosskopf@yahoo.com.ar</v>
          </cell>
          <cell r="AF3790" t="str">
            <v>FRASCO 2 POSICIONES DE VIDRIO CON TAPA DE COBRE 1200 ML</v>
          </cell>
          <cell r="AG3790" t="str">
            <v>578.99</v>
          </cell>
          <cell r="AH3790">
            <v>1</v>
          </cell>
          <cell r="AI3790" t="str">
            <v>MS117711</v>
          </cell>
          <cell r="AN3790" t="str">
            <v>Sí</v>
          </cell>
        </row>
        <row r="3791">
          <cell r="A3791">
            <v>2687</v>
          </cell>
          <cell r="B3791" t="str">
            <v>claritag.322@gmail.com</v>
          </cell>
          <cell r="C3791">
            <v>44274</v>
          </cell>
          <cell r="D3791" t="str">
            <v>Abierta</v>
          </cell>
          <cell r="E3791" t="str">
            <v>Recibido</v>
          </cell>
          <cell r="F3791" t="str">
            <v>Enviado</v>
          </cell>
          <cell r="G3791" t="str">
            <v>ARS</v>
          </cell>
          <cell r="H3791">
            <v>720</v>
          </cell>
          <cell r="I3791">
            <v>0</v>
          </cell>
          <cell r="J3791">
            <v>0</v>
          </cell>
          <cell r="K3791">
            <v>720</v>
          </cell>
          <cell r="L3791" t="str">
            <v>Clara Gonzalez</v>
          </cell>
          <cell r="M3791">
            <v>33055444</v>
          </cell>
          <cell r="N3791">
            <v>541123322886</v>
          </cell>
          <cell r="O3791" t="str">
            <v>Clara Gonzalez</v>
          </cell>
          <cell r="P3791">
            <v>541123322886</v>
          </cell>
          <cell r="Q3791" t="str">
            <v>Obligado 4865 entre Rafael y yrurtia</v>
          </cell>
          <cell r="R3791">
            <v>4865</v>
          </cell>
          <cell r="T3791" t="str">
            <v>Procrear</v>
          </cell>
          <cell r="U3791" t="str">
            <v>Bella vista</v>
          </cell>
          <cell r="V3791">
            <v>1661</v>
          </cell>
          <cell r="W3791" t="str">
            <v>Gran Buenos Aires</v>
          </cell>
          <cell r="Y3791" t="str">
            <v>ENVÍO SIN CARGO (CABA Y GRAN PARTE DE GBA) TIEMPO: 4 a 6 DÍAS HÁBILES</v>
          </cell>
          <cell r="Z3791" t="str">
            <v>Mercado Pago</v>
          </cell>
          <cell r="AD3791">
            <v>44274</v>
          </cell>
          <cell r="AE3791">
            <v>44274</v>
          </cell>
          <cell r="AF3791" t="str">
            <v>MATE PAMPA BOCA ANCHA CON BOMBILLA COLOR ROSA</v>
          </cell>
          <cell r="AG3791">
            <v>720</v>
          </cell>
          <cell r="AH3791">
            <v>1</v>
          </cell>
          <cell r="AI3791" t="str">
            <v>MATE PAMPA02. MERCA SEPARADA</v>
          </cell>
          <cell r="AJ3791" t="str">
            <v>Móvil</v>
          </cell>
          <cell r="AK3791" t="str">
            <v>MARTES 23-03 ENTRE 8 Y 18 HORAS!</v>
          </cell>
          <cell r="AL3791">
            <v>2452975958</v>
          </cell>
          <cell r="AM3791">
            <v>379479482</v>
          </cell>
          <cell r="AN3791" t="str">
            <v>Sí</v>
          </cell>
        </row>
        <row r="3792">
          <cell r="A3792">
            <v>2686</v>
          </cell>
          <cell r="B3792" t="str">
            <v>lucialaboranti@gmail.com</v>
          </cell>
          <cell r="C3792">
            <v>44273</v>
          </cell>
          <cell r="D3792" t="str">
            <v>Abierta</v>
          </cell>
          <cell r="E3792" t="str">
            <v>Recibido</v>
          </cell>
          <cell r="F3792" t="str">
            <v>Enviado</v>
          </cell>
          <cell r="G3792" t="str">
            <v>ARS</v>
          </cell>
          <cell r="H3792">
            <v>4140</v>
          </cell>
          <cell r="I3792">
            <v>0</v>
          </cell>
          <cell r="J3792">
            <v>610</v>
          </cell>
          <cell r="K3792">
            <v>4750</v>
          </cell>
          <cell r="L3792" t="str">
            <v>Lucia Laboranti</v>
          </cell>
          <cell r="M3792">
            <v>38863309</v>
          </cell>
          <cell r="N3792">
            <v>542262318148</v>
          </cell>
          <cell r="O3792" t="str">
            <v>Lucia Laboranti</v>
          </cell>
          <cell r="P3792">
            <v>542262318148</v>
          </cell>
          <cell r="Q3792" t="str">
            <v>Alberdi</v>
          </cell>
          <cell r="R3792">
            <v>187</v>
          </cell>
          <cell r="S3792" t="str">
            <v>Pb</v>
          </cell>
          <cell r="U3792" t="str">
            <v>Loberia</v>
          </cell>
          <cell r="V3792">
            <v>7635</v>
          </cell>
          <cell r="W3792" t="str">
            <v>Buenos Aires</v>
          </cell>
          <cell r="Y3792" t="str">
            <v>Correo Argentino - Encomienda Clásica</v>
          </cell>
          <cell r="Z3792" t="str">
            <v>Mercado Pago</v>
          </cell>
          <cell r="AB3792" t="str">
            <v>No enviar factura ya que es regalo</v>
          </cell>
          <cell r="AD3792">
            <v>44273</v>
          </cell>
          <cell r="AE3792">
            <v>44277</v>
          </cell>
          <cell r="AF3792" t="str">
            <v>TAZA ROMA DE CERAMICA BLANCA 275ML</v>
          </cell>
          <cell r="AG3792">
            <v>690</v>
          </cell>
          <cell r="AH3792">
            <v>6</v>
          </cell>
          <cell r="AI3792" t="str">
            <v>PO61713NN MERCA SEPARADA</v>
          </cell>
          <cell r="AJ3792" t="str">
            <v>Móvil</v>
          </cell>
          <cell r="AK3792" t="str">
            <v>SE ENVIA AL CORREO ARGENTINO EL 23-03 ENTRE 8 Y 12 HORAS!</v>
          </cell>
          <cell r="AL3792">
            <v>2451879871</v>
          </cell>
          <cell r="AM3792">
            <v>379341426</v>
          </cell>
          <cell r="AN3792" t="str">
            <v>Sí</v>
          </cell>
        </row>
        <row r="3793">
          <cell r="A3793">
            <v>2685</v>
          </cell>
          <cell r="B3793" t="str">
            <v>mquattromano@gmail.com</v>
          </cell>
          <cell r="C3793">
            <v>44273</v>
          </cell>
          <cell r="D3793" t="str">
            <v>Abierta</v>
          </cell>
          <cell r="E3793" t="str">
            <v>Recibido</v>
          </cell>
          <cell r="F3793" t="str">
            <v>Enviado</v>
          </cell>
          <cell r="G3793" t="str">
            <v>ARS</v>
          </cell>
          <cell r="H3793">
            <v>4569</v>
          </cell>
          <cell r="I3793">
            <v>0</v>
          </cell>
          <cell r="J3793">
            <v>0</v>
          </cell>
          <cell r="K3793">
            <v>4569</v>
          </cell>
          <cell r="L3793" t="str">
            <v>mariana Quattromano</v>
          </cell>
          <cell r="M3793">
            <v>27942136</v>
          </cell>
          <cell r="N3793">
            <v>541162039600</v>
          </cell>
          <cell r="O3793" t="str">
            <v>Mariana Quattromano</v>
          </cell>
          <cell r="P3793">
            <v>541162039600</v>
          </cell>
          <cell r="Q3793" t="str">
            <v>Acevedo</v>
          </cell>
          <cell r="R3793">
            <v>3992</v>
          </cell>
          <cell r="T3793" t="str">
            <v xml:space="preserve">monte chingolo </v>
          </cell>
          <cell r="U3793" t="str">
            <v>Lanus Este</v>
          </cell>
          <cell r="V3793">
            <v>1824</v>
          </cell>
          <cell r="W3793" t="str">
            <v>Gran Buenos Aires</v>
          </cell>
          <cell r="Y3793" t="str">
            <v>ENVÍO SIN CARGO (CABA Y GRAN PARTE DE GBA) TIEMPO: 4 a 6 DÍAS HÁBILES</v>
          </cell>
          <cell r="Z3793" t="str">
            <v>Mercado Pago</v>
          </cell>
          <cell r="AB3793" t="str">
            <v>recibe el pedido mi mama, maria cristina scarpino</v>
          </cell>
          <cell r="AD3793">
            <v>44273</v>
          </cell>
          <cell r="AE3793">
            <v>44274</v>
          </cell>
          <cell r="AF3793" t="str">
            <v>CUBIERTERO 31.5X24.5X4.5CM COLORES PASTELES (Azul)</v>
          </cell>
          <cell r="AG3793">
            <v>370</v>
          </cell>
          <cell r="AH3793">
            <v>1</v>
          </cell>
          <cell r="AI3793" t="str">
            <v>0607PLA204PAS</v>
          </cell>
          <cell r="AJ3793" t="str">
            <v>Móvil</v>
          </cell>
          <cell r="AK3793" t="str">
            <v>LUNES 22-03 ENTRE 8 Y 18 HORAS!</v>
          </cell>
          <cell r="AL3793">
            <v>14098631907</v>
          </cell>
          <cell r="AM3793">
            <v>379007180</v>
          </cell>
          <cell r="AN3793" t="str">
            <v>Sí</v>
          </cell>
        </row>
        <row r="3794">
          <cell r="A3794">
            <v>2685</v>
          </cell>
          <cell r="B3794" t="str">
            <v>mquattromano@gmail.com</v>
          </cell>
          <cell r="AF3794" t="str">
            <v>VELA 100% SOJA AROMA JAZMIN</v>
          </cell>
          <cell r="AG3794">
            <v>300</v>
          </cell>
          <cell r="AH3794">
            <v>1</v>
          </cell>
          <cell r="AI3794" t="str">
            <v>TW7375VELA MERCA SEPARADA</v>
          </cell>
          <cell r="AN3794" t="str">
            <v>Sí</v>
          </cell>
        </row>
        <row r="3795">
          <cell r="A3795">
            <v>2685</v>
          </cell>
          <cell r="B3795" t="str">
            <v>mquattromano@gmail.com</v>
          </cell>
          <cell r="AF3795" t="str">
            <v>MANTEL ROJO RECTANGULAR TELA TROPICAL PESADO 150 X 250 CM</v>
          </cell>
          <cell r="AG3795">
            <v>999</v>
          </cell>
          <cell r="AH3795">
            <v>1</v>
          </cell>
          <cell r="AI3795" t="str">
            <v>CHUMANRO</v>
          </cell>
          <cell r="AN3795" t="str">
            <v>Sí</v>
          </cell>
        </row>
        <row r="3796">
          <cell r="A3796">
            <v>2685</v>
          </cell>
          <cell r="B3796" t="str">
            <v>mquattromano@gmail.com</v>
          </cell>
          <cell r="AF3796" t="str">
            <v>MANTEL RECTANGULAR ANTIMANCHA 1.40x1.85 mtrs</v>
          </cell>
          <cell r="AG3796">
            <v>1450</v>
          </cell>
          <cell r="AH3796">
            <v>1</v>
          </cell>
          <cell r="AI3796" t="str">
            <v>CHUR29 MERCA SEPA</v>
          </cell>
          <cell r="AN3796" t="str">
            <v>Sí</v>
          </cell>
        </row>
        <row r="3797">
          <cell r="A3797">
            <v>2685</v>
          </cell>
          <cell r="B3797" t="str">
            <v>mquattromano@gmail.com</v>
          </cell>
          <cell r="AF3797" t="str">
            <v>MANTEL RECTANGULAR ANTIMANCHA 1.40x1,85 mtrs</v>
          </cell>
          <cell r="AG3797">
            <v>1450</v>
          </cell>
          <cell r="AH3797">
            <v>1</v>
          </cell>
          <cell r="AI3797" t="str">
            <v>CHUR11</v>
          </cell>
          <cell r="AN3797" t="str">
            <v>Sí</v>
          </cell>
        </row>
        <row r="3798">
          <cell r="A3798">
            <v>2684</v>
          </cell>
          <cell r="B3798" t="str">
            <v>macarenaalmiron@hotmail.com</v>
          </cell>
          <cell r="C3798">
            <v>44273</v>
          </cell>
          <cell r="D3798" t="str">
            <v>Abierta</v>
          </cell>
          <cell r="E3798" t="str">
            <v>Recibido</v>
          </cell>
          <cell r="F3798" t="str">
            <v>Enviado</v>
          </cell>
          <cell r="G3798" t="str">
            <v>ARS</v>
          </cell>
          <cell r="H3798">
            <v>1210</v>
          </cell>
          <cell r="I3798">
            <v>0</v>
          </cell>
          <cell r="J3798">
            <v>0</v>
          </cell>
          <cell r="K3798">
            <v>1210</v>
          </cell>
          <cell r="L3798" t="str">
            <v>Johanna macarena Almiron</v>
          </cell>
          <cell r="M3798">
            <v>38124629</v>
          </cell>
          <cell r="N3798">
            <v>541150154205</v>
          </cell>
          <cell r="O3798" t="str">
            <v>Johanna macarena Almiron</v>
          </cell>
          <cell r="P3798">
            <v>541150154205</v>
          </cell>
          <cell r="Q3798" t="str">
            <v xml:space="preserve">Simón de Iriondo </v>
          </cell>
          <cell r="R3798">
            <v>3340</v>
          </cell>
          <cell r="T3798" t="str">
            <v>Victoria</v>
          </cell>
          <cell r="U3798" t="str">
            <v>San Fernando</v>
          </cell>
          <cell r="V3798">
            <v>1646</v>
          </cell>
          <cell r="W3798" t="str">
            <v>Gran Buenos Aires</v>
          </cell>
          <cell r="Y3798" t="str">
            <v>ENVÍO SIN CARGO (CABA Y GRAN PARTE DE GBA) TIEMPO: 4 a 6 DÍAS HÁBILES</v>
          </cell>
          <cell r="Z3798" t="str">
            <v>Mercado Pago</v>
          </cell>
          <cell r="AD3798">
            <v>44273</v>
          </cell>
          <cell r="AE3798">
            <v>44274</v>
          </cell>
          <cell r="AF3798" t="str">
            <v>MATE PAMPA BOCA ANCHA CON BOMBILLA COLOR ROSA</v>
          </cell>
          <cell r="AG3798">
            <v>720</v>
          </cell>
          <cell r="AH3798">
            <v>1</v>
          </cell>
          <cell r="AI3798" t="str">
            <v>MATE PAMPA02. MERCA SEPARADA</v>
          </cell>
          <cell r="AJ3798" t="str">
            <v>Móvil</v>
          </cell>
          <cell r="AK3798" t="str">
            <v>MARTES 23-03 ENTRE 8 Y 18 HORAS!</v>
          </cell>
          <cell r="AL3798">
            <v>14097269598</v>
          </cell>
          <cell r="AM3798">
            <v>378882851</v>
          </cell>
          <cell r="AN3798" t="str">
            <v>Sí</v>
          </cell>
        </row>
        <row r="3799">
          <cell r="A3799">
            <v>2684</v>
          </cell>
          <cell r="B3799" t="str">
            <v>macarenaalmiron@hotmail.com</v>
          </cell>
          <cell r="AF3799" t="str">
            <v>INDIVIDUAL CUERINA MAPA 44X30CM</v>
          </cell>
          <cell r="AG3799">
            <v>245</v>
          </cell>
          <cell r="AH3799">
            <v>1</v>
          </cell>
          <cell r="AI3799" t="str">
            <v>CHUIN37R</v>
          </cell>
          <cell r="AN3799" t="str">
            <v>Sí</v>
          </cell>
        </row>
        <row r="3800">
          <cell r="A3800">
            <v>2684</v>
          </cell>
          <cell r="B3800" t="str">
            <v>macarenaalmiron@hotmail.com</v>
          </cell>
          <cell r="AF3800" t="str">
            <v>INDIVIDUAL SMILE CUERINA</v>
          </cell>
          <cell r="AG3800">
            <v>245</v>
          </cell>
          <cell r="AH3800">
            <v>1</v>
          </cell>
          <cell r="AI3800" t="str">
            <v>CHUIN34R</v>
          </cell>
          <cell r="AN3800" t="str">
            <v>Sí</v>
          </cell>
        </row>
        <row r="3801">
          <cell r="A3801">
            <v>2683</v>
          </cell>
          <cell r="B3801" t="str">
            <v>vdzapata@hotmail.com</v>
          </cell>
          <cell r="C3801">
            <v>44272</v>
          </cell>
          <cell r="D3801" t="str">
            <v>Abierta</v>
          </cell>
          <cell r="E3801" t="str">
            <v>Recibido</v>
          </cell>
          <cell r="F3801" t="str">
            <v>Enviado</v>
          </cell>
          <cell r="G3801" t="str">
            <v>ARS</v>
          </cell>
          <cell r="H3801">
            <v>2099</v>
          </cell>
          <cell r="I3801">
            <v>0</v>
          </cell>
          <cell r="J3801">
            <v>0</v>
          </cell>
          <cell r="K3801">
            <v>2099</v>
          </cell>
          <cell r="L3801" t="str">
            <v>Veronica Zapata</v>
          </cell>
          <cell r="M3801">
            <v>23216620</v>
          </cell>
          <cell r="N3801">
            <v>541149470069</v>
          </cell>
          <cell r="O3801" t="str">
            <v>Veronica Zapata</v>
          </cell>
          <cell r="P3801">
            <v>541149470069</v>
          </cell>
          <cell r="Q3801" t="str">
            <v>Jujuy</v>
          </cell>
          <cell r="R3801">
            <v>25</v>
          </cell>
          <cell r="U3801" t="str">
            <v>Villa Luzuriaga</v>
          </cell>
          <cell r="V3801">
            <v>1754</v>
          </cell>
          <cell r="W3801" t="str">
            <v>Gran Buenos Aires</v>
          </cell>
          <cell r="Y3801" t="str">
            <v>ENVÍO SIN CARGO (CABA Y GRAN PARTE DE GBA) TIEMPO: 4 a 6 DÍAS HÁBILES</v>
          </cell>
          <cell r="Z3801" t="str">
            <v>Mercado Pago</v>
          </cell>
          <cell r="AD3801">
            <v>44272</v>
          </cell>
          <cell r="AE3801">
            <v>44273</v>
          </cell>
          <cell r="AF3801" t="str">
            <v>MESA PLEGABLE PARA PC MADERA Y METAL 59X39X23CM (Negro)</v>
          </cell>
          <cell r="AG3801">
            <v>2099</v>
          </cell>
          <cell r="AH3801">
            <v>1</v>
          </cell>
          <cell r="AJ3801" t="str">
            <v>Web</v>
          </cell>
          <cell r="AK3801" t="str">
            <v>VIERNES 19-03 ENTRE 8 Y 18 HORAS!</v>
          </cell>
          <cell r="AL3801">
            <v>14095495641</v>
          </cell>
          <cell r="AM3801">
            <v>378613726</v>
          </cell>
          <cell r="AN3801" t="str">
            <v>Sí</v>
          </cell>
        </row>
        <row r="3802">
          <cell r="A3802">
            <v>2682</v>
          </cell>
          <cell r="B3802" t="str">
            <v>lopezamayamelissa@gmail.com</v>
          </cell>
          <cell r="C3802">
            <v>44272</v>
          </cell>
          <cell r="D3802" t="str">
            <v>Abierta</v>
          </cell>
          <cell r="E3802" t="str">
            <v>Recibido</v>
          </cell>
          <cell r="F3802" t="str">
            <v>Enviado</v>
          </cell>
          <cell r="G3802" t="str">
            <v>ARS</v>
          </cell>
          <cell r="H3802">
            <v>2099</v>
          </cell>
          <cell r="I3802">
            <v>0</v>
          </cell>
          <cell r="J3802">
            <v>0</v>
          </cell>
          <cell r="K3802">
            <v>2099</v>
          </cell>
          <cell r="L3802" t="str">
            <v>Melissa López Amaya</v>
          </cell>
          <cell r="M3802">
            <v>38355960</v>
          </cell>
          <cell r="N3802">
            <v>5491168541306</v>
          </cell>
          <cell r="O3802" t="str">
            <v>Melissa López Amaya</v>
          </cell>
          <cell r="P3802">
            <v>5491168541306</v>
          </cell>
          <cell r="Q3802" t="str">
            <v>Vicente Casares</v>
          </cell>
          <cell r="R3802">
            <v>581</v>
          </cell>
          <cell r="S3802">
            <v>2</v>
          </cell>
          <cell r="T3802" t="str">
            <v>Villa Sarmiento</v>
          </cell>
          <cell r="U3802" t="str">
            <v>Morón</v>
          </cell>
          <cell r="V3802">
            <v>1706</v>
          </cell>
          <cell r="W3802" t="str">
            <v>Gran Buenos Aires</v>
          </cell>
          <cell r="Y3802" t="str">
            <v>ENVÍO SIN CARGO (CABA Y GRAN PARTE DE GBA) TIEMPO: 4 a 6 DÍAS HÁBILES</v>
          </cell>
          <cell r="Z3802" t="str">
            <v>Mercado Pago</v>
          </cell>
          <cell r="AB3802" t="str">
            <v>Si es posible me gustaría que la entrega se realice por la mañana. Gracias</v>
          </cell>
          <cell r="AD3802">
            <v>44272</v>
          </cell>
          <cell r="AE3802">
            <v>44273</v>
          </cell>
          <cell r="AF3802" t="str">
            <v>MESA PLEGABLE PARA PC MADERA Y METAL 59X39X23CM (Beige)</v>
          </cell>
          <cell r="AG3802">
            <v>2099</v>
          </cell>
          <cell r="AH3802">
            <v>1</v>
          </cell>
          <cell r="AI3802" t="str">
            <v>ME7897</v>
          </cell>
          <cell r="AJ3802" t="str">
            <v>Móvil</v>
          </cell>
          <cell r="AK3802" t="str">
            <v>VIERNES 19-03 ENTRE 8 Y 18 HORAS!</v>
          </cell>
          <cell r="AL3802">
            <v>2446416155</v>
          </cell>
          <cell r="AM3802">
            <v>377948175</v>
          </cell>
          <cell r="AN3802" t="str">
            <v>Sí</v>
          </cell>
        </row>
        <row r="3803">
          <cell r="A3803">
            <v>2681</v>
          </cell>
          <cell r="B3803" t="str">
            <v>julianajimenez618@hotmail.com</v>
          </cell>
          <cell r="C3803">
            <v>44272</v>
          </cell>
          <cell r="D3803" t="str">
            <v>Abierta</v>
          </cell>
          <cell r="E3803" t="str">
            <v>Recibido</v>
          </cell>
          <cell r="F3803" t="str">
            <v>Enviado</v>
          </cell>
          <cell r="G3803" t="str">
            <v>ARS</v>
          </cell>
          <cell r="H3803">
            <v>2099</v>
          </cell>
          <cell r="I3803">
            <v>0</v>
          </cell>
          <cell r="J3803">
            <v>0</v>
          </cell>
          <cell r="K3803">
            <v>2099</v>
          </cell>
          <cell r="L3803" t="str">
            <v>Juliana Jimenez</v>
          </cell>
          <cell r="M3803">
            <v>95166175</v>
          </cell>
          <cell r="N3803">
            <v>541121691371</v>
          </cell>
          <cell r="O3803" t="str">
            <v>Juliana Jimenez</v>
          </cell>
          <cell r="P3803">
            <v>541121691371</v>
          </cell>
          <cell r="Q3803" t="str">
            <v xml:space="preserve">Posadas </v>
          </cell>
          <cell r="R3803">
            <v>1169</v>
          </cell>
          <cell r="S3803" t="str">
            <v>3A</v>
          </cell>
          <cell r="T3803" t="str">
            <v>Recoleta</v>
          </cell>
          <cell r="U3803" t="str">
            <v>Capital Federal</v>
          </cell>
          <cell r="V3803">
            <v>1011</v>
          </cell>
          <cell r="W3803" t="str">
            <v>Capital Federal</v>
          </cell>
          <cell r="Y3803" t="str">
            <v>ENVÍO SIN CARGO (CABA Y GRAN PARTE DE GBA) TIEMPO: 4 a 6 DÍAS HÁBILES</v>
          </cell>
          <cell r="Z3803" t="str">
            <v>Mercado Pago</v>
          </cell>
          <cell r="AD3803">
            <v>44272</v>
          </cell>
          <cell r="AE3803">
            <v>44273</v>
          </cell>
          <cell r="AF3803" t="str">
            <v>MESA PLEGABLE PARA PC MADERA Y METAL 59X39X23CM (Marrón)</v>
          </cell>
          <cell r="AG3803">
            <v>2099</v>
          </cell>
          <cell r="AH3803">
            <v>1</v>
          </cell>
          <cell r="AJ3803" t="str">
            <v>Web</v>
          </cell>
          <cell r="AK3803" t="str">
            <v>VIERNES 19-03 ENTRE 8 Y 18 HORAS!</v>
          </cell>
          <cell r="AL3803">
            <v>2445137103</v>
          </cell>
          <cell r="AM3803">
            <v>378522479</v>
          </cell>
          <cell r="AN3803" t="str">
            <v>Sí</v>
          </cell>
        </row>
        <row r="3804">
          <cell r="A3804">
            <v>2680</v>
          </cell>
          <cell r="B3804" t="str">
            <v>agusgk2@icloud.com</v>
          </cell>
          <cell r="C3804">
            <v>44271</v>
          </cell>
          <cell r="D3804" t="str">
            <v>Abierta</v>
          </cell>
          <cell r="E3804" t="str">
            <v>Recibido</v>
          </cell>
          <cell r="F3804" t="str">
            <v>Enviado</v>
          </cell>
          <cell r="G3804" t="str">
            <v>ARS</v>
          </cell>
          <cell r="H3804">
            <v>2099</v>
          </cell>
          <cell r="I3804">
            <v>0</v>
          </cell>
          <cell r="J3804">
            <v>0</v>
          </cell>
          <cell r="K3804">
            <v>2099</v>
          </cell>
          <cell r="L3804" t="str">
            <v>Agustina Gutierrez keen</v>
          </cell>
          <cell r="M3804">
            <v>92790633</v>
          </cell>
          <cell r="N3804">
            <v>541166600531</v>
          </cell>
          <cell r="O3804" t="str">
            <v>Agustina Gutierrez keen</v>
          </cell>
          <cell r="P3804">
            <v>541166600531</v>
          </cell>
          <cell r="Q3804" t="str">
            <v>Lezica</v>
          </cell>
          <cell r="R3804">
            <v>4434</v>
          </cell>
          <cell r="S3804" t="str">
            <v>A</v>
          </cell>
          <cell r="U3804" t="str">
            <v>Capital Federal</v>
          </cell>
          <cell r="V3804">
            <v>1202</v>
          </cell>
          <cell r="W3804" t="str">
            <v>Capital Federal</v>
          </cell>
          <cell r="Y3804" t="str">
            <v>ENVÍO SIN CARGO (CABA Y GRAN PARTE DE GBA) TIEMPO: 4 a 6 DÍAS HÁBILES</v>
          </cell>
          <cell r="Z3804" t="str">
            <v>Mercado Pago</v>
          </cell>
          <cell r="AC3804" t="str">
            <v>16-03 mando mercadería sin facturar por precio</v>
          </cell>
          <cell r="AD3804">
            <v>44271</v>
          </cell>
          <cell r="AE3804">
            <v>44273</v>
          </cell>
          <cell r="AF3804" t="str">
            <v>MESA PLEGABLE PARA PC MADERA Y METAL 59X39X23CM (Marrón)</v>
          </cell>
          <cell r="AG3804">
            <v>2099</v>
          </cell>
          <cell r="AH3804">
            <v>1</v>
          </cell>
          <cell r="AJ3804" t="str">
            <v>Móvil</v>
          </cell>
          <cell r="AK3804" t="str">
            <v>VIERNES 19-03 ENTRE 8 Y 18 HORAS!</v>
          </cell>
          <cell r="AL3804">
            <v>2444217452</v>
          </cell>
          <cell r="AM3804">
            <v>378354239</v>
          </cell>
          <cell r="AN3804" t="str">
            <v>Sí</v>
          </cell>
        </row>
        <row r="3805">
          <cell r="A3805">
            <v>2679</v>
          </cell>
          <cell r="B3805" t="str">
            <v>crispetrini15@live.com.ar</v>
          </cell>
          <cell r="C3805">
            <v>44271</v>
          </cell>
          <cell r="D3805" t="str">
            <v>Abierta</v>
          </cell>
          <cell r="E3805" t="str">
            <v>Recibido</v>
          </cell>
          <cell r="F3805" t="str">
            <v>Enviado</v>
          </cell>
          <cell r="G3805" t="str">
            <v>ARS</v>
          </cell>
          <cell r="H3805" t="str">
            <v>3890.14</v>
          </cell>
          <cell r="I3805">
            <v>0</v>
          </cell>
          <cell r="J3805">
            <v>0</v>
          </cell>
          <cell r="K3805" t="str">
            <v>3890.14</v>
          </cell>
          <cell r="L3805" t="str">
            <v>Gladys Cristina Petrini</v>
          </cell>
          <cell r="M3805">
            <v>12349570</v>
          </cell>
          <cell r="N3805">
            <v>541167857368</v>
          </cell>
          <cell r="O3805" t="str">
            <v>Gladys Cristina Petrini</v>
          </cell>
          <cell r="P3805">
            <v>541167857368</v>
          </cell>
          <cell r="Q3805" t="str">
            <v>Triunvirato</v>
          </cell>
          <cell r="R3805">
            <v>3334</v>
          </cell>
          <cell r="S3805" t="str">
            <v>Fondo</v>
          </cell>
          <cell r="T3805" t="str">
            <v>Villa Luzuriaga</v>
          </cell>
          <cell r="U3805" t="str">
            <v>San Justo</v>
          </cell>
          <cell r="V3805">
            <v>1754</v>
          </cell>
          <cell r="W3805" t="str">
            <v>Gran Buenos Aires</v>
          </cell>
          <cell r="Y3805" t="str">
            <v>ENVÍO SIN CARGO (CABA Y GRAN PARTE DE GBA) TIEMPO: 4 a 6 DÍAS HÁBILES</v>
          </cell>
          <cell r="Z3805" t="str">
            <v>Mercado Pago</v>
          </cell>
          <cell r="AB3805" t="str">
            <v>El domicilio es entre las calles Pampa y Sarratea, deben tocar timbre en portón negro, es casa al fondo</v>
          </cell>
          <cell r="AD3805">
            <v>44271</v>
          </cell>
          <cell r="AE3805">
            <v>44272</v>
          </cell>
          <cell r="AF3805" t="str">
            <v>MATE PAMPA BOCA ANGOSTA CON BOMBILLA COLOR NEGRO</v>
          </cell>
          <cell r="AG3805">
            <v>720</v>
          </cell>
          <cell r="AH3805">
            <v>1</v>
          </cell>
          <cell r="AI3805" t="str">
            <v>MERCA SEPA</v>
          </cell>
          <cell r="AJ3805" t="str">
            <v>Web</v>
          </cell>
          <cell r="AK3805" t="str">
            <v>JUEVES 18-03 ENTRE 8 Y 18 HORAS!</v>
          </cell>
          <cell r="AL3805">
            <v>14080902475</v>
          </cell>
          <cell r="AM3805">
            <v>378268899</v>
          </cell>
          <cell r="AN3805" t="str">
            <v>Sí</v>
          </cell>
        </row>
        <row r="3806">
          <cell r="A3806">
            <v>2679</v>
          </cell>
          <cell r="B3806" t="str">
            <v>crispetrini15@live.com.ar</v>
          </cell>
          <cell r="AF3806" t="str">
            <v>ESPATULAS PLASTICO (Celeste)</v>
          </cell>
          <cell r="AG3806" t="str">
            <v>107.61</v>
          </cell>
          <cell r="AH3806">
            <v>1</v>
          </cell>
          <cell r="AI3806" t="str">
            <v>019BA7572BA</v>
          </cell>
          <cell r="AN3806" t="str">
            <v>Sí</v>
          </cell>
        </row>
        <row r="3807">
          <cell r="A3807">
            <v>2679</v>
          </cell>
          <cell r="B3807" t="str">
            <v>crispetrini15@live.com.ar</v>
          </cell>
          <cell r="AF3807" t="str">
            <v>MOLDE P/ TARTA GRAY GRANIT REDONDO 29X4CM</v>
          </cell>
          <cell r="AG3807">
            <v>930</v>
          </cell>
          <cell r="AH3807">
            <v>1</v>
          </cell>
          <cell r="AI3807" t="str">
            <v>S129530</v>
          </cell>
          <cell r="AN3807" t="str">
            <v>Sí</v>
          </cell>
        </row>
        <row r="3808">
          <cell r="A3808">
            <v>2679</v>
          </cell>
          <cell r="B3808" t="str">
            <v>crispetrini15@live.com.ar</v>
          </cell>
          <cell r="AF3808" t="str">
            <v>MOLDE P/PIZZA ANTIADHERENTE NEGRO 35 CM.</v>
          </cell>
          <cell r="AG3808">
            <v>920</v>
          </cell>
          <cell r="AH3808">
            <v>1</v>
          </cell>
          <cell r="AI3808" t="str">
            <v>043BA6160</v>
          </cell>
          <cell r="AN3808" t="str">
            <v>Sí</v>
          </cell>
        </row>
        <row r="3809">
          <cell r="A3809">
            <v>2679</v>
          </cell>
          <cell r="B3809" t="str">
            <v>crispetrini15@live.com.ar</v>
          </cell>
          <cell r="AF3809" t="str">
            <v>MOLDE PAN PANELUX</v>
          </cell>
          <cell r="AG3809" t="str">
            <v>1212.53</v>
          </cell>
          <cell r="AH3809">
            <v>1</v>
          </cell>
          <cell r="AI3809" t="str">
            <v>043BA6147</v>
          </cell>
          <cell r="AN3809" t="str">
            <v>Sí</v>
          </cell>
        </row>
        <row r="3810">
          <cell r="A3810">
            <v>2678</v>
          </cell>
          <cell r="B3810" t="str">
            <v>pameladecona@hotmail.com</v>
          </cell>
          <cell r="C3810">
            <v>44271</v>
          </cell>
          <cell r="D3810" t="str">
            <v>Abierta</v>
          </cell>
          <cell r="E3810" t="str">
            <v>Recibido</v>
          </cell>
          <cell r="F3810" t="str">
            <v>Enviado</v>
          </cell>
          <cell r="G3810" t="str">
            <v>ARS</v>
          </cell>
          <cell r="H3810">
            <v>3520</v>
          </cell>
          <cell r="I3810">
            <v>528</v>
          </cell>
          <cell r="J3810">
            <v>0</v>
          </cell>
          <cell r="K3810">
            <v>2992</v>
          </cell>
          <cell r="L3810" t="str">
            <v>Pamela Decina</v>
          </cell>
          <cell r="M3810">
            <v>30664127</v>
          </cell>
          <cell r="N3810">
            <v>541161951540</v>
          </cell>
          <cell r="O3810" t="str">
            <v>Pamela Decina</v>
          </cell>
          <cell r="P3810">
            <v>541161951540</v>
          </cell>
          <cell r="Q3810" t="str">
            <v xml:space="preserve">Gral Villegas </v>
          </cell>
          <cell r="R3810">
            <v>473</v>
          </cell>
          <cell r="S3810" t="str">
            <v>Garage</v>
          </cell>
          <cell r="T3810" t="str">
            <v>Remedios de Escalada</v>
          </cell>
          <cell r="U3810" t="str">
            <v>Lanús Oeste</v>
          </cell>
          <cell r="V3810">
            <v>1826</v>
          </cell>
          <cell r="W3810" t="str">
            <v>Gran Buenos Aires</v>
          </cell>
          <cell r="Y3810" t="str">
            <v>ENVÍO SIN CARGO (CABA Y GRAN PARTE DE GBA) TIEMPO: 4 a 6 DÍAS HÁBILES</v>
          </cell>
          <cell r="Z3810" t="str">
            <v>Mercado Pago</v>
          </cell>
          <cell r="AA3810" t="str">
            <v>BIGDECO</v>
          </cell>
          <cell r="AB3810" t="str">
            <v xml:space="preserve">Favor de no enviar factura junto con el producto! Muchas gracias </v>
          </cell>
          <cell r="AD3810">
            <v>44271</v>
          </cell>
          <cell r="AE3810">
            <v>44272</v>
          </cell>
          <cell r="AF3810" t="str">
            <v>INDIVIDUAL BEIGE OSCURO 38 CM</v>
          </cell>
          <cell r="AG3810">
            <v>440</v>
          </cell>
          <cell r="AH3810">
            <v>8</v>
          </cell>
          <cell r="AI3810" t="str">
            <v>MS115309</v>
          </cell>
          <cell r="AJ3810" t="str">
            <v>Móvil</v>
          </cell>
          <cell r="AK3810" t="str">
            <v>JUEVES 18-03 ENTRE 8 Y 18 HORAS!</v>
          </cell>
          <cell r="AL3810">
            <v>14077091777</v>
          </cell>
          <cell r="AM3810">
            <v>375668534</v>
          </cell>
          <cell r="AN3810" t="str">
            <v>Sí</v>
          </cell>
        </row>
        <row r="3811">
          <cell r="A3811">
            <v>2677</v>
          </cell>
          <cell r="B3811" t="str">
            <v>soleros1990@gmail.com</v>
          </cell>
          <cell r="C3811">
            <v>44271</v>
          </cell>
          <cell r="D3811" t="str">
            <v>Abierta</v>
          </cell>
          <cell r="E3811" t="str">
            <v>Recibido</v>
          </cell>
          <cell r="F3811" t="str">
            <v>Enviado</v>
          </cell>
          <cell r="G3811" t="str">
            <v>ARS</v>
          </cell>
          <cell r="H3811" t="str">
            <v>2399.23</v>
          </cell>
          <cell r="I3811">
            <v>0</v>
          </cell>
          <cell r="J3811">
            <v>865</v>
          </cell>
          <cell r="K3811" t="str">
            <v>3264.23</v>
          </cell>
          <cell r="L3811" t="str">
            <v>Soledad Atencio</v>
          </cell>
          <cell r="M3811">
            <v>34864454</v>
          </cell>
          <cell r="N3811">
            <v>542644165680</v>
          </cell>
          <cell r="O3811" t="str">
            <v>Soledad Atencio</v>
          </cell>
          <cell r="P3811">
            <v>542644165680</v>
          </cell>
          <cell r="Q3811" t="str">
            <v xml:space="preserve">Roger balet </v>
          </cell>
          <cell r="R3811" t="str">
            <v>Casa46</v>
          </cell>
          <cell r="S3811" t="str">
            <v>Casa</v>
          </cell>
          <cell r="T3811" t="str">
            <v>Roger balet 46 norte ( frente al inpres.. )</v>
          </cell>
          <cell r="U3811" t="str">
            <v>Capital</v>
          </cell>
          <cell r="V3811">
            <v>5400</v>
          </cell>
          <cell r="W3811" t="str">
            <v>San Juan</v>
          </cell>
          <cell r="Y3811" t="str">
            <v>Correo Argentino - Encomienda Clásica</v>
          </cell>
          <cell r="Z3811" t="str">
            <v>Mercado Pago</v>
          </cell>
          <cell r="AD3811">
            <v>44271</v>
          </cell>
          <cell r="AE3811">
            <v>44272</v>
          </cell>
          <cell r="AF3811" t="str">
            <v>TORTERO DE CERAMICA/VIDRIO 21CM X 21CM X22CM</v>
          </cell>
          <cell r="AG3811" t="str">
            <v>2399.23</v>
          </cell>
          <cell r="AH3811">
            <v>1</v>
          </cell>
          <cell r="AI3811" t="str">
            <v> 055BA6583</v>
          </cell>
          <cell r="AJ3811" t="str">
            <v>Móvil</v>
          </cell>
          <cell r="AK3811" t="str">
            <v>18-03 SE ENVIA AL CORREO ARGENTINO ENTRE 14 Y 18 HORAS!</v>
          </cell>
          <cell r="AL3811">
            <v>14067824176</v>
          </cell>
          <cell r="AM3811">
            <v>377938599</v>
          </cell>
          <cell r="AN3811" t="str">
            <v>Sí</v>
          </cell>
        </row>
        <row r="3812">
          <cell r="A3812">
            <v>2676</v>
          </cell>
          <cell r="B3812" t="str">
            <v>lali1971@yahoo.com.ar</v>
          </cell>
          <cell r="C3812">
            <v>44270</v>
          </cell>
          <cell r="D3812" t="str">
            <v>Abierta</v>
          </cell>
          <cell r="E3812" t="str">
            <v>Recibido</v>
          </cell>
          <cell r="F3812" t="str">
            <v>Enviado</v>
          </cell>
          <cell r="G3812" t="str">
            <v>ARS</v>
          </cell>
          <cell r="H3812">
            <v>2099</v>
          </cell>
          <cell r="I3812">
            <v>0</v>
          </cell>
          <cell r="J3812">
            <v>0</v>
          </cell>
          <cell r="K3812">
            <v>2099</v>
          </cell>
          <cell r="L3812" t="str">
            <v>Laura Moll</v>
          </cell>
          <cell r="M3812">
            <v>22430386</v>
          </cell>
          <cell r="N3812">
            <v>5491150140094</v>
          </cell>
          <cell r="O3812" t="str">
            <v>Laura Moll</v>
          </cell>
          <cell r="P3812">
            <v>5491150140094</v>
          </cell>
          <cell r="Q3812" t="str">
            <v xml:space="preserve">Soldado de la independencia </v>
          </cell>
          <cell r="R3812">
            <v>1381</v>
          </cell>
          <cell r="S3812" t="str">
            <v>8 B</v>
          </cell>
          <cell r="T3812" t="str">
            <v>Belgrano</v>
          </cell>
          <cell r="U3812" t="str">
            <v>Capital Federal</v>
          </cell>
          <cell r="V3812">
            <v>1426</v>
          </cell>
          <cell r="W3812" t="str">
            <v>Capital Federal</v>
          </cell>
          <cell r="Y3812" t="str">
            <v>ENVÍO SIN CARGO (CABA Y GRAN PARTE DE GBA) TIEMPO: 4 a 6 DÍAS HÁBILES</v>
          </cell>
          <cell r="Z3812" t="str">
            <v>Mercado Pago</v>
          </cell>
          <cell r="AC3812" t="str">
            <v>16-03 mando mercadería sin facturar por precio</v>
          </cell>
          <cell r="AD3812">
            <v>44270</v>
          </cell>
          <cell r="AE3812">
            <v>44273</v>
          </cell>
          <cell r="AF3812" t="str">
            <v>MESA PLEGABLE PARA PC MADERA Y METAL 59X39X23CM (Marron claro)</v>
          </cell>
          <cell r="AG3812">
            <v>2099</v>
          </cell>
          <cell r="AH3812">
            <v>1</v>
          </cell>
          <cell r="AJ3812" t="str">
            <v>Móvil</v>
          </cell>
          <cell r="AK3812" t="str">
            <v/>
          </cell>
          <cell r="AL3812">
            <v>2440052392</v>
          </cell>
          <cell r="AM3812">
            <v>377819303</v>
          </cell>
          <cell r="AN3812" t="str">
            <v>Sí</v>
          </cell>
        </row>
        <row r="3813">
          <cell r="A3813">
            <v>2675</v>
          </cell>
          <cell r="B3813" t="str">
            <v>sililamas@gmail.com</v>
          </cell>
          <cell r="C3813">
            <v>44270</v>
          </cell>
          <cell r="D3813" t="str">
            <v>Abierta</v>
          </cell>
          <cell r="E3813" t="str">
            <v>Recibido</v>
          </cell>
          <cell r="F3813" t="str">
            <v>Enviado</v>
          </cell>
          <cell r="G3813" t="str">
            <v>ARS</v>
          </cell>
          <cell r="H3813">
            <v>2099</v>
          </cell>
          <cell r="I3813">
            <v>0</v>
          </cell>
          <cell r="J3813">
            <v>0</v>
          </cell>
          <cell r="K3813">
            <v>2099</v>
          </cell>
          <cell r="L3813" t="str">
            <v>Silvia Lamas</v>
          </cell>
          <cell r="M3813">
            <v>17577764</v>
          </cell>
          <cell r="N3813">
            <v>541154015792</v>
          </cell>
          <cell r="O3813" t="str">
            <v>Silvia Lamas</v>
          </cell>
          <cell r="P3813">
            <v>541154015792</v>
          </cell>
          <cell r="Q3813" t="str">
            <v>Fco. Cuneo</v>
          </cell>
          <cell r="R3813">
            <v>2522</v>
          </cell>
          <cell r="U3813" t="str">
            <v>Capital Federal</v>
          </cell>
          <cell r="V3813">
            <v>1408</v>
          </cell>
          <cell r="W3813" t="str">
            <v>Capital Federal</v>
          </cell>
          <cell r="Y3813" t="str">
            <v>ENVÍO SIN CARGO (CABA Y GRAN PARTE DE GBA) TIEMPO: 4 a 6 DÍAS HÁBILES</v>
          </cell>
          <cell r="Z3813" t="str">
            <v>Mercado Pago</v>
          </cell>
          <cell r="AC3813" t="str">
            <v>16-03 SE MANDA SIN FACTURAR LAS MESAS X CAMBIO DE PRECIO</v>
          </cell>
          <cell r="AD3813">
            <v>44270</v>
          </cell>
          <cell r="AE3813">
            <v>44273</v>
          </cell>
          <cell r="AF3813" t="str">
            <v>MESA PLEGABLE PARA PC MADERA Y METAL 59X39X23CM (Beige con rayas)</v>
          </cell>
          <cell r="AG3813">
            <v>2099</v>
          </cell>
          <cell r="AH3813">
            <v>1</v>
          </cell>
          <cell r="AJ3813" t="str">
            <v>Móvil</v>
          </cell>
          <cell r="AK3813" t="str">
            <v>VIERNES 19-03 ENTRE 8 Y 18 HORAS!</v>
          </cell>
          <cell r="AL3813">
            <v>2439670728</v>
          </cell>
          <cell r="AM3813">
            <v>377775909</v>
          </cell>
          <cell r="AN3813" t="str">
            <v>Sí</v>
          </cell>
        </row>
        <row r="3814">
          <cell r="A3814">
            <v>2674</v>
          </cell>
          <cell r="B3814" t="str">
            <v>4mbelen10@gmail.com</v>
          </cell>
          <cell r="C3814">
            <v>44270</v>
          </cell>
          <cell r="D3814" t="str">
            <v>Abierta</v>
          </cell>
          <cell r="E3814" t="str">
            <v>Recibido</v>
          </cell>
          <cell r="F3814" t="str">
            <v>Enviado</v>
          </cell>
          <cell r="G3814" t="str">
            <v>ARS</v>
          </cell>
          <cell r="H3814">
            <v>2099</v>
          </cell>
          <cell r="I3814">
            <v>0</v>
          </cell>
          <cell r="J3814">
            <v>0</v>
          </cell>
          <cell r="K3814">
            <v>2099</v>
          </cell>
          <cell r="L3814" t="str">
            <v>Maria Belén Perez</v>
          </cell>
          <cell r="M3814">
            <v>38613472</v>
          </cell>
          <cell r="N3814">
            <v>5491165678382</v>
          </cell>
          <cell r="O3814" t="str">
            <v>Maria Belén Perez</v>
          </cell>
          <cell r="P3814">
            <v>5491165678382</v>
          </cell>
          <cell r="Q3814" t="str">
            <v xml:space="preserve">Avenida montes de oca </v>
          </cell>
          <cell r="R3814">
            <v>606</v>
          </cell>
          <cell r="S3814" t="str">
            <v>4 d</v>
          </cell>
          <cell r="T3814" t="str">
            <v xml:space="preserve">Barracas </v>
          </cell>
          <cell r="U3814" t="str">
            <v>Capital Federal</v>
          </cell>
          <cell r="V3814">
            <v>1270</v>
          </cell>
          <cell r="W3814" t="str">
            <v>Capital Federal</v>
          </cell>
          <cell r="Y3814" t="str">
            <v>ENVÍO SIN CARGO (CABA Y GRAN PARTE DE GBA) TIEMPO: 4 a 6 DÍAS HÁBILES</v>
          </cell>
          <cell r="Z3814" t="str">
            <v>Mercado Pago</v>
          </cell>
          <cell r="AC3814" t="str">
            <v>16-03 SE MANDA SIN FACTURAR LAS MESAS X CAMBIO DE PRECIO</v>
          </cell>
          <cell r="AD3814">
            <v>44270</v>
          </cell>
          <cell r="AE3814">
            <v>44273</v>
          </cell>
          <cell r="AF3814" t="str">
            <v>MESA PLEGABLE PARA PC MADERA Y METAL 59X39X23CM (Marron claro)</v>
          </cell>
          <cell r="AG3814">
            <v>2099</v>
          </cell>
          <cell r="AH3814">
            <v>1</v>
          </cell>
          <cell r="AJ3814" t="str">
            <v>Móvil</v>
          </cell>
          <cell r="AK3814" t="str">
            <v>VIERNES 19-03 ENTRE 8 Y 18 HORAS!</v>
          </cell>
          <cell r="AL3814">
            <v>2439333412</v>
          </cell>
          <cell r="AM3814">
            <v>377746229</v>
          </cell>
          <cell r="AN3814" t="str">
            <v>Sí</v>
          </cell>
        </row>
        <row r="3815">
          <cell r="A3815">
            <v>2673</v>
          </cell>
          <cell r="B3815" t="str">
            <v>rodriguezblaura@gmail.com</v>
          </cell>
          <cell r="C3815">
            <v>44270</v>
          </cell>
          <cell r="D3815" t="str">
            <v>Abierta</v>
          </cell>
          <cell r="E3815" t="str">
            <v>Recibido</v>
          </cell>
          <cell r="F3815" t="str">
            <v>Enviado</v>
          </cell>
          <cell r="G3815" t="str">
            <v>ARS</v>
          </cell>
          <cell r="H3815">
            <v>5088</v>
          </cell>
          <cell r="I3815">
            <v>0</v>
          </cell>
          <cell r="J3815">
            <v>0</v>
          </cell>
          <cell r="K3815">
            <v>5088</v>
          </cell>
          <cell r="L3815" t="str">
            <v>Laura Rodriguez</v>
          </cell>
          <cell r="M3815">
            <v>94032695</v>
          </cell>
          <cell r="N3815">
            <v>541157278618</v>
          </cell>
          <cell r="O3815" t="str">
            <v>Laura Rodriguez</v>
          </cell>
          <cell r="P3815">
            <v>541157278618</v>
          </cell>
          <cell r="Q3815" t="str">
            <v>Carlos Enrique Díaz Sáenz Valiente</v>
          </cell>
          <cell r="R3815">
            <v>4527</v>
          </cell>
          <cell r="S3815" t="str">
            <v>4-A</v>
          </cell>
          <cell r="T3815" t="str">
            <v>Barrilo olímpico - Villa soldati</v>
          </cell>
          <cell r="U3815" t="str">
            <v>Capital Federal</v>
          </cell>
          <cell r="V3815">
            <v>1101</v>
          </cell>
          <cell r="W3815" t="str">
            <v>Capital Federal</v>
          </cell>
          <cell r="Y3815" t="str">
            <v>ENVÍO SIN CARGO (CABA Y GRAN PARTE DE GBA) TIEMPO: 4 a 6 DÍAS HÁBILES</v>
          </cell>
          <cell r="Z3815" t="str">
            <v>Mercado Pago</v>
          </cell>
          <cell r="AB3815" t="str">
            <v>La dirección se encuentra en Escala al 4300 (cerca del estadio Roca de tenis)</v>
          </cell>
          <cell r="AC3815" t="str">
            <v>16-03 SE MANDA SIN FACTURAR LAS MESAS X CAMBIO DE PRECIO</v>
          </cell>
          <cell r="AD3815">
            <v>44270</v>
          </cell>
          <cell r="AE3815">
            <v>44273</v>
          </cell>
          <cell r="AF3815" t="str">
            <v>MESA PLEGABLE PARA PC MADERA Y METAL 59X39X23CM (Beige con rayas)</v>
          </cell>
          <cell r="AG3815">
            <v>2099</v>
          </cell>
          <cell r="AH3815">
            <v>2</v>
          </cell>
          <cell r="AJ3815" t="str">
            <v>Web</v>
          </cell>
          <cell r="AK3815" t="str">
            <v>VIERNES 19-03 ENTRE 8 Y 18 HORAS!</v>
          </cell>
          <cell r="AL3815">
            <v>14063403002</v>
          </cell>
          <cell r="AM3815">
            <v>377743856</v>
          </cell>
          <cell r="AN3815" t="str">
            <v>Sí</v>
          </cell>
        </row>
        <row r="3816">
          <cell r="A3816">
            <v>2673</v>
          </cell>
          <cell r="B3816" t="str">
            <v>rodriguezblaura@gmail.com</v>
          </cell>
          <cell r="AF3816" t="str">
            <v>DISPENSER SINGLE 500ML COLOR SURT (Gris)</v>
          </cell>
          <cell r="AG3816">
            <v>890</v>
          </cell>
          <cell r="AH3816">
            <v>1</v>
          </cell>
          <cell r="AI3816" t="str">
            <v>BP17008</v>
          </cell>
          <cell r="AN3816" t="str">
            <v>Sí</v>
          </cell>
        </row>
        <row r="3817">
          <cell r="A3817">
            <v>2672</v>
          </cell>
          <cell r="B3817" t="str">
            <v>drikonicoff@gmail.com</v>
          </cell>
          <cell r="C3817">
            <v>44270</v>
          </cell>
          <cell r="D3817" t="str">
            <v>Abierta</v>
          </cell>
          <cell r="E3817" t="str">
            <v>Recibido</v>
          </cell>
          <cell r="F3817" t="str">
            <v>Enviado</v>
          </cell>
          <cell r="G3817" t="str">
            <v>ARS</v>
          </cell>
          <cell r="H3817">
            <v>1760</v>
          </cell>
          <cell r="I3817">
            <v>0</v>
          </cell>
          <cell r="J3817">
            <v>0</v>
          </cell>
          <cell r="K3817">
            <v>1760</v>
          </cell>
          <cell r="L3817" t="str">
            <v>Jaime Ikonicoff</v>
          </cell>
          <cell r="M3817">
            <v>11360503</v>
          </cell>
          <cell r="N3817">
            <v>541151793187</v>
          </cell>
          <cell r="O3817" t="str">
            <v>Jaime ikonicoff</v>
          </cell>
          <cell r="P3817">
            <v>541151793187</v>
          </cell>
          <cell r="Q3817" t="str">
            <v>Bulnes</v>
          </cell>
          <cell r="R3817">
            <v>1942</v>
          </cell>
          <cell r="S3817">
            <v>9</v>
          </cell>
          <cell r="T3817" t="str">
            <v>palermo</v>
          </cell>
          <cell r="U3817" t="str">
            <v>Capital Federal</v>
          </cell>
          <cell r="V3817">
            <v>1425</v>
          </cell>
          <cell r="W3817" t="str">
            <v>Capital Federal</v>
          </cell>
          <cell r="Y3817" t="str">
            <v>ENVÍO SIN CARGO (CABA Y GRAN PARTE DE GBA) TIEMPO: 4 a 6 DÍAS HÁBILES</v>
          </cell>
          <cell r="Z3817" t="str">
            <v>Mercado Pago</v>
          </cell>
          <cell r="AB3817" t="str">
            <v>departaento 904</v>
          </cell>
          <cell r="AC3817" t="str">
            <v>SON CLAROS , NO OSCUROS</v>
          </cell>
          <cell r="AD3817">
            <v>44270</v>
          </cell>
          <cell r="AE3817">
            <v>44278</v>
          </cell>
          <cell r="AF3817" t="str">
            <v>INDIVIDUAL BEIGE OSCURO 38 CM</v>
          </cell>
          <cell r="AG3817">
            <v>440</v>
          </cell>
          <cell r="AH3817">
            <v>4</v>
          </cell>
          <cell r="AI3817" t="str">
            <v>MS115309</v>
          </cell>
          <cell r="AJ3817" t="str">
            <v>Web</v>
          </cell>
          <cell r="AK3817" t="str">
            <v/>
          </cell>
          <cell r="AL3817">
            <v>14061731260</v>
          </cell>
          <cell r="AM3817">
            <v>377690442</v>
          </cell>
          <cell r="AN3817" t="str">
            <v>Sí</v>
          </cell>
        </row>
        <row r="3818">
          <cell r="A3818">
            <v>2671</v>
          </cell>
          <cell r="B3818" t="str">
            <v>jbelenn@hotmail.com</v>
          </cell>
          <cell r="C3818">
            <v>44270</v>
          </cell>
          <cell r="D3818" t="str">
            <v>Abierta</v>
          </cell>
          <cell r="E3818" t="str">
            <v>Recibido</v>
          </cell>
          <cell r="F3818" t="str">
            <v>Enviado</v>
          </cell>
          <cell r="G3818" t="str">
            <v>ARS</v>
          </cell>
          <cell r="H3818">
            <v>500</v>
          </cell>
          <cell r="I3818">
            <v>0</v>
          </cell>
          <cell r="J3818">
            <v>0</v>
          </cell>
          <cell r="K3818">
            <v>500</v>
          </cell>
          <cell r="L3818" t="str">
            <v>Julieta Lopez</v>
          </cell>
          <cell r="M3818">
            <v>39001609</v>
          </cell>
          <cell r="N3818">
            <v>541156335364</v>
          </cell>
          <cell r="O3818" t="str">
            <v>Julieta Lopez</v>
          </cell>
          <cell r="P3818">
            <v>541156335364</v>
          </cell>
          <cell r="Q3818" t="str">
            <v>Ramon L Falcon</v>
          </cell>
          <cell r="R3818">
            <v>6623</v>
          </cell>
          <cell r="S3818">
            <v>9</v>
          </cell>
          <cell r="T3818" t="str">
            <v>Liniers</v>
          </cell>
          <cell r="U3818" t="str">
            <v>Capital Federal</v>
          </cell>
          <cell r="V3818">
            <v>1408</v>
          </cell>
          <cell r="W3818" t="str">
            <v>Capital Federal</v>
          </cell>
          <cell r="Y3818" t="str">
            <v>ENVÍO SIN CARGO (CABA Y GRAN PARTE DE GBA) TIEMPO: 4 a 6 DÍAS HÁBILES</v>
          </cell>
          <cell r="Z3818" t="str">
            <v>Mercado Pago</v>
          </cell>
          <cell r="AD3818">
            <v>44270</v>
          </cell>
          <cell r="AE3818">
            <v>44271</v>
          </cell>
          <cell r="AF3818" t="str">
            <v>PIE DE MACETA NÓRDICO (40 CM)</v>
          </cell>
          <cell r="AG3818">
            <v>500</v>
          </cell>
          <cell r="AH3818">
            <v>1</v>
          </cell>
          <cell r="AJ3818" t="str">
            <v>Web</v>
          </cell>
          <cell r="AK3818" t="str">
            <v>JUEVES 18-03 ENTRE 8 Y 18 HORAS!</v>
          </cell>
          <cell r="AL3818">
            <v>2438552439</v>
          </cell>
          <cell r="AM3818">
            <v>377668320</v>
          </cell>
          <cell r="AN3818" t="str">
            <v>Sí</v>
          </cell>
        </row>
        <row r="3819">
          <cell r="A3819">
            <v>2670</v>
          </cell>
          <cell r="B3819" t="str">
            <v>verale14@yahoo.com.ar</v>
          </cell>
          <cell r="C3819">
            <v>44270</v>
          </cell>
          <cell r="D3819" t="str">
            <v>Abierta</v>
          </cell>
          <cell r="E3819" t="str">
            <v>Recibido</v>
          </cell>
          <cell r="F3819" t="str">
            <v>Enviado</v>
          </cell>
          <cell r="G3819" t="str">
            <v>ARS</v>
          </cell>
          <cell r="H3819">
            <v>720</v>
          </cell>
          <cell r="I3819">
            <v>0</v>
          </cell>
          <cell r="J3819">
            <v>0</v>
          </cell>
          <cell r="K3819">
            <v>720</v>
          </cell>
          <cell r="L3819" t="str">
            <v>Veronica Alejandra RODRIGUEZ</v>
          </cell>
          <cell r="M3819">
            <v>32121076</v>
          </cell>
          <cell r="N3819">
            <v>541133655429</v>
          </cell>
          <cell r="O3819" t="str">
            <v>Veronica Alejandra RODRIGUEZ</v>
          </cell>
          <cell r="P3819">
            <v>541133655429</v>
          </cell>
          <cell r="Q3819" t="str">
            <v>Diaz Colodrero</v>
          </cell>
          <cell r="R3819">
            <v>2879</v>
          </cell>
          <cell r="S3819" t="str">
            <v>6D</v>
          </cell>
          <cell r="T3819" t="str">
            <v>VILLA URQUIZA</v>
          </cell>
          <cell r="U3819" t="str">
            <v>Capital Federal</v>
          </cell>
          <cell r="V3819">
            <v>1431</v>
          </cell>
          <cell r="W3819" t="str">
            <v>Capital Federal</v>
          </cell>
          <cell r="Y3819" t="str">
            <v>ENVÍO SIN CARGO (CABA Y GRAN PARTE DE GBA) TIEMPO: 4 a 6 DÍAS HÁBILES</v>
          </cell>
          <cell r="Z3819" t="str">
            <v>Mercado Pago</v>
          </cell>
          <cell r="AD3819">
            <v>44270</v>
          </cell>
          <cell r="AE3819">
            <v>44271</v>
          </cell>
          <cell r="AF3819" t="str">
            <v>MATE PAMPA BOCA ANCHA CON BOMBILLA COLOR BEIGE</v>
          </cell>
          <cell r="AG3819">
            <v>720</v>
          </cell>
          <cell r="AH3819">
            <v>1</v>
          </cell>
          <cell r="AI3819" t="str">
            <v>MERCA SEPA</v>
          </cell>
          <cell r="AJ3819" t="str">
            <v>Web</v>
          </cell>
          <cell r="AK3819" t="str">
            <v>JUEVES 18-03 ENTRE 8 Y 18 HORAS!</v>
          </cell>
          <cell r="AL3819">
            <v>14056094700</v>
          </cell>
          <cell r="AM3819">
            <v>376261454</v>
          </cell>
          <cell r="AN3819" t="str">
            <v>Sí</v>
          </cell>
        </row>
        <row r="3820">
          <cell r="A3820">
            <v>2669</v>
          </cell>
          <cell r="B3820" t="str">
            <v>lilita_rodriguez@hotmail.com</v>
          </cell>
          <cell r="C3820">
            <v>44269</v>
          </cell>
          <cell r="D3820" t="str">
            <v>Abierta</v>
          </cell>
          <cell r="E3820" t="str">
            <v>Recibido</v>
          </cell>
          <cell r="F3820" t="str">
            <v>Enviado</v>
          </cell>
          <cell r="G3820" t="str">
            <v>ARS</v>
          </cell>
          <cell r="H3820" t="str">
            <v>3093.41</v>
          </cell>
          <cell r="I3820">
            <v>0</v>
          </cell>
          <cell r="J3820">
            <v>610</v>
          </cell>
          <cell r="K3820" t="str">
            <v>3703.41</v>
          </cell>
          <cell r="L3820" t="str">
            <v>Lilian Rodriguez</v>
          </cell>
          <cell r="M3820">
            <v>92469913</v>
          </cell>
          <cell r="N3820">
            <v>541155625937</v>
          </cell>
          <cell r="O3820" t="str">
            <v>Lilian Rodriguez</v>
          </cell>
          <cell r="P3820">
            <v>541155625937</v>
          </cell>
          <cell r="Q3820" t="str">
            <v>Migueletes</v>
          </cell>
          <cell r="R3820">
            <v>2423</v>
          </cell>
          <cell r="U3820" t="str">
            <v>Capital Federal</v>
          </cell>
          <cell r="V3820">
            <v>1428</v>
          </cell>
          <cell r="W3820" t="str">
            <v>Capital Federal</v>
          </cell>
          <cell r="Y3820" t="str">
            <v>Correo Argentino - Encomienda Clásica</v>
          </cell>
          <cell r="Z3820" t="str">
            <v>Mercado Pago</v>
          </cell>
          <cell r="AD3820">
            <v>44269</v>
          </cell>
          <cell r="AE3820">
            <v>44271</v>
          </cell>
          <cell r="AF3820" t="str">
            <v>BOTELLA TRANSPARENTE TAPA SILICONA</v>
          </cell>
          <cell r="AG3820">
            <v>450</v>
          </cell>
          <cell r="AH3820">
            <v>2</v>
          </cell>
          <cell r="AI3820" t="str">
            <v>019BO5569</v>
          </cell>
          <cell r="AJ3820" t="str">
            <v>Móvil</v>
          </cell>
          <cell r="AK3820" t="str">
            <v>JUEVES 18-03 ENTRE 8 Y 18 HORAS!</v>
          </cell>
          <cell r="AL3820">
            <v>2436003417</v>
          </cell>
          <cell r="AM3820">
            <v>368124764</v>
          </cell>
          <cell r="AN3820" t="str">
            <v>Sí</v>
          </cell>
        </row>
        <row r="3821">
          <cell r="A3821">
            <v>2669</v>
          </cell>
          <cell r="B3821" t="str">
            <v>lilita_rodriguez@hotmail.com</v>
          </cell>
          <cell r="AF3821" t="str">
            <v>MATE PAMPA BOCA ANGOSTA CON BOMBILLA COLOR BLANCO</v>
          </cell>
          <cell r="AG3821">
            <v>720</v>
          </cell>
          <cell r="AH3821">
            <v>1</v>
          </cell>
          <cell r="AI3821" t="str">
            <v>MERCA SEPA</v>
          </cell>
          <cell r="AN3821" t="str">
            <v>Sí</v>
          </cell>
        </row>
        <row r="3822">
          <cell r="A3822">
            <v>2669</v>
          </cell>
          <cell r="B3822" t="str">
            <v>lilita_rodriguez@hotmail.com</v>
          </cell>
          <cell r="AF3822" t="str">
            <v>CAJA DE TE MADERA BCO 4DIV 18X7CM</v>
          </cell>
          <cell r="AG3822" t="str">
            <v>1473.41</v>
          </cell>
          <cell r="AH3822">
            <v>1</v>
          </cell>
          <cell r="AI3822" t="str">
            <v>046CX7194</v>
          </cell>
          <cell r="AN3822" t="str">
            <v>Sí</v>
          </cell>
        </row>
        <row r="3823">
          <cell r="A3823">
            <v>2668</v>
          </cell>
          <cell r="B3823" t="str">
            <v>balcazzapaula@hotmail.com</v>
          </cell>
          <cell r="C3823">
            <v>44269</v>
          </cell>
          <cell r="D3823" t="str">
            <v>Abierta</v>
          </cell>
          <cell r="E3823" t="str">
            <v>Recibido</v>
          </cell>
          <cell r="F3823" t="str">
            <v>Enviado</v>
          </cell>
          <cell r="G3823" t="str">
            <v>ARS</v>
          </cell>
          <cell r="H3823">
            <v>1440</v>
          </cell>
          <cell r="I3823">
            <v>0</v>
          </cell>
          <cell r="J3823">
            <v>505</v>
          </cell>
          <cell r="K3823">
            <v>1945</v>
          </cell>
          <cell r="L3823" t="str">
            <v>Paula Balcazza</v>
          </cell>
          <cell r="M3823">
            <v>33824394</v>
          </cell>
          <cell r="N3823">
            <v>541139118778</v>
          </cell>
          <cell r="O3823" t="str">
            <v>Paula Balcazza</v>
          </cell>
          <cell r="P3823">
            <v>541139118778</v>
          </cell>
          <cell r="Q3823" t="str">
            <v>Cosquin</v>
          </cell>
          <cell r="R3823">
            <v>889</v>
          </cell>
          <cell r="S3823" t="str">
            <v xml:space="preserve">Casa </v>
          </cell>
          <cell r="U3823" t="str">
            <v xml:space="preserve">Lomas de Zamora </v>
          </cell>
          <cell r="V3823">
            <v>1832</v>
          </cell>
          <cell r="W3823" t="str">
            <v>Gran Buenos Aires</v>
          </cell>
          <cell r="Y3823" t="str">
            <v>Correo Argentino - Encomienda Clásica</v>
          </cell>
          <cell r="Z3823" t="str">
            <v>Mercado Pago</v>
          </cell>
          <cell r="AD3823">
            <v>44269</v>
          </cell>
          <cell r="AE3823">
            <v>44271</v>
          </cell>
          <cell r="AF3823" t="str">
            <v>MATE PAMPA BOCA CERRADA CON BOMBILLA COLOR CORAL</v>
          </cell>
          <cell r="AG3823">
            <v>720</v>
          </cell>
          <cell r="AH3823">
            <v>1</v>
          </cell>
          <cell r="AJ3823" t="str">
            <v>Móvil</v>
          </cell>
          <cell r="AK3823" t="str">
            <v>JUEVES 18-03 ENTRE 8 Y 18 HORAS!</v>
          </cell>
          <cell r="AL3823">
            <v>2434678431</v>
          </cell>
          <cell r="AM3823">
            <v>377143368</v>
          </cell>
          <cell r="AN3823" t="str">
            <v>Sí</v>
          </cell>
        </row>
        <row r="3824">
          <cell r="A3824">
            <v>2668</v>
          </cell>
          <cell r="B3824" t="str">
            <v>balcazzapaula@hotmail.com</v>
          </cell>
          <cell r="AF3824" t="str">
            <v>MATE PAMPA BOCA ANCHA CON BOMBILLA COLOR ROSA</v>
          </cell>
          <cell r="AG3824">
            <v>720</v>
          </cell>
          <cell r="AH3824">
            <v>1</v>
          </cell>
          <cell r="AI3824" t="str">
            <v>MATE PAMPA02. MERCA SEPARADA</v>
          </cell>
          <cell r="AN3824" t="str">
            <v>Sí</v>
          </cell>
        </row>
        <row r="3825">
          <cell r="A3825">
            <v>2667</v>
          </cell>
          <cell r="B3825" t="str">
            <v>florerianavarra@gmail.com</v>
          </cell>
          <cell r="C3825">
            <v>44269</v>
          </cell>
          <cell r="D3825" t="str">
            <v>Abierta</v>
          </cell>
          <cell r="E3825" t="str">
            <v>Recibido</v>
          </cell>
          <cell r="F3825" t="str">
            <v>Enviado</v>
          </cell>
          <cell r="G3825" t="str">
            <v>ARS</v>
          </cell>
          <cell r="H3825">
            <v>4400</v>
          </cell>
          <cell r="I3825">
            <v>0</v>
          </cell>
          <cell r="J3825">
            <v>0</v>
          </cell>
          <cell r="K3825">
            <v>4400</v>
          </cell>
          <cell r="L3825" t="str">
            <v>Jorge vicente Navarra</v>
          </cell>
          <cell r="M3825">
            <v>17236245</v>
          </cell>
          <cell r="N3825">
            <v>541140921440</v>
          </cell>
          <cell r="O3825" t="str">
            <v>Jorge vicente Navarra</v>
          </cell>
          <cell r="P3825">
            <v>541140921440</v>
          </cell>
          <cell r="Q3825" t="str">
            <v>Av San Martin</v>
          </cell>
          <cell r="R3825">
            <v>2449</v>
          </cell>
          <cell r="T3825" t="str">
            <v>San Martin</v>
          </cell>
          <cell r="U3825" t="str">
            <v>Florencio Varela</v>
          </cell>
          <cell r="V3825">
            <v>1888</v>
          </cell>
          <cell r="W3825" t="str">
            <v>Gran Buenos Aires</v>
          </cell>
          <cell r="Y3825" t="str">
            <v>ENVÍO SIN CARGO (CABA Y GRAN PARTE DE GBA) TIEMPO: 4 a 6 DÍAS HÁBILES</v>
          </cell>
          <cell r="Z3825" t="str">
            <v>Mercado Pago</v>
          </cell>
          <cell r="AB3825" t="str">
            <v>La entrega es en un comercio, floreria Navarra o funeraria al lado casa sellas de referencia esta entre Dorrego y Urquiza.</v>
          </cell>
          <cell r="AC3825" t="str">
            <v>23-03 CAMBIA X COLOR PLATA</v>
          </cell>
          <cell r="AD3825">
            <v>44269</v>
          </cell>
          <cell r="AE3825">
            <v>44278</v>
          </cell>
          <cell r="AF3825" t="str">
            <v>INDIVIDUAL RANGPUR GRAFITO 38CM</v>
          </cell>
          <cell r="AG3825">
            <v>440</v>
          </cell>
          <cell r="AH3825">
            <v>10</v>
          </cell>
          <cell r="AI3825" t="str">
            <v>MS115329</v>
          </cell>
          <cell r="AJ3825" t="str">
            <v>Móvil</v>
          </cell>
          <cell r="AK3825" t="str">
            <v>JUEVES 25-03 ENTRE 8 Y 18 HORAS!</v>
          </cell>
          <cell r="AL3825">
            <v>14047852785</v>
          </cell>
          <cell r="AM3825">
            <v>377144634</v>
          </cell>
          <cell r="AN3825" t="str">
            <v>Sí</v>
          </cell>
        </row>
        <row r="3826">
          <cell r="A3826">
            <v>2666</v>
          </cell>
          <cell r="B3826" t="str">
            <v>flopy_89@msn.com</v>
          </cell>
          <cell r="C3826">
            <v>44268</v>
          </cell>
          <cell r="D3826" t="str">
            <v>Abierta</v>
          </cell>
          <cell r="E3826" t="str">
            <v>Recibido</v>
          </cell>
          <cell r="F3826" t="str">
            <v>Enviado</v>
          </cell>
          <cell r="G3826" t="str">
            <v>ARS</v>
          </cell>
          <cell r="H3826">
            <v>890</v>
          </cell>
          <cell r="I3826">
            <v>0</v>
          </cell>
          <cell r="J3826">
            <v>0</v>
          </cell>
          <cell r="K3826">
            <v>890</v>
          </cell>
          <cell r="L3826" t="str">
            <v>Florencia Rivas</v>
          </cell>
          <cell r="M3826">
            <v>34653071</v>
          </cell>
          <cell r="N3826">
            <v>5491155250247</v>
          </cell>
          <cell r="O3826" t="str">
            <v>Florencia Rivas</v>
          </cell>
          <cell r="P3826">
            <v>5491155250247</v>
          </cell>
          <cell r="Q3826" t="str">
            <v>Molina</v>
          </cell>
          <cell r="R3826">
            <v>1656</v>
          </cell>
          <cell r="S3826" t="str">
            <v>Casa</v>
          </cell>
          <cell r="T3826" t="str">
            <v>Mataderos</v>
          </cell>
          <cell r="U3826" t="str">
            <v>Capital Federal</v>
          </cell>
          <cell r="V3826">
            <v>1404</v>
          </cell>
          <cell r="W3826" t="str">
            <v>Capital Federal</v>
          </cell>
          <cell r="Y3826" t="str">
            <v>ENVÍO SIN CARGO (CABA Y GRAN PARTE DE GBA) TIEMPO: 4 a 6 DÍAS HÁBILES</v>
          </cell>
          <cell r="Z3826" t="str">
            <v>Mercado Pago</v>
          </cell>
          <cell r="AB3826" t="str">
            <v>De no atender en molina 1656 favor de tocar timbre en molina 1654</v>
          </cell>
          <cell r="AD3826">
            <v>44268</v>
          </cell>
          <cell r="AE3826">
            <v>44271</v>
          </cell>
          <cell r="AF3826" t="str">
            <v>DISPENSER SINGLE 500ML COLOR SURT (Negro)</v>
          </cell>
          <cell r="AG3826">
            <v>890</v>
          </cell>
          <cell r="AH3826">
            <v>1</v>
          </cell>
          <cell r="AI3826" t="str">
            <v>Q17008 QUO MERCA SEPARADA COSTO TEORICO MAS IVA</v>
          </cell>
          <cell r="AJ3826" t="str">
            <v>Móvil</v>
          </cell>
          <cell r="AK3826" t="str">
            <v>JUEVES 18-03 ENTRE 8 Y 18 HORAS!</v>
          </cell>
          <cell r="AL3826">
            <v>14030883610</v>
          </cell>
          <cell r="AM3826">
            <v>376560078</v>
          </cell>
          <cell r="AN3826" t="str">
            <v>Sí</v>
          </cell>
        </row>
        <row r="3827">
          <cell r="A3827">
            <v>2665</v>
          </cell>
          <cell r="B3827" t="str">
            <v>yamipelosi@yahoo.com.ar</v>
          </cell>
          <cell r="C3827">
            <v>44267</v>
          </cell>
          <cell r="D3827" t="str">
            <v>Abierta</v>
          </cell>
          <cell r="E3827" t="str">
            <v>Recibido</v>
          </cell>
          <cell r="F3827" t="str">
            <v>Enviado</v>
          </cell>
          <cell r="G3827" t="str">
            <v>ARS</v>
          </cell>
          <cell r="H3827">
            <v>1760</v>
          </cell>
          <cell r="I3827">
            <v>0</v>
          </cell>
          <cell r="J3827">
            <v>0</v>
          </cell>
          <cell r="K3827">
            <v>1760</v>
          </cell>
          <cell r="L3827" t="str">
            <v>Yamila Pelosi</v>
          </cell>
          <cell r="M3827">
            <v>38200614</v>
          </cell>
          <cell r="N3827">
            <v>5491132923630</v>
          </cell>
          <cell r="O3827" t="str">
            <v>Yamila Pelosi</v>
          </cell>
          <cell r="P3827">
            <v>5491132923630</v>
          </cell>
          <cell r="Q3827" t="str">
            <v>Entre Ríos</v>
          </cell>
          <cell r="R3827">
            <v>430</v>
          </cell>
          <cell r="U3827" t="str">
            <v>Lomas de Zamora</v>
          </cell>
          <cell r="V3827">
            <v>1832</v>
          </cell>
          <cell r="W3827" t="str">
            <v>Gran Buenos Aires</v>
          </cell>
          <cell r="Y3827" t="str">
            <v>ENVÍO SIN CARGO (CABA Y GRAN PARTE DE GBA) TIEMPO: 4 a 6 DÍAS HÁBILES</v>
          </cell>
          <cell r="Z3827" t="str">
            <v>TRANSFERENCIA BANCARIA</v>
          </cell>
          <cell r="AD3827">
            <v>44268</v>
          </cell>
          <cell r="AE3827">
            <v>44278</v>
          </cell>
          <cell r="AF3827" t="str">
            <v>INDIVIDUAL BEIGE CLARO 38 CM</v>
          </cell>
          <cell r="AG3827">
            <v>440</v>
          </cell>
          <cell r="AH3827">
            <v>4</v>
          </cell>
          <cell r="AI3827" t="str">
            <v>MS115310 MERCA SEPARADA</v>
          </cell>
          <cell r="AJ3827" t="str">
            <v>Móvil</v>
          </cell>
          <cell r="AK3827" t="str">
            <v>JUEVES 25-03 ENTRE 8 Y 18 HORAS!</v>
          </cell>
          <cell r="AM3827">
            <v>376175124</v>
          </cell>
          <cell r="AN3827" t="str">
            <v>Sí</v>
          </cell>
        </row>
        <row r="3828">
          <cell r="A3828">
            <v>2664</v>
          </cell>
          <cell r="B3828" t="str">
            <v>mariela_1@msn.com</v>
          </cell>
          <cell r="C3828">
            <v>44267</v>
          </cell>
          <cell r="D3828" t="str">
            <v>Abierta</v>
          </cell>
          <cell r="E3828" t="str">
            <v>Recibido</v>
          </cell>
          <cell r="F3828" t="str">
            <v>Enviado</v>
          </cell>
          <cell r="G3828" t="str">
            <v>ARS</v>
          </cell>
          <cell r="H3828" t="str">
            <v>1359.99</v>
          </cell>
          <cell r="I3828">
            <v>0</v>
          </cell>
          <cell r="J3828">
            <v>0</v>
          </cell>
          <cell r="K3828" t="str">
            <v>1359.99</v>
          </cell>
          <cell r="L3828" t="str">
            <v>Claudia Mariela Roger</v>
          </cell>
          <cell r="M3828">
            <v>28322606</v>
          </cell>
          <cell r="N3828">
            <v>541168387840</v>
          </cell>
          <cell r="O3828" t="str">
            <v>Claudia Mariela ROGER</v>
          </cell>
          <cell r="P3828">
            <v>541168387840</v>
          </cell>
          <cell r="Q3828" t="str">
            <v>Humahuaca</v>
          </cell>
          <cell r="R3828">
            <v>150</v>
          </cell>
          <cell r="S3828" t="str">
            <v>3 C</v>
          </cell>
          <cell r="T3828" t="str">
            <v>TAPIALES</v>
          </cell>
          <cell r="U3828" t="str">
            <v>La Mtanza</v>
          </cell>
          <cell r="V3828">
            <v>1770</v>
          </cell>
          <cell r="W3828" t="str">
            <v>Gran Buenos Aires</v>
          </cell>
          <cell r="Y3828" t="str">
            <v>ENVÍO SIN CARGO (CABA Y GRAN PARTE DE GBA) TIEMPO: 4 a 6 DÍAS HÁBILES</v>
          </cell>
          <cell r="Z3828" t="str">
            <v>Mercado Pago</v>
          </cell>
          <cell r="AD3828">
            <v>44267</v>
          </cell>
          <cell r="AE3828">
            <v>44270</v>
          </cell>
          <cell r="AF3828" t="str">
            <v>ENSALADERA APILABLE 1700 ML RIGOLLEAU 9 X 18 CM</v>
          </cell>
          <cell r="AG3828" t="str">
            <v>159.99</v>
          </cell>
          <cell r="AH3828">
            <v>1</v>
          </cell>
          <cell r="AI3828" t="str">
            <v>ML67551</v>
          </cell>
          <cell r="AJ3828" t="str">
            <v>Web</v>
          </cell>
          <cell r="AK3828" t="str">
            <v>MIERCOLES 17-03 ENTRE 8 Y 18 HORAS!</v>
          </cell>
          <cell r="AL3828">
            <v>14024057904</v>
          </cell>
          <cell r="AM3828">
            <v>376349232</v>
          </cell>
          <cell r="AN3828" t="str">
            <v>Sí</v>
          </cell>
        </row>
        <row r="3829">
          <cell r="A3829">
            <v>2664</v>
          </cell>
          <cell r="B3829" t="str">
            <v>mariela_1@msn.com</v>
          </cell>
          <cell r="AF3829" t="str">
            <v>VELA 100% SOJA AROMA JAZMIN</v>
          </cell>
          <cell r="AG3829">
            <v>320</v>
          </cell>
          <cell r="AH3829">
            <v>1</v>
          </cell>
          <cell r="AI3829" t="str">
            <v>TW83140VELA MERCA SEPARADA ..YO ESTOY LLEVANDO EL MARTES 31/8. 2 UNIDADES</v>
          </cell>
          <cell r="AN3829" t="str">
            <v>Sí</v>
          </cell>
        </row>
        <row r="3830">
          <cell r="A3830">
            <v>2664</v>
          </cell>
          <cell r="B3830" t="str">
            <v>mariela_1@msn.com</v>
          </cell>
          <cell r="AF3830" t="str">
            <v>INDIVIDUAL RANGPUR NEGRO 38CM</v>
          </cell>
          <cell r="AG3830">
            <v>440</v>
          </cell>
          <cell r="AH3830">
            <v>2</v>
          </cell>
          <cell r="AI3830" t="str">
            <v>MS115248**</v>
          </cell>
          <cell r="AN3830" t="str">
            <v>Sí</v>
          </cell>
        </row>
        <row r="3831">
          <cell r="A3831">
            <v>2663</v>
          </cell>
          <cell r="B3831" t="str">
            <v>vanina.rodriguez@hotmail.com</v>
          </cell>
          <cell r="C3831">
            <v>44267</v>
          </cell>
          <cell r="D3831" t="str">
            <v>Abierta</v>
          </cell>
          <cell r="E3831" t="str">
            <v>Recibido</v>
          </cell>
          <cell r="F3831" t="str">
            <v>Enviado</v>
          </cell>
          <cell r="G3831" t="str">
            <v>ARS</v>
          </cell>
          <cell r="H3831">
            <v>2880</v>
          </cell>
          <cell r="I3831">
            <v>0</v>
          </cell>
          <cell r="J3831">
            <v>0</v>
          </cell>
          <cell r="K3831">
            <v>2880</v>
          </cell>
          <cell r="L3831" t="str">
            <v>Vanina Rodríguez</v>
          </cell>
          <cell r="M3831">
            <v>32660631</v>
          </cell>
          <cell r="N3831">
            <v>541165281181</v>
          </cell>
          <cell r="O3831" t="str">
            <v>Vanina Rodríguez</v>
          </cell>
          <cell r="P3831">
            <v>541165281181</v>
          </cell>
          <cell r="Q3831" t="str">
            <v>Oliden</v>
          </cell>
          <cell r="R3831">
            <v>940</v>
          </cell>
          <cell r="U3831" t="str">
            <v xml:space="preserve">Lomas de Zamora </v>
          </cell>
          <cell r="V3831">
            <v>1832</v>
          </cell>
          <cell r="W3831" t="str">
            <v>Gran Buenos Aires</v>
          </cell>
          <cell r="Y3831" t="str">
            <v>ENVÍO SIN CARGO (CABA Y GRAN PARTE DE GBA) TIEMPO: 4 a 6 DÍAS HÁBILES</v>
          </cell>
          <cell r="Z3831" t="str">
            <v>Mercado Pago</v>
          </cell>
          <cell r="AD3831">
            <v>44267</v>
          </cell>
          <cell r="AE3831">
            <v>44270</v>
          </cell>
          <cell r="AF3831" t="str">
            <v>MATE PAMPA BOCA ANGOSTA CON BOMBILLA COLOR NEGRO</v>
          </cell>
          <cell r="AG3831">
            <v>720</v>
          </cell>
          <cell r="AH3831">
            <v>2</v>
          </cell>
          <cell r="AI3831" t="str">
            <v>MERCA SEPA</v>
          </cell>
          <cell r="AJ3831" t="str">
            <v>Móvil</v>
          </cell>
          <cell r="AK3831" t="str">
            <v>MIERCOLES 17-03 ENTRE 8 Y 18 HORAS!</v>
          </cell>
          <cell r="AL3831">
            <v>14022773149</v>
          </cell>
          <cell r="AM3831">
            <v>374806023</v>
          </cell>
          <cell r="AN3831" t="str">
            <v>Sí</v>
          </cell>
        </row>
        <row r="3832">
          <cell r="A3832">
            <v>2663</v>
          </cell>
          <cell r="B3832" t="str">
            <v>vanina.rodriguez@hotmail.com</v>
          </cell>
          <cell r="AF3832" t="str">
            <v>MATE PAMPA BOCA ANGOSTA CON BOMBILLA COLOR BLANCO</v>
          </cell>
          <cell r="AG3832">
            <v>720</v>
          </cell>
          <cell r="AH3832">
            <v>2</v>
          </cell>
          <cell r="AI3832" t="str">
            <v>MERCA SEPA</v>
          </cell>
          <cell r="AN3832" t="str">
            <v>Sí</v>
          </cell>
        </row>
        <row r="3833">
          <cell r="A3833">
            <v>2662</v>
          </cell>
          <cell r="B3833" t="str">
            <v>natidezzutto@gmail.com</v>
          </cell>
          <cell r="C3833">
            <v>44266</v>
          </cell>
          <cell r="D3833" t="str">
            <v>Abierta</v>
          </cell>
          <cell r="E3833" t="str">
            <v>Recibido</v>
          </cell>
          <cell r="F3833" t="str">
            <v>Enviado</v>
          </cell>
          <cell r="G3833" t="str">
            <v>ARS</v>
          </cell>
          <cell r="H3833" t="str">
            <v>7463.96</v>
          </cell>
          <cell r="I3833">
            <v>0</v>
          </cell>
          <cell r="J3833">
            <v>0</v>
          </cell>
          <cell r="K3833" t="str">
            <v>7463.96</v>
          </cell>
          <cell r="L3833" t="str">
            <v>Natalia Dezzutto</v>
          </cell>
          <cell r="M3833">
            <v>38165889</v>
          </cell>
          <cell r="N3833">
            <v>5491168012872</v>
          </cell>
          <cell r="O3833" t="str">
            <v>Natalia Dezzutto</v>
          </cell>
          <cell r="P3833">
            <v>5491168012872</v>
          </cell>
          <cell r="Q3833" t="str">
            <v>Campana</v>
          </cell>
          <cell r="R3833">
            <v>2774</v>
          </cell>
          <cell r="S3833" t="str">
            <v>7A</v>
          </cell>
          <cell r="T3833" t="str">
            <v>Villa del Parque</v>
          </cell>
          <cell r="U3833" t="str">
            <v>Capital Federal</v>
          </cell>
          <cell r="V3833">
            <v>1417</v>
          </cell>
          <cell r="W3833" t="str">
            <v>Capital Federal</v>
          </cell>
          <cell r="Y3833" t="str">
            <v>ENVÍO SIN CARGO (CABA Y GRAN PARTE DE GBA) TIEMPO: 4 a 6 DÍAS HÁBILES</v>
          </cell>
          <cell r="Z3833" t="str">
            <v>Mercado Pago</v>
          </cell>
          <cell r="AD3833">
            <v>44266</v>
          </cell>
          <cell r="AE3833">
            <v>44270</v>
          </cell>
          <cell r="AF3833" t="str">
            <v>ALMOHADON CON RELLENO VELLON SILICONADO 30X30 CM</v>
          </cell>
          <cell r="AG3833">
            <v>385</v>
          </cell>
          <cell r="AH3833">
            <v>1</v>
          </cell>
          <cell r="AI3833" t="str">
            <v>CHU421</v>
          </cell>
          <cell r="AJ3833" t="str">
            <v>Web</v>
          </cell>
          <cell r="AK3833" t="str">
            <v>MARTES 16-03 ENTRE 8 Y 18 HORAS!</v>
          </cell>
          <cell r="AL3833">
            <v>14005211693</v>
          </cell>
          <cell r="AM3833">
            <v>375845306</v>
          </cell>
          <cell r="AN3833" t="str">
            <v>Sí</v>
          </cell>
        </row>
        <row r="3834">
          <cell r="A3834">
            <v>2662</v>
          </cell>
          <cell r="B3834" t="str">
            <v>natidezzutto@gmail.com</v>
          </cell>
          <cell r="AF3834" t="str">
            <v>CESTO DE BASURA ACERO INOXIDABLE 8L</v>
          </cell>
          <cell r="AG3834">
            <v>2590</v>
          </cell>
          <cell r="AH3834">
            <v>1</v>
          </cell>
          <cell r="AI3834" t="str">
            <v>TA7997</v>
          </cell>
          <cell r="AN3834" t="str">
            <v>Sí</v>
          </cell>
        </row>
        <row r="3835">
          <cell r="A3835">
            <v>2662</v>
          </cell>
          <cell r="B3835" t="str">
            <v>natidezzutto@gmail.com</v>
          </cell>
          <cell r="AF3835" t="str">
            <v>SET X 7 PIEZAS BOWLS DE VIDRIO 22.5X5CM 277 ML / 6 PC DE 12.5X5.5CM 152 ML</v>
          </cell>
          <cell r="AG3835">
            <v>1170</v>
          </cell>
          <cell r="AH3835">
            <v>1</v>
          </cell>
          <cell r="AI3835" t="str">
            <v>09523F7</v>
          </cell>
          <cell r="AN3835" t="str">
            <v>Sí</v>
          </cell>
        </row>
        <row r="3836">
          <cell r="A3836">
            <v>2662</v>
          </cell>
          <cell r="B3836" t="str">
            <v>natidezzutto@gmail.com</v>
          </cell>
          <cell r="AF3836" t="str">
            <v>ENSALADERA CORAL 9CM X 25CM DIAM</v>
          </cell>
          <cell r="AG3836" t="str">
            <v>286.99</v>
          </cell>
          <cell r="AH3836">
            <v>1</v>
          </cell>
          <cell r="AI3836" t="str">
            <v>DIM1402CO</v>
          </cell>
          <cell r="AN3836" t="str">
            <v>Sí</v>
          </cell>
        </row>
        <row r="3837">
          <cell r="A3837">
            <v>2662</v>
          </cell>
          <cell r="B3837" t="str">
            <v>natidezzutto@gmail.com</v>
          </cell>
          <cell r="AF3837" t="str">
            <v>BOWL CORAL 5CM X 12.5CM DIAM</v>
          </cell>
          <cell r="AG3837" t="str">
            <v>99.99</v>
          </cell>
          <cell r="AH3837">
            <v>2</v>
          </cell>
          <cell r="AI3837" t="str">
            <v>DIM1403CO</v>
          </cell>
          <cell r="AN3837" t="str">
            <v>Sí</v>
          </cell>
        </row>
        <row r="3838">
          <cell r="A3838">
            <v>2662</v>
          </cell>
          <cell r="B3838" t="str">
            <v>natidezzutto@gmail.com</v>
          </cell>
          <cell r="AF3838" t="str">
            <v>BOWL CORAL 7.5CM X 15CM DIAM</v>
          </cell>
          <cell r="AG3838" t="str">
            <v>162.99</v>
          </cell>
          <cell r="AH3838">
            <v>1</v>
          </cell>
          <cell r="AI3838" t="str">
            <v>DIM1401CO</v>
          </cell>
          <cell r="AN3838" t="str">
            <v>Sí</v>
          </cell>
        </row>
        <row r="3839">
          <cell r="A3839">
            <v>2662</v>
          </cell>
          <cell r="B3839" t="str">
            <v>natidezzutto@gmail.com</v>
          </cell>
          <cell r="AF3839" t="str">
            <v>ALMOHADON CON RELLENO VELLON SILICONADO 30X30 CM</v>
          </cell>
          <cell r="AG3839">
            <v>385</v>
          </cell>
          <cell r="AH3839">
            <v>1</v>
          </cell>
          <cell r="AI3839" t="str">
            <v>CHU419</v>
          </cell>
          <cell r="AN3839" t="str">
            <v>Sí</v>
          </cell>
        </row>
        <row r="3840">
          <cell r="A3840">
            <v>2662</v>
          </cell>
          <cell r="B3840" t="str">
            <v>natidezzutto@gmail.com</v>
          </cell>
          <cell r="AF3840" t="str">
            <v>ALMOHADON CON RELLENO VELLON SILICONADO 30X30 CM</v>
          </cell>
          <cell r="AG3840">
            <v>385</v>
          </cell>
          <cell r="AH3840">
            <v>1</v>
          </cell>
          <cell r="AI3840" t="str">
            <v>CHU431</v>
          </cell>
          <cell r="AN3840" t="str">
            <v>Sí</v>
          </cell>
        </row>
        <row r="3841">
          <cell r="A3841">
            <v>2662</v>
          </cell>
          <cell r="B3841" t="str">
            <v>natidezzutto@gmail.com</v>
          </cell>
          <cell r="AF3841" t="str">
            <v>PROMO SET DE COCINA</v>
          </cell>
          <cell r="AG3841">
            <v>1899</v>
          </cell>
          <cell r="AH3841">
            <v>1</v>
          </cell>
          <cell r="AI3841" t="str">
            <v>046BA4825/046BA4829/046BA4836/046BA4824</v>
          </cell>
          <cell r="AN3841" t="str">
            <v>Sí</v>
          </cell>
        </row>
        <row r="3842">
          <cell r="A3842">
            <v>2661</v>
          </cell>
          <cell r="B3842" t="str">
            <v>martinaguillen89@hotmail.com</v>
          </cell>
          <cell r="C3842">
            <v>44266</v>
          </cell>
          <cell r="D3842" t="str">
            <v>Abierta</v>
          </cell>
          <cell r="E3842" t="str">
            <v>Recibido</v>
          </cell>
          <cell r="F3842" t="str">
            <v>Enviado</v>
          </cell>
          <cell r="G3842" t="str">
            <v>ARS</v>
          </cell>
          <cell r="H3842">
            <v>1320</v>
          </cell>
          <cell r="I3842">
            <v>0</v>
          </cell>
          <cell r="J3842">
            <v>0</v>
          </cell>
          <cell r="K3842">
            <v>1320</v>
          </cell>
          <cell r="L3842" t="str">
            <v>Martina Guillen</v>
          </cell>
          <cell r="M3842">
            <v>34929561</v>
          </cell>
          <cell r="N3842">
            <v>541164482989</v>
          </cell>
          <cell r="O3842" t="str">
            <v>Martina Guillen</v>
          </cell>
          <cell r="P3842">
            <v>541164482989</v>
          </cell>
          <cell r="Q3842" t="str">
            <v>Gurruchaga</v>
          </cell>
          <cell r="R3842">
            <v>1139</v>
          </cell>
          <cell r="S3842" t="str">
            <v>Local de cuadros</v>
          </cell>
          <cell r="T3842" t="str">
            <v>Villa Crespo</v>
          </cell>
          <cell r="U3842" t="str">
            <v>Capital Federal</v>
          </cell>
          <cell r="V3842">
            <v>1414</v>
          </cell>
          <cell r="W3842" t="str">
            <v>Capital Federal</v>
          </cell>
          <cell r="Y3842" t="str">
            <v>ENVÍO SIN CARGO (CABA Y GRAN PARTE DE GBA) TIEMPO: 4 a 6 DÍAS HÁBILES</v>
          </cell>
          <cell r="Z3842" t="str">
            <v>TRANSFERENCIA BANCARIA</v>
          </cell>
          <cell r="AB3842" t="str">
            <v xml:space="preserve">Hola! La dirección que puse es la de mi trabajo estoy de lunes a viernes de 10 a 19hs. </v>
          </cell>
          <cell r="AC3842" t="str">
            <v>PAGO POR TRANSF BANCARIA</v>
          </cell>
          <cell r="AD3842">
            <v>44266</v>
          </cell>
          <cell r="AE3842">
            <v>44267</v>
          </cell>
          <cell r="AF3842" t="str">
            <v>BOTELLA TRANSP 1L TAPA CORCHO ECOLOGICO</v>
          </cell>
          <cell r="AG3842">
            <v>440</v>
          </cell>
          <cell r="AH3842">
            <v>3</v>
          </cell>
          <cell r="AI3842" t="str">
            <v>019BO5214NEW</v>
          </cell>
          <cell r="AJ3842" t="str">
            <v>Web</v>
          </cell>
          <cell r="AK3842" t="str">
            <v>LUNES 15-03 ENTRE 8 Y 18 HORAS!</v>
          </cell>
          <cell r="AM3842">
            <v>375833433</v>
          </cell>
          <cell r="AN3842" t="str">
            <v>Sí</v>
          </cell>
        </row>
        <row r="3843">
          <cell r="A3843">
            <v>2660</v>
          </cell>
          <cell r="B3843" t="str">
            <v>eliana-92@hotmail.com</v>
          </cell>
          <cell r="C3843">
            <v>44266</v>
          </cell>
          <cell r="D3843" t="str">
            <v>Abierta</v>
          </cell>
          <cell r="E3843" t="str">
            <v>Recibido</v>
          </cell>
          <cell r="F3843" t="str">
            <v>Enviado</v>
          </cell>
          <cell r="G3843" t="str">
            <v>ARS</v>
          </cell>
          <cell r="H3843">
            <v>890</v>
          </cell>
          <cell r="I3843">
            <v>0</v>
          </cell>
          <cell r="J3843">
            <v>0</v>
          </cell>
          <cell r="K3843">
            <v>890</v>
          </cell>
          <cell r="L3843" t="str">
            <v>Eliana Kim</v>
          </cell>
          <cell r="M3843">
            <v>37008297</v>
          </cell>
          <cell r="N3843">
            <v>5491162491643</v>
          </cell>
          <cell r="O3843" t="str">
            <v>Eliana Kim</v>
          </cell>
          <cell r="P3843">
            <v>5491162491643</v>
          </cell>
          <cell r="Q3843" t="str">
            <v xml:space="preserve">Bogota </v>
          </cell>
          <cell r="R3843">
            <v>3300</v>
          </cell>
          <cell r="T3843" t="str">
            <v>C.A.B.A.</v>
          </cell>
          <cell r="U3843" t="str">
            <v>Capital Federal</v>
          </cell>
          <cell r="V3843">
            <v>1406</v>
          </cell>
          <cell r="W3843" t="str">
            <v>Capital Federal</v>
          </cell>
          <cell r="Y3843" t="str">
            <v>ENVÍO SIN CARGO (CABA Y GRAN PARTE DE GBA) TIEMPO: 4 a 6 DÍAS HÁBILES</v>
          </cell>
          <cell r="Z3843" t="str">
            <v>Mercado Pago</v>
          </cell>
          <cell r="AB3843" t="str">
            <v>La direccion del envio bogota 3300 se encuentra en la zona comercial de avellaneda flores. Es un local de ropa se llama K two y estamos de 8:00 a 16:30</v>
          </cell>
          <cell r="AD3843">
            <v>44266</v>
          </cell>
          <cell r="AE3843">
            <v>44267</v>
          </cell>
          <cell r="AF3843" t="str">
            <v>DISPENSER SINGLE 500ML COLOR SURT (Blanco)</v>
          </cell>
          <cell r="AG3843">
            <v>890</v>
          </cell>
          <cell r="AH3843">
            <v>1</v>
          </cell>
          <cell r="AI3843" t="str">
            <v>Q17008 QUO MERCA SEPARADA COSTO TEORICO MAS IVA</v>
          </cell>
          <cell r="AJ3843" t="str">
            <v>Web</v>
          </cell>
          <cell r="AK3843" t="str">
            <v>LUNES 15-03 ENTRE 8 Y 18 HORAS!</v>
          </cell>
          <cell r="AL3843">
            <v>14002042583</v>
          </cell>
          <cell r="AM3843">
            <v>375279696</v>
          </cell>
          <cell r="AN3843" t="str">
            <v>Sí</v>
          </cell>
        </row>
        <row r="3844">
          <cell r="A3844">
            <v>2659</v>
          </cell>
          <cell r="B3844" t="str">
            <v>lunajmi97@gmail.com</v>
          </cell>
          <cell r="C3844">
            <v>44265</v>
          </cell>
          <cell r="D3844" t="str">
            <v>Abierta</v>
          </cell>
          <cell r="E3844" t="str">
            <v>Recibido</v>
          </cell>
          <cell r="F3844" t="str">
            <v>Enviado</v>
          </cell>
          <cell r="G3844" t="str">
            <v>ARS</v>
          </cell>
          <cell r="H3844">
            <v>1790</v>
          </cell>
          <cell r="I3844">
            <v>0</v>
          </cell>
          <cell r="J3844">
            <v>0</v>
          </cell>
          <cell r="K3844">
            <v>1790</v>
          </cell>
          <cell r="L3844" t="str">
            <v>Luciana Najmias</v>
          </cell>
          <cell r="M3844">
            <v>40808400</v>
          </cell>
          <cell r="N3844">
            <v>541132427453</v>
          </cell>
          <cell r="O3844" t="str">
            <v>Luciana najmias</v>
          </cell>
          <cell r="P3844">
            <v>541132427453</v>
          </cell>
          <cell r="Q3844" t="str">
            <v>Avenida Rivadavia</v>
          </cell>
          <cell r="R3844">
            <v>8868</v>
          </cell>
          <cell r="S3844" t="str">
            <v>8 D</v>
          </cell>
          <cell r="T3844" t="str">
            <v>floresta</v>
          </cell>
          <cell r="U3844" t="str">
            <v>Capital Federal</v>
          </cell>
          <cell r="V3844">
            <v>1407</v>
          </cell>
          <cell r="W3844" t="str">
            <v>Capital Federal</v>
          </cell>
          <cell r="Y3844" t="str">
            <v>ENVÍO SIN CARGO (CABA Y GRAN PARTE DE GBA) TIEMPO: 4 a 6 DÍAS HÁBILES</v>
          </cell>
          <cell r="Z3844" t="str">
            <v>Mercado Pago</v>
          </cell>
          <cell r="AD3844">
            <v>44265</v>
          </cell>
          <cell r="AE3844">
            <v>44267</v>
          </cell>
          <cell r="AF3844" t="str">
            <v>VELA 100% SOJA AROMA JAZMIN BELLIZE AZUL</v>
          </cell>
          <cell r="AG3844">
            <v>320</v>
          </cell>
          <cell r="AH3844">
            <v>1</v>
          </cell>
          <cell r="AI3844" t="str">
            <v>TW88640VELA</v>
          </cell>
          <cell r="AJ3844" t="str">
            <v>Web</v>
          </cell>
          <cell r="AK3844" t="str">
            <v>LUNES 15-03 ENTRE 8 Y 18 HORAS!</v>
          </cell>
          <cell r="AL3844">
            <v>2420668829</v>
          </cell>
          <cell r="AM3844">
            <v>375569694</v>
          </cell>
          <cell r="AN3844" t="str">
            <v>Sí</v>
          </cell>
        </row>
        <row r="3845">
          <cell r="A3845">
            <v>2659</v>
          </cell>
          <cell r="B3845" t="str">
            <v>lunajmi97@gmail.com</v>
          </cell>
          <cell r="AF3845" t="str">
            <v>INDIVIDUAL CUERINA HOJAS 32.5CM DIAM</v>
          </cell>
          <cell r="AG3845">
            <v>245</v>
          </cell>
          <cell r="AH3845">
            <v>3</v>
          </cell>
          <cell r="AI3845" t="str">
            <v>CHUIN41C</v>
          </cell>
          <cell r="AN3845" t="str">
            <v>Sí</v>
          </cell>
        </row>
        <row r="3846">
          <cell r="A3846">
            <v>2659</v>
          </cell>
          <cell r="B3846" t="str">
            <v>lunajmi97@gmail.com</v>
          </cell>
          <cell r="AF3846" t="str">
            <v>INDIVIDUAL ENJOY CUERINA 44 X 30 CM</v>
          </cell>
          <cell r="AG3846">
            <v>245</v>
          </cell>
          <cell r="AH3846">
            <v>3</v>
          </cell>
          <cell r="AI3846" t="str">
            <v>CHUIN36R</v>
          </cell>
          <cell r="AN3846" t="str">
            <v>Sí</v>
          </cell>
        </row>
        <row r="3847">
          <cell r="A3847">
            <v>2658</v>
          </cell>
          <cell r="B3847" t="str">
            <v>fscriveri@gmail.com</v>
          </cell>
          <cell r="C3847">
            <v>44265</v>
          </cell>
          <cell r="D3847" t="str">
            <v>Abierta</v>
          </cell>
          <cell r="E3847" t="str">
            <v>Recibido</v>
          </cell>
          <cell r="F3847" t="str">
            <v>Enviado</v>
          </cell>
          <cell r="G3847" t="str">
            <v>ARS</v>
          </cell>
          <cell r="H3847">
            <v>2400</v>
          </cell>
          <cell r="I3847">
            <v>0</v>
          </cell>
          <cell r="J3847">
            <v>0</v>
          </cell>
          <cell r="K3847">
            <v>2400</v>
          </cell>
          <cell r="L3847" t="str">
            <v>Fiorella Scriveri</v>
          </cell>
          <cell r="M3847">
            <v>36157803</v>
          </cell>
          <cell r="N3847">
            <v>541130102350</v>
          </cell>
          <cell r="O3847" t="str">
            <v>Fiorella Scriveri</v>
          </cell>
          <cell r="P3847">
            <v>541130102350</v>
          </cell>
          <cell r="Q3847" t="str">
            <v xml:space="preserve">MALabia </v>
          </cell>
          <cell r="R3847">
            <v>1918</v>
          </cell>
          <cell r="S3847" t="str">
            <v xml:space="preserve">Pb a </v>
          </cell>
          <cell r="T3847" t="str">
            <v>Palermo</v>
          </cell>
          <cell r="U3847" t="str">
            <v>Capital Federal</v>
          </cell>
          <cell r="V3847">
            <v>1414</v>
          </cell>
          <cell r="W3847" t="str">
            <v>Capital Federal</v>
          </cell>
          <cell r="Y3847" t="str">
            <v>ENVÍO SIN CARGO (CABA Y GRAN PARTE DE GBA) TIEMPO: 4 a 6 DÍAS HÁBILES</v>
          </cell>
          <cell r="Z3847" t="str">
            <v>Mercado Pago</v>
          </cell>
          <cell r="AB3847" t="str">
            <v>Color violeta</v>
          </cell>
          <cell r="AD3847">
            <v>44265</v>
          </cell>
          <cell r="AE3847">
            <v>44267</v>
          </cell>
          <cell r="AF3847" t="str">
            <v>SET 3 PIEZAS: BALDE CENTRIFUGADOR + PALO EXTENSIBLE CON MOPA + 1 REPUESTO DE MOPA (Violeta)</v>
          </cell>
          <cell r="AG3847">
            <v>2400</v>
          </cell>
          <cell r="AH3847">
            <v>1</v>
          </cell>
          <cell r="AJ3847" t="str">
            <v>Móvil</v>
          </cell>
          <cell r="AK3847" t="str">
            <v/>
          </cell>
          <cell r="AL3847">
            <v>13993116253</v>
          </cell>
          <cell r="AM3847">
            <v>375473470</v>
          </cell>
          <cell r="AN3847" t="str">
            <v>Sí</v>
          </cell>
        </row>
        <row r="3848">
          <cell r="A3848">
            <v>2657</v>
          </cell>
          <cell r="B3848" t="str">
            <v>mazzitellibianca@gmail.com</v>
          </cell>
          <cell r="C3848">
            <v>44264</v>
          </cell>
          <cell r="D3848" t="str">
            <v>Abierta</v>
          </cell>
          <cell r="E3848" t="str">
            <v>Recibido</v>
          </cell>
          <cell r="F3848" t="str">
            <v>Enviado</v>
          </cell>
          <cell r="G3848" t="str">
            <v>ARS</v>
          </cell>
          <cell r="H3848">
            <v>720</v>
          </cell>
          <cell r="I3848">
            <v>0</v>
          </cell>
          <cell r="J3848">
            <v>0</v>
          </cell>
          <cell r="K3848">
            <v>720</v>
          </cell>
          <cell r="L3848" t="str">
            <v>Bianca Mazzitelli</v>
          </cell>
          <cell r="M3848">
            <v>39461699</v>
          </cell>
          <cell r="N3848">
            <v>541134601725</v>
          </cell>
          <cell r="O3848" t="str">
            <v>Bianca Mazzitelli</v>
          </cell>
          <cell r="P3848">
            <v>541134601725</v>
          </cell>
          <cell r="Q3848" t="str">
            <v>Camacua</v>
          </cell>
          <cell r="R3848">
            <v>372</v>
          </cell>
          <cell r="S3848" t="str">
            <v>9 C</v>
          </cell>
          <cell r="T3848" t="str">
            <v>CABA</v>
          </cell>
          <cell r="U3848" t="str">
            <v>Capital Federal</v>
          </cell>
          <cell r="V3848">
            <v>1406</v>
          </cell>
          <cell r="W3848" t="str">
            <v>Capital Federal</v>
          </cell>
          <cell r="Y3848" t="str">
            <v>ENVÍO SIN CARGO (CABA Y GRAN PARTE DE GBA) TIEMPO: 4 a 6 DÍAS HÁBILES</v>
          </cell>
          <cell r="Z3848" t="str">
            <v>Mercado Pago</v>
          </cell>
          <cell r="AD3848">
            <v>44264</v>
          </cell>
          <cell r="AE3848">
            <v>44267</v>
          </cell>
          <cell r="AF3848" t="str">
            <v>MATE PAMPA BOCA ANCHA CON BOMBILLA COLOR BEIGE</v>
          </cell>
          <cell r="AG3848">
            <v>720</v>
          </cell>
          <cell r="AH3848">
            <v>1</v>
          </cell>
          <cell r="AI3848" t="str">
            <v>MERCA SEPA</v>
          </cell>
          <cell r="AJ3848" t="str">
            <v>Web</v>
          </cell>
          <cell r="AK3848" t="str">
            <v>LUNES 15-03 ENTRE 8 Y 18 HORAS!</v>
          </cell>
          <cell r="AL3848">
            <v>13971134511</v>
          </cell>
          <cell r="AM3848">
            <v>374832390</v>
          </cell>
          <cell r="AN3848" t="str">
            <v>Sí</v>
          </cell>
        </row>
        <row r="3849">
          <cell r="A3849">
            <v>2656</v>
          </cell>
          <cell r="B3849" t="str">
            <v>verale14@yahoo.com.ar</v>
          </cell>
          <cell r="C3849">
            <v>44264</v>
          </cell>
          <cell r="D3849" t="str">
            <v>Abierta</v>
          </cell>
          <cell r="E3849" t="str">
            <v>Recibido</v>
          </cell>
          <cell r="F3849" t="str">
            <v>Enviado</v>
          </cell>
          <cell r="G3849" t="str">
            <v>ARS</v>
          </cell>
          <cell r="H3849">
            <v>1400</v>
          </cell>
          <cell r="I3849">
            <v>0</v>
          </cell>
          <cell r="J3849">
            <v>0</v>
          </cell>
          <cell r="K3849">
            <v>1400</v>
          </cell>
          <cell r="L3849" t="str">
            <v>Veronica Alejandra RODRIGUEZ</v>
          </cell>
          <cell r="M3849">
            <v>32121076</v>
          </cell>
          <cell r="N3849">
            <v>541133655429</v>
          </cell>
          <cell r="O3849" t="str">
            <v>Veronica Alejandra RODRIGUEZ</v>
          </cell>
          <cell r="P3849">
            <v>541133655429</v>
          </cell>
          <cell r="Q3849" t="str">
            <v>Diaz Colodrero</v>
          </cell>
          <cell r="R3849">
            <v>2879</v>
          </cell>
          <cell r="S3849" t="str">
            <v>6D</v>
          </cell>
          <cell r="T3849" t="str">
            <v>VILLA URQUIZA</v>
          </cell>
          <cell r="U3849" t="str">
            <v>Capital Federal</v>
          </cell>
          <cell r="V3849">
            <v>1431</v>
          </cell>
          <cell r="W3849" t="str">
            <v>Capital Federal</v>
          </cell>
          <cell r="Y3849" t="str">
            <v>ENVÍO SIN CARGO (CABA Y GRAN PARTE DE GBA) TIEMPO: 4 a 6 DÍAS HÁBILES</v>
          </cell>
          <cell r="Z3849" t="str">
            <v>Mercado Pago</v>
          </cell>
          <cell r="AD3849">
            <v>44264</v>
          </cell>
          <cell r="AE3849">
            <v>44264</v>
          </cell>
          <cell r="AF3849" t="str">
            <v>ALMOHADON CON RELLENO VELLON SILICONADO 30X30 CM</v>
          </cell>
          <cell r="AG3849">
            <v>385</v>
          </cell>
          <cell r="AH3849">
            <v>1</v>
          </cell>
          <cell r="AI3849" t="str">
            <v>CHU421</v>
          </cell>
          <cell r="AJ3849" t="str">
            <v>Web</v>
          </cell>
          <cell r="AK3849" t="str">
            <v>VIERNES 12-03 ENTRE 8 Y 18 HORAS!</v>
          </cell>
          <cell r="AL3849">
            <v>13970257170</v>
          </cell>
          <cell r="AM3849">
            <v>374785774</v>
          </cell>
          <cell r="AN3849" t="str">
            <v>Sí</v>
          </cell>
        </row>
        <row r="3850">
          <cell r="A3850">
            <v>2656</v>
          </cell>
          <cell r="B3850" t="str">
            <v>verale14@yahoo.com.ar</v>
          </cell>
          <cell r="AF3850" t="str">
            <v>ALMOHADON CON RELLENO VELLON SILICONADO 30X30 CM</v>
          </cell>
          <cell r="AG3850">
            <v>385</v>
          </cell>
          <cell r="AH3850">
            <v>1</v>
          </cell>
          <cell r="AI3850" t="str">
            <v>CHU414</v>
          </cell>
          <cell r="AN3850" t="str">
            <v>Sí</v>
          </cell>
        </row>
        <row r="3851">
          <cell r="A3851">
            <v>2656</v>
          </cell>
          <cell r="B3851" t="str">
            <v>verale14@yahoo.com.ar</v>
          </cell>
          <cell r="AF3851" t="str">
            <v>VASO MEDIDOR CUISINE 500 ML</v>
          </cell>
          <cell r="AG3851">
            <v>130</v>
          </cell>
          <cell r="AH3851">
            <v>1</v>
          </cell>
          <cell r="AI3851" t="str">
            <v>42BA7954</v>
          </cell>
          <cell r="AN3851" t="str">
            <v>Sí</v>
          </cell>
        </row>
        <row r="3852">
          <cell r="A3852">
            <v>2656</v>
          </cell>
          <cell r="B3852" t="str">
            <v>verale14@yahoo.com.ar</v>
          </cell>
          <cell r="AF3852" t="str">
            <v>PIE DE MACETA NÓRDICO (40 CM)</v>
          </cell>
          <cell r="AG3852">
            <v>500</v>
          </cell>
          <cell r="AH3852">
            <v>1</v>
          </cell>
          <cell r="AN3852" t="str">
            <v>Sí</v>
          </cell>
        </row>
        <row r="3853">
          <cell r="A3853">
            <v>2655</v>
          </cell>
          <cell r="B3853" t="str">
            <v>mvictoriavilardo@hotmail.com</v>
          </cell>
          <cell r="C3853">
            <v>44263</v>
          </cell>
          <cell r="D3853" t="str">
            <v>Abierta</v>
          </cell>
          <cell r="E3853" t="str">
            <v>Recibido</v>
          </cell>
          <cell r="F3853" t="str">
            <v>Enviado</v>
          </cell>
          <cell r="G3853" t="str">
            <v>ARS</v>
          </cell>
          <cell r="H3853">
            <v>1450</v>
          </cell>
          <cell r="I3853">
            <v>0</v>
          </cell>
          <cell r="J3853">
            <v>0</v>
          </cell>
          <cell r="K3853">
            <v>1450</v>
          </cell>
          <cell r="L3853" t="str">
            <v>Victoria Vilardo</v>
          </cell>
          <cell r="M3853">
            <v>38888877</v>
          </cell>
          <cell r="N3853">
            <v>541168284752</v>
          </cell>
          <cell r="O3853" t="str">
            <v>Victoria Vilardo</v>
          </cell>
          <cell r="P3853">
            <v>541168284752</v>
          </cell>
          <cell r="Q3853" t="str">
            <v>Marconi</v>
          </cell>
          <cell r="R3853">
            <v>619</v>
          </cell>
          <cell r="S3853" t="str">
            <v>6 B</v>
          </cell>
          <cell r="T3853" t="str">
            <v>Avellaneda</v>
          </cell>
          <cell r="U3853" t="str">
            <v>Buenos aires</v>
          </cell>
          <cell r="V3853">
            <v>1870</v>
          </cell>
          <cell r="W3853" t="str">
            <v>Gran Buenos Aires</v>
          </cell>
          <cell r="Y3853" t="str">
            <v>ENVÍO SIN CARGO (CABA Y GRAN PARTE DE GBA) TIEMPO: 4 a 6 DÍAS HÁBILES</v>
          </cell>
          <cell r="Z3853" t="str">
            <v>Mercado Pago</v>
          </cell>
          <cell r="AD3853">
            <v>44263</v>
          </cell>
          <cell r="AE3853">
            <v>44264</v>
          </cell>
          <cell r="AF3853" t="str">
            <v>MANTEL RECTANGULAR ANTIMANCHA 1.40x1.85 mtrs</v>
          </cell>
          <cell r="AG3853">
            <v>1450</v>
          </cell>
          <cell r="AH3853">
            <v>1</v>
          </cell>
          <cell r="AI3853" t="str">
            <v>CHUR14 MERCA SEPA</v>
          </cell>
          <cell r="AJ3853" t="str">
            <v>Móvil</v>
          </cell>
          <cell r="AK3853" t="str">
            <v>VIERNES 12-03 ENTRE 8 Y 18 HORAS!</v>
          </cell>
          <cell r="AL3853">
            <v>13967034489</v>
          </cell>
          <cell r="AM3853">
            <v>374688917</v>
          </cell>
          <cell r="AN3853" t="str">
            <v>Sí</v>
          </cell>
        </row>
        <row r="3854">
          <cell r="A3854">
            <v>2654</v>
          </cell>
          <cell r="B3854" t="str">
            <v>alvarezcsilvana@hotmail.com</v>
          </cell>
          <cell r="C3854">
            <v>44263</v>
          </cell>
          <cell r="D3854" t="str">
            <v>Abierta</v>
          </cell>
          <cell r="E3854" t="str">
            <v>Recibido</v>
          </cell>
          <cell r="F3854" t="str">
            <v>Enviado</v>
          </cell>
          <cell r="G3854" t="str">
            <v>ARS</v>
          </cell>
          <cell r="H3854" t="str">
            <v>2746.6</v>
          </cell>
          <cell r="I3854" t="str">
            <v>303.99</v>
          </cell>
          <cell r="J3854">
            <v>0</v>
          </cell>
          <cell r="K3854" t="str">
            <v>2442.61</v>
          </cell>
          <cell r="L3854" t="str">
            <v>Silvana Alvarez</v>
          </cell>
          <cell r="M3854">
            <v>30911009</v>
          </cell>
          <cell r="N3854">
            <v>541121868060</v>
          </cell>
          <cell r="O3854" t="str">
            <v>Silvana Alvarez</v>
          </cell>
          <cell r="P3854">
            <v>541121868060</v>
          </cell>
          <cell r="Q3854" t="str">
            <v xml:space="preserve">Ladines </v>
          </cell>
          <cell r="R3854">
            <v>2767</v>
          </cell>
          <cell r="U3854" t="str">
            <v>Capital Federal</v>
          </cell>
          <cell r="V3854">
            <v>1419</v>
          </cell>
          <cell r="W3854" t="str">
            <v>Capital Federal</v>
          </cell>
          <cell r="Y3854" t="str">
            <v>ENVÍO SIN CARGO (CABA Y GRAN PARTE DE GBA) TIEMPO: 4 a 6 DÍAS HÁBILES</v>
          </cell>
          <cell r="Z3854" t="str">
            <v>Mercado Pago</v>
          </cell>
          <cell r="AA3854" t="str">
            <v>PREMIO1</v>
          </cell>
          <cell r="AD3854">
            <v>44263</v>
          </cell>
          <cell r="AE3854">
            <v>44264</v>
          </cell>
          <cell r="AF3854" t="str">
            <v>MANTEL RECTANGULAR ANTIMANCHA 1.40x 1.85 mtrs</v>
          </cell>
          <cell r="AG3854">
            <v>1450</v>
          </cell>
          <cell r="AH3854">
            <v>1</v>
          </cell>
          <cell r="AI3854" t="str">
            <v>CHUR27</v>
          </cell>
          <cell r="AJ3854" t="str">
            <v>Móvil</v>
          </cell>
          <cell r="AK3854" t="str">
            <v>VIERNES 12-03 ENTRE 8 Y 18 HORAS!</v>
          </cell>
          <cell r="AL3854">
            <v>13965627414</v>
          </cell>
          <cell r="AM3854">
            <v>358603123</v>
          </cell>
          <cell r="AN3854" t="str">
            <v>Sí</v>
          </cell>
        </row>
        <row r="3855">
          <cell r="A3855">
            <v>2654</v>
          </cell>
          <cell r="B3855" t="str">
            <v>alvarezcsilvana@hotmail.com</v>
          </cell>
          <cell r="AF3855" t="str">
            <v>MATE PAMPA BOCA ANGOSTA CON BOMBILLA COLOR NEGRO</v>
          </cell>
          <cell r="AG3855">
            <v>720</v>
          </cell>
          <cell r="AH3855">
            <v>1</v>
          </cell>
          <cell r="AI3855" t="str">
            <v>MERCA SEPA</v>
          </cell>
          <cell r="AN3855" t="str">
            <v>Sí</v>
          </cell>
        </row>
        <row r="3856">
          <cell r="A3856">
            <v>2654</v>
          </cell>
          <cell r="B3856" t="str">
            <v>alvarezcsilvana@hotmail.com</v>
          </cell>
          <cell r="AF3856" t="str">
            <v>JABONERA BLANCA POLIRESINA 10 X 14 CM</v>
          </cell>
          <cell r="AG3856" t="str">
            <v>576.6</v>
          </cell>
          <cell r="AH3856">
            <v>1</v>
          </cell>
          <cell r="AI3856" t="str">
            <v>AB7320</v>
          </cell>
          <cell r="AN3856" t="str">
            <v>Sí</v>
          </cell>
        </row>
        <row r="3857">
          <cell r="A3857">
            <v>2653</v>
          </cell>
          <cell r="B3857" t="str">
            <v>carolinachenkuz@gmail.com</v>
          </cell>
          <cell r="C3857">
            <v>44263</v>
          </cell>
          <cell r="D3857" t="str">
            <v>Abierta</v>
          </cell>
          <cell r="E3857" t="str">
            <v>Recibido</v>
          </cell>
          <cell r="F3857" t="str">
            <v>Enviado</v>
          </cell>
          <cell r="G3857" t="str">
            <v>ARS</v>
          </cell>
          <cell r="H3857">
            <v>770</v>
          </cell>
          <cell r="I3857" t="str">
            <v>115.5</v>
          </cell>
          <cell r="J3857">
            <v>0</v>
          </cell>
          <cell r="K3857" t="str">
            <v>654.5</v>
          </cell>
          <cell r="L3857" t="str">
            <v>Carolina Chenkuz</v>
          </cell>
          <cell r="M3857">
            <v>39104917</v>
          </cell>
          <cell r="N3857">
            <v>5491133489423</v>
          </cell>
          <cell r="O3857" t="str">
            <v>Carolina Chenkuz</v>
          </cell>
          <cell r="P3857">
            <v>5491133489423</v>
          </cell>
          <cell r="Q3857" t="str">
            <v>Peña</v>
          </cell>
          <cell r="R3857">
            <v>964</v>
          </cell>
          <cell r="S3857" t="str">
            <v>Planta alta frente</v>
          </cell>
          <cell r="T3857" t="str">
            <v>Banfield</v>
          </cell>
          <cell r="U3857" t="str">
            <v>Lomas de zamora</v>
          </cell>
          <cell r="V3857">
            <v>1828</v>
          </cell>
          <cell r="W3857" t="str">
            <v>Gran Buenos Aires</v>
          </cell>
          <cell r="Y3857" t="str">
            <v>ENVÍO SIN CARGO (CABA Y GRAN PARTE DE GBA) TIEMPO: 4 a 6 DÍAS HÁBILES</v>
          </cell>
          <cell r="Z3857" t="str">
            <v>Mercado Pago</v>
          </cell>
          <cell r="AA3857" t="str">
            <v>PREMIO1</v>
          </cell>
          <cell r="AD3857">
            <v>44263</v>
          </cell>
          <cell r="AE3857">
            <v>44264</v>
          </cell>
          <cell r="AF3857" t="str">
            <v>ALMOHADON CON RELLENO VELLON SILICONADO 30X30 CM</v>
          </cell>
          <cell r="AG3857">
            <v>385</v>
          </cell>
          <cell r="AH3857">
            <v>1</v>
          </cell>
          <cell r="AI3857" t="str">
            <v>CHU428</v>
          </cell>
          <cell r="AJ3857" t="str">
            <v>Móvil</v>
          </cell>
          <cell r="AK3857" t="str">
            <v>JUEVES 11-03 ENTRE 8 Y 18 HORAS!</v>
          </cell>
          <cell r="AL3857">
            <v>2410708756</v>
          </cell>
          <cell r="AM3857">
            <v>365710277</v>
          </cell>
          <cell r="AN3857" t="str">
            <v>Sí</v>
          </cell>
        </row>
        <row r="3858">
          <cell r="A3858">
            <v>2653</v>
          </cell>
          <cell r="B3858" t="str">
            <v>carolinachenkuz@gmail.com</v>
          </cell>
          <cell r="AF3858" t="str">
            <v>ALMOHADON CON RELLENO VELLON SILICONADO 30X30 CM</v>
          </cell>
          <cell r="AG3858">
            <v>385</v>
          </cell>
          <cell r="AH3858">
            <v>1</v>
          </cell>
          <cell r="AI3858" t="str">
            <v>CHU429 MERCA SEPA</v>
          </cell>
          <cell r="AN3858" t="str">
            <v>Sí</v>
          </cell>
        </row>
        <row r="3859">
          <cell r="A3859">
            <v>2652</v>
          </cell>
          <cell r="B3859" t="str">
            <v>rominap_92@hotmail.com</v>
          </cell>
          <cell r="C3859">
            <v>44263</v>
          </cell>
          <cell r="D3859" t="str">
            <v>Abierta</v>
          </cell>
          <cell r="E3859" t="str">
            <v>Recibido</v>
          </cell>
          <cell r="F3859" t="str">
            <v>Enviado</v>
          </cell>
          <cell r="G3859" t="str">
            <v>ARS</v>
          </cell>
          <cell r="H3859">
            <v>1090</v>
          </cell>
          <cell r="I3859">
            <v>0</v>
          </cell>
          <cell r="J3859">
            <v>0</v>
          </cell>
          <cell r="K3859">
            <v>1090</v>
          </cell>
          <cell r="L3859" t="str">
            <v>Romina Palma</v>
          </cell>
          <cell r="M3859">
            <v>36872202</v>
          </cell>
          <cell r="N3859">
            <v>541135775592</v>
          </cell>
          <cell r="O3859" t="str">
            <v>Romina Palma</v>
          </cell>
          <cell r="P3859">
            <v>541135775592</v>
          </cell>
          <cell r="Q3859" t="str">
            <v>Colectora 12 de octubre, km 56.500</v>
          </cell>
          <cell r="R3859">
            <v>0</v>
          </cell>
          <cell r="S3859">
            <v>64</v>
          </cell>
          <cell r="T3859" t="str">
            <v>Barrio Privado "Cañada Village"</v>
          </cell>
          <cell r="U3859" t="str">
            <v xml:space="preserve">Pilar </v>
          </cell>
          <cell r="V3859">
            <v>1629</v>
          </cell>
          <cell r="W3859" t="str">
            <v>Gran Buenos Aires</v>
          </cell>
          <cell r="Y3859" t="str">
            <v>ENVÍO SIN CARGO (CABA Y GRAN PARTE DE GBA) TIEMPO: 4 a 6 DÍAS HÁBILES</v>
          </cell>
          <cell r="Z3859" t="str">
            <v>Mercado Pago</v>
          </cell>
          <cell r="AB3859" t="str">
            <v xml:space="preserve">A entregar en "Cañada Village", departamento nro 64, recibe Julieta Lopizzo </v>
          </cell>
          <cell r="AC3859" t="str">
            <v>9-03 ENVIO SIN FACTURAR - FALTA EL CODIGO - MODELO 3 RECIBE EL PEDIDO JULIETA LOPIZZO(CUÑADA)</v>
          </cell>
          <cell r="AD3859">
            <v>44263</v>
          </cell>
          <cell r="AE3859">
            <v>44264</v>
          </cell>
          <cell r="AF3859" t="str">
            <v>LONA IMPERMEABLE TRUCKER 1.40 CM</v>
          </cell>
          <cell r="AG3859">
            <v>1090</v>
          </cell>
          <cell r="AH3859">
            <v>1</v>
          </cell>
          <cell r="AJ3859" t="str">
            <v>Móvil</v>
          </cell>
          <cell r="AK3859" t="str">
            <v>VIERNES 12-03 ENTRE 8 Y 18 HORAS!</v>
          </cell>
          <cell r="AL3859">
            <v>2410002259</v>
          </cell>
          <cell r="AM3859">
            <v>374073414</v>
          </cell>
          <cell r="AN3859" t="str">
            <v>Sí</v>
          </cell>
        </row>
        <row r="3860">
          <cell r="A3860">
            <v>2651</v>
          </cell>
          <cell r="B3860" t="str">
            <v>veronicamedel77@gmail.com</v>
          </cell>
          <cell r="C3860">
            <v>44263</v>
          </cell>
          <cell r="D3860" t="str">
            <v>Abierta</v>
          </cell>
          <cell r="E3860" t="str">
            <v>Recibido</v>
          </cell>
          <cell r="F3860" t="str">
            <v>Enviado</v>
          </cell>
          <cell r="G3860" t="str">
            <v>ARS</v>
          </cell>
          <cell r="H3860" t="str">
            <v>3124.17</v>
          </cell>
          <cell r="I3860">
            <v>0</v>
          </cell>
          <cell r="J3860">
            <v>0</v>
          </cell>
          <cell r="K3860" t="str">
            <v>3124.17</v>
          </cell>
          <cell r="L3860" t="str">
            <v>Verónica Medel</v>
          </cell>
          <cell r="M3860">
            <v>26145762</v>
          </cell>
          <cell r="N3860">
            <v>541137853140</v>
          </cell>
          <cell r="O3860" t="str">
            <v>Verónica Medel</v>
          </cell>
          <cell r="P3860">
            <v>541137853140</v>
          </cell>
          <cell r="Q3860" t="str">
            <v>Av Márquez Manzana 30 Casa 19</v>
          </cell>
          <cell r="R3860">
            <v>2521</v>
          </cell>
          <cell r="T3860" t="str">
            <v xml:space="preserve">Altos de Podestá </v>
          </cell>
          <cell r="U3860" t="str">
            <v xml:space="preserve">3 De Febrero </v>
          </cell>
          <cell r="V3860">
            <v>1657</v>
          </cell>
          <cell r="W3860" t="str">
            <v>Gran Buenos Aires</v>
          </cell>
          <cell r="Y3860" t="str">
            <v>ENVÍO SIN CARGO (CABA Y GRAN PARTE DE GBA) TIEMPO: 4 a 6 DÍAS HÁBILES</v>
          </cell>
          <cell r="Z3860" t="str">
            <v>Mercado Pago</v>
          </cell>
          <cell r="AD3860">
            <v>44263</v>
          </cell>
          <cell r="AE3860">
            <v>44264</v>
          </cell>
          <cell r="AF3860" t="str">
            <v>PUFF REDONDO CHICO COLOR VIOLETA DE 30CM Y 30H</v>
          </cell>
          <cell r="AG3860" t="str">
            <v>2404.17</v>
          </cell>
          <cell r="AH3860">
            <v>1</v>
          </cell>
          <cell r="AI3860" t="str">
            <v>046AS7260</v>
          </cell>
          <cell r="AJ3860" t="str">
            <v>Móvil</v>
          </cell>
          <cell r="AK3860" t="str">
            <v>JUEVES 11-03 ENTRE 8 Y 18 HORAS!</v>
          </cell>
          <cell r="AL3860">
            <v>2409897008</v>
          </cell>
          <cell r="AM3860">
            <v>374441571</v>
          </cell>
          <cell r="AN3860" t="str">
            <v>Sí</v>
          </cell>
        </row>
        <row r="3861">
          <cell r="A3861">
            <v>2651</v>
          </cell>
          <cell r="B3861" t="str">
            <v>veronicamedel77@gmail.com</v>
          </cell>
          <cell r="AF3861" t="str">
            <v>MATE PAMPA BOCA ANCHA CON BOMBILLA COLOR BEIGE</v>
          </cell>
          <cell r="AG3861">
            <v>720</v>
          </cell>
          <cell r="AH3861">
            <v>1</v>
          </cell>
          <cell r="AI3861" t="str">
            <v>MERCA SEPA</v>
          </cell>
          <cell r="AN3861" t="str">
            <v>Sí</v>
          </cell>
        </row>
        <row r="3862">
          <cell r="A3862">
            <v>2650</v>
          </cell>
          <cell r="B3862" t="str">
            <v>romi281201@hotmail.com</v>
          </cell>
          <cell r="C3862">
            <v>44263</v>
          </cell>
          <cell r="D3862" t="str">
            <v>Abierta</v>
          </cell>
          <cell r="E3862" t="str">
            <v>Recibido</v>
          </cell>
          <cell r="F3862" t="str">
            <v>Enviado</v>
          </cell>
          <cell r="G3862" t="str">
            <v>ARS</v>
          </cell>
          <cell r="H3862">
            <v>720</v>
          </cell>
          <cell r="I3862">
            <v>0</v>
          </cell>
          <cell r="J3862">
            <v>0</v>
          </cell>
          <cell r="K3862">
            <v>720</v>
          </cell>
          <cell r="L3862" t="str">
            <v>Romina Acosta</v>
          </cell>
          <cell r="M3862">
            <v>43614756</v>
          </cell>
          <cell r="N3862">
            <v>542954319932</v>
          </cell>
          <cell r="O3862" t="str">
            <v>Romina Acosta</v>
          </cell>
          <cell r="P3862">
            <v>542954319932</v>
          </cell>
          <cell r="Q3862" t="str">
            <v xml:space="preserve">Avenida Coronel Diaz </v>
          </cell>
          <cell r="R3862">
            <v>1939</v>
          </cell>
          <cell r="S3862" t="str">
            <v>2 b</v>
          </cell>
          <cell r="T3862" t="str">
            <v xml:space="preserve">recoleta limite palermo </v>
          </cell>
          <cell r="U3862" t="str">
            <v>Capital Federal</v>
          </cell>
          <cell r="V3862">
            <v>1425</v>
          </cell>
          <cell r="W3862" t="str">
            <v>Capital Federal</v>
          </cell>
          <cell r="Y3862" t="str">
            <v>ENVÍO SIN CARGO (CABA Y GRAN PARTE DE GBA) TIEMPO: 4 a 6 DÍAS HÁBILES</v>
          </cell>
          <cell r="Z3862" t="str">
            <v>TRANSFERENCIA BANCARIA</v>
          </cell>
          <cell r="AC3862" t="str">
            <v>PAGO POR TRASNFERENCIA BANCARIA</v>
          </cell>
          <cell r="AD3862">
            <v>44263</v>
          </cell>
          <cell r="AE3862">
            <v>44264</v>
          </cell>
          <cell r="AF3862" t="str">
            <v>MATE PAMPA BOCA ANGOSTA CON BOMBILLA COLOR BEIGE</v>
          </cell>
          <cell r="AG3862">
            <v>720</v>
          </cell>
          <cell r="AH3862">
            <v>1</v>
          </cell>
          <cell r="AI3862" t="str">
            <v>MERCA SEPA</v>
          </cell>
          <cell r="AJ3862" t="str">
            <v>Web</v>
          </cell>
          <cell r="AK3862" t="str">
            <v>JUEVES 11-03 ENTRE 8 Y 18 HORAS!</v>
          </cell>
          <cell r="AM3862">
            <v>374368966</v>
          </cell>
          <cell r="AN3862" t="str">
            <v>Sí</v>
          </cell>
        </row>
        <row r="3863">
          <cell r="A3863">
            <v>2649</v>
          </cell>
          <cell r="B3863" t="str">
            <v>agusbarth84@hotmail.com</v>
          </cell>
          <cell r="C3863">
            <v>44263</v>
          </cell>
          <cell r="D3863" t="str">
            <v>Abierta</v>
          </cell>
          <cell r="E3863" t="str">
            <v>Recibido</v>
          </cell>
          <cell r="F3863" t="str">
            <v>Enviado</v>
          </cell>
          <cell r="G3863" t="str">
            <v>ARS</v>
          </cell>
          <cell r="H3863">
            <v>1870</v>
          </cell>
          <cell r="I3863" t="str">
            <v>280.5</v>
          </cell>
          <cell r="J3863">
            <v>0</v>
          </cell>
          <cell r="K3863" t="str">
            <v>1589.5</v>
          </cell>
          <cell r="L3863" t="str">
            <v>Agustina Barthes</v>
          </cell>
          <cell r="M3863">
            <v>30924031</v>
          </cell>
          <cell r="N3863">
            <v>5491159555566</v>
          </cell>
          <cell r="O3863" t="str">
            <v>Agustina Barthes</v>
          </cell>
          <cell r="P3863">
            <v>5491159555566</v>
          </cell>
          <cell r="Q3863" t="str">
            <v xml:space="preserve">Tres Sargentls </v>
          </cell>
          <cell r="R3863">
            <v>2264</v>
          </cell>
          <cell r="U3863" t="str">
            <v>Jose c paz</v>
          </cell>
          <cell r="V3863">
            <v>1665</v>
          </cell>
          <cell r="W3863" t="str">
            <v>Gran Buenos Aires</v>
          </cell>
          <cell r="Y3863" t="str">
            <v>ENVÍO SIN CARGO (CABA Y GRAN PARTE DE GBA) TIEMPO: 4 a 6 DÍAS HÁBILES</v>
          </cell>
          <cell r="Z3863" t="str">
            <v>Mercado Pago</v>
          </cell>
          <cell r="AA3863" t="str">
            <v>PREMIO1</v>
          </cell>
          <cell r="AB3863" t="str">
            <v>Llamar. No tengo timbbr</v>
          </cell>
          <cell r="AD3863">
            <v>44263</v>
          </cell>
          <cell r="AE3863">
            <v>44264</v>
          </cell>
          <cell r="AF3863" t="str">
            <v>DISPENSER SINGLE 500ML COLOR SURT (Negro)</v>
          </cell>
          <cell r="AG3863">
            <v>890</v>
          </cell>
          <cell r="AH3863">
            <v>1</v>
          </cell>
          <cell r="AI3863" t="str">
            <v>Q17008 QUO MERCA SEPARADA COSTO TEORICO MAS IVA</v>
          </cell>
          <cell r="AJ3863" t="str">
            <v>Móvil</v>
          </cell>
          <cell r="AK3863" t="str">
            <v>JUEVES 11-03 ENTRE 8 Y 18 HORAS!</v>
          </cell>
          <cell r="AL3863">
            <v>13954378855</v>
          </cell>
          <cell r="AM3863">
            <v>371829263</v>
          </cell>
          <cell r="AN3863" t="str">
            <v>Sí</v>
          </cell>
        </row>
        <row r="3864">
          <cell r="A3864">
            <v>2649</v>
          </cell>
          <cell r="B3864" t="str">
            <v>agusbarth84@hotmail.com</v>
          </cell>
          <cell r="AF3864" t="str">
            <v>INDIVIDUAL CUERINA HOJAS REDONDO 32.5 CM</v>
          </cell>
          <cell r="AG3864">
            <v>245</v>
          </cell>
          <cell r="AH3864">
            <v>4</v>
          </cell>
          <cell r="AI3864" t="str">
            <v>CHUIN42C</v>
          </cell>
          <cell r="AN3864" t="str">
            <v>Sí</v>
          </cell>
        </row>
        <row r="3865">
          <cell r="A3865">
            <v>2648</v>
          </cell>
          <cell r="B3865" t="str">
            <v>mramosoromi@gmail.com</v>
          </cell>
          <cell r="C3865">
            <v>44263</v>
          </cell>
          <cell r="D3865" t="str">
            <v>Abierta</v>
          </cell>
          <cell r="E3865" t="str">
            <v>Recibido</v>
          </cell>
          <cell r="F3865" t="str">
            <v>Enviado</v>
          </cell>
          <cell r="G3865" t="str">
            <v>ARS</v>
          </cell>
          <cell r="H3865">
            <v>650</v>
          </cell>
          <cell r="I3865">
            <v>0</v>
          </cell>
          <cell r="J3865">
            <v>0</v>
          </cell>
          <cell r="K3865">
            <v>650</v>
          </cell>
          <cell r="L3865" t="str">
            <v>Mercedes Ramos Oromi</v>
          </cell>
          <cell r="M3865">
            <v>13284776</v>
          </cell>
          <cell r="N3865">
            <v>541148077934</v>
          </cell>
          <cell r="O3865" t="str">
            <v>Mercedes Ramos Oromi</v>
          </cell>
          <cell r="P3865">
            <v>541148077934</v>
          </cell>
          <cell r="Q3865" t="str">
            <v>Guido</v>
          </cell>
          <cell r="R3865">
            <v>2520</v>
          </cell>
          <cell r="S3865" t="str">
            <v xml:space="preserve"> Piso 9</v>
          </cell>
          <cell r="T3865" t="str">
            <v>Recoleta</v>
          </cell>
          <cell r="U3865" t="str">
            <v>Capital Federal</v>
          </cell>
          <cell r="V3865">
            <v>1425</v>
          </cell>
          <cell r="W3865" t="str">
            <v>Capital Federal</v>
          </cell>
          <cell r="Y3865" t="str">
            <v>ENVÍO SIN CARGO (CABA Y GRAN PARTE DE GBA) TIEMPO: 4 a 6 DÍAS HÁBILES</v>
          </cell>
          <cell r="Z3865" t="str">
            <v>Mercado Pago</v>
          </cell>
          <cell r="AD3865">
            <v>44263</v>
          </cell>
          <cell r="AE3865">
            <v>44264</v>
          </cell>
          <cell r="AF3865" t="str">
            <v>SR. DISPENSER COLORES SURTIDOS (Gris)</v>
          </cell>
          <cell r="AG3865">
            <v>650</v>
          </cell>
          <cell r="AH3865">
            <v>1</v>
          </cell>
          <cell r="AI3865" t="str">
            <v>Q056 QUO MERCA SEPARADA/COSTO TEORICO MAS IVA</v>
          </cell>
          <cell r="AJ3865" t="str">
            <v>Móvil</v>
          </cell>
          <cell r="AK3865" t="str">
            <v>JUEVES 11-03 ENTRE 8 Y 18 HORAS!</v>
          </cell>
          <cell r="AL3865">
            <v>13952728906</v>
          </cell>
          <cell r="AM3865">
            <v>374095460</v>
          </cell>
          <cell r="AN3865" t="str">
            <v>Sí</v>
          </cell>
        </row>
        <row r="3866">
          <cell r="A3866">
            <v>2647</v>
          </cell>
          <cell r="B3866" t="str">
            <v>paula_mariotti@hotmail.com</v>
          </cell>
          <cell r="C3866">
            <v>44260</v>
          </cell>
          <cell r="D3866" t="str">
            <v>Abierta</v>
          </cell>
          <cell r="E3866" t="str">
            <v>Recibido</v>
          </cell>
          <cell r="F3866" t="str">
            <v>Enviado</v>
          </cell>
          <cell r="G3866" t="str">
            <v>ARS</v>
          </cell>
          <cell r="H3866">
            <v>720</v>
          </cell>
          <cell r="I3866">
            <v>0</v>
          </cell>
          <cell r="J3866">
            <v>0</v>
          </cell>
          <cell r="K3866">
            <v>720</v>
          </cell>
          <cell r="L3866" t="str">
            <v>Paula Mariotti</v>
          </cell>
          <cell r="M3866">
            <v>28366571</v>
          </cell>
          <cell r="N3866">
            <v>542215067293</v>
          </cell>
          <cell r="O3866" t="str">
            <v>Paula Mariotti</v>
          </cell>
          <cell r="P3866">
            <v>542215067293</v>
          </cell>
          <cell r="Q3866">
            <v>56</v>
          </cell>
          <cell r="R3866">
            <v>1582</v>
          </cell>
          <cell r="T3866" t="str">
            <v>La Plata</v>
          </cell>
          <cell r="U3866" t="str">
            <v>Capital Federal</v>
          </cell>
          <cell r="V3866">
            <v>1440</v>
          </cell>
          <cell r="W3866" t="str">
            <v>Capital Federal</v>
          </cell>
          <cell r="Y3866" t="str">
            <v>ENVÍO SIN CARGO (CABA Y GRAN PARTE DE GBA) TIEMPO: 4 a 6 DÍAS HÁBILES</v>
          </cell>
          <cell r="Z3866" t="str">
            <v>Mercado Pago</v>
          </cell>
          <cell r="AB3866" t="str">
            <v>El envio es a La Plata.  Calle 56 num. 1582 CP 1900</v>
          </cell>
          <cell r="AD3866">
            <v>44260</v>
          </cell>
          <cell r="AE3866">
            <v>44264</v>
          </cell>
          <cell r="AF3866" t="str">
            <v>MATE PAMPA BOCA ANGOSTA CON BOMBILLA COLOR BLANCO</v>
          </cell>
          <cell r="AG3866">
            <v>720</v>
          </cell>
          <cell r="AH3866">
            <v>1</v>
          </cell>
          <cell r="AI3866" t="str">
            <v>MERCA SEPA</v>
          </cell>
          <cell r="AJ3866" t="str">
            <v>Móvil</v>
          </cell>
          <cell r="AK3866" t="str">
            <v>JUEVES 11-03 ENTRE 8 Y 18 HORAS!</v>
          </cell>
          <cell r="AL3866">
            <v>13921718990</v>
          </cell>
          <cell r="AM3866">
            <v>373174209</v>
          </cell>
          <cell r="AN3866" t="str">
            <v>Sí</v>
          </cell>
        </row>
        <row r="3867">
          <cell r="A3867">
            <v>2646</v>
          </cell>
          <cell r="B3867" t="str">
            <v>carolinatripodi@gmail.com</v>
          </cell>
          <cell r="C3867">
            <v>44260</v>
          </cell>
          <cell r="D3867" t="str">
            <v>Abierta</v>
          </cell>
          <cell r="E3867" t="str">
            <v>Recibido</v>
          </cell>
          <cell r="F3867" t="str">
            <v>Enviado</v>
          </cell>
          <cell r="G3867" t="str">
            <v>ARS</v>
          </cell>
          <cell r="H3867" t="str">
            <v>1744.02</v>
          </cell>
          <cell r="I3867">
            <v>0</v>
          </cell>
          <cell r="J3867">
            <v>0</v>
          </cell>
          <cell r="K3867" t="str">
            <v>1744.02</v>
          </cell>
          <cell r="L3867" t="str">
            <v>Carolina TRIPODI</v>
          </cell>
          <cell r="M3867">
            <v>27000565</v>
          </cell>
          <cell r="N3867">
            <v>541156996308</v>
          </cell>
          <cell r="O3867" t="str">
            <v>Carolina TRIPODI</v>
          </cell>
          <cell r="P3867">
            <v>541156996308</v>
          </cell>
          <cell r="Q3867" t="str">
            <v>Vedia</v>
          </cell>
          <cell r="R3867">
            <v>4659</v>
          </cell>
          <cell r="S3867" t="str">
            <v>CASA</v>
          </cell>
          <cell r="T3867" t="str">
            <v>SAAVEDRA</v>
          </cell>
          <cell r="U3867" t="str">
            <v>Capital Federal</v>
          </cell>
          <cell r="V3867">
            <v>1430</v>
          </cell>
          <cell r="W3867" t="str">
            <v>Capital Federal</v>
          </cell>
          <cell r="Y3867" t="str">
            <v>ENVÍO SIN CARGO (CABA Y GRAN PARTE DE GBA) TIEMPO: 4 a 6 DÍAS HÁBILES</v>
          </cell>
          <cell r="Z3867" t="str">
            <v>Mercado Pago</v>
          </cell>
          <cell r="AD3867">
            <v>44260</v>
          </cell>
          <cell r="AE3867">
            <v>44270</v>
          </cell>
          <cell r="AF3867" t="str">
            <v>TRAPEADOR DE PISO EXTENSIBLE</v>
          </cell>
          <cell r="AG3867" t="str">
            <v>754.02</v>
          </cell>
          <cell r="AH3867">
            <v>1</v>
          </cell>
          <cell r="AI3867" t="str">
            <v>046LI7537</v>
          </cell>
          <cell r="AJ3867" t="str">
            <v>Web</v>
          </cell>
          <cell r="AK3867" t="str">
            <v>MARTES 16-03 ENTRE 8 Y 18 HORAS!</v>
          </cell>
          <cell r="AL3867">
            <v>13920822059</v>
          </cell>
          <cell r="AM3867">
            <v>373025383</v>
          </cell>
          <cell r="AN3867" t="str">
            <v>Sí</v>
          </cell>
        </row>
        <row r="3868">
          <cell r="A3868">
            <v>2646</v>
          </cell>
          <cell r="B3868" t="str">
            <v>carolinatripodi@gmail.com</v>
          </cell>
          <cell r="AF3868" t="str">
            <v>TRAPEADOR DE PISO VIOLETA EXTENSIBLE</v>
          </cell>
          <cell r="AG3868">
            <v>990</v>
          </cell>
          <cell r="AH3868">
            <v>1</v>
          </cell>
          <cell r="AI3868" t="str">
            <v>046LI7535</v>
          </cell>
          <cell r="AN3868" t="str">
            <v>Sí</v>
          </cell>
        </row>
        <row r="3869">
          <cell r="A3869">
            <v>2645</v>
          </cell>
          <cell r="B3869" t="str">
            <v>lauraantonellamazzali@gmail.com</v>
          </cell>
          <cell r="C3869">
            <v>44260</v>
          </cell>
          <cell r="D3869" t="str">
            <v>Abierta</v>
          </cell>
          <cell r="E3869" t="str">
            <v>Recibido</v>
          </cell>
          <cell r="F3869" t="str">
            <v>Enviado</v>
          </cell>
          <cell r="G3869" t="str">
            <v>ARS</v>
          </cell>
          <cell r="H3869">
            <v>720</v>
          </cell>
          <cell r="I3869">
            <v>0</v>
          </cell>
          <cell r="J3869">
            <v>0</v>
          </cell>
          <cell r="K3869">
            <v>720</v>
          </cell>
          <cell r="L3869" t="str">
            <v>Laura Mazzali</v>
          </cell>
          <cell r="M3869">
            <v>43781368</v>
          </cell>
          <cell r="N3869">
            <v>541162782713</v>
          </cell>
          <cell r="O3869" t="str">
            <v>Laura Mazzali</v>
          </cell>
          <cell r="P3869">
            <v>541162782713</v>
          </cell>
          <cell r="Q3869" t="str">
            <v>Bahía blanca 411</v>
          </cell>
          <cell r="R3869">
            <v>4</v>
          </cell>
          <cell r="S3869" t="str">
            <v>D</v>
          </cell>
          <cell r="T3869" t="str">
            <v>Floresta</v>
          </cell>
          <cell r="U3869" t="str">
            <v>Capital Federal</v>
          </cell>
          <cell r="V3869">
            <v>1407</v>
          </cell>
          <cell r="W3869" t="str">
            <v>Capital Federal</v>
          </cell>
          <cell r="Y3869" t="str">
            <v>ENVÍO SIN CARGO (CABA Y GRAN PARTE DE GBA) TIEMPO: 4 a 6 DÍAS HÁBILES</v>
          </cell>
          <cell r="Z3869" t="str">
            <v>Mercado Pago</v>
          </cell>
          <cell r="AD3869">
            <v>44260</v>
          </cell>
          <cell r="AE3869">
            <v>44260</v>
          </cell>
          <cell r="AF3869" t="str">
            <v>MATE PAMPA BOCA ANGOSTA CON BOMBILLA COLOR NEGRO</v>
          </cell>
          <cell r="AG3869">
            <v>720</v>
          </cell>
          <cell r="AH3869">
            <v>1</v>
          </cell>
          <cell r="AI3869" t="str">
            <v>MERCA SEPA</v>
          </cell>
          <cell r="AJ3869" t="str">
            <v>Móvil</v>
          </cell>
          <cell r="AK3869" t="str">
            <v>RETIRO POR SHOWRROM EL 05-03 !</v>
          </cell>
          <cell r="AL3869">
            <v>13920163609</v>
          </cell>
          <cell r="AM3869">
            <v>372886264</v>
          </cell>
          <cell r="AN3869" t="str">
            <v>Sí</v>
          </cell>
        </row>
        <row r="3870">
          <cell r="A3870">
            <v>2644</v>
          </cell>
          <cell r="B3870" t="str">
            <v>luliravier@gmail.com</v>
          </cell>
          <cell r="C3870">
            <v>44260</v>
          </cell>
          <cell r="D3870" t="str">
            <v>Abierta</v>
          </cell>
          <cell r="E3870" t="str">
            <v>Recibido</v>
          </cell>
          <cell r="F3870" t="str">
            <v>Enviado</v>
          </cell>
          <cell r="G3870" t="str">
            <v>ARS</v>
          </cell>
          <cell r="H3870" t="str">
            <v>1335.38</v>
          </cell>
          <cell r="I3870">
            <v>0</v>
          </cell>
          <cell r="J3870">
            <v>0</v>
          </cell>
          <cell r="K3870" t="str">
            <v>1335.38</v>
          </cell>
          <cell r="L3870" t="str">
            <v>Lourdes Ravier</v>
          </cell>
          <cell r="M3870">
            <v>37230938</v>
          </cell>
          <cell r="N3870">
            <v>5491164982921</v>
          </cell>
          <cell r="O3870" t="str">
            <v>Lourdes Ravier</v>
          </cell>
          <cell r="P3870">
            <v>5491164982921</v>
          </cell>
          <cell r="Q3870" t="str">
            <v>Gallo</v>
          </cell>
          <cell r="R3870">
            <v>1330</v>
          </cell>
          <cell r="T3870" t="str">
            <v xml:space="preserve">Recoleta </v>
          </cell>
          <cell r="U3870" t="str">
            <v>Capital Federal</v>
          </cell>
          <cell r="V3870">
            <v>1425</v>
          </cell>
          <cell r="W3870" t="str">
            <v>Capital Federal</v>
          </cell>
          <cell r="Y3870" t="str">
            <v>ENVÍO SIN CARGO (CABA Y GRAN PARTE DE GBA) TIEMPO: 4 a 6 DÍAS HÁBILES</v>
          </cell>
          <cell r="Z3870" t="str">
            <v>Mercado Pago</v>
          </cell>
          <cell r="AB3870" t="str">
            <v xml:space="preserve">por favor llamarnos el día q que envien el regalo ya que es el hospital Gutiérrez y tenemos que salir a la puerta para recibirlo . Sol Carraro +54 9 3329 61 8930 Lourdes Ravier 1564982921  </v>
          </cell>
          <cell r="AD3870">
            <v>44260</v>
          </cell>
          <cell r="AE3870">
            <v>44260</v>
          </cell>
          <cell r="AF3870" t="str">
            <v>VELA 100 % SOJA AROMA JAZMIN 10X12 CM</v>
          </cell>
          <cell r="AG3870">
            <v>600</v>
          </cell>
          <cell r="AH3870">
            <v>1</v>
          </cell>
          <cell r="AI3870" t="str">
            <v>JA5064J MERCA SEPARADA</v>
          </cell>
          <cell r="AJ3870" t="str">
            <v>Móvil</v>
          </cell>
          <cell r="AK3870" t="str">
            <v>LUNES 08-03 ANTES DEL MEDIODIA!</v>
          </cell>
          <cell r="AL3870">
            <v>13918535637</v>
          </cell>
          <cell r="AM3870">
            <v>373087117</v>
          </cell>
          <cell r="AN3870" t="str">
            <v>Sí</v>
          </cell>
        </row>
        <row r="3871">
          <cell r="A3871">
            <v>2644</v>
          </cell>
          <cell r="B3871" t="str">
            <v>luliravier@gmail.com</v>
          </cell>
          <cell r="AF3871" t="str">
            <v>FANAL DE METAL C MANIJA BEIGE 13.5CM 12CM DIAM</v>
          </cell>
          <cell r="AG3871" t="str">
            <v>735.38</v>
          </cell>
          <cell r="AH3871">
            <v>1</v>
          </cell>
          <cell r="AI3871" t="str">
            <v>046FA7434</v>
          </cell>
          <cell r="AN3871" t="str">
            <v>Sí</v>
          </cell>
        </row>
        <row r="3872">
          <cell r="A3872">
            <v>2643</v>
          </cell>
          <cell r="B3872" t="str">
            <v>ailenpodes@hotmail.com</v>
          </cell>
          <cell r="C3872">
            <v>44260</v>
          </cell>
          <cell r="D3872" t="str">
            <v>Abierta</v>
          </cell>
          <cell r="E3872" t="str">
            <v>Recibido</v>
          </cell>
          <cell r="F3872" t="str">
            <v>Enviado</v>
          </cell>
          <cell r="G3872" t="str">
            <v>ARS</v>
          </cell>
          <cell r="H3872">
            <v>720</v>
          </cell>
          <cell r="I3872">
            <v>0</v>
          </cell>
          <cell r="J3872">
            <v>0</v>
          </cell>
          <cell r="K3872">
            <v>720</v>
          </cell>
          <cell r="L3872" t="str">
            <v>Agustina Chiappolini</v>
          </cell>
          <cell r="M3872">
            <v>40571646</v>
          </cell>
          <cell r="N3872">
            <v>541140437142</v>
          </cell>
          <cell r="O3872" t="str">
            <v>Agustina Chiappolini</v>
          </cell>
          <cell r="P3872">
            <v>541140437142</v>
          </cell>
          <cell r="Q3872" t="str">
            <v xml:space="preserve">Ramón Falcón </v>
          </cell>
          <cell r="R3872">
            <v>1190</v>
          </cell>
          <cell r="S3872" t="str">
            <v>Casa</v>
          </cell>
          <cell r="T3872" t="str">
            <v>Lomas de Zamora</v>
          </cell>
          <cell r="U3872" t="str">
            <v>Lomas de Zamora</v>
          </cell>
          <cell r="V3872">
            <v>1832</v>
          </cell>
          <cell r="W3872" t="str">
            <v>Gran Buenos Aires</v>
          </cell>
          <cell r="Y3872" t="str">
            <v>ENVÍO SIN CARGO (CABA Y GRAN PARTE DE GBA) TIEMPO: 4 a 6 DÍAS HÁBILES</v>
          </cell>
          <cell r="Z3872" t="str">
            <v>Mercado Pago</v>
          </cell>
          <cell r="AD3872">
            <v>44260</v>
          </cell>
          <cell r="AE3872">
            <v>44260</v>
          </cell>
          <cell r="AF3872" t="str">
            <v>MATE PAMPA BOCA ANCHA CON BOMBILLA COLOR NEGRO</v>
          </cell>
          <cell r="AG3872">
            <v>720</v>
          </cell>
          <cell r="AH3872">
            <v>1</v>
          </cell>
          <cell r="AI3872" t="str">
            <v>MERCA SEPA</v>
          </cell>
          <cell r="AJ3872" t="str">
            <v>Móvil</v>
          </cell>
          <cell r="AK3872" t="str">
            <v>LUNES 08-03 ENTRE 8 Y 18 HORAS!</v>
          </cell>
          <cell r="AL3872">
            <v>2397510806</v>
          </cell>
          <cell r="AM3872">
            <v>373056518</v>
          </cell>
          <cell r="AN3872" t="str">
            <v>Sí</v>
          </cell>
        </row>
        <row r="3873">
          <cell r="A3873">
            <v>2642</v>
          </cell>
          <cell r="B3873" t="str">
            <v>camimahon@gmail.com</v>
          </cell>
          <cell r="C3873">
            <v>44260</v>
          </cell>
          <cell r="D3873" t="str">
            <v>Abierta</v>
          </cell>
          <cell r="E3873" t="str">
            <v>Recibido</v>
          </cell>
          <cell r="F3873" t="str">
            <v>Enviado</v>
          </cell>
          <cell r="G3873" t="str">
            <v>ARS</v>
          </cell>
          <cell r="H3873" t="str">
            <v>895.8</v>
          </cell>
          <cell r="I3873">
            <v>0</v>
          </cell>
          <cell r="J3873">
            <v>0</v>
          </cell>
          <cell r="K3873" t="str">
            <v>895.8</v>
          </cell>
          <cell r="L3873" t="str">
            <v>Camila Agustina Mahon</v>
          </cell>
          <cell r="M3873">
            <v>39389838</v>
          </cell>
          <cell r="N3873">
            <v>541132842874</v>
          </cell>
          <cell r="O3873" t="str">
            <v>Camila Agustina mahon</v>
          </cell>
          <cell r="P3873">
            <v>541132842874</v>
          </cell>
          <cell r="Q3873" t="str">
            <v>Mariscal Antonio Jose de Sucre</v>
          </cell>
          <cell r="R3873">
            <v>3969</v>
          </cell>
          <cell r="T3873" t="str">
            <v>villa urquiza</v>
          </cell>
          <cell r="U3873" t="str">
            <v>Capital Federal</v>
          </cell>
          <cell r="V3873">
            <v>1430</v>
          </cell>
          <cell r="W3873" t="str">
            <v>Capital Federal</v>
          </cell>
          <cell r="Y3873" t="str">
            <v>ENVÍO SIN CARGO (CABA Y GRAN PARTE DE GBA) TIEMPO: 4 a 6 DÍAS HÁBILES</v>
          </cell>
          <cell r="Z3873" t="str">
            <v>Mercado Pago</v>
          </cell>
          <cell r="AC3873" t="str">
            <v>SE MANDA UNA DE 3 XQ HABIA UNA DE 2 FALLADA - SE TOMA MISMO VALOR QUE LA DE 2</v>
          </cell>
          <cell r="AD3873">
            <v>44260</v>
          </cell>
          <cell r="AE3873">
            <v>44267</v>
          </cell>
          <cell r="AF3873" t="str">
            <v>TABLA MADERA PICADA X 2 DIVISIONES (Negro)</v>
          </cell>
          <cell r="AG3873" t="str">
            <v>447.9</v>
          </cell>
          <cell r="AH3873">
            <v>2</v>
          </cell>
          <cell r="AJ3873" t="str">
            <v>Web</v>
          </cell>
          <cell r="AK3873" t="str">
            <v/>
          </cell>
          <cell r="AL3873">
            <v>13916892703</v>
          </cell>
          <cell r="AM3873">
            <v>373045697</v>
          </cell>
          <cell r="AN3873" t="str">
            <v>Sí</v>
          </cell>
        </row>
        <row r="3874">
          <cell r="A3874">
            <v>2641</v>
          </cell>
          <cell r="B3874" t="str">
            <v>d.marchandv@gmail.com</v>
          </cell>
          <cell r="C3874">
            <v>44259</v>
          </cell>
          <cell r="D3874" t="str">
            <v>Abierta</v>
          </cell>
          <cell r="E3874" t="str">
            <v>Recibido</v>
          </cell>
          <cell r="F3874" t="str">
            <v>Enviado</v>
          </cell>
          <cell r="G3874" t="str">
            <v>ARS</v>
          </cell>
          <cell r="H3874" t="str">
            <v>2134.34</v>
          </cell>
          <cell r="I3874">
            <v>0</v>
          </cell>
          <cell r="J3874">
            <v>0</v>
          </cell>
          <cell r="K3874" t="str">
            <v>2134.34</v>
          </cell>
          <cell r="L3874" t="str">
            <v>Denise Marchand</v>
          </cell>
          <cell r="M3874">
            <v>37278439</v>
          </cell>
          <cell r="N3874">
            <v>541133873778</v>
          </cell>
          <cell r="O3874" t="str">
            <v>Denise Marchand</v>
          </cell>
          <cell r="P3874">
            <v>541133873778</v>
          </cell>
          <cell r="Q3874" t="str">
            <v xml:space="preserve">Roosevelt </v>
          </cell>
          <cell r="R3874">
            <v>2941</v>
          </cell>
          <cell r="S3874">
            <v>8.3333333333333329E-2</v>
          </cell>
          <cell r="T3874" t="str">
            <v xml:space="preserve">Belgrano </v>
          </cell>
          <cell r="U3874" t="str">
            <v>Capital Federal</v>
          </cell>
          <cell r="V3874">
            <v>1428</v>
          </cell>
          <cell r="W3874" t="str">
            <v>Capital Federal</v>
          </cell>
          <cell r="Y3874" t="str">
            <v>ENVÍO SIN CARGO (CABA Y GRAN PARTE DE GBA) TIEMPO: 4 a 6 DÍAS HÁBILES</v>
          </cell>
          <cell r="Z3874" t="str">
            <v>Mercado Pago</v>
          </cell>
          <cell r="AD3874">
            <v>44259</v>
          </cell>
          <cell r="AE3874">
            <v>44260</v>
          </cell>
          <cell r="AF3874" t="str">
            <v>DISPENSER SINGLE 500ML COLOR SURT (Blanco)</v>
          </cell>
          <cell r="AG3874">
            <v>890</v>
          </cell>
          <cell r="AH3874">
            <v>1</v>
          </cell>
          <cell r="AI3874" t="str">
            <v>Q17008 QUO MERCA SEPARADA COSTO TEORICO MAS IVA</v>
          </cell>
          <cell r="AJ3874" t="str">
            <v>Móvil</v>
          </cell>
          <cell r="AK3874" t="str">
            <v>LUNES 08-03 ENTRE 8 Y 18 HORAS!</v>
          </cell>
          <cell r="AL3874">
            <v>2394259233</v>
          </cell>
          <cell r="AM3874">
            <v>372737995</v>
          </cell>
          <cell r="AN3874" t="str">
            <v>Sí</v>
          </cell>
        </row>
        <row r="3875">
          <cell r="A3875">
            <v>2641</v>
          </cell>
          <cell r="B3875" t="str">
            <v>d.marchandv@gmail.com</v>
          </cell>
          <cell r="AF3875" t="str">
            <v>ESCURRIDOR DE CUBIERTOS OVALADO BASICO (Blanco)</v>
          </cell>
          <cell r="AG3875">
            <v>960</v>
          </cell>
          <cell r="AH3875">
            <v>1</v>
          </cell>
          <cell r="AI3875" t="str">
            <v>Q10840 QUO MERCA SEPARADA /COSTO TEORICO MAS IVA</v>
          </cell>
          <cell r="AN3875" t="str">
            <v>Sí</v>
          </cell>
        </row>
        <row r="3876">
          <cell r="A3876">
            <v>2641</v>
          </cell>
          <cell r="B3876" t="str">
            <v>d.marchandv@gmail.com</v>
          </cell>
          <cell r="AF3876" t="str">
            <v>TABLA DE PICAR VERTEDORA ROJO 26.5X18CM</v>
          </cell>
          <cell r="AG3876" t="str">
            <v>284.34</v>
          </cell>
          <cell r="AH3876">
            <v>1</v>
          </cell>
          <cell r="AI3876" t="str">
            <v>42BA8016</v>
          </cell>
          <cell r="AN3876" t="str">
            <v>Sí</v>
          </cell>
        </row>
        <row r="3877">
          <cell r="A3877">
            <v>2640</v>
          </cell>
          <cell r="B3877" t="str">
            <v>daiasteazaran@hotmail.com</v>
          </cell>
          <cell r="C3877">
            <v>44258</v>
          </cell>
          <cell r="D3877" t="str">
            <v>Abierta</v>
          </cell>
          <cell r="E3877" t="str">
            <v>Recibido</v>
          </cell>
          <cell r="F3877" t="str">
            <v>Enviado</v>
          </cell>
          <cell r="G3877" t="str">
            <v>ARS</v>
          </cell>
          <cell r="H3877">
            <v>1450</v>
          </cell>
          <cell r="I3877">
            <v>0</v>
          </cell>
          <cell r="J3877">
            <v>0</v>
          </cell>
          <cell r="K3877">
            <v>1450</v>
          </cell>
          <cell r="L3877" t="str">
            <v>Daiana Asteazaran</v>
          </cell>
          <cell r="M3877">
            <v>37260193</v>
          </cell>
          <cell r="N3877">
            <v>542216109218</v>
          </cell>
          <cell r="O3877" t="str">
            <v>Daiana ASTEAZARAN</v>
          </cell>
          <cell r="P3877">
            <v>542216109218</v>
          </cell>
          <cell r="Q3877">
            <v>40</v>
          </cell>
          <cell r="R3877">
            <v>878</v>
          </cell>
          <cell r="T3877" t="str">
            <v>LA PLATA</v>
          </cell>
          <cell r="U3877" t="str">
            <v>Capital Federal</v>
          </cell>
          <cell r="V3877">
            <v>1440</v>
          </cell>
          <cell r="W3877" t="str">
            <v>Capital Federal</v>
          </cell>
          <cell r="Y3877" t="str">
            <v>ENVÍO SIN CARGO (CABA Y GRAN PARTE DE GBA) TIEMPO: 4 a 6 DÍAS HÁBILES</v>
          </cell>
          <cell r="Z3877" t="str">
            <v>Mercado Pago</v>
          </cell>
          <cell r="AB3877" t="str">
            <v>El envío es a LA PLATA (CP 1900) CALLE 40 N 878.</v>
          </cell>
          <cell r="AC3877" t="str">
            <v>05-03 ENVIO SIN FACTURAR - NO ESTA EL CODIGO CREADO</v>
          </cell>
          <cell r="AD3877">
            <v>44258</v>
          </cell>
          <cell r="AE3877">
            <v>44260</v>
          </cell>
          <cell r="AF3877" t="str">
            <v>MANTEL RECTANGULAR ANTIMANCHA 1.40x1.85 mtrs</v>
          </cell>
          <cell r="AG3877">
            <v>1450</v>
          </cell>
          <cell r="AH3877">
            <v>1</v>
          </cell>
          <cell r="AI3877" t="str">
            <v>CHUR14 MERCA SEPA</v>
          </cell>
          <cell r="AJ3877" t="str">
            <v>Web</v>
          </cell>
          <cell r="AK3877" t="str">
            <v>LUNES 08-03 ENTRE 8 Y 18 HORAS!</v>
          </cell>
          <cell r="AL3877">
            <v>13898328408</v>
          </cell>
          <cell r="AM3877">
            <v>372404840</v>
          </cell>
          <cell r="AN3877" t="str">
            <v>Sí</v>
          </cell>
        </row>
        <row r="3878">
          <cell r="A3878">
            <v>2639</v>
          </cell>
          <cell r="B3878" t="str">
            <v>rubiorocio97@gmail.com</v>
          </cell>
          <cell r="C3878">
            <v>44258</v>
          </cell>
          <cell r="D3878" t="str">
            <v>Abierta</v>
          </cell>
          <cell r="E3878" t="str">
            <v>Recibido</v>
          </cell>
          <cell r="F3878" t="str">
            <v>Enviado</v>
          </cell>
          <cell r="G3878" t="str">
            <v>ARS</v>
          </cell>
          <cell r="H3878">
            <v>1710</v>
          </cell>
          <cell r="I3878">
            <v>0</v>
          </cell>
          <cell r="J3878">
            <v>0</v>
          </cell>
          <cell r="K3878">
            <v>1710</v>
          </cell>
          <cell r="L3878" t="str">
            <v>Rocio Rubio</v>
          </cell>
          <cell r="M3878">
            <v>40643437</v>
          </cell>
          <cell r="N3878">
            <v>541122975561</v>
          </cell>
          <cell r="O3878" t="str">
            <v>Rocio Rubio</v>
          </cell>
          <cell r="P3878">
            <v>541122975561</v>
          </cell>
          <cell r="Q3878" t="str">
            <v>Andalgala</v>
          </cell>
          <cell r="R3878">
            <v>2338</v>
          </cell>
          <cell r="S3878" t="str">
            <v>2A</v>
          </cell>
          <cell r="T3878" t="str">
            <v>Mataderos</v>
          </cell>
          <cell r="U3878" t="str">
            <v>Capital Federal</v>
          </cell>
          <cell r="V3878">
            <v>1440</v>
          </cell>
          <cell r="W3878" t="str">
            <v>Capital Federal</v>
          </cell>
          <cell r="Y3878" t="str">
            <v>ENVÍO SIN CARGO (CABA Y GRAN PARTE DE GBA) TIEMPO: 4 a 6 DÍAS HÁBILES</v>
          </cell>
          <cell r="Z3878" t="str">
            <v>Mercado Pago</v>
          </cell>
          <cell r="AD3878">
            <v>44258</v>
          </cell>
          <cell r="AE3878">
            <v>44260</v>
          </cell>
          <cell r="AF3878" t="str">
            <v>VASO ROSA FACETEADO Y EXPRIMIDOR</v>
          </cell>
          <cell r="AG3878">
            <v>270</v>
          </cell>
          <cell r="AH3878">
            <v>1</v>
          </cell>
          <cell r="AI3878" t="str">
            <v>BP24018 BIPO</v>
          </cell>
          <cell r="AJ3878" t="str">
            <v>Web</v>
          </cell>
          <cell r="AK3878" t="str">
            <v>LUNES 08-03 ENTRE 8 Y 18 HORAS!</v>
          </cell>
          <cell r="AL3878">
            <v>13896316560</v>
          </cell>
          <cell r="AM3878">
            <v>372326397</v>
          </cell>
          <cell r="AN3878" t="str">
            <v>Sí</v>
          </cell>
        </row>
        <row r="3879">
          <cell r="A3879">
            <v>2639</v>
          </cell>
          <cell r="B3879" t="str">
            <v>rubiorocio97@gmail.com</v>
          </cell>
          <cell r="AF3879" t="str">
            <v>MATE PAMPA BOCA ANCHA CON BOMBILLA COLOR BLANCO</v>
          </cell>
          <cell r="AG3879">
            <v>720</v>
          </cell>
          <cell r="AH3879">
            <v>1</v>
          </cell>
          <cell r="AI3879" t="str">
            <v>MERCA SEPA</v>
          </cell>
          <cell r="AN3879" t="str">
            <v>Sí</v>
          </cell>
        </row>
        <row r="3880">
          <cell r="A3880">
            <v>2639</v>
          </cell>
          <cell r="B3880" t="str">
            <v>rubiorocio97@gmail.com</v>
          </cell>
          <cell r="AF3880" t="str">
            <v>MATE PAMPA BOCA CERRADA CON BOMBILLA COLOR CORAL</v>
          </cell>
          <cell r="AG3880">
            <v>720</v>
          </cell>
          <cell r="AH3880">
            <v>1</v>
          </cell>
          <cell r="AN3880" t="str">
            <v>Sí</v>
          </cell>
        </row>
        <row r="3881">
          <cell r="A3881">
            <v>2638</v>
          </cell>
          <cell r="B3881" t="str">
            <v>ayelenlizarraga@icloud.com</v>
          </cell>
          <cell r="C3881">
            <v>44258</v>
          </cell>
          <cell r="D3881" t="str">
            <v>Abierta</v>
          </cell>
          <cell r="E3881" t="str">
            <v>Recibido</v>
          </cell>
          <cell r="F3881" t="str">
            <v>Enviado</v>
          </cell>
          <cell r="G3881" t="str">
            <v>ARS</v>
          </cell>
          <cell r="H3881">
            <v>720</v>
          </cell>
          <cell r="I3881">
            <v>0</v>
          </cell>
          <cell r="J3881">
            <v>0</v>
          </cell>
          <cell r="K3881">
            <v>720</v>
          </cell>
          <cell r="L3881" t="str">
            <v>Ayelen Lizarraga</v>
          </cell>
          <cell r="M3881">
            <v>44352649</v>
          </cell>
          <cell r="N3881">
            <v>541169971259</v>
          </cell>
          <cell r="O3881" t="str">
            <v>Ayelen Lizarraga</v>
          </cell>
          <cell r="P3881">
            <v>541169971259</v>
          </cell>
          <cell r="Q3881" t="str">
            <v>Arribeños</v>
          </cell>
          <cell r="R3881">
            <v>17</v>
          </cell>
          <cell r="T3881" t="str">
            <v>Paso del Rey</v>
          </cell>
          <cell r="U3881" t="str">
            <v>Moreno</v>
          </cell>
          <cell r="V3881">
            <v>1744</v>
          </cell>
          <cell r="W3881" t="str">
            <v>Gran Buenos Aires</v>
          </cell>
          <cell r="Y3881" t="str">
            <v>ENVÍO SIN CARGO (CABA Y GRAN PARTE DE GBA) TIEMPO: 4 a 6 DÍAS HÁBILES</v>
          </cell>
          <cell r="Z3881" t="str">
            <v>Mercado Pago</v>
          </cell>
          <cell r="AD3881">
            <v>44258</v>
          </cell>
          <cell r="AE3881">
            <v>44260</v>
          </cell>
          <cell r="AF3881" t="str">
            <v>MATE PAMPA BOCA ANGOSTA CON BOMBILLA COLOR BEIGE</v>
          </cell>
          <cell r="AG3881">
            <v>720</v>
          </cell>
          <cell r="AH3881">
            <v>1</v>
          </cell>
          <cell r="AI3881" t="str">
            <v>MERCA SEPA</v>
          </cell>
          <cell r="AJ3881" t="str">
            <v>Móvil</v>
          </cell>
          <cell r="AK3881" t="str">
            <v>MARTES 09-03 ENTRE 8 Y 18 HORAS!</v>
          </cell>
          <cell r="AL3881">
            <v>2390608792</v>
          </cell>
          <cell r="AM3881">
            <v>372323626</v>
          </cell>
          <cell r="AN3881" t="str">
            <v>Sí</v>
          </cell>
        </row>
        <row r="3882">
          <cell r="A3882">
            <v>2637</v>
          </cell>
          <cell r="B3882" t="str">
            <v>gimenaissa@hotmail.com</v>
          </cell>
          <cell r="C3882">
            <v>44258</v>
          </cell>
          <cell r="D3882" t="str">
            <v>Abierta</v>
          </cell>
          <cell r="E3882" t="str">
            <v>Recibido</v>
          </cell>
          <cell r="F3882" t="str">
            <v>Enviado</v>
          </cell>
          <cell r="G3882" t="str">
            <v>ARS</v>
          </cell>
          <cell r="H3882">
            <v>720</v>
          </cell>
          <cell r="I3882">
            <v>0</v>
          </cell>
          <cell r="J3882">
            <v>0</v>
          </cell>
          <cell r="K3882">
            <v>720</v>
          </cell>
          <cell r="L3882" t="str">
            <v>Gimena Issa</v>
          </cell>
          <cell r="M3882">
            <v>36361528</v>
          </cell>
          <cell r="N3882">
            <v>541169466144</v>
          </cell>
          <cell r="O3882" t="str">
            <v>Gimena Issa</v>
          </cell>
          <cell r="P3882">
            <v>541169466144</v>
          </cell>
          <cell r="Q3882" t="str">
            <v xml:space="preserve">Gurruchaga </v>
          </cell>
          <cell r="R3882">
            <v>2259</v>
          </cell>
          <cell r="S3882" t="str">
            <v>2 15</v>
          </cell>
          <cell r="T3882" t="str">
            <v>Palermo</v>
          </cell>
          <cell r="U3882" t="str">
            <v>Capital Federal</v>
          </cell>
          <cell r="V3882">
            <v>1425</v>
          </cell>
          <cell r="W3882" t="str">
            <v>Capital Federal</v>
          </cell>
          <cell r="Y3882" t="str">
            <v>ENVÍO SIN CARGO (CABA Y GRAN PARTE DE GBA) TIEMPO: 4 a 6 DÍAS HÁBILES</v>
          </cell>
          <cell r="Z3882" t="str">
            <v>Mercado Pago</v>
          </cell>
          <cell r="AD3882">
            <v>44258</v>
          </cell>
          <cell r="AE3882">
            <v>44260</v>
          </cell>
          <cell r="AF3882" t="str">
            <v>MATE PAMPA BOCA ANCHA CON BOMBILLA COLOR NEGRO</v>
          </cell>
          <cell r="AG3882">
            <v>720</v>
          </cell>
          <cell r="AH3882">
            <v>1</v>
          </cell>
          <cell r="AI3882" t="str">
            <v>MERCA SEPA</v>
          </cell>
          <cell r="AJ3882" t="str">
            <v>Móvil</v>
          </cell>
          <cell r="AK3882" t="str">
            <v/>
          </cell>
          <cell r="AL3882">
            <v>13894381965</v>
          </cell>
          <cell r="AM3882">
            <v>372279591</v>
          </cell>
          <cell r="AN3882" t="str">
            <v>Sí</v>
          </cell>
        </row>
        <row r="3883">
          <cell r="A3883">
            <v>2636</v>
          </cell>
          <cell r="B3883" t="str">
            <v>leonardoadrianrodriguez@hotmail.com</v>
          </cell>
          <cell r="C3883">
            <v>44258</v>
          </cell>
          <cell r="D3883" t="str">
            <v>Abierta</v>
          </cell>
          <cell r="E3883" t="str">
            <v>Anulado</v>
          </cell>
          <cell r="F3883" t="str">
            <v>Enviado</v>
          </cell>
          <cell r="G3883" t="str">
            <v>ARS</v>
          </cell>
          <cell r="H3883">
            <v>1450</v>
          </cell>
          <cell r="I3883">
            <v>0</v>
          </cell>
          <cell r="J3883">
            <v>0</v>
          </cell>
          <cell r="K3883">
            <v>1450</v>
          </cell>
          <cell r="L3883" t="str">
            <v>Leonardo Rodriguez</v>
          </cell>
          <cell r="M3883">
            <v>26737119</v>
          </cell>
          <cell r="N3883">
            <v>541166407541</v>
          </cell>
          <cell r="O3883" t="str">
            <v>Leonardo Rodriguez</v>
          </cell>
          <cell r="P3883">
            <v>541166407541</v>
          </cell>
          <cell r="Q3883" t="str">
            <v xml:space="preserve">Av Hipólito Yrigoyen </v>
          </cell>
          <cell r="R3883">
            <v>10301</v>
          </cell>
          <cell r="T3883" t="str">
            <v xml:space="preserve">Temperley </v>
          </cell>
          <cell r="U3883" t="str">
            <v xml:space="preserve">Lomas de Zamora </v>
          </cell>
          <cell r="V3883">
            <v>1834</v>
          </cell>
          <cell r="W3883" t="str">
            <v>Gran Buenos Aires</v>
          </cell>
          <cell r="Y3883" t="str">
            <v>ENVÍO SIN CARGO (CABA Y GRAN PARTE DE GBA) TIEMPO: 4 a 6 DÍAS HÁBILES</v>
          </cell>
          <cell r="Z3883" t="str">
            <v>Mercado Pago</v>
          </cell>
          <cell r="AB3883" t="str">
            <v>Horario que estoy en ese domicilio  De 9 a 13 y de 15 a 19:30</v>
          </cell>
          <cell r="AC3883" t="str">
            <v>05-03 ENVIO SIN FACTURAR - NO ESTA EL CODIGO CREADO SE PAGO POR LINK DE MERCADOPAGO ENVIO MARIA</v>
          </cell>
          <cell r="AE3883">
            <v>44260</v>
          </cell>
          <cell r="AF3883" t="str">
            <v>MANTEL RECTANGULAR ANTIMANCHA 1.40x1,85 mtrs</v>
          </cell>
          <cell r="AG3883">
            <v>1450</v>
          </cell>
          <cell r="AH3883">
            <v>1</v>
          </cell>
          <cell r="AI3883" t="str">
            <v>CHUR3</v>
          </cell>
          <cell r="AJ3883" t="str">
            <v>Móvil</v>
          </cell>
          <cell r="AK3883" t="str">
            <v>LUNES 08-03 EN EL HORARIO CORRESPONDIENTE!</v>
          </cell>
          <cell r="AL3883">
            <v>13893758090</v>
          </cell>
          <cell r="AM3883">
            <v>372258946</v>
          </cell>
          <cell r="AN3883" t="str">
            <v>Sí</v>
          </cell>
        </row>
        <row r="3884">
          <cell r="A3884">
            <v>2635</v>
          </cell>
          <cell r="B3884" t="str">
            <v>fabianalarsen@hotmail.com</v>
          </cell>
          <cell r="C3884">
            <v>44258</v>
          </cell>
          <cell r="D3884" t="str">
            <v>Abierta</v>
          </cell>
          <cell r="E3884" t="str">
            <v>Recibido</v>
          </cell>
          <cell r="F3884" t="str">
            <v>Enviado</v>
          </cell>
          <cell r="G3884" t="str">
            <v>ARS</v>
          </cell>
          <cell r="H3884">
            <v>720</v>
          </cell>
          <cell r="I3884">
            <v>0</v>
          </cell>
          <cell r="J3884">
            <v>505</v>
          </cell>
          <cell r="K3884">
            <v>1225</v>
          </cell>
          <cell r="L3884" t="str">
            <v>Fabiana Larsen</v>
          </cell>
          <cell r="M3884">
            <v>16211196</v>
          </cell>
          <cell r="N3884">
            <v>542314629689</v>
          </cell>
          <cell r="O3884" t="str">
            <v>Fabiana Larsen</v>
          </cell>
          <cell r="P3884">
            <v>542314629689</v>
          </cell>
          <cell r="Q3884" t="str">
            <v xml:space="preserve">Pellegrini </v>
          </cell>
          <cell r="R3884">
            <v>875</v>
          </cell>
          <cell r="U3884" t="str">
            <v xml:space="preserve">Daireaux </v>
          </cell>
          <cell r="V3884">
            <v>6555</v>
          </cell>
          <cell r="W3884" t="str">
            <v>Buenos Aires</v>
          </cell>
          <cell r="Y3884" t="str">
            <v>Correo Argentino - Encomienda Clásica</v>
          </cell>
          <cell r="Z3884" t="str">
            <v>Mercado Pago</v>
          </cell>
          <cell r="AD3884">
            <v>44258</v>
          </cell>
          <cell r="AE3884">
            <v>44260</v>
          </cell>
          <cell r="AF3884" t="str">
            <v>MATE PAMPA BOCA ANGOSTA CON BOMBILLA COLOR NEGRO</v>
          </cell>
          <cell r="AG3884">
            <v>720</v>
          </cell>
          <cell r="AH3884">
            <v>1</v>
          </cell>
          <cell r="AI3884" t="str">
            <v>MERCA SEPA</v>
          </cell>
          <cell r="AJ3884" t="str">
            <v>Móvil</v>
          </cell>
          <cell r="AK3884" t="str">
            <v>MARTES 09-03 ENTRE 8 Y 18 HORAS!</v>
          </cell>
          <cell r="AL3884">
            <v>2389641536</v>
          </cell>
          <cell r="AM3884">
            <v>372228467</v>
          </cell>
          <cell r="AN3884" t="str">
            <v>Sí</v>
          </cell>
        </row>
        <row r="3885">
          <cell r="A3885">
            <v>2634</v>
          </cell>
          <cell r="B3885" t="str">
            <v>camila.cdv@gmail.com</v>
          </cell>
          <cell r="C3885">
            <v>44258</v>
          </cell>
          <cell r="D3885" t="str">
            <v>Abierta</v>
          </cell>
          <cell r="E3885" t="str">
            <v>Recibido</v>
          </cell>
          <cell r="F3885" t="str">
            <v>Enviado</v>
          </cell>
          <cell r="G3885" t="str">
            <v>ARS</v>
          </cell>
          <cell r="H3885" t="str">
            <v>1347.9</v>
          </cell>
          <cell r="I3885">
            <v>0</v>
          </cell>
          <cell r="J3885">
            <v>0</v>
          </cell>
          <cell r="K3885" t="str">
            <v>1347.9</v>
          </cell>
          <cell r="L3885" t="str">
            <v>Camila Diaz Velez</v>
          </cell>
          <cell r="M3885">
            <v>38610754</v>
          </cell>
          <cell r="N3885">
            <v>542804360960</v>
          </cell>
          <cell r="O3885" t="str">
            <v>Camila Diaz Velez</v>
          </cell>
          <cell r="P3885">
            <v>542804360960</v>
          </cell>
          <cell r="Q3885" t="str">
            <v>Gallo</v>
          </cell>
          <cell r="R3885">
            <v>1330</v>
          </cell>
          <cell r="U3885" t="str">
            <v>Capital Federal</v>
          </cell>
          <cell r="V3885">
            <v>1425</v>
          </cell>
          <cell r="W3885" t="str">
            <v>Capital Federal</v>
          </cell>
          <cell r="Y3885" t="str">
            <v>ENVÍO SIN CARGO (CABA Y GRAN PARTE DE GBA) TIEMPO: 4 a 6 DÍAS HÁBILES</v>
          </cell>
          <cell r="Z3885" t="str">
            <v>Mercado Pago</v>
          </cell>
          <cell r="AB3885" t="str">
            <v>Nos comunicamos por instagram y acordamos envio para el viernes 5/03 antes de las 13 hs. La direccion es el hospital de niños ricardo guiterrez, al llegar llamar para que bajemos a buscarlo. MUCHAS GRACIAS</v>
          </cell>
          <cell r="AD3885">
            <v>44258</v>
          </cell>
          <cell r="AE3885">
            <v>44260</v>
          </cell>
          <cell r="AF3885" t="str">
            <v>TABLA MADERA PICADA X 2 DIVISIONES (Blanco)</v>
          </cell>
          <cell r="AG3885" t="str">
            <v>447.9</v>
          </cell>
          <cell r="AH3885">
            <v>1</v>
          </cell>
          <cell r="AJ3885" t="str">
            <v>Móvil</v>
          </cell>
          <cell r="AK3885" t="str">
            <v/>
          </cell>
          <cell r="AL3885">
            <v>13890691600</v>
          </cell>
          <cell r="AM3885">
            <v>372130596</v>
          </cell>
          <cell r="AN3885" t="str">
            <v>Sí</v>
          </cell>
        </row>
        <row r="3886">
          <cell r="A3886">
            <v>2634</v>
          </cell>
          <cell r="B3886" t="str">
            <v>camila.cdv@gmail.com</v>
          </cell>
          <cell r="AF3886" t="str">
            <v>VELA 100% SOJA AROMA JAZMIN</v>
          </cell>
          <cell r="AG3886">
            <v>300</v>
          </cell>
          <cell r="AH3886">
            <v>1</v>
          </cell>
          <cell r="AI3886" t="str">
            <v>TW7375VELA MERCA SEPARADA</v>
          </cell>
          <cell r="AN3886" t="str">
            <v>Sí</v>
          </cell>
        </row>
        <row r="3887">
          <cell r="A3887">
            <v>2634</v>
          </cell>
          <cell r="B3887" t="str">
            <v>camila.cdv@gmail.com</v>
          </cell>
          <cell r="AF3887" t="str">
            <v>VELA 100 % SOJA AROMA JAZMIN 10X12 CM</v>
          </cell>
          <cell r="AG3887">
            <v>600</v>
          </cell>
          <cell r="AH3887">
            <v>1</v>
          </cell>
          <cell r="AI3887" t="str">
            <v>JA5064J MERCA SEPARADA</v>
          </cell>
          <cell r="AN3887" t="str">
            <v>Sí</v>
          </cell>
        </row>
        <row r="3888">
          <cell r="A3888">
            <v>2633</v>
          </cell>
          <cell r="B3888" t="str">
            <v>nadiapalavecino27@gmail.com</v>
          </cell>
          <cell r="C3888">
            <v>44258</v>
          </cell>
          <cell r="D3888" t="str">
            <v>Abierta</v>
          </cell>
          <cell r="E3888" t="str">
            <v>Recibido</v>
          </cell>
          <cell r="F3888" t="str">
            <v>Enviado</v>
          </cell>
          <cell r="G3888" t="str">
            <v>ARS</v>
          </cell>
          <cell r="H3888">
            <v>1450</v>
          </cell>
          <cell r="I3888">
            <v>0</v>
          </cell>
          <cell r="J3888">
            <v>0</v>
          </cell>
          <cell r="K3888">
            <v>1450</v>
          </cell>
          <cell r="L3888" t="str">
            <v>Nadia palavecino</v>
          </cell>
          <cell r="M3888">
            <v>36749558</v>
          </cell>
          <cell r="N3888">
            <v>5491161447894</v>
          </cell>
          <cell r="O3888" t="str">
            <v>Nadia palavecino</v>
          </cell>
          <cell r="P3888">
            <v>5491161447894</v>
          </cell>
          <cell r="Q3888" t="str">
            <v>128 Entre 14 Y 13A</v>
          </cell>
          <cell r="R3888">
            <v>1379</v>
          </cell>
          <cell r="U3888" t="str">
            <v>Berazategui</v>
          </cell>
          <cell r="V3888">
            <v>1884</v>
          </cell>
          <cell r="W3888" t="str">
            <v>Gran Buenos Aires</v>
          </cell>
          <cell r="Y3888" t="str">
            <v>ENVÍO SIN CARGO (CABA Y GRAN PARTE DE GBA) TIEMPO: 4 a 6 DÍAS HÁBILES</v>
          </cell>
          <cell r="Z3888" t="str">
            <v>Mercado Pago</v>
          </cell>
          <cell r="AC3888" t="str">
            <v>05-03 ENVIO SIN FACTURAR - NO HAY CODIGO TODAVIA</v>
          </cell>
          <cell r="AD3888">
            <v>44258</v>
          </cell>
          <cell r="AE3888">
            <v>44260</v>
          </cell>
          <cell r="AF3888" t="str">
            <v>MANTEL RECTANGULAR ANTIMANCHA 1.40x1.85 mtrs</v>
          </cell>
          <cell r="AG3888">
            <v>1450</v>
          </cell>
          <cell r="AH3888">
            <v>1</v>
          </cell>
          <cell r="AI3888" t="str">
            <v>CHUR14 MERCA SEPA</v>
          </cell>
          <cell r="AJ3888" t="str">
            <v>Móvil</v>
          </cell>
          <cell r="AK3888" t="str">
            <v>LUNES 08-03 ENTRE 8 Y 18 HORAS!</v>
          </cell>
          <cell r="AL3888">
            <v>13886831500</v>
          </cell>
          <cell r="AM3888">
            <v>372045843</v>
          </cell>
          <cell r="AN3888" t="str">
            <v>Sí</v>
          </cell>
        </row>
        <row r="3889">
          <cell r="A3889">
            <v>2632</v>
          </cell>
          <cell r="B3889" t="str">
            <v>melina.a.alvarez2@gmail.com</v>
          </cell>
          <cell r="C3889">
            <v>44257</v>
          </cell>
          <cell r="D3889" t="str">
            <v>Abierta</v>
          </cell>
          <cell r="E3889" t="str">
            <v>Recibido</v>
          </cell>
          <cell r="F3889" t="str">
            <v>Enviado</v>
          </cell>
          <cell r="G3889" t="str">
            <v>ARS</v>
          </cell>
          <cell r="H3889" t="str">
            <v>1468.34</v>
          </cell>
          <cell r="I3889">
            <v>0</v>
          </cell>
          <cell r="J3889">
            <v>0</v>
          </cell>
          <cell r="K3889" t="str">
            <v>1468.34</v>
          </cell>
          <cell r="L3889" t="str">
            <v>Melina Alvarez</v>
          </cell>
          <cell r="M3889">
            <v>37258757</v>
          </cell>
          <cell r="N3889">
            <v>541159810707</v>
          </cell>
          <cell r="O3889" t="str">
            <v>Melina Alvarez</v>
          </cell>
          <cell r="P3889">
            <v>541159810707</v>
          </cell>
          <cell r="Q3889" t="str">
            <v>Deán funes</v>
          </cell>
          <cell r="R3889">
            <v>1446</v>
          </cell>
          <cell r="S3889" t="str">
            <v>Planta baja</v>
          </cell>
          <cell r="T3889" t="str">
            <v>San Cristóbal</v>
          </cell>
          <cell r="U3889" t="str">
            <v>Capital Federal</v>
          </cell>
          <cell r="V3889">
            <v>1244</v>
          </cell>
          <cell r="W3889" t="str">
            <v>Capital Federal</v>
          </cell>
          <cell r="Y3889" t="str">
            <v>ENVÍO SIN CARGO (CABA Y GRAN PARTE DE GBA) TIEMPO: 4 a 6 DÍAS HÁBILES</v>
          </cell>
          <cell r="Z3889" t="str">
            <v>Mercado Pago</v>
          </cell>
          <cell r="AD3889">
            <v>44257</v>
          </cell>
          <cell r="AE3889">
            <v>44260</v>
          </cell>
          <cell r="AF3889" t="str">
            <v>MATE PAMPA BOCA ANCHA CON BOMBILLA COLOR BEIGE</v>
          </cell>
          <cell r="AG3889">
            <v>720</v>
          </cell>
          <cell r="AH3889">
            <v>1</v>
          </cell>
          <cell r="AI3889" t="str">
            <v>MERCA SEPA</v>
          </cell>
          <cell r="AJ3889" t="str">
            <v>Móvil</v>
          </cell>
          <cell r="AK3889" t="str">
            <v>LUNES 08-03 ENTRE 8 Y 18 HORAS!</v>
          </cell>
          <cell r="AL3889">
            <v>2387191587</v>
          </cell>
          <cell r="AM3889">
            <v>371924430</v>
          </cell>
          <cell r="AN3889" t="str">
            <v>Sí</v>
          </cell>
        </row>
        <row r="3890">
          <cell r="A3890">
            <v>2632</v>
          </cell>
          <cell r="B3890" t="str">
            <v>melina.a.alvarez2@gmail.com</v>
          </cell>
          <cell r="AF3890" t="str">
            <v>TABLA DE PICAR VERTEDORA VERDE 26.5X18CM</v>
          </cell>
          <cell r="AG3890" t="str">
            <v>284.34</v>
          </cell>
          <cell r="AH3890">
            <v>1</v>
          </cell>
          <cell r="AI3890" t="str">
            <v>42BA1018</v>
          </cell>
          <cell r="AN3890" t="str">
            <v>Sí</v>
          </cell>
        </row>
        <row r="3891">
          <cell r="A3891">
            <v>2632</v>
          </cell>
          <cell r="B3891" t="str">
            <v>melina.a.alvarez2@gmail.com</v>
          </cell>
          <cell r="AF3891" t="str">
            <v>UNTADOR CRISTAL 1PC 14.5CM MOTIV. SIN ELECCIÓN</v>
          </cell>
          <cell r="AG3891">
            <v>40</v>
          </cell>
          <cell r="AH3891">
            <v>1</v>
          </cell>
          <cell r="AI3891" t="str">
            <v>019BA6981</v>
          </cell>
          <cell r="AN3891" t="str">
            <v>Sí</v>
          </cell>
        </row>
        <row r="3892">
          <cell r="A3892">
            <v>2632</v>
          </cell>
          <cell r="B3892" t="str">
            <v>melina.a.alvarez2@gmail.com</v>
          </cell>
          <cell r="AF3892" t="str">
            <v>MOLDE TARTERA 27 CM DIAM</v>
          </cell>
          <cell r="AG3892">
            <v>424</v>
          </cell>
          <cell r="AH3892">
            <v>1</v>
          </cell>
          <cell r="AI3892" t="str">
            <v>046BA4836 CON EL 15%</v>
          </cell>
          <cell r="AN3892" t="str">
            <v>Sí</v>
          </cell>
        </row>
        <row r="3893">
          <cell r="A3893">
            <v>2631</v>
          </cell>
          <cell r="B3893" t="str">
            <v>vesperanza@arn.com.ar</v>
          </cell>
          <cell r="C3893">
            <v>44257</v>
          </cell>
          <cell r="D3893" t="str">
            <v>Abierta</v>
          </cell>
          <cell r="E3893" t="str">
            <v>Recibido</v>
          </cell>
          <cell r="F3893" t="str">
            <v>Enviado</v>
          </cell>
          <cell r="G3893" t="str">
            <v>ARS</v>
          </cell>
          <cell r="H3893">
            <v>2262</v>
          </cell>
          <cell r="I3893" t="str">
            <v>339.3</v>
          </cell>
          <cell r="J3893">
            <v>0</v>
          </cell>
          <cell r="K3893" t="str">
            <v>1922.7</v>
          </cell>
          <cell r="L3893" t="str">
            <v>Viviana Esperanza</v>
          </cell>
          <cell r="M3893">
            <v>20251790</v>
          </cell>
          <cell r="N3893">
            <v>541157456928</v>
          </cell>
          <cell r="O3893" t="str">
            <v>Viviana Esperanza</v>
          </cell>
          <cell r="P3893">
            <v>541157456928</v>
          </cell>
          <cell r="Q3893" t="str">
            <v>Amenabar</v>
          </cell>
          <cell r="R3893">
            <v>3240</v>
          </cell>
          <cell r="S3893" t="str">
            <v>11 B</v>
          </cell>
          <cell r="T3893" t="str">
            <v>Nuñez</v>
          </cell>
          <cell r="U3893" t="str">
            <v>Capital Federal</v>
          </cell>
          <cell r="V3893">
            <v>1429</v>
          </cell>
          <cell r="W3893" t="str">
            <v>Capital Federal</v>
          </cell>
          <cell r="Y3893" t="str">
            <v>ENVÍO SIN CARGO (CABA Y GRAN PARTE DE GBA) TIEMPO: 4 a 6 DÍAS HÁBILES</v>
          </cell>
          <cell r="Z3893" t="str">
            <v>Mercado Pago</v>
          </cell>
          <cell r="AA3893" t="str">
            <v>PREMIO1</v>
          </cell>
          <cell r="AD3893">
            <v>44257</v>
          </cell>
          <cell r="AE3893">
            <v>44260</v>
          </cell>
          <cell r="AF3893" t="str">
            <v>INDIVIDUAL PVC REDONDO CALADO NEGRO 38CM</v>
          </cell>
          <cell r="AG3893">
            <v>377</v>
          </cell>
          <cell r="AH3893">
            <v>6</v>
          </cell>
          <cell r="AI3893">
            <v>115337</v>
          </cell>
          <cell r="AJ3893" t="str">
            <v>Web</v>
          </cell>
          <cell r="AK3893" t="str">
            <v>LUNES 08-03 ENTRE 8 Y 18 HORAS!</v>
          </cell>
          <cell r="AL3893">
            <v>13882894058</v>
          </cell>
          <cell r="AM3893">
            <v>371861815</v>
          </cell>
          <cell r="AN3893" t="str">
            <v>Sí</v>
          </cell>
        </row>
        <row r="3894">
          <cell r="A3894">
            <v>2630</v>
          </cell>
          <cell r="B3894" t="str">
            <v>cecilia.soledad.picin@hotmail.com</v>
          </cell>
          <cell r="C3894">
            <v>44256</v>
          </cell>
          <cell r="D3894" t="str">
            <v>Abierta</v>
          </cell>
          <cell r="E3894" t="str">
            <v>Recibido</v>
          </cell>
          <cell r="F3894" t="str">
            <v>Enviado</v>
          </cell>
          <cell r="G3894" t="str">
            <v>ARS</v>
          </cell>
          <cell r="H3894" t="str">
            <v>2089.97</v>
          </cell>
          <cell r="I3894" t="str">
            <v>183.75</v>
          </cell>
          <cell r="J3894">
            <v>0</v>
          </cell>
          <cell r="K3894" t="str">
            <v>1906.22</v>
          </cell>
          <cell r="L3894" t="str">
            <v>Cecilia Soledad Picin</v>
          </cell>
          <cell r="M3894">
            <v>34152631</v>
          </cell>
          <cell r="N3894">
            <v>541156979310</v>
          </cell>
          <cell r="O3894" t="str">
            <v>Cecilia Soledad Picin</v>
          </cell>
          <cell r="P3894">
            <v>541156979310</v>
          </cell>
          <cell r="Q3894" t="str">
            <v>Gallo</v>
          </cell>
          <cell r="R3894">
            <v>292</v>
          </cell>
          <cell r="T3894" t="str">
            <v>Banfield</v>
          </cell>
          <cell r="U3894" t="str">
            <v>Banfield</v>
          </cell>
          <cell r="V3894">
            <v>1828</v>
          </cell>
          <cell r="W3894" t="str">
            <v>Gran Buenos Aires</v>
          </cell>
          <cell r="Y3894" t="str">
            <v>ENVÍO SIN CARGO (CABA Y GRAN PARTE DE GBA) TIEMPO: 4 a 6 DÍAS HÁBILES</v>
          </cell>
          <cell r="Z3894" t="str">
            <v>Mercado Pago</v>
          </cell>
          <cell r="AA3894" t="str">
            <v>PREMIO1</v>
          </cell>
          <cell r="AD3894">
            <v>44256</v>
          </cell>
          <cell r="AE3894">
            <v>44257</v>
          </cell>
          <cell r="AF3894" t="str">
            <v>TAZA ROMA DE CERAMICA AZUL NAVY 275ML</v>
          </cell>
          <cell r="AG3894">
            <v>690</v>
          </cell>
          <cell r="AH3894">
            <v>1</v>
          </cell>
          <cell r="AI3894" t="str">
            <v>PO323713 MERCA SEPA</v>
          </cell>
          <cell r="AJ3894" t="str">
            <v>Móvil</v>
          </cell>
          <cell r="AK3894" t="str">
            <v>JUEVES 04-03 ENTRE 8 Y 18 HORAS!</v>
          </cell>
          <cell r="AL3894">
            <v>13867728219</v>
          </cell>
          <cell r="AM3894">
            <v>371120906</v>
          </cell>
          <cell r="AN3894" t="str">
            <v>Sí</v>
          </cell>
        </row>
        <row r="3895">
          <cell r="A3895">
            <v>2630</v>
          </cell>
          <cell r="B3895" t="str">
            <v>cecilia.soledad.picin@hotmail.com</v>
          </cell>
          <cell r="AF3895" t="str">
            <v>HOMBRECITO CON VIRULANA COLORES PASTEL (Celeste)</v>
          </cell>
          <cell r="AG3895" t="str">
            <v>174.97</v>
          </cell>
          <cell r="AH3895">
            <v>1</v>
          </cell>
          <cell r="AI3895" t="str">
            <v>ba87516</v>
          </cell>
          <cell r="AN3895" t="str">
            <v>Sí</v>
          </cell>
        </row>
        <row r="3896">
          <cell r="A3896">
            <v>2630</v>
          </cell>
          <cell r="B3896" t="str">
            <v>cecilia.soledad.picin@hotmail.com</v>
          </cell>
          <cell r="AF3896" t="str">
            <v>INDIVIDUAL DE CUERINA AQUI Y AHORA RECTANGULAR 44 X 30CM</v>
          </cell>
          <cell r="AG3896">
            <v>245</v>
          </cell>
          <cell r="AH3896">
            <v>1</v>
          </cell>
          <cell r="AI3896" t="str">
            <v>CHUIN49R</v>
          </cell>
          <cell r="AN3896" t="str">
            <v>Sí</v>
          </cell>
        </row>
        <row r="3897">
          <cell r="A3897">
            <v>2630</v>
          </cell>
          <cell r="B3897" t="str">
            <v>cecilia.soledad.picin@hotmail.com</v>
          </cell>
          <cell r="AF3897" t="str">
            <v>INDIVIDUAL CUERINA MAPA 44X30CM</v>
          </cell>
          <cell r="AG3897">
            <v>245</v>
          </cell>
          <cell r="AH3897">
            <v>1</v>
          </cell>
          <cell r="AI3897" t="str">
            <v>CHUIN37R</v>
          </cell>
          <cell r="AN3897" t="str">
            <v>Sí</v>
          </cell>
        </row>
        <row r="3898">
          <cell r="A3898">
            <v>2630</v>
          </cell>
          <cell r="B3898" t="str">
            <v>cecilia.soledad.picin@hotmail.com</v>
          </cell>
          <cell r="AF3898" t="str">
            <v>INDIVIDUAL VIVE RIE SUEÑA RECTANGULAR 44 X 30CM</v>
          </cell>
          <cell r="AG3898">
            <v>245</v>
          </cell>
          <cell r="AH3898">
            <v>1</v>
          </cell>
          <cell r="AI3898" t="str">
            <v>CHUIN81R</v>
          </cell>
          <cell r="AN3898" t="str">
            <v>Sí</v>
          </cell>
        </row>
        <row r="3899">
          <cell r="A3899">
            <v>2630</v>
          </cell>
          <cell r="B3899" t="str">
            <v>cecilia.soledad.picin@hotmail.com</v>
          </cell>
          <cell r="AF3899" t="str">
            <v>INDIVIDUAL FLOR COLORES CUERINA</v>
          </cell>
          <cell r="AG3899">
            <v>245</v>
          </cell>
          <cell r="AH3899">
            <v>1</v>
          </cell>
          <cell r="AI3899" t="str">
            <v>CHUIN05R MERCA SEPA</v>
          </cell>
          <cell r="AN3899" t="str">
            <v>Sí</v>
          </cell>
        </row>
        <row r="3900">
          <cell r="A3900">
            <v>2630</v>
          </cell>
          <cell r="B3900" t="str">
            <v>cecilia.soledad.picin@hotmail.com</v>
          </cell>
          <cell r="AF3900" t="str">
            <v>INDIVIDUAL HOJA AZUL CUERINA</v>
          </cell>
          <cell r="AG3900">
            <v>245</v>
          </cell>
          <cell r="AH3900">
            <v>1</v>
          </cell>
          <cell r="AI3900" t="str">
            <v>CHUIN06R</v>
          </cell>
          <cell r="AN3900" t="str">
            <v>Sí</v>
          </cell>
        </row>
        <row r="3901">
          <cell r="A3901">
            <v>2629</v>
          </cell>
          <cell r="B3901" t="str">
            <v>marnmartino@gmail.com</v>
          </cell>
          <cell r="C3901">
            <v>44256</v>
          </cell>
          <cell r="D3901" t="str">
            <v>Abierta</v>
          </cell>
          <cell r="E3901" t="str">
            <v>Recibido</v>
          </cell>
          <cell r="F3901" t="str">
            <v>Enviado</v>
          </cell>
          <cell r="G3901" t="str">
            <v>ARS</v>
          </cell>
          <cell r="H3901">
            <v>2989</v>
          </cell>
          <cell r="I3901" t="str">
            <v>448.35</v>
          </cell>
          <cell r="J3901">
            <v>0</v>
          </cell>
          <cell r="K3901" t="str">
            <v>2540.65</v>
          </cell>
          <cell r="L3901" t="str">
            <v>Marianela Martino</v>
          </cell>
          <cell r="M3901">
            <v>30610160</v>
          </cell>
          <cell r="N3901">
            <v>5491168031140</v>
          </cell>
          <cell r="O3901" t="str">
            <v>Marianela martino</v>
          </cell>
          <cell r="P3901">
            <v>5491168031140</v>
          </cell>
          <cell r="Q3901" t="str">
            <v>Simbron</v>
          </cell>
          <cell r="R3901">
            <v>3556</v>
          </cell>
          <cell r="S3901" t="str">
            <v>1ºD</v>
          </cell>
          <cell r="T3901" t="str">
            <v>villa del parque</v>
          </cell>
          <cell r="U3901" t="str">
            <v>Capital Federal</v>
          </cell>
          <cell r="V3901">
            <v>1417</v>
          </cell>
          <cell r="W3901" t="str">
            <v>Capital Federal</v>
          </cell>
          <cell r="Y3901" t="str">
            <v>ENVÍO SIN CARGO (CABA Y GRAN PARTE DE GBA) TIEMPO: 4 a 6 DÍAS HÁBILES</v>
          </cell>
          <cell r="Z3901" t="str">
            <v>Mercado Pago</v>
          </cell>
          <cell r="AA3901" t="str">
            <v>PREMIO1</v>
          </cell>
          <cell r="AC3901" t="str">
            <v>05-03 ENVIO SIN FACTURAR - NO HAY CODIGO DE MANTEL CREADO TODAVIA</v>
          </cell>
          <cell r="AD3901">
            <v>44256</v>
          </cell>
          <cell r="AE3901">
            <v>44260</v>
          </cell>
          <cell r="AF3901" t="str">
            <v>RALLADOR TRANSP, 22X14X7CM</v>
          </cell>
          <cell r="AG3901">
            <v>630</v>
          </cell>
          <cell r="AH3901">
            <v>1</v>
          </cell>
          <cell r="AI3901" t="str">
            <v>046BA6444</v>
          </cell>
          <cell r="AJ3901" t="str">
            <v>Web</v>
          </cell>
          <cell r="AK3901" t="str">
            <v>LUNES 08-03 ENTRE 8 Y 18 HORAS!</v>
          </cell>
          <cell r="AL3901">
            <v>2381615560</v>
          </cell>
          <cell r="AM3901">
            <v>371192985</v>
          </cell>
          <cell r="AN3901" t="str">
            <v>Sí</v>
          </cell>
        </row>
        <row r="3902">
          <cell r="A3902">
            <v>2629</v>
          </cell>
          <cell r="B3902" t="str">
            <v>marnmartino@gmail.com</v>
          </cell>
          <cell r="AF3902" t="str">
            <v>ESPATULA HOMBRECITO COLORES PASTELES</v>
          </cell>
          <cell r="AG3902">
            <v>130</v>
          </cell>
          <cell r="AH3902">
            <v>1</v>
          </cell>
          <cell r="AI3902" t="str">
            <v>019BA87517</v>
          </cell>
          <cell r="AN3902" t="str">
            <v>Sí</v>
          </cell>
        </row>
        <row r="3903">
          <cell r="A3903">
            <v>2629</v>
          </cell>
          <cell r="B3903" t="str">
            <v>marnmartino@gmail.com</v>
          </cell>
          <cell r="AF3903" t="str">
            <v>MANTEL RECTANGULAR ANTIMANCHA 1.40x1.85 mtrs</v>
          </cell>
          <cell r="AG3903">
            <v>1450</v>
          </cell>
          <cell r="AH3903">
            <v>1</v>
          </cell>
          <cell r="AI3903" t="str">
            <v>CHUR28 MERCA SEPA</v>
          </cell>
          <cell r="AN3903" t="str">
            <v>Sí</v>
          </cell>
        </row>
        <row r="3904">
          <cell r="A3904">
            <v>2629</v>
          </cell>
          <cell r="B3904" t="str">
            <v>marnmartino@gmail.com</v>
          </cell>
          <cell r="AF3904" t="str">
            <v>VELA 100% SOJA AROMA JAZMIN</v>
          </cell>
          <cell r="AG3904">
            <v>320</v>
          </cell>
          <cell r="AH3904">
            <v>1</v>
          </cell>
          <cell r="AI3904" t="str">
            <v>TW83140VELA MERCA SEPARADA ..YO ESTOY LLEVANDO EL MARTES 31/8. 2 UNIDADES</v>
          </cell>
          <cell r="AN3904" t="str">
            <v>Sí</v>
          </cell>
        </row>
        <row r="3905">
          <cell r="A3905">
            <v>2629</v>
          </cell>
          <cell r="B3905" t="str">
            <v>marnmartino@gmail.com</v>
          </cell>
          <cell r="AF3905" t="str">
            <v>QUESERA DE VIDRIO RETRO TAPA ACERO 13.5X7.5 ML</v>
          </cell>
          <cell r="AG3905">
            <v>459</v>
          </cell>
          <cell r="AH3905">
            <v>1</v>
          </cell>
          <cell r="AI3905" t="str">
            <v>MS107215</v>
          </cell>
          <cell r="AN3905" t="str">
            <v>Sí</v>
          </cell>
        </row>
        <row r="3906">
          <cell r="A3906">
            <v>2628</v>
          </cell>
          <cell r="B3906" t="str">
            <v>daniela.victoria@hotmail.com</v>
          </cell>
          <cell r="C3906">
            <v>44256</v>
          </cell>
          <cell r="D3906" t="str">
            <v>Abierta</v>
          </cell>
          <cell r="E3906" t="str">
            <v>Recibido</v>
          </cell>
          <cell r="F3906" t="str">
            <v>Enviado</v>
          </cell>
          <cell r="G3906" t="str">
            <v>ARS</v>
          </cell>
          <cell r="H3906">
            <v>720</v>
          </cell>
          <cell r="I3906">
            <v>0</v>
          </cell>
          <cell r="J3906">
            <v>0</v>
          </cell>
          <cell r="K3906">
            <v>720</v>
          </cell>
          <cell r="L3906" t="str">
            <v>Daniela Basso</v>
          </cell>
          <cell r="M3906">
            <v>36501092</v>
          </cell>
          <cell r="N3906">
            <v>541159610346</v>
          </cell>
          <cell r="O3906" t="str">
            <v>Daniela Basso</v>
          </cell>
          <cell r="P3906">
            <v>541159610346</v>
          </cell>
          <cell r="Q3906" t="str">
            <v>Presidente peron</v>
          </cell>
          <cell r="R3906">
            <v>8001</v>
          </cell>
          <cell r="S3906" t="str">
            <v>2c</v>
          </cell>
          <cell r="T3906" t="str">
            <v>Martin coronado</v>
          </cell>
          <cell r="U3906" t="str">
            <v>Martin coronado</v>
          </cell>
          <cell r="V3906">
            <v>1682</v>
          </cell>
          <cell r="W3906" t="str">
            <v>Gran Buenos Aires</v>
          </cell>
          <cell r="Y3906" t="str">
            <v>ENVÍO SIN CARGO (CABA Y GRAN PARTE DE GBA) TIEMPO: 4 a 6 DÍAS HÁBILES</v>
          </cell>
          <cell r="Z3906" t="str">
            <v>Mercado Pago</v>
          </cell>
          <cell r="AD3906">
            <v>44256</v>
          </cell>
          <cell r="AE3906">
            <v>44257</v>
          </cell>
          <cell r="AF3906" t="str">
            <v>MATE PAMPA BOCA ANGOSTA CON BOMBILLA COLOR BLANCO</v>
          </cell>
          <cell r="AG3906">
            <v>720</v>
          </cell>
          <cell r="AH3906">
            <v>1</v>
          </cell>
          <cell r="AI3906" t="str">
            <v>MERCA SEPA</v>
          </cell>
          <cell r="AJ3906" t="str">
            <v>Móvil</v>
          </cell>
          <cell r="AK3906" t="str">
            <v>JUEVES 04-03 ENTRE 8 Y 18 HORAS!</v>
          </cell>
          <cell r="AL3906">
            <v>2380674046</v>
          </cell>
          <cell r="AM3906">
            <v>371223069</v>
          </cell>
          <cell r="AN3906" t="str">
            <v>Sí</v>
          </cell>
        </row>
        <row r="3907">
          <cell r="A3907">
            <v>2627</v>
          </cell>
          <cell r="B3907" t="str">
            <v>camilagustinaconte@gmail.com</v>
          </cell>
          <cell r="C3907">
            <v>44256</v>
          </cell>
          <cell r="D3907" t="str">
            <v>Abierta</v>
          </cell>
          <cell r="E3907" t="str">
            <v>Recibido</v>
          </cell>
          <cell r="F3907" t="str">
            <v>Enviado</v>
          </cell>
          <cell r="G3907" t="str">
            <v>ARS</v>
          </cell>
          <cell r="H3907">
            <v>720</v>
          </cell>
          <cell r="I3907">
            <v>0</v>
          </cell>
          <cell r="J3907">
            <v>0</v>
          </cell>
          <cell r="K3907">
            <v>720</v>
          </cell>
          <cell r="L3907" t="str">
            <v>Camila Conte</v>
          </cell>
          <cell r="M3907">
            <v>39061253</v>
          </cell>
          <cell r="N3907">
            <v>5491157953321</v>
          </cell>
          <cell r="O3907" t="str">
            <v>Camila conte</v>
          </cell>
          <cell r="P3907">
            <v>5491157953321</v>
          </cell>
          <cell r="Q3907" t="str">
            <v>Jorge Newbery</v>
          </cell>
          <cell r="R3907">
            <v>2415</v>
          </cell>
          <cell r="S3907">
            <v>32</v>
          </cell>
          <cell r="T3907" t="str">
            <v>palermo</v>
          </cell>
          <cell r="U3907" t="str">
            <v>Capital Federal</v>
          </cell>
          <cell r="V3907">
            <v>1426</v>
          </cell>
          <cell r="W3907" t="str">
            <v>Capital Federal</v>
          </cell>
          <cell r="Y3907" t="str">
            <v>ENVÍO SIN CARGO (CABA Y GRAN PARTE DE GBA) TIEMPO: 4 a 6 DÍAS HÁBILES</v>
          </cell>
          <cell r="Z3907" t="str">
            <v>Mercado Pago</v>
          </cell>
          <cell r="AD3907">
            <v>44256</v>
          </cell>
          <cell r="AE3907">
            <v>44257</v>
          </cell>
          <cell r="AF3907" t="str">
            <v>MATE PAMPA BOCA ANCHA CON BOMBILLA COLOR BLANCO</v>
          </cell>
          <cell r="AG3907">
            <v>720</v>
          </cell>
          <cell r="AH3907">
            <v>1</v>
          </cell>
          <cell r="AI3907" t="str">
            <v>MERCA SEPA</v>
          </cell>
          <cell r="AJ3907" t="str">
            <v>Web</v>
          </cell>
          <cell r="AK3907" t="str">
            <v>JUEVES 04-03 ENTRE 8 Y 18 HORAS!</v>
          </cell>
          <cell r="AL3907">
            <v>13863464854</v>
          </cell>
          <cell r="AM3907">
            <v>371218119</v>
          </cell>
          <cell r="AN3907" t="str">
            <v>Sí</v>
          </cell>
        </row>
        <row r="3908">
          <cell r="A3908">
            <v>2626</v>
          </cell>
          <cell r="B3908" t="str">
            <v>grachy.13@hotmail.com</v>
          </cell>
          <cell r="C3908">
            <v>44256</v>
          </cell>
          <cell r="D3908" t="str">
            <v>Abierta</v>
          </cell>
          <cell r="E3908" t="str">
            <v>Recibido</v>
          </cell>
          <cell r="F3908" t="str">
            <v>Enviado</v>
          </cell>
          <cell r="G3908" t="str">
            <v>ARS</v>
          </cell>
          <cell r="H3908">
            <v>720</v>
          </cell>
          <cell r="I3908">
            <v>0</v>
          </cell>
          <cell r="J3908">
            <v>0</v>
          </cell>
          <cell r="K3908">
            <v>720</v>
          </cell>
          <cell r="L3908" t="str">
            <v>Gradiva Soriano</v>
          </cell>
          <cell r="M3908">
            <v>34178386</v>
          </cell>
          <cell r="N3908">
            <v>541155694573</v>
          </cell>
          <cell r="O3908" t="str">
            <v>Gradiva Soriano</v>
          </cell>
          <cell r="P3908">
            <v>541155694573</v>
          </cell>
          <cell r="Q3908" t="str">
            <v>Paz</v>
          </cell>
          <cell r="R3908">
            <v>323</v>
          </cell>
          <cell r="U3908" t="str">
            <v xml:space="preserve">Quilmes </v>
          </cell>
          <cell r="V3908">
            <v>1878</v>
          </cell>
          <cell r="W3908" t="str">
            <v>Gran Buenos Aires</v>
          </cell>
          <cell r="Y3908" t="str">
            <v>ENVÍO SIN CARGO (CABA Y GRAN PARTE DE GBA) TIEMPO: 4 a 6 DÍAS HÁBILES</v>
          </cell>
          <cell r="Z3908" t="str">
            <v>Mercado Pago</v>
          </cell>
          <cell r="AB3908" t="str">
            <v>Mate Pampa boca cerrada negro</v>
          </cell>
          <cell r="AD3908">
            <v>44256</v>
          </cell>
          <cell r="AE3908">
            <v>44257</v>
          </cell>
          <cell r="AF3908" t="str">
            <v>MATE PAMPA BOCA ANGOSTA CON BOMBILLA COLOR NEGRO</v>
          </cell>
          <cell r="AG3908">
            <v>720</v>
          </cell>
          <cell r="AH3908">
            <v>1</v>
          </cell>
          <cell r="AI3908" t="str">
            <v>MERCA SEPA</v>
          </cell>
          <cell r="AJ3908" t="str">
            <v>Móvil</v>
          </cell>
          <cell r="AK3908" t="str">
            <v>JUEVES 04-03 ENTRE 8 Y 18 HORAS!</v>
          </cell>
          <cell r="AL3908">
            <v>13861099652</v>
          </cell>
          <cell r="AM3908">
            <v>371150967</v>
          </cell>
          <cell r="AN3908" t="str">
            <v>Sí</v>
          </cell>
        </row>
        <row r="3909">
          <cell r="A3909">
            <v>2625</v>
          </cell>
          <cell r="B3909" t="str">
            <v>nblety@gmail.com</v>
          </cell>
          <cell r="C3909">
            <v>44256</v>
          </cell>
          <cell r="D3909" t="str">
            <v>Abierta</v>
          </cell>
          <cell r="E3909" t="str">
            <v>Recibido</v>
          </cell>
          <cell r="F3909" t="str">
            <v>Enviado</v>
          </cell>
          <cell r="G3909" t="str">
            <v>ARS</v>
          </cell>
          <cell r="H3909">
            <v>720</v>
          </cell>
          <cell r="I3909">
            <v>0</v>
          </cell>
          <cell r="J3909">
            <v>0</v>
          </cell>
          <cell r="K3909">
            <v>720</v>
          </cell>
          <cell r="L3909" t="str">
            <v>Leticia Nuñez</v>
          </cell>
          <cell r="M3909">
            <v>24313861</v>
          </cell>
          <cell r="N3909">
            <v>541123081655</v>
          </cell>
          <cell r="O3909" t="str">
            <v>Leticia Nuñez</v>
          </cell>
          <cell r="P3909">
            <v>541123081655</v>
          </cell>
          <cell r="Q3909" t="str">
            <v>Colombia</v>
          </cell>
          <cell r="R3909">
            <v>420</v>
          </cell>
          <cell r="T3909" t="str">
            <v>Villa Martelli</v>
          </cell>
          <cell r="U3909" t="str">
            <v xml:space="preserve">Vicente López </v>
          </cell>
          <cell r="V3909">
            <v>1603</v>
          </cell>
          <cell r="W3909" t="str">
            <v>Gran Buenos Aires</v>
          </cell>
          <cell r="Y3909" t="str">
            <v>ENVÍO SIN CARGO (CABA Y GRAN PARTE DE GBA) TIEMPO: 4 a 6 DÍAS HÁBILES</v>
          </cell>
          <cell r="Z3909" t="str">
            <v>Mercado Pago</v>
          </cell>
          <cell r="AD3909">
            <v>44256</v>
          </cell>
          <cell r="AE3909">
            <v>44257</v>
          </cell>
          <cell r="AF3909" t="str">
            <v>MATE PAMPA BOCA ANCHA CON BOMBILLA COLOR NEGRO</v>
          </cell>
          <cell r="AG3909">
            <v>720</v>
          </cell>
          <cell r="AH3909">
            <v>1</v>
          </cell>
          <cell r="AI3909" t="str">
            <v>MERCA SEPA</v>
          </cell>
          <cell r="AJ3909" t="str">
            <v>Móvil</v>
          </cell>
          <cell r="AK3909" t="str">
            <v>JUEVES 04-03 ENTRE 8 Y 18 HORAS!</v>
          </cell>
          <cell r="AL3909">
            <v>13859557609</v>
          </cell>
          <cell r="AM3909">
            <v>371095775</v>
          </cell>
          <cell r="AN3909" t="str">
            <v>Sí</v>
          </cell>
        </row>
        <row r="3910">
          <cell r="A3910">
            <v>2624</v>
          </cell>
          <cell r="B3910" t="str">
            <v>nstelar@gmail.com</v>
          </cell>
          <cell r="C3910">
            <v>44255</v>
          </cell>
          <cell r="D3910" t="str">
            <v>Abierta</v>
          </cell>
          <cell r="E3910" t="str">
            <v>Recibido</v>
          </cell>
          <cell r="F3910" t="str">
            <v>Enviado</v>
          </cell>
          <cell r="G3910" t="str">
            <v>ARS</v>
          </cell>
          <cell r="H3910" t="str">
            <v>1944.61</v>
          </cell>
          <cell r="I3910">
            <v>0</v>
          </cell>
          <cell r="J3910">
            <v>0</v>
          </cell>
          <cell r="K3910" t="str">
            <v>1944.61</v>
          </cell>
          <cell r="L3910" t="str">
            <v>Naiara stekar</v>
          </cell>
          <cell r="M3910">
            <v>38521095</v>
          </cell>
          <cell r="N3910">
            <v>541131104673</v>
          </cell>
          <cell r="O3910" t="str">
            <v>Naiara stekar</v>
          </cell>
          <cell r="P3910">
            <v>541131104673</v>
          </cell>
          <cell r="Q3910" t="str">
            <v>Navarro</v>
          </cell>
          <cell r="R3910">
            <v>4673</v>
          </cell>
          <cell r="T3910" t="str">
            <v>Devoto</v>
          </cell>
          <cell r="U3910" t="str">
            <v>Capital Federal</v>
          </cell>
          <cell r="V3910">
            <v>1419</v>
          </cell>
          <cell r="W3910" t="str">
            <v>Capital Federal</v>
          </cell>
          <cell r="Y3910" t="str">
            <v>ENVÍO SIN CARGO (CABA Y GRAN PARTE DE GBA) TIEMPO: 4 a 6 DÍAS HÁBILES</v>
          </cell>
          <cell r="Z3910" t="str">
            <v>Mercado Pago</v>
          </cell>
          <cell r="AD3910">
            <v>44255</v>
          </cell>
          <cell r="AE3910">
            <v>44257</v>
          </cell>
          <cell r="AF3910" t="str">
            <v>FRUTERA ACERO INOXIDABLE 24.5 CM</v>
          </cell>
          <cell r="AG3910" t="str">
            <v>864.61</v>
          </cell>
          <cell r="AH3910">
            <v>1</v>
          </cell>
          <cell r="AI3910">
            <v>3462</v>
          </cell>
          <cell r="AJ3910" t="str">
            <v>Móvil</v>
          </cell>
          <cell r="AK3910" t="str">
            <v>MIERCOLES 03-03 ENTRE 8 Y 18 HORAS!</v>
          </cell>
          <cell r="AL3910">
            <v>2378611580</v>
          </cell>
          <cell r="AM3910">
            <v>370816189</v>
          </cell>
          <cell r="AN3910" t="str">
            <v>Sí</v>
          </cell>
        </row>
        <row r="3911">
          <cell r="A3911">
            <v>2624</v>
          </cell>
          <cell r="B3911" t="str">
            <v>nstelar@gmail.com</v>
          </cell>
          <cell r="AF3911" t="str">
            <v>CUCHARITA PARA YERBA 16 CM</v>
          </cell>
          <cell r="AG3911">
            <v>180</v>
          </cell>
          <cell r="AH3911">
            <v>2</v>
          </cell>
          <cell r="AI3911">
            <v>101335</v>
          </cell>
          <cell r="AN3911" t="str">
            <v>Sí</v>
          </cell>
        </row>
        <row r="3912">
          <cell r="A3912">
            <v>2624</v>
          </cell>
          <cell r="B3912" t="str">
            <v>nstelar@gmail.com</v>
          </cell>
          <cell r="AF3912" t="str">
            <v>MATE PAMPA BOCA ANCHA CON BOMBILLA COLOR BEIGE</v>
          </cell>
          <cell r="AG3912">
            <v>720</v>
          </cell>
          <cell r="AH3912">
            <v>1</v>
          </cell>
          <cell r="AI3912" t="str">
            <v>MERCA SEPA</v>
          </cell>
          <cell r="AN3912" t="str">
            <v>Sí</v>
          </cell>
        </row>
        <row r="3913">
          <cell r="A3913">
            <v>2623</v>
          </cell>
          <cell r="B3913" t="str">
            <v>nadiasoledadcoronel@hotmail.com</v>
          </cell>
          <cell r="C3913">
            <v>44255</v>
          </cell>
          <cell r="D3913" t="str">
            <v>Abierta</v>
          </cell>
          <cell r="E3913" t="str">
            <v>Recibido</v>
          </cell>
          <cell r="F3913" t="str">
            <v>Enviado</v>
          </cell>
          <cell r="G3913" t="str">
            <v>ARS</v>
          </cell>
          <cell r="H3913">
            <v>750</v>
          </cell>
          <cell r="I3913">
            <v>0</v>
          </cell>
          <cell r="J3913">
            <v>0</v>
          </cell>
          <cell r="K3913">
            <v>750</v>
          </cell>
          <cell r="L3913" t="str">
            <v>Norma Thompson</v>
          </cell>
          <cell r="M3913">
            <v>29582677</v>
          </cell>
          <cell r="N3913">
            <v>5491161779592</v>
          </cell>
          <cell r="O3913" t="str">
            <v>Norma Thompson</v>
          </cell>
          <cell r="P3913">
            <v>5491161779592</v>
          </cell>
          <cell r="Q3913" t="str">
            <v xml:space="preserve">Camargo </v>
          </cell>
          <cell r="R3913">
            <v>823</v>
          </cell>
          <cell r="S3913">
            <v>0.25</v>
          </cell>
          <cell r="T3913" t="str">
            <v>Villa crespo</v>
          </cell>
          <cell r="U3913" t="str">
            <v>Capital Federal</v>
          </cell>
          <cell r="V3913">
            <v>1414</v>
          </cell>
          <cell r="W3913" t="str">
            <v>Capital Federal</v>
          </cell>
          <cell r="Y3913" t="str">
            <v>ENVÍO SIN CARGO (CABA Y GRAN PARTE DE GBA) TIEMPO: 4 a 6 DÍAS HÁBILES</v>
          </cell>
          <cell r="Z3913" t="str">
            <v>Mercado Pago</v>
          </cell>
          <cell r="AD3913">
            <v>44255</v>
          </cell>
          <cell r="AE3913">
            <v>44257</v>
          </cell>
          <cell r="AF3913" t="str">
            <v>WOK ANTIADHERENTE LINEA GRANITE 30CM</v>
          </cell>
          <cell r="AG3913">
            <v>750</v>
          </cell>
          <cell r="AH3913">
            <v>1</v>
          </cell>
          <cell r="AI3913" t="str">
            <v>MS119636</v>
          </cell>
          <cell r="AJ3913" t="str">
            <v>Móvil</v>
          </cell>
          <cell r="AK3913" t="str">
            <v>MIERCOLES 03-03 ENTRE 8 Y 18 HORAS!</v>
          </cell>
          <cell r="AL3913">
            <v>13857744362</v>
          </cell>
          <cell r="AM3913">
            <v>370997695</v>
          </cell>
          <cell r="AN3913" t="str">
            <v>Sí</v>
          </cell>
        </row>
        <row r="3914">
          <cell r="A3914">
            <v>2622</v>
          </cell>
          <cell r="B3914" t="str">
            <v>joselopez.d@hotmail.com</v>
          </cell>
          <cell r="C3914">
            <v>44253</v>
          </cell>
          <cell r="D3914" t="str">
            <v>Abierta</v>
          </cell>
          <cell r="E3914" t="str">
            <v>Recibido</v>
          </cell>
          <cell r="F3914" t="str">
            <v>Enviado</v>
          </cell>
          <cell r="G3914" t="str">
            <v>ARS</v>
          </cell>
          <cell r="H3914" t="str">
            <v>2610.93</v>
          </cell>
          <cell r="I3914" t="str">
            <v>391.64</v>
          </cell>
          <cell r="J3914">
            <v>0</v>
          </cell>
          <cell r="K3914" t="str">
            <v>2219.29</v>
          </cell>
          <cell r="L3914" t="str">
            <v>Josefina Lopez</v>
          </cell>
          <cell r="M3914">
            <v>37754292</v>
          </cell>
          <cell r="N3914">
            <v>541130600107</v>
          </cell>
          <cell r="O3914" t="str">
            <v>Josefina lopez</v>
          </cell>
          <cell r="P3914">
            <v>541130600107</v>
          </cell>
          <cell r="Q3914" t="str">
            <v xml:space="preserve">Arenales </v>
          </cell>
          <cell r="R3914">
            <v>1909</v>
          </cell>
          <cell r="S3914" t="str">
            <v>9 B</v>
          </cell>
          <cell r="T3914" t="str">
            <v>RECOLETA</v>
          </cell>
          <cell r="U3914" t="str">
            <v>Capital Federal</v>
          </cell>
          <cell r="V3914">
            <v>1124</v>
          </cell>
          <cell r="W3914" t="str">
            <v>Capital Federal</v>
          </cell>
          <cell r="Y3914" t="str">
            <v>ENVÍO SIN CARGO (CABA Y GRAN PARTE DE GBA) TIEMPO: 4 a 6 DÍAS HÁBILES</v>
          </cell>
          <cell r="Z3914" t="str">
            <v>Mercado Pago</v>
          </cell>
          <cell r="AA3914" t="str">
            <v>AMIGOS</v>
          </cell>
          <cell r="AD3914">
            <v>44253</v>
          </cell>
          <cell r="AE3914">
            <v>44253</v>
          </cell>
          <cell r="AF3914" t="str">
            <v>ESCURRIDOR DE CUBIERTOS OVALADO BASICO (Blanco)</v>
          </cell>
          <cell r="AG3914">
            <v>480</v>
          </cell>
          <cell r="AH3914">
            <v>1</v>
          </cell>
          <cell r="AI3914" t="str">
            <v>Q10840 QUO MERCA SEPARADA /COSTO TEORICO MAS IVA</v>
          </cell>
          <cell r="AJ3914" t="str">
            <v>Web</v>
          </cell>
          <cell r="AK3914" t="str">
            <v>LUNES 01-03 ENTRE 8 Y 18 HORAS!</v>
          </cell>
          <cell r="AL3914">
            <v>13832154628</v>
          </cell>
          <cell r="AM3914">
            <v>369953567</v>
          </cell>
          <cell r="AN3914" t="str">
            <v>Sí</v>
          </cell>
        </row>
        <row r="3915">
          <cell r="A3915">
            <v>2622</v>
          </cell>
          <cell r="B3915" t="str">
            <v>joselopez.d@hotmail.com</v>
          </cell>
          <cell r="AF3915" t="str">
            <v>SEGURO P PUERTA SIL 1PC (Amarillo)</v>
          </cell>
          <cell r="AG3915" t="str">
            <v>99.99</v>
          </cell>
          <cell r="AH3915">
            <v>1</v>
          </cell>
          <cell r="AI3915">
            <v>87522</v>
          </cell>
          <cell r="AN3915" t="str">
            <v>Sí</v>
          </cell>
        </row>
        <row r="3916">
          <cell r="A3916">
            <v>2622</v>
          </cell>
          <cell r="B3916" t="str">
            <v>joselopez.d@hotmail.com</v>
          </cell>
          <cell r="AF3916" t="str">
            <v>SEGURO P PUERTA SIL 1PC (Violeta)</v>
          </cell>
          <cell r="AG3916" t="str">
            <v>99.99</v>
          </cell>
          <cell r="AH3916">
            <v>1</v>
          </cell>
          <cell r="AI3916">
            <v>87522</v>
          </cell>
          <cell r="AN3916" t="str">
            <v>Sí</v>
          </cell>
        </row>
        <row r="3917">
          <cell r="A3917">
            <v>2622</v>
          </cell>
          <cell r="B3917" t="str">
            <v>joselopez.d@hotmail.com</v>
          </cell>
          <cell r="AF3917" t="str">
            <v>CESTO ARENA DE BASURA CLOE</v>
          </cell>
          <cell r="AG3917" t="str">
            <v>642.95</v>
          </cell>
          <cell r="AH3917">
            <v>1</v>
          </cell>
          <cell r="AI3917" t="str">
            <v>DIM4004AR</v>
          </cell>
          <cell r="AN3917" t="str">
            <v>Sí</v>
          </cell>
        </row>
        <row r="3918">
          <cell r="A3918">
            <v>2622</v>
          </cell>
          <cell r="B3918" t="str">
            <v>joselopez.d@hotmail.com</v>
          </cell>
          <cell r="AF3918" t="str">
            <v>MOLDE TARTERA 27 CM DIAM</v>
          </cell>
          <cell r="AG3918">
            <v>424</v>
          </cell>
          <cell r="AH3918">
            <v>1</v>
          </cell>
          <cell r="AI3918" t="str">
            <v>046BA4836 CON EL 15%</v>
          </cell>
          <cell r="AN3918" t="str">
            <v>Sí</v>
          </cell>
        </row>
        <row r="3919">
          <cell r="A3919">
            <v>2622</v>
          </cell>
          <cell r="B3919" t="str">
            <v>joselopez.d@hotmail.com</v>
          </cell>
          <cell r="AF3919" t="str">
            <v>TABLA DE PICAR VERTEDORA ROJO 26.5X18CM</v>
          </cell>
          <cell r="AG3919" t="str">
            <v>284.34</v>
          </cell>
          <cell r="AH3919">
            <v>1</v>
          </cell>
          <cell r="AI3919" t="str">
            <v>42BA8016</v>
          </cell>
          <cell r="AN3919" t="str">
            <v>Sí</v>
          </cell>
        </row>
        <row r="3920">
          <cell r="A3920">
            <v>2622</v>
          </cell>
          <cell r="B3920" t="str">
            <v>joselopez.d@hotmail.com</v>
          </cell>
          <cell r="AF3920" t="str">
            <v>BROCHES BLISTER X 12 GRIP ARRIBA</v>
          </cell>
          <cell r="AG3920" t="str">
            <v>262.24</v>
          </cell>
          <cell r="AH3920">
            <v>1</v>
          </cell>
          <cell r="AI3920" t="str">
            <v>046BR5388</v>
          </cell>
          <cell r="AN3920" t="str">
            <v>Sí</v>
          </cell>
        </row>
        <row r="3921">
          <cell r="A3921">
            <v>2622</v>
          </cell>
          <cell r="B3921" t="str">
            <v>joselopez.d@hotmail.com</v>
          </cell>
          <cell r="AF3921" t="str">
            <v>APOYA PAVA REDONDO</v>
          </cell>
          <cell r="AG3921" t="str">
            <v>247.43</v>
          </cell>
          <cell r="AH3921">
            <v>1</v>
          </cell>
          <cell r="AI3921" t="str">
            <v>046BA5447</v>
          </cell>
          <cell r="AN3921" t="str">
            <v>Sí</v>
          </cell>
        </row>
        <row r="3922">
          <cell r="A3922">
            <v>2622</v>
          </cell>
          <cell r="B3922" t="str">
            <v>joselopez.d@hotmail.com</v>
          </cell>
          <cell r="AF3922" t="str">
            <v>UNTADOR PASTEL 14.5 CM (Amarillo)</v>
          </cell>
          <cell r="AG3922">
            <v>40</v>
          </cell>
          <cell r="AH3922">
            <v>1</v>
          </cell>
          <cell r="AI3922" t="str">
            <v>019BA87503 MERCA SEPA</v>
          </cell>
          <cell r="AN3922" t="str">
            <v>Sí</v>
          </cell>
        </row>
        <row r="3923">
          <cell r="A3923">
            <v>2622</v>
          </cell>
          <cell r="B3923" t="str">
            <v>joselopez.d@hotmail.com</v>
          </cell>
          <cell r="AF3923" t="str">
            <v>TAPA PARA CERVEZA PASTEL</v>
          </cell>
          <cell r="AG3923" t="str">
            <v>29.99</v>
          </cell>
          <cell r="AH3923">
            <v>1</v>
          </cell>
          <cell r="AI3923" t="str">
            <v>019BA87518</v>
          </cell>
          <cell r="AN3923" t="str">
            <v>Sí</v>
          </cell>
        </row>
        <row r="3924">
          <cell r="A3924">
            <v>2621</v>
          </cell>
          <cell r="B3924" t="str">
            <v>jessicachusit@gmail.com</v>
          </cell>
          <cell r="C3924">
            <v>44253</v>
          </cell>
          <cell r="D3924" t="str">
            <v>Abierta</v>
          </cell>
          <cell r="E3924" t="str">
            <v>Recibido</v>
          </cell>
          <cell r="F3924" t="str">
            <v>Enviado</v>
          </cell>
          <cell r="G3924" t="str">
            <v>ARS</v>
          </cell>
          <cell r="H3924" t="str">
            <v>1219.99</v>
          </cell>
          <cell r="I3924">
            <v>183</v>
          </cell>
          <cell r="J3924">
            <v>0</v>
          </cell>
          <cell r="K3924" t="str">
            <v>1036.99</v>
          </cell>
          <cell r="L3924" t="str">
            <v>Jessica Chusit</v>
          </cell>
          <cell r="M3924">
            <v>37142916</v>
          </cell>
          <cell r="N3924">
            <v>541169478954</v>
          </cell>
          <cell r="O3924" t="str">
            <v>Jessica Chusit</v>
          </cell>
          <cell r="P3924">
            <v>541169478954</v>
          </cell>
          <cell r="Q3924" t="str">
            <v>Av. Gral. Fernández de la Cruz</v>
          </cell>
          <cell r="R3924">
            <v>6217</v>
          </cell>
          <cell r="U3924" t="str">
            <v>Capital Federal</v>
          </cell>
          <cell r="V3924">
            <v>1439</v>
          </cell>
          <cell r="W3924" t="str">
            <v>Capital Federal</v>
          </cell>
          <cell r="Y3924" t="str">
            <v>ENVÍO SIN CARGO (CABA Y GRAN PARTE DE GBA) TIEMPO: 4 a 6 DÍAS HÁBILES</v>
          </cell>
          <cell r="Z3924" t="str">
            <v>Mercado Pago</v>
          </cell>
          <cell r="AA3924" t="str">
            <v>PREMIO1</v>
          </cell>
          <cell r="AB3924" t="str">
            <v>Local a la calle "lugano Competicion". Lunes a viernes de 9 a 13 y 15 a 18 hs. Sábado de 9 a 14 hs.</v>
          </cell>
          <cell r="AD3924">
            <v>44253</v>
          </cell>
          <cell r="AE3924">
            <v>44253</v>
          </cell>
          <cell r="AF3924" t="str">
            <v>ENSALADERA APILABLE 2900 ML RIGOLLEAU 11 X 22 CM</v>
          </cell>
          <cell r="AG3924" t="str">
            <v>299.99</v>
          </cell>
          <cell r="AH3924">
            <v>1</v>
          </cell>
          <cell r="AI3924" t="str">
            <v>ML67552</v>
          </cell>
          <cell r="AJ3924" t="str">
            <v>Móvil</v>
          </cell>
          <cell r="AK3924" t="str">
            <v>LUNES 01-03 ENTRE 8 Y 18 HORAS!</v>
          </cell>
          <cell r="AL3924">
            <v>13829614527</v>
          </cell>
          <cell r="AM3924">
            <v>370007789</v>
          </cell>
          <cell r="AN3924" t="str">
            <v>Sí</v>
          </cell>
        </row>
        <row r="3925">
          <cell r="A3925">
            <v>2621</v>
          </cell>
          <cell r="B3925" t="str">
            <v>jessicachusit@gmail.com</v>
          </cell>
          <cell r="AF3925" t="str">
            <v>MOLDE P/PIZZA ANTIADHERENTE NEGRO 35 CM.</v>
          </cell>
          <cell r="AG3925">
            <v>920</v>
          </cell>
          <cell r="AH3925">
            <v>1</v>
          </cell>
          <cell r="AI3925" t="str">
            <v>043BA6160</v>
          </cell>
          <cell r="AN3925" t="str">
            <v>Sí</v>
          </cell>
        </row>
        <row r="3926">
          <cell r="A3926">
            <v>2620</v>
          </cell>
          <cell r="B3926" t="str">
            <v>estefi67@hotmail.com</v>
          </cell>
          <cell r="C3926">
            <v>44252</v>
          </cell>
          <cell r="D3926" t="str">
            <v>Abierta</v>
          </cell>
          <cell r="E3926" t="str">
            <v>Recibido</v>
          </cell>
          <cell r="F3926" t="str">
            <v>Enviado</v>
          </cell>
          <cell r="G3926" t="str">
            <v>ARS</v>
          </cell>
          <cell r="H3926">
            <v>720</v>
          </cell>
          <cell r="I3926">
            <v>0</v>
          </cell>
          <cell r="J3926">
            <v>0</v>
          </cell>
          <cell r="K3926">
            <v>720</v>
          </cell>
          <cell r="L3926" t="str">
            <v>Estefania Bruno</v>
          </cell>
          <cell r="M3926">
            <v>35701864</v>
          </cell>
          <cell r="N3926">
            <v>541151386436</v>
          </cell>
          <cell r="O3926" t="str">
            <v>Estefania Bruno</v>
          </cell>
          <cell r="P3926">
            <v>541151386436</v>
          </cell>
          <cell r="Q3926" t="str">
            <v>San Mauro Castelverde</v>
          </cell>
          <cell r="R3926">
            <v>750</v>
          </cell>
          <cell r="S3926" t="str">
            <v>2B</v>
          </cell>
          <cell r="T3926" t="str">
            <v xml:space="preserve">Quilmes </v>
          </cell>
          <cell r="U3926" t="str">
            <v xml:space="preserve">Quilmes </v>
          </cell>
          <cell r="V3926">
            <v>1879</v>
          </cell>
          <cell r="W3926" t="str">
            <v>Gran Buenos Aires</v>
          </cell>
          <cell r="Y3926" t="str">
            <v>ENVÍO SIN CARGO (CABA Y GRAN PARTE DE GBA) TIEMPO: 4 a 6 DÍAS HÁBILES</v>
          </cell>
          <cell r="Z3926" t="str">
            <v>Mercado Pago</v>
          </cell>
          <cell r="AB3926" t="str">
            <v xml:space="preserve">Por favor, en caso de no respondan en mi departamento probar en los siguientes : 2A, 3A, 3B Son mis vecinas y pueden recibirlo x mi! Muchas gracias de antemano </v>
          </cell>
          <cell r="AD3926">
            <v>44252</v>
          </cell>
          <cell r="AE3926">
            <v>44252</v>
          </cell>
          <cell r="AF3926" t="str">
            <v>MATE PAMPA BOCA ANGOSTA CON BOMBILLA COLOR BLANCO</v>
          </cell>
          <cell r="AG3926">
            <v>720</v>
          </cell>
          <cell r="AH3926">
            <v>1</v>
          </cell>
          <cell r="AI3926" t="str">
            <v>MERCA SEPA</v>
          </cell>
          <cell r="AJ3926" t="str">
            <v>Móvil</v>
          </cell>
          <cell r="AK3926" t="str">
            <v>LUNES 01-03 ENTRE 8 Y 18 HORAS!</v>
          </cell>
          <cell r="AL3926">
            <v>13819022734</v>
          </cell>
          <cell r="AM3926">
            <v>369633740</v>
          </cell>
          <cell r="AN3926" t="str">
            <v>Sí</v>
          </cell>
        </row>
        <row r="3927">
          <cell r="A3927">
            <v>2619</v>
          </cell>
          <cell r="B3927" t="str">
            <v>caro_aramirez@hotmail.com</v>
          </cell>
          <cell r="C3927">
            <v>44252</v>
          </cell>
          <cell r="D3927" t="str">
            <v>Abierta</v>
          </cell>
          <cell r="E3927" t="str">
            <v>Recibido</v>
          </cell>
          <cell r="F3927" t="str">
            <v>Enviado</v>
          </cell>
          <cell r="G3927" t="str">
            <v>ARS</v>
          </cell>
          <cell r="H3927">
            <v>720</v>
          </cell>
          <cell r="I3927">
            <v>0</v>
          </cell>
          <cell r="J3927">
            <v>0</v>
          </cell>
          <cell r="K3927">
            <v>720</v>
          </cell>
          <cell r="L3927" t="str">
            <v>Diego Ramirez</v>
          </cell>
          <cell r="M3927">
            <v>43730533</v>
          </cell>
          <cell r="N3927">
            <v>541165591744</v>
          </cell>
          <cell r="O3927" t="str">
            <v>Diego Ramirez</v>
          </cell>
          <cell r="P3927">
            <v>541165591744</v>
          </cell>
          <cell r="Q3927" t="str">
            <v>Lisandro De La Torre</v>
          </cell>
          <cell r="R3927">
            <v>1095</v>
          </cell>
          <cell r="T3927" t="str">
            <v>Mi barrio</v>
          </cell>
          <cell r="U3927" t="str">
            <v>Moreno</v>
          </cell>
          <cell r="V3927">
            <v>1744</v>
          </cell>
          <cell r="W3927" t="str">
            <v>Gran Buenos Aires</v>
          </cell>
          <cell r="Y3927" t="str">
            <v>ENVÍO SIN CARGO (CABA Y GRAN PARTE DE GBA) TIEMPO: 4 a 6 DÍAS HÁBILES</v>
          </cell>
          <cell r="Z3927" t="str">
            <v>Mercado Pago</v>
          </cell>
          <cell r="AD3927">
            <v>44252</v>
          </cell>
          <cell r="AE3927">
            <v>44252</v>
          </cell>
          <cell r="AF3927" t="str">
            <v>MATE PAMPA BOCA ANCHA CON BOMBILLA COLOR NEGRO</v>
          </cell>
          <cell r="AG3927">
            <v>720</v>
          </cell>
          <cell r="AH3927">
            <v>1</v>
          </cell>
          <cell r="AI3927" t="str">
            <v>MERCA SEPA</v>
          </cell>
          <cell r="AJ3927" t="str">
            <v>Web</v>
          </cell>
          <cell r="AK3927" t="str">
            <v>MARTES 02-03 ENTRE 8 Y 18 HORAS!</v>
          </cell>
          <cell r="AL3927">
            <v>2365806454</v>
          </cell>
          <cell r="AM3927">
            <v>369563551</v>
          </cell>
          <cell r="AN3927" t="str">
            <v>Sí</v>
          </cell>
        </row>
        <row r="3928">
          <cell r="A3928">
            <v>2618</v>
          </cell>
          <cell r="B3928" t="str">
            <v>grachy.13@hotmail.com</v>
          </cell>
          <cell r="C3928">
            <v>44252</v>
          </cell>
          <cell r="D3928" t="str">
            <v>Abierta</v>
          </cell>
          <cell r="E3928" t="str">
            <v>Recibido</v>
          </cell>
          <cell r="F3928" t="str">
            <v>Enviado</v>
          </cell>
          <cell r="G3928" t="str">
            <v>ARS</v>
          </cell>
          <cell r="H3928">
            <v>720</v>
          </cell>
          <cell r="I3928">
            <v>0</v>
          </cell>
          <cell r="J3928">
            <v>0</v>
          </cell>
          <cell r="K3928">
            <v>720</v>
          </cell>
          <cell r="L3928" t="str">
            <v>Gradiva Soriano</v>
          </cell>
          <cell r="M3928">
            <v>34178386</v>
          </cell>
          <cell r="N3928">
            <v>541166279787</v>
          </cell>
          <cell r="O3928" t="str">
            <v>Gradiva Soriano</v>
          </cell>
          <cell r="P3928">
            <v>1166279787</v>
          </cell>
          <cell r="Q3928" t="str">
            <v>Paz</v>
          </cell>
          <cell r="R3928">
            <v>323</v>
          </cell>
          <cell r="U3928" t="str">
            <v xml:space="preserve">Quilmes </v>
          </cell>
          <cell r="V3928">
            <v>1878</v>
          </cell>
          <cell r="W3928" t="str">
            <v>Gran Buenos Aires</v>
          </cell>
          <cell r="Y3928" t="str">
            <v>ENVÍO SIN CARGO (CABA Y GRAN PARTE DE GBA) TIEMPO: 4 a 6 DÍAS HÁBILES</v>
          </cell>
          <cell r="Z3928" t="str">
            <v>Mercado Pago</v>
          </cell>
          <cell r="AB3928" t="str">
            <v>Mate Pampa blanco boca cerrads</v>
          </cell>
          <cell r="AD3928">
            <v>44252</v>
          </cell>
          <cell r="AE3928">
            <v>44252</v>
          </cell>
          <cell r="AF3928" t="str">
            <v>MATE PAMPA BOCA ANGOSTA CON BOMBILLA COLOR BLANCO</v>
          </cell>
          <cell r="AG3928">
            <v>720</v>
          </cell>
          <cell r="AH3928">
            <v>1</v>
          </cell>
          <cell r="AI3928" t="str">
            <v>MERCA SEPA</v>
          </cell>
          <cell r="AJ3928" t="str">
            <v>Móvil</v>
          </cell>
          <cell r="AK3928" t="str">
            <v>LUNES 01-03 ENTRE 8 Y 18 HORAS!</v>
          </cell>
          <cell r="AL3928">
            <v>13816774078</v>
          </cell>
          <cell r="AM3928">
            <v>369555998</v>
          </cell>
          <cell r="AN3928" t="str">
            <v>Sí</v>
          </cell>
        </row>
        <row r="3929">
          <cell r="A3929">
            <v>2617</v>
          </cell>
          <cell r="B3929" t="str">
            <v>carlabelenlopez.ar@gmail.com</v>
          </cell>
          <cell r="C3929">
            <v>44252</v>
          </cell>
          <cell r="D3929" t="str">
            <v>Abierta</v>
          </cell>
          <cell r="E3929" t="str">
            <v>Recibido</v>
          </cell>
          <cell r="F3929" t="str">
            <v>Enviado</v>
          </cell>
          <cell r="G3929" t="str">
            <v>ARS</v>
          </cell>
          <cell r="H3929">
            <v>1440</v>
          </cell>
          <cell r="I3929">
            <v>0</v>
          </cell>
          <cell r="J3929">
            <v>0</v>
          </cell>
          <cell r="K3929">
            <v>1440</v>
          </cell>
          <cell r="L3929" t="str">
            <v>Carla Belén López</v>
          </cell>
          <cell r="M3929">
            <v>35420268</v>
          </cell>
          <cell r="N3929">
            <v>542215082487</v>
          </cell>
          <cell r="O3929" t="str">
            <v>Carla Belén López</v>
          </cell>
          <cell r="P3929">
            <v>542215082487</v>
          </cell>
          <cell r="Q3929" t="str">
            <v xml:space="preserve">Av. Gral. Paz </v>
          </cell>
          <cell r="R3929">
            <v>7711</v>
          </cell>
          <cell r="T3929" t="str">
            <v>Ciudadela</v>
          </cell>
          <cell r="U3929" t="str">
            <v>Bs As</v>
          </cell>
          <cell r="V3929">
            <v>1702</v>
          </cell>
          <cell r="W3929" t="str">
            <v>Gran Buenos Aires</v>
          </cell>
          <cell r="Y3929" t="str">
            <v>ENVÍO SIN CARGO (CABA Y GRAN PARTE DE GBA) TIEMPO: 4 a 6 DÍAS HÁBILES</v>
          </cell>
          <cell r="Z3929" t="str">
            <v>Mercado Pago</v>
          </cell>
          <cell r="AB3929" t="str">
            <v xml:space="preserve">En caso de no recibirlo para jueves o viernes seguramente me comunique para retirarlo yo por Villa del parque el día sábado. </v>
          </cell>
          <cell r="AD3929">
            <v>44252</v>
          </cell>
          <cell r="AE3929">
            <v>44253</v>
          </cell>
          <cell r="AF3929" t="str">
            <v>MATE PAMPA BOCA ANGOSTA CON BOMBILLA COLOR ROSA</v>
          </cell>
          <cell r="AG3929">
            <v>720</v>
          </cell>
          <cell r="AH3929">
            <v>1</v>
          </cell>
          <cell r="AI3929" t="str">
            <v>MERCA SEPA</v>
          </cell>
          <cell r="AJ3929" t="str">
            <v>Móvil</v>
          </cell>
          <cell r="AK3929" t="str">
            <v>SE ENVIA AL SHOWROOM 27-02</v>
          </cell>
          <cell r="AL3929">
            <v>2364967450</v>
          </cell>
          <cell r="AM3929">
            <v>369458907</v>
          </cell>
          <cell r="AN3929" t="str">
            <v>Sí</v>
          </cell>
        </row>
        <row r="3930">
          <cell r="A3930">
            <v>2617</v>
          </cell>
          <cell r="B3930" t="str">
            <v>carlabelenlopez.ar@gmail.com</v>
          </cell>
          <cell r="AF3930" t="str">
            <v>MATE PAMPA BOCA ANGOSTA CON BOMBILLA COLOR BLANCO</v>
          </cell>
          <cell r="AG3930">
            <v>720</v>
          </cell>
          <cell r="AH3930">
            <v>1</v>
          </cell>
          <cell r="AI3930" t="str">
            <v>MERCA SEPA</v>
          </cell>
          <cell r="AN3930" t="str">
            <v>Sí</v>
          </cell>
        </row>
        <row r="3931">
          <cell r="A3931">
            <v>2616</v>
          </cell>
          <cell r="B3931" t="str">
            <v>vale_frola@hotmail.com</v>
          </cell>
          <cell r="C3931">
            <v>44251</v>
          </cell>
          <cell r="D3931" t="str">
            <v>Abierta</v>
          </cell>
          <cell r="E3931" t="str">
            <v>Recibido</v>
          </cell>
          <cell r="F3931" t="str">
            <v>Enviado</v>
          </cell>
          <cell r="G3931" t="str">
            <v>ARS</v>
          </cell>
          <cell r="H3931" t="str">
            <v>1743.45</v>
          </cell>
          <cell r="I3931">
            <v>0</v>
          </cell>
          <cell r="J3931">
            <v>0</v>
          </cell>
          <cell r="K3931" t="str">
            <v>1743.45</v>
          </cell>
          <cell r="L3931" t="str">
            <v>Valentina Frola</v>
          </cell>
          <cell r="M3931">
            <v>38925863</v>
          </cell>
          <cell r="N3931">
            <v>543462649483</v>
          </cell>
          <cell r="O3931" t="str">
            <v>Valentina Frola</v>
          </cell>
          <cell r="P3931">
            <v>543462649483</v>
          </cell>
          <cell r="Q3931" t="str">
            <v>Anchorena</v>
          </cell>
          <cell r="R3931">
            <v>1171</v>
          </cell>
          <cell r="S3931" t="str">
            <v>6b</v>
          </cell>
          <cell r="T3931" t="str">
            <v>Barrio norte</v>
          </cell>
          <cell r="U3931" t="str">
            <v>Capital Federal</v>
          </cell>
          <cell r="V3931">
            <v>1425</v>
          </cell>
          <cell r="W3931" t="str">
            <v>Capital Federal</v>
          </cell>
          <cell r="Y3931" t="str">
            <v>ENVÍO SIN CARGO (CABA Y GRAN PARTE DE GBA) TIEMPO: 4 a 6 DÍAS HÁBILES</v>
          </cell>
          <cell r="Z3931" t="str">
            <v>Mercado Pago</v>
          </cell>
          <cell r="AD3931">
            <v>44251</v>
          </cell>
          <cell r="AE3931">
            <v>44252</v>
          </cell>
          <cell r="AF3931" t="str">
            <v>PORTACEPILLOS BLANCO 11X6.8CM</v>
          </cell>
          <cell r="AG3931" t="str">
            <v>783.45</v>
          </cell>
          <cell r="AH3931">
            <v>1</v>
          </cell>
          <cell r="AI3931" t="str">
            <v>046AB7337</v>
          </cell>
          <cell r="AJ3931" t="str">
            <v>Móvil</v>
          </cell>
          <cell r="AK3931" t="str">
            <v>LUNES 01-03 ENTRE 8 Y 18 HORAS!</v>
          </cell>
          <cell r="AL3931">
            <v>13806353093</v>
          </cell>
          <cell r="AM3931">
            <v>369172354</v>
          </cell>
          <cell r="AN3931" t="str">
            <v>Sí</v>
          </cell>
        </row>
        <row r="3932">
          <cell r="A3932">
            <v>2616</v>
          </cell>
          <cell r="B3932" t="str">
            <v>vale_frola@hotmail.com</v>
          </cell>
          <cell r="AF3932" t="str">
            <v>DISPENSER BLANCO 17.5X6.8CM</v>
          </cell>
          <cell r="AG3932">
            <v>960</v>
          </cell>
          <cell r="AH3932">
            <v>1</v>
          </cell>
          <cell r="AI3932" t="str">
            <v>046AB7335</v>
          </cell>
          <cell r="AN3932" t="str">
            <v>Sí</v>
          </cell>
        </row>
        <row r="3933">
          <cell r="A3933">
            <v>2615</v>
          </cell>
          <cell r="B3933" t="str">
            <v>caroreggiardo@hotmail.com</v>
          </cell>
          <cell r="C3933">
            <v>44251</v>
          </cell>
          <cell r="D3933" t="str">
            <v>Abierta</v>
          </cell>
          <cell r="E3933" t="str">
            <v>Recibido</v>
          </cell>
          <cell r="F3933" t="str">
            <v>Enviado</v>
          </cell>
          <cell r="G3933" t="str">
            <v>ARS</v>
          </cell>
          <cell r="H3933">
            <v>4350</v>
          </cell>
          <cell r="I3933">
            <v>0</v>
          </cell>
          <cell r="J3933">
            <v>0</v>
          </cell>
          <cell r="K3933">
            <v>4350</v>
          </cell>
          <cell r="L3933" t="str">
            <v>Carolina Reggiardo</v>
          </cell>
          <cell r="M3933">
            <v>27834660</v>
          </cell>
          <cell r="N3933">
            <v>543436444522</v>
          </cell>
          <cell r="O3933" t="str">
            <v>Carolina Reggiardo</v>
          </cell>
          <cell r="P3933">
            <v>543436444522</v>
          </cell>
          <cell r="Q3933" t="str">
            <v>Carhue</v>
          </cell>
          <cell r="R3933">
            <v>2556</v>
          </cell>
          <cell r="U3933" t="str">
            <v>Capital Federal</v>
          </cell>
          <cell r="V3933">
            <v>1440</v>
          </cell>
          <cell r="W3933" t="str">
            <v>Capital Federal</v>
          </cell>
          <cell r="Y3933" t="str">
            <v>ENVÍO SIN CARGO (CABA Y GRAN PARTE DE GBA) TIEMPO: 4 a 6 DÍAS HÁBILES</v>
          </cell>
          <cell r="Z3933" t="str">
            <v>Mercado Pago</v>
          </cell>
          <cell r="AB3933" t="str">
            <v>Enviar a A. Bartoloni 641 Victoria E. Rios Cp 3153 Junto con el otro pedido del dia de la fecha</v>
          </cell>
          <cell r="AD3933">
            <v>44251</v>
          </cell>
          <cell r="AE3933">
            <v>44263</v>
          </cell>
          <cell r="AF3933" t="str">
            <v>TRAPO DE PISO CON FRASE MEDIA STANTARD 50 X 60 CM</v>
          </cell>
          <cell r="AG3933">
            <v>225</v>
          </cell>
          <cell r="AH3933">
            <v>2</v>
          </cell>
          <cell r="AI3933" t="str">
            <v>AL8219</v>
          </cell>
          <cell r="AJ3933" t="str">
            <v>Móvil</v>
          </cell>
          <cell r="AK3933" t="str">
            <v/>
          </cell>
          <cell r="AL3933">
            <v>13802667073</v>
          </cell>
          <cell r="AM3933">
            <v>359611664</v>
          </cell>
          <cell r="AN3933" t="str">
            <v>Sí</v>
          </cell>
        </row>
        <row r="3934">
          <cell r="A3934">
            <v>2615</v>
          </cell>
          <cell r="B3934" t="str">
            <v>caroreggiardo@hotmail.com</v>
          </cell>
          <cell r="AF3934" t="str">
            <v>TRAPO DE PISO CON FRASE MEDIA STANTARD 50 X 60 CM</v>
          </cell>
          <cell r="AG3934">
            <v>390</v>
          </cell>
          <cell r="AH3934">
            <v>2</v>
          </cell>
          <cell r="AI3934" t="str">
            <v>ESPACIO CUIDADO</v>
          </cell>
          <cell r="AN3934" t="str">
            <v>Sí</v>
          </cell>
        </row>
        <row r="3935">
          <cell r="A3935">
            <v>2615</v>
          </cell>
          <cell r="B3935" t="str">
            <v>caroreggiardo@hotmail.com</v>
          </cell>
          <cell r="AF3935" t="str">
            <v>TRAPO DE PISO BLANCO FORMAS STANDARD 50*60 CM</v>
          </cell>
          <cell r="AG3935">
            <v>390</v>
          </cell>
          <cell r="AH3935">
            <v>2</v>
          </cell>
          <cell r="AI3935" t="str">
            <v>MANDALA MERCA SEPA</v>
          </cell>
          <cell r="AN3935" t="str">
            <v>Sí</v>
          </cell>
        </row>
        <row r="3936">
          <cell r="A3936">
            <v>2615</v>
          </cell>
          <cell r="B3936" t="str">
            <v>caroreggiardo@hotmail.com</v>
          </cell>
          <cell r="AF3936" t="str">
            <v>TRAPO DE PISO GRIS FORMAS STANDARD</v>
          </cell>
          <cell r="AG3936">
            <v>390</v>
          </cell>
          <cell r="AH3936">
            <v>2</v>
          </cell>
          <cell r="AN3936" t="str">
            <v>Sí</v>
          </cell>
        </row>
        <row r="3937">
          <cell r="A3937">
            <v>2615</v>
          </cell>
          <cell r="B3937" t="str">
            <v>caroreggiardo@hotmail.com</v>
          </cell>
          <cell r="AF3937" t="str">
            <v>TRAPO DE PISO CON FRASE MEDIA STANTARD 50 X 60 CM HOLA CHAU</v>
          </cell>
          <cell r="AG3937">
            <v>390</v>
          </cell>
          <cell r="AH3937">
            <v>2</v>
          </cell>
          <cell r="AI3937" t="str">
            <v>HOLA BCO CHICO</v>
          </cell>
          <cell r="AN3937" t="str">
            <v>Sí</v>
          </cell>
        </row>
        <row r="3938">
          <cell r="A3938">
            <v>2615</v>
          </cell>
          <cell r="B3938" t="str">
            <v>caroreggiardo@hotmail.com</v>
          </cell>
          <cell r="AF3938" t="str">
            <v>TRAPO DE PISO CON FRASE MEDIA STANTARD 50 X 60 CM SUITE</v>
          </cell>
          <cell r="AG3938">
            <v>390</v>
          </cell>
          <cell r="AH3938">
            <v>2</v>
          </cell>
          <cell r="AI3938" t="str">
            <v>SUITE BCO CHICO</v>
          </cell>
          <cell r="AN3938" t="str">
            <v>Sí</v>
          </cell>
        </row>
        <row r="3939">
          <cell r="A3939">
            <v>2614</v>
          </cell>
          <cell r="B3939" t="str">
            <v>caroreggiardo@hotmail.com</v>
          </cell>
          <cell r="C3939">
            <v>44251</v>
          </cell>
          <cell r="D3939" t="str">
            <v>Abierta</v>
          </cell>
          <cell r="E3939" t="str">
            <v>Recibido</v>
          </cell>
          <cell r="F3939" t="str">
            <v>Enviado</v>
          </cell>
          <cell r="G3939" t="str">
            <v>ARS</v>
          </cell>
          <cell r="H3939" t="str">
            <v>15609.1</v>
          </cell>
          <cell r="I3939" t="str">
            <v>4682.73</v>
          </cell>
          <cell r="J3939">
            <v>0</v>
          </cell>
          <cell r="K3939" t="str">
            <v>10926.37</v>
          </cell>
          <cell r="L3939" t="str">
            <v>Carolina Reggiardo</v>
          </cell>
          <cell r="M3939">
            <v>27834660</v>
          </cell>
          <cell r="N3939">
            <v>543436444522</v>
          </cell>
          <cell r="O3939" t="str">
            <v>Carolina Reggiardo</v>
          </cell>
          <cell r="P3939">
            <v>543436444522</v>
          </cell>
          <cell r="Q3939" t="str">
            <v>Carhue</v>
          </cell>
          <cell r="R3939">
            <v>2556</v>
          </cell>
          <cell r="U3939" t="str">
            <v>Capital Federal</v>
          </cell>
          <cell r="V3939">
            <v>1440</v>
          </cell>
          <cell r="W3939" t="str">
            <v>Capital Federal</v>
          </cell>
          <cell r="Y3939" t="str">
            <v>ENVÍO SIN CARGO (CABA Y GRAN PARTE DE GBA) TIEMPO: 4 a 6 DÍAS HÁBILES</v>
          </cell>
          <cell r="Z3939" t="str">
            <v>Mercado Pago</v>
          </cell>
          <cell r="AA3939" t="str">
            <v>PORMAYOR</v>
          </cell>
          <cell r="AB3939" t="str">
            <v>Enviar a A. Bartoloni 641  Victoria Entre Rios Cp 3153 Por Correo Argentino Tel cel 3436 444522</v>
          </cell>
          <cell r="AC3939" t="str">
            <v xml:space="preserve">08/03 cambio mates cerámica x matepampa Abierto blanco y negro </v>
          </cell>
          <cell r="AD3939">
            <v>44251</v>
          </cell>
          <cell r="AE3939">
            <v>44263</v>
          </cell>
          <cell r="AF3939" t="str">
            <v>ESPEJO CON BASE DE MADERA MARRON CLARO 25.5 X 15 CM</v>
          </cell>
          <cell r="AG3939" t="str">
            <v>852.52</v>
          </cell>
          <cell r="AH3939">
            <v>1</v>
          </cell>
          <cell r="AI3939" t="str">
            <v>DE7595</v>
          </cell>
          <cell r="AJ3939" t="str">
            <v>Móvil</v>
          </cell>
          <cell r="AK3939" t="str">
            <v/>
          </cell>
          <cell r="AL3939">
            <v>13802586178</v>
          </cell>
          <cell r="AM3939">
            <v>359657005</v>
          </cell>
          <cell r="AN3939" t="str">
            <v>Sí</v>
          </cell>
        </row>
        <row r="3940">
          <cell r="A3940">
            <v>2614</v>
          </cell>
          <cell r="B3940" t="str">
            <v>caroreggiardo@hotmail.com</v>
          </cell>
          <cell r="AF3940" t="str">
            <v>BOTELLA VIDRIO ENJOY 400 ML</v>
          </cell>
          <cell r="AG3940">
            <v>430</v>
          </cell>
          <cell r="AH3940">
            <v>1</v>
          </cell>
          <cell r="AN3940" t="str">
            <v>Sí</v>
          </cell>
        </row>
        <row r="3941">
          <cell r="A3941">
            <v>2614</v>
          </cell>
          <cell r="B3941" t="str">
            <v>caroreggiardo@hotmail.com</v>
          </cell>
          <cell r="AF3941" t="str">
            <v>BOTELLA VIDRIO MY BOTTLE FUNDA GRIS 400 ML</v>
          </cell>
          <cell r="AG3941">
            <v>430</v>
          </cell>
          <cell r="AH3941">
            <v>1</v>
          </cell>
          <cell r="AI3941" t="str">
            <v>MS126817</v>
          </cell>
          <cell r="AN3941" t="str">
            <v>Sí</v>
          </cell>
        </row>
        <row r="3942">
          <cell r="A3942">
            <v>2614</v>
          </cell>
          <cell r="B3942" t="str">
            <v>caroreggiardo@hotmail.com</v>
          </cell>
          <cell r="AF3942" t="str">
            <v>BOTELLA H2O 1L TAPA SILICONA</v>
          </cell>
          <cell r="AG3942">
            <v>450</v>
          </cell>
          <cell r="AH3942">
            <v>2</v>
          </cell>
          <cell r="AI3942" t="str">
            <v>019BO5571</v>
          </cell>
          <cell r="AN3942" t="str">
            <v>Sí</v>
          </cell>
        </row>
        <row r="3943">
          <cell r="A3943">
            <v>2614</v>
          </cell>
          <cell r="B3943" t="str">
            <v>caroreggiardo@hotmail.com</v>
          </cell>
          <cell r="AF3943" t="str">
            <v>BOTELLA ACQUA 1L TAPON CORCHO ECOLOGICO</v>
          </cell>
          <cell r="AG3943">
            <v>400</v>
          </cell>
          <cell r="AH3943">
            <v>2</v>
          </cell>
          <cell r="AI3943" t="str">
            <v>019BO5494</v>
          </cell>
          <cell r="AN3943" t="str">
            <v>Sí</v>
          </cell>
        </row>
        <row r="3944">
          <cell r="A3944">
            <v>2614</v>
          </cell>
          <cell r="B3944" t="str">
            <v>caroreggiardo@hotmail.com</v>
          </cell>
          <cell r="AF3944" t="str">
            <v>INFUSOR DE TE ACERO Y SILICONA CON APOYA 4.5X4.5CM</v>
          </cell>
          <cell r="AG3944" t="str">
            <v>511.75</v>
          </cell>
          <cell r="AH3944">
            <v>2</v>
          </cell>
          <cell r="AI3944" t="str">
            <v>MS114245</v>
          </cell>
          <cell r="AN3944" t="str">
            <v>Sí</v>
          </cell>
        </row>
        <row r="3945">
          <cell r="A3945">
            <v>2614</v>
          </cell>
          <cell r="B3945" t="str">
            <v>caroreggiardo@hotmail.com</v>
          </cell>
          <cell r="AF3945" t="str">
            <v>TAZA ROMA DE CERAMICA ROSA 275ML</v>
          </cell>
          <cell r="AG3945">
            <v>690</v>
          </cell>
          <cell r="AH3945">
            <v>1</v>
          </cell>
          <cell r="AI3945" t="str">
            <v>PO378713NN MERCA SEPA</v>
          </cell>
          <cell r="AN3945" t="str">
            <v>Sí</v>
          </cell>
        </row>
        <row r="3946">
          <cell r="A3946">
            <v>2614</v>
          </cell>
          <cell r="B3946" t="str">
            <v>caroreggiardo@hotmail.com</v>
          </cell>
          <cell r="AF3946" t="str">
            <v>MATE PAMPA BOCA ANGOSTA CON BOMBILLA COLOR ROSA</v>
          </cell>
          <cell r="AG3946">
            <v>720</v>
          </cell>
          <cell r="AH3946">
            <v>1</v>
          </cell>
          <cell r="AI3946" t="str">
            <v>MERCA SEPA</v>
          </cell>
          <cell r="AN3946" t="str">
            <v>Sí</v>
          </cell>
        </row>
        <row r="3947">
          <cell r="A3947">
            <v>2614</v>
          </cell>
          <cell r="B3947" t="str">
            <v>caroreggiardo@hotmail.com</v>
          </cell>
          <cell r="AF3947" t="str">
            <v>MATE PAMPA BOCA ANGOSTA CON BOMBILLA COLOR BLANCO</v>
          </cell>
          <cell r="AG3947">
            <v>720</v>
          </cell>
          <cell r="AH3947">
            <v>1</v>
          </cell>
          <cell r="AI3947" t="str">
            <v>MERCA SEPA</v>
          </cell>
          <cell r="AN3947" t="str">
            <v>Sí</v>
          </cell>
        </row>
        <row r="3948">
          <cell r="A3948">
            <v>2614</v>
          </cell>
          <cell r="B3948" t="str">
            <v>caroreggiardo@hotmail.com</v>
          </cell>
          <cell r="AF3948" t="str">
            <v>MATES CERAMICA CON FRASE Y BOMBILLA (VERDE FRASE SMILE)</v>
          </cell>
          <cell r="AG3948" t="str">
            <v>651.19</v>
          </cell>
          <cell r="AH3948">
            <v>1</v>
          </cell>
          <cell r="AN3948" t="str">
            <v>Sí</v>
          </cell>
        </row>
        <row r="3949">
          <cell r="A3949">
            <v>2614</v>
          </cell>
          <cell r="B3949" t="str">
            <v>caroreggiardo@hotmail.com</v>
          </cell>
          <cell r="AF3949" t="str">
            <v>MATES CERAMICA CON FRASE Y BOMBILLA (ROSA FRASE LOVE)</v>
          </cell>
          <cell r="AG3949" t="str">
            <v>651.19</v>
          </cell>
          <cell r="AH3949">
            <v>1</v>
          </cell>
          <cell r="AN3949" t="str">
            <v>Sí</v>
          </cell>
        </row>
        <row r="3950">
          <cell r="A3950">
            <v>2614</v>
          </cell>
          <cell r="B3950" t="str">
            <v>caroreggiardo@hotmail.com</v>
          </cell>
          <cell r="AF3950" t="str">
            <v>TAZA ALTA FRASE (AMOR)</v>
          </cell>
          <cell r="AG3950" t="str">
            <v>686.4</v>
          </cell>
          <cell r="AH3950">
            <v>1</v>
          </cell>
          <cell r="AN3950" t="str">
            <v>Sí</v>
          </cell>
        </row>
        <row r="3951">
          <cell r="A3951">
            <v>2614</v>
          </cell>
          <cell r="B3951" t="str">
            <v>caroreggiardo@hotmail.com</v>
          </cell>
          <cell r="AF3951" t="str">
            <v>TAZA ALTA FRASE (PAZ)</v>
          </cell>
          <cell r="AG3951" t="str">
            <v>686.4</v>
          </cell>
          <cell r="AH3951">
            <v>1</v>
          </cell>
          <cell r="AN3951" t="str">
            <v>Sí</v>
          </cell>
        </row>
        <row r="3952">
          <cell r="A3952">
            <v>2614</v>
          </cell>
          <cell r="B3952" t="str">
            <v>caroreggiardo@hotmail.com</v>
          </cell>
          <cell r="AF3952" t="str">
            <v>TAZA ROMA DE CERAMICA VERDE 275ML</v>
          </cell>
          <cell r="AG3952">
            <v>690</v>
          </cell>
          <cell r="AH3952">
            <v>1</v>
          </cell>
          <cell r="AI3952" t="str">
            <v>PO393713 LOS TENGO EN SAN DIEGO YO PEDIR</v>
          </cell>
          <cell r="AN3952" t="str">
            <v>Sí</v>
          </cell>
        </row>
        <row r="3953">
          <cell r="A3953">
            <v>2614</v>
          </cell>
          <cell r="B3953" t="str">
            <v>caroreggiardo@hotmail.com</v>
          </cell>
          <cell r="AF3953" t="str">
            <v>CENTRIFUGA DE PLASTICO</v>
          </cell>
          <cell r="AG3953" t="str">
            <v>974.9</v>
          </cell>
          <cell r="AH3953">
            <v>1</v>
          </cell>
          <cell r="AI3953" t="str">
            <v>046BA7903</v>
          </cell>
          <cell r="AN3953" t="str">
            <v>Sí</v>
          </cell>
        </row>
        <row r="3954">
          <cell r="A3954">
            <v>2614</v>
          </cell>
          <cell r="B3954" t="str">
            <v>caroreggiardo@hotmail.com</v>
          </cell>
          <cell r="AF3954" t="str">
            <v>VASO ANARANJADO FACETADO Y EXPRIMIDOR</v>
          </cell>
          <cell r="AG3954">
            <v>270</v>
          </cell>
          <cell r="AH3954">
            <v>1</v>
          </cell>
          <cell r="AI3954" t="str">
            <v>BP24004 BIPO</v>
          </cell>
          <cell r="AN3954" t="str">
            <v>Sí</v>
          </cell>
        </row>
        <row r="3955">
          <cell r="A3955">
            <v>2614</v>
          </cell>
          <cell r="B3955" t="str">
            <v>caroreggiardo@hotmail.com</v>
          </cell>
          <cell r="AF3955" t="str">
            <v>SET BAÑO 4 PIEZAS ACRILICO</v>
          </cell>
          <cell r="AG3955">
            <v>2117</v>
          </cell>
          <cell r="AH3955">
            <v>1</v>
          </cell>
          <cell r="AI3955" t="str">
            <v>046AB6007</v>
          </cell>
          <cell r="AN3955" t="str">
            <v>Sí</v>
          </cell>
        </row>
        <row r="3956">
          <cell r="A3956">
            <v>2614</v>
          </cell>
          <cell r="B3956" t="str">
            <v>caroreggiardo@hotmail.com</v>
          </cell>
          <cell r="AF3956" t="str">
            <v>MANOPLA SILICONA MÁRMOL 20CM</v>
          </cell>
          <cell r="AG3956">
            <v>720</v>
          </cell>
          <cell r="AH3956">
            <v>1</v>
          </cell>
          <cell r="AI3956" t="str">
            <v>MS110253</v>
          </cell>
          <cell r="AN3956" t="str">
            <v>Sí</v>
          </cell>
        </row>
        <row r="3957">
          <cell r="A3957">
            <v>2614</v>
          </cell>
          <cell r="B3957" t="str">
            <v>caroreggiardo@hotmail.com</v>
          </cell>
          <cell r="AF3957" t="str">
            <v>INDIVIDUAL TELA "AMAR"</v>
          </cell>
          <cell r="AG3957">
            <v>399</v>
          </cell>
          <cell r="AH3957">
            <v>2</v>
          </cell>
          <cell r="AI3957" t="str">
            <v>KK155AMAR</v>
          </cell>
          <cell r="AN3957" t="str">
            <v>Sí</v>
          </cell>
        </row>
        <row r="3958">
          <cell r="A3958">
            <v>2614</v>
          </cell>
          <cell r="B3958" t="str">
            <v>caroreggiardo@hotmail.com</v>
          </cell>
          <cell r="AF3958" t="str">
            <v>INVIDIVIDUAL TELA "SOÑAR"</v>
          </cell>
          <cell r="AG3958">
            <v>399</v>
          </cell>
          <cell r="AH3958">
            <v>2</v>
          </cell>
          <cell r="AI3958" t="str">
            <v>KK155SO</v>
          </cell>
          <cell r="AN3958" t="str">
            <v>Sí</v>
          </cell>
        </row>
        <row r="3959">
          <cell r="A3959">
            <v>2613</v>
          </cell>
          <cell r="B3959" t="str">
            <v>solevela.sv@gmail.com</v>
          </cell>
          <cell r="C3959">
            <v>44250</v>
          </cell>
          <cell r="D3959" t="str">
            <v>Abierta</v>
          </cell>
          <cell r="E3959" t="str">
            <v>Recibido</v>
          </cell>
          <cell r="F3959" t="str">
            <v>Enviado</v>
          </cell>
          <cell r="G3959" t="str">
            <v>ARS</v>
          </cell>
          <cell r="H3959">
            <v>720</v>
          </cell>
          <cell r="I3959">
            <v>0</v>
          </cell>
          <cell r="J3959">
            <v>0</v>
          </cell>
          <cell r="K3959">
            <v>720</v>
          </cell>
          <cell r="L3959" t="str">
            <v>Soledad Vela</v>
          </cell>
          <cell r="M3959">
            <v>27287687</v>
          </cell>
          <cell r="N3959">
            <v>541151778859</v>
          </cell>
          <cell r="O3959" t="str">
            <v>Soledad Vela</v>
          </cell>
          <cell r="P3959">
            <v>541151778859</v>
          </cell>
          <cell r="Q3959" t="str">
            <v xml:space="preserve">Virrey Arredondo </v>
          </cell>
          <cell r="R3959">
            <v>3151</v>
          </cell>
          <cell r="S3959" t="str">
            <v>Pb c</v>
          </cell>
          <cell r="T3959" t="str">
            <v>Colegiales</v>
          </cell>
          <cell r="U3959" t="str">
            <v>Capital Federal</v>
          </cell>
          <cell r="V3959">
            <v>1426</v>
          </cell>
          <cell r="W3959" t="str">
            <v>Capital Federal</v>
          </cell>
          <cell r="Y3959" t="str">
            <v>ENVÍO SIN CARGO (CABA Y GRAN PARTE DE GBA) TIEMPO: 4 a 6 DÍAS HÁBILES</v>
          </cell>
          <cell r="Z3959" t="str">
            <v>Mercado Pago</v>
          </cell>
          <cell r="AD3959">
            <v>44250</v>
          </cell>
          <cell r="AE3959">
            <v>44251</v>
          </cell>
          <cell r="AF3959" t="str">
            <v>MATE PAMPA BOCA ANCHA CON BOMBILLA COLOR ROSA</v>
          </cell>
          <cell r="AG3959">
            <v>720</v>
          </cell>
          <cell r="AH3959">
            <v>1</v>
          </cell>
          <cell r="AI3959" t="str">
            <v>MATE PAMPA02. MERCA SEPARADA</v>
          </cell>
          <cell r="AJ3959" t="str">
            <v>Móvil</v>
          </cell>
          <cell r="AK3959" t="str">
            <v>VIERNES 26-02 ENTRE 8 Y 18 HORAS!</v>
          </cell>
          <cell r="AL3959">
            <v>2361153695</v>
          </cell>
          <cell r="AM3959">
            <v>368741862</v>
          </cell>
          <cell r="AN3959" t="str">
            <v>Sí</v>
          </cell>
        </row>
        <row r="3960">
          <cell r="A3960">
            <v>2612</v>
          </cell>
          <cell r="B3960" t="str">
            <v>lolitasmile22.db@gmail.com</v>
          </cell>
          <cell r="C3960">
            <v>44250</v>
          </cell>
          <cell r="D3960" t="str">
            <v>Abierta</v>
          </cell>
          <cell r="E3960" t="str">
            <v>Recibido</v>
          </cell>
          <cell r="F3960" t="str">
            <v>Enviado</v>
          </cell>
          <cell r="G3960" t="str">
            <v>ARS</v>
          </cell>
          <cell r="H3960">
            <v>720</v>
          </cell>
          <cell r="I3960">
            <v>0</v>
          </cell>
          <cell r="J3960">
            <v>0</v>
          </cell>
          <cell r="K3960">
            <v>720</v>
          </cell>
          <cell r="L3960" t="str">
            <v>Dolores Lucia Barcia</v>
          </cell>
          <cell r="M3960">
            <v>43503959</v>
          </cell>
          <cell r="N3960">
            <v>541162660869</v>
          </cell>
          <cell r="O3960" t="str">
            <v>Dolores Lucia Barcia</v>
          </cell>
          <cell r="P3960">
            <v>541162660869</v>
          </cell>
          <cell r="Q3960" t="str">
            <v>Chacabuco</v>
          </cell>
          <cell r="R3960">
            <v>378</v>
          </cell>
          <cell r="T3960" t="str">
            <v xml:space="preserve">Pablo nogues </v>
          </cell>
          <cell r="U3960" t="str">
            <v xml:space="preserve">Malvinas argentinas </v>
          </cell>
          <cell r="V3960">
            <v>1613</v>
          </cell>
          <cell r="W3960" t="str">
            <v>Gran Buenos Aires</v>
          </cell>
          <cell r="Y3960" t="str">
            <v>ENVÍO SIN CARGO (CABA Y GRAN PARTE DE GBA) TIEMPO: 4 a 6 DÍAS HÁBILES</v>
          </cell>
          <cell r="Z3960" t="str">
            <v>Mercado Pago</v>
          </cell>
          <cell r="AD3960">
            <v>44250</v>
          </cell>
          <cell r="AE3960">
            <v>44251</v>
          </cell>
          <cell r="AF3960" t="str">
            <v>MATE PAMPA BOCA ANCHA CON BOMBILLA COLOR BLANCO</v>
          </cell>
          <cell r="AG3960">
            <v>720</v>
          </cell>
          <cell r="AH3960">
            <v>1</v>
          </cell>
          <cell r="AI3960" t="str">
            <v>MERCA SEPA</v>
          </cell>
          <cell r="AJ3960" t="str">
            <v>Móvil</v>
          </cell>
          <cell r="AK3960" t="str">
            <v>VIERNES 26-02 ENTRE 8 Y 18 HORAS!</v>
          </cell>
          <cell r="AL3960">
            <v>13799671778</v>
          </cell>
          <cell r="AM3960">
            <v>368889016</v>
          </cell>
          <cell r="AN3960" t="str">
            <v>Sí</v>
          </cell>
        </row>
        <row r="3961">
          <cell r="A3961">
            <v>2611</v>
          </cell>
          <cell r="B3961" t="str">
            <v>yurquia@hotmail.com</v>
          </cell>
          <cell r="C3961">
            <v>44250</v>
          </cell>
          <cell r="D3961" t="str">
            <v>Abierta</v>
          </cell>
          <cell r="E3961" t="str">
            <v>Recibido</v>
          </cell>
          <cell r="F3961" t="str">
            <v>Enviado</v>
          </cell>
          <cell r="G3961" t="str">
            <v>ARS</v>
          </cell>
          <cell r="H3961">
            <v>763</v>
          </cell>
          <cell r="I3961" t="str">
            <v>114.45</v>
          </cell>
          <cell r="J3961">
            <v>0</v>
          </cell>
          <cell r="K3961" t="str">
            <v>648.55</v>
          </cell>
          <cell r="L3961" t="str">
            <v>Yanina Urquia</v>
          </cell>
          <cell r="M3961">
            <v>28594635</v>
          </cell>
          <cell r="N3961">
            <v>5491161498182</v>
          </cell>
          <cell r="O3961" t="str">
            <v>Yanina Urquia</v>
          </cell>
          <cell r="P3961">
            <v>5491161498182</v>
          </cell>
          <cell r="Q3961" t="str">
            <v xml:space="preserve">Baigorria </v>
          </cell>
          <cell r="R3961">
            <v>3265</v>
          </cell>
          <cell r="S3961" t="str">
            <v xml:space="preserve">5 piso depto c </v>
          </cell>
          <cell r="T3961" t="str">
            <v xml:space="preserve">Villa del parque </v>
          </cell>
          <cell r="U3961" t="str">
            <v>Capital Federal</v>
          </cell>
          <cell r="V3961">
            <v>1417</v>
          </cell>
          <cell r="W3961" t="str">
            <v>Capital Federal</v>
          </cell>
          <cell r="Y3961" t="str">
            <v>ENVÍO SIN CARGO (CABA Y GRAN PARTE DE GBA) TIEMPO: 4 a 6 DÍAS HÁBILES</v>
          </cell>
          <cell r="Z3961" t="str">
            <v>Mercado Pago</v>
          </cell>
          <cell r="AA3961" t="str">
            <v>BIGDECO</v>
          </cell>
          <cell r="AB3961" t="str">
            <v>Retiro el producto por el showroom de villa de parque. Hablado por WhatsApp.</v>
          </cell>
          <cell r="AC3961" t="str">
            <v>RETIRA POE SHOWROOM</v>
          </cell>
          <cell r="AD3961">
            <v>44250</v>
          </cell>
          <cell r="AE3961">
            <v>44251</v>
          </cell>
          <cell r="AF3961" t="str">
            <v>MOLDE FLANERA ANTIADHERENTE</v>
          </cell>
          <cell r="AG3961">
            <v>763</v>
          </cell>
          <cell r="AH3961">
            <v>1</v>
          </cell>
          <cell r="AI3961" t="str">
            <v>046BA4825 LE PUSE EL 15% DEL BULTO</v>
          </cell>
          <cell r="AJ3961" t="str">
            <v>Móvil</v>
          </cell>
          <cell r="AK3961" t="str">
            <v>RETIRA POR SHOWROOM</v>
          </cell>
          <cell r="AL3961">
            <v>13797171709</v>
          </cell>
          <cell r="AM3961">
            <v>362777762</v>
          </cell>
          <cell r="AN3961" t="str">
            <v>Sí</v>
          </cell>
        </row>
        <row r="3962">
          <cell r="A3962">
            <v>2610</v>
          </cell>
          <cell r="B3962" t="str">
            <v>FORESIFLA@GMAIL.COM</v>
          </cell>
          <cell r="C3962">
            <v>44250</v>
          </cell>
          <cell r="D3962" t="str">
            <v>Abierta</v>
          </cell>
          <cell r="E3962" t="str">
            <v>Recibido</v>
          </cell>
          <cell r="F3962" t="str">
            <v>Enviado</v>
          </cell>
          <cell r="G3962" t="str">
            <v>ARS</v>
          </cell>
          <cell r="H3962" t="str">
            <v>2224.9</v>
          </cell>
          <cell r="I3962" t="str">
            <v>333.74</v>
          </cell>
          <cell r="J3962">
            <v>0</v>
          </cell>
          <cell r="K3962" t="str">
            <v>1891.16</v>
          </cell>
          <cell r="L3962" t="str">
            <v>Flavia Foresi</v>
          </cell>
          <cell r="M3962">
            <v>23823194</v>
          </cell>
          <cell r="N3962">
            <v>1159579766</v>
          </cell>
          <cell r="O3962" t="str">
            <v>Flavia FORESI</v>
          </cell>
          <cell r="P3962">
            <v>1159579766</v>
          </cell>
          <cell r="Q3962" t="str">
            <v>Espora</v>
          </cell>
          <cell r="R3962">
            <v>153</v>
          </cell>
          <cell r="S3962" t="str">
            <v>PB</v>
          </cell>
          <cell r="T3962" t="str">
            <v>Ramos Mejia</v>
          </cell>
          <cell r="U3962" t="str">
            <v>La Matanza</v>
          </cell>
          <cell r="V3962">
            <v>1704</v>
          </cell>
          <cell r="W3962" t="str">
            <v>Gran Buenos Aires</v>
          </cell>
          <cell r="Y3962" t="str">
            <v>¡Te vamos a contactar para coordinar la entrega!</v>
          </cell>
          <cell r="AA3962" t="str">
            <v>DRAFT-ORDER-60353DF6CED0A9.840</v>
          </cell>
          <cell r="AC3962" t="str">
            <v>23-02 PAGO A MP DE MUÑOZ - TRASNFERIDO A CUENTA SEÑOR DE SEGURIDAD</v>
          </cell>
          <cell r="AD3962">
            <v>44250</v>
          </cell>
          <cell r="AE3962">
            <v>44250</v>
          </cell>
          <cell r="AF3962" t="str">
            <v>INDIVIDUAL CUERINA HOJAS 44X30CM</v>
          </cell>
          <cell r="AG3962">
            <v>245</v>
          </cell>
          <cell r="AH3962">
            <v>5</v>
          </cell>
          <cell r="AI3962" t="str">
            <v>CHUIN43R</v>
          </cell>
          <cell r="AJ3962" t="str">
            <v>Órdenes de compra</v>
          </cell>
          <cell r="AK3962" t="str">
            <v>MIERCOLES 24-02 ENTRE 8 Y 18 HORAS!</v>
          </cell>
          <cell r="AM3962">
            <v>368731124</v>
          </cell>
          <cell r="AN3962" t="str">
            <v>Sí</v>
          </cell>
        </row>
        <row r="3963">
          <cell r="A3963">
            <v>2610</v>
          </cell>
          <cell r="B3963" t="str">
            <v>FORESIFLA@GMAIL.COM</v>
          </cell>
          <cell r="AF3963" t="str">
            <v>BOWL AQUA 5CM X 12.5CM DIAM</v>
          </cell>
          <cell r="AG3963" t="str">
            <v>99.99</v>
          </cell>
          <cell r="AH3963">
            <v>5</v>
          </cell>
          <cell r="AI3963" t="str">
            <v>DIM1403AQ</v>
          </cell>
          <cell r="AN3963" t="str">
            <v>Sí</v>
          </cell>
        </row>
        <row r="3964">
          <cell r="A3964">
            <v>2610</v>
          </cell>
          <cell r="B3964" t="str">
            <v>FORESIFLA@GMAIL.COM</v>
          </cell>
          <cell r="AF3964" t="str">
            <v>COMPOTERA ZOE BEIGE 5CM X 12.5CM DIAM</v>
          </cell>
          <cell r="AG3964" t="str">
            <v>99.99</v>
          </cell>
          <cell r="AH3964">
            <v>5</v>
          </cell>
          <cell r="AI3964" t="str">
            <v>DIM1403BE</v>
          </cell>
          <cell r="AN3964" t="str">
            <v>Sí</v>
          </cell>
        </row>
        <row r="3965">
          <cell r="A3965">
            <v>2609</v>
          </cell>
          <cell r="B3965" t="str">
            <v>rbblanco96@hotmail.com</v>
          </cell>
          <cell r="C3965">
            <v>44250</v>
          </cell>
          <cell r="D3965" t="str">
            <v>Abierta</v>
          </cell>
          <cell r="E3965" t="str">
            <v>Recibido</v>
          </cell>
          <cell r="F3965" t="str">
            <v>Enviado</v>
          </cell>
          <cell r="G3965" t="str">
            <v>ARS</v>
          </cell>
          <cell r="H3965">
            <v>2640</v>
          </cell>
          <cell r="I3965">
            <v>0</v>
          </cell>
          <cell r="J3965">
            <v>0</v>
          </cell>
          <cell r="K3965">
            <v>2640</v>
          </cell>
          <cell r="L3965" t="str">
            <v>Rocio Blanco</v>
          </cell>
          <cell r="M3965">
            <v>39749020</v>
          </cell>
          <cell r="N3965">
            <v>542215911395</v>
          </cell>
          <cell r="O3965" t="str">
            <v>Rocio Blanco</v>
          </cell>
          <cell r="P3965">
            <v>542215911395</v>
          </cell>
          <cell r="Q3965" t="str">
            <v>Llorente</v>
          </cell>
          <cell r="R3965">
            <v>231</v>
          </cell>
          <cell r="U3965" t="str">
            <v>Avellaneda</v>
          </cell>
          <cell r="V3965">
            <v>1870</v>
          </cell>
          <cell r="W3965" t="str">
            <v>Gran Buenos Aires</v>
          </cell>
          <cell r="Y3965" t="str">
            <v>ENVÍO SIN CARGO (CABA Y GRAN PARTE DE GBA) TIEMPO: 4 a 6 DÍAS HÁBILES</v>
          </cell>
          <cell r="Z3965" t="str">
            <v>Mercado Pago</v>
          </cell>
          <cell r="AB3965" t="str">
            <v>Quisiera que se comuniquen conmigo para poder pasar a retirar por el showroom. Les escribi por WhatsApp</v>
          </cell>
          <cell r="AC3965" t="str">
            <v>SE RETIRA POR EL SHOWROOM</v>
          </cell>
          <cell r="AD3965">
            <v>44250</v>
          </cell>
          <cell r="AE3965">
            <v>44250</v>
          </cell>
          <cell r="AF3965" t="str">
            <v>INDIVIDUAL RANGPUR AZUL 38CM</v>
          </cell>
          <cell r="AG3965">
            <v>440</v>
          </cell>
          <cell r="AH3965">
            <v>6</v>
          </cell>
          <cell r="AI3965" t="str">
            <v>MS115326</v>
          </cell>
          <cell r="AJ3965" t="str">
            <v>Móvil</v>
          </cell>
          <cell r="AK3965" t="str">
            <v>SE ENVIA EL PEDIDO AL SHOWROOM !</v>
          </cell>
          <cell r="AL3965">
            <v>2358470996</v>
          </cell>
          <cell r="AM3965">
            <v>368629779</v>
          </cell>
          <cell r="AN3965" t="str">
            <v>Sí</v>
          </cell>
        </row>
        <row r="3966">
          <cell r="A3966">
            <v>2608</v>
          </cell>
          <cell r="B3966" t="str">
            <v>marisa_rodon@hotmail.com</v>
          </cell>
          <cell r="C3966">
            <v>44249</v>
          </cell>
          <cell r="D3966" t="str">
            <v>Abierta</v>
          </cell>
          <cell r="E3966" t="str">
            <v>Recibido</v>
          </cell>
          <cell r="F3966" t="str">
            <v>Enviado</v>
          </cell>
          <cell r="G3966" t="str">
            <v>ARS</v>
          </cell>
          <cell r="H3966">
            <v>720</v>
          </cell>
          <cell r="I3966">
            <v>0</v>
          </cell>
          <cell r="J3966">
            <v>0</v>
          </cell>
          <cell r="K3966">
            <v>720</v>
          </cell>
          <cell r="L3966" t="str">
            <v>Marisa Rodon</v>
          </cell>
          <cell r="M3966">
            <v>3608022</v>
          </cell>
          <cell r="N3966">
            <v>541153775496</v>
          </cell>
          <cell r="O3966" t="str">
            <v>Marisa Rodon</v>
          </cell>
          <cell r="P3966">
            <v>541153775496</v>
          </cell>
          <cell r="Q3966" t="str">
            <v xml:space="preserve">José María Moreno </v>
          </cell>
          <cell r="R3966">
            <v>1977</v>
          </cell>
          <cell r="S3966" t="str">
            <v>B</v>
          </cell>
          <cell r="U3966" t="str">
            <v>Capital Federal</v>
          </cell>
          <cell r="V3966">
            <v>1424</v>
          </cell>
          <cell r="W3966" t="str">
            <v>Capital Federal</v>
          </cell>
          <cell r="Y3966" t="str">
            <v>ENVÍO SIN CARGO (CABA Y GRAN PARTE DE GBA) TIEMPO: 4 a 6 DÍAS HÁBILES</v>
          </cell>
          <cell r="Z3966" t="str">
            <v>TRANSFERENCIA BANCARIA</v>
          </cell>
          <cell r="AD3966">
            <v>44249</v>
          </cell>
          <cell r="AE3966">
            <v>44251</v>
          </cell>
          <cell r="AF3966" t="str">
            <v>MATE PAMPA BOCA ANGOSTA CON BOMBILLA COLOR BLANCO</v>
          </cell>
          <cell r="AG3966">
            <v>720</v>
          </cell>
          <cell r="AH3966">
            <v>1</v>
          </cell>
          <cell r="AI3966" t="str">
            <v>MERCA SEPA</v>
          </cell>
          <cell r="AJ3966" t="str">
            <v>Móvil</v>
          </cell>
          <cell r="AK3966" t="str">
            <v>VIERNES 26-02 ENTRE 8 Y 18 HORAS!</v>
          </cell>
          <cell r="AM3966">
            <v>368199200</v>
          </cell>
          <cell r="AN3966" t="str">
            <v>Sí</v>
          </cell>
        </row>
        <row r="3967">
          <cell r="A3967">
            <v>2607</v>
          </cell>
          <cell r="B3967" t="str">
            <v>barbaritocamila@gmail.com</v>
          </cell>
          <cell r="C3967">
            <v>44248</v>
          </cell>
          <cell r="D3967" t="str">
            <v>Abierta</v>
          </cell>
          <cell r="E3967" t="str">
            <v>Anulado</v>
          </cell>
          <cell r="F3967" t="str">
            <v>No está empaquetado</v>
          </cell>
          <cell r="G3967" t="str">
            <v>ARS</v>
          </cell>
          <cell r="H3967">
            <v>1760</v>
          </cell>
          <cell r="I3967">
            <v>0</v>
          </cell>
          <cell r="J3967">
            <v>0</v>
          </cell>
          <cell r="K3967">
            <v>1760</v>
          </cell>
          <cell r="L3967" t="str">
            <v>Camila Alessandrini</v>
          </cell>
          <cell r="M3967">
            <v>39664823</v>
          </cell>
          <cell r="N3967">
            <v>541169396502</v>
          </cell>
          <cell r="O3967" t="str">
            <v>Camila Alessandrini</v>
          </cell>
          <cell r="P3967">
            <v>541169396502</v>
          </cell>
          <cell r="Q3967">
            <v>42</v>
          </cell>
          <cell r="R3967">
            <v>5626</v>
          </cell>
          <cell r="T3967" t="str">
            <v xml:space="preserve">Plátanos </v>
          </cell>
          <cell r="U3967" t="str">
            <v xml:space="preserve">Berazategui </v>
          </cell>
          <cell r="V3967">
            <v>1885</v>
          </cell>
          <cell r="W3967" t="str">
            <v>Gran Buenos Aires</v>
          </cell>
          <cell r="Y3967" t="str">
            <v>ENVÍO SIN CARGO (CABA Y GRAN PARTE DE GBA) TIEMPO: 4 a 6 DÍAS HÁBILES</v>
          </cell>
          <cell r="Z3967" t="str">
            <v>Mercado Pago</v>
          </cell>
          <cell r="AF3967" t="str">
            <v>INDIVIDUAL RANGPUR BLANCO 38CM</v>
          </cell>
          <cell r="AG3967">
            <v>440</v>
          </cell>
          <cell r="AH3967">
            <v>4</v>
          </cell>
          <cell r="AI3967" t="str">
            <v>MS115325</v>
          </cell>
          <cell r="AJ3967" t="str">
            <v>Móvil</v>
          </cell>
          <cell r="AK3967" t="str">
            <v/>
          </cell>
          <cell r="AL3967">
            <v>13773222109</v>
          </cell>
          <cell r="AM3967">
            <v>367879100</v>
          </cell>
          <cell r="AN3967" t="str">
            <v>Sí</v>
          </cell>
        </row>
        <row r="3968">
          <cell r="A3968">
            <v>2606</v>
          </cell>
          <cell r="B3968" t="str">
            <v>sabrina_la12@hotmail.com</v>
          </cell>
          <cell r="C3968">
            <v>44248</v>
          </cell>
          <cell r="D3968" t="str">
            <v>Abierta</v>
          </cell>
          <cell r="E3968" t="str">
            <v>Recibido</v>
          </cell>
          <cell r="F3968" t="str">
            <v>Enviado</v>
          </cell>
          <cell r="G3968" t="str">
            <v>ARS</v>
          </cell>
          <cell r="H3968">
            <v>1440</v>
          </cell>
          <cell r="I3968">
            <v>0</v>
          </cell>
          <cell r="J3968">
            <v>0</v>
          </cell>
          <cell r="K3968">
            <v>1440</v>
          </cell>
          <cell r="L3968" t="str">
            <v>Sabrina Verónica Longo</v>
          </cell>
          <cell r="M3968">
            <v>27419435</v>
          </cell>
          <cell r="N3968">
            <v>5491165828386</v>
          </cell>
          <cell r="O3968" t="str">
            <v>Sabrina Verónica Longo</v>
          </cell>
          <cell r="P3968">
            <v>5491165828386</v>
          </cell>
          <cell r="Q3968" t="str">
            <v>Sargento Cabral</v>
          </cell>
          <cell r="R3968">
            <v>5450</v>
          </cell>
          <cell r="S3968" t="str">
            <v>Lote 88</v>
          </cell>
          <cell r="T3968" t="str">
            <v>Los Naranjos - Bs. As. - Canning</v>
          </cell>
          <cell r="U3968" t="str">
            <v>Capital Federal</v>
          </cell>
          <cell r="V3968">
            <v>1440</v>
          </cell>
          <cell r="W3968" t="str">
            <v>Capital Federal</v>
          </cell>
          <cell r="Y3968" t="str">
            <v>ENVÍO SIN CARGO (CABA Y GRAN PARTE DE GBA) TIEMPO: 4 a 6 DÍAS HÁBILES</v>
          </cell>
          <cell r="Z3968" t="str">
            <v>Mercado Pago</v>
          </cell>
          <cell r="AB3968" t="str">
            <v>Pueden dejar el paquete en la entrada con el personal de seguridad. Mi lote es el N° 88. Gracias!</v>
          </cell>
          <cell r="AD3968">
            <v>44248</v>
          </cell>
          <cell r="AE3968">
            <v>44253</v>
          </cell>
          <cell r="AF3968" t="str">
            <v>FRASCO VIDRIO 19CM X 9CM DIAM</v>
          </cell>
          <cell r="AG3968">
            <v>500</v>
          </cell>
          <cell r="AH3968">
            <v>2</v>
          </cell>
          <cell r="AI3968" t="str">
            <v>BA6431 MERRCA SEPARADA</v>
          </cell>
          <cell r="AJ3968" t="str">
            <v>Móvil</v>
          </cell>
          <cell r="AK3968" t="str">
            <v>JUEVES 04-03 ENTRE 8 Y 18 HORAS!</v>
          </cell>
          <cell r="AL3968">
            <v>2352484768</v>
          </cell>
          <cell r="AM3968">
            <v>367818683</v>
          </cell>
          <cell r="AN3968" t="str">
            <v>Sí</v>
          </cell>
        </row>
        <row r="3969">
          <cell r="A3969">
            <v>2606</v>
          </cell>
          <cell r="B3969" t="str">
            <v>sabrina_la12@hotmail.com</v>
          </cell>
          <cell r="AF3969" t="str">
            <v>FRASCO VIDRIO 16CM X 9CM DIAM</v>
          </cell>
          <cell r="AG3969">
            <v>440</v>
          </cell>
          <cell r="AH3969">
            <v>1</v>
          </cell>
          <cell r="AI3969" t="str">
            <v>BA6430 MERCA SEPARDAD</v>
          </cell>
          <cell r="AN3969" t="str">
            <v>Sí</v>
          </cell>
        </row>
        <row r="3970">
          <cell r="A3970">
            <v>2605</v>
          </cell>
          <cell r="B3970" t="str">
            <v>foresifla@gmail.com</v>
          </cell>
          <cell r="C3970">
            <v>44248</v>
          </cell>
          <cell r="D3970" t="str">
            <v>Abierta</v>
          </cell>
          <cell r="E3970" t="str">
            <v>Recibido</v>
          </cell>
          <cell r="F3970" t="str">
            <v>Enviado</v>
          </cell>
          <cell r="G3970" t="str">
            <v>ARS</v>
          </cell>
          <cell r="H3970">
            <v>2490</v>
          </cell>
          <cell r="I3970">
            <v>0</v>
          </cell>
          <cell r="J3970">
            <v>0</v>
          </cell>
          <cell r="K3970">
            <v>2490</v>
          </cell>
          <cell r="L3970" t="str">
            <v>Flavia Foresi</v>
          </cell>
          <cell r="M3970">
            <v>23823194</v>
          </cell>
          <cell r="N3970">
            <v>541159579766</v>
          </cell>
          <cell r="O3970" t="str">
            <v>Flavia Foresi</v>
          </cell>
          <cell r="P3970">
            <v>541159579766</v>
          </cell>
          <cell r="Q3970" t="str">
            <v>Espora</v>
          </cell>
          <cell r="R3970">
            <v>154</v>
          </cell>
          <cell r="S3970">
            <v>3</v>
          </cell>
          <cell r="U3970" t="str">
            <v>Ramos Mejía</v>
          </cell>
          <cell r="V3970">
            <v>1704</v>
          </cell>
          <cell r="W3970" t="str">
            <v>Gran Buenos Aires</v>
          </cell>
          <cell r="Y3970" t="str">
            <v>ENVÍO SIN CARGO (CABA Y GRAN PARTE DE GBA) TIEMPO: 4 a 6 DÍAS HÁBILES</v>
          </cell>
          <cell r="Z3970" t="str">
            <v>TRANSFERENCIA BANCARIA</v>
          </cell>
          <cell r="AC3970" t="str">
            <v>23-02 PAGO A MP DE MUÑOZ - TRASNFERIDO A CUENTA</v>
          </cell>
          <cell r="AD3970">
            <v>44250</v>
          </cell>
          <cell r="AE3970">
            <v>44250</v>
          </cell>
          <cell r="AF3970" t="str">
            <v>SPRAY MOP</v>
          </cell>
          <cell r="AG3970">
            <v>2490</v>
          </cell>
          <cell r="AH3970">
            <v>1</v>
          </cell>
          <cell r="AI3970" t="str">
            <v>LI8211</v>
          </cell>
          <cell r="AJ3970" t="str">
            <v>Móvil</v>
          </cell>
          <cell r="AK3970" t="str">
            <v>MIERCOLES 24-02 ENTRE 8 Y 18 HORAS!</v>
          </cell>
          <cell r="AM3970">
            <v>367698088</v>
          </cell>
          <cell r="AN3970" t="str">
            <v>Sí</v>
          </cell>
        </row>
        <row r="3971">
          <cell r="A3971">
            <v>2604</v>
          </cell>
          <cell r="B3971" t="str">
            <v>foresifla@gmail.com</v>
          </cell>
          <cell r="C3971">
            <v>44248</v>
          </cell>
          <cell r="D3971" t="str">
            <v>Cancelada</v>
          </cell>
          <cell r="E3971" t="str">
            <v>Pendiente</v>
          </cell>
          <cell r="F3971" t="str">
            <v>No está empaquetado</v>
          </cell>
          <cell r="G3971" t="str">
            <v>ARS</v>
          </cell>
          <cell r="H3971" t="str">
            <v>1824.94</v>
          </cell>
          <cell r="I3971">
            <v>0</v>
          </cell>
          <cell r="J3971">
            <v>0</v>
          </cell>
          <cell r="K3971" t="str">
            <v>1824.94</v>
          </cell>
          <cell r="L3971" t="str">
            <v>Flavia Foresi</v>
          </cell>
          <cell r="M3971">
            <v>23823194</v>
          </cell>
          <cell r="N3971">
            <v>541159579766</v>
          </cell>
          <cell r="O3971" t="str">
            <v>Flavia Foresi</v>
          </cell>
          <cell r="P3971">
            <v>541159579766</v>
          </cell>
          <cell r="Q3971" t="str">
            <v>Espora</v>
          </cell>
          <cell r="R3971">
            <v>154</v>
          </cell>
          <cell r="S3971">
            <v>3</v>
          </cell>
          <cell r="U3971" t="str">
            <v>Ramos mejía</v>
          </cell>
          <cell r="V3971">
            <v>1704</v>
          </cell>
          <cell r="W3971" t="str">
            <v>Gran Buenos Aires</v>
          </cell>
          <cell r="Y3971" t="str">
            <v>ENVÍO SIN CARGO (CABA Y GRAN PARTE DE GBA) TIEMPO: 4 a 6 DÍAS HÁBILES</v>
          </cell>
          <cell r="Z3971" t="str">
            <v>TRANSFERENCIA BANCARIA</v>
          </cell>
          <cell r="AF3971" t="str">
            <v>BOWL AQUA 5CM X 12.5CM DIAM</v>
          </cell>
          <cell r="AG3971" t="str">
            <v>99.99</v>
          </cell>
          <cell r="AH3971">
            <v>3</v>
          </cell>
          <cell r="AI3971" t="str">
            <v>DIM1403AQ</v>
          </cell>
          <cell r="AJ3971" t="str">
            <v>Móvil</v>
          </cell>
          <cell r="AK3971" t="str">
            <v/>
          </cell>
          <cell r="AM3971">
            <v>367695208</v>
          </cell>
          <cell r="AN3971" t="str">
            <v>Sí</v>
          </cell>
        </row>
        <row r="3972">
          <cell r="A3972">
            <v>2604</v>
          </cell>
          <cell r="B3972" t="str">
            <v>foresifla@gmail.com</v>
          </cell>
          <cell r="AF3972" t="str">
            <v>INDIVIDUAL CUERINA HOJAS 44X30CM</v>
          </cell>
          <cell r="AG3972">
            <v>245</v>
          </cell>
          <cell r="AH3972">
            <v>5</v>
          </cell>
          <cell r="AI3972" t="str">
            <v>CHUIN43R</v>
          </cell>
          <cell r="AN3972" t="str">
            <v>Sí</v>
          </cell>
        </row>
        <row r="3973">
          <cell r="A3973">
            <v>2604</v>
          </cell>
          <cell r="B3973" t="str">
            <v>foresifla@gmail.com</v>
          </cell>
          <cell r="AF3973" t="str">
            <v>COMPOTERA ZOE BEIGE 5CM X 12.5CM DIAM</v>
          </cell>
          <cell r="AG3973" t="str">
            <v>99.99</v>
          </cell>
          <cell r="AH3973">
            <v>3</v>
          </cell>
          <cell r="AI3973" t="str">
            <v>DIM1403BE</v>
          </cell>
          <cell r="AN3973" t="str">
            <v>Sí</v>
          </cell>
        </row>
        <row r="3974">
          <cell r="A3974">
            <v>2603</v>
          </cell>
          <cell r="B3974" t="str">
            <v>lrodri29@gmail.com</v>
          </cell>
          <cell r="C3974">
            <v>44247</v>
          </cell>
          <cell r="D3974" t="str">
            <v>Abierta</v>
          </cell>
          <cell r="E3974" t="str">
            <v>Recibido</v>
          </cell>
          <cell r="F3974" t="str">
            <v>Enviado</v>
          </cell>
          <cell r="G3974" t="str">
            <v>ARS</v>
          </cell>
          <cell r="H3974">
            <v>1540</v>
          </cell>
          <cell r="I3974">
            <v>0</v>
          </cell>
          <cell r="J3974">
            <v>0</v>
          </cell>
          <cell r="K3974">
            <v>1540</v>
          </cell>
          <cell r="L3974" t="str">
            <v>Maria Laura Laura</v>
          </cell>
          <cell r="M3974">
            <v>25967666</v>
          </cell>
          <cell r="N3974">
            <v>1160008297</v>
          </cell>
          <cell r="O3974" t="str">
            <v>Maria Laura Laura</v>
          </cell>
          <cell r="P3974">
            <v>1160008297</v>
          </cell>
          <cell r="Q3974" t="str">
            <v>San Ignacio</v>
          </cell>
          <cell r="R3974">
            <v>625</v>
          </cell>
          <cell r="T3974" t="str">
            <v>Ciudalela</v>
          </cell>
          <cell r="U3974" t="str">
            <v>Tres de febrero</v>
          </cell>
          <cell r="V3974">
            <v>1702</v>
          </cell>
          <cell r="W3974" t="str">
            <v>Gran Buenos Aires</v>
          </cell>
          <cell r="Y3974" t="str">
            <v>ENVÍO SIN CARGO (CABA Y GRAN PARTE DE GBA) TIEMPO: 4 a 6 DÍAS HÁBILES</v>
          </cell>
          <cell r="Z3974" t="str">
            <v>Mercado Pago</v>
          </cell>
          <cell r="AD3974">
            <v>44247</v>
          </cell>
          <cell r="AE3974">
            <v>44251</v>
          </cell>
          <cell r="AF3974" t="str">
            <v>ALMOHADON CON RELLENO VELLON SILICONADO 30X30 CM</v>
          </cell>
          <cell r="AG3974">
            <v>385</v>
          </cell>
          <cell r="AH3974">
            <v>2</v>
          </cell>
          <cell r="AI3974" t="str">
            <v>CHU427</v>
          </cell>
          <cell r="AJ3974" t="str">
            <v>Móvil</v>
          </cell>
          <cell r="AK3974" t="str">
            <v>VIERNES 26-02 ENTRE 8 Y 18 HORAS!</v>
          </cell>
          <cell r="AL3974">
            <v>2351296444</v>
          </cell>
          <cell r="AM3974">
            <v>360780513</v>
          </cell>
          <cell r="AN3974" t="str">
            <v>Sí</v>
          </cell>
        </row>
        <row r="3975">
          <cell r="A3975">
            <v>2603</v>
          </cell>
          <cell r="B3975" t="str">
            <v>lrodri29@gmail.com</v>
          </cell>
          <cell r="AF3975" t="str">
            <v>ALMOHADON CON RELLENO VELLON SILICONADO 30X30 CM</v>
          </cell>
          <cell r="AG3975">
            <v>385</v>
          </cell>
          <cell r="AH3975">
            <v>1</v>
          </cell>
          <cell r="AI3975" t="str">
            <v>CHU426</v>
          </cell>
          <cell r="AN3975" t="str">
            <v>Sí</v>
          </cell>
        </row>
        <row r="3976">
          <cell r="A3976">
            <v>2603</v>
          </cell>
          <cell r="B3976" t="str">
            <v>lrodri29@gmail.com</v>
          </cell>
          <cell r="AF3976" t="str">
            <v>ALMOHADON CON RELLENO VELLON SILICONADO 30X30 CM</v>
          </cell>
          <cell r="AG3976">
            <v>385</v>
          </cell>
          <cell r="AH3976">
            <v>1</v>
          </cell>
          <cell r="AI3976" t="str">
            <v>CHU425</v>
          </cell>
          <cell r="AN3976" t="str">
            <v>Sí</v>
          </cell>
        </row>
        <row r="3977">
          <cell r="A3977">
            <v>2602</v>
          </cell>
          <cell r="B3977" t="str">
            <v>nancy.granatto@hotmail.com.ar</v>
          </cell>
          <cell r="C3977">
            <v>44246</v>
          </cell>
          <cell r="D3977" t="str">
            <v>Abierta</v>
          </cell>
          <cell r="E3977" t="str">
            <v>Recibido</v>
          </cell>
          <cell r="F3977" t="str">
            <v>Enviado</v>
          </cell>
          <cell r="G3977" t="str">
            <v>ARS</v>
          </cell>
          <cell r="H3977">
            <v>3250</v>
          </cell>
          <cell r="I3977">
            <v>0</v>
          </cell>
          <cell r="J3977">
            <v>0</v>
          </cell>
          <cell r="K3977">
            <v>3250</v>
          </cell>
          <cell r="L3977" t="str">
            <v>Nancy Granatto</v>
          </cell>
          <cell r="M3977">
            <v>17951686</v>
          </cell>
          <cell r="N3977">
            <v>541126333673</v>
          </cell>
          <cell r="O3977" t="str">
            <v>Nancy Granatto</v>
          </cell>
          <cell r="P3977">
            <v>541126333673</v>
          </cell>
          <cell r="Q3977" t="str">
            <v>Timote</v>
          </cell>
          <cell r="R3977">
            <v>3374</v>
          </cell>
          <cell r="U3977" t="str">
            <v xml:space="preserve">Remedios de Escalada </v>
          </cell>
          <cell r="V3977">
            <v>1826</v>
          </cell>
          <cell r="W3977" t="str">
            <v>Gran Buenos Aires</v>
          </cell>
          <cell r="Y3977" t="str">
            <v>ENVÍO SIN CARGO (CABA Y GRAN PARTE DE GBA) TIEMPO: 4 a 6 DÍAS HÁBILES</v>
          </cell>
          <cell r="Z3977" t="str">
            <v>Mercado Pago</v>
          </cell>
          <cell r="AD3977">
            <v>44246</v>
          </cell>
          <cell r="AE3977">
            <v>44250</v>
          </cell>
          <cell r="AF3977" t="str">
            <v>SET DE BAÑO GRIS 4PC DISPENSER JABONERA 2 PORTA CEPILLOS</v>
          </cell>
          <cell r="AG3977">
            <v>3250</v>
          </cell>
          <cell r="AH3977">
            <v>1</v>
          </cell>
          <cell r="AI3977" t="str">
            <v>046AB8214</v>
          </cell>
          <cell r="AJ3977" t="str">
            <v>Móvil</v>
          </cell>
          <cell r="AK3977" t="str">
            <v>MIERCOLES 24-02 ENTRE 8 Y 18 HORAS!</v>
          </cell>
          <cell r="AL3977">
            <v>2348258098</v>
          </cell>
          <cell r="AM3977">
            <v>367284410</v>
          </cell>
          <cell r="AN3977" t="str">
            <v>Sí</v>
          </cell>
        </row>
        <row r="3978">
          <cell r="A3978">
            <v>2601</v>
          </cell>
          <cell r="B3978" t="str">
            <v>lealdy@hotmail.com</v>
          </cell>
          <cell r="C3978">
            <v>44246</v>
          </cell>
          <cell r="D3978" t="str">
            <v>Abierta</v>
          </cell>
          <cell r="E3978" t="str">
            <v>Recibido</v>
          </cell>
          <cell r="F3978" t="str">
            <v>Enviado</v>
          </cell>
          <cell r="G3978" t="str">
            <v>ARS</v>
          </cell>
          <cell r="H3978">
            <v>1979</v>
          </cell>
          <cell r="I3978">
            <v>0</v>
          </cell>
          <cell r="J3978">
            <v>0</v>
          </cell>
          <cell r="K3978">
            <v>1979</v>
          </cell>
          <cell r="L3978" t="str">
            <v>Aldana Villaamil</v>
          </cell>
          <cell r="M3978">
            <v>28749816</v>
          </cell>
          <cell r="N3978">
            <v>541160473898</v>
          </cell>
          <cell r="O3978" t="str">
            <v>Aldana Villaamil</v>
          </cell>
          <cell r="P3978">
            <v>541160473898</v>
          </cell>
          <cell r="Q3978" t="str">
            <v>Ruy día, de Guzmán</v>
          </cell>
          <cell r="R3978">
            <v>375</v>
          </cell>
          <cell r="S3978" t="str">
            <v>1A</v>
          </cell>
          <cell r="T3978" t="str">
            <v>Barracas</v>
          </cell>
          <cell r="U3978" t="str">
            <v>Capital Federal</v>
          </cell>
          <cell r="V3978">
            <v>1267</v>
          </cell>
          <cell r="W3978" t="str">
            <v>Capital Federal</v>
          </cell>
          <cell r="Y3978" t="str">
            <v>ENVÍO SIN CARGO (CABA Y GRAN PARTE DE GBA) TIEMPO: 4 a 6 DÍAS HÁBILES</v>
          </cell>
          <cell r="Z3978" t="str">
            <v>Mercado Pago</v>
          </cell>
          <cell r="AD3978">
            <v>44246</v>
          </cell>
          <cell r="AE3978">
            <v>44250</v>
          </cell>
          <cell r="AF3978" t="str">
            <v>INDIVIDUAL SIMONA RECTANGULAR 44 X 30CM</v>
          </cell>
          <cell r="AG3978">
            <v>245</v>
          </cell>
          <cell r="AH3978">
            <v>1</v>
          </cell>
          <cell r="AI3978" t="str">
            <v>CHUIN104R</v>
          </cell>
          <cell r="AJ3978" t="str">
            <v>Móvil</v>
          </cell>
          <cell r="AK3978" t="str">
            <v>MIERCOLES 24-02 ENTRE 8 Y 18 HORAS!</v>
          </cell>
          <cell r="AL3978">
            <v>13748413023</v>
          </cell>
          <cell r="AM3978">
            <v>367067918</v>
          </cell>
          <cell r="AN3978" t="str">
            <v>Sí</v>
          </cell>
        </row>
        <row r="3979">
          <cell r="A3979">
            <v>2601</v>
          </cell>
          <cell r="B3979" t="str">
            <v>lealdy@hotmail.com</v>
          </cell>
          <cell r="AF3979" t="str">
            <v>INDIVIDUAL FOLLOW YOUR DREAMS CUERINA</v>
          </cell>
          <cell r="AG3979">
            <v>245</v>
          </cell>
          <cell r="AH3979">
            <v>1</v>
          </cell>
          <cell r="AI3979" t="str">
            <v>CHUIN39R</v>
          </cell>
          <cell r="AN3979" t="str">
            <v>Sí</v>
          </cell>
        </row>
        <row r="3980">
          <cell r="A3980">
            <v>2601</v>
          </cell>
          <cell r="B3980" t="str">
            <v>lealdy@hotmail.com</v>
          </cell>
          <cell r="AF3980" t="str">
            <v>INDIVIDUAL SMILE CUERINA</v>
          </cell>
          <cell r="AG3980">
            <v>245</v>
          </cell>
          <cell r="AH3980">
            <v>1</v>
          </cell>
          <cell r="AI3980" t="str">
            <v>CHUIN34R</v>
          </cell>
          <cell r="AN3980" t="str">
            <v>Sí</v>
          </cell>
        </row>
        <row r="3981">
          <cell r="A3981">
            <v>2601</v>
          </cell>
          <cell r="B3981" t="str">
            <v>lealdy@hotmail.com</v>
          </cell>
          <cell r="AF3981" t="str">
            <v>INDIVIDUAL ENJOY CUERINA 44 X 30 CM</v>
          </cell>
          <cell r="AG3981">
            <v>245</v>
          </cell>
          <cell r="AH3981">
            <v>1</v>
          </cell>
          <cell r="AI3981" t="str">
            <v>CHUIN36R</v>
          </cell>
          <cell r="AN3981" t="str">
            <v>Sí</v>
          </cell>
        </row>
        <row r="3982">
          <cell r="A3982">
            <v>2601</v>
          </cell>
          <cell r="B3982" t="str">
            <v>lealdy@hotmail.com</v>
          </cell>
          <cell r="AF3982" t="str">
            <v>MANTEL ROJO RECTANGULAR TELA TROPICAL PESADO 150 X 250 CM</v>
          </cell>
          <cell r="AG3982">
            <v>999</v>
          </cell>
          <cell r="AH3982">
            <v>1</v>
          </cell>
          <cell r="AI3982" t="str">
            <v>CHUMANRO</v>
          </cell>
          <cell r="AN3982" t="str">
            <v>Sí</v>
          </cell>
        </row>
        <row r="3983">
          <cell r="A3983">
            <v>2600</v>
          </cell>
          <cell r="B3983" t="str">
            <v>micaelanovi@gmail.com</v>
          </cell>
          <cell r="C3983">
            <v>44246</v>
          </cell>
          <cell r="D3983" t="str">
            <v>Abierta</v>
          </cell>
          <cell r="E3983" t="str">
            <v>Recibido</v>
          </cell>
          <cell r="F3983" t="str">
            <v>Enviado</v>
          </cell>
          <cell r="G3983" t="str">
            <v>ARS</v>
          </cell>
          <cell r="H3983" t="str">
            <v>2159.63</v>
          </cell>
          <cell r="I3983">
            <v>0</v>
          </cell>
          <cell r="J3983">
            <v>0</v>
          </cell>
          <cell r="K3983" t="str">
            <v>2159.63</v>
          </cell>
          <cell r="L3983" t="str">
            <v>Micaela Novillo</v>
          </cell>
          <cell r="M3983">
            <v>41473493</v>
          </cell>
          <cell r="N3983">
            <v>5491133485177</v>
          </cell>
          <cell r="O3983" t="str">
            <v>Micaela Novillo</v>
          </cell>
          <cell r="P3983">
            <v>5491133485177</v>
          </cell>
          <cell r="Q3983" t="str">
            <v>Riglos</v>
          </cell>
          <cell r="R3983">
            <v>971</v>
          </cell>
          <cell r="S3983" t="str">
            <v>PA/PB</v>
          </cell>
          <cell r="T3983" t="str">
            <v>Chacabuco</v>
          </cell>
          <cell r="U3983" t="str">
            <v>Capital Federal</v>
          </cell>
          <cell r="V3983">
            <v>1424</v>
          </cell>
          <cell r="W3983" t="str">
            <v>Capital Federal</v>
          </cell>
          <cell r="Y3983" t="str">
            <v>ENVÍO SIN CARGO (CABA Y GRAN PARTE DE GBA) TIEMPO: 4 a 6 DÍAS HÁBILES</v>
          </cell>
          <cell r="Z3983" t="str">
            <v>Mercado Pago</v>
          </cell>
          <cell r="AB3983" t="str">
            <v>Necesitria que se organice la entrega, para estar en domicilio</v>
          </cell>
          <cell r="AD3983">
            <v>44246</v>
          </cell>
          <cell r="AE3983">
            <v>44250</v>
          </cell>
          <cell r="AF3983" t="str">
            <v>ORDENADOR DE MESADA CON 3 DIVISIONES COLOR PASTEL (Verde)</v>
          </cell>
          <cell r="AG3983">
            <v>200</v>
          </cell>
          <cell r="AH3983">
            <v>1</v>
          </cell>
          <cell r="AI3983" t="str">
            <v>0607PLA203PAS</v>
          </cell>
          <cell r="AJ3983" t="str">
            <v>Móvil</v>
          </cell>
          <cell r="AK3983" t="str">
            <v>MIERCOLES 24-02 ENTRE 8 Y 14 HORAS!</v>
          </cell>
          <cell r="AL3983">
            <v>13743895420</v>
          </cell>
          <cell r="AM3983">
            <v>366945888</v>
          </cell>
          <cell r="AN3983" t="str">
            <v>Sí</v>
          </cell>
        </row>
        <row r="3984">
          <cell r="A3984">
            <v>2600</v>
          </cell>
          <cell r="B3984" t="str">
            <v>micaelanovi@gmail.com</v>
          </cell>
          <cell r="AF3984" t="str">
            <v>SECAPLATOS CON BANDEJA 38X21CM (Celeste)</v>
          </cell>
          <cell r="AG3984" t="str">
            <v>1229.83</v>
          </cell>
          <cell r="AH3984">
            <v>1</v>
          </cell>
          <cell r="AI3984" t="str">
            <v>046BA6373</v>
          </cell>
          <cell r="AN3984" t="str">
            <v>Sí</v>
          </cell>
        </row>
        <row r="3985">
          <cell r="A3985">
            <v>2600</v>
          </cell>
          <cell r="B3985" t="str">
            <v>micaelanovi@gmail.com</v>
          </cell>
          <cell r="AF3985" t="str">
            <v>CUBIERTERO 31.5X24.5X4.5CM COLORES PASTELES</v>
          </cell>
          <cell r="AG3985">
            <v>370</v>
          </cell>
          <cell r="AH3985">
            <v>1</v>
          </cell>
          <cell r="AI3985" t="str">
            <v>0607PLA204PAS</v>
          </cell>
          <cell r="AN3985" t="str">
            <v>Sí</v>
          </cell>
        </row>
        <row r="3986">
          <cell r="A3986">
            <v>2600</v>
          </cell>
          <cell r="B3986" t="str">
            <v>micaelanovi@gmail.com</v>
          </cell>
          <cell r="AF3986" t="str">
            <v>JABONERA PASTEL DE SIL. COL SURT 09X13.5X0.5CM (Púrpura)</v>
          </cell>
          <cell r="AG3986" t="str">
            <v>179.9</v>
          </cell>
          <cell r="AH3986">
            <v>2</v>
          </cell>
          <cell r="AI3986" t="str">
            <v>019BA87543</v>
          </cell>
          <cell r="AN3986" t="str">
            <v>Sí</v>
          </cell>
        </row>
        <row r="3987">
          <cell r="A3987">
            <v>2599</v>
          </cell>
          <cell r="B3987" t="str">
            <v>leoguanuco@gmail.com</v>
          </cell>
          <cell r="C3987">
            <v>44246</v>
          </cell>
          <cell r="D3987" t="str">
            <v>Abierta</v>
          </cell>
          <cell r="E3987" t="str">
            <v>Recibido</v>
          </cell>
          <cell r="F3987" t="str">
            <v>Enviado</v>
          </cell>
          <cell r="G3987" t="str">
            <v>ARS</v>
          </cell>
          <cell r="H3987">
            <v>1932</v>
          </cell>
          <cell r="I3987">
            <v>0</v>
          </cell>
          <cell r="J3987">
            <v>0</v>
          </cell>
          <cell r="K3987">
            <v>1932</v>
          </cell>
          <cell r="L3987" t="str">
            <v>Leonardo Guanuco</v>
          </cell>
          <cell r="M3987">
            <v>27259300</v>
          </cell>
          <cell r="N3987">
            <v>541136287894</v>
          </cell>
          <cell r="O3987" t="str">
            <v>Leonardo Guanuco</v>
          </cell>
          <cell r="P3987">
            <v>541136287894</v>
          </cell>
          <cell r="Q3987" t="str">
            <v xml:space="preserve">Carlos Antonio López </v>
          </cell>
          <cell r="R3987">
            <v>3702</v>
          </cell>
          <cell r="S3987" t="str">
            <v>1 D</v>
          </cell>
          <cell r="T3987" t="str">
            <v>Villa Devoto</v>
          </cell>
          <cell r="U3987" t="str">
            <v>Capital Federal</v>
          </cell>
          <cell r="V3987">
            <v>1419</v>
          </cell>
          <cell r="W3987" t="str">
            <v>Capital Federal</v>
          </cell>
          <cell r="Y3987" t="str">
            <v>ENVÍO SIN CARGO (CABA Y GRAN PARTE DE GBA) TIEMPO: 4 a 6 DÍAS HÁBILES</v>
          </cell>
          <cell r="Z3987" t="str">
            <v>Mercado Pago</v>
          </cell>
          <cell r="AD3987">
            <v>44246</v>
          </cell>
          <cell r="AE3987">
            <v>44250</v>
          </cell>
          <cell r="AF3987" t="str">
            <v>ESPECIERO 4 PIEZAS 28x7 CM ACERO INOXIDABLE</v>
          </cell>
          <cell r="AG3987">
            <v>1932</v>
          </cell>
          <cell r="AH3987">
            <v>1</v>
          </cell>
          <cell r="AI3987" t="str">
            <v>BA8194M2</v>
          </cell>
          <cell r="AJ3987" t="str">
            <v>Móvil</v>
          </cell>
          <cell r="AK3987" t="str">
            <v>MIERCOLES 24-02 ENTRE 8 Y 18 HORAS!</v>
          </cell>
          <cell r="AL3987">
            <v>13743755147</v>
          </cell>
          <cell r="AM3987">
            <v>366942997</v>
          </cell>
          <cell r="AN3987" t="str">
            <v>Sí</v>
          </cell>
        </row>
        <row r="3988">
          <cell r="A3988">
            <v>2598</v>
          </cell>
          <cell r="B3988" t="str">
            <v>yasminmensi@gmail.com</v>
          </cell>
          <cell r="C3988">
            <v>44245</v>
          </cell>
          <cell r="D3988" t="str">
            <v>Abierta</v>
          </cell>
          <cell r="E3988" t="str">
            <v>Recibido</v>
          </cell>
          <cell r="F3988" t="str">
            <v>Enviado</v>
          </cell>
          <cell r="G3988" t="str">
            <v>ARS</v>
          </cell>
          <cell r="H3988">
            <v>2596</v>
          </cell>
          <cell r="I3988">
            <v>0</v>
          </cell>
          <cell r="J3988">
            <v>0</v>
          </cell>
          <cell r="K3988">
            <v>2596</v>
          </cell>
          <cell r="L3988" t="str">
            <v>Yasmin Mensi</v>
          </cell>
          <cell r="M3988">
            <v>34909055</v>
          </cell>
          <cell r="N3988">
            <v>5491167851906</v>
          </cell>
          <cell r="O3988" t="str">
            <v>Yasmin Mensi</v>
          </cell>
          <cell r="P3988">
            <v>5491167851906</v>
          </cell>
          <cell r="Q3988" t="str">
            <v xml:space="preserve">Mariano Acosta </v>
          </cell>
          <cell r="R3988" t="str">
            <v>30980Barrio santo to</v>
          </cell>
          <cell r="T3988" t="str">
            <v>Barrio santo tomas lote 113</v>
          </cell>
          <cell r="U3988" t="str">
            <v>Pilar</v>
          </cell>
          <cell r="V3988">
            <v>1635</v>
          </cell>
          <cell r="W3988" t="str">
            <v>Gran Buenos Aires</v>
          </cell>
          <cell r="Y3988" t="str">
            <v>ENVÍO SIN CARGO (CABA Y GRAN PARTE DE GBA) TIEMPO: 4 a 6 DÍAS HÁBILES</v>
          </cell>
          <cell r="Z3988" t="str">
            <v>Mercado Pago</v>
          </cell>
          <cell r="AC3988" t="str">
            <v>01-03 ENVIO PEDIDO SIN FACTURAR - FALTA CODIGO DE MANTELES 24-02 ESPERA EL INGRESO DE LOS MANTELES ENTREGAR ORDEN 2563 con 2598</v>
          </cell>
          <cell r="AD3988">
            <v>44245</v>
          </cell>
          <cell r="AE3988">
            <v>44260</v>
          </cell>
          <cell r="AF3988" t="str">
            <v>INDIVIDUAL DE YUTE TEJIDO 32 CM</v>
          </cell>
          <cell r="AG3988">
            <v>649</v>
          </cell>
          <cell r="AH3988">
            <v>4</v>
          </cell>
          <cell r="AI3988" t="str">
            <v>INDIVIDUALYUTE</v>
          </cell>
          <cell r="AJ3988" t="str">
            <v>Móvil</v>
          </cell>
          <cell r="AK3988" t="str">
            <v/>
          </cell>
          <cell r="AL3988">
            <v>2343880341</v>
          </cell>
          <cell r="AM3988">
            <v>366829091</v>
          </cell>
          <cell r="AN3988" t="str">
            <v>Sí</v>
          </cell>
        </row>
        <row r="3989">
          <cell r="A3989">
            <v>2597</v>
          </cell>
          <cell r="B3989" t="str">
            <v>anabella_lucorratolo@hotmail.com</v>
          </cell>
          <cell r="C3989">
            <v>44245</v>
          </cell>
          <cell r="D3989" t="str">
            <v>Abierta</v>
          </cell>
          <cell r="E3989" t="str">
            <v>Recibido</v>
          </cell>
          <cell r="F3989" t="str">
            <v>Enviado</v>
          </cell>
          <cell r="G3989" t="str">
            <v>ARS</v>
          </cell>
          <cell r="H3989">
            <v>3999</v>
          </cell>
          <cell r="I3989">
            <v>0</v>
          </cell>
          <cell r="J3989">
            <v>0</v>
          </cell>
          <cell r="K3989">
            <v>3999</v>
          </cell>
          <cell r="L3989" t="str">
            <v>Anabella Lucorratolo</v>
          </cell>
          <cell r="M3989">
            <v>32796053</v>
          </cell>
          <cell r="N3989">
            <v>541131343579</v>
          </cell>
          <cell r="O3989" t="str">
            <v>Anabella Lucorratolo</v>
          </cell>
          <cell r="P3989">
            <v>541131343579</v>
          </cell>
          <cell r="Q3989" t="str">
            <v>Gaboto</v>
          </cell>
          <cell r="R3989">
            <v>4384</v>
          </cell>
          <cell r="T3989" t="str">
            <v>San José</v>
          </cell>
          <cell r="U3989" t="str">
            <v>San José</v>
          </cell>
          <cell r="V3989">
            <v>1846</v>
          </cell>
          <cell r="W3989" t="str">
            <v>Gran Buenos Aires</v>
          </cell>
          <cell r="Y3989" t="str">
            <v>ENVÍO SIN CARGO (CABA Y GRAN PARTE DE GBA) TIEMPO: 4 a 6 DÍAS HÁBILES</v>
          </cell>
          <cell r="Z3989" t="str">
            <v>Mercado Pago</v>
          </cell>
          <cell r="AD3989">
            <v>44245</v>
          </cell>
          <cell r="AE3989">
            <v>44251</v>
          </cell>
          <cell r="AF3989" t="str">
            <v>SECAPLATOS PASTEL PANAL 30.5X0.4X20.5 CM (Verde)</v>
          </cell>
          <cell r="AG3989">
            <v>434</v>
          </cell>
          <cell r="AH3989">
            <v>1</v>
          </cell>
          <cell r="AI3989" t="str">
            <v>019BA87519</v>
          </cell>
          <cell r="AJ3989" t="str">
            <v>Móvil</v>
          </cell>
          <cell r="AK3989" t="str">
            <v>VIERNES 26-02 ENTRE 8 Y 18 HORAS!</v>
          </cell>
          <cell r="AL3989">
            <v>2342711831</v>
          </cell>
          <cell r="AM3989">
            <v>362185474</v>
          </cell>
          <cell r="AN3989" t="str">
            <v>Sí</v>
          </cell>
        </row>
        <row r="3990">
          <cell r="A3990">
            <v>2597</v>
          </cell>
          <cell r="B3990" t="str">
            <v>anabella_lucorratolo@hotmail.com</v>
          </cell>
          <cell r="AF3990" t="str">
            <v>VELA 100% SOJA AROMA JAZMIN O VAINILLA</v>
          </cell>
          <cell r="AG3990">
            <v>320</v>
          </cell>
          <cell r="AH3990">
            <v>1</v>
          </cell>
          <cell r="AI3990" t="str">
            <v>TW88423VELA(SHOWROOM)</v>
          </cell>
          <cell r="AN3990" t="str">
            <v>Sí</v>
          </cell>
        </row>
        <row r="3991">
          <cell r="A3991">
            <v>2597</v>
          </cell>
          <cell r="B3991" t="str">
            <v>anabella_lucorratolo@hotmail.com</v>
          </cell>
          <cell r="AF3991" t="str">
            <v>INDIVIDUAL DE YUTE TEJIDO 32 CM</v>
          </cell>
          <cell r="AG3991">
            <v>649</v>
          </cell>
          <cell r="AH3991">
            <v>5</v>
          </cell>
          <cell r="AI3991" t="str">
            <v>INDIVIDUALYUTE</v>
          </cell>
          <cell r="AN3991" t="str">
            <v>Sí</v>
          </cell>
        </row>
        <row r="3992">
          <cell r="A3992">
            <v>2596</v>
          </cell>
          <cell r="B3992" t="str">
            <v>daianacivello@yahoo.com</v>
          </cell>
          <cell r="C3992">
            <v>44244</v>
          </cell>
          <cell r="D3992" t="str">
            <v>Abierta</v>
          </cell>
          <cell r="E3992" t="str">
            <v>Recibido</v>
          </cell>
          <cell r="F3992" t="str">
            <v>Enviado</v>
          </cell>
          <cell r="G3992" t="str">
            <v>ARS</v>
          </cell>
          <cell r="H3992">
            <v>1719</v>
          </cell>
          <cell r="I3992" t="str">
            <v>257.85</v>
          </cell>
          <cell r="J3992">
            <v>0</v>
          </cell>
          <cell r="K3992" t="str">
            <v>1461.15</v>
          </cell>
          <cell r="L3992" t="str">
            <v>Daiana Civello</v>
          </cell>
          <cell r="M3992">
            <v>38433635</v>
          </cell>
          <cell r="N3992">
            <v>541121589541</v>
          </cell>
          <cell r="O3992" t="str">
            <v>Daiana Civello</v>
          </cell>
          <cell r="P3992">
            <v>541121589541</v>
          </cell>
          <cell r="Q3992" t="str">
            <v>Oncativo</v>
          </cell>
          <cell r="R3992">
            <v>677</v>
          </cell>
          <cell r="S3992" t="str">
            <v>Puerta gris</v>
          </cell>
          <cell r="T3992" t="str">
            <v>Gerli</v>
          </cell>
          <cell r="U3992" t="str">
            <v xml:space="preserve">Lanús </v>
          </cell>
          <cell r="V3992">
            <v>1824</v>
          </cell>
          <cell r="W3992" t="str">
            <v>Gran Buenos Aires</v>
          </cell>
          <cell r="Y3992" t="str">
            <v>ENVÍO SIN CARGO (CABA Y GRAN PARTE DE GBA) TIEMPO: 4 a 6 DÍAS HÁBILES</v>
          </cell>
          <cell r="Z3992" t="str">
            <v>TRANSFERENCIA BANCARIA</v>
          </cell>
          <cell r="AA3992" t="str">
            <v>BIGDECO</v>
          </cell>
          <cell r="AD3992">
            <v>44245</v>
          </cell>
          <cell r="AE3992">
            <v>44252</v>
          </cell>
          <cell r="AF3992" t="str">
            <v>INDIVIDUAL DE PAPEL DHAKA REDONDO BEIGE 37 CM</v>
          </cell>
          <cell r="AG3992">
            <v>350</v>
          </cell>
          <cell r="AH3992">
            <v>1</v>
          </cell>
          <cell r="AI3992" t="str">
            <v>MS115319</v>
          </cell>
          <cell r="AJ3992" t="str">
            <v>Móvil</v>
          </cell>
          <cell r="AK3992" t="str">
            <v>LUNES 1-03 ENTRE 8 Y 18 HORAS!</v>
          </cell>
          <cell r="AM3992">
            <v>365108177</v>
          </cell>
          <cell r="AN3992" t="str">
            <v>Sí</v>
          </cell>
        </row>
        <row r="3993">
          <cell r="A3993">
            <v>2596</v>
          </cell>
          <cell r="B3993" t="str">
            <v>daianacivello@yahoo.com</v>
          </cell>
          <cell r="AF3993" t="str">
            <v>MATE PAMPA BOCA ANCHA CON BOMBILLA COLOR BLANCO</v>
          </cell>
          <cell r="AG3993">
            <v>720</v>
          </cell>
          <cell r="AH3993">
            <v>1</v>
          </cell>
          <cell r="AI3993" t="str">
            <v>MERCA SEPA</v>
          </cell>
          <cell r="AN3993" t="str">
            <v>Sí</v>
          </cell>
        </row>
        <row r="3994">
          <cell r="A3994">
            <v>2596</v>
          </cell>
          <cell r="B3994" t="str">
            <v>daianacivello@yahoo.com</v>
          </cell>
          <cell r="AF3994" t="str">
            <v>INDIVIDUAL DE YUTE TEJIDO 32 CM</v>
          </cell>
          <cell r="AG3994">
            <v>649</v>
          </cell>
          <cell r="AH3994">
            <v>1</v>
          </cell>
          <cell r="AI3994" t="str">
            <v>INDIVIDUALYUTE</v>
          </cell>
          <cell r="AN3994" t="str">
            <v>Sí</v>
          </cell>
        </row>
        <row r="3995">
          <cell r="A3995">
            <v>2595</v>
          </cell>
          <cell r="B3995" t="str">
            <v>julietaviola25@gmail.com</v>
          </cell>
          <cell r="C3995">
            <v>44244</v>
          </cell>
          <cell r="D3995" t="str">
            <v>Abierta</v>
          </cell>
          <cell r="E3995" t="str">
            <v>Recibido</v>
          </cell>
          <cell r="F3995" t="str">
            <v>Enviado</v>
          </cell>
          <cell r="G3995" t="str">
            <v>ARS</v>
          </cell>
          <cell r="H3995">
            <v>1190</v>
          </cell>
          <cell r="I3995" t="str">
            <v>178.5</v>
          </cell>
          <cell r="J3995">
            <v>0</v>
          </cell>
          <cell r="K3995" t="str">
            <v>1011.5</v>
          </cell>
          <cell r="L3995" t="str">
            <v>Jorge Silveira</v>
          </cell>
          <cell r="M3995">
            <v>92801900</v>
          </cell>
          <cell r="N3995">
            <v>541155772828</v>
          </cell>
          <cell r="O3995" t="str">
            <v>Jorge Silveira</v>
          </cell>
          <cell r="P3995">
            <v>541155772828</v>
          </cell>
          <cell r="Q3995" t="str">
            <v>Rojas</v>
          </cell>
          <cell r="R3995">
            <v>2145</v>
          </cell>
          <cell r="U3995" t="str">
            <v>Capital Federal</v>
          </cell>
          <cell r="V3995">
            <v>1427</v>
          </cell>
          <cell r="W3995" t="str">
            <v>Capital Federal</v>
          </cell>
          <cell r="Y3995" t="str">
            <v>ENVÍO SIN CARGO (CABA Y GRAN PARTE DE GBA) TIEMPO: 4 a 6 DÍAS HÁBILES</v>
          </cell>
          <cell r="Z3995" t="str">
            <v>Mercado Pago</v>
          </cell>
          <cell r="AA3995" t="str">
            <v>BIGDECO</v>
          </cell>
          <cell r="AD3995">
            <v>44244</v>
          </cell>
          <cell r="AE3995">
            <v>44250</v>
          </cell>
          <cell r="AF3995" t="str">
            <v>MOLINILLO MADERA 15 CM.</v>
          </cell>
          <cell r="AG3995">
            <v>1190</v>
          </cell>
          <cell r="AH3995">
            <v>1</v>
          </cell>
          <cell r="AI3995" t="str">
            <v>046BA6858</v>
          </cell>
          <cell r="AJ3995" t="str">
            <v>Móvil</v>
          </cell>
          <cell r="AK3995" t="str">
            <v>MIERCOLES 24-02 ENTRE 8 Y 18 HORAS!</v>
          </cell>
          <cell r="AL3995">
            <v>2340202039</v>
          </cell>
          <cell r="AM3995">
            <v>366394162</v>
          </cell>
          <cell r="AN3995" t="str">
            <v>Sí</v>
          </cell>
        </row>
        <row r="3996">
          <cell r="A3996">
            <v>2594</v>
          </cell>
          <cell r="B3996" t="str">
            <v>camcabrera@gmail.com</v>
          </cell>
          <cell r="C3996">
            <v>44244</v>
          </cell>
          <cell r="D3996" t="str">
            <v>Abierta</v>
          </cell>
          <cell r="E3996" t="str">
            <v>Recibido</v>
          </cell>
          <cell r="F3996" t="str">
            <v>Enviado</v>
          </cell>
          <cell r="G3996" t="str">
            <v>ARS</v>
          </cell>
          <cell r="H3996">
            <v>3090</v>
          </cell>
          <cell r="I3996">
            <v>0</v>
          </cell>
          <cell r="J3996">
            <v>0</v>
          </cell>
          <cell r="K3996">
            <v>3090</v>
          </cell>
          <cell r="L3996" t="str">
            <v>Camila Cabrera</v>
          </cell>
          <cell r="M3996">
            <v>40540008</v>
          </cell>
          <cell r="N3996">
            <v>5491162509250</v>
          </cell>
          <cell r="O3996" t="str">
            <v>Camila cabrera</v>
          </cell>
          <cell r="P3996">
            <v>5491162509250</v>
          </cell>
          <cell r="Q3996" t="str">
            <v xml:space="preserve">Av. Luis Maria Campos </v>
          </cell>
          <cell r="R3996">
            <v>1640</v>
          </cell>
          <cell r="S3996" t="str">
            <v>6a</v>
          </cell>
          <cell r="T3996" t="str">
            <v>Belgrano</v>
          </cell>
          <cell r="U3996" t="str">
            <v>Capital Federal</v>
          </cell>
          <cell r="V3996">
            <v>1426</v>
          </cell>
          <cell r="W3996" t="str">
            <v>Capital Federal</v>
          </cell>
          <cell r="Y3996" t="str">
            <v>ENVÍO SIN CARGO (CABA Y GRAN PARTE DE GBA) TIEMPO: 4 a 6 DÍAS HÁBILES</v>
          </cell>
          <cell r="Z3996" t="str">
            <v>Mercado Pago</v>
          </cell>
          <cell r="AD3996">
            <v>44244</v>
          </cell>
          <cell r="AE3996">
            <v>44250</v>
          </cell>
          <cell r="AF3996" t="str">
            <v>INDIVIDUAL NEGRO KHULNA 38CM</v>
          </cell>
          <cell r="AG3996">
            <v>440</v>
          </cell>
          <cell r="AH3996">
            <v>3</v>
          </cell>
          <cell r="AI3996">
            <v>115336</v>
          </cell>
          <cell r="AJ3996" t="str">
            <v>Web</v>
          </cell>
          <cell r="AK3996" t="str">
            <v>MIERCOLES 24-02 ENTRE 8 Y 18 HORAS!</v>
          </cell>
          <cell r="AL3996">
            <v>13727009209</v>
          </cell>
          <cell r="AM3996">
            <v>366314216</v>
          </cell>
          <cell r="AN3996" t="str">
            <v>Sí</v>
          </cell>
        </row>
        <row r="3997">
          <cell r="A3997">
            <v>2594</v>
          </cell>
          <cell r="B3997" t="str">
            <v>camcabrera@gmail.com</v>
          </cell>
          <cell r="AF3997" t="str">
            <v>INDIVIDUAL BEIGE CLARO 38 CM</v>
          </cell>
          <cell r="AG3997">
            <v>440</v>
          </cell>
          <cell r="AH3997">
            <v>3</v>
          </cell>
          <cell r="AI3997" t="str">
            <v>MS115310 MERCA SEPARADA</v>
          </cell>
          <cell r="AN3997" t="str">
            <v>Sí</v>
          </cell>
        </row>
        <row r="3998">
          <cell r="A3998">
            <v>2594</v>
          </cell>
          <cell r="B3998" t="str">
            <v>camcabrera@gmail.com</v>
          </cell>
          <cell r="AF3998" t="str">
            <v>BOTELLA H2O 1L TAPA SILICONA</v>
          </cell>
          <cell r="AG3998">
            <v>450</v>
          </cell>
          <cell r="AH3998">
            <v>1</v>
          </cell>
          <cell r="AI3998" t="str">
            <v>019BO5571</v>
          </cell>
          <cell r="AN3998" t="str">
            <v>Sí</v>
          </cell>
        </row>
        <row r="3999">
          <cell r="A3999">
            <v>2593</v>
          </cell>
          <cell r="B3999" t="str">
            <v>vivi.ingered@gmail.com</v>
          </cell>
          <cell r="C3999">
            <v>44244</v>
          </cell>
          <cell r="D3999" t="str">
            <v>Abierta</v>
          </cell>
          <cell r="E3999" t="str">
            <v>Recibido</v>
          </cell>
          <cell r="F3999" t="str">
            <v>Enviado</v>
          </cell>
          <cell r="G3999" t="str">
            <v>ARS</v>
          </cell>
          <cell r="H3999">
            <v>690</v>
          </cell>
          <cell r="I3999">
            <v>0</v>
          </cell>
          <cell r="J3999">
            <v>0</v>
          </cell>
          <cell r="K3999">
            <v>690</v>
          </cell>
          <cell r="L3999" t="str">
            <v>Viviana Belza</v>
          </cell>
          <cell r="M3999">
            <v>18346936</v>
          </cell>
          <cell r="N3999">
            <v>542235350331</v>
          </cell>
          <cell r="O3999" t="str">
            <v>Viviana Belza</v>
          </cell>
          <cell r="P3999">
            <v>542235350331</v>
          </cell>
          <cell r="Q3999" t="str">
            <v>Carhue</v>
          </cell>
          <cell r="R3999">
            <v>2556</v>
          </cell>
          <cell r="U3999" t="str">
            <v>Capital Federal</v>
          </cell>
          <cell r="V3999">
            <v>1440</v>
          </cell>
          <cell r="W3999" t="str">
            <v>Capital Federal</v>
          </cell>
          <cell r="Y3999" t="str">
            <v>ENVÍO SIN CARGO (CABA Y GRAN PARTE DE GBA) TIEMPO: 4 a 6 DÍAS HÁBILES</v>
          </cell>
          <cell r="Z3999" t="str">
            <v>Mercado Pago</v>
          </cell>
          <cell r="AD3999">
            <v>44244</v>
          </cell>
          <cell r="AE3999">
            <v>44251</v>
          </cell>
          <cell r="AF3999" t="str">
            <v>TAZA ROMA DE CERAMICA BLANCA 275ML</v>
          </cell>
          <cell r="AG3999">
            <v>690</v>
          </cell>
          <cell r="AH3999">
            <v>1</v>
          </cell>
          <cell r="AI3999" t="str">
            <v>PO61713NN MERCA SEPARADA</v>
          </cell>
          <cell r="AJ3999" t="str">
            <v>Móvil</v>
          </cell>
          <cell r="AK3999" t="str">
            <v>SE ENTREGA 24-02 ENTRE 14 Y 18 A VIA CARGO!</v>
          </cell>
          <cell r="AL3999">
            <v>2337831255</v>
          </cell>
          <cell r="AM3999">
            <v>366131698</v>
          </cell>
          <cell r="AN3999" t="str">
            <v>Sí</v>
          </cell>
        </row>
        <row r="4000">
          <cell r="A4000">
            <v>2592</v>
          </cell>
          <cell r="B4000" t="str">
            <v>melinabenitez_09@hotmail.com</v>
          </cell>
          <cell r="C4000">
            <v>44242</v>
          </cell>
          <cell r="D4000" t="str">
            <v>Abierta</v>
          </cell>
          <cell r="E4000" t="str">
            <v>Recibido</v>
          </cell>
          <cell r="F4000" t="str">
            <v>Enviado</v>
          </cell>
          <cell r="G4000" t="str">
            <v>ARS</v>
          </cell>
          <cell r="H4000">
            <v>1760</v>
          </cell>
          <cell r="I4000">
            <v>0</v>
          </cell>
          <cell r="J4000">
            <v>0</v>
          </cell>
          <cell r="K4000">
            <v>1760</v>
          </cell>
          <cell r="L4000" t="str">
            <v>Melina Benitez</v>
          </cell>
          <cell r="M4000">
            <v>33574117</v>
          </cell>
          <cell r="N4000">
            <v>5491164841617</v>
          </cell>
          <cell r="O4000" t="str">
            <v>Melina Benitez</v>
          </cell>
          <cell r="P4000">
            <v>5491164841617</v>
          </cell>
          <cell r="Q4000">
            <v>1</v>
          </cell>
          <cell r="R4000">
            <v>149</v>
          </cell>
          <cell r="T4000" t="str">
            <v>FERINI</v>
          </cell>
          <cell r="U4000" t="str">
            <v>General Pacheco</v>
          </cell>
          <cell r="V4000">
            <v>1617</v>
          </cell>
          <cell r="W4000" t="str">
            <v>Gran Buenos Aires</v>
          </cell>
          <cell r="Y4000" t="str">
            <v>ENVÍO SIN CARGO (CABA Y GRAN PARTE DE GBA) TIEMPO: 4 a 6 DÍAS HÁBILES</v>
          </cell>
          <cell r="Z4000" t="str">
            <v>Mercado Pago</v>
          </cell>
          <cell r="AB4000" t="str">
            <v>casa de porton negro</v>
          </cell>
          <cell r="AD4000">
            <v>44242</v>
          </cell>
          <cell r="AE4000">
            <v>44246</v>
          </cell>
          <cell r="AF4000" t="str">
            <v>INDIVIDUAL RANGPUR AZUL 38CM</v>
          </cell>
          <cell r="AG4000">
            <v>440</v>
          </cell>
          <cell r="AH4000">
            <v>4</v>
          </cell>
          <cell r="AI4000" t="str">
            <v>MS115326</v>
          </cell>
          <cell r="AJ4000" t="str">
            <v>Web</v>
          </cell>
          <cell r="AK4000" t="str">
            <v>MARTES 23-02 ETRE 8 Y 18 HORAS!</v>
          </cell>
          <cell r="AL4000">
            <v>13705270326</v>
          </cell>
          <cell r="AM4000">
            <v>365460262</v>
          </cell>
          <cell r="AN4000" t="str">
            <v>Sí</v>
          </cell>
        </row>
        <row r="4001">
          <cell r="A4001">
            <v>2591</v>
          </cell>
          <cell r="B4001" t="str">
            <v>liabarrios1969@gmail.com</v>
          </cell>
          <cell r="C4001">
            <v>44242</v>
          </cell>
          <cell r="D4001" t="str">
            <v>Abierta</v>
          </cell>
          <cell r="E4001" t="str">
            <v>Recibido</v>
          </cell>
          <cell r="F4001" t="str">
            <v>Enviado</v>
          </cell>
          <cell r="G4001" t="str">
            <v>ARS</v>
          </cell>
          <cell r="H4001">
            <v>1050</v>
          </cell>
          <cell r="I4001" t="str">
            <v>157.5</v>
          </cell>
          <cell r="J4001">
            <v>0</v>
          </cell>
          <cell r="K4001" t="str">
            <v>892.5</v>
          </cell>
          <cell r="L4001" t="str">
            <v>Lia Barrios</v>
          </cell>
          <cell r="M4001">
            <v>20956556</v>
          </cell>
          <cell r="N4001">
            <v>541157458287</v>
          </cell>
          <cell r="O4001" t="str">
            <v>Lia Barrios</v>
          </cell>
          <cell r="P4001">
            <v>541157458287</v>
          </cell>
          <cell r="Q4001" t="str">
            <v>Florencio Varela</v>
          </cell>
          <cell r="R4001">
            <v>119</v>
          </cell>
          <cell r="S4001">
            <v>8.3333333333333329E-2</v>
          </cell>
          <cell r="U4001" t="str">
            <v>Avellaneda</v>
          </cell>
          <cell r="V4001">
            <v>1870</v>
          </cell>
          <cell r="W4001" t="str">
            <v>Gran Buenos Aires</v>
          </cell>
          <cell r="Y4001" t="str">
            <v>ENVÍO SIN CARGO (CABA Y GRAN PARTE DE GBA) TIEMPO: 4 a 6 DÍAS HÁBILES</v>
          </cell>
          <cell r="Z4001" t="str">
            <v>Mercado Pago</v>
          </cell>
          <cell r="AA4001" t="str">
            <v>BIGDECO</v>
          </cell>
          <cell r="AD4001">
            <v>44242</v>
          </cell>
          <cell r="AE4001">
            <v>44246</v>
          </cell>
          <cell r="AF4001" t="str">
            <v>PIE DE MACETA NÓRDICO (50 CM)</v>
          </cell>
          <cell r="AG4001">
            <v>550</v>
          </cell>
          <cell r="AH4001">
            <v>1</v>
          </cell>
          <cell r="AJ4001" t="str">
            <v>Móvil</v>
          </cell>
          <cell r="AK4001" t="str">
            <v>LUNES 22-02 ENTRE 8 Y 18 HORAS!</v>
          </cell>
          <cell r="AL4001">
            <v>13704857454</v>
          </cell>
          <cell r="AM4001">
            <v>365448111</v>
          </cell>
          <cell r="AN4001" t="str">
            <v>Sí</v>
          </cell>
        </row>
        <row r="4002">
          <cell r="A4002">
            <v>2591</v>
          </cell>
          <cell r="B4002" t="str">
            <v>liabarrios1969@gmail.com</v>
          </cell>
          <cell r="AF4002" t="str">
            <v>PIE DE MACETA NÓRDICO (40 CM)</v>
          </cell>
          <cell r="AG4002">
            <v>500</v>
          </cell>
          <cell r="AH4002">
            <v>1</v>
          </cell>
          <cell r="AN4002" t="str">
            <v>Sí</v>
          </cell>
        </row>
        <row r="4003">
          <cell r="A4003">
            <v>2590</v>
          </cell>
          <cell r="B4003" t="str">
            <v>liabarrios1969@gmail.com</v>
          </cell>
          <cell r="C4003">
            <v>44242</v>
          </cell>
          <cell r="D4003" t="str">
            <v>Abierta</v>
          </cell>
          <cell r="E4003" t="str">
            <v>Recibido</v>
          </cell>
          <cell r="F4003" t="str">
            <v>Enviado</v>
          </cell>
          <cell r="G4003" t="str">
            <v>ARS</v>
          </cell>
          <cell r="H4003">
            <v>2219</v>
          </cell>
          <cell r="I4003">
            <v>0</v>
          </cell>
          <cell r="J4003">
            <v>0</v>
          </cell>
          <cell r="K4003">
            <v>2219</v>
          </cell>
          <cell r="L4003" t="str">
            <v>Lia Barrios</v>
          </cell>
          <cell r="M4003">
            <v>20956556</v>
          </cell>
          <cell r="N4003">
            <v>541157458287</v>
          </cell>
          <cell r="O4003" t="str">
            <v>Lia Barrios</v>
          </cell>
          <cell r="P4003">
            <v>541157458287</v>
          </cell>
          <cell r="Q4003" t="str">
            <v>Florencio Varela</v>
          </cell>
          <cell r="R4003">
            <v>119</v>
          </cell>
          <cell r="S4003">
            <v>8.3333333333333329E-2</v>
          </cell>
          <cell r="U4003" t="str">
            <v>Avellaneda</v>
          </cell>
          <cell r="V4003">
            <v>1870</v>
          </cell>
          <cell r="W4003" t="str">
            <v>Gran Buenos Aires</v>
          </cell>
          <cell r="Y4003" t="str">
            <v>ENVÍO SIN CARGO (CABA Y GRAN PARTE DE GBA) TIEMPO: 4 a 6 DÍAS HÁBILES</v>
          </cell>
          <cell r="Z4003" t="str">
            <v>Mercado Pago</v>
          </cell>
          <cell r="AD4003">
            <v>44242</v>
          </cell>
          <cell r="AE4003">
            <v>44246</v>
          </cell>
          <cell r="AF4003" t="str">
            <v>MATE PAMPA BOCA ANGOSTA CON BOMBILLA COLOR ROSA</v>
          </cell>
          <cell r="AG4003">
            <v>720</v>
          </cell>
          <cell r="AH4003">
            <v>1</v>
          </cell>
          <cell r="AI4003" t="str">
            <v>MERCA SEPA</v>
          </cell>
          <cell r="AJ4003" t="str">
            <v>Móvil</v>
          </cell>
          <cell r="AK4003" t="str">
            <v>LUNES 22-02 ENTRE 8 Y 18 HORAS!</v>
          </cell>
          <cell r="AL4003">
            <v>13704726837</v>
          </cell>
          <cell r="AM4003">
            <v>365369237</v>
          </cell>
          <cell r="AN4003" t="str">
            <v>Sí</v>
          </cell>
        </row>
        <row r="4004">
          <cell r="A4004">
            <v>2590</v>
          </cell>
          <cell r="B4004" t="str">
            <v>liabarrios1969@gmail.com</v>
          </cell>
          <cell r="AF4004" t="str">
            <v>1 CABEZAL + 2 REPUESTOS MOPA</v>
          </cell>
          <cell r="AG4004">
            <v>1499</v>
          </cell>
          <cell r="AH4004">
            <v>1</v>
          </cell>
          <cell r="AI4004" t="str">
            <v>Repuesto</v>
          </cell>
          <cell r="AN4004" t="str">
            <v>Sí</v>
          </cell>
        </row>
        <row r="4005">
          <cell r="A4005">
            <v>2589</v>
          </cell>
          <cell r="B4005" t="str">
            <v>aleyga_@hotmail.com</v>
          </cell>
          <cell r="C4005">
            <v>44242</v>
          </cell>
          <cell r="D4005" t="str">
            <v>Abierta</v>
          </cell>
          <cell r="E4005" t="str">
            <v>Recibido</v>
          </cell>
          <cell r="F4005" t="str">
            <v>Enviado</v>
          </cell>
          <cell r="G4005" t="str">
            <v>ARS</v>
          </cell>
          <cell r="H4005" t="str">
            <v>984.87</v>
          </cell>
          <cell r="I4005">
            <v>0</v>
          </cell>
          <cell r="J4005">
            <v>0</v>
          </cell>
          <cell r="K4005" t="str">
            <v>984.87</v>
          </cell>
          <cell r="L4005" t="str">
            <v>Gabriela Fernanda</v>
          </cell>
          <cell r="M4005">
            <v>23604677</v>
          </cell>
          <cell r="N4005">
            <v>5491168941405</v>
          </cell>
          <cell r="O4005" t="str">
            <v>Gabriela Fernanda</v>
          </cell>
          <cell r="P4005">
            <v>5491168941405</v>
          </cell>
          <cell r="Q4005" t="str">
            <v xml:space="preserve">Alejandro Margariños Cervantes </v>
          </cell>
          <cell r="R4005">
            <v>2862</v>
          </cell>
          <cell r="S4005">
            <v>2</v>
          </cell>
          <cell r="T4005" t="str">
            <v xml:space="preserve">Villa del parque </v>
          </cell>
          <cell r="U4005" t="str">
            <v>Capital Federal</v>
          </cell>
          <cell r="V4005">
            <v>1416</v>
          </cell>
          <cell r="W4005" t="str">
            <v>Capital Federal</v>
          </cell>
          <cell r="Y4005" t="str">
            <v>ENVÍO SIN CARGO (CABA Y GRAN PARTE DE GBA) TIEMPO: 4 a 6 DÍAS HÁBILES</v>
          </cell>
          <cell r="Z4005" t="str">
            <v>TRANSFERENCIA BANCARIA</v>
          </cell>
          <cell r="AD4005">
            <v>44242</v>
          </cell>
          <cell r="AE4005">
            <v>44246</v>
          </cell>
          <cell r="AF4005" t="str">
            <v>AZUCARERA DE VIDRIO Y ACERO INOXIDABLE 10CM</v>
          </cell>
          <cell r="AG4005" t="str">
            <v>264.87</v>
          </cell>
          <cell r="AH4005">
            <v>1</v>
          </cell>
          <cell r="AI4005" t="str">
            <v>046BA8196</v>
          </cell>
          <cell r="AJ4005" t="str">
            <v>Móvil</v>
          </cell>
          <cell r="AK4005" t="str">
            <v>LUNES 22-02 ENTRE 8 Y 18 HORAS!</v>
          </cell>
          <cell r="AM4005">
            <v>365335359</v>
          </cell>
          <cell r="AN4005" t="str">
            <v>Sí</v>
          </cell>
        </row>
        <row r="4006">
          <cell r="A4006">
            <v>2589</v>
          </cell>
          <cell r="B4006" t="str">
            <v>aleyga_@hotmail.com</v>
          </cell>
          <cell r="AF4006" t="str">
            <v>MATE PAMPA BOCA ANCHA CON BOMBILLA COLOR NEGRO</v>
          </cell>
          <cell r="AG4006">
            <v>720</v>
          </cell>
          <cell r="AH4006">
            <v>1</v>
          </cell>
          <cell r="AI4006" t="str">
            <v>MERCA SEPA</v>
          </cell>
          <cell r="AN4006" t="str">
            <v>Sí</v>
          </cell>
        </row>
        <row r="4007">
          <cell r="A4007">
            <v>2588</v>
          </cell>
          <cell r="B4007" t="str">
            <v>resfalce@gmail.com</v>
          </cell>
          <cell r="C4007">
            <v>44242</v>
          </cell>
          <cell r="D4007" t="str">
            <v>Abierta</v>
          </cell>
          <cell r="E4007" t="str">
            <v>Anulado</v>
          </cell>
          <cell r="F4007" t="str">
            <v>No está empaquetado</v>
          </cell>
          <cell r="G4007" t="str">
            <v>ARS</v>
          </cell>
          <cell r="H4007" t="str">
            <v>3985.22</v>
          </cell>
          <cell r="I4007">
            <v>0</v>
          </cell>
          <cell r="J4007">
            <v>0</v>
          </cell>
          <cell r="K4007" t="str">
            <v>3985.22</v>
          </cell>
          <cell r="L4007" t="str">
            <v>Rita Falce</v>
          </cell>
          <cell r="M4007">
            <v>20736432</v>
          </cell>
          <cell r="N4007">
            <v>5491122358086</v>
          </cell>
          <cell r="O4007" t="str">
            <v>Rita Falce</v>
          </cell>
          <cell r="P4007">
            <v>5491122358086</v>
          </cell>
          <cell r="Q4007" t="str">
            <v>Andalgaka</v>
          </cell>
          <cell r="R4007">
            <v>1395</v>
          </cell>
          <cell r="S4007" t="str">
            <v>Club</v>
          </cell>
          <cell r="T4007" t="str">
            <v>Mataderos</v>
          </cell>
          <cell r="U4007" t="str">
            <v>Capital Federal</v>
          </cell>
          <cell r="V4007">
            <v>1440</v>
          </cell>
          <cell r="W4007" t="str">
            <v>Capital Federal</v>
          </cell>
          <cell r="Y4007" t="str">
            <v>ENVÍO SIN CARGO (CABA Y GRAN PARTE DE GBA) TIEMPO: 4 a 6 DÍAS HÁBILES</v>
          </cell>
          <cell r="Z4007" t="str">
            <v>Mercado Pago</v>
          </cell>
          <cell r="AF4007" t="str">
            <v>TORTERO DE VIDRIO CUPCAKES 22CM X 18CM</v>
          </cell>
          <cell r="AG4007" t="str">
            <v>1945.22</v>
          </cell>
          <cell r="AH4007">
            <v>1</v>
          </cell>
          <cell r="AI4007" t="str">
            <v>094BA7091</v>
          </cell>
          <cell r="AJ4007" t="str">
            <v>Móvil</v>
          </cell>
          <cell r="AK4007" t="str">
            <v/>
          </cell>
          <cell r="AL4007">
            <v>13698142873</v>
          </cell>
          <cell r="AM4007">
            <v>356870051</v>
          </cell>
          <cell r="AN4007" t="str">
            <v>Sí</v>
          </cell>
        </row>
        <row r="4008">
          <cell r="A4008">
            <v>2588</v>
          </cell>
          <cell r="B4008" t="str">
            <v>resfalce@gmail.com</v>
          </cell>
          <cell r="AF4008" t="str">
            <v>MATE PAMPA BOCA ANGOSTA CON BOMBILLA COLOR ROSA</v>
          </cell>
          <cell r="AG4008">
            <v>720</v>
          </cell>
          <cell r="AH4008">
            <v>1</v>
          </cell>
          <cell r="AI4008" t="str">
            <v>MERCA SEPA</v>
          </cell>
          <cell r="AN4008" t="str">
            <v>Sí</v>
          </cell>
        </row>
        <row r="4009">
          <cell r="A4009">
            <v>2588</v>
          </cell>
          <cell r="B4009" t="str">
            <v>resfalce@gmail.com</v>
          </cell>
          <cell r="AF4009" t="str">
            <v>INDIVIDUAL RANGPUR GOLD 38CM</v>
          </cell>
          <cell r="AG4009">
            <v>440</v>
          </cell>
          <cell r="AH4009">
            <v>3</v>
          </cell>
          <cell r="AI4009" t="str">
            <v>MS115246</v>
          </cell>
          <cell r="AN4009" t="str">
            <v>Sí</v>
          </cell>
        </row>
        <row r="4010">
          <cell r="A4010">
            <v>2587</v>
          </cell>
          <cell r="B4010" t="str">
            <v>daianadebenedictis@gmail.com</v>
          </cell>
          <cell r="C4010">
            <v>44241</v>
          </cell>
          <cell r="D4010" t="str">
            <v>Abierta</v>
          </cell>
          <cell r="E4010" t="str">
            <v>Recibido</v>
          </cell>
          <cell r="F4010" t="str">
            <v>Enviado</v>
          </cell>
          <cell r="G4010" t="str">
            <v>ARS</v>
          </cell>
          <cell r="H4010">
            <v>860</v>
          </cell>
          <cell r="I4010">
            <v>0</v>
          </cell>
          <cell r="J4010">
            <v>0</v>
          </cell>
          <cell r="K4010">
            <v>860</v>
          </cell>
          <cell r="L4010" t="str">
            <v>Daiana De Benedictis</v>
          </cell>
          <cell r="M4010">
            <v>34445102</v>
          </cell>
          <cell r="N4010">
            <v>541140482576</v>
          </cell>
          <cell r="O4010" t="str">
            <v>Daiana De Benedictis</v>
          </cell>
          <cell r="P4010">
            <v>541140482576</v>
          </cell>
          <cell r="Q4010" t="str">
            <v>Las Rosas</v>
          </cell>
          <cell r="R4010">
            <v>1926</v>
          </cell>
          <cell r="U4010" t="str">
            <v>El Talar</v>
          </cell>
          <cell r="V4010">
            <v>1618</v>
          </cell>
          <cell r="W4010" t="str">
            <v>Gran Buenos Aires</v>
          </cell>
          <cell r="Y4010" t="str">
            <v>ENVÍO SIN CARGO (CABA Y GRAN PARTE DE GBA) TIEMPO: 4 a 6 DÍAS HÁBILES</v>
          </cell>
          <cell r="Z4010" t="str">
            <v>Mercado Pago</v>
          </cell>
          <cell r="AD4010">
            <v>44241</v>
          </cell>
          <cell r="AE4010">
            <v>44246</v>
          </cell>
          <cell r="AF4010" t="str">
            <v>BOTELLA VIDRIO MY BOTTLE FUNDA GRIS 400 ML</v>
          </cell>
          <cell r="AG4010">
            <v>430</v>
          </cell>
          <cell r="AH4010">
            <v>1</v>
          </cell>
          <cell r="AI4010" t="str">
            <v>MS126817</v>
          </cell>
          <cell r="AJ4010" t="str">
            <v>Móvil</v>
          </cell>
          <cell r="AK4010" t="str">
            <v>MARTES 23-02 ENTRE 8 Y 18 HORAS!</v>
          </cell>
          <cell r="AL4010">
            <v>13693248557</v>
          </cell>
          <cell r="AM4010">
            <v>364937426</v>
          </cell>
          <cell r="AN4010" t="str">
            <v>Sí</v>
          </cell>
        </row>
        <row r="4011">
          <cell r="A4011">
            <v>2587</v>
          </cell>
          <cell r="B4011" t="str">
            <v>daianadebenedictis@gmail.com</v>
          </cell>
          <cell r="AF4011" t="str">
            <v>BOTELLA VIDRIO ENJOY 400 ML</v>
          </cell>
          <cell r="AG4011">
            <v>430</v>
          </cell>
          <cell r="AH4011">
            <v>1</v>
          </cell>
          <cell r="AN4011" t="str">
            <v>Sí</v>
          </cell>
        </row>
        <row r="4012">
          <cell r="A4012">
            <v>2586</v>
          </cell>
          <cell r="B4012" t="str">
            <v>mpolinori@hotmail.com</v>
          </cell>
          <cell r="C4012">
            <v>44240</v>
          </cell>
          <cell r="D4012" t="str">
            <v>Abierta</v>
          </cell>
          <cell r="E4012" t="str">
            <v>Recibido</v>
          </cell>
          <cell r="F4012" t="str">
            <v>Enviado</v>
          </cell>
          <cell r="G4012" t="str">
            <v>ARS</v>
          </cell>
          <cell r="H4012">
            <v>720</v>
          </cell>
          <cell r="I4012">
            <v>0</v>
          </cell>
          <cell r="J4012">
            <v>0</v>
          </cell>
          <cell r="K4012">
            <v>720</v>
          </cell>
          <cell r="L4012" t="str">
            <v>María Polinori</v>
          </cell>
          <cell r="M4012">
            <v>21015686</v>
          </cell>
          <cell r="N4012">
            <v>541559374970</v>
          </cell>
          <cell r="O4012" t="str">
            <v>María Polinori</v>
          </cell>
          <cell r="P4012">
            <v>541559374970</v>
          </cell>
          <cell r="Q4012" t="str">
            <v xml:space="preserve">Ruta 8 km 51,5 y calle Las Madreselvas. Barrio Las Condes. </v>
          </cell>
          <cell r="R4012">
            <v>117</v>
          </cell>
          <cell r="T4012" t="str">
            <v xml:space="preserve">Las Condes </v>
          </cell>
          <cell r="U4012" t="str">
            <v xml:space="preserve">Pilar </v>
          </cell>
          <cell r="V4012">
            <v>1629</v>
          </cell>
          <cell r="W4012" t="str">
            <v>Gran Buenos Aires</v>
          </cell>
          <cell r="Y4012" t="str">
            <v>ENVÍO SIN CARGO (CABA Y GRAN PARTE DE GBA) TIEMPO: 4 a 6 DÍAS HÁBILES</v>
          </cell>
          <cell r="Z4012" t="str">
            <v>Mercado Pago</v>
          </cell>
          <cell r="AD4012">
            <v>44240</v>
          </cell>
          <cell r="AE4012">
            <v>44246</v>
          </cell>
          <cell r="AF4012" t="str">
            <v>MATE PAMPA BOCA ANCHA CON BOMBILLA COLOR BLANCO</v>
          </cell>
          <cell r="AG4012">
            <v>720</v>
          </cell>
          <cell r="AH4012">
            <v>1</v>
          </cell>
          <cell r="AI4012" t="str">
            <v>MERCA SEPA</v>
          </cell>
          <cell r="AJ4012" t="str">
            <v>Móvil</v>
          </cell>
          <cell r="AK4012" t="str">
            <v>MARTES 23-02 ENTRE 8 Y 18 HORAS!</v>
          </cell>
          <cell r="AL4012">
            <v>2326693496</v>
          </cell>
          <cell r="AM4012">
            <v>364592151</v>
          </cell>
          <cell r="AN4012" t="str">
            <v>Sí</v>
          </cell>
        </row>
        <row r="4013">
          <cell r="A4013">
            <v>2585</v>
          </cell>
          <cell r="B4013" t="str">
            <v>orianamanrique@saintpaul.edu.ar</v>
          </cell>
          <cell r="C4013">
            <v>44240</v>
          </cell>
          <cell r="D4013" t="str">
            <v>Abierta</v>
          </cell>
          <cell r="E4013" t="str">
            <v>Recibido</v>
          </cell>
          <cell r="F4013" t="str">
            <v>Enviado</v>
          </cell>
          <cell r="G4013" t="str">
            <v>ARS</v>
          </cell>
          <cell r="H4013">
            <v>1053</v>
          </cell>
          <cell r="I4013">
            <v>0</v>
          </cell>
          <cell r="J4013">
            <v>0</v>
          </cell>
          <cell r="K4013">
            <v>1053</v>
          </cell>
          <cell r="L4013" t="str">
            <v>Oriana Manrique</v>
          </cell>
          <cell r="M4013">
            <v>42516943</v>
          </cell>
          <cell r="N4013">
            <v>5492646726009</v>
          </cell>
          <cell r="O4013" t="str">
            <v>Oriana Manrique</v>
          </cell>
          <cell r="P4013">
            <v>5492646726009</v>
          </cell>
          <cell r="Q4013" t="str">
            <v xml:space="preserve">Av independencia </v>
          </cell>
          <cell r="R4013">
            <v>870</v>
          </cell>
          <cell r="S4013" t="str">
            <v>Piso 3</v>
          </cell>
          <cell r="T4013" t="str">
            <v xml:space="preserve">San Telmo </v>
          </cell>
          <cell r="U4013" t="str">
            <v>Capital Federal</v>
          </cell>
          <cell r="V4013">
            <v>1101</v>
          </cell>
          <cell r="W4013" t="str">
            <v>Capital Federal</v>
          </cell>
          <cell r="Y4013" t="str">
            <v>ENVÍO SIN CARGO (CABA Y GRAN PARTE DE GBA) TIEMPO: 4 a 6 DÍAS HÁBILES</v>
          </cell>
          <cell r="Z4013" t="str">
            <v>Mercado Pago</v>
          </cell>
          <cell r="AB4013" t="str">
            <v xml:space="preserve">"Mas cambio del balde" </v>
          </cell>
          <cell r="AD4013">
            <v>44240</v>
          </cell>
          <cell r="AE4013">
            <v>44246</v>
          </cell>
          <cell r="AF4013" t="str">
            <v>MOLDE FLANERA ANTIADHERENTE</v>
          </cell>
          <cell r="AG4013">
            <v>763</v>
          </cell>
          <cell r="AH4013">
            <v>1</v>
          </cell>
          <cell r="AI4013" t="str">
            <v>046BA4825 LE PUSE EL 15% DEL BULTO</v>
          </cell>
          <cell r="AJ4013" t="str">
            <v>Móvil</v>
          </cell>
          <cell r="AK4013" t="str">
            <v/>
          </cell>
          <cell r="AL4013">
            <v>2326645847</v>
          </cell>
          <cell r="AM4013">
            <v>364587326</v>
          </cell>
          <cell r="AN4013" t="str">
            <v>Sí</v>
          </cell>
        </row>
        <row r="4014">
          <cell r="A4014">
            <v>2585</v>
          </cell>
          <cell r="B4014" t="str">
            <v>orianamanrique@saintpaul.edu.ar</v>
          </cell>
          <cell r="AF4014" t="str">
            <v>BOWL ROSA 2.5LTS</v>
          </cell>
          <cell r="AG4014">
            <v>290</v>
          </cell>
          <cell r="AH4014">
            <v>1</v>
          </cell>
          <cell r="AI4014" t="str">
            <v>BP02018 BIPO</v>
          </cell>
          <cell r="AN4014" t="str">
            <v>Sí</v>
          </cell>
        </row>
        <row r="4015">
          <cell r="A4015">
            <v>2584</v>
          </cell>
          <cell r="B4015" t="str">
            <v>marisa_rodon@hotmail.com</v>
          </cell>
          <cell r="C4015">
            <v>44239</v>
          </cell>
          <cell r="D4015" t="str">
            <v>Abierta</v>
          </cell>
          <cell r="E4015" t="str">
            <v>Anulado</v>
          </cell>
          <cell r="F4015" t="str">
            <v>No está empaquetado</v>
          </cell>
          <cell r="G4015" t="str">
            <v>ARS</v>
          </cell>
          <cell r="H4015">
            <v>720</v>
          </cell>
          <cell r="I4015">
            <v>0</v>
          </cell>
          <cell r="J4015">
            <v>0</v>
          </cell>
          <cell r="K4015">
            <v>720</v>
          </cell>
          <cell r="L4015" t="str">
            <v>Marisa Rodon</v>
          </cell>
          <cell r="M4015">
            <v>27169374179</v>
          </cell>
          <cell r="N4015">
            <v>541153775496</v>
          </cell>
          <cell r="O4015" t="str">
            <v>Marisa Rodon</v>
          </cell>
          <cell r="P4015">
            <v>541153775496</v>
          </cell>
          <cell r="Q4015" t="str">
            <v xml:space="preserve">Av José María Moreno </v>
          </cell>
          <cell r="R4015">
            <v>1977</v>
          </cell>
          <cell r="S4015" t="str">
            <v>B</v>
          </cell>
          <cell r="T4015" t="str">
            <v xml:space="preserve">Parque chacabuco </v>
          </cell>
          <cell r="U4015" t="str">
            <v>Capital Federal</v>
          </cell>
          <cell r="V4015">
            <v>1424</v>
          </cell>
          <cell r="W4015" t="str">
            <v>Capital Federal</v>
          </cell>
          <cell r="Y4015" t="str">
            <v>ENVÍO SIN CARGO (CABA Y GRAN PARTE DE GBA) TIEMPO: 4 a 6 DÍAS HÁBILES</v>
          </cell>
          <cell r="Z4015" t="str">
            <v>Mercado Pago</v>
          </cell>
          <cell r="AB4015" t="str">
            <v>Mate blanco</v>
          </cell>
          <cell r="AF4015" t="str">
            <v>MATE PAMPA BOCA ANGOSTA CON BOMBILLA COLOR BLANCO</v>
          </cell>
          <cell r="AG4015">
            <v>720</v>
          </cell>
          <cell r="AH4015">
            <v>1</v>
          </cell>
          <cell r="AI4015" t="str">
            <v>MERCA SEPA</v>
          </cell>
          <cell r="AJ4015" t="str">
            <v>Móvil</v>
          </cell>
          <cell r="AK4015" t="str">
            <v/>
          </cell>
          <cell r="AL4015">
            <v>13669050577</v>
          </cell>
          <cell r="AM4015">
            <v>364200991</v>
          </cell>
          <cell r="AN4015" t="str">
            <v>Sí</v>
          </cell>
        </row>
        <row r="4016">
          <cell r="A4016">
            <v>2583</v>
          </cell>
          <cell r="B4016" t="str">
            <v>luisalancellotta@gmail.com</v>
          </cell>
          <cell r="C4016">
            <v>44239</v>
          </cell>
          <cell r="D4016" t="str">
            <v>Abierta</v>
          </cell>
          <cell r="E4016" t="str">
            <v>Recibido</v>
          </cell>
          <cell r="F4016" t="str">
            <v>Enviado</v>
          </cell>
          <cell r="G4016" t="str">
            <v>ARS</v>
          </cell>
          <cell r="H4016">
            <v>720</v>
          </cell>
          <cell r="I4016">
            <v>0</v>
          </cell>
          <cell r="J4016">
            <v>0</v>
          </cell>
          <cell r="K4016">
            <v>720</v>
          </cell>
          <cell r="L4016" t="str">
            <v>Luisa Lancellotta</v>
          </cell>
          <cell r="M4016">
            <v>17109208</v>
          </cell>
          <cell r="N4016">
            <v>5491159795193</v>
          </cell>
          <cell r="O4016" t="str">
            <v>Luisa Lancellotta</v>
          </cell>
          <cell r="P4016">
            <v>5491159795193</v>
          </cell>
          <cell r="Q4016" t="str">
            <v>Roma</v>
          </cell>
          <cell r="R4016">
            <v>953</v>
          </cell>
          <cell r="S4016" t="str">
            <v>B</v>
          </cell>
          <cell r="T4016" t="str">
            <v>Versalles</v>
          </cell>
          <cell r="U4016" t="str">
            <v>Capital Federal</v>
          </cell>
          <cell r="V4016">
            <v>1408</v>
          </cell>
          <cell r="W4016" t="str">
            <v>Capital Federal</v>
          </cell>
          <cell r="Y4016" t="str">
            <v>ENVÍO SIN CARGO (CABA Y GRAN PARTE DE GBA) TIEMPO: 4 a 6 DÍAS HÁBILES</v>
          </cell>
          <cell r="Z4016" t="str">
            <v>Mercado Pago</v>
          </cell>
          <cell r="AD4016">
            <v>44239</v>
          </cell>
          <cell r="AE4016">
            <v>44246</v>
          </cell>
          <cell r="AF4016" t="str">
            <v>MATE PAMPA BOCA CERRADA CON BOMBILLA COLOR CORAL</v>
          </cell>
          <cell r="AG4016">
            <v>720</v>
          </cell>
          <cell r="AH4016">
            <v>1</v>
          </cell>
          <cell r="AJ4016" t="str">
            <v>Móvil</v>
          </cell>
          <cell r="AK4016" t="str">
            <v>LUNES 23-02 ENTRE 8 Y 18 HORAS!</v>
          </cell>
          <cell r="AL4016">
            <v>13667939825</v>
          </cell>
          <cell r="AM4016">
            <v>364166181</v>
          </cell>
          <cell r="AN4016" t="str">
            <v>Sí</v>
          </cell>
        </row>
        <row r="4017">
          <cell r="A4017">
            <v>2582</v>
          </cell>
          <cell r="B4017" t="str">
            <v>turjoaqui19@gmail.com</v>
          </cell>
          <cell r="C4017">
            <v>44239</v>
          </cell>
          <cell r="D4017" t="str">
            <v>Abierta</v>
          </cell>
          <cell r="E4017" t="str">
            <v>Recibido</v>
          </cell>
          <cell r="F4017" t="str">
            <v>Enviado</v>
          </cell>
          <cell r="G4017" t="str">
            <v>ARS</v>
          </cell>
          <cell r="H4017" t="str">
            <v>1525.8</v>
          </cell>
          <cell r="I4017">
            <v>0</v>
          </cell>
          <cell r="J4017">
            <v>0</v>
          </cell>
          <cell r="K4017" t="str">
            <v>1525.8</v>
          </cell>
          <cell r="L4017" t="str">
            <v>Joaquina Tur</v>
          </cell>
          <cell r="M4017">
            <v>43796842</v>
          </cell>
          <cell r="N4017">
            <v>541140881818</v>
          </cell>
          <cell r="O4017" t="str">
            <v>Joaquina Tur</v>
          </cell>
          <cell r="P4017">
            <v>541140881818</v>
          </cell>
          <cell r="Q4017" t="str">
            <v>Elias Alippi</v>
          </cell>
          <cell r="R4017">
            <v>678</v>
          </cell>
          <cell r="U4017" t="str">
            <v>Burzaco</v>
          </cell>
          <cell r="V4017">
            <v>1852</v>
          </cell>
          <cell r="W4017" t="str">
            <v>Gran Buenos Aires</v>
          </cell>
          <cell r="Y4017" t="str">
            <v>ENVÍO SIN CARGO (CABA Y GRAN PARTE DE GBA) TIEMPO: 4 a 6 DÍAS HÁBILES</v>
          </cell>
          <cell r="Z4017" t="str">
            <v>Mercado Pago</v>
          </cell>
          <cell r="AD4017">
            <v>44239</v>
          </cell>
          <cell r="AE4017">
            <v>44246</v>
          </cell>
          <cell r="AF4017" t="str">
            <v>MUG 300ML PORCELANA CAJA DE REGALO FLORES TORRE EIFFEL</v>
          </cell>
          <cell r="AG4017" t="str">
            <v>1525.8</v>
          </cell>
          <cell r="AH4017">
            <v>1</v>
          </cell>
          <cell r="AI4017" t="str">
            <v>021BA7728</v>
          </cell>
          <cell r="AJ4017" t="str">
            <v>Móvil</v>
          </cell>
          <cell r="AK4017" t="str">
            <v>LUNES 22-02 ENTRE 8 Y 18 HORAS!</v>
          </cell>
          <cell r="AL4017">
            <v>13667129364</v>
          </cell>
          <cell r="AM4017">
            <v>364137386</v>
          </cell>
          <cell r="AN4017" t="str">
            <v>Sí</v>
          </cell>
        </row>
        <row r="4018">
          <cell r="A4018">
            <v>2581</v>
          </cell>
          <cell r="B4018" t="str">
            <v>tomaslezcano14@gmail.com</v>
          </cell>
          <cell r="C4018">
            <v>44238</v>
          </cell>
          <cell r="D4018" t="str">
            <v>Abierta</v>
          </cell>
          <cell r="E4018" t="str">
            <v>Recibido</v>
          </cell>
          <cell r="F4018" t="str">
            <v>Enviado</v>
          </cell>
          <cell r="G4018" t="str">
            <v>ARS</v>
          </cell>
          <cell r="H4018">
            <v>720</v>
          </cell>
          <cell r="I4018">
            <v>0</v>
          </cell>
          <cell r="J4018">
            <v>0</v>
          </cell>
          <cell r="K4018">
            <v>720</v>
          </cell>
          <cell r="L4018" t="str">
            <v>Tomas Lezcano</v>
          </cell>
          <cell r="M4018">
            <v>38051072</v>
          </cell>
          <cell r="N4018">
            <v>541138620948</v>
          </cell>
          <cell r="O4018" t="str">
            <v>Tomas Lezcano</v>
          </cell>
          <cell r="P4018">
            <v>541138620948</v>
          </cell>
          <cell r="Q4018" t="str">
            <v>Dr Juan Felipe Aranguren</v>
          </cell>
          <cell r="R4018">
            <v>497</v>
          </cell>
          <cell r="S4018" t="str">
            <v>1A</v>
          </cell>
          <cell r="T4018" t="str">
            <v>Caballito</v>
          </cell>
          <cell r="U4018" t="str">
            <v>Capital Federal</v>
          </cell>
          <cell r="V4018">
            <v>1407</v>
          </cell>
          <cell r="W4018" t="str">
            <v>Capital Federal</v>
          </cell>
          <cell r="Y4018" t="str">
            <v>ENVÍO SIN CARGO (CABA Y GRAN PARTE DE GBA) TIEMPO: 4 a 6 DÍAS HÁBILES</v>
          </cell>
          <cell r="Z4018" t="str">
            <v>Mercado Pago</v>
          </cell>
          <cell r="AD4018">
            <v>44238</v>
          </cell>
          <cell r="AE4018">
            <v>44246</v>
          </cell>
          <cell r="AF4018" t="str">
            <v>MATE PAMPA BOCA ANGOSTA CON BOMBILLA COLOR BLANCO</v>
          </cell>
          <cell r="AG4018">
            <v>720</v>
          </cell>
          <cell r="AH4018">
            <v>1</v>
          </cell>
          <cell r="AI4018" t="str">
            <v>MERCA SEPA</v>
          </cell>
          <cell r="AJ4018" t="str">
            <v>Móvil</v>
          </cell>
          <cell r="AK4018" t="str">
            <v/>
          </cell>
          <cell r="AL4018">
            <v>2320425648</v>
          </cell>
          <cell r="AM4018">
            <v>363911937</v>
          </cell>
          <cell r="AN4018" t="str">
            <v>Sí</v>
          </cell>
        </row>
        <row r="4019">
          <cell r="A4019">
            <v>2580</v>
          </cell>
          <cell r="B4019" t="str">
            <v>rocio.inglera@gmail.com</v>
          </cell>
          <cell r="C4019">
            <v>44238</v>
          </cell>
          <cell r="D4019" t="str">
            <v>Abierta</v>
          </cell>
          <cell r="E4019" t="str">
            <v>Recibido</v>
          </cell>
          <cell r="F4019" t="str">
            <v>Enviado</v>
          </cell>
          <cell r="G4019" t="str">
            <v>ARS</v>
          </cell>
          <cell r="H4019" t="str">
            <v>2401.67</v>
          </cell>
          <cell r="I4019">
            <v>0</v>
          </cell>
          <cell r="J4019">
            <v>800</v>
          </cell>
          <cell r="K4019" t="str">
            <v>3201.67</v>
          </cell>
          <cell r="L4019" t="str">
            <v>Rocio Inglera</v>
          </cell>
          <cell r="M4019">
            <v>38144804</v>
          </cell>
          <cell r="N4019">
            <v>542984577089</v>
          </cell>
          <cell r="O4019" t="str">
            <v>Rocio Inglera</v>
          </cell>
          <cell r="P4019">
            <v>542984577089</v>
          </cell>
          <cell r="Q4019" t="str">
            <v>Mitre</v>
          </cell>
          <cell r="R4019">
            <v>317</v>
          </cell>
          <cell r="U4019" t="str">
            <v>General Roca</v>
          </cell>
          <cell r="V4019">
            <v>8332</v>
          </cell>
          <cell r="W4019" t="str">
            <v>Rio Negro</v>
          </cell>
          <cell r="Y4019" t="str">
            <v>Correo Argentino - Encomienda Clásica</v>
          </cell>
          <cell r="Z4019" t="str">
            <v>Mercado Pago</v>
          </cell>
          <cell r="AD4019">
            <v>44238</v>
          </cell>
          <cell r="AE4019">
            <v>44246</v>
          </cell>
          <cell r="AF4019" t="str">
            <v>JUEGO DE ASADERA ANTIADHERENTE X2 PANELUX MEDIDAS:24.8X14.8 CM/29.8X20 CM</v>
          </cell>
          <cell r="AG4019" t="str">
            <v>2401.67</v>
          </cell>
          <cell r="AH4019">
            <v>1</v>
          </cell>
          <cell r="AI4019" t="str">
            <v>043BA6148</v>
          </cell>
          <cell r="AJ4019" t="str">
            <v>Móvil</v>
          </cell>
          <cell r="AK4019" t="str">
            <v>SALE HOY 19-02 AL CORREO ARGENTINO ENTRE 13 Y 18 HORAS!</v>
          </cell>
          <cell r="AL4019">
            <v>13650474220</v>
          </cell>
          <cell r="AM4019">
            <v>363562630</v>
          </cell>
          <cell r="AN4019" t="str">
            <v>Sí</v>
          </cell>
        </row>
        <row r="4020">
          <cell r="A4020">
            <v>2579</v>
          </cell>
          <cell r="B4020" t="str">
            <v>florenciagonz7@hotmail.com</v>
          </cell>
          <cell r="C4020">
            <v>44238</v>
          </cell>
          <cell r="D4020" t="str">
            <v>Abierta</v>
          </cell>
          <cell r="E4020" t="str">
            <v>Recibido</v>
          </cell>
          <cell r="F4020" t="str">
            <v>Enviado</v>
          </cell>
          <cell r="G4020" t="str">
            <v>ARS</v>
          </cell>
          <cell r="H4020" t="str">
            <v>4292.5</v>
          </cell>
          <cell r="I4020">
            <v>0</v>
          </cell>
          <cell r="J4020">
            <v>0</v>
          </cell>
          <cell r="K4020" t="str">
            <v>4292.5</v>
          </cell>
          <cell r="L4020" t="str">
            <v>Flor Gonzalez</v>
          </cell>
          <cell r="M4020">
            <v>34520636</v>
          </cell>
          <cell r="N4020">
            <v>5491134340378</v>
          </cell>
          <cell r="O4020" t="str">
            <v>Flor Gonzalez</v>
          </cell>
          <cell r="P4020">
            <v>5491134340378</v>
          </cell>
          <cell r="Q4020" t="str">
            <v xml:space="preserve">San Lorenzo </v>
          </cell>
          <cell r="R4020">
            <v>2272</v>
          </cell>
          <cell r="S4020" t="str">
            <v>4F</v>
          </cell>
          <cell r="T4020" t="str">
            <v>SAN MARTIN</v>
          </cell>
          <cell r="U4020" t="str">
            <v>San Martin</v>
          </cell>
          <cell r="V4020">
            <v>1650</v>
          </cell>
          <cell r="W4020" t="str">
            <v>Gran Buenos Aires</v>
          </cell>
          <cell r="Y4020" t="str">
            <v>ENVÍO SIN CARGO (CABA Y GRAN PARTE DE GBA) TIEMPO: 4 a 6 DÍAS HÁBILES</v>
          </cell>
          <cell r="Z4020" t="str">
            <v>Mercado Pago</v>
          </cell>
          <cell r="AB4020" t="str">
            <v>Por favor enviar algunas bolsas de regalo (2) para algunos de los productos! Gracias</v>
          </cell>
          <cell r="AC4020" t="str">
            <v>Es para viernes 12/02</v>
          </cell>
          <cell r="AD4020">
            <v>44238</v>
          </cell>
          <cell r="AE4020">
            <v>44239</v>
          </cell>
          <cell r="AF4020" t="str">
            <v>INDIVIDUAL BEIGE CLARO 38 CM</v>
          </cell>
          <cell r="AG4020">
            <v>440</v>
          </cell>
          <cell r="AH4020">
            <v>1</v>
          </cell>
          <cell r="AI4020" t="str">
            <v>MS115310 MERCA SEPARADA</v>
          </cell>
          <cell r="AJ4020" t="str">
            <v>Web</v>
          </cell>
          <cell r="AK4020" t="str">
            <v>VIERNES 12-02 ENTRE 11 Y 18 HORAS!</v>
          </cell>
          <cell r="AL4020">
            <v>13648618689</v>
          </cell>
          <cell r="AM4020">
            <v>363090190</v>
          </cell>
          <cell r="AN4020" t="str">
            <v>Sí</v>
          </cell>
        </row>
        <row r="4021">
          <cell r="A4021">
            <v>2579</v>
          </cell>
          <cell r="B4021" t="str">
            <v>florenciagonz7@hotmail.com</v>
          </cell>
          <cell r="AF4021" t="str">
            <v>SET CUCHARON Y TENEDOR BAMBOO GRIS 29CM</v>
          </cell>
          <cell r="AG4021">
            <v>1360</v>
          </cell>
          <cell r="AH4021">
            <v>1</v>
          </cell>
          <cell r="AI4021" t="str">
            <v>BA7802</v>
          </cell>
          <cell r="AN4021" t="str">
            <v>Sí</v>
          </cell>
        </row>
        <row r="4022">
          <cell r="A4022">
            <v>2579</v>
          </cell>
          <cell r="B4022" t="str">
            <v>florenciagonz7@hotmail.com</v>
          </cell>
          <cell r="AF4022" t="str">
            <v>CUCHARA GRAY GRANITE 33.5CM</v>
          </cell>
          <cell r="AG4022" t="str">
            <v>543.5</v>
          </cell>
          <cell r="AH4022">
            <v>1</v>
          </cell>
          <cell r="AI4022" t="str">
            <v>MS101791</v>
          </cell>
          <cell r="AN4022" t="str">
            <v>Sí</v>
          </cell>
        </row>
        <row r="4023">
          <cell r="A4023">
            <v>2579</v>
          </cell>
          <cell r="B4023" t="str">
            <v>florenciagonz7@hotmail.com</v>
          </cell>
          <cell r="AF4023" t="str">
            <v>CUCHARA SILICONA SIMIL MARMOL MANGO MADERA</v>
          </cell>
          <cell r="AG4023">
            <v>520</v>
          </cell>
          <cell r="AH4023">
            <v>1</v>
          </cell>
          <cell r="AI4023" t="str">
            <v>MS101A22</v>
          </cell>
          <cell r="AN4023" t="str">
            <v>Sí</v>
          </cell>
        </row>
        <row r="4024">
          <cell r="A4024">
            <v>2579</v>
          </cell>
          <cell r="B4024" t="str">
            <v>florenciagonz7@hotmail.com</v>
          </cell>
          <cell r="AF4024" t="str">
            <v>INDIVIDUAL DE YUTE TEJIDO 32 CM</v>
          </cell>
          <cell r="AG4024">
            <v>649</v>
          </cell>
          <cell r="AH4024">
            <v>1</v>
          </cell>
          <cell r="AI4024" t="str">
            <v>INDIVIDUALYUTE</v>
          </cell>
          <cell r="AN4024" t="str">
            <v>Sí</v>
          </cell>
        </row>
        <row r="4025">
          <cell r="A4025">
            <v>2579</v>
          </cell>
          <cell r="B4025" t="str">
            <v>florenciagonz7@hotmail.com</v>
          </cell>
          <cell r="AF4025" t="str">
            <v>TABLA DE BAMBOO CON MANGO 40x14 CM</v>
          </cell>
          <cell r="AG4025">
            <v>780</v>
          </cell>
          <cell r="AH4025">
            <v>1</v>
          </cell>
          <cell r="AI4025" t="str">
            <v>MS113925</v>
          </cell>
          <cell r="AN4025" t="str">
            <v>Sí</v>
          </cell>
        </row>
        <row r="4026">
          <cell r="A4026">
            <v>2578</v>
          </cell>
          <cell r="B4026" t="str">
            <v>lali1971@yahoo.com.ar</v>
          </cell>
          <cell r="C4026">
            <v>44237</v>
          </cell>
          <cell r="D4026" t="str">
            <v>Abierta</v>
          </cell>
          <cell r="E4026" t="str">
            <v>Recibido</v>
          </cell>
          <cell r="F4026" t="str">
            <v>Listo para enviar</v>
          </cell>
          <cell r="G4026" t="str">
            <v>ARS</v>
          </cell>
          <cell r="H4026" t="str">
            <v>1359.01</v>
          </cell>
          <cell r="I4026" t="str">
            <v>203.85</v>
          </cell>
          <cell r="J4026">
            <v>0</v>
          </cell>
          <cell r="K4026" t="str">
            <v>1155.16</v>
          </cell>
          <cell r="L4026" t="str">
            <v>Laura Moll</v>
          </cell>
          <cell r="M4026">
            <v>22430386</v>
          </cell>
          <cell r="N4026">
            <v>5491150140094</v>
          </cell>
          <cell r="O4026" t="str">
            <v>Laura Moll</v>
          </cell>
          <cell r="P4026">
            <v>5491150140094</v>
          </cell>
          <cell r="Q4026" t="str">
            <v xml:space="preserve">Soldado de la independencia </v>
          </cell>
          <cell r="R4026">
            <v>1381</v>
          </cell>
          <cell r="S4026" t="str">
            <v>8 B</v>
          </cell>
          <cell r="T4026" t="str">
            <v>Belhrano</v>
          </cell>
          <cell r="U4026" t="str">
            <v>Capital Federal</v>
          </cell>
          <cell r="V4026">
            <v>1426</v>
          </cell>
          <cell r="W4026" t="str">
            <v>Capital Federal</v>
          </cell>
          <cell r="Y4026" t="str">
            <v>ENVÍO SIN CARGO (CABA Y GRAN PARTE DE GBA) TIEMPO: 4 a 6 DÍAS HÁBILES</v>
          </cell>
          <cell r="Z4026" t="str">
            <v>Mercado Pago</v>
          </cell>
          <cell r="AA4026" t="str">
            <v>BIGDECO</v>
          </cell>
          <cell r="AC4026" t="str">
            <v>13-02 ENVIO MERCADERIA SIN FACTURA PORQUE NO ESTA CREADO EL CODIGO PAMPA MATE PAMPA COLOR VIOLETA DEL SHOWROOM</v>
          </cell>
          <cell r="AD4026">
            <v>44237</v>
          </cell>
          <cell r="AF4026" t="str">
            <v>MATE PAMPA BOCA ANCHA CON BOMBILLA COLOR BLANCO</v>
          </cell>
          <cell r="AG4026">
            <v>720</v>
          </cell>
          <cell r="AH4026">
            <v>1</v>
          </cell>
          <cell r="AI4026" t="str">
            <v>MERCA SEPA</v>
          </cell>
          <cell r="AJ4026" t="str">
            <v>Móvil</v>
          </cell>
          <cell r="AK4026" t="str">
            <v/>
          </cell>
          <cell r="AL4026">
            <v>13645080340</v>
          </cell>
          <cell r="AM4026">
            <v>363341008</v>
          </cell>
          <cell r="AN4026" t="str">
            <v>Sí</v>
          </cell>
        </row>
        <row r="4027">
          <cell r="A4027">
            <v>2578</v>
          </cell>
          <cell r="B4027" t="str">
            <v>lali1971@yahoo.com.ar</v>
          </cell>
          <cell r="AF4027" t="str">
            <v>TIMER PINGUINOS 4 COLORES 7 CM (Rosa)</v>
          </cell>
          <cell r="AG4027" t="str">
            <v>589.01</v>
          </cell>
          <cell r="AH4027">
            <v>1</v>
          </cell>
          <cell r="AN4027" t="str">
            <v>Sí</v>
          </cell>
        </row>
        <row r="4028">
          <cell r="A4028">
            <v>2578</v>
          </cell>
          <cell r="B4028" t="str">
            <v>lali1971@yahoo.com.ar</v>
          </cell>
          <cell r="AF4028" t="str">
            <v>CUCHARA COLOR ROSA</v>
          </cell>
          <cell r="AG4028">
            <v>50</v>
          </cell>
          <cell r="AH4028">
            <v>1</v>
          </cell>
          <cell r="AI4028" t="str">
            <v>BP32018</v>
          </cell>
          <cell r="AN4028" t="str">
            <v>Sí</v>
          </cell>
        </row>
        <row r="4029">
          <cell r="A4029">
            <v>2577</v>
          </cell>
          <cell r="B4029" t="str">
            <v>leimoldes@gmail.com</v>
          </cell>
          <cell r="C4029">
            <v>44237</v>
          </cell>
          <cell r="D4029" t="str">
            <v>Abierta</v>
          </cell>
          <cell r="E4029" t="str">
            <v>Recibido</v>
          </cell>
          <cell r="F4029" t="str">
            <v>Enviado</v>
          </cell>
          <cell r="G4029" t="str">
            <v>ARS</v>
          </cell>
          <cell r="H4029">
            <v>3250</v>
          </cell>
          <cell r="I4029">
            <v>0</v>
          </cell>
          <cell r="J4029">
            <v>0</v>
          </cell>
          <cell r="K4029">
            <v>3250</v>
          </cell>
          <cell r="L4029" t="str">
            <v>Leila Moldes</v>
          </cell>
          <cell r="M4029">
            <v>37611769</v>
          </cell>
          <cell r="N4029">
            <v>541168155895</v>
          </cell>
          <cell r="O4029" t="str">
            <v>Leila Moldes</v>
          </cell>
          <cell r="P4029">
            <v>541168155895</v>
          </cell>
          <cell r="Q4029" t="str">
            <v>Avenida Adolfo Alsina</v>
          </cell>
          <cell r="R4029">
            <v>1960</v>
          </cell>
          <cell r="S4029">
            <v>0.41666666666666669</v>
          </cell>
          <cell r="U4029" t="str">
            <v>Lomas de Zamora</v>
          </cell>
          <cell r="V4029">
            <v>1832</v>
          </cell>
          <cell r="W4029" t="str">
            <v>Gran Buenos Aires</v>
          </cell>
          <cell r="Y4029" t="str">
            <v>ENVÍO SIN CARGO (CABA Y GRAN PARTE DE GBA) TIEMPO: 4 a 6 DÍAS HÁBILES</v>
          </cell>
          <cell r="Z4029" t="str">
            <v>Mercado Pago</v>
          </cell>
          <cell r="AD4029">
            <v>44237</v>
          </cell>
          <cell r="AE4029">
            <v>44245</v>
          </cell>
          <cell r="AF4029" t="str">
            <v>TRAPO DE PISO GRIS FORMAS STANDARD</v>
          </cell>
          <cell r="AG4029">
            <v>390</v>
          </cell>
          <cell r="AH4029">
            <v>1</v>
          </cell>
          <cell r="AJ4029" t="str">
            <v>Web</v>
          </cell>
          <cell r="AK4029" t="str">
            <v>VIERNES 19/02 ENTRE 8 Y 18 HORAS !</v>
          </cell>
          <cell r="AL4029">
            <v>13641962323</v>
          </cell>
          <cell r="AM4029">
            <v>363256300</v>
          </cell>
          <cell r="AN4029" t="str">
            <v>Sí</v>
          </cell>
        </row>
        <row r="4030">
          <cell r="A4030">
            <v>2577</v>
          </cell>
          <cell r="B4030" t="str">
            <v>leimoldes@gmail.com</v>
          </cell>
          <cell r="AF4030" t="str">
            <v>ENSALADERA DE VIDRIO PRIMAVERA 1000ML. 17 X 7 XM RIGOLLEAU</v>
          </cell>
          <cell r="AG4030">
            <v>160</v>
          </cell>
          <cell r="AH4030">
            <v>1</v>
          </cell>
          <cell r="AI4030" t="str">
            <v>ML67537 MERCA SEPARDAD</v>
          </cell>
          <cell r="AN4030" t="str">
            <v>Sí</v>
          </cell>
        </row>
        <row r="4031">
          <cell r="A4031">
            <v>2577</v>
          </cell>
          <cell r="B4031" t="str">
            <v>leimoldes@gmail.com</v>
          </cell>
          <cell r="AF4031" t="str">
            <v>SET X 3 PIES DE MACETAS NÓRDICOS</v>
          </cell>
          <cell r="AG4031">
            <v>1350</v>
          </cell>
          <cell r="AH4031">
            <v>2</v>
          </cell>
          <cell r="AN4031" t="str">
            <v>Sí</v>
          </cell>
        </row>
        <row r="4032">
          <cell r="A4032">
            <v>2576</v>
          </cell>
          <cell r="B4032" t="str">
            <v>4mbelen10@gmail.com</v>
          </cell>
          <cell r="C4032">
            <v>44237</v>
          </cell>
          <cell r="D4032" t="str">
            <v>Abierta</v>
          </cell>
          <cell r="E4032" t="str">
            <v>Recibido</v>
          </cell>
          <cell r="F4032" t="str">
            <v>Enviado</v>
          </cell>
          <cell r="G4032" t="str">
            <v>ARS</v>
          </cell>
          <cell r="H4032">
            <v>3090</v>
          </cell>
          <cell r="I4032">
            <v>0</v>
          </cell>
          <cell r="J4032">
            <v>0</v>
          </cell>
          <cell r="K4032">
            <v>3090</v>
          </cell>
          <cell r="L4032" t="str">
            <v>María Belen Perez</v>
          </cell>
          <cell r="M4032">
            <v>38613472</v>
          </cell>
          <cell r="N4032">
            <v>541165678382</v>
          </cell>
          <cell r="O4032" t="str">
            <v>María Belen Perez</v>
          </cell>
          <cell r="P4032">
            <v>541165678382</v>
          </cell>
          <cell r="Q4032" t="str">
            <v>Avenida Montes de Oca</v>
          </cell>
          <cell r="R4032">
            <v>606</v>
          </cell>
          <cell r="S4032" t="str">
            <v>4 D</v>
          </cell>
          <cell r="T4032" t="str">
            <v>Barracas</v>
          </cell>
          <cell r="U4032" t="str">
            <v>Capital Federal</v>
          </cell>
          <cell r="V4032">
            <v>1270</v>
          </cell>
          <cell r="W4032" t="str">
            <v>Capital Federal</v>
          </cell>
          <cell r="Y4032" t="str">
            <v>ENVÍO SIN CARGO (CABA Y GRAN PARTE DE GBA) TIEMPO: 4 a 6 DÍAS HÁBILES</v>
          </cell>
          <cell r="Z4032" t="str">
            <v>Mercado Pago</v>
          </cell>
          <cell r="AD4032">
            <v>44237</v>
          </cell>
          <cell r="AE4032">
            <v>44245</v>
          </cell>
          <cell r="AF4032" t="str">
            <v>PISAPAPAS DISTINTOS COLORES (Negro)</v>
          </cell>
          <cell r="AG4032">
            <v>300</v>
          </cell>
          <cell r="AH4032">
            <v>1</v>
          </cell>
          <cell r="AI4032" t="str">
            <v>BP17002</v>
          </cell>
          <cell r="AJ4032" t="str">
            <v>Web</v>
          </cell>
          <cell r="AK4032" t="str">
            <v>VIERNES 19/02 ENTRE 8 Y 18 HORAS !</v>
          </cell>
          <cell r="AL4032">
            <v>2314535741</v>
          </cell>
          <cell r="AM4032">
            <v>363225846</v>
          </cell>
          <cell r="AN4032" t="str">
            <v>Sí</v>
          </cell>
        </row>
        <row r="4033">
          <cell r="A4033">
            <v>2576</v>
          </cell>
          <cell r="B4033" t="str">
            <v>4mbelen10@gmail.com</v>
          </cell>
          <cell r="AF4033" t="str">
            <v>TRAPO DE PISO CON FRASE MEDIA STANTARD 50 X 60 CM</v>
          </cell>
          <cell r="AG4033">
            <v>390</v>
          </cell>
          <cell r="AH4033">
            <v>1</v>
          </cell>
          <cell r="AI4033" t="str">
            <v>ESTRELLA</v>
          </cell>
          <cell r="AN4033" t="str">
            <v>Sí</v>
          </cell>
        </row>
        <row r="4034">
          <cell r="A4034">
            <v>2576</v>
          </cell>
          <cell r="B4034" t="str">
            <v>4mbelen10@gmail.com</v>
          </cell>
          <cell r="AF4034" t="str">
            <v>SET 3 PIEZAS: BALDE CENTRIFUGADOR + PALO EXTENSIBLE CON MOPA + 1 REPUESTO DE MOPA (Violeta)</v>
          </cell>
          <cell r="AG4034">
            <v>2400</v>
          </cell>
          <cell r="AH4034">
            <v>1</v>
          </cell>
          <cell r="AN4034" t="str">
            <v>Sí</v>
          </cell>
        </row>
        <row r="4035">
          <cell r="A4035">
            <v>2575</v>
          </cell>
          <cell r="B4035" t="str">
            <v>sandraalvarez0309@gmail.com</v>
          </cell>
          <cell r="C4035">
            <v>44236</v>
          </cell>
          <cell r="D4035" t="str">
            <v>Abierta</v>
          </cell>
          <cell r="E4035" t="str">
            <v>Recibido</v>
          </cell>
          <cell r="F4035" t="str">
            <v>Enviado</v>
          </cell>
          <cell r="G4035" t="str">
            <v>ARS</v>
          </cell>
          <cell r="H4035">
            <v>770</v>
          </cell>
          <cell r="I4035">
            <v>0</v>
          </cell>
          <cell r="J4035">
            <v>0</v>
          </cell>
          <cell r="K4035">
            <v>770</v>
          </cell>
          <cell r="L4035" t="str">
            <v>Sandra Patricia Alvarez</v>
          </cell>
          <cell r="M4035">
            <v>27363687933</v>
          </cell>
          <cell r="N4035">
            <v>541164795843</v>
          </cell>
          <cell r="O4035" t="str">
            <v>Sandra Patricia Alvarez</v>
          </cell>
          <cell r="P4035">
            <v>541164795843</v>
          </cell>
          <cell r="Q4035" t="str">
            <v>Salvador María del Carril</v>
          </cell>
          <cell r="R4035">
            <v>5151</v>
          </cell>
          <cell r="U4035" t="str">
            <v>Moreno</v>
          </cell>
          <cell r="V4035">
            <v>1744</v>
          </cell>
          <cell r="W4035" t="str">
            <v>Gran Buenos Aires</v>
          </cell>
          <cell r="Y4035" t="str">
            <v>ENVÍO SIN CARGO (CABA Y GRAN PARTE DE GBA) TIEMPO: 4 a 6 DÍAS HÁBILES</v>
          </cell>
          <cell r="Z4035" t="str">
            <v>Mercado Pago</v>
          </cell>
          <cell r="AD4035">
            <v>44236</v>
          </cell>
          <cell r="AE4035">
            <v>44245</v>
          </cell>
          <cell r="AF4035" t="str">
            <v>ALMOHADON CON RELLENO VELLON SILICONADO 30X30 CM</v>
          </cell>
          <cell r="AG4035">
            <v>385</v>
          </cell>
          <cell r="AH4035">
            <v>1</v>
          </cell>
          <cell r="AI4035" t="str">
            <v>CHU414</v>
          </cell>
          <cell r="AJ4035" t="str">
            <v>Móvil</v>
          </cell>
          <cell r="AK4035" t="str">
            <v>VIERNES 19/02 entre 8 y 18 horas !</v>
          </cell>
          <cell r="AL4035">
            <v>2311519229</v>
          </cell>
          <cell r="AM4035">
            <v>362886738</v>
          </cell>
          <cell r="AN4035" t="str">
            <v>Sí</v>
          </cell>
        </row>
        <row r="4036">
          <cell r="A4036">
            <v>2575</v>
          </cell>
          <cell r="B4036" t="str">
            <v>sandraalvarez0309@gmail.com</v>
          </cell>
          <cell r="AF4036" t="str">
            <v>ALMOHADON CON RELLENO VELLON SILICONADO 30X30 CM</v>
          </cell>
          <cell r="AG4036">
            <v>385</v>
          </cell>
          <cell r="AH4036">
            <v>1</v>
          </cell>
          <cell r="AI4036" t="str">
            <v>CHU425</v>
          </cell>
          <cell r="AN4036" t="str">
            <v>Sí</v>
          </cell>
        </row>
        <row r="4037">
          <cell r="A4037">
            <v>2574</v>
          </cell>
          <cell r="B4037" t="str">
            <v>liliana.fls@hotmail.com</v>
          </cell>
          <cell r="C4037">
            <v>44236</v>
          </cell>
          <cell r="D4037" t="str">
            <v>Abierta</v>
          </cell>
          <cell r="E4037" t="str">
            <v>Anulado</v>
          </cell>
          <cell r="F4037" t="str">
            <v>No está empaquetado</v>
          </cell>
          <cell r="G4037" t="str">
            <v>ARS</v>
          </cell>
          <cell r="H4037">
            <v>720</v>
          </cell>
          <cell r="I4037">
            <v>0</v>
          </cell>
          <cell r="J4037">
            <v>0</v>
          </cell>
          <cell r="K4037">
            <v>720</v>
          </cell>
          <cell r="L4037" t="str">
            <v>Liliana Flores</v>
          </cell>
          <cell r="M4037">
            <v>38637668</v>
          </cell>
          <cell r="N4037">
            <v>542214774168</v>
          </cell>
          <cell r="O4037" t="str">
            <v>Liliana Flores</v>
          </cell>
          <cell r="P4037">
            <v>542214774168</v>
          </cell>
          <cell r="Q4037" t="str">
            <v>525 E 28 Y 29</v>
          </cell>
          <cell r="R4037">
            <v>3331</v>
          </cell>
          <cell r="T4037" t="str">
            <v>TOLOSA</v>
          </cell>
          <cell r="U4037" t="str">
            <v>Capital Federal</v>
          </cell>
          <cell r="V4037">
            <v>1440</v>
          </cell>
          <cell r="W4037" t="str">
            <v>Capital Federal</v>
          </cell>
          <cell r="Y4037" t="str">
            <v>ENVÍO SIN CARGO (CABA Y GRAN PARTE DE GBA) TIEMPO: 4 a 6 DÍAS HÁBILES</v>
          </cell>
          <cell r="Z4037" t="str">
            <v>Mercado Pago</v>
          </cell>
          <cell r="AB4037" t="str">
            <v>La Plata Tolosa 525 e 28 y 29 n3331 (casa con rejas negras)</v>
          </cell>
          <cell r="AF4037" t="str">
            <v>MATE PAMPA BOCA ANCHA CON BOMBILLA COLOR NEGRO</v>
          </cell>
          <cell r="AG4037">
            <v>720</v>
          </cell>
          <cell r="AH4037">
            <v>1</v>
          </cell>
          <cell r="AI4037" t="str">
            <v>MERCA SEPA</v>
          </cell>
          <cell r="AJ4037" t="str">
            <v>Móvil</v>
          </cell>
          <cell r="AK4037" t="str">
            <v/>
          </cell>
          <cell r="AL4037">
            <v>13612320072</v>
          </cell>
          <cell r="AM4037">
            <v>362781707</v>
          </cell>
          <cell r="AN4037" t="str">
            <v>Sí</v>
          </cell>
        </row>
        <row r="4038">
          <cell r="A4038">
            <v>2573</v>
          </cell>
          <cell r="B4038" t="str">
            <v>vanesadx@hotmail.com</v>
          </cell>
          <cell r="C4038">
            <v>44236</v>
          </cell>
          <cell r="D4038" t="str">
            <v>Abierta</v>
          </cell>
          <cell r="E4038" t="str">
            <v>Recibido</v>
          </cell>
          <cell r="F4038" t="str">
            <v>Enviado</v>
          </cell>
          <cell r="G4038" t="str">
            <v>ARS</v>
          </cell>
          <cell r="H4038" t="str">
            <v>2770.55</v>
          </cell>
          <cell r="I4038">
            <v>0</v>
          </cell>
          <cell r="J4038">
            <v>470</v>
          </cell>
          <cell r="K4038" t="str">
            <v>3240.55</v>
          </cell>
          <cell r="L4038" t="str">
            <v>Vanesa Paola Fernández</v>
          </cell>
          <cell r="M4038">
            <v>31670757</v>
          </cell>
          <cell r="N4038">
            <v>542314617212</v>
          </cell>
          <cell r="O4038" t="str">
            <v>Vanesa Paola Fernández</v>
          </cell>
          <cell r="P4038">
            <v>542314617212</v>
          </cell>
          <cell r="Q4038" t="str">
            <v>Bolivar</v>
          </cell>
          <cell r="R4038">
            <v>176</v>
          </cell>
          <cell r="U4038" t="str">
            <v>Capital Federal</v>
          </cell>
          <cell r="V4038">
            <v>1440</v>
          </cell>
          <cell r="W4038" t="str">
            <v>Capital Federal</v>
          </cell>
          <cell r="Y4038" t="str">
            <v>Correo Argentino - Encomienda Clásica</v>
          </cell>
          <cell r="Z4038" t="str">
            <v>Mercado Pago</v>
          </cell>
          <cell r="AC4038" t="str">
            <v>NO ES CABA SE DEBE ENVIAR A DAIREAUX PROVINCIA DE BUENOS AIRES CP:6555 DIRECCION: BOLIVAR 176 VANESA PAOLA FERNANDEZ DNI: 31670757 PAGO DE CORREO ; $470 SI RESTA DINERO O SOBRA AVISAR A LA CLIENTA!!!!!</v>
          </cell>
          <cell r="AD4038">
            <v>44236</v>
          </cell>
          <cell r="AE4038">
            <v>44238</v>
          </cell>
          <cell r="AF4038" t="str">
            <v>TRAPO DE PISO CON FRASE MEDIA STANTARD 50 X 60 CM HAPPY</v>
          </cell>
          <cell r="AG4038">
            <v>390</v>
          </cell>
          <cell r="AH4038">
            <v>1</v>
          </cell>
          <cell r="AI4038" t="str">
            <v>HAPPY CHICO BCO</v>
          </cell>
          <cell r="AJ4038" t="str">
            <v>Móvil</v>
          </cell>
          <cell r="AK4038" t="str">
            <v>VIERNES 12/02 ENTRE 8 y 18 HORAS !</v>
          </cell>
          <cell r="AL4038">
            <v>13609290988</v>
          </cell>
          <cell r="AM4038">
            <v>362730461</v>
          </cell>
          <cell r="AN4038" t="str">
            <v>Sí</v>
          </cell>
        </row>
        <row r="4039">
          <cell r="A4039">
            <v>2573</v>
          </cell>
          <cell r="B4039" t="str">
            <v>vanesadx@hotmail.com</v>
          </cell>
          <cell r="AF4039" t="str">
            <v>TRAPO DE PISO CON FRASE MEDIA STANTARD 50 X 60 CM</v>
          </cell>
          <cell r="AG4039">
            <v>390</v>
          </cell>
          <cell r="AH4039">
            <v>2</v>
          </cell>
          <cell r="AI4039" t="str">
            <v>ESTRELLA</v>
          </cell>
          <cell r="AN4039" t="str">
            <v>Sí</v>
          </cell>
        </row>
        <row r="4040">
          <cell r="A4040">
            <v>2573</v>
          </cell>
          <cell r="B4040" t="str">
            <v>vanesadx@hotmail.com</v>
          </cell>
          <cell r="AF4040" t="str">
            <v>TRAPO DE PISO CON FRASE MEDIA STANTARD 50 X 60 CM LOVE</v>
          </cell>
          <cell r="AG4040">
            <v>390</v>
          </cell>
          <cell r="AH4040">
            <v>1</v>
          </cell>
          <cell r="AI4040" t="str">
            <v>LOVE BCO CHICO</v>
          </cell>
          <cell r="AN4040" t="str">
            <v>Sí</v>
          </cell>
        </row>
        <row r="4041">
          <cell r="A4041">
            <v>2573</v>
          </cell>
          <cell r="B4041" t="str">
            <v>vanesadx@hotmail.com</v>
          </cell>
          <cell r="AF4041" t="str">
            <v>HERMETICOS SET 6PCS C/TAPA DE VENTILACION FUCSIA (Fucsia)</v>
          </cell>
          <cell r="AG4041" t="str">
            <v>1210.55</v>
          </cell>
          <cell r="AH4041">
            <v>1</v>
          </cell>
          <cell r="AI4041" t="str">
            <v>100BA4030</v>
          </cell>
          <cell r="AN4041" t="str">
            <v>Sí</v>
          </cell>
        </row>
        <row r="4042">
          <cell r="A4042">
            <v>2572</v>
          </cell>
          <cell r="B4042" t="str">
            <v>liavera450@gmail.com</v>
          </cell>
          <cell r="C4042">
            <v>44236</v>
          </cell>
          <cell r="D4042" t="str">
            <v>Abierta</v>
          </cell>
          <cell r="E4042" t="str">
            <v>Recibido</v>
          </cell>
          <cell r="F4042" t="str">
            <v>Enviado</v>
          </cell>
          <cell r="G4042" t="str">
            <v>ARS</v>
          </cell>
          <cell r="H4042">
            <v>1408</v>
          </cell>
          <cell r="I4042">
            <v>0</v>
          </cell>
          <cell r="J4042">
            <v>0</v>
          </cell>
          <cell r="K4042">
            <v>1408</v>
          </cell>
          <cell r="L4042" t="str">
            <v>Lia Benitez</v>
          </cell>
          <cell r="M4042">
            <v>24335929</v>
          </cell>
          <cell r="N4042">
            <v>541155058248</v>
          </cell>
          <cell r="O4042" t="str">
            <v>Lia Benitez</v>
          </cell>
          <cell r="P4042">
            <v>541155058248</v>
          </cell>
          <cell r="Q4042" t="str">
            <v xml:space="preserve">Av. San Juan </v>
          </cell>
          <cell r="R4042">
            <v>572</v>
          </cell>
          <cell r="S4042" t="str">
            <v>13 D</v>
          </cell>
          <cell r="T4042" t="str">
            <v>Caba</v>
          </cell>
          <cell r="U4042" t="str">
            <v>Capital Federal</v>
          </cell>
          <cell r="V4042">
            <v>1147</v>
          </cell>
          <cell r="W4042" t="str">
            <v>Capital Federal</v>
          </cell>
          <cell r="Y4042" t="str">
            <v>ENVÍO SIN CARGO (CABA Y GRAN PARTE DE GBA) TIEMPO: 4 a 6 DÍAS HÁBILES</v>
          </cell>
          <cell r="Z4042" t="str">
            <v>Mercado Pago</v>
          </cell>
          <cell r="AC4042" t="str">
            <v>12-02 CAMBIA DE6926 748 PESOS X BA6991 1038</v>
          </cell>
          <cell r="AD4042">
            <v>44236</v>
          </cell>
          <cell r="AE4042">
            <v>44237</v>
          </cell>
          <cell r="AF4042" t="str">
            <v>TRAPO DE PISO CON FRASE MEDIA STANTARD 50 X 60 CM</v>
          </cell>
          <cell r="AG4042">
            <v>390</v>
          </cell>
          <cell r="AH4042">
            <v>1</v>
          </cell>
          <cell r="AI4042" t="str">
            <v>ESTRELLA</v>
          </cell>
          <cell r="AJ4042" t="str">
            <v>Web</v>
          </cell>
          <cell r="AK4042" t="str">
            <v>JUEVES 11/02 ENTRE 8 y 18 HORAS !</v>
          </cell>
          <cell r="AL4042">
            <v>13601388421</v>
          </cell>
          <cell r="AM4042">
            <v>362564422</v>
          </cell>
          <cell r="AN4042" t="str">
            <v>Sí</v>
          </cell>
        </row>
        <row r="4043">
          <cell r="A4043">
            <v>2572</v>
          </cell>
          <cell r="B4043" t="str">
            <v>liavera450@gmail.com</v>
          </cell>
          <cell r="AF4043" t="str">
            <v>BANDEJA MADERA DISEÑO SURTIDO 43.5x33x1.5 CM</v>
          </cell>
          <cell r="AG4043">
            <v>748</v>
          </cell>
          <cell r="AH4043">
            <v>1</v>
          </cell>
          <cell r="AI4043" t="str">
            <v>077DE6926</v>
          </cell>
          <cell r="AN4043" t="str">
            <v>Sí</v>
          </cell>
        </row>
        <row r="4044">
          <cell r="A4044">
            <v>2572</v>
          </cell>
          <cell r="B4044" t="str">
            <v>liavera450@gmail.com</v>
          </cell>
          <cell r="AF4044" t="str">
            <v>VASO AZUL FACETADO Y EXPRIMIDOR</v>
          </cell>
          <cell r="AG4044">
            <v>270</v>
          </cell>
          <cell r="AH4044">
            <v>1</v>
          </cell>
          <cell r="AI4044" t="str">
            <v>BP24007 BIPO</v>
          </cell>
          <cell r="AN4044" t="str">
            <v>Sí</v>
          </cell>
        </row>
        <row r="4045">
          <cell r="A4045">
            <v>2571</v>
          </cell>
          <cell r="B4045" t="str">
            <v>daianav.casas@hotmail.com</v>
          </cell>
          <cell r="C4045">
            <v>44235</v>
          </cell>
          <cell r="D4045" t="str">
            <v>Abierta</v>
          </cell>
          <cell r="E4045" t="str">
            <v>Recibido</v>
          </cell>
          <cell r="F4045" t="str">
            <v>Enviado</v>
          </cell>
          <cell r="G4045" t="str">
            <v>ARS</v>
          </cell>
          <cell r="H4045" t="str">
            <v>1199.94</v>
          </cell>
          <cell r="I4045" t="str">
            <v>179.99</v>
          </cell>
          <cell r="J4045">
            <v>0</v>
          </cell>
          <cell r="K4045" t="str">
            <v>1019.95</v>
          </cell>
          <cell r="L4045" t="str">
            <v>Daiana Valeria Casas Valeria Casas</v>
          </cell>
          <cell r="M4045">
            <v>37383980</v>
          </cell>
          <cell r="N4045">
            <v>1166311290</v>
          </cell>
          <cell r="O4045" t="str">
            <v>Daiana Valeria Casas Valeria Casas</v>
          </cell>
          <cell r="P4045">
            <v>1166311290</v>
          </cell>
          <cell r="Q4045" t="str">
            <v>Perú (entre Los Tilos y Portillo)</v>
          </cell>
          <cell r="R4045">
            <v>546</v>
          </cell>
          <cell r="U4045" t="str">
            <v>Matheu - Escobar</v>
          </cell>
          <cell r="V4045">
            <v>1440</v>
          </cell>
          <cell r="W4045" t="str">
            <v>Capital Federal</v>
          </cell>
          <cell r="Y4045" t="str">
            <v>ENVÍO SIN CARGO (CABA Y GRAN PARTE DE GBA) TIEMPO: 4 a 6 DÍAS HÁBILES</v>
          </cell>
          <cell r="Z4045" t="str">
            <v>Mercado Pago</v>
          </cell>
          <cell r="AA4045" t="str">
            <v>BIGDECO</v>
          </cell>
          <cell r="AD4045">
            <v>44235</v>
          </cell>
          <cell r="AE4045">
            <v>44237</v>
          </cell>
          <cell r="AF4045" t="str">
            <v>ENSALADERA APILABLE 1100 ML RIGOLLEAU 8 X 16 CM</v>
          </cell>
          <cell r="AG4045" t="str">
            <v>139.99</v>
          </cell>
          <cell r="AH4045">
            <v>2</v>
          </cell>
          <cell r="AI4045" t="str">
            <v>ML67550</v>
          </cell>
          <cell r="AJ4045" t="str">
            <v>Web</v>
          </cell>
          <cell r="AK4045" t="str">
            <v>JUEVES 11/02 ENTRE 8 y 18 HORAS !</v>
          </cell>
          <cell r="AL4045">
            <v>2307982677</v>
          </cell>
          <cell r="AM4045">
            <v>362463793</v>
          </cell>
          <cell r="AN4045" t="str">
            <v>Sí</v>
          </cell>
        </row>
        <row r="4046">
          <cell r="A4046">
            <v>2571</v>
          </cell>
          <cell r="B4046" t="str">
            <v>daianav.casas@hotmail.com</v>
          </cell>
          <cell r="AF4046" t="str">
            <v>ENSALADERA APILABLE 1700 ML RIGOLLEAU 9 X 18 CM</v>
          </cell>
          <cell r="AG4046" t="str">
            <v>159.99</v>
          </cell>
          <cell r="AH4046">
            <v>2</v>
          </cell>
          <cell r="AI4046" t="str">
            <v>ML67551</v>
          </cell>
          <cell r="AN4046" t="str">
            <v>Sí</v>
          </cell>
        </row>
        <row r="4047">
          <cell r="A4047">
            <v>2571</v>
          </cell>
          <cell r="B4047" t="str">
            <v>daianav.casas@hotmail.com</v>
          </cell>
          <cell r="AF4047" t="str">
            <v>ENSALADERA APILABLE 2900 ML RIGOLLEAU 11 X 22 CM</v>
          </cell>
          <cell r="AG4047" t="str">
            <v>299.99</v>
          </cell>
          <cell r="AH4047">
            <v>2</v>
          </cell>
          <cell r="AI4047" t="str">
            <v>ML67552</v>
          </cell>
          <cell r="AN4047" t="str">
            <v>Sí</v>
          </cell>
        </row>
        <row r="4048">
          <cell r="A4048">
            <v>2570</v>
          </cell>
          <cell r="B4048" t="str">
            <v>a.yanina@live.com</v>
          </cell>
          <cell r="C4048">
            <v>44235</v>
          </cell>
          <cell r="D4048" t="str">
            <v>Abierta</v>
          </cell>
          <cell r="E4048" t="str">
            <v>Recibido</v>
          </cell>
          <cell r="F4048" t="str">
            <v>Enviado</v>
          </cell>
          <cell r="G4048" t="str">
            <v>ARS</v>
          </cell>
          <cell r="H4048">
            <v>1240</v>
          </cell>
          <cell r="I4048">
            <v>0</v>
          </cell>
          <cell r="J4048">
            <v>0</v>
          </cell>
          <cell r="K4048">
            <v>1240</v>
          </cell>
          <cell r="L4048" t="str">
            <v>Yanina Artunduaga</v>
          </cell>
          <cell r="M4048">
            <v>27349325484</v>
          </cell>
          <cell r="N4048">
            <v>541131352525</v>
          </cell>
          <cell r="O4048" t="str">
            <v>Yanina Artunduaga</v>
          </cell>
          <cell r="P4048">
            <v>541131352525</v>
          </cell>
          <cell r="Q4048" t="str">
            <v>Av Rivadavia</v>
          </cell>
          <cell r="R4048">
            <v>4686</v>
          </cell>
          <cell r="S4048" t="str">
            <v>8 f</v>
          </cell>
          <cell r="T4048" t="str">
            <v>Caballito</v>
          </cell>
          <cell r="U4048" t="str">
            <v>Capital Federal</v>
          </cell>
          <cell r="V4048">
            <v>1424</v>
          </cell>
          <cell r="W4048" t="str">
            <v>Capital Federal</v>
          </cell>
          <cell r="Y4048" t="str">
            <v>ENVÍO SIN CARGO (CABA Y GRAN PARTE DE GBA) TIEMPO: 4 a 6 DÍAS HÁBILES</v>
          </cell>
          <cell r="Z4048" t="str">
            <v>Mercado Pago</v>
          </cell>
          <cell r="AC4048" t="str">
            <v>12-02 MANDO MERCADERIA SIN FACTURA AL NO ESTAR CREADO EL CODIGO MATE PAMPA</v>
          </cell>
          <cell r="AD4048">
            <v>44235</v>
          </cell>
          <cell r="AE4048">
            <v>44246</v>
          </cell>
          <cell r="AF4048" t="str">
            <v>ESCURRIDIZO//ESCURRE CUBIERTOS CUBIERTOS (Blanco)</v>
          </cell>
          <cell r="AG4048">
            <v>520</v>
          </cell>
          <cell r="AH4048">
            <v>1</v>
          </cell>
          <cell r="AI4048" t="str">
            <v>Q069</v>
          </cell>
          <cell r="AJ4048" t="str">
            <v>Móvil</v>
          </cell>
          <cell r="AK4048" t="str">
            <v/>
          </cell>
          <cell r="AL4048">
            <v>2307542830</v>
          </cell>
          <cell r="AM4048">
            <v>362438191</v>
          </cell>
          <cell r="AN4048" t="str">
            <v>Sí</v>
          </cell>
        </row>
        <row r="4049">
          <cell r="A4049">
            <v>2570</v>
          </cell>
          <cell r="B4049" t="str">
            <v>a.yanina@live.com</v>
          </cell>
          <cell r="AF4049" t="str">
            <v>MATE PAMPA BOCA ANGOSTA CON BOMBILLA COLOR BEIGE</v>
          </cell>
          <cell r="AG4049">
            <v>720</v>
          </cell>
          <cell r="AH4049">
            <v>1</v>
          </cell>
          <cell r="AI4049" t="str">
            <v>MERCA SEPA</v>
          </cell>
          <cell r="AN4049" t="str">
            <v>Sí</v>
          </cell>
        </row>
        <row r="4050">
          <cell r="A4050">
            <v>2569</v>
          </cell>
          <cell r="B4050" t="str">
            <v>anabella_longo@hotmail.com</v>
          </cell>
          <cell r="C4050">
            <v>44235</v>
          </cell>
          <cell r="D4050" t="str">
            <v>Abierta</v>
          </cell>
          <cell r="E4050" t="str">
            <v>Recibido</v>
          </cell>
          <cell r="F4050" t="str">
            <v>Enviado</v>
          </cell>
          <cell r="G4050" t="str">
            <v>ARS</v>
          </cell>
          <cell r="H4050" t="str">
            <v>2404.03</v>
          </cell>
          <cell r="I4050" t="str">
            <v>360.6</v>
          </cell>
          <cell r="J4050">
            <v>0</v>
          </cell>
          <cell r="K4050" t="str">
            <v>2043.43</v>
          </cell>
          <cell r="L4050" t="str">
            <v>Anabella Longo</v>
          </cell>
          <cell r="M4050">
            <v>29038029</v>
          </cell>
          <cell r="N4050">
            <v>541133519441</v>
          </cell>
          <cell r="O4050" t="str">
            <v>Anabella longo</v>
          </cell>
          <cell r="P4050">
            <v>541133519441</v>
          </cell>
          <cell r="Q4050" t="str">
            <v xml:space="preserve">Burela </v>
          </cell>
          <cell r="R4050">
            <v>1615</v>
          </cell>
          <cell r="T4050" t="str">
            <v>Capital federal</v>
          </cell>
          <cell r="U4050" t="str">
            <v>Capital Federal</v>
          </cell>
          <cell r="V4050">
            <v>1431</v>
          </cell>
          <cell r="W4050" t="str">
            <v>Capital Federal</v>
          </cell>
          <cell r="Y4050" t="str">
            <v>ENVÍO SIN CARGO (CABA Y GRAN PARTE DE GBA) TIEMPO: 4 a 6 DÍAS HÁBILES</v>
          </cell>
          <cell r="Z4050" t="str">
            <v>Mercado Pago</v>
          </cell>
          <cell r="AA4050" t="str">
            <v>NEWYEAR</v>
          </cell>
          <cell r="AD4050">
            <v>44235</v>
          </cell>
          <cell r="AE4050">
            <v>44237</v>
          </cell>
          <cell r="AF4050" t="str">
            <v>PUFF REDONDO AQUA 30 CM x 30 CM H</v>
          </cell>
          <cell r="AG4050" t="str">
            <v>2404.03</v>
          </cell>
          <cell r="AH4050">
            <v>1</v>
          </cell>
          <cell r="AI4050" t="str">
            <v>046AS7257</v>
          </cell>
          <cell r="AJ4050" t="str">
            <v>Web</v>
          </cell>
          <cell r="AK4050" t="str">
            <v>JUEVES 11/02 ENTRE 8 y 18 HORAS !</v>
          </cell>
          <cell r="AL4050">
            <v>13594619359</v>
          </cell>
          <cell r="AM4050">
            <v>362354076</v>
          </cell>
          <cell r="AN4050" t="str">
            <v>Sí</v>
          </cell>
        </row>
        <row r="4051">
          <cell r="A4051">
            <v>2568</v>
          </cell>
          <cell r="B4051" t="str">
            <v>sofiaselene28@gmail.com</v>
          </cell>
          <cell r="C4051">
            <v>44235</v>
          </cell>
          <cell r="D4051" t="str">
            <v>Abierta</v>
          </cell>
          <cell r="E4051" t="str">
            <v>Recibido</v>
          </cell>
          <cell r="F4051" t="str">
            <v>Enviado</v>
          </cell>
          <cell r="G4051" t="str">
            <v>ARS</v>
          </cell>
          <cell r="H4051" t="str">
            <v>4259.99</v>
          </cell>
          <cell r="I4051">
            <v>0</v>
          </cell>
          <cell r="J4051">
            <v>0</v>
          </cell>
          <cell r="K4051" t="str">
            <v>4259.99</v>
          </cell>
          <cell r="L4051" t="str">
            <v>Sofia Lopez</v>
          </cell>
          <cell r="M4051">
            <v>43596327</v>
          </cell>
          <cell r="N4051">
            <v>541169425325</v>
          </cell>
          <cell r="O4051" t="str">
            <v>Sofia Lopez</v>
          </cell>
          <cell r="P4051">
            <v>541169425325</v>
          </cell>
          <cell r="Q4051" t="str">
            <v>Zeballos</v>
          </cell>
          <cell r="R4051">
            <v>2662</v>
          </cell>
          <cell r="S4051" t="str">
            <v>PB</v>
          </cell>
          <cell r="T4051" t="str">
            <v>Sarandi</v>
          </cell>
          <cell r="U4051" t="str">
            <v>Avellaneda</v>
          </cell>
          <cell r="V4051">
            <v>1872</v>
          </cell>
          <cell r="W4051" t="str">
            <v>Gran Buenos Aires</v>
          </cell>
          <cell r="Y4051" t="str">
            <v>ENVÍO SIN CARGO (CABA Y GRAN PARTE DE GBA) TIEMPO: 4 a 6 DÍAS HÁBILES</v>
          </cell>
          <cell r="Z4051" t="str">
            <v>Mercado Pago</v>
          </cell>
          <cell r="AC4051" t="str">
            <v>05-03 MODELO 3 01-03 ENVIO PEDIDO SIN FACTURAR - FALTA CODIGO DE MANTELES</v>
          </cell>
          <cell r="AD4051">
            <v>44235</v>
          </cell>
          <cell r="AE4051">
            <v>44260</v>
          </cell>
          <cell r="AF4051" t="str">
            <v>MANTEL RECTANGULAR ANTIMANCHA 1.40x1,85 mtrs</v>
          </cell>
          <cell r="AG4051">
            <v>1450</v>
          </cell>
          <cell r="AH4051">
            <v>1</v>
          </cell>
          <cell r="AI4051" t="str">
            <v>CHUR3</v>
          </cell>
          <cell r="AJ4051" t="str">
            <v>Móvil</v>
          </cell>
          <cell r="AK4051" t="str">
            <v/>
          </cell>
          <cell r="AL4051">
            <v>2305463448</v>
          </cell>
          <cell r="AM4051">
            <v>361453613</v>
          </cell>
          <cell r="AN4051" t="str">
            <v>Sí</v>
          </cell>
        </row>
        <row r="4052">
          <cell r="A4052">
            <v>2568</v>
          </cell>
          <cell r="B4052" t="str">
            <v>sofiaselene28@gmail.com</v>
          </cell>
          <cell r="AF4052" t="str">
            <v>ALFOMBRA DE BAÑO BLANCA 69X35CM</v>
          </cell>
          <cell r="AG4052" t="str">
            <v>1009.99</v>
          </cell>
          <cell r="AH4052">
            <v>1</v>
          </cell>
          <cell r="AI4052" t="str">
            <v>046AB7354</v>
          </cell>
          <cell r="AN4052" t="str">
            <v>Sí</v>
          </cell>
        </row>
        <row r="4053">
          <cell r="A4053">
            <v>2568</v>
          </cell>
          <cell r="B4053" t="str">
            <v>sofiaselene28@gmail.com</v>
          </cell>
          <cell r="AF4053" t="str">
            <v>BOTELLA JUICE 1L TAPA SILICONA</v>
          </cell>
          <cell r="AG4053">
            <v>450</v>
          </cell>
          <cell r="AH4053">
            <v>2</v>
          </cell>
          <cell r="AI4053" t="str">
            <v>019BO5573</v>
          </cell>
          <cell r="AN4053" t="str">
            <v>Sí</v>
          </cell>
        </row>
        <row r="4054">
          <cell r="A4054">
            <v>2568</v>
          </cell>
          <cell r="B4054" t="str">
            <v>sofiaselene28@gmail.com</v>
          </cell>
          <cell r="AF4054" t="str">
            <v>BOTELLA H2O 1L TAPA SILICONA</v>
          </cell>
          <cell r="AG4054">
            <v>450</v>
          </cell>
          <cell r="AH4054">
            <v>2</v>
          </cell>
          <cell r="AI4054" t="str">
            <v>019BO5571</v>
          </cell>
          <cell r="AN4054" t="str">
            <v>Sí</v>
          </cell>
        </row>
        <row r="4055">
          <cell r="A4055">
            <v>2567</v>
          </cell>
          <cell r="B4055" t="str">
            <v>brendazanatta1@gmail.com</v>
          </cell>
          <cell r="C4055">
            <v>44234</v>
          </cell>
          <cell r="D4055" t="str">
            <v>Abierta</v>
          </cell>
          <cell r="E4055" t="str">
            <v>Recibido</v>
          </cell>
          <cell r="F4055" t="str">
            <v>Enviado</v>
          </cell>
          <cell r="G4055" t="str">
            <v>ARS</v>
          </cell>
          <cell r="H4055">
            <v>1060</v>
          </cell>
          <cell r="I4055">
            <v>0</v>
          </cell>
          <cell r="J4055">
            <v>0</v>
          </cell>
          <cell r="K4055">
            <v>1060</v>
          </cell>
          <cell r="L4055" t="str">
            <v>Brenda Zanatta</v>
          </cell>
          <cell r="M4055">
            <v>36930681</v>
          </cell>
          <cell r="N4055">
            <v>541164220099</v>
          </cell>
          <cell r="O4055" t="str">
            <v>Brenda Zanatta</v>
          </cell>
          <cell r="P4055">
            <v>541164220099</v>
          </cell>
          <cell r="Q4055" t="str">
            <v>Sargento cabral</v>
          </cell>
          <cell r="R4055">
            <v>2644</v>
          </cell>
          <cell r="S4055" t="str">
            <v>2 B</v>
          </cell>
          <cell r="U4055" t="str">
            <v>Villa ballester</v>
          </cell>
          <cell r="V4055">
            <v>1653</v>
          </cell>
          <cell r="W4055" t="str">
            <v>Gran Buenos Aires</v>
          </cell>
          <cell r="Y4055" t="str">
            <v>ENVÍO SIN CARGO (CABA Y GRAN PARTE DE GBA) TIEMPO: 4 a 6 DÍAS HÁBILES</v>
          </cell>
          <cell r="Z4055" t="str">
            <v>Mercado Pago</v>
          </cell>
          <cell r="AD4055">
            <v>44234</v>
          </cell>
          <cell r="AE4055">
            <v>44237</v>
          </cell>
          <cell r="AF4055" t="str">
            <v>UNTADOR PASTEL 14.5 CM (Violeta)</v>
          </cell>
          <cell r="AG4055">
            <v>40</v>
          </cell>
          <cell r="AH4055">
            <v>1</v>
          </cell>
          <cell r="AI4055" t="str">
            <v>019BA87503 MERCA SEPA</v>
          </cell>
          <cell r="AJ4055" t="str">
            <v>Móvil</v>
          </cell>
          <cell r="AK4055" t="str">
            <v>JUEVES 11-02 ENTRE 8 Y 18 HORAS!</v>
          </cell>
          <cell r="AL4055">
            <v>2302055946</v>
          </cell>
          <cell r="AM4055">
            <v>360320539</v>
          </cell>
          <cell r="AN4055" t="str">
            <v>Sí</v>
          </cell>
        </row>
        <row r="4056">
          <cell r="A4056">
            <v>2567</v>
          </cell>
          <cell r="B4056" t="str">
            <v>brendazanatta1@gmail.com</v>
          </cell>
          <cell r="AF4056" t="str">
            <v>UNTADOR PASTEL 14.5 CM (Rosa)</v>
          </cell>
          <cell r="AG4056">
            <v>40</v>
          </cell>
          <cell r="AH4056">
            <v>1</v>
          </cell>
          <cell r="AI4056" t="str">
            <v>019BA87503 MERCA SEPA</v>
          </cell>
          <cell r="AN4056" t="str">
            <v>Sí</v>
          </cell>
        </row>
        <row r="4057">
          <cell r="A4057">
            <v>2567</v>
          </cell>
          <cell r="B4057" t="str">
            <v>brendazanatta1@gmail.com</v>
          </cell>
          <cell r="AF4057" t="str">
            <v>INDIVIDUAL SMILE CUERINA</v>
          </cell>
          <cell r="AG4057">
            <v>245</v>
          </cell>
          <cell r="AH4057">
            <v>1</v>
          </cell>
          <cell r="AI4057" t="str">
            <v>CHUIN34R</v>
          </cell>
          <cell r="AN4057" t="str">
            <v>Sí</v>
          </cell>
        </row>
        <row r="4058">
          <cell r="A4058">
            <v>2567</v>
          </cell>
          <cell r="B4058" t="str">
            <v>brendazanatta1@gmail.com</v>
          </cell>
          <cell r="AF4058" t="str">
            <v>INDIVIDUAL ENJOY CUERINA 44 X 30 CM</v>
          </cell>
          <cell r="AG4058">
            <v>245</v>
          </cell>
          <cell r="AH4058">
            <v>1</v>
          </cell>
          <cell r="AI4058" t="str">
            <v>CHUIN36R</v>
          </cell>
          <cell r="AN4058" t="str">
            <v>Sí</v>
          </cell>
        </row>
        <row r="4059">
          <cell r="A4059">
            <v>2567</v>
          </cell>
          <cell r="B4059" t="str">
            <v>brendazanatta1@gmail.com</v>
          </cell>
          <cell r="AF4059" t="str">
            <v>INDIVIDUAL FLOR ROSA CUERINA</v>
          </cell>
          <cell r="AG4059">
            <v>245</v>
          </cell>
          <cell r="AH4059">
            <v>1</v>
          </cell>
          <cell r="AI4059" t="str">
            <v>CHUIN03R</v>
          </cell>
          <cell r="AN4059" t="str">
            <v>Sí</v>
          </cell>
        </row>
        <row r="4060">
          <cell r="A4060">
            <v>2567</v>
          </cell>
          <cell r="B4060" t="str">
            <v>brendazanatta1@gmail.com</v>
          </cell>
          <cell r="AF4060" t="str">
            <v>INDIVIDUAL HOJA AZUL CUERINA</v>
          </cell>
          <cell r="AG4060">
            <v>245</v>
          </cell>
          <cell r="AH4060">
            <v>1</v>
          </cell>
          <cell r="AI4060" t="str">
            <v>CHUIN06R</v>
          </cell>
          <cell r="AN4060" t="str">
            <v>Sí</v>
          </cell>
        </row>
        <row r="4061">
          <cell r="A4061">
            <v>2566</v>
          </cell>
          <cell r="B4061" t="str">
            <v>rominamazzeo12@gmail.com</v>
          </cell>
          <cell r="C4061">
            <v>44233</v>
          </cell>
          <cell r="D4061" t="str">
            <v>Abierta</v>
          </cell>
          <cell r="E4061" t="str">
            <v>Recibido</v>
          </cell>
          <cell r="F4061" t="str">
            <v>Enviado</v>
          </cell>
          <cell r="G4061" t="str">
            <v>ARS</v>
          </cell>
          <cell r="H4061" t="str">
            <v>3620.54</v>
          </cell>
          <cell r="I4061">
            <v>0</v>
          </cell>
          <cell r="J4061">
            <v>0</v>
          </cell>
          <cell r="K4061" t="str">
            <v>3620.54</v>
          </cell>
          <cell r="L4061" t="str">
            <v>Romina Mazzeo</v>
          </cell>
          <cell r="M4061">
            <v>38072148</v>
          </cell>
          <cell r="N4061">
            <v>541130797801</v>
          </cell>
          <cell r="O4061" t="str">
            <v>Romina Mazzeo</v>
          </cell>
          <cell r="P4061">
            <v>541130797801</v>
          </cell>
          <cell r="Q4061" t="str">
            <v>Bauness</v>
          </cell>
          <cell r="R4061">
            <v>2030</v>
          </cell>
          <cell r="S4061">
            <v>0.29166666666666669</v>
          </cell>
          <cell r="T4061" t="str">
            <v xml:space="preserve">Villa Urquiza </v>
          </cell>
          <cell r="U4061" t="str">
            <v>Capital Federal</v>
          </cell>
          <cell r="V4061">
            <v>1431</v>
          </cell>
          <cell r="W4061" t="str">
            <v>Capital Federal</v>
          </cell>
          <cell r="Y4061" t="str">
            <v>ENVÍO SIN CARGO (CABA Y GRAN PARTE DE GBA) TIEMPO: 4 a 6 DÍAS HÁBILES</v>
          </cell>
          <cell r="Z4061" t="str">
            <v>Mercado Pago</v>
          </cell>
          <cell r="AD4061">
            <v>44233</v>
          </cell>
          <cell r="AE4061">
            <v>44237</v>
          </cell>
          <cell r="AF4061" t="str">
            <v>BOWL BAMBOO BLANCO 14X28CM</v>
          </cell>
          <cell r="AG4061" t="str">
            <v>1773.45</v>
          </cell>
          <cell r="AH4061">
            <v>1</v>
          </cell>
          <cell r="AI4061" t="str">
            <v>BA7812</v>
          </cell>
          <cell r="AJ4061" t="str">
            <v>Móvil</v>
          </cell>
          <cell r="AK4061" t="str">
            <v>JUEVES 11-02 ENTRE 8 Y 18 HORAS!</v>
          </cell>
          <cell r="AL4061">
            <v>13535262148</v>
          </cell>
          <cell r="AM4061">
            <v>361162898</v>
          </cell>
          <cell r="AN4061" t="str">
            <v>Sí</v>
          </cell>
        </row>
        <row r="4062">
          <cell r="A4062">
            <v>2566</v>
          </cell>
          <cell r="B4062" t="str">
            <v>rominamazzeo12@gmail.com</v>
          </cell>
          <cell r="AF4062" t="str">
            <v>BOWL BAMBOO BLANCO 6X15CM</v>
          </cell>
          <cell r="AG4062">
            <v>730</v>
          </cell>
          <cell r="AH4062">
            <v>1</v>
          </cell>
          <cell r="AI4062" t="str">
            <v>BA7797 merca separa con el 15%</v>
          </cell>
          <cell r="AN4062" t="str">
            <v>Sí</v>
          </cell>
        </row>
        <row r="4063">
          <cell r="A4063">
            <v>2566</v>
          </cell>
          <cell r="B4063" t="str">
            <v>rominamazzeo12@gmail.com</v>
          </cell>
          <cell r="AF4063" t="str">
            <v>COPETINERO BAMBOO BLANCO ALARGADO 5X30X12.5CM</v>
          </cell>
          <cell r="AG4063" t="str">
            <v>1117.09</v>
          </cell>
          <cell r="AH4063">
            <v>1</v>
          </cell>
          <cell r="AI4063" t="str">
            <v>BA7794</v>
          </cell>
          <cell r="AN4063" t="str">
            <v>Sí</v>
          </cell>
        </row>
        <row r="4064">
          <cell r="A4064">
            <v>2565</v>
          </cell>
          <cell r="B4064" t="str">
            <v>vivi.ingered@gmail.com</v>
          </cell>
          <cell r="C4064">
            <v>44233</v>
          </cell>
          <cell r="D4064" t="str">
            <v>Abierta</v>
          </cell>
          <cell r="E4064" t="str">
            <v>Recibido</v>
          </cell>
          <cell r="F4064" t="str">
            <v>Enviado</v>
          </cell>
          <cell r="G4064" t="str">
            <v>ARS</v>
          </cell>
          <cell r="H4064">
            <v>2070</v>
          </cell>
          <cell r="I4064">
            <v>0</v>
          </cell>
          <cell r="J4064">
            <v>570</v>
          </cell>
          <cell r="K4064">
            <v>2640</v>
          </cell>
          <cell r="L4064" t="str">
            <v>Viviana Belza</v>
          </cell>
          <cell r="M4064">
            <v>18346936</v>
          </cell>
          <cell r="N4064">
            <v>542235350331</v>
          </cell>
          <cell r="O4064" t="str">
            <v>Viviana Belza</v>
          </cell>
          <cell r="P4064">
            <v>542235350331</v>
          </cell>
          <cell r="Q4064" t="str">
            <v>Génova</v>
          </cell>
          <cell r="R4064">
            <v>2962</v>
          </cell>
          <cell r="T4064" t="str">
            <v>Mar del Plata</v>
          </cell>
          <cell r="U4064" t="str">
            <v>Mar del Plata</v>
          </cell>
          <cell r="V4064">
            <v>7600</v>
          </cell>
          <cell r="W4064" t="str">
            <v>Buenos Aires</v>
          </cell>
          <cell r="Y4064" t="str">
            <v>Correo Argentino - Encomienda Clásica</v>
          </cell>
          <cell r="Z4064" t="str">
            <v>Mercado Pago</v>
          </cell>
          <cell r="AD4064">
            <v>44233</v>
          </cell>
          <cell r="AE4064">
            <v>44236</v>
          </cell>
          <cell r="AF4064" t="str">
            <v>TAZA ROMA DE CERAMICA BLANCA 275ML</v>
          </cell>
          <cell r="AG4064">
            <v>690</v>
          </cell>
          <cell r="AH4064">
            <v>3</v>
          </cell>
          <cell r="AI4064" t="str">
            <v>PO61713NN MERCA SEPARADA</v>
          </cell>
          <cell r="AJ4064" t="str">
            <v>Web</v>
          </cell>
          <cell r="AK4064" t="str">
            <v>El 10/02 se envía al correo argentino, entre 10 y 13 horas !</v>
          </cell>
          <cell r="AL4064">
            <v>2298606756</v>
          </cell>
          <cell r="AM4064">
            <v>361387991</v>
          </cell>
          <cell r="AN4064" t="str">
            <v>Sí</v>
          </cell>
        </row>
        <row r="4065">
          <cell r="A4065">
            <v>2564</v>
          </cell>
          <cell r="B4065" t="str">
            <v>mariavictoriaburyeile@gmail.com</v>
          </cell>
          <cell r="C4065">
            <v>44232</v>
          </cell>
          <cell r="D4065" t="str">
            <v>Abierta</v>
          </cell>
          <cell r="E4065" t="str">
            <v>Recibido</v>
          </cell>
          <cell r="F4065" t="str">
            <v>Enviado</v>
          </cell>
          <cell r="G4065" t="str">
            <v>ARS</v>
          </cell>
          <cell r="H4065">
            <v>2990</v>
          </cell>
          <cell r="I4065">
            <v>0</v>
          </cell>
          <cell r="J4065">
            <v>0</v>
          </cell>
          <cell r="K4065">
            <v>2990</v>
          </cell>
          <cell r="L4065" t="str">
            <v>Maria Buryeile</v>
          </cell>
          <cell r="M4065">
            <v>40131729</v>
          </cell>
          <cell r="N4065">
            <v>541130031967</v>
          </cell>
          <cell r="O4065" t="str">
            <v>Maria Buryeile</v>
          </cell>
          <cell r="P4065">
            <v>541130031967</v>
          </cell>
          <cell r="Q4065" t="str">
            <v>Cevallos</v>
          </cell>
          <cell r="R4065">
            <v>1001</v>
          </cell>
          <cell r="S4065" t="str">
            <v>Lote 42</v>
          </cell>
          <cell r="T4065" t="str">
            <v xml:space="preserve">Barrancas de Guido. Quilmes </v>
          </cell>
          <cell r="U4065" t="str">
            <v xml:space="preserve">Quilmes </v>
          </cell>
          <cell r="V4065">
            <v>1878</v>
          </cell>
          <cell r="W4065" t="str">
            <v>Gran Buenos Aires</v>
          </cell>
          <cell r="Y4065" t="str">
            <v>ENVÍO SIN CARGO (CABA Y GRAN PARTE DE GBA) TIEMPO: 4 a 6 DÍAS HÁBILES</v>
          </cell>
          <cell r="Z4065" t="str">
            <v>Mercado Pago</v>
          </cell>
          <cell r="AB4065" t="str">
            <v xml:space="preserve">El color del cubertero es el beige. </v>
          </cell>
          <cell r="AC4065" t="str">
            <v>05-03 modelo 28 01-03 ENVIO PEDIDO SIN FACTURAR - FALTA CODIGO DE MANTELES 19-02 ESPERA EL INGRESO EL 22-02 SIN PROBLEMA</v>
          </cell>
          <cell r="AD4065">
            <v>44232</v>
          </cell>
          <cell r="AE4065">
            <v>44260</v>
          </cell>
          <cell r="AF4065" t="str">
            <v>SET X 7 PIEZAS BOWLS DE VIDRIO 22.5X5CM 277 ML / 6 PC DE 12.5X5.5CM 152 ML</v>
          </cell>
          <cell r="AG4065">
            <v>1170</v>
          </cell>
          <cell r="AH4065">
            <v>1</v>
          </cell>
          <cell r="AI4065" t="str">
            <v>09523F7</v>
          </cell>
          <cell r="AJ4065" t="str">
            <v>Móvil</v>
          </cell>
          <cell r="AK4065" t="str">
            <v/>
          </cell>
          <cell r="AL4065">
            <v>13505566111</v>
          </cell>
          <cell r="AM4065">
            <v>361161180</v>
          </cell>
          <cell r="AN4065" t="str">
            <v>Sí</v>
          </cell>
        </row>
        <row r="4066">
          <cell r="A4066">
            <v>2564</v>
          </cell>
          <cell r="B4066" t="str">
            <v>mariavictoriaburyeile@gmail.com</v>
          </cell>
          <cell r="AF4066" t="str">
            <v>CUBIERTERO 31.5X24.5X4.5CM COLORES PASTELES</v>
          </cell>
          <cell r="AG4066">
            <v>370</v>
          </cell>
          <cell r="AH4066">
            <v>1</v>
          </cell>
          <cell r="AI4066" t="str">
            <v>0607PLA204PAS</v>
          </cell>
          <cell r="AN4066" t="str">
            <v>Sí</v>
          </cell>
        </row>
        <row r="4067">
          <cell r="A4067">
            <v>2564</v>
          </cell>
          <cell r="B4067" t="str">
            <v>mariavictoriaburyeile@gmail.com</v>
          </cell>
          <cell r="AF4067" t="str">
            <v>MANTEL RECTANGULAR ANTIMANCHA 1.40x1.85 mtrs</v>
          </cell>
          <cell r="AG4067">
            <v>1450</v>
          </cell>
          <cell r="AH4067">
            <v>1</v>
          </cell>
          <cell r="AI4067" t="str">
            <v>CHUR28 MERCA SEPA</v>
          </cell>
          <cell r="AN4067" t="str">
            <v>Sí</v>
          </cell>
        </row>
        <row r="4068">
          <cell r="A4068">
            <v>2563</v>
          </cell>
          <cell r="B4068" t="str">
            <v>yasminmensi@gmail.com</v>
          </cell>
          <cell r="C4068">
            <v>44232</v>
          </cell>
          <cell r="D4068" t="str">
            <v>Abierta</v>
          </cell>
          <cell r="E4068" t="str">
            <v>Recibido</v>
          </cell>
          <cell r="F4068" t="str">
            <v>Enviado</v>
          </cell>
          <cell r="G4068" t="str">
            <v>ARS</v>
          </cell>
          <cell r="H4068">
            <v>1450</v>
          </cell>
          <cell r="I4068">
            <v>0</v>
          </cell>
          <cell r="J4068">
            <v>0</v>
          </cell>
          <cell r="K4068">
            <v>1450</v>
          </cell>
          <cell r="L4068" t="str">
            <v>Yasmin Mensi</v>
          </cell>
          <cell r="M4068">
            <v>34909055</v>
          </cell>
          <cell r="N4068">
            <v>5491167851906</v>
          </cell>
          <cell r="O4068" t="str">
            <v>Yasmin Mensi</v>
          </cell>
          <cell r="P4068">
            <v>5491167851906</v>
          </cell>
          <cell r="Q4068" t="str">
            <v xml:space="preserve">Mariano Acosta </v>
          </cell>
          <cell r="R4068">
            <v>3098</v>
          </cell>
          <cell r="S4068" t="str">
            <v>Lote 113</v>
          </cell>
          <cell r="T4068" t="str">
            <v xml:space="preserve">Barrio santoTomas </v>
          </cell>
          <cell r="U4068" t="str">
            <v xml:space="preserve">Pilar </v>
          </cell>
          <cell r="V4068">
            <v>1635</v>
          </cell>
          <cell r="W4068" t="str">
            <v>Gran Buenos Aires</v>
          </cell>
          <cell r="Y4068" t="str">
            <v>ENVÍO SIN CARGO (CABA Y GRAN PARTE DE GBA) TIEMPO: 4 a 6 DÍAS HÁBILES</v>
          </cell>
          <cell r="Z4068" t="str">
            <v>Mercado Pago</v>
          </cell>
          <cell r="AB4068" t="str">
            <v xml:space="preserve">Barrio santo tomas lote 113 Entre fader y Benito lynch </v>
          </cell>
          <cell r="AC4068" t="str">
            <v>05-03 MODELO 14 01-03 ENVIO PEDIDO SIN FACTURAR - FALTA CODIGO DE MANTELES Entregar ORDEN 2563 con 2598 19-02 ESPERA EL INGRESO EL 22-02 SIN PROBLEMA. SE MANDA TODO JUNTO CON EL OTRO PEDIDO</v>
          </cell>
          <cell r="AD4068">
            <v>44232</v>
          </cell>
          <cell r="AE4068">
            <v>44260</v>
          </cell>
          <cell r="AF4068" t="str">
            <v>MANTEL RECTANGULAR ANTIMANCHA 1.40x1.85 mtrs</v>
          </cell>
          <cell r="AG4068">
            <v>1450</v>
          </cell>
          <cell r="AH4068">
            <v>1</v>
          </cell>
          <cell r="AI4068" t="str">
            <v>CHUR14 MERCA SEPA</v>
          </cell>
          <cell r="AJ4068" t="str">
            <v>Móvil</v>
          </cell>
          <cell r="AK4068" t="str">
            <v/>
          </cell>
          <cell r="AL4068">
            <v>2295571697</v>
          </cell>
          <cell r="AM4068">
            <v>361097638</v>
          </cell>
          <cell r="AN4068" t="str">
            <v>Sí</v>
          </cell>
        </row>
        <row r="4069">
          <cell r="A4069">
            <v>2562</v>
          </cell>
          <cell r="B4069" t="str">
            <v>mjimena1995@hotmail.com</v>
          </cell>
          <cell r="C4069">
            <v>44232</v>
          </cell>
          <cell r="D4069" t="str">
            <v>Abierta</v>
          </cell>
          <cell r="E4069" t="str">
            <v>Recibido</v>
          </cell>
          <cell r="F4069" t="str">
            <v>Enviado</v>
          </cell>
          <cell r="G4069" t="str">
            <v>ARS</v>
          </cell>
          <cell r="H4069" t="str">
            <v>5888.29</v>
          </cell>
          <cell r="I4069">
            <v>0</v>
          </cell>
          <cell r="J4069">
            <v>1400</v>
          </cell>
          <cell r="K4069" t="str">
            <v>7288.29</v>
          </cell>
          <cell r="L4069" t="str">
            <v>Jimena Fernández</v>
          </cell>
          <cell r="M4069">
            <v>39064043</v>
          </cell>
          <cell r="N4069">
            <v>541139579671</v>
          </cell>
          <cell r="O4069" t="str">
            <v>Jimena Fernández</v>
          </cell>
          <cell r="P4069">
            <v>541139579671</v>
          </cell>
          <cell r="Q4069" t="str">
            <v xml:space="preserve">Mendoza </v>
          </cell>
          <cell r="R4069">
            <v>5735</v>
          </cell>
          <cell r="S4069">
            <v>901</v>
          </cell>
          <cell r="T4069" t="str">
            <v xml:space="preserve">Villa Urquiza </v>
          </cell>
          <cell r="U4069" t="str">
            <v>Capital Federal</v>
          </cell>
          <cell r="V4069">
            <v>1431</v>
          </cell>
          <cell r="W4069" t="str">
            <v>Capital Federal</v>
          </cell>
          <cell r="Y4069" t="str">
            <v>Correo Argentino - Encomienda Prioritaria</v>
          </cell>
          <cell r="Z4069" t="str">
            <v>Mercado Pago</v>
          </cell>
          <cell r="AD4069">
            <v>44232</v>
          </cell>
          <cell r="AE4069">
            <v>44235</v>
          </cell>
          <cell r="AF4069" t="str">
            <v>ACEITERA CUADRADA DE VIDRIO Y PICO ACERO 500 ML</v>
          </cell>
          <cell r="AG4069">
            <v>450</v>
          </cell>
          <cell r="AH4069">
            <v>2</v>
          </cell>
          <cell r="AI4069" t="str">
            <v>MS107210</v>
          </cell>
          <cell r="AJ4069" t="str">
            <v>Móvil</v>
          </cell>
          <cell r="AK4069" t="str">
            <v>MIERCOLES 10-02 ENTRE 8 Y 18 HORAS!</v>
          </cell>
          <cell r="AL4069">
            <v>2295450289</v>
          </cell>
          <cell r="AM4069">
            <v>361085040</v>
          </cell>
          <cell r="AN4069" t="str">
            <v>Sí</v>
          </cell>
        </row>
        <row r="4070">
          <cell r="A4070">
            <v>2562</v>
          </cell>
          <cell r="B4070" t="str">
            <v>mjimena1995@hotmail.com</v>
          </cell>
          <cell r="AF4070" t="str">
            <v>MOLINILLO MADERA 15 CM.</v>
          </cell>
          <cell r="AG4070">
            <v>1190</v>
          </cell>
          <cell r="AH4070">
            <v>1</v>
          </cell>
          <cell r="AI4070" t="str">
            <v>046BA6858</v>
          </cell>
          <cell r="AN4070" t="str">
            <v>Sí</v>
          </cell>
        </row>
        <row r="4071">
          <cell r="A4071">
            <v>2562</v>
          </cell>
          <cell r="B4071" t="str">
            <v>mjimena1995@hotmail.com</v>
          </cell>
          <cell r="AF4071" t="str">
            <v>PORTA CEPILLOS BLANCO POLIRESINA 12X9CM</v>
          </cell>
          <cell r="AG4071" t="str">
            <v>664.84</v>
          </cell>
          <cell r="AH4071">
            <v>1</v>
          </cell>
          <cell r="AI4071" t="str">
            <v>046AB7318</v>
          </cell>
          <cell r="AN4071" t="str">
            <v>Sí</v>
          </cell>
        </row>
        <row r="4072">
          <cell r="A4072">
            <v>2562</v>
          </cell>
          <cell r="B4072" t="str">
            <v>mjimena1995@hotmail.com</v>
          </cell>
          <cell r="AF4072" t="str">
            <v>SET CUCHARON Y TENEDOR BAMBOO BLANCO 29CM</v>
          </cell>
          <cell r="AG4072">
            <v>1360</v>
          </cell>
          <cell r="AH4072">
            <v>1</v>
          </cell>
          <cell r="AI4072" t="str">
            <v>BA7800</v>
          </cell>
          <cell r="AN4072" t="str">
            <v>Sí</v>
          </cell>
        </row>
        <row r="4073">
          <cell r="A4073">
            <v>2562</v>
          </cell>
          <cell r="B4073" t="str">
            <v>mjimena1995@hotmail.com</v>
          </cell>
          <cell r="AF4073" t="str">
            <v>BOWL BAMBOO BLANCO 14X28CM</v>
          </cell>
          <cell r="AG4073" t="str">
            <v>1773.45</v>
          </cell>
          <cell r="AH4073">
            <v>1</v>
          </cell>
          <cell r="AI4073" t="str">
            <v>BA7812</v>
          </cell>
          <cell r="AN4073" t="str">
            <v>Sí</v>
          </cell>
        </row>
        <row r="4074">
          <cell r="A4074">
            <v>2561</v>
          </cell>
          <cell r="B4074" t="str">
            <v>vanesadx@hotmail.com</v>
          </cell>
          <cell r="C4074">
            <v>44232</v>
          </cell>
          <cell r="D4074" t="str">
            <v>Abierta</v>
          </cell>
          <cell r="E4074" t="str">
            <v>Pendiente</v>
          </cell>
          <cell r="F4074" t="str">
            <v>No está empaquetado</v>
          </cell>
          <cell r="G4074" t="str">
            <v>ARS</v>
          </cell>
          <cell r="H4074" t="str">
            <v>2665.55</v>
          </cell>
          <cell r="I4074">
            <v>0</v>
          </cell>
          <cell r="J4074">
            <v>0</v>
          </cell>
          <cell r="K4074" t="str">
            <v>2665.55</v>
          </cell>
          <cell r="L4074" t="str">
            <v>Vanesa Fernández</v>
          </cell>
          <cell r="M4074">
            <v>31670757</v>
          </cell>
          <cell r="N4074">
            <v>542314617212</v>
          </cell>
          <cell r="O4074" t="str">
            <v>Vanesa Fernández</v>
          </cell>
          <cell r="P4074">
            <v>542314617212</v>
          </cell>
          <cell r="Q4074" t="str">
            <v>Bolivar 176</v>
          </cell>
          <cell r="R4074">
            <v>6555</v>
          </cell>
          <cell r="U4074" t="str">
            <v>Capital Federal</v>
          </cell>
          <cell r="V4074">
            <v>1440</v>
          </cell>
          <cell r="W4074" t="str">
            <v>Capital Federal</v>
          </cell>
          <cell r="Y4074" t="str">
            <v>ENVÍO SIN CARGO (CABA Y GRAN PARTE DE GBA) TIEMPO: 4 a 6 DÍAS HÁBILES</v>
          </cell>
          <cell r="Z4074" t="str">
            <v>TRANSFERENCIA BANCARIA</v>
          </cell>
          <cell r="AF4074" t="str">
            <v>HERMETICOS SET 6PCS C/TAPA DE VENTILACION FUCSIA (Fucsia)</v>
          </cell>
          <cell r="AG4074" t="str">
            <v>1210.55</v>
          </cell>
          <cell r="AH4074">
            <v>1</v>
          </cell>
          <cell r="AI4074" t="str">
            <v>100BA4030</v>
          </cell>
          <cell r="AJ4074" t="str">
            <v>Móvil</v>
          </cell>
          <cell r="AK4074" t="str">
            <v/>
          </cell>
          <cell r="AM4074">
            <v>361008279</v>
          </cell>
          <cell r="AN4074" t="str">
            <v>Sí</v>
          </cell>
        </row>
        <row r="4075">
          <cell r="A4075">
            <v>2561</v>
          </cell>
          <cell r="B4075" t="str">
            <v>vanesadx@hotmail.com</v>
          </cell>
          <cell r="AF4075" t="str">
            <v>TRAPO DE PISO CON FRASE MEDIA STANTARD 50 X 60 CM HAPPY</v>
          </cell>
          <cell r="AG4075">
            <v>390</v>
          </cell>
          <cell r="AH4075">
            <v>1</v>
          </cell>
          <cell r="AI4075" t="str">
            <v>HAPPY CHICO BCO</v>
          </cell>
          <cell r="AN4075" t="str">
            <v>Sí</v>
          </cell>
        </row>
        <row r="4076">
          <cell r="A4076">
            <v>2561</v>
          </cell>
          <cell r="B4076" t="str">
            <v>vanesadx@hotmail.com</v>
          </cell>
          <cell r="AF4076" t="str">
            <v>TRAPO DE PISO CON FRASE MEDIA STANTARD 50 X 60 CM HOLA CHAU</v>
          </cell>
          <cell r="AG4076">
            <v>390</v>
          </cell>
          <cell r="AH4076">
            <v>1</v>
          </cell>
          <cell r="AI4076" t="str">
            <v>HOLA CHAU CHICO GRIS</v>
          </cell>
          <cell r="AN4076" t="str">
            <v>Sí</v>
          </cell>
        </row>
        <row r="4077">
          <cell r="A4077">
            <v>2561</v>
          </cell>
          <cell r="B4077" t="str">
            <v>vanesadx@hotmail.com</v>
          </cell>
          <cell r="AF4077" t="str">
            <v>TRAPO DE PISO CON FRASE MEDIA STANTARD 50 X 60 CM</v>
          </cell>
          <cell r="AG4077">
            <v>225</v>
          </cell>
          <cell r="AH4077">
            <v>3</v>
          </cell>
          <cell r="AI4077" t="str">
            <v>AL8219</v>
          </cell>
          <cell r="AN4077" t="str">
            <v>Sí</v>
          </cell>
        </row>
        <row r="4078">
          <cell r="A4078">
            <v>2560</v>
          </cell>
          <cell r="B4078" t="str">
            <v>mariasolgiava@gmail.com</v>
          </cell>
          <cell r="C4078">
            <v>44231</v>
          </cell>
          <cell r="D4078" t="str">
            <v>Abierta</v>
          </cell>
          <cell r="E4078" t="str">
            <v>Recibido</v>
          </cell>
          <cell r="F4078" t="str">
            <v>Enviado</v>
          </cell>
          <cell r="G4078" t="str">
            <v>ARS</v>
          </cell>
          <cell r="H4078">
            <v>1450</v>
          </cell>
          <cell r="I4078" t="str">
            <v>217.5</v>
          </cell>
          <cell r="J4078">
            <v>0</v>
          </cell>
          <cell r="K4078" t="str">
            <v>1232.5</v>
          </cell>
          <cell r="L4078" t="str">
            <v>Maria Soledad Giavarino</v>
          </cell>
          <cell r="M4078">
            <v>31251680</v>
          </cell>
          <cell r="N4078">
            <v>541163351877</v>
          </cell>
          <cell r="O4078" t="str">
            <v>Maria Soledad GIAVARINO</v>
          </cell>
          <cell r="P4078">
            <v>541163351877</v>
          </cell>
          <cell r="Q4078" t="str">
            <v>Simon Bolivar</v>
          </cell>
          <cell r="R4078">
            <v>560</v>
          </cell>
          <cell r="U4078" t="str">
            <v>Lomas De Zamora</v>
          </cell>
          <cell r="V4078">
            <v>1832</v>
          </cell>
          <cell r="W4078" t="str">
            <v>Gran Buenos Aires</v>
          </cell>
          <cell r="Y4078" t="str">
            <v>ENVÍO SIN CARGO (CABA Y GRAN PARTE DE GBA) TIEMPO: 4 a 6 DÍAS HÁBILES</v>
          </cell>
          <cell r="Z4078" t="str">
            <v>Mercado Pago</v>
          </cell>
          <cell r="AA4078" t="str">
            <v>NEWYEAR</v>
          </cell>
          <cell r="AC4078" t="str">
            <v>05-03 CAMBIO POR EL MANTEL MODELO 1 22/02 espera novedades del proveedor</v>
          </cell>
          <cell r="AD4078">
            <v>44231</v>
          </cell>
          <cell r="AE4078">
            <v>44260</v>
          </cell>
          <cell r="AF4078" t="str">
            <v>MANTEL RECTANGULAR ANTIMANCHA 1.40x1.85 mtrs</v>
          </cell>
          <cell r="AG4078">
            <v>1450</v>
          </cell>
          <cell r="AH4078">
            <v>1</v>
          </cell>
          <cell r="AI4078" t="str">
            <v>CHUR28 MERCA SEPA</v>
          </cell>
          <cell r="AJ4078" t="str">
            <v>Web</v>
          </cell>
          <cell r="AK4078" t="str">
            <v/>
          </cell>
          <cell r="AL4078">
            <v>2292879647</v>
          </cell>
          <cell r="AM4078">
            <v>360829285</v>
          </cell>
          <cell r="AN4078" t="str">
            <v>Sí</v>
          </cell>
        </row>
        <row r="4079">
          <cell r="A4079">
            <v>2559</v>
          </cell>
          <cell r="B4079" t="str">
            <v>fede.00.7@hotmail.com</v>
          </cell>
          <cell r="C4079">
            <v>44230</v>
          </cell>
          <cell r="D4079" t="str">
            <v>Abierta</v>
          </cell>
          <cell r="E4079" t="str">
            <v>Recibido</v>
          </cell>
          <cell r="F4079" t="str">
            <v>Enviado</v>
          </cell>
          <cell r="G4079" t="str">
            <v>ARS</v>
          </cell>
          <cell r="H4079" t="str">
            <v>3973.45</v>
          </cell>
          <cell r="I4079">
            <v>0</v>
          </cell>
          <cell r="J4079">
            <v>0</v>
          </cell>
          <cell r="K4079" t="str">
            <v>3973.45</v>
          </cell>
          <cell r="L4079" t="str">
            <v>Federico Martinez Alvarez</v>
          </cell>
          <cell r="M4079">
            <v>42899876</v>
          </cell>
          <cell r="N4079">
            <v>541138655432</v>
          </cell>
          <cell r="O4079" t="str">
            <v>Federico Martinez Alvarez</v>
          </cell>
          <cell r="P4079">
            <v>541138655432</v>
          </cell>
          <cell r="Q4079" t="str">
            <v>Centenera</v>
          </cell>
          <cell r="R4079">
            <v>350</v>
          </cell>
          <cell r="T4079" t="str">
            <v>La Matanza</v>
          </cell>
          <cell r="U4079" t="str">
            <v>La Matanza</v>
          </cell>
          <cell r="V4079">
            <v>1754</v>
          </cell>
          <cell r="W4079" t="str">
            <v>Gran Buenos Aires</v>
          </cell>
          <cell r="Y4079" t="str">
            <v>ENVÍO SIN CARGO (CABA Y GRAN PARTE DE GBA) TIEMPO: 4 a 6 DÍAS HÁBILES</v>
          </cell>
          <cell r="Z4079" t="str">
            <v>Mercado Pago</v>
          </cell>
          <cell r="AD4079">
            <v>44230</v>
          </cell>
          <cell r="AE4079">
            <v>44235</v>
          </cell>
          <cell r="AF4079" t="str">
            <v>INDIVIDUAL RANGPUR BLANCO 38CM</v>
          </cell>
          <cell r="AG4079">
            <v>440</v>
          </cell>
          <cell r="AH4079">
            <v>1</v>
          </cell>
          <cell r="AI4079" t="str">
            <v>MS115325</v>
          </cell>
          <cell r="AJ4079" t="str">
            <v>Web</v>
          </cell>
          <cell r="AK4079" t="str">
            <v>MIERCOLES 10-02 ENTRE 8 Y 18 HORAS!</v>
          </cell>
          <cell r="AL4079">
            <v>2287577184</v>
          </cell>
          <cell r="AM4079">
            <v>360242682</v>
          </cell>
          <cell r="AN4079" t="str">
            <v>Sí</v>
          </cell>
        </row>
        <row r="4080">
          <cell r="A4080">
            <v>2559</v>
          </cell>
          <cell r="B4080" t="str">
            <v>fede.00.7@hotmail.com</v>
          </cell>
          <cell r="AF4080" t="str">
            <v>INDIVIDUAL TELA BLANCO Y NEGRO 44X34CM</v>
          </cell>
          <cell r="AG4080">
            <v>287</v>
          </cell>
          <cell r="AH4080">
            <v>1</v>
          </cell>
          <cell r="AI4080" t="str">
            <v>024KK155BYN</v>
          </cell>
          <cell r="AN4080" t="str">
            <v>Sí</v>
          </cell>
        </row>
        <row r="4081">
          <cell r="A4081">
            <v>2559</v>
          </cell>
          <cell r="B4081" t="str">
            <v>fede.00.7@hotmail.com</v>
          </cell>
          <cell r="AF4081" t="str">
            <v>MOLDE FLANERA ANTIADHERENTE</v>
          </cell>
          <cell r="AG4081">
            <v>763</v>
          </cell>
          <cell r="AH4081">
            <v>1</v>
          </cell>
          <cell r="AI4081" t="str">
            <v>046BA4825 LE PUSE EL 15% DEL BULTO</v>
          </cell>
          <cell r="AN4081" t="str">
            <v>Sí</v>
          </cell>
        </row>
        <row r="4082">
          <cell r="A4082">
            <v>2559</v>
          </cell>
          <cell r="B4082" t="str">
            <v>fede.00.7@hotmail.com</v>
          </cell>
          <cell r="AF4082" t="str">
            <v>BOWL BAMBOO NEGRO 14X28CM</v>
          </cell>
          <cell r="AG4082" t="str">
            <v>1773.45</v>
          </cell>
          <cell r="AH4082">
            <v>1</v>
          </cell>
          <cell r="AI4082" t="str">
            <v>BA7813</v>
          </cell>
          <cell r="AN4082" t="str">
            <v>Sí</v>
          </cell>
        </row>
        <row r="4083">
          <cell r="A4083">
            <v>2559</v>
          </cell>
          <cell r="B4083" t="str">
            <v>fede.00.7@hotmail.com</v>
          </cell>
          <cell r="AF4083" t="str">
            <v>BANDEJA DE PIEDRA LAJA NEGRA RECT 25 X 15 CM</v>
          </cell>
          <cell r="AG4083">
            <v>710</v>
          </cell>
          <cell r="AH4083">
            <v>1</v>
          </cell>
          <cell r="AI4083">
            <v>113918</v>
          </cell>
          <cell r="AN4083" t="str">
            <v>Sí</v>
          </cell>
        </row>
        <row r="4084">
          <cell r="A4084">
            <v>2558</v>
          </cell>
          <cell r="B4084" t="str">
            <v>ariaslauri85@gmail.com</v>
          </cell>
          <cell r="C4084">
            <v>44230</v>
          </cell>
          <cell r="D4084" t="str">
            <v>Abierta</v>
          </cell>
          <cell r="E4084" t="str">
            <v>Recibido</v>
          </cell>
          <cell r="F4084" t="str">
            <v>Enviado</v>
          </cell>
          <cell r="G4084" t="str">
            <v>ARS</v>
          </cell>
          <cell r="H4084">
            <v>4980</v>
          </cell>
          <cell r="I4084">
            <v>0</v>
          </cell>
          <cell r="J4084">
            <v>0</v>
          </cell>
          <cell r="K4084">
            <v>4980</v>
          </cell>
          <cell r="L4084" t="str">
            <v>Monica Marcela Martinez</v>
          </cell>
          <cell r="M4084">
            <v>14618544</v>
          </cell>
          <cell r="N4084">
            <v>541136414708</v>
          </cell>
          <cell r="O4084" t="str">
            <v>Monica Marcela Martinez</v>
          </cell>
          <cell r="P4084">
            <v>541136414708</v>
          </cell>
          <cell r="Q4084" t="str">
            <v xml:space="preserve">Dorrego </v>
          </cell>
          <cell r="R4084">
            <v>3203</v>
          </cell>
          <cell r="T4084" t="str">
            <v>San Andres</v>
          </cell>
          <cell r="U4084" t="str">
            <v>San Martín provincia de Buenos Aires</v>
          </cell>
          <cell r="V4084">
            <v>1651</v>
          </cell>
          <cell r="W4084" t="str">
            <v>Gran Buenos Aires</v>
          </cell>
          <cell r="Y4084" t="str">
            <v>ENVÍO SIN CARGO (CABA Y GRAN PARTE DE GBA) TIEMPO: 4 a 6 DÍAS HÁBILES</v>
          </cell>
          <cell r="Z4084" t="str">
            <v>Mercado Pago</v>
          </cell>
          <cell r="AD4084">
            <v>44230</v>
          </cell>
          <cell r="AE4084">
            <v>44235</v>
          </cell>
          <cell r="AF4084" t="str">
            <v>SPRAY MOP</v>
          </cell>
          <cell r="AG4084">
            <v>2490</v>
          </cell>
          <cell r="AH4084">
            <v>2</v>
          </cell>
          <cell r="AI4084" t="str">
            <v>LI8211</v>
          </cell>
          <cell r="AJ4084" t="str">
            <v>Móvil</v>
          </cell>
          <cell r="AK4084" t="str">
            <v>MIERCOLES 10-02 ENTRE 8 Y 18 HORAS!</v>
          </cell>
          <cell r="AL4084">
            <v>13442311573</v>
          </cell>
          <cell r="AM4084">
            <v>360216976</v>
          </cell>
          <cell r="AN4084" t="str">
            <v>Sí</v>
          </cell>
        </row>
        <row r="4085">
          <cell r="A4085">
            <v>2557</v>
          </cell>
          <cell r="B4085" t="str">
            <v>bmo949@yahoo.com.ar</v>
          </cell>
          <cell r="C4085">
            <v>44230</v>
          </cell>
          <cell r="D4085" t="str">
            <v>Abierta</v>
          </cell>
          <cell r="E4085" t="str">
            <v>Recibido</v>
          </cell>
          <cell r="F4085" t="str">
            <v>Enviado</v>
          </cell>
          <cell r="G4085" t="str">
            <v>ARS</v>
          </cell>
          <cell r="H4085">
            <v>2490</v>
          </cell>
          <cell r="I4085">
            <v>0</v>
          </cell>
          <cell r="J4085">
            <v>0</v>
          </cell>
          <cell r="K4085">
            <v>2490</v>
          </cell>
          <cell r="L4085" t="str">
            <v>Mariana Vidal</v>
          </cell>
          <cell r="M4085">
            <v>29247605</v>
          </cell>
          <cell r="N4085">
            <v>541143992996</v>
          </cell>
          <cell r="O4085" t="str">
            <v>Paola Medina</v>
          </cell>
          <cell r="P4085">
            <v>5491131225517</v>
          </cell>
          <cell r="Q4085" t="str">
            <v>Pte Urquiza</v>
          </cell>
          <cell r="R4085">
            <v>3745</v>
          </cell>
          <cell r="U4085" t="str">
            <v>Lanus</v>
          </cell>
          <cell r="V4085">
            <v>1824</v>
          </cell>
          <cell r="W4085" t="str">
            <v>Gran Buenos Aires</v>
          </cell>
          <cell r="Y4085" t="str">
            <v>ENVÍO SIN CARGO (CABA Y GRAN PARTE DE GBA) TIEMPO: 4 a 6 DÍAS HÁBILES</v>
          </cell>
          <cell r="Z4085" t="str">
            <v>TRANSFERENCIA BANCARIA</v>
          </cell>
          <cell r="AB4085" t="str">
            <v>Horario de entrega preferentemente por la mañana</v>
          </cell>
          <cell r="AD4085">
            <v>44230</v>
          </cell>
          <cell r="AE4085">
            <v>44235</v>
          </cell>
          <cell r="AF4085" t="str">
            <v>INDIVIDUAL HOJA AZUL CUERINA</v>
          </cell>
          <cell r="AG4085">
            <v>245</v>
          </cell>
          <cell r="AH4085">
            <v>4</v>
          </cell>
          <cell r="AI4085" t="str">
            <v>CHUIN06R</v>
          </cell>
          <cell r="AJ4085" t="str">
            <v>Móvil</v>
          </cell>
          <cell r="AK4085" t="str">
            <v>MIERCOLES 10-02 ENTRE 8 Y 18 HORAS!</v>
          </cell>
          <cell r="AM4085">
            <v>360211133</v>
          </cell>
          <cell r="AN4085" t="str">
            <v>Sí</v>
          </cell>
        </row>
        <row r="4086">
          <cell r="A4086">
            <v>2557</v>
          </cell>
          <cell r="B4086" t="str">
            <v>bmo949@yahoo.com.ar</v>
          </cell>
          <cell r="AF4086" t="str">
            <v>VELA 100% SOJA AROMA JAZMIN BELLIZE AZUL</v>
          </cell>
          <cell r="AG4086">
            <v>320</v>
          </cell>
          <cell r="AH4086">
            <v>1</v>
          </cell>
          <cell r="AI4086" t="str">
            <v>TW88640VELA</v>
          </cell>
          <cell r="AN4086" t="str">
            <v>Sí</v>
          </cell>
        </row>
        <row r="4087">
          <cell r="A4087">
            <v>2557</v>
          </cell>
          <cell r="B4087" t="str">
            <v>bmo949@yahoo.com.ar</v>
          </cell>
          <cell r="AF4087" t="str">
            <v>ALFOMBRA ENTRADA "WELCOME"45X75CM</v>
          </cell>
          <cell r="AG4087">
            <v>1190</v>
          </cell>
          <cell r="AH4087">
            <v>1</v>
          </cell>
          <cell r="AI4087" t="str">
            <v>046BA6693</v>
          </cell>
          <cell r="AN4087" t="str">
            <v>Sí</v>
          </cell>
        </row>
        <row r="4088">
          <cell r="A4088">
            <v>2556</v>
          </cell>
          <cell r="B4088" t="str">
            <v>mcgiachello@hotmail.com</v>
          </cell>
          <cell r="C4088">
            <v>44229</v>
          </cell>
          <cell r="D4088" t="str">
            <v>Abierta</v>
          </cell>
          <cell r="E4088" t="str">
            <v>Recibido</v>
          </cell>
          <cell r="F4088" t="str">
            <v>Enviado</v>
          </cell>
          <cell r="G4088" t="str">
            <v>ARS</v>
          </cell>
          <cell r="H4088">
            <v>1370</v>
          </cell>
          <cell r="I4088">
            <v>0</v>
          </cell>
          <cell r="J4088">
            <v>470</v>
          </cell>
          <cell r="K4088">
            <v>1840</v>
          </cell>
          <cell r="L4088" t="str">
            <v>Candelaria Giachello</v>
          </cell>
          <cell r="M4088">
            <v>43024743</v>
          </cell>
          <cell r="N4088">
            <v>5493435092659</v>
          </cell>
          <cell r="O4088" t="str">
            <v>Candelaria Giachello</v>
          </cell>
          <cell r="P4088">
            <v>5493435092659</v>
          </cell>
          <cell r="Q4088" t="str">
            <v>Esteban Echeverria</v>
          </cell>
          <cell r="R4088">
            <v>1029</v>
          </cell>
          <cell r="U4088" t="str">
            <v xml:space="preserve">Paraná </v>
          </cell>
          <cell r="V4088">
            <v>3100</v>
          </cell>
          <cell r="W4088" t="str">
            <v>Entre Ríos</v>
          </cell>
          <cell r="Y4088" t="str">
            <v>Correo Argentino - Encomienda Clásica</v>
          </cell>
          <cell r="Z4088" t="str">
            <v>Mercado Pago</v>
          </cell>
          <cell r="AD4088">
            <v>44229</v>
          </cell>
          <cell r="AE4088">
            <v>44238</v>
          </cell>
          <cell r="AF4088" t="str">
            <v>TRAPO DE PISO BLANCO FORMAS STANDARD 50*60 CM</v>
          </cell>
          <cell r="AG4088">
            <v>390</v>
          </cell>
          <cell r="AH4088">
            <v>1</v>
          </cell>
          <cell r="AI4088" t="str">
            <v>MANDALA MERCA SEPA</v>
          </cell>
          <cell r="AJ4088" t="str">
            <v>Móvil</v>
          </cell>
          <cell r="AK4088" t="str">
            <v>SALE HOY JUEVES 12-02  AL CORREO ARGENTINO ENTRE 14 Y 18 HORAS!</v>
          </cell>
          <cell r="AL4088">
            <v>13412920079</v>
          </cell>
          <cell r="AM4088">
            <v>359838176</v>
          </cell>
          <cell r="AN4088" t="str">
            <v>Sí</v>
          </cell>
        </row>
        <row r="4089">
          <cell r="A4089">
            <v>2556</v>
          </cell>
          <cell r="B4089" t="str">
            <v>mcgiachello@hotmail.com</v>
          </cell>
          <cell r="AF4089" t="str">
            <v>TRAPO DE PISO SUITE GRIS MEDIDA XL 60*70</v>
          </cell>
          <cell r="AG4089">
            <v>490</v>
          </cell>
          <cell r="AH4089">
            <v>1</v>
          </cell>
          <cell r="AI4089" t="str">
            <v>SUITE XL GRIS</v>
          </cell>
          <cell r="AN4089" t="str">
            <v>Sí</v>
          </cell>
        </row>
        <row r="4090">
          <cell r="A4090">
            <v>2556</v>
          </cell>
          <cell r="B4090" t="str">
            <v>mcgiachello@hotmail.com</v>
          </cell>
          <cell r="AF4090" t="str">
            <v>TRAPO DE PISO HOLA CHAU GRIS MEDIDA XL. 60X 70 CM</v>
          </cell>
          <cell r="AG4090">
            <v>490</v>
          </cell>
          <cell r="AH4090">
            <v>1</v>
          </cell>
          <cell r="AI4090" t="str">
            <v>HOLA CHAU GRIS XL</v>
          </cell>
          <cell r="AN4090" t="str">
            <v>Sí</v>
          </cell>
        </row>
        <row r="4091">
          <cell r="A4091">
            <v>2555</v>
          </cell>
          <cell r="B4091" t="str">
            <v>florencia-echeverria@live.com.ar</v>
          </cell>
          <cell r="C4091">
            <v>44229</v>
          </cell>
          <cell r="D4091" t="str">
            <v>Abierta</v>
          </cell>
          <cell r="E4091" t="str">
            <v>Recibido</v>
          </cell>
          <cell r="F4091" t="str">
            <v>Enviado</v>
          </cell>
          <cell r="G4091" t="str">
            <v>ARS</v>
          </cell>
          <cell r="H4091">
            <v>847</v>
          </cell>
          <cell r="I4091" t="str">
            <v>68.55</v>
          </cell>
          <cell r="J4091">
            <v>0</v>
          </cell>
          <cell r="K4091" t="str">
            <v>778.45</v>
          </cell>
          <cell r="L4091" t="str">
            <v>Florencia Echeverria</v>
          </cell>
          <cell r="M4091">
            <v>37035152</v>
          </cell>
          <cell r="N4091">
            <v>541141761179</v>
          </cell>
          <cell r="O4091" t="str">
            <v>Florencia echeverria</v>
          </cell>
          <cell r="P4091">
            <v>541141761179</v>
          </cell>
          <cell r="Q4091" t="str">
            <v>Juan De La Cruz Conteras</v>
          </cell>
          <cell r="R4091">
            <v>64</v>
          </cell>
          <cell r="S4091" t="str">
            <v>11 C</v>
          </cell>
          <cell r="U4091" t="str">
            <v>Florencio Varel</v>
          </cell>
          <cell r="V4091">
            <v>1888</v>
          </cell>
          <cell r="W4091" t="str">
            <v>Gran Buenos Aires</v>
          </cell>
          <cell r="Y4091" t="str">
            <v>ENVÍO SIN CARGO (CABA Y GRAN PARTE DE GBA) TIEMPO: 4 a 6 DÍAS HÁBILES</v>
          </cell>
          <cell r="Z4091" t="str">
            <v>Mercado Pago</v>
          </cell>
          <cell r="AA4091" t="str">
            <v>NEWYEAR</v>
          </cell>
          <cell r="AD4091">
            <v>44229</v>
          </cell>
          <cell r="AE4091">
            <v>44235</v>
          </cell>
          <cell r="AF4091" t="str">
            <v>SALERO DE ACERO Y VIDRIO 12 CM</v>
          </cell>
          <cell r="AG4091">
            <v>457</v>
          </cell>
          <cell r="AH4091">
            <v>1</v>
          </cell>
          <cell r="AI4091">
            <v>107191</v>
          </cell>
          <cell r="AJ4091" t="str">
            <v>Web</v>
          </cell>
          <cell r="AK4091" t="str">
            <v>MIERCOLES 10-02 ENTRE 8 Y 18 HORAS!</v>
          </cell>
          <cell r="AL4091">
            <v>2283807338</v>
          </cell>
          <cell r="AM4091">
            <v>359344940</v>
          </cell>
          <cell r="AN4091" t="str">
            <v>Sí</v>
          </cell>
        </row>
        <row r="4092">
          <cell r="A4092">
            <v>2555</v>
          </cell>
          <cell r="B4092" t="str">
            <v>florencia-echeverria@live.com.ar</v>
          </cell>
          <cell r="AF4092" t="str">
            <v>TRAPO DE PISO GRIS FORMAS STANDARD</v>
          </cell>
          <cell r="AG4092">
            <v>390</v>
          </cell>
          <cell r="AH4092">
            <v>1</v>
          </cell>
          <cell r="AN4092" t="str">
            <v>Sí</v>
          </cell>
        </row>
        <row r="4093">
          <cell r="A4093">
            <v>2554</v>
          </cell>
          <cell r="B4093" t="str">
            <v>caro.peruzzi@hotmail.com.ar</v>
          </cell>
          <cell r="C4093">
            <v>44229</v>
          </cell>
          <cell r="D4093" t="str">
            <v>Abierta</v>
          </cell>
          <cell r="E4093" t="str">
            <v>Recibido</v>
          </cell>
          <cell r="F4093" t="str">
            <v>Enviado</v>
          </cell>
          <cell r="G4093" t="str">
            <v>ARS</v>
          </cell>
          <cell r="H4093" t="str">
            <v>2848.49</v>
          </cell>
          <cell r="I4093">
            <v>0</v>
          </cell>
          <cell r="J4093">
            <v>0</v>
          </cell>
          <cell r="K4093" t="str">
            <v>2848.49</v>
          </cell>
          <cell r="L4093" t="str">
            <v>Carolina Peruzzi</v>
          </cell>
          <cell r="M4093">
            <v>37056916</v>
          </cell>
          <cell r="N4093">
            <v>542914726844</v>
          </cell>
          <cell r="O4093" t="str">
            <v>Carolina Peruzzi</v>
          </cell>
          <cell r="P4093">
            <v>542914726844</v>
          </cell>
          <cell r="Q4093" t="str">
            <v>Calle 45 entre 4 y 5</v>
          </cell>
          <cell r="R4093">
            <v>333</v>
          </cell>
          <cell r="T4093" t="str">
            <v>Villa Elisa</v>
          </cell>
          <cell r="U4093" t="str">
            <v>Capital Federal</v>
          </cell>
          <cell r="V4093">
            <v>1440</v>
          </cell>
          <cell r="W4093" t="str">
            <v>Capital Federal</v>
          </cell>
          <cell r="Y4093" t="str">
            <v>ENVÍO SIN CARGO (CABA Y GRAN PARTE DE GBA) TIEMPO: 4 a 6 DÍAS HÁBILES</v>
          </cell>
          <cell r="Z4093" t="str">
            <v>Mercado Pago</v>
          </cell>
          <cell r="AB4093" t="str">
            <v>Corresponde a La Plata /Villa Elisa/Código postal 1894</v>
          </cell>
          <cell r="AD4093">
            <v>44229</v>
          </cell>
          <cell r="AE4093">
            <v>44235</v>
          </cell>
          <cell r="AF4093" t="str">
            <v>CESTO DE BASURA ACERO INOXIDABLE 3L</v>
          </cell>
          <cell r="AG4093">
            <v>1720</v>
          </cell>
          <cell r="AH4093">
            <v>1</v>
          </cell>
          <cell r="AI4093" t="str">
            <v>046TA7995</v>
          </cell>
          <cell r="AJ4093" t="str">
            <v>Web</v>
          </cell>
          <cell r="AK4093" t="str">
            <v>JUEVES 10-02 ENTRE 8 Y 18 HORAS PARA ZONA DE VILLA ELISA!</v>
          </cell>
          <cell r="AL4093">
            <v>13407434877</v>
          </cell>
          <cell r="AM4093">
            <v>359738030</v>
          </cell>
          <cell r="AN4093" t="str">
            <v>Sí</v>
          </cell>
        </row>
        <row r="4094">
          <cell r="A4094">
            <v>2554</v>
          </cell>
          <cell r="B4094" t="str">
            <v>caro.peruzzi@hotmail.com.ar</v>
          </cell>
          <cell r="AF4094" t="str">
            <v>SET X2 PINZAS</v>
          </cell>
          <cell r="AG4094" t="str">
            <v>260.49</v>
          </cell>
          <cell r="AH4094">
            <v>1</v>
          </cell>
          <cell r="AI4094" t="str">
            <v>046BA3323</v>
          </cell>
          <cell r="AN4094" t="str">
            <v>Sí</v>
          </cell>
        </row>
        <row r="4095">
          <cell r="A4095">
            <v>2554</v>
          </cell>
          <cell r="B4095" t="str">
            <v>caro.peruzzi@hotmail.com.ar</v>
          </cell>
          <cell r="AF4095" t="str">
            <v>SECAPLATOS PASTEL PANAL 30.5X0.4X20.5 CM (Azul)</v>
          </cell>
          <cell r="AG4095">
            <v>434</v>
          </cell>
          <cell r="AH4095">
            <v>2</v>
          </cell>
          <cell r="AI4095" t="str">
            <v>019BA87519</v>
          </cell>
          <cell r="AN4095" t="str">
            <v>Sí</v>
          </cell>
        </row>
        <row r="4096">
          <cell r="A4096">
            <v>2553</v>
          </cell>
          <cell r="B4096" t="str">
            <v>nataliaburri@gmail.com</v>
          </cell>
          <cell r="C4096">
            <v>44228</v>
          </cell>
          <cell r="D4096" t="str">
            <v>Abierta</v>
          </cell>
          <cell r="E4096" t="str">
            <v>Recibido</v>
          </cell>
          <cell r="F4096" t="str">
            <v>Enviado</v>
          </cell>
          <cell r="G4096" t="str">
            <v>ARS</v>
          </cell>
          <cell r="H4096">
            <v>4400</v>
          </cell>
          <cell r="I4096">
            <v>0</v>
          </cell>
          <cell r="J4096">
            <v>0</v>
          </cell>
          <cell r="K4096">
            <v>4400</v>
          </cell>
          <cell r="L4096" t="str">
            <v>Natalia Burri</v>
          </cell>
          <cell r="M4096">
            <v>33988437</v>
          </cell>
          <cell r="N4096">
            <v>541153158585</v>
          </cell>
          <cell r="O4096" t="str">
            <v>Natalia Burri</v>
          </cell>
          <cell r="P4096">
            <v>541153158585</v>
          </cell>
          <cell r="Q4096" t="str">
            <v xml:space="preserve">Primera junta </v>
          </cell>
          <cell r="R4096">
            <v>413</v>
          </cell>
          <cell r="S4096" t="str">
            <v>Lote 56</v>
          </cell>
          <cell r="T4096" t="str">
            <v xml:space="preserve">Barrio dorrego </v>
          </cell>
          <cell r="U4096" t="str">
            <v>Quilmes</v>
          </cell>
          <cell r="V4096">
            <v>1878</v>
          </cell>
          <cell r="W4096" t="str">
            <v>Gran Buenos Aires</v>
          </cell>
          <cell r="Y4096" t="str">
            <v>ENVÍO SIN CARGO (CABA Y GRAN PARTE DE GBA) TIEMPO: 4 a 6 DÍAS HÁBILES</v>
          </cell>
          <cell r="Z4096" t="str">
            <v>Mercado Pago</v>
          </cell>
          <cell r="AD4096">
            <v>44228</v>
          </cell>
          <cell r="AE4096">
            <v>44230</v>
          </cell>
          <cell r="AF4096" t="str">
            <v>INDIVIDUAL RANGPUR NEGRO 38CM</v>
          </cell>
          <cell r="AG4096">
            <v>440</v>
          </cell>
          <cell r="AH4096">
            <v>10</v>
          </cell>
          <cell r="AI4096" t="str">
            <v>MS115248**</v>
          </cell>
          <cell r="AJ4096" t="str">
            <v>Móvil</v>
          </cell>
          <cell r="AK4096" t="str">
            <v>JUEVES 4-02 ENTRE 8 Y 18 HORAS!</v>
          </cell>
          <cell r="AL4096">
            <v>2280331929</v>
          </cell>
          <cell r="AM4096">
            <v>359362958</v>
          </cell>
          <cell r="AN4096" t="str">
            <v>Sí</v>
          </cell>
        </row>
        <row r="4097">
          <cell r="A4097">
            <v>2552</v>
          </cell>
          <cell r="B4097" t="str">
            <v>diezlauramonica@outlook.com</v>
          </cell>
          <cell r="C4097">
            <v>44228</v>
          </cell>
          <cell r="D4097" t="str">
            <v>Abierta</v>
          </cell>
          <cell r="E4097" t="str">
            <v>Recibido</v>
          </cell>
          <cell r="F4097" t="str">
            <v>Enviado</v>
          </cell>
          <cell r="G4097" t="str">
            <v>ARS</v>
          </cell>
          <cell r="H4097" t="str">
            <v>1179.98</v>
          </cell>
          <cell r="I4097">
            <v>0</v>
          </cell>
          <cell r="J4097">
            <v>0</v>
          </cell>
          <cell r="K4097" t="str">
            <v>1179.98</v>
          </cell>
          <cell r="L4097" t="str">
            <v>Laura Monica Diez</v>
          </cell>
          <cell r="M4097">
            <v>17327367</v>
          </cell>
          <cell r="N4097">
            <v>5491154029877</v>
          </cell>
          <cell r="O4097" t="str">
            <v>Laura Monica Diez</v>
          </cell>
          <cell r="P4097">
            <v>5491154029877</v>
          </cell>
          <cell r="Q4097" t="str">
            <v>San Joaquín</v>
          </cell>
          <cell r="R4097">
            <v>135</v>
          </cell>
          <cell r="U4097" t="str">
            <v>Turdera</v>
          </cell>
          <cell r="V4097">
            <v>1833</v>
          </cell>
          <cell r="W4097" t="str">
            <v>Gran Buenos Aires</v>
          </cell>
          <cell r="Y4097" t="str">
            <v>ENVÍO SIN CARGO (CABA Y GRAN PARTE DE GBA) TIEMPO: 4 a 6 DÍAS HÁBILES</v>
          </cell>
          <cell r="Z4097" t="str">
            <v>Mercado Pago</v>
          </cell>
          <cell r="AD4097">
            <v>44228</v>
          </cell>
          <cell r="AE4097">
            <v>44229</v>
          </cell>
          <cell r="AF4097" t="str">
            <v>INFUSOR DE TE OVAL 4.5 CM</v>
          </cell>
          <cell r="AG4097" t="str">
            <v>369.99</v>
          </cell>
          <cell r="AH4097">
            <v>1</v>
          </cell>
          <cell r="AI4097" t="str">
            <v>MS114229</v>
          </cell>
          <cell r="AJ4097" t="str">
            <v>Móvil</v>
          </cell>
          <cell r="AK4097" t="str">
            <v>MIERCOLES 03-02 ENTRE 8 Y 18 HORAS!</v>
          </cell>
          <cell r="AL4097">
            <v>13366781031</v>
          </cell>
          <cell r="AM4097">
            <v>356936583</v>
          </cell>
          <cell r="AN4097" t="str">
            <v>Sí</v>
          </cell>
        </row>
        <row r="4098">
          <cell r="A4098">
            <v>2552</v>
          </cell>
          <cell r="B4098" t="str">
            <v>diezlauramonica@outlook.com</v>
          </cell>
          <cell r="AF4098" t="str">
            <v>TAPA PARA CERVEZA PASTEL</v>
          </cell>
          <cell r="AG4098" t="str">
            <v>29.99</v>
          </cell>
          <cell r="AH4098">
            <v>1</v>
          </cell>
          <cell r="AI4098" t="str">
            <v>019BA87518</v>
          </cell>
          <cell r="AN4098" t="str">
            <v>Sí</v>
          </cell>
        </row>
        <row r="4099">
          <cell r="A4099">
            <v>2552</v>
          </cell>
          <cell r="B4099" t="str">
            <v>diezlauramonica@outlook.com</v>
          </cell>
          <cell r="AF4099" t="str">
            <v>TRAPO DE PISO CON FRASE MEDIA STANTARD 50 X 60 CM</v>
          </cell>
          <cell r="AG4099">
            <v>390</v>
          </cell>
          <cell r="AH4099">
            <v>1</v>
          </cell>
          <cell r="AI4099" t="str">
            <v>ESTRELLA</v>
          </cell>
          <cell r="AN4099" t="str">
            <v>Sí</v>
          </cell>
        </row>
        <row r="4100">
          <cell r="A4100">
            <v>2552</v>
          </cell>
          <cell r="B4100" t="str">
            <v>diezlauramonica@outlook.com</v>
          </cell>
          <cell r="AF4100" t="str">
            <v>TRAPO DE PISO GRIS FORMAS STANDARD</v>
          </cell>
          <cell r="AG4100">
            <v>390</v>
          </cell>
          <cell r="AH4100">
            <v>1</v>
          </cell>
          <cell r="AN4100" t="str">
            <v>Sí</v>
          </cell>
        </row>
        <row r="4101">
          <cell r="A4101">
            <v>2551</v>
          </cell>
          <cell r="B4101" t="str">
            <v>florenciamelisaromero@gmail.com</v>
          </cell>
          <cell r="C4101">
            <v>44227</v>
          </cell>
          <cell r="D4101" t="str">
            <v>Abierta</v>
          </cell>
          <cell r="E4101" t="str">
            <v>Recibido</v>
          </cell>
          <cell r="F4101" t="str">
            <v>Enviado</v>
          </cell>
          <cell r="G4101" t="str">
            <v>ARS</v>
          </cell>
          <cell r="H4101" t="str">
            <v>6790.65</v>
          </cell>
          <cell r="I4101" t="str">
            <v>1018.6</v>
          </cell>
          <cell r="J4101">
            <v>0</v>
          </cell>
          <cell r="K4101" t="str">
            <v>5772.05</v>
          </cell>
          <cell r="L4101" t="str">
            <v>Federico Tirrito</v>
          </cell>
          <cell r="M4101">
            <v>38843078</v>
          </cell>
          <cell r="N4101">
            <v>541130716650</v>
          </cell>
          <cell r="O4101" t="str">
            <v>Florencia Melisa Romero</v>
          </cell>
          <cell r="P4101">
            <v>541138561080</v>
          </cell>
          <cell r="Q4101" t="str">
            <v xml:space="preserve">Mariano Acosta </v>
          </cell>
          <cell r="R4101">
            <v>990</v>
          </cell>
          <cell r="T4101" t="str">
            <v>Avellaneda</v>
          </cell>
          <cell r="U4101" t="str">
            <v>Avellaneda</v>
          </cell>
          <cell r="V4101">
            <v>1870</v>
          </cell>
          <cell r="W4101" t="str">
            <v>Gran Buenos Aires</v>
          </cell>
          <cell r="Y4101" t="str">
            <v>ENVÍO SIN CARGO (CABA Y GRAN PARTE DE GBA) TIEMPO: 4 a 6 DÍAS HÁBILES</v>
          </cell>
          <cell r="Z4101" t="str">
            <v>Mercado Pago</v>
          </cell>
          <cell r="AA4101" t="str">
            <v>NEWYEAR</v>
          </cell>
          <cell r="AD4101">
            <v>44227</v>
          </cell>
          <cell r="AE4101">
            <v>44230</v>
          </cell>
          <cell r="AF4101" t="str">
            <v>BOWL BAMBOO NEGRO 14X28CM</v>
          </cell>
          <cell r="AG4101" t="str">
            <v>1773.45</v>
          </cell>
          <cell r="AH4101">
            <v>1</v>
          </cell>
          <cell r="AI4101" t="str">
            <v>BA7813</v>
          </cell>
          <cell r="AJ4101" t="str">
            <v>Web</v>
          </cell>
          <cell r="AK4101" t="str">
            <v>JUEVES 4-02 ENTRE 8 Y 18 HORAS!</v>
          </cell>
          <cell r="AL4101">
            <v>2276490355</v>
          </cell>
          <cell r="AM4101">
            <v>358915315</v>
          </cell>
          <cell r="AN4101" t="str">
            <v>Sí</v>
          </cell>
        </row>
        <row r="4102">
          <cell r="A4102">
            <v>2551</v>
          </cell>
          <cell r="B4102" t="str">
            <v>florenciamelisaromero@gmail.com</v>
          </cell>
          <cell r="AF4102" t="str">
            <v>ENSALADERA NEGRO 3 LTS. BICOLOR</v>
          </cell>
          <cell r="AG4102" t="str">
            <v>1045.6</v>
          </cell>
          <cell r="AH4102">
            <v>2</v>
          </cell>
          <cell r="AI4102" t="str">
            <v>BP47102</v>
          </cell>
          <cell r="AN4102" t="str">
            <v>Sí</v>
          </cell>
        </row>
        <row r="4103">
          <cell r="A4103">
            <v>2551</v>
          </cell>
          <cell r="B4103" t="str">
            <v>florenciamelisaromero@gmail.com</v>
          </cell>
          <cell r="AF4103" t="str">
            <v>SALERO DE ACERO Y VIDRIO 12 CM</v>
          </cell>
          <cell r="AG4103">
            <v>457</v>
          </cell>
          <cell r="AH4103">
            <v>1</v>
          </cell>
          <cell r="AI4103">
            <v>107191</v>
          </cell>
          <cell r="AN4103" t="str">
            <v>Sí</v>
          </cell>
        </row>
        <row r="4104">
          <cell r="A4104">
            <v>2551</v>
          </cell>
          <cell r="B4104" t="str">
            <v>florenciamelisaromero@gmail.com</v>
          </cell>
          <cell r="AF4104" t="str">
            <v>SET CUCHARON Y TENEDOR BAMBOO GRIS 29CM</v>
          </cell>
          <cell r="AG4104">
            <v>1360</v>
          </cell>
          <cell r="AH4104">
            <v>1</v>
          </cell>
          <cell r="AI4104" t="str">
            <v>BA7802</v>
          </cell>
          <cell r="AN4104" t="str">
            <v>Sí</v>
          </cell>
        </row>
        <row r="4105">
          <cell r="A4105">
            <v>2551</v>
          </cell>
          <cell r="B4105" t="str">
            <v>florenciamelisaromero@gmail.com</v>
          </cell>
          <cell r="AF4105" t="str">
            <v>COPETINERO BAMBOO GRIS ALARGADO 5X30X12.5CM</v>
          </cell>
          <cell r="AG4105">
            <v>1109</v>
          </cell>
          <cell r="AH4105">
            <v>1</v>
          </cell>
          <cell r="AI4105" t="str">
            <v>BA7796</v>
          </cell>
          <cell r="AN4105" t="str">
            <v>Sí</v>
          </cell>
        </row>
        <row r="4106">
          <cell r="A4106">
            <v>2550</v>
          </cell>
          <cell r="B4106" t="str">
            <v>goldaracenaf@gmail.com</v>
          </cell>
          <cell r="C4106">
            <v>44227</v>
          </cell>
          <cell r="D4106" t="str">
            <v>Abierta</v>
          </cell>
          <cell r="E4106" t="str">
            <v>Recibido</v>
          </cell>
          <cell r="F4106" t="str">
            <v>Enviado</v>
          </cell>
          <cell r="G4106" t="str">
            <v>ARS</v>
          </cell>
          <cell r="H4106" t="str">
            <v>3227.3</v>
          </cell>
          <cell r="I4106">
            <v>0</v>
          </cell>
          <cell r="J4106">
            <v>0</v>
          </cell>
          <cell r="K4106" t="str">
            <v>3227.3</v>
          </cell>
          <cell r="L4106" t="str">
            <v>Fernanda Goldaracena</v>
          </cell>
          <cell r="M4106">
            <v>39645661</v>
          </cell>
          <cell r="N4106">
            <v>5491151339970</v>
          </cell>
          <cell r="O4106" t="str">
            <v>Fernanda Goldaracena</v>
          </cell>
          <cell r="P4106">
            <v>5491151339970</v>
          </cell>
          <cell r="Q4106" t="str">
            <v xml:space="preserve">Pacheco </v>
          </cell>
          <cell r="R4106">
            <v>2876</v>
          </cell>
          <cell r="S4106" t="str">
            <v xml:space="preserve">6 B </v>
          </cell>
          <cell r="T4106" t="str">
            <v>Villa Urquiza</v>
          </cell>
          <cell r="U4106" t="str">
            <v>Capital Federal</v>
          </cell>
          <cell r="V4106">
            <v>1431</v>
          </cell>
          <cell r="W4106" t="str">
            <v>Capital Federal</v>
          </cell>
          <cell r="Y4106" t="str">
            <v>ENVÍO SIN CARGO (CABA Y GRAN PARTE DE GBA) TIEMPO: 4 a 6 DÍAS HÁBILES</v>
          </cell>
          <cell r="Z4106" t="str">
            <v>Mercado Pago</v>
          </cell>
          <cell r="AD4106">
            <v>44227</v>
          </cell>
          <cell r="AE4106">
            <v>44230</v>
          </cell>
          <cell r="AF4106" t="str">
            <v>MOLDE BUDINERA</v>
          </cell>
          <cell r="AG4106">
            <v>636</v>
          </cell>
          <cell r="AH4106">
            <v>1</v>
          </cell>
          <cell r="AI4106" t="str">
            <v>046BA4829</v>
          </cell>
          <cell r="AJ4106" t="str">
            <v>Web</v>
          </cell>
          <cell r="AK4106" t="str">
            <v>JUEVES 4-02 ENTRE 8 Y 18 HORAS!</v>
          </cell>
          <cell r="AL4106">
            <v>13338944718</v>
          </cell>
          <cell r="AM4106">
            <v>357143676</v>
          </cell>
          <cell r="AN4106" t="str">
            <v>Sí</v>
          </cell>
        </row>
        <row r="4107">
          <cell r="A4107">
            <v>2550</v>
          </cell>
          <cell r="B4107" t="str">
            <v>goldaracenaf@gmail.com</v>
          </cell>
          <cell r="AF4107" t="str">
            <v>MOLDE P/ TARTA GRAY GRANIT REDONDO 29X4CM</v>
          </cell>
          <cell r="AG4107">
            <v>930</v>
          </cell>
          <cell r="AH4107">
            <v>1</v>
          </cell>
          <cell r="AI4107" t="str">
            <v>S129530</v>
          </cell>
          <cell r="AN4107" t="str">
            <v>Sí</v>
          </cell>
        </row>
        <row r="4108">
          <cell r="A4108">
            <v>2550</v>
          </cell>
          <cell r="B4108" t="str">
            <v>goldaracenaf@gmail.com</v>
          </cell>
          <cell r="AF4108" t="str">
            <v>UNTADOR PASTEL 14.5 CM (Amarillo)</v>
          </cell>
          <cell r="AG4108">
            <v>40</v>
          </cell>
          <cell r="AH4108">
            <v>1</v>
          </cell>
          <cell r="AI4108" t="str">
            <v>019BA87503 MERCA SEPA</v>
          </cell>
          <cell r="AN4108" t="str">
            <v>Sí</v>
          </cell>
        </row>
        <row r="4109">
          <cell r="A4109">
            <v>2550</v>
          </cell>
          <cell r="B4109" t="str">
            <v>goldaracenaf@gmail.com</v>
          </cell>
          <cell r="AF4109" t="str">
            <v>CUCHARA MENTA PARA SERVIR</v>
          </cell>
          <cell r="AG4109" t="str">
            <v>135.65</v>
          </cell>
          <cell r="AH4109">
            <v>2</v>
          </cell>
          <cell r="AI4109" t="str">
            <v>BP08019</v>
          </cell>
          <cell r="AN4109" t="str">
            <v>Sí</v>
          </cell>
        </row>
        <row r="4110">
          <cell r="A4110">
            <v>2550</v>
          </cell>
          <cell r="B4110" t="str">
            <v>goldaracenaf@gmail.com</v>
          </cell>
          <cell r="AF4110" t="str">
            <v>SET X 3 PIES DE MACETAS NÓRDICOS</v>
          </cell>
          <cell r="AG4110">
            <v>1350</v>
          </cell>
          <cell r="AH4110">
            <v>1</v>
          </cell>
          <cell r="AN4110" t="str">
            <v>Sí</v>
          </cell>
        </row>
        <row r="4111">
          <cell r="A4111">
            <v>2549</v>
          </cell>
          <cell r="B4111" t="str">
            <v>agostinabaresab@gmail.com</v>
          </cell>
          <cell r="C4111">
            <v>44227</v>
          </cell>
          <cell r="D4111" t="str">
            <v>Abierta</v>
          </cell>
          <cell r="E4111" t="str">
            <v>Recibido</v>
          </cell>
          <cell r="F4111" t="str">
            <v>Enviado</v>
          </cell>
          <cell r="G4111" t="str">
            <v>ARS</v>
          </cell>
          <cell r="H4111" t="str">
            <v>18934.74</v>
          </cell>
          <cell r="I4111" t="str">
            <v>5183.25</v>
          </cell>
          <cell r="J4111">
            <v>0</v>
          </cell>
          <cell r="K4111" t="str">
            <v>13751.49</v>
          </cell>
          <cell r="L4111" t="str">
            <v>Bares Agostina</v>
          </cell>
          <cell r="M4111">
            <v>37046726</v>
          </cell>
          <cell r="N4111">
            <v>542920534404</v>
          </cell>
          <cell r="O4111" t="str">
            <v>Bares Agostina</v>
          </cell>
          <cell r="P4111">
            <v>542920534404</v>
          </cell>
          <cell r="Q4111" t="str">
            <v xml:space="preserve">Carhue </v>
          </cell>
          <cell r="R4111">
            <v>2556</v>
          </cell>
          <cell r="U4111" t="str">
            <v>Capital Federal</v>
          </cell>
          <cell r="V4111">
            <v>1440</v>
          </cell>
          <cell r="W4111" t="str">
            <v>Capital Federal</v>
          </cell>
          <cell r="Y4111" t="str">
            <v>ENVÍO SIN CARGO (CABA Y GRAN PARTE DE GBA) TIEMPO: 4 a 6 DÍAS HÁBILES</v>
          </cell>
          <cell r="Z4111" t="str">
            <v>Mercado Pago</v>
          </cell>
          <cell r="AA4111" t="str">
            <v>PORMAYOR</v>
          </cell>
          <cell r="AB4111" t="str">
            <v>Bares Fernanda Agostina, Código postal 8138, dirección ingeniero Andersen 1294, Río Colorado(ciudad), Rio Negro. teléfono 2920-534404</v>
          </cell>
          <cell r="AD4111">
            <v>44228</v>
          </cell>
          <cell r="AE4111">
            <v>44235</v>
          </cell>
          <cell r="AF4111" t="str">
            <v>FRASCO DE VIDRIO 31CM X 10CM DIAM</v>
          </cell>
          <cell r="AG4111" t="str">
            <v>1424.82</v>
          </cell>
          <cell r="AH4111">
            <v>1</v>
          </cell>
          <cell r="AI4111" t="str">
            <v>BA7442</v>
          </cell>
          <cell r="AJ4111" t="str">
            <v>Web</v>
          </cell>
          <cell r="AK4111" t="str">
            <v/>
          </cell>
          <cell r="AL4111">
            <v>13337976614</v>
          </cell>
          <cell r="AM4111">
            <v>358746450</v>
          </cell>
          <cell r="AN4111" t="str">
            <v>Sí</v>
          </cell>
        </row>
        <row r="4112">
          <cell r="A4112">
            <v>2549</v>
          </cell>
          <cell r="B4112" t="str">
            <v>agostinabaresab@gmail.com</v>
          </cell>
          <cell r="AF4112" t="str">
            <v>VASO MEDIDOR CUISINE 500 ML</v>
          </cell>
          <cell r="AG4112">
            <v>130</v>
          </cell>
          <cell r="AH4112">
            <v>2</v>
          </cell>
          <cell r="AI4112" t="str">
            <v>42BA7954</v>
          </cell>
          <cell r="AN4112" t="str">
            <v>Sí</v>
          </cell>
        </row>
        <row r="4113">
          <cell r="A4113">
            <v>2549</v>
          </cell>
          <cell r="B4113" t="str">
            <v>agostinabaresab@gmail.com</v>
          </cell>
          <cell r="AF4113" t="str">
            <v>JABONERA POLIRESINA GRIS DIAM 12.3CM ALT.25CM</v>
          </cell>
          <cell r="AG4113" t="str">
            <v>644.9</v>
          </cell>
          <cell r="AH4113">
            <v>1</v>
          </cell>
          <cell r="AI4113" t="str">
            <v>010AB4664</v>
          </cell>
          <cell r="AN4113" t="str">
            <v>Sí</v>
          </cell>
        </row>
        <row r="4114">
          <cell r="A4114">
            <v>2549</v>
          </cell>
          <cell r="B4114" t="str">
            <v>agostinabaresab@gmail.com</v>
          </cell>
          <cell r="AF4114" t="str">
            <v>JABONERA POLIRESINA NEGRO</v>
          </cell>
          <cell r="AG4114">
            <v>659</v>
          </cell>
          <cell r="AH4114">
            <v>1</v>
          </cell>
          <cell r="AI4114" t="str">
            <v>046AB6652</v>
          </cell>
          <cell r="AN4114" t="str">
            <v>Sí</v>
          </cell>
        </row>
        <row r="4115">
          <cell r="A4115">
            <v>2549</v>
          </cell>
          <cell r="B4115" t="str">
            <v>agostinabaresab@gmail.com</v>
          </cell>
          <cell r="AF4115" t="str">
            <v>BROCHES BLISTER X 12 GRIP ARRIBA</v>
          </cell>
          <cell r="AG4115" t="str">
            <v>262.24</v>
          </cell>
          <cell r="AH4115">
            <v>1</v>
          </cell>
          <cell r="AI4115" t="str">
            <v>046BR5388</v>
          </cell>
          <cell r="AN4115" t="str">
            <v>Sí</v>
          </cell>
        </row>
        <row r="4116">
          <cell r="A4116">
            <v>2549</v>
          </cell>
          <cell r="B4116" t="str">
            <v>agostinabaresab@gmail.com</v>
          </cell>
          <cell r="AF4116" t="str">
            <v>TRAPO DE PISO CON FRASE MEDIA STANTARD 50 X 60 CM</v>
          </cell>
          <cell r="AG4116">
            <v>390</v>
          </cell>
          <cell r="AH4116">
            <v>1</v>
          </cell>
          <cell r="AI4116" t="str">
            <v>ESTRELLA</v>
          </cell>
          <cell r="AN4116" t="str">
            <v>Sí</v>
          </cell>
        </row>
        <row r="4117">
          <cell r="A4117">
            <v>2549</v>
          </cell>
          <cell r="B4117" t="str">
            <v>agostinabaresab@gmail.com</v>
          </cell>
          <cell r="AF4117" t="str">
            <v>TRAPO DE PISO CON FRASE MEDIA STANTARD 50 X 60 CM</v>
          </cell>
          <cell r="AG4117">
            <v>225</v>
          </cell>
          <cell r="AH4117">
            <v>1</v>
          </cell>
          <cell r="AI4117" t="str">
            <v>AL8219</v>
          </cell>
          <cell r="AN4117" t="str">
            <v>Sí</v>
          </cell>
        </row>
        <row r="4118">
          <cell r="A4118">
            <v>2549</v>
          </cell>
          <cell r="B4118" t="str">
            <v>agostinabaresab@gmail.com</v>
          </cell>
          <cell r="AF4118" t="str">
            <v>TRAPO DE PISO CON FRASE MEDIA STANTARD 50 X 60 CM LOVE</v>
          </cell>
          <cell r="AG4118">
            <v>390</v>
          </cell>
          <cell r="AH4118">
            <v>1</v>
          </cell>
          <cell r="AI4118" t="str">
            <v>LOVE BCO CHICO</v>
          </cell>
          <cell r="AN4118" t="str">
            <v>Sí</v>
          </cell>
        </row>
        <row r="4119">
          <cell r="A4119">
            <v>2549</v>
          </cell>
          <cell r="B4119" t="str">
            <v>agostinabaresab@gmail.com</v>
          </cell>
          <cell r="AF4119" t="str">
            <v>TRAPO DE PISO CON FRASE MEDIA STANTARD 50 X 60 CM HOLA CHAU</v>
          </cell>
          <cell r="AG4119">
            <v>390</v>
          </cell>
          <cell r="AH4119">
            <v>1</v>
          </cell>
          <cell r="AI4119" t="str">
            <v>HOLA CHAU CHICO GRIS</v>
          </cell>
          <cell r="AN4119" t="str">
            <v>Sí</v>
          </cell>
        </row>
        <row r="4120">
          <cell r="A4120">
            <v>2549</v>
          </cell>
          <cell r="B4120" t="str">
            <v>agostinabaresab@gmail.com</v>
          </cell>
          <cell r="AF4120" t="str">
            <v>INDIVIDUAL RANGPUR GOLD 38CM</v>
          </cell>
          <cell r="AG4120">
            <v>440</v>
          </cell>
          <cell r="AH4120">
            <v>4</v>
          </cell>
          <cell r="AI4120" t="str">
            <v>MS115246</v>
          </cell>
          <cell r="AN4120" t="str">
            <v>Sí</v>
          </cell>
        </row>
        <row r="4121">
          <cell r="A4121">
            <v>2549</v>
          </cell>
          <cell r="B4121" t="str">
            <v>agostinabaresab@gmail.com</v>
          </cell>
          <cell r="AF4121" t="str">
            <v>COLADOR BALLENA 32CM X 10.5CM (Verde)</v>
          </cell>
          <cell r="AG4121" t="str">
            <v>222.24</v>
          </cell>
          <cell r="AH4121">
            <v>2</v>
          </cell>
          <cell r="AN4121" t="str">
            <v>Sí</v>
          </cell>
        </row>
        <row r="4122">
          <cell r="A4122">
            <v>2549</v>
          </cell>
          <cell r="B4122" t="str">
            <v>agostinabaresab@gmail.com</v>
          </cell>
          <cell r="AF4122" t="str">
            <v>TAZA ROMA DE CERAMICA BLANCA 275ML</v>
          </cell>
          <cell r="AG4122">
            <v>690</v>
          </cell>
          <cell r="AH4122">
            <v>2</v>
          </cell>
          <cell r="AI4122" t="str">
            <v>PO61713NN MERCA SEPARADA</v>
          </cell>
          <cell r="AN4122" t="str">
            <v>Sí</v>
          </cell>
        </row>
        <row r="4123">
          <cell r="A4123">
            <v>2549</v>
          </cell>
          <cell r="B4123" t="str">
            <v>agostinabaresab@gmail.com</v>
          </cell>
          <cell r="AF4123" t="str">
            <v>SALERO DE ACERO Y VIDRIO 12 CM</v>
          </cell>
          <cell r="AG4123">
            <v>457</v>
          </cell>
          <cell r="AH4123">
            <v>1</v>
          </cell>
          <cell r="AI4123">
            <v>107191</v>
          </cell>
          <cell r="AN4123" t="str">
            <v>Sí</v>
          </cell>
        </row>
        <row r="4124">
          <cell r="A4124">
            <v>2549</v>
          </cell>
          <cell r="B4124" t="str">
            <v>agostinabaresab@gmail.com</v>
          </cell>
          <cell r="AF4124" t="str">
            <v>FRASCO VIDRIO 16CM X 9CM DIAM</v>
          </cell>
          <cell r="AG4124">
            <v>440</v>
          </cell>
          <cell r="AH4124">
            <v>2</v>
          </cell>
          <cell r="AI4124" t="str">
            <v>BA6430 MERCA SEPARDAD</v>
          </cell>
          <cell r="AN4124" t="str">
            <v>Sí</v>
          </cell>
        </row>
        <row r="4125">
          <cell r="A4125">
            <v>2549</v>
          </cell>
          <cell r="B4125" t="str">
            <v>agostinabaresab@gmail.com</v>
          </cell>
          <cell r="AF4125" t="str">
            <v>MATE CERAMICA CON BOMBILLA (Beige)</v>
          </cell>
          <cell r="AG4125" t="str">
            <v>651.19</v>
          </cell>
          <cell r="AH4125">
            <v>1</v>
          </cell>
          <cell r="AN4125" t="str">
            <v>Sí</v>
          </cell>
        </row>
        <row r="4126">
          <cell r="A4126">
            <v>2549</v>
          </cell>
          <cell r="B4126" t="str">
            <v>agostinabaresab@gmail.com</v>
          </cell>
          <cell r="AF4126" t="str">
            <v>MATE CERAMICA CON BOMBILLA (Blanco)</v>
          </cell>
          <cell r="AG4126" t="str">
            <v>651.19</v>
          </cell>
          <cell r="AH4126">
            <v>1</v>
          </cell>
          <cell r="AI4126" t="str">
            <v>ALCU011 MERCA SEPARADA MATE ANA CREOOO</v>
          </cell>
          <cell r="AN4126" t="str">
            <v>Sí</v>
          </cell>
        </row>
        <row r="4127">
          <cell r="A4127">
            <v>2549</v>
          </cell>
          <cell r="B4127" t="str">
            <v>agostinabaresab@gmail.com</v>
          </cell>
          <cell r="AF4127" t="str">
            <v>COLADOR BLACK ASAS DE MADERA 17 CM DIAM.</v>
          </cell>
          <cell r="AG4127">
            <v>850</v>
          </cell>
          <cell r="AH4127">
            <v>1</v>
          </cell>
          <cell r="AI4127">
            <v>119605</v>
          </cell>
          <cell r="AN4127" t="str">
            <v>Sí</v>
          </cell>
        </row>
        <row r="4128">
          <cell r="A4128">
            <v>2549</v>
          </cell>
          <cell r="B4128" t="str">
            <v>agostinabaresab@gmail.com</v>
          </cell>
          <cell r="AF4128" t="str">
            <v>TAZA ALTA FRASE (VIVE)</v>
          </cell>
          <cell r="AG4128" t="str">
            <v>686.4</v>
          </cell>
          <cell r="AH4128">
            <v>1</v>
          </cell>
          <cell r="AN4128" t="str">
            <v>Sí</v>
          </cell>
        </row>
        <row r="4129">
          <cell r="A4129">
            <v>2549</v>
          </cell>
          <cell r="B4129" t="str">
            <v>agostinabaresab@gmail.com</v>
          </cell>
          <cell r="AF4129" t="str">
            <v>TAZA ALTA FRASE (SUEÑA)</v>
          </cell>
          <cell r="AG4129" t="str">
            <v>686.4</v>
          </cell>
          <cell r="AH4129">
            <v>1</v>
          </cell>
          <cell r="AN4129" t="str">
            <v>Sí</v>
          </cell>
        </row>
        <row r="4130">
          <cell r="A4130">
            <v>2549</v>
          </cell>
          <cell r="B4130" t="str">
            <v>agostinabaresab@gmail.com</v>
          </cell>
          <cell r="AF4130" t="str">
            <v>SECAPLATOS PASTEL PANAL 30.5X0.4X20.5 CM (Rosa)</v>
          </cell>
          <cell r="AG4130">
            <v>434</v>
          </cell>
          <cell r="AH4130">
            <v>1</v>
          </cell>
          <cell r="AI4130" t="str">
            <v>019BA87519</v>
          </cell>
          <cell r="AN4130" t="str">
            <v>Sí</v>
          </cell>
        </row>
        <row r="4131">
          <cell r="A4131">
            <v>2549</v>
          </cell>
          <cell r="B4131" t="str">
            <v>agostinabaresab@gmail.com</v>
          </cell>
          <cell r="AF4131" t="str">
            <v>SET X 7 PIEZAS 1 ENSALADERA 22.5X11CM 228 ML + 6 COMPOTERAS. 14X7CM 152 ML</v>
          </cell>
          <cell r="AG4131">
            <v>1290</v>
          </cell>
          <cell r="AH4131">
            <v>1</v>
          </cell>
          <cell r="AI4131" t="str">
            <v>09629AF7 BELLARIA mercaderia SEPARADA</v>
          </cell>
          <cell r="AN4131" t="str">
            <v>Sí</v>
          </cell>
        </row>
        <row r="4132">
          <cell r="A4132">
            <v>2549</v>
          </cell>
          <cell r="B4132" t="str">
            <v>agostinabaresab@gmail.com</v>
          </cell>
          <cell r="AF4132" t="str">
            <v>BOTELLA VIDRIO MY BOTTLE FUNDA GRIS 400 ML</v>
          </cell>
          <cell r="AG4132">
            <v>430</v>
          </cell>
          <cell r="AH4132">
            <v>1</v>
          </cell>
          <cell r="AI4132" t="str">
            <v>MS126817</v>
          </cell>
          <cell r="AN4132" t="str">
            <v>Sí</v>
          </cell>
        </row>
        <row r="4133">
          <cell r="A4133">
            <v>2549</v>
          </cell>
          <cell r="B4133" t="str">
            <v>agostinabaresab@gmail.com</v>
          </cell>
          <cell r="AF4133" t="str">
            <v>BOWL TRANSLUCIDO 1.5LTS MATERIAL SAN</v>
          </cell>
          <cell r="AG4133" t="str">
            <v>280.49</v>
          </cell>
          <cell r="AH4133">
            <v>2</v>
          </cell>
          <cell r="AI4133" t="str">
            <v>BP26101 BIPO</v>
          </cell>
          <cell r="AN4133" t="str">
            <v>Sí</v>
          </cell>
        </row>
        <row r="4134">
          <cell r="A4134">
            <v>2549</v>
          </cell>
          <cell r="B4134" t="str">
            <v>agostinabaresab@gmail.com</v>
          </cell>
          <cell r="AF4134" t="str">
            <v>BOTELLA VIDRIO ENJOY 400 ML</v>
          </cell>
          <cell r="AG4134">
            <v>430</v>
          </cell>
          <cell r="AH4134">
            <v>1</v>
          </cell>
          <cell r="AN4134" t="str">
            <v>Sí</v>
          </cell>
        </row>
        <row r="4135">
          <cell r="A4135">
            <v>2549</v>
          </cell>
          <cell r="B4135" t="str">
            <v>agostinabaresab@gmail.com</v>
          </cell>
          <cell r="AF4135" t="str">
            <v>FRASCO 2 POSICIONES DE VIDRIO CON TAPA DE COBRE 1200 ML</v>
          </cell>
          <cell r="AG4135" t="str">
            <v>578.99</v>
          </cell>
          <cell r="AH4135">
            <v>1</v>
          </cell>
          <cell r="AI4135" t="str">
            <v>MS117711</v>
          </cell>
          <cell r="AN4135" t="str">
            <v>Sí</v>
          </cell>
        </row>
        <row r="4136">
          <cell r="A4136">
            <v>2549</v>
          </cell>
          <cell r="B4136" t="str">
            <v>agostinabaresab@gmail.com</v>
          </cell>
          <cell r="AF4136" t="str">
            <v>TABLA DE BAMBOO 20X30 CM</v>
          </cell>
          <cell r="AG4136" t="str">
            <v>574.19</v>
          </cell>
          <cell r="AH4136">
            <v>1</v>
          </cell>
          <cell r="AI4136" t="str">
            <v>MS113002</v>
          </cell>
          <cell r="AN4136" t="str">
            <v>Sí</v>
          </cell>
        </row>
        <row r="4137">
          <cell r="A4137">
            <v>2549</v>
          </cell>
          <cell r="B4137" t="str">
            <v>agostinabaresab@gmail.com</v>
          </cell>
          <cell r="AF4137" t="str">
            <v>BOWL ROSA 1.5LTS</v>
          </cell>
          <cell r="AG4137">
            <v>240</v>
          </cell>
          <cell r="AH4137">
            <v>1</v>
          </cell>
          <cell r="AI4137" t="str">
            <v>BP26018 BIPO</v>
          </cell>
          <cell r="AN4137" t="str">
            <v>Sí</v>
          </cell>
        </row>
        <row r="4138">
          <cell r="A4138">
            <v>2549</v>
          </cell>
          <cell r="B4138" t="str">
            <v>agostinabaresab@gmail.com</v>
          </cell>
          <cell r="AF4138" t="str">
            <v>BOWL MENTA 1.5LTS</v>
          </cell>
          <cell r="AG4138">
            <v>240</v>
          </cell>
          <cell r="AH4138">
            <v>1</v>
          </cell>
          <cell r="AI4138" t="str">
            <v>BP26019 BIPO</v>
          </cell>
          <cell r="AN4138" t="str">
            <v>Sí</v>
          </cell>
        </row>
        <row r="4139">
          <cell r="A4139">
            <v>2549</v>
          </cell>
          <cell r="B4139" t="str">
            <v>agostinabaresab@gmail.com</v>
          </cell>
          <cell r="AF4139" t="str">
            <v>BOWL CHICO PASTEL 11,5 X 4,5 CM (Verde)</v>
          </cell>
          <cell r="AG4139" t="str">
            <v>175.99</v>
          </cell>
          <cell r="AH4139">
            <v>4</v>
          </cell>
          <cell r="AI4139" t="str">
            <v>019BA87510</v>
          </cell>
          <cell r="AN4139" t="str">
            <v>Sí</v>
          </cell>
        </row>
        <row r="4140">
          <cell r="A4140">
            <v>2549</v>
          </cell>
          <cell r="B4140" t="str">
            <v>agostinabaresab@gmail.com</v>
          </cell>
          <cell r="AF4140" t="str">
            <v>ENSALADERA RIGOLLEAU PRIMAVERA 1600ML</v>
          </cell>
          <cell r="AG4140">
            <v>180</v>
          </cell>
          <cell r="AH4140">
            <v>2</v>
          </cell>
          <cell r="AI4140" t="str">
            <v>ML67539</v>
          </cell>
          <cell r="AN4140" t="str">
            <v>Sí</v>
          </cell>
        </row>
        <row r="4141">
          <cell r="A4141">
            <v>2548</v>
          </cell>
          <cell r="B4141" t="str">
            <v>giselaecorbalan@gmail.com</v>
          </cell>
          <cell r="C4141">
            <v>44226</v>
          </cell>
          <cell r="D4141" t="str">
            <v>Abierta</v>
          </cell>
          <cell r="E4141" t="str">
            <v>Recibido</v>
          </cell>
          <cell r="F4141" t="str">
            <v>Enviado</v>
          </cell>
          <cell r="G4141" t="str">
            <v>ARS</v>
          </cell>
          <cell r="H4141">
            <v>1910</v>
          </cell>
          <cell r="I4141" t="str">
            <v>286.5</v>
          </cell>
          <cell r="J4141">
            <v>0</v>
          </cell>
          <cell r="K4141" t="str">
            <v>1623.5</v>
          </cell>
          <cell r="L4141" t="str">
            <v>Gisela Corbalan</v>
          </cell>
          <cell r="M4141">
            <v>37768398</v>
          </cell>
          <cell r="N4141">
            <v>541124810404</v>
          </cell>
          <cell r="O4141" t="str">
            <v>Gisela Corbalan</v>
          </cell>
          <cell r="P4141">
            <v>541124810404</v>
          </cell>
          <cell r="Q4141" t="str">
            <v>Urquiza</v>
          </cell>
          <cell r="R4141">
            <v>2414</v>
          </cell>
          <cell r="U4141" t="str">
            <v xml:space="preserve">San Miguel </v>
          </cell>
          <cell r="V4141">
            <v>1663</v>
          </cell>
          <cell r="W4141" t="str">
            <v>Gran Buenos Aires</v>
          </cell>
          <cell r="Y4141" t="str">
            <v>ENVÍO SIN CARGO (CABA Y GRAN PARTE DE GBA) TIEMPO: 4 a 6 DÍAS HÁBILES</v>
          </cell>
          <cell r="Z4141" t="str">
            <v>Mercado Pago</v>
          </cell>
          <cell r="AA4141" t="str">
            <v>NEWYEAR</v>
          </cell>
          <cell r="AD4141">
            <v>44226</v>
          </cell>
          <cell r="AE4141">
            <v>44229</v>
          </cell>
          <cell r="AF4141" t="str">
            <v>INDIVIDUAL HOJA AZUL CUERINA</v>
          </cell>
          <cell r="AG4141">
            <v>245</v>
          </cell>
          <cell r="AH4141">
            <v>4</v>
          </cell>
          <cell r="AI4141" t="str">
            <v>CHUIN06R</v>
          </cell>
          <cell r="AJ4141" t="str">
            <v>Móvil</v>
          </cell>
          <cell r="AK4141" t="str">
            <v>JUEVES 04-02 ENTRE 8 Y 18 HORAS!</v>
          </cell>
          <cell r="AL4141">
            <v>2274039197</v>
          </cell>
          <cell r="AM4141">
            <v>358530621</v>
          </cell>
          <cell r="AN4141" t="str">
            <v>Sí</v>
          </cell>
        </row>
        <row r="4142">
          <cell r="A4142">
            <v>2548</v>
          </cell>
          <cell r="B4142" t="str">
            <v>giselaecorbalan@gmail.com</v>
          </cell>
          <cell r="AF4142" t="str">
            <v>MOLDE P/ TARTA GRAY GRANIT REDONDO 29X4CM</v>
          </cell>
          <cell r="AG4142">
            <v>930</v>
          </cell>
          <cell r="AH4142">
            <v>1</v>
          </cell>
          <cell r="AI4142" t="str">
            <v>S129530</v>
          </cell>
          <cell r="AN4142" t="str">
            <v>Sí</v>
          </cell>
        </row>
        <row r="4143">
          <cell r="A4143">
            <v>2547</v>
          </cell>
          <cell r="B4143" t="str">
            <v>macarena.ayelenr@gmail.com</v>
          </cell>
          <cell r="C4143">
            <v>44226</v>
          </cell>
          <cell r="D4143" t="str">
            <v>Abierta</v>
          </cell>
          <cell r="E4143" t="str">
            <v>Recibido</v>
          </cell>
          <cell r="F4143" t="str">
            <v>Enviado</v>
          </cell>
          <cell r="G4143" t="str">
            <v>ARS</v>
          </cell>
          <cell r="H4143" t="str">
            <v>3548.27</v>
          </cell>
          <cell r="I4143">
            <v>0</v>
          </cell>
          <cell r="J4143">
            <v>0</v>
          </cell>
          <cell r="K4143" t="str">
            <v>3548.27</v>
          </cell>
          <cell r="L4143" t="str">
            <v>Macarena Rodriguez</v>
          </cell>
          <cell r="M4143">
            <v>35996501</v>
          </cell>
          <cell r="N4143">
            <v>541138145014</v>
          </cell>
          <cell r="O4143" t="str">
            <v>Macarena Rodriguez</v>
          </cell>
          <cell r="P4143">
            <v>541138145014</v>
          </cell>
          <cell r="Q4143" t="str">
            <v>Granaderos</v>
          </cell>
          <cell r="R4143">
            <v>683</v>
          </cell>
          <cell r="S4143" t="str">
            <v>5to B</v>
          </cell>
          <cell r="T4143" t="str">
            <v>Flores</v>
          </cell>
          <cell r="U4143" t="str">
            <v>Capital Federal</v>
          </cell>
          <cell r="V4143">
            <v>1406</v>
          </cell>
          <cell r="W4143" t="str">
            <v>Capital Federal</v>
          </cell>
          <cell r="Y4143" t="str">
            <v>ENVÍO SIN CARGO (CABA Y GRAN PARTE DE GBA) TIEMPO: 4 a 6 DÍAS HÁBILES</v>
          </cell>
          <cell r="Z4143" t="str">
            <v>Mercado Pago</v>
          </cell>
          <cell r="AD4143">
            <v>44226</v>
          </cell>
          <cell r="AE4143">
            <v>44229</v>
          </cell>
          <cell r="AF4143" t="str">
            <v>POSAVASOS SET 6 UNIDADES VINILO 10.5CM</v>
          </cell>
          <cell r="AG4143" t="str">
            <v>1036.19</v>
          </cell>
          <cell r="AH4143">
            <v>1</v>
          </cell>
          <cell r="AI4143" t="str">
            <v>046BA6997</v>
          </cell>
          <cell r="AJ4143" t="str">
            <v>Móvil</v>
          </cell>
          <cell r="AK4143" t="str">
            <v>MIERCOLES 03-02 ENTRE 8 Y 18 HORAS!</v>
          </cell>
          <cell r="AL4143">
            <v>2273902950</v>
          </cell>
          <cell r="AM4143">
            <v>358516331</v>
          </cell>
          <cell r="AN4143" t="str">
            <v>Sí</v>
          </cell>
        </row>
        <row r="4144">
          <cell r="A4144">
            <v>2547</v>
          </cell>
          <cell r="B4144" t="str">
            <v>macarena.ayelenr@gmail.com</v>
          </cell>
          <cell r="AF4144" t="str">
            <v>Hermetico 400 cc surtidos c/tapa (Negro)</v>
          </cell>
          <cell r="AG4144" t="str">
            <v>216.59</v>
          </cell>
          <cell r="AH4144">
            <v>2</v>
          </cell>
          <cell r="AN4144" t="str">
            <v>Sí</v>
          </cell>
        </row>
        <row r="4145">
          <cell r="A4145">
            <v>2547</v>
          </cell>
          <cell r="B4145" t="str">
            <v>macarena.ayelenr@gmail.com</v>
          </cell>
          <cell r="AF4145" t="str">
            <v>CUENCO NEGRO 250 CC. BICOLOR</v>
          </cell>
          <cell r="AG4145" t="str">
            <v>494.45</v>
          </cell>
          <cell r="AH4145">
            <v>2</v>
          </cell>
          <cell r="AI4145" t="str">
            <v>BP46102</v>
          </cell>
          <cell r="AN4145" t="str">
            <v>Sí</v>
          </cell>
        </row>
        <row r="4146">
          <cell r="A4146">
            <v>2547</v>
          </cell>
          <cell r="B4146" t="str">
            <v>macarena.ayelenr@gmail.com</v>
          </cell>
          <cell r="AF4146" t="str">
            <v>MOLDE PARA MUFFIN SIMIL MARMOL X 6 SILICONA</v>
          </cell>
          <cell r="AG4146">
            <v>850</v>
          </cell>
          <cell r="AH4146">
            <v>1</v>
          </cell>
          <cell r="AI4146" t="str">
            <v>MS110250</v>
          </cell>
          <cell r="AN4146" t="str">
            <v>Sí</v>
          </cell>
        </row>
        <row r="4147">
          <cell r="A4147">
            <v>2547</v>
          </cell>
          <cell r="B4147" t="str">
            <v>macarena.ayelenr@gmail.com</v>
          </cell>
          <cell r="AF4147" t="str">
            <v>BOWL NEGRO 1.5LTS APTO MICROONDAS Y FREEZER</v>
          </cell>
          <cell r="AG4147">
            <v>240</v>
          </cell>
          <cell r="AH4147">
            <v>1</v>
          </cell>
          <cell r="AI4147" t="str">
            <v>BP26002 BIPO</v>
          </cell>
          <cell r="AN4147" t="str">
            <v>Sí</v>
          </cell>
        </row>
        <row r="4148">
          <cell r="A4148">
            <v>2546</v>
          </cell>
          <cell r="B4148" t="str">
            <v>guillerminaborghini@gmail.com</v>
          </cell>
          <cell r="C4148">
            <v>44226</v>
          </cell>
          <cell r="D4148" t="str">
            <v>Abierta</v>
          </cell>
          <cell r="E4148" t="str">
            <v>Recibido</v>
          </cell>
          <cell r="F4148" t="str">
            <v>Enviado</v>
          </cell>
          <cell r="G4148" t="str">
            <v>ARS</v>
          </cell>
          <cell r="H4148" t="str">
            <v>5491.71</v>
          </cell>
          <cell r="I4148">
            <v>0</v>
          </cell>
          <cell r="J4148">
            <v>0</v>
          </cell>
          <cell r="K4148" t="str">
            <v>5491.71</v>
          </cell>
          <cell r="L4148" t="str">
            <v>Ariel Falasco</v>
          </cell>
          <cell r="M4148">
            <v>27563070</v>
          </cell>
          <cell r="N4148">
            <v>541168527631</v>
          </cell>
          <cell r="O4148" t="str">
            <v>Ariel Falasco</v>
          </cell>
          <cell r="P4148">
            <v>541168527631</v>
          </cell>
          <cell r="Q4148" t="str">
            <v>AV. Dorrego 1438</v>
          </cell>
          <cell r="R4148" t="str">
            <v>Portón - Empresa STC</v>
          </cell>
          <cell r="T4148" t="str">
            <v>CABA</v>
          </cell>
          <cell r="U4148" t="str">
            <v>Capital Federal</v>
          </cell>
          <cell r="V4148">
            <v>1414</v>
          </cell>
          <cell r="W4148" t="str">
            <v>Capital Federal</v>
          </cell>
          <cell r="Y4148" t="str">
            <v>ENVÍO SIN CARGO (CABA Y GRAN PARTE DE GBA) TIEMPO: 4 a 6 DÍAS HÁBILES</v>
          </cell>
          <cell r="Z4148" t="str">
            <v>Mercado Pago</v>
          </cell>
          <cell r="AB4148" t="str">
            <v>La planta de la maceta por favor que sea en color verde. Gracias!</v>
          </cell>
          <cell r="AD4148">
            <v>44226</v>
          </cell>
          <cell r="AE4148">
            <v>44229</v>
          </cell>
          <cell r="AF4148" t="str">
            <v>SEGURO P PUERTA SIL 1PC (Verde)</v>
          </cell>
          <cell r="AG4148" t="str">
            <v>89.09</v>
          </cell>
          <cell r="AH4148">
            <v>1</v>
          </cell>
          <cell r="AI4148">
            <v>87522</v>
          </cell>
          <cell r="AJ4148" t="str">
            <v>Web</v>
          </cell>
          <cell r="AK4148" t="str">
            <v>JUEVES 04-02 ENTRE 8 Y 18 HORAS!</v>
          </cell>
          <cell r="AL4148">
            <v>2273685450</v>
          </cell>
          <cell r="AM4148">
            <v>358487382</v>
          </cell>
          <cell r="AN4148" t="str">
            <v>Sí</v>
          </cell>
        </row>
        <row r="4149">
          <cell r="A4149">
            <v>2546</v>
          </cell>
          <cell r="B4149" t="str">
            <v>guillerminaborghini@gmail.com</v>
          </cell>
          <cell r="AF4149" t="str">
            <v>SEGURO P PUERTA SIL 1PC (Amarillo)</v>
          </cell>
          <cell r="AG4149" t="str">
            <v>89.09</v>
          </cell>
          <cell r="AH4149">
            <v>1</v>
          </cell>
          <cell r="AI4149">
            <v>87522</v>
          </cell>
          <cell r="AN4149" t="str">
            <v>Sí</v>
          </cell>
        </row>
        <row r="4150">
          <cell r="A4150">
            <v>2546</v>
          </cell>
          <cell r="B4150" t="str">
            <v>guillerminaborghini@gmail.com</v>
          </cell>
          <cell r="AF4150" t="str">
            <v>TRAPO DE PISO CON FRASE MEDIA STANTARD 50 X 60 CM</v>
          </cell>
          <cell r="AG4150">
            <v>225</v>
          </cell>
          <cell r="AH4150">
            <v>1</v>
          </cell>
          <cell r="AI4150" t="str">
            <v>AL8219</v>
          </cell>
          <cell r="AN4150" t="str">
            <v>Sí</v>
          </cell>
        </row>
        <row r="4151">
          <cell r="A4151">
            <v>2546</v>
          </cell>
          <cell r="B4151" t="str">
            <v>guillerminaborghini@gmail.com</v>
          </cell>
          <cell r="AF4151" t="str">
            <v>TRAPEADOR DE MANO VERDE 38X12 CM</v>
          </cell>
          <cell r="AG4151" t="str">
            <v>521.21</v>
          </cell>
          <cell r="AH4151">
            <v>1</v>
          </cell>
          <cell r="AI4151" t="str">
            <v>046LI7902</v>
          </cell>
          <cell r="AN4151" t="str">
            <v>Sí</v>
          </cell>
        </row>
        <row r="4152">
          <cell r="A4152">
            <v>2546</v>
          </cell>
          <cell r="B4152" t="str">
            <v>guillerminaborghini@gmail.com</v>
          </cell>
          <cell r="AF4152" t="str">
            <v>PLANTA ARTIFICIAL MACET. METAL (1 UNIDAD) 3 COL SURT 8X16CM</v>
          </cell>
          <cell r="AG4152">
            <v>890</v>
          </cell>
          <cell r="AH4152">
            <v>1</v>
          </cell>
          <cell r="AI4152" t="str">
            <v>046FL7142</v>
          </cell>
          <cell r="AN4152" t="str">
            <v>Sí</v>
          </cell>
        </row>
        <row r="4153">
          <cell r="A4153">
            <v>2546</v>
          </cell>
          <cell r="B4153" t="str">
            <v>guillerminaborghini@gmail.com</v>
          </cell>
          <cell r="AF4153" t="str">
            <v>RELOJ PARED FONDO BLANCO MCO NEGRO 29CM</v>
          </cell>
          <cell r="AG4153" t="str">
            <v>1147.31</v>
          </cell>
          <cell r="AH4153">
            <v>1</v>
          </cell>
          <cell r="AI4153" t="str">
            <v>046RE6660</v>
          </cell>
          <cell r="AN4153" t="str">
            <v>Sí</v>
          </cell>
        </row>
        <row r="4154">
          <cell r="A4154">
            <v>2546</v>
          </cell>
          <cell r="B4154" t="str">
            <v>guillerminaborghini@gmail.com</v>
          </cell>
          <cell r="AF4154" t="str">
            <v>LATA HOME SWEET RECTANGULAR ZANCA C/VISOR 17.5X11CM</v>
          </cell>
          <cell r="AG4154" t="str">
            <v>1384.23</v>
          </cell>
          <cell r="AH4154">
            <v>1</v>
          </cell>
          <cell r="AI4154" t="str">
            <v>645LA44003</v>
          </cell>
          <cell r="AN4154" t="str">
            <v>Sí</v>
          </cell>
        </row>
        <row r="4155">
          <cell r="A4155">
            <v>2546</v>
          </cell>
          <cell r="B4155" t="str">
            <v>guillerminaborghini@gmail.com</v>
          </cell>
          <cell r="AF4155" t="str">
            <v>CUCHARA DE MADERA 26 CM</v>
          </cell>
          <cell r="AG4155" t="str">
            <v>317.89</v>
          </cell>
          <cell r="AH4155">
            <v>2</v>
          </cell>
          <cell r="AI4155">
            <v>101899</v>
          </cell>
          <cell r="AN4155" t="str">
            <v>Sí</v>
          </cell>
        </row>
        <row r="4156">
          <cell r="A4156">
            <v>2546</v>
          </cell>
          <cell r="B4156" t="str">
            <v>guillerminaborghini@gmail.com</v>
          </cell>
          <cell r="AF4156" t="str">
            <v>COLADOR C/ ASAS BLACK 20CM</v>
          </cell>
          <cell r="AG4156">
            <v>510</v>
          </cell>
          <cell r="AH4156">
            <v>1</v>
          </cell>
          <cell r="AI4156" t="str">
            <v>MS101989 LOS TIENE LUCIANA</v>
          </cell>
          <cell r="AN4156" t="str">
            <v>Sí</v>
          </cell>
        </row>
        <row r="4157">
          <cell r="A4157">
            <v>2545</v>
          </cell>
          <cell r="B4157" t="str">
            <v>jaquelinemercado91@gmail.com</v>
          </cell>
          <cell r="C4157">
            <v>44226</v>
          </cell>
          <cell r="D4157" t="str">
            <v>Abierta</v>
          </cell>
          <cell r="E4157" t="str">
            <v>Recibido</v>
          </cell>
          <cell r="F4157" t="str">
            <v>Enviado</v>
          </cell>
          <cell r="G4157" t="str">
            <v>ARS</v>
          </cell>
          <cell r="H4157">
            <v>770</v>
          </cell>
          <cell r="I4157">
            <v>0</v>
          </cell>
          <cell r="J4157">
            <v>0</v>
          </cell>
          <cell r="K4157">
            <v>770</v>
          </cell>
          <cell r="L4157" t="str">
            <v>Valeria Lopez</v>
          </cell>
          <cell r="M4157">
            <v>38776590</v>
          </cell>
          <cell r="N4157">
            <v>543764250941</v>
          </cell>
          <cell r="O4157" t="str">
            <v>Valeria Lopez</v>
          </cell>
          <cell r="P4157">
            <v>543764250941</v>
          </cell>
          <cell r="Q4157" t="str">
            <v xml:space="preserve">Ayacucho </v>
          </cell>
          <cell r="R4157">
            <v>267</v>
          </cell>
          <cell r="S4157" t="str">
            <v>5 B</v>
          </cell>
          <cell r="U4157" t="str">
            <v>Capital Federal</v>
          </cell>
          <cell r="V4157">
            <v>1025</v>
          </cell>
          <cell r="W4157" t="str">
            <v>Capital Federal</v>
          </cell>
          <cell r="Y4157" t="str">
            <v>ENVÍO SIN CARGO (CABA Y GRAN PARTE DE GBA) TIEMPO: 4 a 6 DÍAS HÁBILES</v>
          </cell>
          <cell r="Z4157" t="str">
            <v>Mercado Pago</v>
          </cell>
          <cell r="AC4157" t="str">
            <v>Para el jueves 04/02</v>
          </cell>
          <cell r="AD4157">
            <v>44226</v>
          </cell>
          <cell r="AE4157">
            <v>44229</v>
          </cell>
          <cell r="AF4157" t="str">
            <v>SET X 6 COPA BAIRES - 300ML</v>
          </cell>
          <cell r="AG4157">
            <v>770</v>
          </cell>
          <cell r="AH4157">
            <v>1</v>
          </cell>
          <cell r="AI4157" t="str">
            <v>MLRI68278</v>
          </cell>
          <cell r="AJ4157" t="str">
            <v>Móvil</v>
          </cell>
          <cell r="AK4157" t="str">
            <v>JUEVES 04-02 ENTRE 8 Y 18 HORAS!</v>
          </cell>
          <cell r="AL4157">
            <v>13307925650</v>
          </cell>
          <cell r="AM4157">
            <v>358323186</v>
          </cell>
          <cell r="AN4157" t="str">
            <v>Sí</v>
          </cell>
        </row>
        <row r="4158">
          <cell r="A4158">
            <v>2544</v>
          </cell>
          <cell r="B4158" t="str">
            <v>cory_isa27@hotmail.com</v>
          </cell>
          <cell r="C4158">
            <v>44226</v>
          </cell>
          <cell r="D4158" t="str">
            <v>Abierta</v>
          </cell>
          <cell r="E4158" t="str">
            <v>Recibido</v>
          </cell>
          <cell r="F4158" t="str">
            <v>Enviado</v>
          </cell>
          <cell r="G4158" t="str">
            <v>ARS</v>
          </cell>
          <cell r="H4158" t="str">
            <v>1350.8</v>
          </cell>
          <cell r="I4158">
            <v>0</v>
          </cell>
          <cell r="J4158">
            <v>0</v>
          </cell>
          <cell r="K4158" t="str">
            <v>1350.8</v>
          </cell>
          <cell r="L4158" t="str">
            <v>Isaja Corina</v>
          </cell>
          <cell r="M4158">
            <v>33116830</v>
          </cell>
          <cell r="N4158">
            <v>541131278594</v>
          </cell>
          <cell r="O4158" t="str">
            <v>Isaja Corina</v>
          </cell>
          <cell r="P4158">
            <v>541131278594</v>
          </cell>
          <cell r="Q4158" t="str">
            <v>Intendente Becco</v>
          </cell>
          <cell r="R4158">
            <v>2586</v>
          </cell>
          <cell r="T4158" t="str">
            <v>beccar</v>
          </cell>
          <cell r="U4158" t="str">
            <v>San Isidro</v>
          </cell>
          <cell r="V4158">
            <v>1643</v>
          </cell>
          <cell r="W4158" t="str">
            <v>Gran Buenos Aires</v>
          </cell>
          <cell r="Y4158" t="str">
            <v>ENVÍO SIN CARGO (CABA Y GRAN PARTE DE GBA) TIEMPO: 4 a 6 DÍAS HÁBILES</v>
          </cell>
          <cell r="Z4158" t="str">
            <v>Mercado Pago</v>
          </cell>
          <cell r="AB4158" t="str">
            <v>calle entre URUGUAY Y UDAONDO</v>
          </cell>
          <cell r="AC4158" t="str">
            <v>ESCURRIDOR COLOR BEIGE PLA200PAS</v>
          </cell>
          <cell r="AD4158">
            <v>44226</v>
          </cell>
          <cell r="AE4158">
            <v>44228</v>
          </cell>
          <cell r="AF4158" t="str">
            <v>HOMBRECITO CON VIRULANA COLORES PASTEL (Rosa)</v>
          </cell>
          <cell r="AG4158" t="str">
            <v>174.97</v>
          </cell>
          <cell r="AH4158">
            <v>1</v>
          </cell>
          <cell r="AI4158" t="str">
            <v>019BA87516</v>
          </cell>
          <cell r="AJ4158" t="str">
            <v>Web</v>
          </cell>
          <cell r="AK4158" t="str">
            <v>MARTES 02-02 ENTRE 8 Y 18 HORAS!</v>
          </cell>
          <cell r="AL4158">
            <v>2271804626</v>
          </cell>
          <cell r="AM4158">
            <v>358285893</v>
          </cell>
          <cell r="AN4158" t="str">
            <v>Sí</v>
          </cell>
        </row>
        <row r="4159">
          <cell r="A4159">
            <v>2544</v>
          </cell>
          <cell r="B4159" t="str">
            <v>cory_isa27@hotmail.com</v>
          </cell>
          <cell r="AF4159" t="str">
            <v>SEGURO P PUERTA SIL 1PC (Amarillo)</v>
          </cell>
          <cell r="AG4159" t="str">
            <v>89.09</v>
          </cell>
          <cell r="AH4159">
            <v>1</v>
          </cell>
          <cell r="AI4159">
            <v>87522</v>
          </cell>
          <cell r="AN4159" t="str">
            <v>Sí</v>
          </cell>
        </row>
        <row r="4160">
          <cell r="A4160">
            <v>2544</v>
          </cell>
          <cell r="B4160" t="str">
            <v>cory_isa27@hotmail.com</v>
          </cell>
          <cell r="AF4160" t="str">
            <v>SEGURO P PUERTA SIL 1PC (Celeste)</v>
          </cell>
          <cell r="AG4160" t="str">
            <v>89.09</v>
          </cell>
          <cell r="AH4160">
            <v>1</v>
          </cell>
          <cell r="AI4160">
            <v>87522</v>
          </cell>
          <cell r="AN4160" t="str">
            <v>Sí</v>
          </cell>
        </row>
        <row r="4161">
          <cell r="A4161">
            <v>2544</v>
          </cell>
          <cell r="B4161" t="str">
            <v>cory_isa27@hotmail.com</v>
          </cell>
          <cell r="AF4161" t="str">
            <v>SEGURO P PUERTA SIL 1PC (Violeta)</v>
          </cell>
          <cell r="AG4161" t="str">
            <v>89.09</v>
          </cell>
          <cell r="AH4161">
            <v>1</v>
          </cell>
          <cell r="AI4161">
            <v>87522</v>
          </cell>
          <cell r="AN4161" t="str">
            <v>Sí</v>
          </cell>
        </row>
        <row r="4162">
          <cell r="A4162">
            <v>2544</v>
          </cell>
          <cell r="B4162" t="str">
            <v>cory_isa27@hotmail.com</v>
          </cell>
          <cell r="AF4162" t="str">
            <v>SEGURO P PUERTA SIL 1PC (Rosa)</v>
          </cell>
          <cell r="AG4162" t="str">
            <v>89.09</v>
          </cell>
          <cell r="AH4162">
            <v>1</v>
          </cell>
          <cell r="AI4162">
            <v>87522</v>
          </cell>
          <cell r="AN4162" t="str">
            <v>Sí</v>
          </cell>
        </row>
        <row r="4163">
          <cell r="A4163">
            <v>2544</v>
          </cell>
          <cell r="B4163" t="str">
            <v>cory_isa27@hotmail.com</v>
          </cell>
          <cell r="AF4163" t="str">
            <v>ORDENADOR DE MESADA CON 3 DIVISIONES COLOR PASTEL (Beige)</v>
          </cell>
          <cell r="AG4163">
            <v>200</v>
          </cell>
          <cell r="AH4163">
            <v>1</v>
          </cell>
          <cell r="AI4163" t="str">
            <v>0607PLA203PAS</v>
          </cell>
          <cell r="AN4163" t="str">
            <v>Sí</v>
          </cell>
        </row>
        <row r="4164">
          <cell r="A4164">
            <v>2544</v>
          </cell>
          <cell r="B4164" t="str">
            <v>cory_isa27@hotmail.com</v>
          </cell>
          <cell r="AF4164" t="str">
            <v>ESCURRIDOR DE CUBIERTOS PASTEL POR 3 DIVISIONES P146</v>
          </cell>
          <cell r="AG4164">
            <v>240</v>
          </cell>
          <cell r="AH4164">
            <v>1</v>
          </cell>
          <cell r="AI4164" t="str">
            <v>PLA200PAS</v>
          </cell>
          <cell r="AN4164" t="str">
            <v>Sí</v>
          </cell>
        </row>
        <row r="4165">
          <cell r="A4165">
            <v>2544</v>
          </cell>
          <cell r="B4165" t="str">
            <v>cory_isa27@hotmail.com</v>
          </cell>
          <cell r="AF4165" t="str">
            <v>DESTAPADOR - SACACORCHOS</v>
          </cell>
          <cell r="AG4165" t="str">
            <v>179.47</v>
          </cell>
          <cell r="AH4165">
            <v>1</v>
          </cell>
          <cell r="AI4165" t="str">
            <v>BA4791</v>
          </cell>
          <cell r="AN4165" t="str">
            <v>Sí</v>
          </cell>
        </row>
        <row r="4166">
          <cell r="A4166">
            <v>2544</v>
          </cell>
          <cell r="B4166" t="str">
            <v>cory_isa27@hotmail.com</v>
          </cell>
          <cell r="AF4166" t="str">
            <v>UNTADOR PASTEL 14.5 CM (Amarillo)</v>
          </cell>
          <cell r="AG4166">
            <v>40</v>
          </cell>
          <cell r="AH4166">
            <v>2</v>
          </cell>
          <cell r="AI4166" t="str">
            <v>019BA87503 MERCA SEPA</v>
          </cell>
          <cell r="AN4166" t="str">
            <v>Sí</v>
          </cell>
        </row>
        <row r="4167">
          <cell r="A4167">
            <v>2544</v>
          </cell>
          <cell r="B4167" t="str">
            <v>cory_isa27@hotmail.com</v>
          </cell>
          <cell r="AF4167" t="str">
            <v>UNTADOR PASTEL 14.5 CM (Verde)</v>
          </cell>
          <cell r="AG4167">
            <v>40</v>
          </cell>
          <cell r="AH4167">
            <v>1</v>
          </cell>
          <cell r="AI4167" t="str">
            <v>019BA87503 MERCA SEPA</v>
          </cell>
          <cell r="AN4167" t="str">
            <v>Sí</v>
          </cell>
        </row>
        <row r="4168">
          <cell r="A4168">
            <v>2544</v>
          </cell>
          <cell r="B4168" t="str">
            <v>cory_isa27@hotmail.com</v>
          </cell>
          <cell r="AF4168" t="str">
            <v>UNTADOR PASTEL 14.5 CM (Rosa)</v>
          </cell>
          <cell r="AG4168">
            <v>40</v>
          </cell>
          <cell r="AH4168">
            <v>1</v>
          </cell>
          <cell r="AI4168" t="str">
            <v>019BA87503 MERCA SEPA</v>
          </cell>
          <cell r="AN4168" t="str">
            <v>Sí</v>
          </cell>
        </row>
        <row r="4169">
          <cell r="A4169">
            <v>2544</v>
          </cell>
          <cell r="B4169" t="str">
            <v>cory_isa27@hotmail.com</v>
          </cell>
          <cell r="AF4169" t="str">
            <v>UNTADOR PASTEL 14.5 CM (Celeste)</v>
          </cell>
          <cell r="AG4169">
            <v>40</v>
          </cell>
          <cell r="AH4169">
            <v>1</v>
          </cell>
          <cell r="AI4169" t="str">
            <v>019BA87503 MERCA SEPA</v>
          </cell>
          <cell r="AN4169" t="str">
            <v>Sí</v>
          </cell>
        </row>
        <row r="4170">
          <cell r="A4170">
            <v>2543</v>
          </cell>
          <cell r="B4170" t="str">
            <v>ro.ybz1623@gmail.com</v>
          </cell>
          <cell r="C4170">
            <v>44225</v>
          </cell>
          <cell r="D4170" t="str">
            <v>Abierta</v>
          </cell>
          <cell r="E4170" t="str">
            <v>Recibido</v>
          </cell>
          <cell r="F4170" t="str">
            <v>Enviado</v>
          </cell>
          <cell r="G4170" t="str">
            <v>ARS</v>
          </cell>
          <cell r="H4170" t="str">
            <v>1294.9</v>
          </cell>
          <cell r="I4170">
            <v>0</v>
          </cell>
          <cell r="J4170">
            <v>0</v>
          </cell>
          <cell r="K4170" t="str">
            <v>1294.9</v>
          </cell>
          <cell r="L4170" t="str">
            <v>Romina Ybañez</v>
          </cell>
          <cell r="M4170">
            <v>34703895</v>
          </cell>
          <cell r="N4170">
            <v>541132109077</v>
          </cell>
          <cell r="O4170" t="str">
            <v>Romina Ybañez</v>
          </cell>
          <cell r="P4170">
            <v>541132109077</v>
          </cell>
          <cell r="Q4170" t="str">
            <v>Reconquista</v>
          </cell>
          <cell r="R4170">
            <v>1720</v>
          </cell>
          <cell r="U4170" t="str">
            <v>Luis guillon</v>
          </cell>
          <cell r="V4170">
            <v>1838</v>
          </cell>
          <cell r="W4170" t="str">
            <v>Gran Buenos Aires</v>
          </cell>
          <cell r="Y4170" t="str">
            <v>ENVÍO SIN CARGO (CABA Y GRAN PARTE DE GBA) TIEMPO: 4 a 6 DÍAS HÁBILES</v>
          </cell>
          <cell r="Z4170" t="str">
            <v>Mercado Pago</v>
          </cell>
          <cell r="AB4170" t="str">
            <v>Adjuntar con el faltante, me lo traen el lunes</v>
          </cell>
          <cell r="AD4170">
            <v>44225</v>
          </cell>
          <cell r="AE4170">
            <v>44228</v>
          </cell>
          <cell r="AF4170" t="str">
            <v>CENTRIFUGA DE PLASTICO</v>
          </cell>
          <cell r="AG4170" t="str">
            <v>974.9</v>
          </cell>
          <cell r="AH4170">
            <v>1</v>
          </cell>
          <cell r="AI4170" t="str">
            <v>046BA7903</v>
          </cell>
          <cell r="AJ4170" t="str">
            <v>Móvil</v>
          </cell>
          <cell r="AK4170" t="str">
            <v/>
          </cell>
          <cell r="AL4170">
            <v>2269891431</v>
          </cell>
          <cell r="AM4170">
            <v>358044235</v>
          </cell>
          <cell r="AN4170" t="str">
            <v>Sí</v>
          </cell>
        </row>
        <row r="4171">
          <cell r="A4171">
            <v>2543</v>
          </cell>
          <cell r="B4171" t="str">
            <v>ro.ybz1623@gmail.com</v>
          </cell>
          <cell r="AF4171" t="str">
            <v>VELA 100% SOJA AROMA JAZMIN O VAINILLA</v>
          </cell>
          <cell r="AG4171">
            <v>320</v>
          </cell>
          <cell r="AH4171">
            <v>1</v>
          </cell>
          <cell r="AI4171" t="str">
            <v>TW88423VELA(SHOWROOM)</v>
          </cell>
          <cell r="AN4171" t="str">
            <v>Sí</v>
          </cell>
        </row>
        <row r="4172">
          <cell r="A4172">
            <v>2542</v>
          </cell>
          <cell r="B4172" t="str">
            <v>anabelrobledo@hotmail.com</v>
          </cell>
          <cell r="C4172">
            <v>44225</v>
          </cell>
          <cell r="D4172" t="str">
            <v>Abierta</v>
          </cell>
          <cell r="E4172" t="str">
            <v>Recibido</v>
          </cell>
          <cell r="F4172" t="str">
            <v>Enviado</v>
          </cell>
          <cell r="G4172" t="str">
            <v>ARS</v>
          </cell>
          <cell r="H4172" t="str">
            <v>5733.59</v>
          </cell>
          <cell r="I4172">
            <v>0</v>
          </cell>
          <cell r="J4172">
            <v>1070</v>
          </cell>
          <cell r="K4172" t="str">
            <v>6803.59</v>
          </cell>
          <cell r="L4172" t="str">
            <v>Anabel Robledo</v>
          </cell>
          <cell r="M4172">
            <v>25608158</v>
          </cell>
          <cell r="N4172">
            <v>542657656111</v>
          </cell>
          <cell r="O4172" t="str">
            <v>Anabel Robledo</v>
          </cell>
          <cell r="P4172">
            <v>542657656111</v>
          </cell>
          <cell r="Q4172" t="str">
            <v xml:space="preserve">Manzana </v>
          </cell>
          <cell r="R4172">
            <v>6056</v>
          </cell>
          <cell r="S4172">
            <v>5</v>
          </cell>
          <cell r="T4172" t="str">
            <v>Jardin del Sur</v>
          </cell>
          <cell r="U4172" t="str">
            <v>Villa Mercedes</v>
          </cell>
          <cell r="V4172">
            <v>5730</v>
          </cell>
          <cell r="W4172" t="str">
            <v>San Luis</v>
          </cell>
          <cell r="Y4172" t="str">
            <v>Correo Argentino - Encomienda Clásica</v>
          </cell>
          <cell r="Z4172" t="str">
            <v>Mercado Pago</v>
          </cell>
          <cell r="AD4172">
            <v>44225</v>
          </cell>
          <cell r="AE4172">
            <v>44229</v>
          </cell>
          <cell r="AF4172" t="str">
            <v>TORTERO DE VIDRIO CUPCAKES 22CM X 18CM</v>
          </cell>
          <cell r="AG4172" t="str">
            <v>1945.22</v>
          </cell>
          <cell r="AH4172">
            <v>1</v>
          </cell>
          <cell r="AI4172" t="str">
            <v>094BA7091</v>
          </cell>
          <cell r="AJ4172" t="str">
            <v>Web</v>
          </cell>
          <cell r="AK4172" t="str">
            <v>SALE AL CORREO EL 03-02 ENTRE 8 Y 12 HORAS!</v>
          </cell>
          <cell r="AL4172">
            <v>2268846512</v>
          </cell>
          <cell r="AM4172">
            <v>356419261</v>
          </cell>
          <cell r="AN4172" t="str">
            <v>Sí</v>
          </cell>
        </row>
        <row r="4173">
          <cell r="A4173">
            <v>2542</v>
          </cell>
          <cell r="B4173" t="str">
            <v>anabelrobledo@hotmail.com</v>
          </cell>
          <cell r="AF4173" t="str">
            <v>TORTERO DE VIDRIO 24.5CM X 24CM</v>
          </cell>
          <cell r="AG4173" t="str">
            <v>3788.37</v>
          </cell>
          <cell r="AH4173">
            <v>1</v>
          </cell>
          <cell r="AI4173" t="str">
            <v>046BA6427</v>
          </cell>
          <cell r="AN4173" t="str">
            <v>Sí</v>
          </cell>
        </row>
        <row r="4174">
          <cell r="A4174">
            <v>2541</v>
          </cell>
          <cell r="B4174" t="str">
            <v>martinagrecco@live.com</v>
          </cell>
          <cell r="C4174">
            <v>44224</v>
          </cell>
          <cell r="D4174" t="str">
            <v>Abierta</v>
          </cell>
          <cell r="E4174" t="str">
            <v>Recibido</v>
          </cell>
          <cell r="F4174" t="str">
            <v>Enviado</v>
          </cell>
          <cell r="G4174" t="str">
            <v>ARS</v>
          </cell>
          <cell r="H4174">
            <v>735</v>
          </cell>
          <cell r="I4174" t="str">
            <v>110.25</v>
          </cell>
          <cell r="J4174">
            <v>0</v>
          </cell>
          <cell r="K4174" t="str">
            <v>624.75</v>
          </cell>
          <cell r="L4174" t="str">
            <v>Martina Grecco</v>
          </cell>
          <cell r="M4174">
            <v>40374751</v>
          </cell>
          <cell r="N4174">
            <v>5492325682235</v>
          </cell>
          <cell r="O4174" t="str">
            <v>Martina Grecco</v>
          </cell>
          <cell r="P4174">
            <v>5492325682235</v>
          </cell>
          <cell r="Q4174" t="str">
            <v>Martin Rodríguez</v>
          </cell>
          <cell r="R4174">
            <v>4455</v>
          </cell>
          <cell r="T4174" t="str">
            <v>Quilmes</v>
          </cell>
          <cell r="U4174" t="str">
            <v>El dorado</v>
          </cell>
          <cell r="V4174">
            <v>1882</v>
          </cell>
          <cell r="W4174" t="str">
            <v>Gran Buenos Aires</v>
          </cell>
          <cell r="Y4174" t="str">
            <v>ENVÍO SIN CARGO (CABA Y GRAN PARTE DE GBA) TIEMPO: 4 a 6 DÍAS HÁBILES</v>
          </cell>
          <cell r="Z4174" t="str">
            <v>Mercado Pago</v>
          </cell>
          <cell r="AA4174" t="str">
            <v>NEWYEAR</v>
          </cell>
          <cell r="AD4174">
            <v>44224</v>
          </cell>
          <cell r="AE4174">
            <v>44229</v>
          </cell>
          <cell r="AF4174" t="str">
            <v>INDIVIDUAL ENJOY CUERINA 44 X 30 CM</v>
          </cell>
          <cell r="AG4174">
            <v>245</v>
          </cell>
          <cell r="AH4174">
            <v>1</v>
          </cell>
          <cell r="AI4174" t="str">
            <v>CHUIN36R</v>
          </cell>
          <cell r="AJ4174" t="str">
            <v>Móvil</v>
          </cell>
          <cell r="AK4174" t="str">
            <v>MIERCOLES 03-02 ENTRE 8 Y 18 HORAS!</v>
          </cell>
          <cell r="AL4174">
            <v>2266889685</v>
          </cell>
          <cell r="AM4174">
            <v>357724378</v>
          </cell>
          <cell r="AN4174" t="str">
            <v>Sí</v>
          </cell>
        </row>
        <row r="4175">
          <cell r="A4175">
            <v>2541</v>
          </cell>
          <cell r="B4175" t="str">
            <v>martinagrecco@live.com</v>
          </cell>
          <cell r="AF4175" t="str">
            <v>INDIVIDUAL SMILE CUERINA</v>
          </cell>
          <cell r="AG4175">
            <v>245</v>
          </cell>
          <cell r="AH4175">
            <v>1</v>
          </cell>
          <cell r="AI4175" t="str">
            <v>CHUIN34R</v>
          </cell>
          <cell r="AN4175" t="str">
            <v>Sí</v>
          </cell>
        </row>
        <row r="4176">
          <cell r="A4176">
            <v>2541</v>
          </cell>
          <cell r="B4176" t="str">
            <v>martinagrecco@live.com</v>
          </cell>
          <cell r="AF4176" t="str">
            <v>INDIVIDUAL DE CUERINA MAPA 32.5CM DIAM</v>
          </cell>
          <cell r="AG4176">
            <v>245</v>
          </cell>
          <cell r="AH4176">
            <v>1</v>
          </cell>
          <cell r="AI4176" t="str">
            <v>CHUIN37c</v>
          </cell>
          <cell r="AN4176" t="str">
            <v>Sí</v>
          </cell>
        </row>
        <row r="4177">
          <cell r="A4177">
            <v>2540</v>
          </cell>
          <cell r="B4177" t="str">
            <v>fabythebest1990@gmail.com</v>
          </cell>
          <cell r="C4177">
            <v>44223</v>
          </cell>
          <cell r="D4177" t="str">
            <v>Abierta</v>
          </cell>
          <cell r="E4177" t="str">
            <v>Recibido</v>
          </cell>
          <cell r="F4177" t="str">
            <v>Enviado</v>
          </cell>
          <cell r="G4177" t="str">
            <v>ARS</v>
          </cell>
          <cell r="H4177">
            <v>1090</v>
          </cell>
          <cell r="I4177">
            <v>0</v>
          </cell>
          <cell r="J4177">
            <v>0</v>
          </cell>
          <cell r="K4177">
            <v>1090</v>
          </cell>
          <cell r="L4177" t="str">
            <v>María fabiana LEDESMA</v>
          </cell>
          <cell r="M4177">
            <v>18322286</v>
          </cell>
          <cell r="N4177">
            <v>5491138750059</v>
          </cell>
          <cell r="O4177" t="str">
            <v>María fabiana LEDESMA</v>
          </cell>
          <cell r="P4177">
            <v>5491138750059</v>
          </cell>
          <cell r="Q4177" t="str">
            <v>El Salvador</v>
          </cell>
          <cell r="R4177">
            <v>4834</v>
          </cell>
          <cell r="S4177" t="str">
            <v>5 piso dpto N</v>
          </cell>
          <cell r="T4177" t="str">
            <v xml:space="preserve">Palermo </v>
          </cell>
          <cell r="U4177" t="str">
            <v>Capital Federal</v>
          </cell>
          <cell r="V4177">
            <v>1425</v>
          </cell>
          <cell r="W4177" t="str">
            <v>Capital Federal</v>
          </cell>
          <cell r="Y4177" t="str">
            <v>ENVÍO SIN CARGO (CABA Y GRAN PARTE DE GBA) TIEMPO: 4 a 6 DÍAS HÁBILES</v>
          </cell>
          <cell r="Z4177" t="str">
            <v>TRANSFERENCIA BANCARIA</v>
          </cell>
          <cell r="AD4177">
            <v>44223</v>
          </cell>
          <cell r="AE4177">
            <v>44228</v>
          </cell>
          <cell r="AF4177" t="str">
            <v>ALFOMBRA ENTRADA "WELCOME"45X75CM</v>
          </cell>
          <cell r="AG4177">
            <v>1090</v>
          </cell>
          <cell r="AH4177">
            <v>1</v>
          </cell>
          <cell r="AI4177" t="str">
            <v>046BA6693</v>
          </cell>
          <cell r="AJ4177" t="str">
            <v>Móvil</v>
          </cell>
          <cell r="AK4177" t="str">
            <v>MARTES 02-02 ENTRE 8 Y 18 HORAS!</v>
          </cell>
          <cell r="AM4177">
            <v>345302638</v>
          </cell>
          <cell r="AN4177" t="str">
            <v>Sí</v>
          </cell>
        </row>
        <row r="4178">
          <cell r="A4178">
            <v>2539</v>
          </cell>
          <cell r="B4178" t="str">
            <v>diezlauramonica@outlook.com</v>
          </cell>
          <cell r="C4178">
            <v>44223</v>
          </cell>
          <cell r="D4178" t="str">
            <v>Abierta</v>
          </cell>
          <cell r="E4178" t="str">
            <v>Recibido</v>
          </cell>
          <cell r="F4178" t="str">
            <v>Enviado</v>
          </cell>
          <cell r="G4178" t="str">
            <v>ARS</v>
          </cell>
          <cell r="H4178" t="str">
            <v>1351.36</v>
          </cell>
          <cell r="I4178">
            <v>0</v>
          </cell>
          <cell r="J4178">
            <v>0</v>
          </cell>
          <cell r="K4178" t="str">
            <v>1351.36</v>
          </cell>
          <cell r="L4178" t="str">
            <v>Laura Monica Diez</v>
          </cell>
          <cell r="M4178">
            <v>17327367</v>
          </cell>
          <cell r="N4178">
            <v>5491154029877</v>
          </cell>
          <cell r="O4178" t="str">
            <v>Laura Monica Diez</v>
          </cell>
          <cell r="P4178">
            <v>5491154029877</v>
          </cell>
          <cell r="Q4178" t="str">
            <v>San Joaquín</v>
          </cell>
          <cell r="R4178">
            <v>135</v>
          </cell>
          <cell r="U4178" t="str">
            <v>Turdera</v>
          </cell>
          <cell r="V4178">
            <v>1833</v>
          </cell>
          <cell r="W4178" t="str">
            <v>Gran Buenos Aires</v>
          </cell>
          <cell r="Y4178" t="str">
            <v>ENVÍO SIN CARGO (CABA Y GRAN PARTE DE GBA) TIEMPO: 4 a 6 DÍAS HÁBILES</v>
          </cell>
          <cell r="Z4178" t="str">
            <v>Mercado Pago</v>
          </cell>
          <cell r="AD4178">
            <v>44223</v>
          </cell>
          <cell r="AE4178">
            <v>44229</v>
          </cell>
          <cell r="AF4178" t="str">
            <v>FRASCO DE ACRILICO TAPA CELESTE 0.6 L</v>
          </cell>
          <cell r="AG4178" t="str">
            <v>260.68</v>
          </cell>
          <cell r="AH4178">
            <v>2</v>
          </cell>
          <cell r="AI4178" t="str">
            <v>BA4011</v>
          </cell>
          <cell r="AJ4178" t="str">
            <v>Móvil</v>
          </cell>
          <cell r="AK4178" t="str">
            <v>MIERCOLES 03-02 ENTRE 8 Y 18 HORAS!</v>
          </cell>
          <cell r="AL4178">
            <v>13237005554</v>
          </cell>
          <cell r="AM4178">
            <v>296140480</v>
          </cell>
          <cell r="AN4178" t="str">
            <v>Sí</v>
          </cell>
        </row>
        <row r="4179">
          <cell r="A4179">
            <v>2539</v>
          </cell>
          <cell r="B4179" t="str">
            <v>diezlauramonica@outlook.com</v>
          </cell>
          <cell r="AF4179" t="str">
            <v>WOK ANTIADHERENTE LINEA GRANITE 30CM</v>
          </cell>
          <cell r="AG4179">
            <v>750</v>
          </cell>
          <cell r="AH4179">
            <v>1</v>
          </cell>
          <cell r="AI4179" t="str">
            <v>MS119636</v>
          </cell>
          <cell r="AN4179" t="str">
            <v>Sí</v>
          </cell>
        </row>
        <row r="4180">
          <cell r="A4180">
            <v>2539</v>
          </cell>
          <cell r="B4180" t="str">
            <v>diezlauramonica@outlook.com</v>
          </cell>
          <cell r="AF4180" t="str">
            <v>UNTADOR PASTEL 14.5 CM (Violeta)</v>
          </cell>
          <cell r="AG4180">
            <v>40</v>
          </cell>
          <cell r="AH4180">
            <v>1</v>
          </cell>
          <cell r="AI4180" t="str">
            <v>019BA87503 MERCA SEPA</v>
          </cell>
          <cell r="AN4180" t="str">
            <v>Sí</v>
          </cell>
        </row>
        <row r="4181">
          <cell r="A4181">
            <v>2539</v>
          </cell>
          <cell r="B4181" t="str">
            <v>diezlauramonica@outlook.com</v>
          </cell>
          <cell r="AF4181" t="str">
            <v>UNTADOR PASTEL 14.5 CM (Celeste)</v>
          </cell>
          <cell r="AG4181">
            <v>40</v>
          </cell>
          <cell r="AH4181">
            <v>1</v>
          </cell>
          <cell r="AI4181" t="str">
            <v>019BA87503 MERCA SEPA</v>
          </cell>
          <cell r="AN4181" t="str">
            <v>Sí</v>
          </cell>
        </row>
        <row r="4182">
          <cell r="A4182">
            <v>2538</v>
          </cell>
          <cell r="B4182" t="str">
            <v>mclodoli@gmail.com</v>
          </cell>
          <cell r="C4182">
            <v>44222</v>
          </cell>
          <cell r="D4182" t="str">
            <v>Abierta</v>
          </cell>
          <cell r="E4182" t="str">
            <v>Recibido</v>
          </cell>
          <cell r="F4182" t="str">
            <v>Enviado</v>
          </cell>
          <cell r="G4182" t="str">
            <v>ARS</v>
          </cell>
          <cell r="H4182" t="str">
            <v>1340.49</v>
          </cell>
          <cell r="I4182" t="str">
            <v>201.07</v>
          </cell>
          <cell r="J4182">
            <v>0</v>
          </cell>
          <cell r="K4182" t="str">
            <v>1139.42</v>
          </cell>
          <cell r="L4182" t="str">
            <v>Maria Cecilia Lodoli</v>
          </cell>
          <cell r="M4182">
            <v>31559987</v>
          </cell>
          <cell r="N4182">
            <v>541144185592</v>
          </cell>
          <cell r="O4182" t="str">
            <v>Maria Cecilia LODOLI</v>
          </cell>
          <cell r="P4182">
            <v>541144185592</v>
          </cell>
          <cell r="Q4182" t="str">
            <v>Jose Andres Pacheco De Melo</v>
          </cell>
          <cell r="R4182">
            <v>3048</v>
          </cell>
          <cell r="S4182" t="str">
            <v xml:space="preserve">3 C </v>
          </cell>
          <cell r="T4182" t="str">
            <v>RECOLETA</v>
          </cell>
          <cell r="U4182" t="str">
            <v>Capital Federal</v>
          </cell>
          <cell r="V4182">
            <v>1425</v>
          </cell>
          <cell r="W4182" t="str">
            <v>Capital Federal</v>
          </cell>
          <cell r="Y4182" t="str">
            <v>ENVÍO SIN CARGO (CABA Y GRAN PARTE DE GBA) TIEMPO: 4 a 6 DÍAS HÁBILES</v>
          </cell>
          <cell r="Z4182" t="str">
            <v>Mercado Pago</v>
          </cell>
          <cell r="AA4182" t="str">
            <v>NEWYEAR</v>
          </cell>
          <cell r="AD4182">
            <v>44222</v>
          </cell>
          <cell r="AE4182">
            <v>44223</v>
          </cell>
          <cell r="AF4182" t="str">
            <v>BOWL TRANSLUCIDO 1.5LTS MATERIAL SAN</v>
          </cell>
          <cell r="AG4182" t="str">
            <v>280.49</v>
          </cell>
          <cell r="AH4182">
            <v>1</v>
          </cell>
          <cell r="AI4182" t="str">
            <v>BP26101 BIPO</v>
          </cell>
          <cell r="AJ4182" t="str">
            <v>Web</v>
          </cell>
          <cell r="AK4182" t="str">
            <v>JUEVES 28-01 ENTRE 8 Y 18 HORAS!</v>
          </cell>
          <cell r="AL4182">
            <v>13225027129</v>
          </cell>
          <cell r="AM4182">
            <v>356461298</v>
          </cell>
          <cell r="AN4182" t="str">
            <v>Sí</v>
          </cell>
        </row>
        <row r="4183">
          <cell r="A4183">
            <v>2538</v>
          </cell>
          <cell r="B4183" t="str">
            <v>mclodoli@gmail.com</v>
          </cell>
          <cell r="AF4183" t="str">
            <v>ENSALADERA DE VIDRIO PRIMAVERA 1000ML. 17 X 7 XM RIGOLLEAU</v>
          </cell>
          <cell r="AG4183">
            <v>160</v>
          </cell>
          <cell r="AH4183">
            <v>1</v>
          </cell>
          <cell r="AI4183" t="str">
            <v>ML67537 MERCA SEPARDAD</v>
          </cell>
          <cell r="AN4183" t="str">
            <v>Sí</v>
          </cell>
        </row>
        <row r="4184">
          <cell r="A4184">
            <v>2538</v>
          </cell>
          <cell r="B4184" t="str">
            <v>mclodoli@gmail.com</v>
          </cell>
          <cell r="AF4184" t="str">
            <v>BOTELLA H2O 1L TAPA SILICONA</v>
          </cell>
          <cell r="AG4184">
            <v>450</v>
          </cell>
          <cell r="AH4184">
            <v>2</v>
          </cell>
          <cell r="AI4184" t="str">
            <v>019BO5571</v>
          </cell>
          <cell r="AN4184" t="str">
            <v>Sí</v>
          </cell>
        </row>
        <row r="4185">
          <cell r="A4185">
            <v>2537</v>
          </cell>
          <cell r="B4185" t="str">
            <v>andreaalzogaray@gmail.com</v>
          </cell>
          <cell r="C4185">
            <v>44222</v>
          </cell>
          <cell r="D4185" t="str">
            <v>Abierta</v>
          </cell>
          <cell r="E4185" t="str">
            <v>Recibido</v>
          </cell>
          <cell r="F4185" t="str">
            <v>Enviado</v>
          </cell>
          <cell r="G4185" t="str">
            <v>ARS</v>
          </cell>
          <cell r="H4185" t="str">
            <v>1535.96</v>
          </cell>
          <cell r="I4185">
            <v>0</v>
          </cell>
          <cell r="J4185">
            <v>0</v>
          </cell>
          <cell r="K4185" t="str">
            <v>1535.96</v>
          </cell>
          <cell r="L4185" t="str">
            <v>Andrea Alzogaray</v>
          </cell>
          <cell r="M4185">
            <v>28319725</v>
          </cell>
          <cell r="N4185">
            <v>541157518262</v>
          </cell>
          <cell r="O4185" t="str">
            <v>Andrea Alzogaray</v>
          </cell>
          <cell r="P4185">
            <v>541157518262</v>
          </cell>
          <cell r="Q4185" t="str">
            <v xml:space="preserve">av. Hipolito Yrigoyen </v>
          </cell>
          <cell r="R4185">
            <v>2560</v>
          </cell>
          <cell r="S4185" t="str">
            <v>Dto 4</v>
          </cell>
          <cell r="T4185" t="str">
            <v>Florida</v>
          </cell>
          <cell r="U4185" t="str">
            <v>Florida</v>
          </cell>
          <cell r="V4185">
            <v>1602</v>
          </cell>
          <cell r="W4185" t="str">
            <v>Gran Buenos Aires</v>
          </cell>
          <cell r="Y4185" t="str">
            <v>ENVÍO SIN CARGO (CABA Y GRAN PARTE DE GBA) TIEMPO: 4 a 6 DÍAS HÁBILES</v>
          </cell>
          <cell r="Z4185" t="str">
            <v>Mercado Pago</v>
          </cell>
          <cell r="AD4185">
            <v>44222</v>
          </cell>
          <cell r="AE4185">
            <v>44228</v>
          </cell>
          <cell r="AF4185" t="str">
            <v>SET X 2 ACEITE Y VINAGRE DE 500ML</v>
          </cell>
          <cell r="AG4185">
            <v>620</v>
          </cell>
          <cell r="AH4185">
            <v>1</v>
          </cell>
          <cell r="AI4185" t="str">
            <v>019BO6217 MERCA SEPARADA</v>
          </cell>
          <cell r="AJ4185" t="str">
            <v>Web</v>
          </cell>
          <cell r="AK4185" t="str">
            <v>MARTES 02-02 ENTRE 8 Y 18 HORAS!</v>
          </cell>
          <cell r="AL4185">
            <v>13223349463</v>
          </cell>
          <cell r="AM4185">
            <v>356486693</v>
          </cell>
          <cell r="AN4185" t="str">
            <v>Sí</v>
          </cell>
        </row>
        <row r="4186">
          <cell r="A4186">
            <v>2537</v>
          </cell>
          <cell r="B4186" t="str">
            <v>andreaalzogaray@gmail.com</v>
          </cell>
          <cell r="AF4186" t="str">
            <v>YERBERO LIMON SET X 2 16 CM X 8.5 DIAM.</v>
          </cell>
          <cell r="AG4186" t="str">
            <v>915.96</v>
          </cell>
          <cell r="AH4186">
            <v>1</v>
          </cell>
          <cell r="AI4186" t="str">
            <v>645LA55025</v>
          </cell>
          <cell r="AN4186" t="str">
            <v>Sí</v>
          </cell>
        </row>
        <row r="4187">
          <cell r="A4187">
            <v>2536</v>
          </cell>
          <cell r="B4187" t="str">
            <v>ariasmairamagali@yahoo.com.ar</v>
          </cell>
          <cell r="C4187">
            <v>44221</v>
          </cell>
          <cell r="D4187" t="str">
            <v>Abierta</v>
          </cell>
          <cell r="E4187" t="str">
            <v>Recibido</v>
          </cell>
          <cell r="F4187" t="str">
            <v>Enviado</v>
          </cell>
          <cell r="G4187" t="str">
            <v>ARS</v>
          </cell>
          <cell r="H4187" t="str">
            <v>2459.47</v>
          </cell>
          <cell r="I4187" t="str">
            <v>368.92</v>
          </cell>
          <cell r="J4187">
            <v>0</v>
          </cell>
          <cell r="K4187" t="str">
            <v>2090.55</v>
          </cell>
          <cell r="L4187" t="str">
            <v>Maira ARIAS</v>
          </cell>
          <cell r="M4187">
            <v>34985165</v>
          </cell>
          <cell r="N4187">
            <v>541136048724</v>
          </cell>
          <cell r="O4187" t="str">
            <v>Maira ARIAS</v>
          </cell>
          <cell r="P4187">
            <v>541136048724</v>
          </cell>
          <cell r="Q4187" t="str">
            <v>Urquiza</v>
          </cell>
          <cell r="R4187">
            <v>2054</v>
          </cell>
          <cell r="U4187" t="str">
            <v>San Fernando</v>
          </cell>
          <cell r="V4187">
            <v>1646</v>
          </cell>
          <cell r="W4187" t="str">
            <v>Gran Buenos Aires</v>
          </cell>
          <cell r="Y4187" t="str">
            <v>ENVÍO SIN CARGO (CABA Y GRAN PARTE DE GBA) TIEMPO: 4 a 6 DÍAS HÁBILES</v>
          </cell>
          <cell r="Z4187" t="str">
            <v>Mercado Pago</v>
          </cell>
          <cell r="AA4187" t="str">
            <v>NEWYEAR</v>
          </cell>
          <cell r="AD4187">
            <v>44221</v>
          </cell>
          <cell r="AE4187">
            <v>44225</v>
          </cell>
          <cell r="AF4187" t="str">
            <v>MOLINILLO MADERA 15 CM.</v>
          </cell>
          <cell r="AG4187">
            <v>1190</v>
          </cell>
          <cell r="AH4187">
            <v>1</v>
          </cell>
          <cell r="AI4187" t="str">
            <v>046BA6858</v>
          </cell>
          <cell r="AJ4187" t="str">
            <v>Web</v>
          </cell>
          <cell r="AK4187" t="str">
            <v>MARTES 2-02 ENTRE 8 Y 18 HORAS!</v>
          </cell>
          <cell r="AL4187">
            <v>2255452885</v>
          </cell>
          <cell r="AM4187">
            <v>356191014</v>
          </cell>
          <cell r="AN4187" t="str">
            <v>Sí</v>
          </cell>
        </row>
        <row r="4188">
          <cell r="A4188">
            <v>2536</v>
          </cell>
          <cell r="B4188" t="str">
            <v>ariasmairamagali@yahoo.com.ar</v>
          </cell>
          <cell r="AF4188" t="str">
            <v>LONA IMPERMEABLE TRUCKER 1.40 CM</v>
          </cell>
          <cell r="AG4188">
            <v>1090</v>
          </cell>
          <cell r="AH4188">
            <v>1</v>
          </cell>
          <cell r="AN4188" t="str">
            <v>Sí</v>
          </cell>
        </row>
        <row r="4189">
          <cell r="A4189">
            <v>2536</v>
          </cell>
          <cell r="B4189" t="str">
            <v>ariasmairamagali@yahoo.com.ar</v>
          </cell>
          <cell r="AF4189" t="str">
            <v>DESTAPADOR - SACACORCHOS</v>
          </cell>
          <cell r="AG4189" t="str">
            <v>179.47</v>
          </cell>
          <cell r="AH4189">
            <v>1</v>
          </cell>
          <cell r="AI4189" t="str">
            <v>BA4791</v>
          </cell>
          <cell r="AN4189" t="str">
            <v>Sí</v>
          </cell>
        </row>
        <row r="4190">
          <cell r="A4190">
            <v>2535</v>
          </cell>
          <cell r="B4190" t="str">
            <v>luciano.fiamengo@hotmail.com</v>
          </cell>
          <cell r="C4190">
            <v>44221</v>
          </cell>
          <cell r="D4190" t="str">
            <v>Abierta</v>
          </cell>
          <cell r="E4190" t="str">
            <v>Recibido</v>
          </cell>
          <cell r="F4190" t="str">
            <v>Enviado</v>
          </cell>
          <cell r="G4190" t="str">
            <v>ARS</v>
          </cell>
          <cell r="H4190" t="str">
            <v>3009.05</v>
          </cell>
          <cell r="I4190">
            <v>3000</v>
          </cell>
          <cell r="J4190">
            <v>870</v>
          </cell>
          <cell r="K4190" t="str">
            <v>879.05</v>
          </cell>
          <cell r="L4190" t="str">
            <v>Luciano Fiamengo</v>
          </cell>
          <cell r="M4190">
            <v>37247645</v>
          </cell>
          <cell r="N4190">
            <v>541144016268</v>
          </cell>
          <cell r="O4190" t="str">
            <v>Luciano Fiamengo</v>
          </cell>
          <cell r="P4190">
            <v>541144016268</v>
          </cell>
          <cell r="Q4190" t="str">
            <v>Azopardo</v>
          </cell>
          <cell r="R4190">
            <v>755</v>
          </cell>
          <cell r="S4190" t="str">
            <v>piso 6 dpto 3</v>
          </cell>
          <cell r="T4190" t="str">
            <v>San Telmo</v>
          </cell>
          <cell r="U4190" t="str">
            <v>Capital Federal</v>
          </cell>
          <cell r="V4190">
            <v>1107</v>
          </cell>
          <cell r="W4190" t="str">
            <v>Capital Federal</v>
          </cell>
          <cell r="Y4190" t="str">
            <v>Correo Argentino - Encomienda Clásica</v>
          </cell>
          <cell r="Z4190" t="str">
            <v>TRANSFERENCIA BANCARIA</v>
          </cell>
          <cell r="AA4190" t="str">
            <v>ROMINALUCIANO</v>
          </cell>
          <cell r="AD4190">
            <v>44221</v>
          </cell>
          <cell r="AE4190">
            <v>44225</v>
          </cell>
          <cell r="AF4190" t="str">
            <v>UNTADOR PASTEL 14.5 CM (Rosa)</v>
          </cell>
          <cell r="AG4190">
            <v>40</v>
          </cell>
          <cell r="AH4190">
            <v>1</v>
          </cell>
          <cell r="AI4190" t="str">
            <v>019BA87503 MERCA SEPA</v>
          </cell>
          <cell r="AJ4190" t="str">
            <v>Web</v>
          </cell>
          <cell r="AK4190" t="str">
            <v>SABADO 30-01 ENTRE 8 Y 18 HORAS!</v>
          </cell>
          <cell r="AM4190">
            <v>356004998</v>
          </cell>
          <cell r="AN4190" t="str">
            <v>Sí</v>
          </cell>
        </row>
        <row r="4191">
          <cell r="A4191">
            <v>2535</v>
          </cell>
          <cell r="B4191" t="str">
            <v>luciano.fiamengo@hotmail.com</v>
          </cell>
          <cell r="AF4191" t="str">
            <v>UNTADOR PASTEL 14.5 CM (Verde)</v>
          </cell>
          <cell r="AG4191">
            <v>40</v>
          </cell>
          <cell r="AH4191">
            <v>1</v>
          </cell>
          <cell r="AI4191" t="str">
            <v>019BA87503 MERCA SEPA</v>
          </cell>
          <cell r="AN4191" t="str">
            <v>Sí</v>
          </cell>
        </row>
        <row r="4192">
          <cell r="A4192">
            <v>2535</v>
          </cell>
          <cell r="B4192" t="str">
            <v>luciano.fiamengo@hotmail.com</v>
          </cell>
          <cell r="AF4192" t="str">
            <v>UNTADOR PASTEL 14.5 CM (Amarillo)</v>
          </cell>
          <cell r="AG4192">
            <v>40</v>
          </cell>
          <cell r="AH4192">
            <v>1</v>
          </cell>
          <cell r="AI4192" t="str">
            <v>019BA87503 MERCA SEPA</v>
          </cell>
          <cell r="AN4192" t="str">
            <v>Sí</v>
          </cell>
        </row>
        <row r="4193">
          <cell r="A4193">
            <v>2535</v>
          </cell>
          <cell r="B4193" t="str">
            <v>luciano.fiamengo@hotmail.com</v>
          </cell>
          <cell r="AF4193" t="str">
            <v>SECAPLATOS CON BANDEJA 38X21CM (Verde)</v>
          </cell>
          <cell r="AG4193" t="str">
            <v>1229.83</v>
          </cell>
          <cell r="AH4193">
            <v>1</v>
          </cell>
          <cell r="AI4193" t="str">
            <v>046BA6373</v>
          </cell>
          <cell r="AN4193" t="str">
            <v>Sí</v>
          </cell>
        </row>
        <row r="4194">
          <cell r="A4194">
            <v>2535</v>
          </cell>
          <cell r="B4194" t="str">
            <v>luciano.fiamengo@hotmail.com</v>
          </cell>
          <cell r="AF4194" t="str">
            <v>CAFETERA EMBOLO 1000ML M1</v>
          </cell>
          <cell r="AG4194" t="str">
            <v>1659.22</v>
          </cell>
          <cell r="AH4194">
            <v>1</v>
          </cell>
          <cell r="AI4194" t="str">
            <v>046BA8040</v>
          </cell>
          <cell r="AN4194" t="str">
            <v>Sí</v>
          </cell>
        </row>
        <row r="4195">
          <cell r="A4195">
            <v>2534</v>
          </cell>
          <cell r="B4195" t="str">
            <v>danielafrey20@gmail.com</v>
          </cell>
          <cell r="C4195">
            <v>44220</v>
          </cell>
          <cell r="D4195" t="str">
            <v>Abierta</v>
          </cell>
          <cell r="E4195" t="str">
            <v>Recibido</v>
          </cell>
          <cell r="F4195" t="str">
            <v>Enviado</v>
          </cell>
          <cell r="G4195" t="str">
            <v>ARS</v>
          </cell>
          <cell r="H4195" t="str">
            <v>1975.62</v>
          </cell>
          <cell r="I4195" t="str">
            <v>296.34</v>
          </cell>
          <cell r="J4195">
            <v>0</v>
          </cell>
          <cell r="K4195" t="str">
            <v>1679.28</v>
          </cell>
          <cell r="L4195" t="str">
            <v>Leandro Rey</v>
          </cell>
          <cell r="M4195">
            <v>36740197</v>
          </cell>
          <cell r="N4195">
            <v>1121579382</v>
          </cell>
          <cell r="O4195" t="str">
            <v>Leandro Rey</v>
          </cell>
          <cell r="P4195">
            <v>1121579382</v>
          </cell>
          <cell r="Q4195" t="str">
            <v>Zelada</v>
          </cell>
          <cell r="R4195">
            <v>6449</v>
          </cell>
          <cell r="S4195">
            <v>4.1666666666666664E-2</v>
          </cell>
          <cell r="T4195" t="str">
            <v>Mataderos</v>
          </cell>
          <cell r="U4195" t="str">
            <v>Capital Federal</v>
          </cell>
          <cell r="V4195">
            <v>1440</v>
          </cell>
          <cell r="W4195" t="str">
            <v>Capital Federal</v>
          </cell>
          <cell r="Y4195" t="str">
            <v>ENVÍO SIN CARGO (CABA Y GRAN PARTE DE GBA) TIEMPO: 4 a 6 DÍAS HÁBILES</v>
          </cell>
          <cell r="Z4195" t="str">
            <v>Mercado Pago</v>
          </cell>
          <cell r="AA4195" t="str">
            <v>ADABEL</v>
          </cell>
          <cell r="AB4195" t="str">
            <v>Puede recibir el pedido Leandro Rey o Josefina Fernandez Landin</v>
          </cell>
          <cell r="AD4195">
            <v>44220</v>
          </cell>
          <cell r="AE4195">
            <v>44225</v>
          </cell>
          <cell r="AF4195" t="str">
            <v>CUCHARA ROSA PARA SERVIR</v>
          </cell>
          <cell r="AG4195" t="str">
            <v>135.65</v>
          </cell>
          <cell r="AH4195">
            <v>1</v>
          </cell>
          <cell r="AI4195" t="str">
            <v>BP08018</v>
          </cell>
          <cell r="AJ4195" t="str">
            <v>Móvil</v>
          </cell>
          <cell r="AK4195" t="str">
            <v>SABADO 30-01 ENTRE 8 Y 18 HORAS!</v>
          </cell>
          <cell r="AL4195">
            <v>2252169723</v>
          </cell>
          <cell r="AM4195">
            <v>355700820</v>
          </cell>
          <cell r="AN4195" t="str">
            <v>Sí</v>
          </cell>
        </row>
        <row r="4196">
          <cell r="A4196">
            <v>2534</v>
          </cell>
          <cell r="B4196" t="str">
            <v>danielafrey20@gmail.com</v>
          </cell>
          <cell r="AF4196" t="str">
            <v>BOWL CORAL 5CM X 12.5CM DIAM</v>
          </cell>
          <cell r="AG4196" t="str">
            <v>99.99</v>
          </cell>
          <cell r="AH4196">
            <v>1</v>
          </cell>
          <cell r="AI4196" t="str">
            <v>DIM1403CO</v>
          </cell>
          <cell r="AN4196" t="str">
            <v>Sí</v>
          </cell>
        </row>
        <row r="4197">
          <cell r="A4197">
            <v>2534</v>
          </cell>
          <cell r="B4197" t="str">
            <v>danielafrey20@gmail.com</v>
          </cell>
          <cell r="AF4197" t="str">
            <v>BOTELLA H2O 1L TAPA SILICONA</v>
          </cell>
          <cell r="AG4197">
            <v>450</v>
          </cell>
          <cell r="AH4197">
            <v>1</v>
          </cell>
          <cell r="AI4197" t="str">
            <v>019BO5571</v>
          </cell>
          <cell r="AN4197" t="str">
            <v>Sí</v>
          </cell>
        </row>
        <row r="4198">
          <cell r="A4198">
            <v>2534</v>
          </cell>
          <cell r="B4198" t="str">
            <v>danielafrey20@gmail.com</v>
          </cell>
          <cell r="AF4198" t="str">
            <v>BOWL AQUA 5CM X 12.5CM DIAM</v>
          </cell>
          <cell r="AG4198" t="str">
            <v>99.99</v>
          </cell>
          <cell r="AH4198">
            <v>1</v>
          </cell>
          <cell r="AI4198" t="str">
            <v>DIM1403AQ</v>
          </cell>
          <cell r="AN4198" t="str">
            <v>Sí</v>
          </cell>
        </row>
        <row r="4199">
          <cell r="A4199">
            <v>2534</v>
          </cell>
          <cell r="B4199" t="str">
            <v>danielafrey20@gmail.com</v>
          </cell>
          <cell r="AF4199" t="str">
            <v>COMPOTERA ZOE BEIGE 5CM X 12.5CM DIAM</v>
          </cell>
          <cell r="AG4199" t="str">
            <v>99.99</v>
          </cell>
          <cell r="AH4199">
            <v>1</v>
          </cell>
          <cell r="AI4199" t="str">
            <v>DIM1403BE</v>
          </cell>
          <cell r="AN4199" t="str">
            <v>Sí</v>
          </cell>
        </row>
        <row r="4200">
          <cell r="A4200">
            <v>2534</v>
          </cell>
          <cell r="B4200" t="str">
            <v>danielafrey20@gmail.com</v>
          </cell>
          <cell r="AF4200" t="str">
            <v>LONA IMPERMEABLE TRUCKER 1.40 CM</v>
          </cell>
          <cell r="AG4200">
            <v>1090</v>
          </cell>
          <cell r="AH4200">
            <v>1</v>
          </cell>
          <cell r="AN4200" t="str">
            <v>Sí</v>
          </cell>
        </row>
        <row r="4201">
          <cell r="A4201">
            <v>2533</v>
          </cell>
          <cell r="B4201" t="str">
            <v>veroavellaneda13@gmail.com</v>
          </cell>
          <cell r="C4201">
            <v>44220</v>
          </cell>
          <cell r="D4201" t="str">
            <v>Abierta</v>
          </cell>
          <cell r="E4201" t="str">
            <v>Recibido</v>
          </cell>
          <cell r="F4201" t="str">
            <v>Enviado</v>
          </cell>
          <cell r="G4201" t="str">
            <v>ARS</v>
          </cell>
          <cell r="H4201" t="str">
            <v>1542.96</v>
          </cell>
          <cell r="I4201">
            <v>0</v>
          </cell>
          <cell r="J4201">
            <v>0</v>
          </cell>
          <cell r="K4201" t="str">
            <v>1542.96</v>
          </cell>
          <cell r="L4201" t="str">
            <v>Veronica Lia Avellaneda</v>
          </cell>
          <cell r="M4201">
            <v>24270008</v>
          </cell>
          <cell r="N4201">
            <v>5491161579735</v>
          </cell>
          <cell r="O4201" t="str">
            <v>Veronica Lia Avellaneda</v>
          </cell>
          <cell r="P4201">
            <v>5491161579735</v>
          </cell>
          <cell r="Q4201" t="str">
            <v xml:space="preserve">Mendoza </v>
          </cell>
          <cell r="R4201">
            <v>5375</v>
          </cell>
          <cell r="S4201" t="str">
            <v>6 20</v>
          </cell>
          <cell r="T4201" t="str">
            <v>Villa Urquiza</v>
          </cell>
          <cell r="U4201" t="str">
            <v>Capital Federal</v>
          </cell>
          <cell r="V4201">
            <v>1431</v>
          </cell>
          <cell r="W4201" t="str">
            <v>Capital Federal</v>
          </cell>
          <cell r="Y4201" t="str">
            <v>ENVÍO SIN CARGO (CABA Y GRAN PARTE DE GBA) TIEMPO: 4 a 6 DÍAS HÁBILES</v>
          </cell>
          <cell r="Z4201" t="str">
            <v>Mercado Pago</v>
          </cell>
          <cell r="AD4201">
            <v>44220</v>
          </cell>
          <cell r="AE4201">
            <v>44225</v>
          </cell>
          <cell r="AF4201" t="str">
            <v>TAPON PARA BOTELLA TOMATE 4 CM DIAM</v>
          </cell>
          <cell r="AG4201" t="str">
            <v>56.99</v>
          </cell>
          <cell r="AH4201">
            <v>4</v>
          </cell>
          <cell r="AI4201" t="str">
            <v>019BA87512</v>
          </cell>
          <cell r="AJ4201" t="str">
            <v>Móvil</v>
          </cell>
          <cell r="AK4201" t="str">
            <v>SABADO 30-01 ENTRE 8 Y 18 HORAS!</v>
          </cell>
          <cell r="AL4201">
            <v>13197347468</v>
          </cell>
          <cell r="AM4201">
            <v>355644587</v>
          </cell>
          <cell r="AN4201" t="str">
            <v>Sí</v>
          </cell>
        </row>
        <row r="4202">
          <cell r="A4202">
            <v>2533</v>
          </cell>
          <cell r="B4202" t="str">
            <v>veroavellaneda13@gmail.com</v>
          </cell>
          <cell r="AF4202" t="str">
            <v>TRAPO DE PISO CON FRASE MEDIA STANTARD 50 X 60 CM</v>
          </cell>
          <cell r="AG4202">
            <v>225</v>
          </cell>
          <cell r="AH4202">
            <v>1</v>
          </cell>
          <cell r="AI4202" t="str">
            <v>AL8219</v>
          </cell>
          <cell r="AN4202" t="str">
            <v>Sí</v>
          </cell>
        </row>
        <row r="4203">
          <cell r="A4203">
            <v>2533</v>
          </cell>
          <cell r="B4203" t="str">
            <v>veroavellaneda13@gmail.com</v>
          </cell>
          <cell r="AF4203" t="str">
            <v>LONA IMPERMEABLE TRUCKER 1.40 CM</v>
          </cell>
          <cell r="AG4203">
            <v>1090</v>
          </cell>
          <cell r="AH4203">
            <v>1</v>
          </cell>
          <cell r="AI4203" t="str">
            <v>Lona</v>
          </cell>
          <cell r="AN4203" t="str">
            <v>Sí</v>
          </cell>
        </row>
        <row r="4204">
          <cell r="A4204">
            <v>2532</v>
          </cell>
          <cell r="B4204" t="str">
            <v>julietalopizzo@hotmail.com</v>
          </cell>
          <cell r="C4204">
            <v>44219</v>
          </cell>
          <cell r="D4204" t="str">
            <v>Abierta</v>
          </cell>
          <cell r="E4204" t="str">
            <v>Recibido</v>
          </cell>
          <cell r="F4204" t="str">
            <v>Enviado</v>
          </cell>
          <cell r="G4204" t="str">
            <v>ARS</v>
          </cell>
          <cell r="H4204">
            <v>1090</v>
          </cell>
          <cell r="I4204">
            <v>0</v>
          </cell>
          <cell r="J4204">
            <v>0</v>
          </cell>
          <cell r="K4204">
            <v>1090</v>
          </cell>
          <cell r="L4204" t="str">
            <v>Julieta Lopizzo</v>
          </cell>
          <cell r="M4204">
            <v>39098142</v>
          </cell>
          <cell r="N4204">
            <v>541141763117</v>
          </cell>
          <cell r="O4204" t="str">
            <v>Julieta Lopizzo</v>
          </cell>
          <cell r="P4204">
            <v>541141763117</v>
          </cell>
          <cell r="Q4204" t="str">
            <v xml:space="preserve">Colectora 12 de octubre </v>
          </cell>
          <cell r="R4204">
            <v>56500</v>
          </cell>
          <cell r="S4204">
            <v>64</v>
          </cell>
          <cell r="T4204" t="str">
            <v>Cañada Village</v>
          </cell>
          <cell r="U4204" t="str">
            <v>Pilar</v>
          </cell>
          <cell r="V4204">
            <v>1629</v>
          </cell>
          <cell r="W4204" t="str">
            <v>Gran Buenos Aires</v>
          </cell>
          <cell r="Y4204" t="str">
            <v>ENVÍO SIN CARGO (CABA Y GRAN PARTE DE GBA) TIEMPO: 4 a 6 DÍAS HÁBILES</v>
          </cell>
          <cell r="Z4204" t="str">
            <v>Mercado Pago</v>
          </cell>
          <cell r="AB4204" t="str">
            <v>Dirección: colectora 12 de octubre 56.500, barrio cerrado "Cañada Village", Depto N° 64.</v>
          </cell>
          <cell r="AD4204">
            <v>44219</v>
          </cell>
          <cell r="AE4204">
            <v>44225</v>
          </cell>
          <cell r="AF4204" t="str">
            <v>LONA IMPERMEABLE TRUCKER 1.40 CM</v>
          </cell>
          <cell r="AG4204">
            <v>1090</v>
          </cell>
          <cell r="AH4204">
            <v>1</v>
          </cell>
          <cell r="AJ4204" t="str">
            <v>Móvil</v>
          </cell>
          <cell r="AK4204" t="str">
            <v>MARTES 2-02 ENTRE 8 Y 18 HORAS!</v>
          </cell>
          <cell r="AL4204">
            <v>2250691996</v>
          </cell>
          <cell r="AM4204">
            <v>355511691</v>
          </cell>
          <cell r="AN4204" t="str">
            <v>Sí</v>
          </cell>
        </row>
        <row r="4205">
          <cell r="A4205">
            <v>2531</v>
          </cell>
          <cell r="B4205" t="str">
            <v>rominanramirez@gmail.com</v>
          </cell>
          <cell r="C4205">
            <v>44219</v>
          </cell>
          <cell r="D4205" t="str">
            <v>Abierta</v>
          </cell>
          <cell r="E4205" t="str">
            <v>Recibido</v>
          </cell>
          <cell r="F4205" t="str">
            <v>Enviado</v>
          </cell>
          <cell r="G4205" t="str">
            <v>ARS</v>
          </cell>
          <cell r="H4205">
            <v>1090</v>
          </cell>
          <cell r="I4205">
            <v>0</v>
          </cell>
          <cell r="J4205">
            <v>0</v>
          </cell>
          <cell r="K4205">
            <v>1090</v>
          </cell>
          <cell r="L4205" t="str">
            <v>Romina Ramirez</v>
          </cell>
          <cell r="M4205">
            <v>33620751</v>
          </cell>
          <cell r="N4205">
            <v>541157552022</v>
          </cell>
          <cell r="O4205" t="str">
            <v>Romina Ramirez</v>
          </cell>
          <cell r="P4205">
            <v>541157552022</v>
          </cell>
          <cell r="Q4205" t="str">
            <v>Catamarca</v>
          </cell>
          <cell r="R4205">
            <v>1495</v>
          </cell>
          <cell r="S4205" t="str">
            <v>5to 31</v>
          </cell>
          <cell r="T4205" t="str">
            <v>San Cristobal</v>
          </cell>
          <cell r="U4205" t="str">
            <v>Capital Federal</v>
          </cell>
          <cell r="V4205">
            <v>1246</v>
          </cell>
          <cell r="W4205" t="str">
            <v>Capital Federal</v>
          </cell>
          <cell r="Y4205" t="str">
            <v>ENVÍO SIN CARGO (CABA Y GRAN PARTE DE GBA) TIEMPO: 4 a 6 DÍAS HÁBILES</v>
          </cell>
          <cell r="Z4205" t="str">
            <v>Mercado Pago</v>
          </cell>
          <cell r="AD4205">
            <v>44219</v>
          </cell>
          <cell r="AE4205">
            <v>44225</v>
          </cell>
          <cell r="AF4205" t="str">
            <v>LONA IMPERMEABLE TRUCKER 1.40 CM</v>
          </cell>
          <cell r="AG4205">
            <v>1090</v>
          </cell>
          <cell r="AH4205">
            <v>1</v>
          </cell>
          <cell r="AI4205" t="str">
            <v>Lona</v>
          </cell>
          <cell r="AJ4205" t="str">
            <v>Móvil</v>
          </cell>
          <cell r="AK4205" t="str">
            <v>SABADO 30-01 ENTRE 8 Y 18 HORAS!</v>
          </cell>
          <cell r="AL4205">
            <v>2250199299</v>
          </cell>
          <cell r="AM4205">
            <v>355458434</v>
          </cell>
          <cell r="AN4205" t="str">
            <v>Sí</v>
          </cell>
        </row>
        <row r="4206">
          <cell r="A4206">
            <v>2530</v>
          </cell>
          <cell r="B4206" t="str">
            <v>liavera450@gmail.com</v>
          </cell>
          <cell r="C4206">
            <v>44219</v>
          </cell>
          <cell r="D4206" t="str">
            <v>Abierta</v>
          </cell>
          <cell r="E4206" t="str">
            <v>Recibido</v>
          </cell>
          <cell r="F4206" t="str">
            <v>Enviado</v>
          </cell>
          <cell r="G4206" t="str">
            <v>ARS</v>
          </cell>
          <cell r="H4206" t="str">
            <v>1135.58</v>
          </cell>
          <cell r="I4206">
            <v>0</v>
          </cell>
          <cell r="J4206">
            <v>0</v>
          </cell>
          <cell r="K4206" t="str">
            <v>1135.58</v>
          </cell>
          <cell r="L4206" t="str">
            <v>Lia Benitez</v>
          </cell>
          <cell r="M4206">
            <v>27243359290</v>
          </cell>
          <cell r="N4206">
            <v>541155058248</v>
          </cell>
          <cell r="O4206" t="str">
            <v>Lia Benitez</v>
          </cell>
          <cell r="P4206">
            <v>541155058248</v>
          </cell>
          <cell r="Q4206" t="str">
            <v>San juan</v>
          </cell>
          <cell r="R4206">
            <v>572</v>
          </cell>
          <cell r="S4206" t="str">
            <v>13 D</v>
          </cell>
          <cell r="T4206" t="str">
            <v>San Telmo</v>
          </cell>
          <cell r="U4206" t="str">
            <v>Capital Federal</v>
          </cell>
          <cell r="V4206">
            <v>1147</v>
          </cell>
          <cell r="W4206" t="str">
            <v>Capital Federal</v>
          </cell>
          <cell r="Y4206" t="str">
            <v>ENVÍO SIN CARGO (CABA Y GRAN PARTE DE GBA) TIEMPO: 4 a 6 DÍAS HÁBILES</v>
          </cell>
          <cell r="Z4206" t="str">
            <v>Mercado Pago</v>
          </cell>
          <cell r="AC4206" t="str">
            <v xml:space="preserve">AGREGAR 2 BOLSAS DE REGALO </v>
          </cell>
          <cell r="AD4206">
            <v>44219</v>
          </cell>
          <cell r="AE4206">
            <v>44222</v>
          </cell>
          <cell r="AF4206" t="str">
            <v>BUDA PLATEADO PIEDRA 7 X 10 CM</v>
          </cell>
          <cell r="AG4206" t="str">
            <v>830.61</v>
          </cell>
          <cell r="AH4206">
            <v>1</v>
          </cell>
          <cell r="AI4206" t="str">
            <v>DE7872</v>
          </cell>
          <cell r="AJ4206" t="str">
            <v>Móvil</v>
          </cell>
          <cell r="AK4206" t="str">
            <v>MIERCOLES 27-01 ENTRE 8 Y 18 HORAS!</v>
          </cell>
          <cell r="AL4206">
            <v>2250077490</v>
          </cell>
          <cell r="AM4206">
            <v>355421127</v>
          </cell>
          <cell r="AN4206" t="str">
            <v>Sí</v>
          </cell>
        </row>
        <row r="4207">
          <cell r="A4207">
            <v>2530</v>
          </cell>
          <cell r="B4207" t="str">
            <v>liavera450@gmail.com</v>
          </cell>
          <cell r="AF4207" t="str">
            <v>HOMBRECITO CON VIRULANA COLORES PASTEL (Celeste)</v>
          </cell>
          <cell r="AG4207" t="str">
            <v>174.97</v>
          </cell>
          <cell r="AH4207">
            <v>1</v>
          </cell>
          <cell r="AI4207" t="str">
            <v>ba87516</v>
          </cell>
          <cell r="AN4207" t="str">
            <v>Sí</v>
          </cell>
        </row>
        <row r="4208">
          <cell r="A4208">
            <v>2530</v>
          </cell>
          <cell r="B4208" t="str">
            <v>liavera450@gmail.com</v>
          </cell>
          <cell r="AF4208" t="str">
            <v>ESPATULA HOMBRECITO COLORES PASTELES</v>
          </cell>
          <cell r="AG4208">
            <v>130</v>
          </cell>
          <cell r="AH4208">
            <v>1</v>
          </cell>
          <cell r="AI4208" t="str">
            <v>019BA87517</v>
          </cell>
          <cell r="AN4208" t="str">
            <v>Sí</v>
          </cell>
        </row>
        <row r="4209">
          <cell r="A4209">
            <v>2529</v>
          </cell>
          <cell r="B4209" t="str">
            <v>carlaleyes52@gmail.com</v>
          </cell>
          <cell r="C4209">
            <v>44219</v>
          </cell>
          <cell r="D4209" t="str">
            <v>Abierta</v>
          </cell>
          <cell r="E4209" t="str">
            <v>Recibido</v>
          </cell>
          <cell r="F4209" t="str">
            <v>Enviado</v>
          </cell>
          <cell r="G4209" t="str">
            <v>ARS</v>
          </cell>
          <cell r="H4209" t="str">
            <v>1999.95</v>
          </cell>
          <cell r="I4209" t="str">
            <v>299.99</v>
          </cell>
          <cell r="J4209">
            <v>0</v>
          </cell>
          <cell r="K4209" t="str">
            <v>1699.96</v>
          </cell>
          <cell r="L4209" t="str">
            <v>Carla yamila Leyes</v>
          </cell>
          <cell r="M4209">
            <v>27022919</v>
          </cell>
          <cell r="N4209">
            <v>541165598558</v>
          </cell>
          <cell r="O4209" t="str">
            <v>Carla yamila Leyes</v>
          </cell>
          <cell r="P4209">
            <v>541165598558</v>
          </cell>
          <cell r="Q4209" t="str">
            <v xml:space="preserve">Nicolas arredondo </v>
          </cell>
          <cell r="R4209">
            <v>2292</v>
          </cell>
          <cell r="S4209">
            <v>12</v>
          </cell>
          <cell r="T4209" t="str">
            <v>Castelar lado norte</v>
          </cell>
          <cell r="U4209" t="str">
            <v>Buenos aires</v>
          </cell>
          <cell r="V4209">
            <v>1712</v>
          </cell>
          <cell r="W4209" t="str">
            <v>Gran Buenos Aires</v>
          </cell>
          <cell r="Y4209" t="str">
            <v>ENVÍO SIN CARGO (CABA Y GRAN PARTE DE GBA) TIEMPO: 4 a 6 DÍAS HÁBILES</v>
          </cell>
          <cell r="Z4209" t="str">
            <v>TRANSFERENCIA BANCARIA</v>
          </cell>
          <cell r="AA4209" t="str">
            <v>ADABEL</v>
          </cell>
          <cell r="AD4209">
            <v>44219</v>
          </cell>
          <cell r="AE4209">
            <v>44222</v>
          </cell>
          <cell r="AF4209" t="str">
            <v>INDIVIDUAL RANGPUR MARRON CHOCOLATE 38CM</v>
          </cell>
          <cell r="AG4209" t="str">
            <v>399.99</v>
          </cell>
          <cell r="AH4209">
            <v>5</v>
          </cell>
          <cell r="AI4209">
            <v>115330</v>
          </cell>
          <cell r="AJ4209" t="str">
            <v>Móvil</v>
          </cell>
          <cell r="AK4209" t="str">
            <v>JUEVES 28-01 ENTRE 8 Y 18 HORAS!</v>
          </cell>
          <cell r="AM4209">
            <v>355399244</v>
          </cell>
          <cell r="AN4209" t="str">
            <v>Sí</v>
          </cell>
        </row>
        <row r="4210">
          <cell r="A4210">
            <v>2528</v>
          </cell>
          <cell r="B4210" t="str">
            <v>camilapuglisi@hotmail.com</v>
          </cell>
          <cell r="C4210">
            <v>44219</v>
          </cell>
          <cell r="D4210" t="str">
            <v>Abierta</v>
          </cell>
          <cell r="E4210" t="str">
            <v>Recibido</v>
          </cell>
          <cell r="F4210" t="str">
            <v>Enviado</v>
          </cell>
          <cell r="G4210" t="str">
            <v>ARS</v>
          </cell>
          <cell r="H4210" t="str">
            <v>3334.89</v>
          </cell>
          <cell r="I4210">
            <v>0</v>
          </cell>
          <cell r="J4210">
            <v>0</v>
          </cell>
          <cell r="K4210" t="str">
            <v>3334.89</v>
          </cell>
          <cell r="L4210" t="str">
            <v>Camila Puglisi</v>
          </cell>
          <cell r="M4210">
            <v>40130460</v>
          </cell>
          <cell r="N4210">
            <v>541136737782</v>
          </cell>
          <cell r="O4210" t="str">
            <v>Camila Puglisi</v>
          </cell>
          <cell r="P4210">
            <v>541136737782</v>
          </cell>
          <cell r="Q4210" t="str">
            <v>Ruta 58 km 6,5</v>
          </cell>
          <cell r="R4210">
            <v>103</v>
          </cell>
          <cell r="T4210" t="str">
            <v>Solar del bosque</v>
          </cell>
          <cell r="U4210" t="str">
            <v>Ezeiza</v>
          </cell>
          <cell r="V4210">
            <v>1804</v>
          </cell>
          <cell r="W4210" t="str">
            <v>Gran Buenos Aires</v>
          </cell>
          <cell r="Y4210" t="str">
            <v>ENVÍO SIN CARGO (CABA Y GRAN PARTE DE GBA) TIEMPO: 4 a 6 DÍAS HÁBILES</v>
          </cell>
          <cell r="Z4210" t="str">
            <v>Mercado Pago</v>
          </cell>
          <cell r="AD4210">
            <v>44219</v>
          </cell>
          <cell r="AE4210">
            <v>44223</v>
          </cell>
          <cell r="AF4210" t="str">
            <v>SET X 3 COLADORES</v>
          </cell>
          <cell r="AG4210">
            <v>420</v>
          </cell>
          <cell r="AH4210">
            <v>1</v>
          </cell>
          <cell r="AI4210" t="str">
            <v>BA4794</v>
          </cell>
          <cell r="AJ4210" t="str">
            <v>Web</v>
          </cell>
          <cell r="AK4210" t="str">
            <v>JUEVES 28-01 ENTRE 8 Y 18 HORAS!</v>
          </cell>
          <cell r="AL4210">
            <v>13188110491</v>
          </cell>
          <cell r="AM4210">
            <v>355376795</v>
          </cell>
          <cell r="AN4210" t="str">
            <v>Sí</v>
          </cell>
        </row>
        <row r="4211">
          <cell r="A4211">
            <v>2528</v>
          </cell>
          <cell r="B4211" t="str">
            <v>camilapuglisi@hotmail.com</v>
          </cell>
          <cell r="AF4211" t="str">
            <v>FRASCO VIDRIO 19CM X 9CM DIAM</v>
          </cell>
          <cell r="AG4211">
            <v>500</v>
          </cell>
          <cell r="AH4211">
            <v>1</v>
          </cell>
          <cell r="AI4211" t="str">
            <v>BA6431 MERRCA SEPARADA</v>
          </cell>
          <cell r="AN4211" t="str">
            <v>Sí</v>
          </cell>
        </row>
        <row r="4212">
          <cell r="A4212">
            <v>2528</v>
          </cell>
          <cell r="B4212" t="str">
            <v>camilapuglisi@hotmail.com</v>
          </cell>
          <cell r="AF4212" t="str">
            <v>TABLA DE PICAR VERTEDORA VERDE 26.5X18CM</v>
          </cell>
          <cell r="AG4212" t="str">
            <v>284.34</v>
          </cell>
          <cell r="AH4212">
            <v>1</v>
          </cell>
          <cell r="AI4212" t="str">
            <v>42BA1018</v>
          </cell>
          <cell r="AN4212" t="str">
            <v>Sí</v>
          </cell>
        </row>
        <row r="4213">
          <cell r="A4213">
            <v>2528</v>
          </cell>
          <cell r="B4213" t="str">
            <v>camilapuglisi@hotmail.com</v>
          </cell>
          <cell r="AF4213" t="str">
            <v>HERMETICOS SET 6PCS C/TAPA DE VENTILACION FUCSIA (Fucsia)</v>
          </cell>
          <cell r="AG4213" t="str">
            <v>1210.55</v>
          </cell>
          <cell r="AH4213">
            <v>1</v>
          </cell>
          <cell r="AI4213" t="str">
            <v>100BA4030</v>
          </cell>
          <cell r="AN4213" t="str">
            <v>Sí</v>
          </cell>
        </row>
        <row r="4214">
          <cell r="A4214">
            <v>2528</v>
          </cell>
          <cell r="B4214" t="str">
            <v>camilapuglisi@hotmail.com</v>
          </cell>
          <cell r="AF4214" t="str">
            <v>Hermetico rosa pastel c/tapa 400 cc</v>
          </cell>
          <cell r="AG4214">
            <v>230</v>
          </cell>
          <cell r="AH4214">
            <v>4</v>
          </cell>
          <cell r="AI4214" t="str">
            <v>BP35018</v>
          </cell>
          <cell r="AN4214" t="str">
            <v>Sí</v>
          </cell>
        </row>
        <row r="4215">
          <cell r="A4215">
            <v>2527</v>
          </cell>
          <cell r="B4215" t="str">
            <v>mariaisanchez12@gmail.com</v>
          </cell>
          <cell r="C4215">
            <v>44219</v>
          </cell>
          <cell r="D4215" t="str">
            <v>Abierta</v>
          </cell>
          <cell r="E4215" t="str">
            <v>Recibido</v>
          </cell>
          <cell r="F4215" t="str">
            <v>Enviado</v>
          </cell>
          <cell r="G4215" t="str">
            <v>ARS</v>
          </cell>
          <cell r="H4215" t="str">
            <v>1779.98</v>
          </cell>
          <cell r="I4215">
            <v>0</v>
          </cell>
          <cell r="J4215">
            <v>0</v>
          </cell>
          <cell r="K4215" t="str">
            <v>1779.98</v>
          </cell>
          <cell r="L4215" t="str">
            <v>María Inés Sánchez</v>
          </cell>
          <cell r="M4215">
            <v>35432465</v>
          </cell>
          <cell r="N4215">
            <v>5492216250584</v>
          </cell>
          <cell r="O4215" t="str">
            <v>María Inés Sánchez</v>
          </cell>
          <cell r="P4215">
            <v>5492216250584</v>
          </cell>
          <cell r="Q4215" t="str">
            <v>Ruta 2 km 65 Campos de Roca 2</v>
          </cell>
          <cell r="R4215">
            <v>310</v>
          </cell>
          <cell r="S4215" t="str">
            <v>Coronel Brandsen</v>
          </cell>
          <cell r="T4215" t="str">
            <v>Campos de roca 2</v>
          </cell>
          <cell r="U4215" t="str">
            <v>Capital Federal</v>
          </cell>
          <cell r="V4215">
            <v>1440</v>
          </cell>
          <cell r="W4215" t="str">
            <v>Capital Federal</v>
          </cell>
          <cell r="Y4215" t="str">
            <v>ENVÍO SIN CARGO (CABA Y GRAN PARTE DE GBA) TIEMPO: 4 a 6 DÍAS HÁBILES</v>
          </cell>
          <cell r="Z4215" t="str">
            <v>Mercado Pago</v>
          </cell>
          <cell r="AB4215" t="str">
            <v xml:space="preserve">El envio es a coronel Brandsen cp 1980, ruta 2 km 65 Campos de Roca 2 </v>
          </cell>
          <cell r="AD4215">
            <v>44219</v>
          </cell>
          <cell r="AE4215">
            <v>44222</v>
          </cell>
          <cell r="AF4215" t="str">
            <v>INDIVIDUAL BEIGE OSCURO 38 CM</v>
          </cell>
          <cell r="AG4215" t="str">
            <v>399.99</v>
          </cell>
          <cell r="AH4215">
            <v>2</v>
          </cell>
          <cell r="AI4215" t="str">
            <v>MS115309</v>
          </cell>
          <cell r="AJ4215" t="str">
            <v>Móvil</v>
          </cell>
          <cell r="AK4215" t="str">
            <v>JUEVES 28-01 ENTRE 8 Y 18 HORAS!</v>
          </cell>
          <cell r="AL4215">
            <v>2249650980</v>
          </cell>
          <cell r="AM4215">
            <v>355385021</v>
          </cell>
          <cell r="AN4215" t="str">
            <v>Sí</v>
          </cell>
        </row>
        <row r="4216">
          <cell r="A4216">
            <v>2527</v>
          </cell>
          <cell r="B4216" t="str">
            <v>mariaisanchez12@gmail.com</v>
          </cell>
          <cell r="AF4216" t="str">
            <v>INDIVIDUAL CUERINA HOJAS 44x30 CM</v>
          </cell>
          <cell r="AG4216">
            <v>245</v>
          </cell>
          <cell r="AH4216">
            <v>4</v>
          </cell>
          <cell r="AI4216" t="str">
            <v>CHUIN40R MERCA SEPA</v>
          </cell>
          <cell r="AN4216" t="str">
            <v>Sí</v>
          </cell>
        </row>
        <row r="4217">
          <cell r="A4217">
            <v>2526</v>
          </cell>
          <cell r="B4217" t="str">
            <v>paola3242@hotmail.com</v>
          </cell>
          <cell r="C4217">
            <v>44219</v>
          </cell>
          <cell r="D4217" t="str">
            <v>Abierta</v>
          </cell>
          <cell r="E4217" t="str">
            <v>Recibido</v>
          </cell>
          <cell r="F4217" t="str">
            <v>Enviado</v>
          </cell>
          <cell r="G4217" t="str">
            <v>ARS</v>
          </cell>
          <cell r="H4217" t="str">
            <v>4199.98</v>
          </cell>
          <cell r="I4217">
            <v>0</v>
          </cell>
          <cell r="J4217">
            <v>570</v>
          </cell>
          <cell r="K4217" t="str">
            <v>4769.98</v>
          </cell>
          <cell r="L4217" t="str">
            <v>Paola Gianetti</v>
          </cell>
          <cell r="M4217">
            <v>32422954</v>
          </cell>
          <cell r="N4217">
            <v>542281467224</v>
          </cell>
          <cell r="O4217" t="str">
            <v>Paola gianetti</v>
          </cell>
          <cell r="P4217">
            <v>542281467224</v>
          </cell>
          <cell r="Q4217" t="str">
            <v>San Juan</v>
          </cell>
          <cell r="R4217">
            <v>575</v>
          </cell>
          <cell r="U4217" t="str">
            <v>Azul</v>
          </cell>
          <cell r="V4217">
            <v>7300</v>
          </cell>
          <cell r="W4217" t="str">
            <v>Buenos Aires</v>
          </cell>
          <cell r="Y4217" t="str">
            <v>Correo Argentino - Encomienda Clásica</v>
          </cell>
          <cell r="Z4217" t="str">
            <v>Mercado Pago</v>
          </cell>
          <cell r="AB4217" t="str">
            <v>hola encargue 2 juegos osea 4 paños de 1.40 x 2.10 espero haber hecho bien la compra en cantidad</v>
          </cell>
          <cell r="AD4217">
            <v>44219</v>
          </cell>
          <cell r="AE4217">
            <v>44222</v>
          </cell>
          <cell r="AF4217" t="str">
            <v>CORTINA ALGODÓN Y POLIÉSTER PESADAS 2 PAÑOS 1.40x2.10 CM GRIS (Gris)</v>
          </cell>
          <cell r="AG4217" t="str">
            <v>2099.99</v>
          </cell>
          <cell r="AH4217">
            <v>2</v>
          </cell>
          <cell r="AJ4217" t="str">
            <v>Móvil</v>
          </cell>
          <cell r="AK4217" t="str">
            <v>MIERCOLES 27-01 SE ENVIA AL CORREO ARGENTINO ENTRE 15 Y 18 HORAS!</v>
          </cell>
          <cell r="AL4217">
            <v>13187336241</v>
          </cell>
          <cell r="AM4217">
            <v>355373586</v>
          </cell>
          <cell r="AN4217" t="str">
            <v>Sí</v>
          </cell>
        </row>
        <row r="4218">
          <cell r="A4218">
            <v>2525</v>
          </cell>
          <cell r="B4218" t="str">
            <v>meryfuse@hotmail.com</v>
          </cell>
          <cell r="C4218">
            <v>44219</v>
          </cell>
          <cell r="D4218" t="str">
            <v>Abierta</v>
          </cell>
          <cell r="E4218" t="str">
            <v>Recibido</v>
          </cell>
          <cell r="F4218" t="str">
            <v>Enviado</v>
          </cell>
          <cell r="G4218" t="str">
            <v>ARS</v>
          </cell>
          <cell r="H4218" t="str">
            <v>1269.53</v>
          </cell>
          <cell r="I4218">
            <v>0</v>
          </cell>
          <cell r="J4218">
            <v>0</v>
          </cell>
          <cell r="K4218" t="str">
            <v>1269.53</v>
          </cell>
          <cell r="L4218" t="str">
            <v>María Claudia Fusetti</v>
          </cell>
          <cell r="M4218">
            <v>16878354</v>
          </cell>
          <cell r="N4218">
            <v>541162869806</v>
          </cell>
          <cell r="O4218" t="str">
            <v>María Claudia Fusetti</v>
          </cell>
          <cell r="P4218">
            <v>541162869806</v>
          </cell>
          <cell r="Q4218" t="str">
            <v xml:space="preserve">Sargento salazar </v>
          </cell>
          <cell r="R4218">
            <v>1540</v>
          </cell>
          <cell r="S4218" t="str">
            <v xml:space="preserve">Cada </v>
          </cell>
          <cell r="T4218" t="str">
            <v xml:space="preserve">Hurlingham </v>
          </cell>
          <cell r="U4218" t="str">
            <v>Hurlinfham</v>
          </cell>
          <cell r="V4218">
            <v>1686</v>
          </cell>
          <cell r="W4218" t="str">
            <v>Gran Buenos Aires</v>
          </cell>
          <cell r="Y4218" t="str">
            <v>ENVÍO SIN CARGO (CABA Y GRAN PARTE DE GBA) TIEMPO: 4 a 6 DÍAS HÁBILES</v>
          </cell>
          <cell r="Z4218" t="str">
            <v>Mercado Pago</v>
          </cell>
          <cell r="AB4218" t="str">
            <v>Puedo pagarlo contra entrega ?</v>
          </cell>
          <cell r="AD4218">
            <v>44221</v>
          </cell>
          <cell r="AE4218">
            <v>44222</v>
          </cell>
          <cell r="AF4218" t="str">
            <v>TAZA ROMA DE CERAMICA CRUDO 275ML</v>
          </cell>
          <cell r="AG4218">
            <v>690</v>
          </cell>
          <cell r="AH4218">
            <v>1</v>
          </cell>
          <cell r="AI4218" t="str">
            <v>PO285713NN MERCA SEPARADA</v>
          </cell>
          <cell r="AJ4218" t="str">
            <v>Móvil</v>
          </cell>
          <cell r="AK4218" t="str">
            <v/>
          </cell>
          <cell r="AL4218">
            <v>13186450711</v>
          </cell>
          <cell r="AM4218">
            <v>355345031</v>
          </cell>
          <cell r="AN4218" t="str">
            <v>Sí</v>
          </cell>
        </row>
        <row r="4219">
          <cell r="A4219">
            <v>2525</v>
          </cell>
          <cell r="B4219" t="str">
            <v>meryfuse@hotmail.com</v>
          </cell>
          <cell r="AF4219" t="str">
            <v>UNTADOR PASTEL 14.5 CM (Verde)</v>
          </cell>
          <cell r="AG4219">
            <v>40</v>
          </cell>
          <cell r="AH4219">
            <v>1</v>
          </cell>
          <cell r="AI4219" t="str">
            <v>019BA87503 MERCA SEPA</v>
          </cell>
          <cell r="AN4219" t="str">
            <v>Sí</v>
          </cell>
        </row>
        <row r="4220">
          <cell r="A4220">
            <v>2525</v>
          </cell>
          <cell r="B4220" t="str">
            <v>meryfuse@hotmail.com</v>
          </cell>
          <cell r="AF4220" t="str">
            <v>UNTADOR PASTEL 14.5 CM (Rosa)</v>
          </cell>
          <cell r="AG4220">
            <v>40</v>
          </cell>
          <cell r="AH4220">
            <v>1</v>
          </cell>
          <cell r="AI4220" t="str">
            <v>019BA87503 MERCA SEPA</v>
          </cell>
          <cell r="AN4220" t="str">
            <v>Sí</v>
          </cell>
        </row>
        <row r="4221">
          <cell r="A4221">
            <v>2525</v>
          </cell>
          <cell r="B4221" t="str">
            <v>meryfuse@hotmail.com</v>
          </cell>
          <cell r="AF4221" t="str">
            <v>UNTADOR PASTEL 14.5 CM (Celeste)</v>
          </cell>
          <cell r="AG4221">
            <v>40</v>
          </cell>
          <cell r="AH4221">
            <v>1</v>
          </cell>
          <cell r="AI4221" t="str">
            <v>019BA87503 MERCA SEPA</v>
          </cell>
          <cell r="AN4221" t="str">
            <v>Sí</v>
          </cell>
        </row>
        <row r="4222">
          <cell r="A4222">
            <v>2525</v>
          </cell>
          <cell r="B4222" t="str">
            <v>meryfuse@hotmail.com</v>
          </cell>
          <cell r="AF4222" t="str">
            <v>SECAPLATOS SILICONA 30.5 X 20.5 CM (Verde)</v>
          </cell>
          <cell r="AG4222" t="str">
            <v>459.53</v>
          </cell>
          <cell r="AH4222">
            <v>1</v>
          </cell>
          <cell r="AI4222" t="str">
            <v>BA3015 MERCA SEPA</v>
          </cell>
          <cell r="AN4222" t="str">
            <v>Sí</v>
          </cell>
        </row>
        <row r="4223">
          <cell r="A4223">
            <v>2524</v>
          </cell>
          <cell r="B4223" t="str">
            <v>zilvi1979@hotmail.com</v>
          </cell>
          <cell r="C4223">
            <v>44219</v>
          </cell>
          <cell r="D4223" t="str">
            <v>Abierta</v>
          </cell>
          <cell r="E4223" t="str">
            <v>Recibido</v>
          </cell>
          <cell r="F4223" t="str">
            <v>Enviado</v>
          </cell>
          <cell r="G4223" t="str">
            <v>ARS</v>
          </cell>
          <cell r="H4223" t="str">
            <v>2556.04</v>
          </cell>
          <cell r="I4223" t="str">
            <v>383.41</v>
          </cell>
          <cell r="J4223">
            <v>0</v>
          </cell>
          <cell r="K4223" t="str">
            <v>2172.63</v>
          </cell>
          <cell r="L4223" t="str">
            <v>Silvana Rios</v>
          </cell>
          <cell r="M4223">
            <v>27571078</v>
          </cell>
          <cell r="N4223">
            <v>541158146663</v>
          </cell>
          <cell r="O4223" t="str">
            <v>Silvana Rios</v>
          </cell>
          <cell r="P4223">
            <v>541158146663</v>
          </cell>
          <cell r="Q4223" t="str">
            <v>Balbastro</v>
          </cell>
          <cell r="R4223">
            <v>871</v>
          </cell>
          <cell r="S4223" t="str">
            <v>Planta Alta</v>
          </cell>
          <cell r="T4223" t="str">
            <v>Parque San Martin</v>
          </cell>
          <cell r="U4223" t="str">
            <v>Merlo</v>
          </cell>
          <cell r="V4223">
            <v>1722</v>
          </cell>
          <cell r="W4223" t="str">
            <v>Gran Buenos Aires</v>
          </cell>
          <cell r="Y4223" t="str">
            <v>ENVÍO SIN CARGO (CABA Y GRAN PARTE DE GBA) TIEMPO: 4 a 6 DÍAS HÁBILES</v>
          </cell>
          <cell r="Z4223" t="str">
            <v>Mercado Pago</v>
          </cell>
          <cell r="AA4223" t="str">
            <v>ADABEL</v>
          </cell>
          <cell r="AD4223">
            <v>44219</v>
          </cell>
          <cell r="AE4223">
            <v>44222</v>
          </cell>
          <cell r="AF4223" t="str">
            <v>TAPA PARA BOTELLAS 1 PIEZA COLORES SURTIDOS</v>
          </cell>
          <cell r="AG4223" t="str">
            <v>29.66</v>
          </cell>
          <cell r="AH4223">
            <v>1</v>
          </cell>
          <cell r="AI4223" t="str">
            <v>019BA6984</v>
          </cell>
          <cell r="AJ4223" t="str">
            <v>Móvil</v>
          </cell>
          <cell r="AK4223" t="str">
            <v>MIERCOLES 27-01 ENTRE 8 Y 18 HORAS!</v>
          </cell>
          <cell r="AL4223">
            <v>2248184986</v>
          </cell>
          <cell r="AM4223">
            <v>355215502</v>
          </cell>
          <cell r="AN4223" t="str">
            <v>Sí</v>
          </cell>
        </row>
        <row r="4224">
          <cell r="A4224">
            <v>2524</v>
          </cell>
          <cell r="B4224" t="str">
            <v>zilvi1979@hotmail.com</v>
          </cell>
          <cell r="AF4224" t="str">
            <v>CUCHARA NEGRA P/SERVIR</v>
          </cell>
          <cell r="AG4224" t="str">
            <v>116.44</v>
          </cell>
          <cell r="AH4224">
            <v>1</v>
          </cell>
          <cell r="AI4224" t="str">
            <v>BP08002</v>
          </cell>
          <cell r="AN4224" t="str">
            <v>Sí</v>
          </cell>
        </row>
        <row r="4225">
          <cell r="A4225">
            <v>2524</v>
          </cell>
          <cell r="B4225" t="str">
            <v>zilvi1979@hotmail.com</v>
          </cell>
          <cell r="AF4225" t="str">
            <v>RALLADOR DE MANO MEDIANO 20 CM</v>
          </cell>
          <cell r="AG4225">
            <v>10</v>
          </cell>
          <cell r="AH4225">
            <v>1</v>
          </cell>
          <cell r="AI4225" t="str">
            <v>BA7382</v>
          </cell>
          <cell r="AN4225" t="str">
            <v>Sí</v>
          </cell>
        </row>
        <row r="4226">
          <cell r="A4226">
            <v>2524</v>
          </cell>
          <cell r="B4226" t="str">
            <v>zilvi1979@hotmail.com</v>
          </cell>
          <cell r="AF4226" t="str">
            <v>INDIVIDUAL RANGPUR MARRON CHOCOLATE 38CM</v>
          </cell>
          <cell r="AG4226" t="str">
            <v>399.99</v>
          </cell>
          <cell r="AH4226">
            <v>6</v>
          </cell>
          <cell r="AI4226">
            <v>115330</v>
          </cell>
          <cell r="AN4226" t="str">
            <v>Sí</v>
          </cell>
        </row>
        <row r="4227">
          <cell r="A4227">
            <v>2523</v>
          </cell>
          <cell r="B4227" t="str">
            <v>maritapa88@hotmail.com</v>
          </cell>
          <cell r="C4227">
            <v>44218</v>
          </cell>
          <cell r="D4227" t="str">
            <v>Abierta</v>
          </cell>
          <cell r="E4227" t="str">
            <v>Pendiente</v>
          </cell>
          <cell r="F4227" t="str">
            <v>No está empaquetado</v>
          </cell>
          <cell r="G4227" t="str">
            <v>ARS</v>
          </cell>
          <cell r="H4227" t="str">
            <v>2399.94</v>
          </cell>
          <cell r="I4227">
            <v>0</v>
          </cell>
          <cell r="J4227">
            <v>650</v>
          </cell>
          <cell r="K4227" t="str">
            <v>3049.94</v>
          </cell>
          <cell r="L4227" t="str">
            <v>Maria Paglioni</v>
          </cell>
          <cell r="M4227">
            <v>33520534</v>
          </cell>
          <cell r="N4227">
            <v>543855163972</v>
          </cell>
          <cell r="O4227" t="str">
            <v>Maria Paglioni</v>
          </cell>
          <cell r="P4227">
            <v>543855163972</v>
          </cell>
          <cell r="Q4227" t="str">
            <v xml:space="preserve">Manzana 42 lote 30 barrio saint germain </v>
          </cell>
          <cell r="R4227">
            <v>30</v>
          </cell>
          <cell r="T4227" t="str">
            <v>Saint germain</v>
          </cell>
          <cell r="U4227" t="str">
            <v xml:space="preserve">Cpaital </v>
          </cell>
          <cell r="V4227">
            <v>4200</v>
          </cell>
          <cell r="W4227" t="str">
            <v>Santiago del Estero</v>
          </cell>
          <cell r="Y4227" t="str">
            <v>Correo Argentino - Encomienda Clásica</v>
          </cell>
          <cell r="Z4227" t="str">
            <v>TRANSFERENCIA BANCARIA</v>
          </cell>
          <cell r="AF4227" t="str">
            <v>INDIVIDUAL RANGPUR MARRON CHOCOLATE 38CM</v>
          </cell>
          <cell r="AG4227" t="str">
            <v>399.99</v>
          </cell>
          <cell r="AH4227">
            <v>6</v>
          </cell>
          <cell r="AI4227">
            <v>115330</v>
          </cell>
          <cell r="AJ4227" t="str">
            <v>Móvil</v>
          </cell>
          <cell r="AK4227" t="str">
            <v/>
          </cell>
          <cell r="AM4227">
            <v>355123014</v>
          </cell>
          <cell r="AN4227" t="str">
            <v>Sí</v>
          </cell>
        </row>
        <row r="4228">
          <cell r="A4228">
            <v>2522</v>
          </cell>
          <cell r="B4228" t="str">
            <v>paulafiamengo@hotmail.com</v>
          </cell>
          <cell r="C4228">
            <v>44218</v>
          </cell>
          <cell r="D4228" t="str">
            <v>Abierta</v>
          </cell>
          <cell r="E4228" t="str">
            <v>Recibido</v>
          </cell>
          <cell r="G4228" t="str">
            <v>ARS</v>
          </cell>
          <cell r="H4228">
            <v>3000</v>
          </cell>
          <cell r="I4228">
            <v>0</v>
          </cell>
          <cell r="J4228">
            <v>0</v>
          </cell>
          <cell r="K4228">
            <v>3000</v>
          </cell>
          <cell r="L4228" t="str">
            <v>Paula Fiamengo</v>
          </cell>
          <cell r="M4228">
            <v>31207795</v>
          </cell>
          <cell r="N4228">
            <v>542984306249</v>
          </cell>
          <cell r="Z4228" t="str">
            <v>Mercado Pago</v>
          </cell>
          <cell r="AB4228" t="str">
            <v>Eviar gift card por mail a luciano.fiamengo@hotmail.com y rominazm84@gmail.com</v>
          </cell>
          <cell r="AD4228">
            <v>44218</v>
          </cell>
          <cell r="AF4228" t="str">
            <v>GIFT CARD PERSONALIZADA</v>
          </cell>
          <cell r="AG4228">
            <v>3000</v>
          </cell>
          <cell r="AH4228">
            <v>1</v>
          </cell>
          <cell r="AJ4228" t="str">
            <v>Móvil</v>
          </cell>
          <cell r="AK4228" t="str">
            <v/>
          </cell>
          <cell r="AL4228">
            <v>13172484076</v>
          </cell>
          <cell r="AM4228">
            <v>354982459</v>
          </cell>
          <cell r="AN4228" t="str">
            <v>No</v>
          </cell>
        </row>
        <row r="4229">
          <cell r="A4229">
            <v>2521</v>
          </cell>
          <cell r="B4229" t="str">
            <v>carmenconcetti@hotmail.com</v>
          </cell>
          <cell r="C4229">
            <v>44218</v>
          </cell>
          <cell r="D4229" t="str">
            <v>Abierta</v>
          </cell>
          <cell r="E4229" t="str">
            <v>Recibido</v>
          </cell>
          <cell r="F4229" t="str">
            <v>Enviado</v>
          </cell>
          <cell r="G4229" t="str">
            <v>ARS</v>
          </cell>
          <cell r="H4229" t="str">
            <v>926.75</v>
          </cell>
          <cell r="I4229">
            <v>0</v>
          </cell>
          <cell r="J4229">
            <v>0</v>
          </cell>
          <cell r="K4229" t="str">
            <v>926.75</v>
          </cell>
          <cell r="L4229" t="str">
            <v>Carmen Concetti</v>
          </cell>
          <cell r="M4229">
            <v>14326836</v>
          </cell>
          <cell r="N4229">
            <v>541150390770</v>
          </cell>
          <cell r="O4229" t="str">
            <v>Carmen Concetti</v>
          </cell>
          <cell r="P4229">
            <v>541150390770</v>
          </cell>
          <cell r="Q4229" t="str">
            <v>General Campos</v>
          </cell>
          <cell r="R4229">
            <v>1104</v>
          </cell>
          <cell r="T4229" t="str">
            <v>Banfield</v>
          </cell>
          <cell r="U4229" t="str">
            <v>Lomas de Zamora</v>
          </cell>
          <cell r="V4229">
            <v>1828</v>
          </cell>
          <cell r="W4229" t="str">
            <v>Gran Buenos Aires</v>
          </cell>
          <cell r="Y4229" t="str">
            <v>ENVÍO SIN CARGO (CABA Y GRAN PARTE DE GBA) TIEMPO: 4 a 6 DÍAS HÁBILES</v>
          </cell>
          <cell r="Z4229" t="str">
            <v>Mercado Pago</v>
          </cell>
          <cell r="AD4229">
            <v>44218</v>
          </cell>
          <cell r="AE4229">
            <v>44221</v>
          </cell>
          <cell r="AF4229" t="str">
            <v>SET 2 PIEZAS PALA Y ESCOBA (Rosa)</v>
          </cell>
          <cell r="AG4229" t="str">
            <v>926.75</v>
          </cell>
          <cell r="AH4229">
            <v>1</v>
          </cell>
          <cell r="AI4229" t="str">
            <v>046LI7532</v>
          </cell>
          <cell r="AJ4229" t="str">
            <v>Web</v>
          </cell>
          <cell r="AK4229" t="str">
            <v>MIERCOLES 27-01 ENTRE 8 Y 18 HORAS!</v>
          </cell>
          <cell r="AL4229">
            <v>2246043195</v>
          </cell>
          <cell r="AM4229">
            <v>354974031</v>
          </cell>
          <cell r="AN4229" t="str">
            <v>Sí</v>
          </cell>
        </row>
        <row r="4230">
          <cell r="A4230">
            <v>2520</v>
          </cell>
          <cell r="B4230" t="str">
            <v>escobarceleste018@gmail.com</v>
          </cell>
          <cell r="C4230">
            <v>44218</v>
          </cell>
          <cell r="D4230" t="str">
            <v>Abierta</v>
          </cell>
          <cell r="E4230" t="str">
            <v>Anulado</v>
          </cell>
          <cell r="F4230" t="str">
            <v>No está empaquetado</v>
          </cell>
          <cell r="G4230" t="str">
            <v>ARS</v>
          </cell>
          <cell r="H4230">
            <v>649</v>
          </cell>
          <cell r="I4230">
            <v>0</v>
          </cell>
          <cell r="J4230">
            <v>0</v>
          </cell>
          <cell r="K4230">
            <v>649</v>
          </cell>
          <cell r="L4230" t="str">
            <v>Celeste Escobar</v>
          </cell>
          <cell r="M4230">
            <v>39318829</v>
          </cell>
          <cell r="N4230">
            <v>541162356519</v>
          </cell>
          <cell r="O4230" t="str">
            <v>Celeste Escobar</v>
          </cell>
          <cell r="P4230">
            <v>541162356519</v>
          </cell>
          <cell r="Q4230" t="str">
            <v>Peron</v>
          </cell>
          <cell r="R4230">
            <v>2403</v>
          </cell>
          <cell r="U4230" t="str">
            <v xml:space="preserve">San miguel </v>
          </cell>
          <cell r="V4230">
            <v>1663</v>
          </cell>
          <cell r="W4230" t="str">
            <v>Gran Buenos Aires</v>
          </cell>
          <cell r="Y4230" t="str">
            <v>ENVÍO SIN CARGO (CABA Y GRAN PARTE DE GBA) TIEMPO: 4 a 6 DÍAS HÁBILES</v>
          </cell>
          <cell r="Z4230" t="str">
            <v>Mercado Pago</v>
          </cell>
          <cell r="AF4230" t="str">
            <v>INDIVIDUAL DE YUTE TEJIDO 32 CM</v>
          </cell>
          <cell r="AG4230">
            <v>649</v>
          </cell>
          <cell r="AH4230">
            <v>1</v>
          </cell>
          <cell r="AI4230" t="str">
            <v>INDIVIDUALYUTE</v>
          </cell>
          <cell r="AJ4230" t="str">
            <v>Móvil</v>
          </cell>
          <cell r="AK4230" t="str">
            <v/>
          </cell>
          <cell r="AL4230">
            <v>13170568846</v>
          </cell>
          <cell r="AM4230">
            <v>354918170</v>
          </cell>
          <cell r="AN4230" t="str">
            <v>Sí</v>
          </cell>
        </row>
        <row r="4231">
          <cell r="A4231">
            <v>2519</v>
          </cell>
          <cell r="B4231" t="str">
            <v>twtfabbri@gmail.com</v>
          </cell>
          <cell r="C4231">
            <v>44217</v>
          </cell>
          <cell r="D4231" t="str">
            <v>Abierta</v>
          </cell>
          <cell r="E4231" t="str">
            <v>Recibido</v>
          </cell>
          <cell r="F4231" t="str">
            <v>Enviado</v>
          </cell>
          <cell r="G4231" t="str">
            <v>ARS</v>
          </cell>
          <cell r="H4231" t="str">
            <v>4711.28</v>
          </cell>
          <cell r="I4231" t="str">
            <v>706.69</v>
          </cell>
          <cell r="J4231">
            <v>0</v>
          </cell>
          <cell r="K4231" t="str">
            <v>4004.59</v>
          </cell>
          <cell r="L4231" t="str">
            <v>Jessica Fabbri</v>
          </cell>
          <cell r="M4231">
            <v>22313072</v>
          </cell>
          <cell r="N4231">
            <v>5491165554011</v>
          </cell>
          <cell r="O4231" t="str">
            <v>Jessica Fabbri</v>
          </cell>
          <cell r="P4231">
            <v>5491165554011</v>
          </cell>
          <cell r="Q4231" t="str">
            <v>Caamaño</v>
          </cell>
          <cell r="R4231">
            <v>901</v>
          </cell>
          <cell r="S4231" t="str">
            <v>La Pradera - Lote 1059</v>
          </cell>
          <cell r="T4231" t="str">
            <v>Harás del Pilar - La Pradera</v>
          </cell>
          <cell r="U4231" t="str">
            <v>Villa Rosa - Pilar</v>
          </cell>
          <cell r="V4231">
            <v>1629</v>
          </cell>
          <cell r="W4231" t="str">
            <v>Gran Buenos Aires</v>
          </cell>
          <cell r="Y4231" t="str">
            <v>ENVÍO SIN CARGO (CABA Y GRAN PARTE DE GBA) TIEMPO: 4 a 6 DÍAS HÁBILES</v>
          </cell>
          <cell r="Z4231" t="str">
            <v>Mercado Pago</v>
          </cell>
          <cell r="AA4231" t="str">
            <v>NEWYEAR</v>
          </cell>
          <cell r="AB4231" t="str">
            <v xml:space="preserve">Hola! Si puede ser, quisiera que los tapones de todas las botellas sean del mismo color (celeste, negro, beige o blanco, pero los 6 iguales) muchas gracias! </v>
          </cell>
          <cell r="AD4231">
            <v>44217</v>
          </cell>
          <cell r="AE4231">
            <v>44221</v>
          </cell>
          <cell r="AF4231" t="str">
            <v>BALANZA DE COCINA MANG DE 1 A 10 KG (INCLUYE PILAS)</v>
          </cell>
          <cell r="AG4231">
            <v>1500</v>
          </cell>
          <cell r="AH4231">
            <v>1</v>
          </cell>
          <cell r="AI4231" t="str">
            <v>BALANZA</v>
          </cell>
          <cell r="AJ4231" t="str">
            <v>Móvil</v>
          </cell>
          <cell r="AK4231" t="str">
            <v>MARTES 26-01 ENTRE 8 Y 18 HORAS!</v>
          </cell>
          <cell r="AL4231">
            <v>13160974587</v>
          </cell>
          <cell r="AM4231">
            <v>354629716</v>
          </cell>
          <cell r="AN4231" t="str">
            <v>Sí</v>
          </cell>
        </row>
        <row r="4232">
          <cell r="A4232">
            <v>2519</v>
          </cell>
          <cell r="B4232" t="str">
            <v>twtfabbri@gmail.com</v>
          </cell>
          <cell r="AF4232" t="str">
            <v>BOTELLA 500CC CORCHO ECOLOGICO</v>
          </cell>
          <cell r="AG4232" t="str">
            <v>205.7</v>
          </cell>
          <cell r="AH4232">
            <v>2</v>
          </cell>
          <cell r="AI4232" t="str">
            <v>019BO6406</v>
          </cell>
          <cell r="AN4232" t="str">
            <v>Sí</v>
          </cell>
        </row>
        <row r="4233">
          <cell r="A4233">
            <v>2519</v>
          </cell>
          <cell r="B4233" t="str">
            <v>twtfabbri@gmail.com</v>
          </cell>
          <cell r="AF4233" t="str">
            <v>BOTELLA VIDRIO H2O 1 LITRO CORCHO ECOLOGICO</v>
          </cell>
          <cell r="AG4233">
            <v>400</v>
          </cell>
          <cell r="AH4233">
            <v>4</v>
          </cell>
          <cell r="AI4233" t="str">
            <v>019BO5217NEW</v>
          </cell>
          <cell r="AN4233" t="str">
            <v>Sí</v>
          </cell>
        </row>
        <row r="4234">
          <cell r="A4234">
            <v>2519</v>
          </cell>
          <cell r="B4234" t="str">
            <v>twtfabbri@gmail.com</v>
          </cell>
          <cell r="AF4234" t="str">
            <v>COMPOTERA ZOE BEIGE 5CM X 12.5CM DIAM</v>
          </cell>
          <cell r="AG4234" t="str">
            <v>99.99</v>
          </cell>
          <cell r="AH4234">
            <v>12</v>
          </cell>
          <cell r="AI4234" t="str">
            <v>DIM1403BE</v>
          </cell>
          <cell r="AN4234" t="str">
            <v>Sí</v>
          </cell>
        </row>
        <row r="4235">
          <cell r="A4235">
            <v>2518</v>
          </cell>
          <cell r="B4235" t="str">
            <v>twtfabbri@gmail.com</v>
          </cell>
          <cell r="C4235">
            <v>44217</v>
          </cell>
          <cell r="D4235" t="str">
            <v>Cancelada</v>
          </cell>
          <cell r="E4235" t="str">
            <v>Recibido</v>
          </cell>
          <cell r="F4235" t="str">
            <v>No está empaquetado</v>
          </cell>
          <cell r="G4235" t="str">
            <v>ARS</v>
          </cell>
          <cell r="H4235" t="str">
            <v>4711.28</v>
          </cell>
          <cell r="I4235">
            <v>0</v>
          </cell>
          <cell r="J4235">
            <v>0</v>
          </cell>
          <cell r="K4235" t="str">
            <v>4711.28</v>
          </cell>
          <cell r="L4235" t="str">
            <v>Jessica Fabbri</v>
          </cell>
          <cell r="M4235">
            <v>22313072</v>
          </cell>
          <cell r="N4235">
            <v>5491165554011</v>
          </cell>
          <cell r="O4235" t="str">
            <v>Jessica Fabbri</v>
          </cell>
          <cell r="P4235">
            <v>5491165554011</v>
          </cell>
          <cell r="Q4235" t="str">
            <v>Caamaño</v>
          </cell>
          <cell r="R4235">
            <v>901</v>
          </cell>
          <cell r="S4235" t="str">
            <v>La Pradera - Lote 1059</v>
          </cell>
          <cell r="T4235" t="str">
            <v>Harás del Pilar - La Pradera</v>
          </cell>
          <cell r="U4235" t="str">
            <v>Villa Rosa - Pilar</v>
          </cell>
          <cell r="V4235">
            <v>1629</v>
          </cell>
          <cell r="W4235" t="str">
            <v>Gran Buenos Aires</v>
          </cell>
          <cell r="Y4235" t="str">
            <v>ENVÍO SIN CARGO (CABA Y GRAN PARTE DE GBA) TIEMPO: 4 a 6 DÍAS HÁBILES</v>
          </cell>
          <cell r="Z4235" t="str">
            <v>Mercado Pago</v>
          </cell>
          <cell r="AB4235" t="str">
            <v xml:space="preserve">Por favor, si puede ser, me gustaría que todos los tapones de las botellas sean del mismo color (celeste, negro, beige o blanco, pero los 6 iguales)  Muchas gracias </v>
          </cell>
          <cell r="AD4235">
            <v>44217</v>
          </cell>
          <cell r="AF4235" t="str">
            <v>BALANZA DE COCINA MANG DE 1 A 10 KG (INCLUYE PILAS)</v>
          </cell>
          <cell r="AG4235">
            <v>1500</v>
          </cell>
          <cell r="AH4235">
            <v>1</v>
          </cell>
          <cell r="AI4235" t="str">
            <v>BALANZA</v>
          </cell>
          <cell r="AJ4235" t="str">
            <v>Móvil</v>
          </cell>
          <cell r="AK4235" t="str">
            <v/>
          </cell>
          <cell r="AL4235">
            <v>13159683120</v>
          </cell>
          <cell r="AM4235">
            <v>354585632</v>
          </cell>
          <cell r="AN4235" t="str">
            <v>Sí</v>
          </cell>
        </row>
        <row r="4236">
          <cell r="A4236">
            <v>2518</v>
          </cell>
          <cell r="B4236" t="str">
            <v>twtfabbri@gmail.com</v>
          </cell>
          <cell r="AF4236" t="str">
            <v>BOTELLA VIDRIO H2O 1 LITRO CORCHO ECOLOGICO</v>
          </cell>
          <cell r="AG4236">
            <v>400</v>
          </cell>
          <cell r="AH4236">
            <v>4</v>
          </cell>
          <cell r="AI4236" t="str">
            <v>019BO5217NEW</v>
          </cell>
          <cell r="AN4236" t="str">
            <v>Sí</v>
          </cell>
        </row>
        <row r="4237">
          <cell r="A4237">
            <v>2518</v>
          </cell>
          <cell r="B4237" t="str">
            <v>twtfabbri@gmail.com</v>
          </cell>
          <cell r="AF4237" t="str">
            <v>BOTELLA 500CC CORCHO ECOLOGICO</v>
          </cell>
          <cell r="AG4237" t="str">
            <v>205.7</v>
          </cell>
          <cell r="AH4237">
            <v>2</v>
          </cell>
          <cell r="AI4237" t="str">
            <v>019BO6406</v>
          </cell>
          <cell r="AN4237" t="str">
            <v>Sí</v>
          </cell>
        </row>
        <row r="4238">
          <cell r="A4238">
            <v>2518</v>
          </cell>
          <cell r="B4238" t="str">
            <v>twtfabbri@gmail.com</v>
          </cell>
          <cell r="AF4238" t="str">
            <v>COMPOTERA ZOE BEIGE 5CM X 12.5CM DIAM</v>
          </cell>
          <cell r="AG4238" t="str">
            <v>99.99</v>
          </cell>
          <cell r="AH4238">
            <v>12</v>
          </cell>
          <cell r="AI4238" t="str">
            <v>DIM1403BE</v>
          </cell>
          <cell r="AN4238" t="str">
            <v>Sí</v>
          </cell>
        </row>
        <row r="4239">
          <cell r="A4239">
            <v>2517</v>
          </cell>
          <cell r="B4239" t="str">
            <v>marusied@gmail.com</v>
          </cell>
          <cell r="C4239">
            <v>44217</v>
          </cell>
          <cell r="D4239" t="str">
            <v>Abierta</v>
          </cell>
          <cell r="E4239" t="str">
            <v>Recibido</v>
          </cell>
          <cell r="F4239" t="str">
            <v>Enviado</v>
          </cell>
          <cell r="G4239" t="str">
            <v>ARS</v>
          </cell>
          <cell r="H4239">
            <v>780</v>
          </cell>
          <cell r="I4239">
            <v>0</v>
          </cell>
          <cell r="J4239">
            <v>0</v>
          </cell>
          <cell r="K4239">
            <v>780</v>
          </cell>
          <cell r="L4239" t="str">
            <v>Mariela Carranza</v>
          </cell>
          <cell r="M4239">
            <v>23816454</v>
          </cell>
          <cell r="N4239">
            <v>541144957322</v>
          </cell>
          <cell r="O4239" t="str">
            <v>Mariela Carranza</v>
          </cell>
          <cell r="P4239">
            <v>541144957322</v>
          </cell>
          <cell r="Q4239" t="str">
            <v>26 Dejulio</v>
          </cell>
          <cell r="R4239">
            <v>5790</v>
          </cell>
          <cell r="U4239" t="str">
            <v>Villa Ballester</v>
          </cell>
          <cell r="V4239">
            <v>1653</v>
          </cell>
          <cell r="W4239" t="str">
            <v>Gran Buenos Aires</v>
          </cell>
          <cell r="Y4239" t="str">
            <v>ENVÍO SIN CARGO (CABA Y GRAN PARTE DE GBA) TIEMPO: 4 a 6 DÍAS HÁBILES</v>
          </cell>
          <cell r="Z4239" t="str">
            <v>Mercado Pago</v>
          </cell>
          <cell r="AD4239">
            <v>44218</v>
          </cell>
          <cell r="AE4239">
            <v>44221</v>
          </cell>
          <cell r="AF4239" t="str">
            <v>TRAPO DE PISO LOVE GRIS MEDIDA XL 60X70 CM</v>
          </cell>
          <cell r="AG4239">
            <v>390</v>
          </cell>
          <cell r="AH4239">
            <v>1</v>
          </cell>
          <cell r="AJ4239" t="str">
            <v>Móvil</v>
          </cell>
          <cell r="AK4239" t="str">
            <v>MARTES 26-01 ENTRE 8 Y 18 HORAS!</v>
          </cell>
          <cell r="AL4239">
            <v>13158693903</v>
          </cell>
          <cell r="AM4239">
            <v>354552595</v>
          </cell>
          <cell r="AN4239" t="str">
            <v>Sí</v>
          </cell>
        </row>
        <row r="4240">
          <cell r="A4240">
            <v>2517</v>
          </cell>
          <cell r="B4240" t="str">
            <v>marusied@gmail.com</v>
          </cell>
          <cell r="AF4240" t="str">
            <v>TRAPO DE PISO HOLA CHAU GRIS MEDIDA XL. 60X 70 CM</v>
          </cell>
          <cell r="AG4240">
            <v>390</v>
          </cell>
          <cell r="AH4240">
            <v>1</v>
          </cell>
          <cell r="AI4240" t="str">
            <v>HOLA CHAU GRIS XL</v>
          </cell>
          <cell r="AN4240" t="str">
            <v>Sí</v>
          </cell>
        </row>
        <row r="4241">
          <cell r="A4241">
            <v>2516</v>
          </cell>
          <cell r="B4241" t="str">
            <v>jessicachusit@gmail.com</v>
          </cell>
          <cell r="C4241">
            <v>44217</v>
          </cell>
          <cell r="D4241" t="str">
            <v>Abierta</v>
          </cell>
          <cell r="E4241" t="str">
            <v>Recibido</v>
          </cell>
          <cell r="F4241" t="str">
            <v>Enviado</v>
          </cell>
          <cell r="G4241" t="str">
            <v>ARS</v>
          </cell>
          <cell r="H4241" t="str">
            <v>860.93</v>
          </cell>
          <cell r="I4241" t="str">
            <v>85.64</v>
          </cell>
          <cell r="J4241">
            <v>0</v>
          </cell>
          <cell r="K4241" t="str">
            <v>775.29</v>
          </cell>
          <cell r="L4241" t="str">
            <v>Jessica Chusit</v>
          </cell>
          <cell r="M4241">
            <v>37142916</v>
          </cell>
          <cell r="N4241">
            <v>541169478954</v>
          </cell>
          <cell r="O4241" t="str">
            <v>Jessica Chusit</v>
          </cell>
          <cell r="P4241">
            <v>541169478954</v>
          </cell>
          <cell r="Q4241" t="str">
            <v>Av. General Fernández de la Cruz</v>
          </cell>
          <cell r="R4241">
            <v>6217</v>
          </cell>
          <cell r="U4241" t="str">
            <v>Capital Federal</v>
          </cell>
          <cell r="V4241">
            <v>1439</v>
          </cell>
          <cell r="W4241" t="str">
            <v>Capital Federal</v>
          </cell>
          <cell r="Y4241" t="str">
            <v>ENVÍO SIN CARGO (CABA Y GRAN PARTE DE GBA) TIEMPO: 4 a 6 DÍAS HÁBILES</v>
          </cell>
          <cell r="Z4241" t="str">
            <v>Mercado Pago</v>
          </cell>
          <cell r="AA4241" t="str">
            <v>NEWYEAR</v>
          </cell>
          <cell r="AB4241" t="str">
            <v>Local a la calle "Lugano Competicion" es un lubricentro. Lunes a viernes de 9 a 13 y 15 a 18 hs. Sábados de 9 a 14 hs.</v>
          </cell>
          <cell r="AD4241">
            <v>44217</v>
          </cell>
          <cell r="AE4241">
            <v>44221</v>
          </cell>
          <cell r="AF4241" t="str">
            <v>TAPON PARA BOTELLA TOMATE 4 CM DIAM</v>
          </cell>
          <cell r="AG4241" t="str">
            <v>56.99</v>
          </cell>
          <cell r="AH4241">
            <v>3</v>
          </cell>
          <cell r="AI4241" t="str">
            <v>019BA87512</v>
          </cell>
          <cell r="AJ4241" t="str">
            <v>Móvil</v>
          </cell>
          <cell r="AK4241" t="str">
            <v>LUNES 25-01 ENTRE 15 Y 18 HORAS!</v>
          </cell>
          <cell r="AL4241">
            <v>2242477089</v>
          </cell>
          <cell r="AM4241">
            <v>354491178</v>
          </cell>
          <cell r="AN4241" t="str">
            <v>Sí</v>
          </cell>
        </row>
        <row r="4242">
          <cell r="A4242">
            <v>2516</v>
          </cell>
          <cell r="B4242" t="str">
            <v>jessicachusit@gmail.com</v>
          </cell>
          <cell r="AF4242" t="str">
            <v>TRAPO DE PISO CON FRASE MEDIA STANTARD 50 X 60 CM HOLA CHAU</v>
          </cell>
          <cell r="AG4242">
            <v>290</v>
          </cell>
          <cell r="AH4242">
            <v>1</v>
          </cell>
          <cell r="AI4242" t="str">
            <v>HOLA CHAU CHICO GRIS</v>
          </cell>
          <cell r="AN4242" t="str">
            <v>Sí</v>
          </cell>
        </row>
        <row r="4243">
          <cell r="A4243">
            <v>2516</v>
          </cell>
          <cell r="B4243" t="str">
            <v>jessicachusit@gmail.com</v>
          </cell>
          <cell r="AF4243" t="str">
            <v>COMPOTERA ZOE BEIGE 5CM X 12.5CM DIAM</v>
          </cell>
          <cell r="AG4243" t="str">
            <v>99.99</v>
          </cell>
          <cell r="AH4243">
            <v>4</v>
          </cell>
          <cell r="AI4243" t="str">
            <v>DIM1403BE</v>
          </cell>
          <cell r="AN4243" t="str">
            <v>Sí</v>
          </cell>
        </row>
        <row r="4244">
          <cell r="A4244">
            <v>2515</v>
          </cell>
          <cell r="B4244" t="str">
            <v>twtfabbri@gmail.com</v>
          </cell>
          <cell r="C4244">
            <v>44217</v>
          </cell>
          <cell r="D4244" t="str">
            <v>Cancelada</v>
          </cell>
          <cell r="E4244" t="str">
            <v>Recibido</v>
          </cell>
          <cell r="F4244" t="str">
            <v>No está empaquetado</v>
          </cell>
          <cell r="G4244" t="str">
            <v>ARS</v>
          </cell>
          <cell r="H4244" t="str">
            <v>4711.28</v>
          </cell>
          <cell r="I4244">
            <v>0</v>
          </cell>
          <cell r="J4244">
            <v>0</v>
          </cell>
          <cell r="K4244" t="str">
            <v>4711.28</v>
          </cell>
          <cell r="L4244" t="str">
            <v>Jessica Fabbri</v>
          </cell>
          <cell r="M4244">
            <v>22313072</v>
          </cell>
          <cell r="N4244">
            <v>5491165554011</v>
          </cell>
          <cell r="O4244" t="str">
            <v>Jessica Fabbri</v>
          </cell>
          <cell r="P4244">
            <v>5491165554011</v>
          </cell>
          <cell r="Q4244" t="str">
            <v>Caamaño</v>
          </cell>
          <cell r="R4244">
            <v>901</v>
          </cell>
          <cell r="S4244" t="str">
            <v>Lote 1059</v>
          </cell>
          <cell r="T4244" t="str">
            <v>La Pradera - lote 1059</v>
          </cell>
          <cell r="U4244" t="str">
            <v>Villa Rosa - Pilar</v>
          </cell>
          <cell r="V4244">
            <v>1629</v>
          </cell>
          <cell r="W4244" t="str">
            <v>Gran Buenos Aires</v>
          </cell>
          <cell r="Y4244" t="str">
            <v>ENVÍO SIN CARGO (CABA Y GRAN PARTE DE GBA) TIEMPO: 4 a 6 DÍAS HÁBILES</v>
          </cell>
          <cell r="Z4244" t="str">
            <v>Mercado Pago</v>
          </cell>
          <cell r="AB4244" t="str">
            <v xml:space="preserve">Por favor, si puede ser, todas las tapas de las botellas del mismo color (negro, celeste o blanco pero las 6 iguales) Gracias! </v>
          </cell>
          <cell r="AD4244">
            <v>44217</v>
          </cell>
          <cell r="AF4244" t="str">
            <v>BALANZA DE COCINA MANG DE 1 A 10 KG (INCLUYE PILAS)</v>
          </cell>
          <cell r="AG4244">
            <v>1500</v>
          </cell>
          <cell r="AH4244">
            <v>1</v>
          </cell>
          <cell r="AI4244" t="str">
            <v>BALANZA</v>
          </cell>
          <cell r="AJ4244" t="str">
            <v>Móvil</v>
          </cell>
          <cell r="AK4244" t="str">
            <v/>
          </cell>
          <cell r="AL4244">
            <v>13155804738</v>
          </cell>
          <cell r="AM4244">
            <v>354442186</v>
          </cell>
          <cell r="AN4244" t="str">
            <v>Sí</v>
          </cell>
        </row>
        <row r="4245">
          <cell r="A4245">
            <v>2515</v>
          </cell>
          <cell r="B4245" t="str">
            <v>twtfabbri@gmail.com</v>
          </cell>
          <cell r="AF4245" t="str">
            <v>BOTELLA 500CC CORCHO ECOLOGICO</v>
          </cell>
          <cell r="AG4245" t="str">
            <v>205.7</v>
          </cell>
          <cell r="AH4245">
            <v>2</v>
          </cell>
          <cell r="AI4245" t="str">
            <v>019BO6406</v>
          </cell>
          <cell r="AN4245" t="str">
            <v>Sí</v>
          </cell>
        </row>
        <row r="4246">
          <cell r="A4246">
            <v>2515</v>
          </cell>
          <cell r="B4246" t="str">
            <v>twtfabbri@gmail.com</v>
          </cell>
          <cell r="AF4246" t="str">
            <v>BOTELLA VIDRIO H2O 1 LITRO CORCHO ECOLOGICO</v>
          </cell>
          <cell r="AG4246">
            <v>400</v>
          </cell>
          <cell r="AH4246">
            <v>4</v>
          </cell>
          <cell r="AI4246" t="str">
            <v>019BO5217NEW</v>
          </cell>
          <cell r="AN4246" t="str">
            <v>Sí</v>
          </cell>
        </row>
        <row r="4247">
          <cell r="A4247">
            <v>2515</v>
          </cell>
          <cell r="B4247" t="str">
            <v>twtfabbri@gmail.com</v>
          </cell>
          <cell r="AF4247" t="str">
            <v>COMPOTERA ZOE BEIGE 5CM X 12.5CM DIAM</v>
          </cell>
          <cell r="AG4247" t="str">
            <v>99.99</v>
          </cell>
          <cell r="AH4247">
            <v>12</v>
          </cell>
          <cell r="AI4247" t="str">
            <v>DIM1403BE</v>
          </cell>
          <cell r="AN4247" t="str">
            <v>Sí</v>
          </cell>
        </row>
        <row r="4248">
          <cell r="A4248">
            <v>2514</v>
          </cell>
          <cell r="B4248" t="str">
            <v>ro.ybz1623@gmail.com</v>
          </cell>
          <cell r="C4248">
            <v>44216</v>
          </cell>
          <cell r="D4248" t="str">
            <v>Abierta</v>
          </cell>
          <cell r="E4248" t="str">
            <v>Recibido</v>
          </cell>
          <cell r="F4248" t="str">
            <v>Enviado</v>
          </cell>
          <cell r="G4248" t="str">
            <v>ARS</v>
          </cell>
          <cell r="H4248" t="str">
            <v>1159.63</v>
          </cell>
          <cell r="I4248">
            <v>0</v>
          </cell>
          <cell r="J4248">
            <v>0</v>
          </cell>
          <cell r="K4248" t="str">
            <v>1159.63</v>
          </cell>
          <cell r="L4248" t="str">
            <v>Romina Ybañez</v>
          </cell>
          <cell r="M4248">
            <v>34703895</v>
          </cell>
          <cell r="N4248">
            <v>541132109077</v>
          </cell>
          <cell r="O4248" t="str">
            <v>Romina Ybañez</v>
          </cell>
          <cell r="P4248">
            <v>541132109077</v>
          </cell>
          <cell r="Q4248" t="str">
            <v>Reconquista</v>
          </cell>
          <cell r="R4248">
            <v>1720</v>
          </cell>
          <cell r="U4248" t="str">
            <v>Luis guillon</v>
          </cell>
          <cell r="V4248">
            <v>1838</v>
          </cell>
          <cell r="W4248" t="str">
            <v>Gran Buenos Aires</v>
          </cell>
          <cell r="Y4248" t="str">
            <v>ENVÍO SIN CARGO (CABA Y GRAN PARTE DE GBA) TIEMPO: 4 a 6 DÍAS HÁBILES</v>
          </cell>
          <cell r="Z4248" t="str">
            <v>Mercado Pago</v>
          </cell>
          <cell r="AB4248" t="str">
            <v>Porfa los tapones de botella y todo lo que elegi si puede ser en rosa pastel excepto los untadores que elegi 1 rosa 1 amarillo</v>
          </cell>
          <cell r="AD4248">
            <v>44216</v>
          </cell>
          <cell r="AE4248">
            <v>44221</v>
          </cell>
          <cell r="AF4248" t="str">
            <v>UNTADOR PASTEL 14.5 CM (Amarillo)</v>
          </cell>
          <cell r="AG4248">
            <v>40</v>
          </cell>
          <cell r="AH4248">
            <v>1</v>
          </cell>
          <cell r="AI4248" t="str">
            <v>019BA87503 MERCA SEPA</v>
          </cell>
          <cell r="AJ4248" t="str">
            <v>Móvil</v>
          </cell>
          <cell r="AK4248" t="str">
            <v>MARTES 26-01 ENTRE 8 Y 18 HORAS!</v>
          </cell>
          <cell r="AL4248">
            <v>2237767790</v>
          </cell>
          <cell r="AM4248">
            <v>353916285</v>
          </cell>
          <cell r="AN4248" t="str">
            <v>Sí</v>
          </cell>
        </row>
        <row r="4249">
          <cell r="A4249">
            <v>2514</v>
          </cell>
          <cell r="B4249" t="str">
            <v>ro.ybz1623@gmail.com</v>
          </cell>
          <cell r="AF4249" t="str">
            <v>UNTADOR PASTEL 14.5 CM (Rosa)</v>
          </cell>
          <cell r="AG4249">
            <v>40</v>
          </cell>
          <cell r="AH4249">
            <v>1</v>
          </cell>
          <cell r="AI4249" t="str">
            <v>019BA87503 MERCA SEPA</v>
          </cell>
          <cell r="AN4249" t="str">
            <v>Sí</v>
          </cell>
        </row>
        <row r="4250">
          <cell r="A4250">
            <v>2514</v>
          </cell>
          <cell r="B4250" t="str">
            <v>ro.ybz1623@gmail.com</v>
          </cell>
          <cell r="AF4250" t="str">
            <v>VELA 100% SOJA AROMA JAZMIN O VAINILLA</v>
          </cell>
          <cell r="AG4250">
            <v>320</v>
          </cell>
          <cell r="AH4250">
            <v>1</v>
          </cell>
          <cell r="AI4250" t="str">
            <v>TW88423VELA(SHOWROOM)</v>
          </cell>
          <cell r="AN4250" t="str">
            <v>Sí</v>
          </cell>
        </row>
        <row r="4251">
          <cell r="A4251">
            <v>2514</v>
          </cell>
          <cell r="B4251" t="str">
            <v>ro.ybz1623@gmail.com</v>
          </cell>
          <cell r="AF4251" t="str">
            <v>CUCHARA ROSA PARA SERVIR</v>
          </cell>
          <cell r="AG4251" t="str">
            <v>135.65</v>
          </cell>
          <cell r="AH4251">
            <v>1</v>
          </cell>
          <cell r="AI4251" t="str">
            <v>BP08018</v>
          </cell>
          <cell r="AN4251" t="str">
            <v>Sí</v>
          </cell>
        </row>
        <row r="4252">
          <cell r="A4252">
            <v>2514</v>
          </cell>
          <cell r="B4252" t="str">
            <v>ro.ybz1623@gmail.com</v>
          </cell>
          <cell r="AF4252" t="str">
            <v>VASO ROSA FACETEADO Y EXPRIMIDOR</v>
          </cell>
          <cell r="AG4252">
            <v>270</v>
          </cell>
          <cell r="AH4252">
            <v>1</v>
          </cell>
          <cell r="AI4252" t="str">
            <v>BP24018 BIPO</v>
          </cell>
          <cell r="AN4252" t="str">
            <v>Sí</v>
          </cell>
        </row>
        <row r="4253">
          <cell r="A4253">
            <v>2514</v>
          </cell>
          <cell r="B4253" t="str">
            <v>ro.ybz1623@gmail.com</v>
          </cell>
          <cell r="AF4253" t="str">
            <v>CUCHARA PASTEL 13.5 CM</v>
          </cell>
          <cell r="AG4253">
            <v>40</v>
          </cell>
          <cell r="AH4253">
            <v>6</v>
          </cell>
          <cell r="AI4253" t="str">
            <v>019BA87502</v>
          </cell>
          <cell r="AN4253" t="str">
            <v>Sí</v>
          </cell>
        </row>
        <row r="4254">
          <cell r="A4254">
            <v>2514</v>
          </cell>
          <cell r="B4254" t="str">
            <v>ro.ybz1623@gmail.com</v>
          </cell>
          <cell r="AF4254" t="str">
            <v>TAPON PARA BOTELLA TOMATE 4 CM DIAM</v>
          </cell>
          <cell r="AG4254" t="str">
            <v>56.99</v>
          </cell>
          <cell r="AH4254">
            <v>2</v>
          </cell>
          <cell r="AI4254" t="str">
            <v>019BA87512</v>
          </cell>
          <cell r="AN4254" t="str">
            <v>Sí</v>
          </cell>
        </row>
        <row r="4255">
          <cell r="A4255">
            <v>2513</v>
          </cell>
          <cell r="B4255" t="str">
            <v>valeriagomez0703@gmail.com</v>
          </cell>
          <cell r="C4255">
            <v>44215</v>
          </cell>
          <cell r="D4255" t="str">
            <v>Abierta</v>
          </cell>
          <cell r="E4255" t="str">
            <v>Recibido</v>
          </cell>
          <cell r="F4255" t="str">
            <v>Enviado</v>
          </cell>
          <cell r="G4255" t="str">
            <v>ARS</v>
          </cell>
          <cell r="H4255">
            <v>1230</v>
          </cell>
          <cell r="I4255">
            <v>0</v>
          </cell>
          <cell r="J4255">
            <v>0</v>
          </cell>
          <cell r="K4255">
            <v>1230</v>
          </cell>
          <cell r="L4255" t="str">
            <v>Valeria gomez</v>
          </cell>
          <cell r="M4255">
            <v>26589611</v>
          </cell>
          <cell r="N4255">
            <v>541153274739</v>
          </cell>
          <cell r="O4255" t="str">
            <v>Valeria gomez</v>
          </cell>
          <cell r="P4255">
            <v>541153274739</v>
          </cell>
          <cell r="Q4255" t="str">
            <v xml:space="preserve">Triunvirato </v>
          </cell>
          <cell r="R4255">
            <v>1835</v>
          </cell>
          <cell r="S4255" t="str">
            <v>1 B</v>
          </cell>
          <cell r="T4255" t="str">
            <v xml:space="preserve">Villa luzuriaga </v>
          </cell>
          <cell r="U4255" t="str">
            <v xml:space="preserve">La matanza </v>
          </cell>
          <cell r="V4255">
            <v>1754</v>
          </cell>
          <cell r="W4255" t="str">
            <v>Gran Buenos Aires</v>
          </cell>
          <cell r="Y4255" t="str">
            <v>ENVÍO SIN CARGO (CABA Y GRAN PARTE DE GBA) TIEMPO: 4 a 6 DÍAS HÁBILES</v>
          </cell>
          <cell r="Z4255" t="str">
            <v>Mercado Pago</v>
          </cell>
          <cell r="AC4255" t="str">
            <v>ENVIAR ORDEN 2513 CON ORDEN 2508</v>
          </cell>
          <cell r="AD4255">
            <v>44215</v>
          </cell>
          <cell r="AE4255">
            <v>44221</v>
          </cell>
          <cell r="AF4255" t="str">
            <v>TRAPO DE PISO HOLA CHAU MEDIDA XL 60 X 70 CM</v>
          </cell>
          <cell r="AG4255">
            <v>390</v>
          </cell>
          <cell r="AH4255">
            <v>2</v>
          </cell>
          <cell r="AI4255" t="str">
            <v>HOLA CHAU BCO BCO</v>
          </cell>
          <cell r="AJ4255" t="str">
            <v>Web</v>
          </cell>
          <cell r="AK4255" t="str">
            <v>MIERCOLES 27-01 ENTRE 10 Y 18 HORAS!</v>
          </cell>
          <cell r="AL4255">
            <v>13129523437</v>
          </cell>
          <cell r="AM4255">
            <v>353636578</v>
          </cell>
          <cell r="AN4255" t="str">
            <v>Sí</v>
          </cell>
        </row>
        <row r="4256">
          <cell r="A4256">
            <v>2513</v>
          </cell>
          <cell r="B4256" t="str">
            <v>valeriagomez0703@gmail.com</v>
          </cell>
          <cell r="AF4256" t="str">
            <v>TRAPO DE PISO CON FRASE MEDIA STANTARD 50 X 60 CM</v>
          </cell>
          <cell r="AG4256">
            <v>225</v>
          </cell>
          <cell r="AH4256">
            <v>2</v>
          </cell>
          <cell r="AI4256" t="str">
            <v>AL8219</v>
          </cell>
          <cell r="AN4256" t="str">
            <v>Sí</v>
          </cell>
        </row>
        <row r="4257">
          <cell r="A4257">
            <v>2512</v>
          </cell>
          <cell r="B4257" t="str">
            <v>giselaecorbalan@gmail.com</v>
          </cell>
          <cell r="C4257">
            <v>44215</v>
          </cell>
          <cell r="D4257" t="str">
            <v>Abierta</v>
          </cell>
          <cell r="E4257" t="str">
            <v>Recibido</v>
          </cell>
          <cell r="F4257" t="str">
            <v>Enviado</v>
          </cell>
          <cell r="G4257" t="str">
            <v>ARS</v>
          </cell>
          <cell r="H4257" t="str">
            <v>2599.54</v>
          </cell>
          <cell r="I4257" t="str">
            <v>389.93</v>
          </cell>
          <cell r="J4257">
            <v>0</v>
          </cell>
          <cell r="K4257" t="str">
            <v>2209.61</v>
          </cell>
          <cell r="L4257" t="str">
            <v>Gisela corbalan</v>
          </cell>
          <cell r="M4257">
            <v>37768398</v>
          </cell>
          <cell r="N4257">
            <v>5491124810404</v>
          </cell>
          <cell r="O4257" t="str">
            <v>Gisela corbalan</v>
          </cell>
          <cell r="P4257">
            <v>5491124810404</v>
          </cell>
          <cell r="Q4257" t="str">
            <v xml:space="preserve">Urquiza </v>
          </cell>
          <cell r="R4257">
            <v>2414</v>
          </cell>
          <cell r="U4257" t="str">
            <v xml:space="preserve">San Miguel </v>
          </cell>
          <cell r="V4257">
            <v>1663</v>
          </cell>
          <cell r="W4257" t="str">
            <v>Gran Buenos Aires</v>
          </cell>
          <cell r="Y4257" t="str">
            <v>ENVÍO SIN CARGO (CABA Y GRAN PARTE DE GBA) TIEMPO: 4 a 6 DÍAS HÁBILES</v>
          </cell>
          <cell r="Z4257" t="str">
            <v>Mercado Pago</v>
          </cell>
          <cell r="AA4257" t="str">
            <v>NEWYEAR</v>
          </cell>
          <cell r="AD4257">
            <v>44215</v>
          </cell>
          <cell r="AE4257">
            <v>44221</v>
          </cell>
          <cell r="AF4257" t="str">
            <v>TAZON AMANECER 370 CC. RIGOLLEAU</v>
          </cell>
          <cell r="AG4257" t="str">
            <v>1844.67</v>
          </cell>
          <cell r="AH4257">
            <v>1</v>
          </cell>
          <cell r="AI4257" t="str">
            <v>MLRI67021GR MERCA SEPA</v>
          </cell>
          <cell r="AJ4257" t="str">
            <v>Móvil</v>
          </cell>
          <cell r="AK4257" t="str">
            <v>MARTES 26-01 ENTRE 8 Y 18 HORAS!</v>
          </cell>
          <cell r="AL4257">
            <v>2234977248</v>
          </cell>
          <cell r="AM4257">
            <v>353281628</v>
          </cell>
          <cell r="AN4257" t="str">
            <v>Sí</v>
          </cell>
        </row>
        <row r="4258">
          <cell r="A4258">
            <v>2512</v>
          </cell>
          <cell r="B4258" t="str">
            <v>giselaecorbalan@gmail.com</v>
          </cell>
          <cell r="AF4258" t="str">
            <v>AZUCARERA DE VIDRIO Y ACERO INOXIDABLE 10CM</v>
          </cell>
          <cell r="AG4258" t="str">
            <v>264.87</v>
          </cell>
          <cell r="AH4258">
            <v>1</v>
          </cell>
          <cell r="AI4258" t="str">
            <v>046BA8196</v>
          </cell>
          <cell r="AN4258" t="str">
            <v>Sí</v>
          </cell>
        </row>
        <row r="4259">
          <cell r="A4259">
            <v>2512</v>
          </cell>
          <cell r="B4259" t="str">
            <v>giselaecorbalan@gmail.com</v>
          </cell>
          <cell r="AF4259" t="str">
            <v>INDIVIDUAL HOJA AZUL CUERINA</v>
          </cell>
          <cell r="AG4259">
            <v>245</v>
          </cell>
          <cell r="AH4259">
            <v>2</v>
          </cell>
          <cell r="AI4259" t="str">
            <v>CHUIN06R</v>
          </cell>
          <cell r="AN4259" t="str">
            <v>Sí</v>
          </cell>
        </row>
        <row r="4260">
          <cell r="A4260">
            <v>2511</v>
          </cell>
          <cell r="B4260" t="str">
            <v>belenjaldo@hotmail.com</v>
          </cell>
          <cell r="C4260">
            <v>44215</v>
          </cell>
          <cell r="D4260" t="str">
            <v>Abierta</v>
          </cell>
          <cell r="E4260" t="str">
            <v>Recibido</v>
          </cell>
          <cell r="F4260" t="str">
            <v>Enviado</v>
          </cell>
          <cell r="G4260" t="str">
            <v>ARS</v>
          </cell>
          <cell r="H4260" t="str">
            <v>1884.02</v>
          </cell>
          <cell r="I4260">
            <v>0</v>
          </cell>
          <cell r="J4260">
            <v>800</v>
          </cell>
          <cell r="K4260" t="str">
            <v>2684.02</v>
          </cell>
          <cell r="L4260" t="str">
            <v>Belen Jaldo</v>
          </cell>
          <cell r="M4260">
            <v>35517753</v>
          </cell>
          <cell r="N4260">
            <v>543815401861</v>
          </cell>
          <cell r="O4260" t="str">
            <v>Belen Jaldo</v>
          </cell>
          <cell r="P4260">
            <v>543815401861</v>
          </cell>
          <cell r="Q4260" t="str">
            <v xml:space="preserve">Muñecas </v>
          </cell>
          <cell r="R4260">
            <v>772</v>
          </cell>
          <cell r="S4260" t="str">
            <v>1B</v>
          </cell>
          <cell r="T4260" t="str">
            <v>norte</v>
          </cell>
          <cell r="U4260" t="str">
            <v>San Miguel de Tucumán</v>
          </cell>
          <cell r="V4260">
            <v>4000</v>
          </cell>
          <cell r="W4260" t="str">
            <v>Tucumán</v>
          </cell>
          <cell r="Y4260" t="str">
            <v>Correo Argentino - Encomienda Clásica</v>
          </cell>
          <cell r="Z4260" t="str">
            <v>Mercado Pago</v>
          </cell>
          <cell r="AD4260">
            <v>44215</v>
          </cell>
          <cell r="AE4260">
            <v>44221</v>
          </cell>
          <cell r="AF4260" t="str">
            <v>PLANTA ARTIFICIAL MACET. METAL (1 UNIDAD) 3 COL SURT 8X16CM</v>
          </cell>
          <cell r="AG4260">
            <v>890</v>
          </cell>
          <cell r="AH4260">
            <v>1</v>
          </cell>
          <cell r="AI4260" t="str">
            <v>046FL7142</v>
          </cell>
          <cell r="AJ4260" t="str">
            <v>Web</v>
          </cell>
          <cell r="AK4260" t="str">
            <v>MARTES 26-01 SE ENVIA AL CORREO ENTRE 10 Y 13 HORAS!</v>
          </cell>
          <cell r="AL4260">
            <v>2233995396</v>
          </cell>
          <cell r="AM4260">
            <v>353475950</v>
          </cell>
          <cell r="AN4260" t="str">
            <v>Sí</v>
          </cell>
        </row>
        <row r="4261">
          <cell r="A4261">
            <v>2511</v>
          </cell>
          <cell r="B4261" t="str">
            <v>belenjaldo@hotmail.com</v>
          </cell>
          <cell r="AF4261" t="str">
            <v>PLANTA ARTIFICIAL MACET. METAL (1 UNIDAD) 3 COL SURT 12X6.2CM</v>
          </cell>
          <cell r="AG4261" t="str">
            <v>754.02</v>
          </cell>
          <cell r="AH4261">
            <v>1</v>
          </cell>
          <cell r="AI4261" t="str">
            <v>046FL7143</v>
          </cell>
          <cell r="AN4261" t="str">
            <v>Sí</v>
          </cell>
        </row>
        <row r="4262">
          <cell r="A4262">
            <v>2511</v>
          </cell>
          <cell r="B4262" t="str">
            <v>belenjaldo@hotmail.com</v>
          </cell>
          <cell r="AF4262" t="str">
            <v>UNTADOR PASTEL 14.5 CM (Celeste)</v>
          </cell>
          <cell r="AG4262">
            <v>40</v>
          </cell>
          <cell r="AH4262">
            <v>6</v>
          </cell>
          <cell r="AI4262" t="str">
            <v>019BA87503 MERCA SEPA</v>
          </cell>
          <cell r="AN4262" t="str">
            <v>Sí</v>
          </cell>
        </row>
        <row r="4263">
          <cell r="A4263">
            <v>2510</v>
          </cell>
          <cell r="B4263" t="str">
            <v>romipcoronel@outlook.com</v>
          </cell>
          <cell r="C4263">
            <v>44215</v>
          </cell>
          <cell r="D4263" t="str">
            <v>Abierta</v>
          </cell>
          <cell r="E4263" t="str">
            <v>Anulado</v>
          </cell>
          <cell r="F4263" t="str">
            <v>No está empaquetado</v>
          </cell>
          <cell r="G4263" t="str">
            <v>ARS</v>
          </cell>
          <cell r="H4263">
            <v>1899</v>
          </cell>
          <cell r="I4263">
            <v>0</v>
          </cell>
          <cell r="J4263">
            <v>650</v>
          </cell>
          <cell r="K4263">
            <v>2549</v>
          </cell>
          <cell r="L4263" t="str">
            <v>Romina Pamela Coronel</v>
          </cell>
          <cell r="M4263">
            <v>33050002</v>
          </cell>
          <cell r="N4263">
            <v>543813525864</v>
          </cell>
          <cell r="O4263" t="str">
            <v>Romina Pamela Coronel</v>
          </cell>
          <cell r="P4263">
            <v>543813525864</v>
          </cell>
          <cell r="Q4263" t="str">
            <v xml:space="preserve">Prospero Garcia </v>
          </cell>
          <cell r="R4263">
            <v>9</v>
          </cell>
          <cell r="S4263">
            <v>6</v>
          </cell>
          <cell r="T4263" t="str">
            <v>Norte</v>
          </cell>
          <cell r="U4263" t="str">
            <v xml:space="preserve">San miguel de Tucumán </v>
          </cell>
          <cell r="V4263">
            <v>4000</v>
          </cell>
          <cell r="W4263" t="str">
            <v>Tucumán</v>
          </cell>
          <cell r="Y4263" t="str">
            <v>Correo Argentino - Encomienda Clásica</v>
          </cell>
          <cell r="Z4263" t="str">
            <v>Mercado Pago</v>
          </cell>
          <cell r="AF4263" t="str">
            <v>PROMO SET DE COCINA</v>
          </cell>
          <cell r="AG4263">
            <v>1899</v>
          </cell>
          <cell r="AH4263">
            <v>1</v>
          </cell>
          <cell r="AI4263" t="str">
            <v>046BA4825/046BA4829/046BA4836/046BA4824</v>
          </cell>
          <cell r="AJ4263" t="str">
            <v>Móvil</v>
          </cell>
          <cell r="AK4263" t="str">
            <v/>
          </cell>
          <cell r="AL4263">
            <v>13120906492</v>
          </cell>
          <cell r="AM4263">
            <v>353396251</v>
          </cell>
          <cell r="AN4263" t="str">
            <v>Sí</v>
          </cell>
        </row>
        <row r="4264">
          <cell r="A4264">
            <v>2509</v>
          </cell>
          <cell r="B4264" t="str">
            <v>carla.belen@live.com.ar</v>
          </cell>
          <cell r="C4264">
            <v>44214</v>
          </cell>
          <cell r="D4264" t="str">
            <v>Abierta</v>
          </cell>
          <cell r="E4264" t="str">
            <v>Recibido</v>
          </cell>
          <cell r="F4264" t="str">
            <v>Enviado</v>
          </cell>
          <cell r="G4264" t="str">
            <v>ARS</v>
          </cell>
          <cell r="H4264">
            <v>510</v>
          </cell>
          <cell r="I4264">
            <v>0</v>
          </cell>
          <cell r="J4264">
            <v>0</v>
          </cell>
          <cell r="K4264">
            <v>510</v>
          </cell>
          <cell r="L4264" t="str">
            <v>Carla Olliver</v>
          </cell>
          <cell r="M4264">
            <v>35991068</v>
          </cell>
          <cell r="N4264">
            <v>541166915001</v>
          </cell>
          <cell r="O4264" t="str">
            <v>Carla Olliver</v>
          </cell>
          <cell r="P4264">
            <v>541166915001</v>
          </cell>
          <cell r="Q4264" t="str">
            <v>Pampa</v>
          </cell>
          <cell r="R4264">
            <v>1167</v>
          </cell>
          <cell r="S4264" t="str">
            <v xml:space="preserve">Pasillo </v>
          </cell>
          <cell r="T4264" t="str">
            <v xml:space="preserve">El palomar </v>
          </cell>
          <cell r="U4264" t="str">
            <v xml:space="preserve">Morón </v>
          </cell>
          <cell r="V4264">
            <v>1684</v>
          </cell>
          <cell r="W4264" t="str">
            <v>Gran Buenos Aires</v>
          </cell>
          <cell r="Y4264" t="str">
            <v>ENVÍO SIN CARGO (CABA Y GRAN PARTE DE GBA) TIEMPO: 4 a 6 DÍAS HÁBILES</v>
          </cell>
          <cell r="Z4264" t="str">
            <v>Mercado Pago</v>
          </cell>
          <cell r="AB4264" t="str">
            <v>La entrega es por el pasillo</v>
          </cell>
          <cell r="AD4264">
            <v>44214</v>
          </cell>
          <cell r="AE4264">
            <v>44221</v>
          </cell>
          <cell r="AF4264" t="str">
            <v>COLADOR C/ ASAS BLACK 20CM</v>
          </cell>
          <cell r="AG4264">
            <v>510</v>
          </cell>
          <cell r="AH4264">
            <v>1</v>
          </cell>
          <cell r="AI4264" t="str">
            <v>MS101989 LOS TIENE LUCIANA</v>
          </cell>
          <cell r="AJ4264" t="str">
            <v>Móvil</v>
          </cell>
          <cell r="AK4264" t="str">
            <v>MARTES 26-01 ENTRE 8 Y 1 8 HORAS!</v>
          </cell>
          <cell r="AL4264">
            <v>13120461188</v>
          </cell>
          <cell r="AM4264">
            <v>353110476</v>
          </cell>
          <cell r="AN4264" t="str">
            <v>Sí</v>
          </cell>
        </row>
        <row r="4265">
          <cell r="A4265">
            <v>2508</v>
          </cell>
          <cell r="B4265" t="str">
            <v>valeriagomez0703@gmail.com</v>
          </cell>
          <cell r="C4265">
            <v>44214</v>
          </cell>
          <cell r="D4265" t="str">
            <v>Abierta</v>
          </cell>
          <cell r="E4265" t="str">
            <v>Recibido</v>
          </cell>
          <cell r="F4265" t="str">
            <v>Enviado</v>
          </cell>
          <cell r="G4265" t="str">
            <v>ARS</v>
          </cell>
          <cell r="H4265" t="str">
            <v>2447.17</v>
          </cell>
          <cell r="I4265" t="str">
            <v>305.7</v>
          </cell>
          <cell r="J4265">
            <v>0</v>
          </cell>
          <cell r="K4265" t="str">
            <v>2141.47</v>
          </cell>
          <cell r="L4265" t="str">
            <v>Valeria gomez</v>
          </cell>
          <cell r="M4265">
            <v>26589611</v>
          </cell>
          <cell r="N4265">
            <v>541153274739</v>
          </cell>
          <cell r="O4265" t="str">
            <v>Valeria gomez</v>
          </cell>
          <cell r="P4265">
            <v>541153274739</v>
          </cell>
          <cell r="Q4265" t="str">
            <v xml:space="preserve">Triunvirato </v>
          </cell>
          <cell r="R4265">
            <v>1835</v>
          </cell>
          <cell r="S4265" t="str">
            <v>1 B</v>
          </cell>
          <cell r="T4265" t="str">
            <v xml:space="preserve">Villa luzuriaga </v>
          </cell>
          <cell r="U4265" t="str">
            <v xml:space="preserve">La matanza </v>
          </cell>
          <cell r="V4265">
            <v>1754</v>
          </cell>
          <cell r="W4265" t="str">
            <v>Gran Buenos Aires</v>
          </cell>
          <cell r="Y4265" t="str">
            <v>ENVÍO SIN CARGO (CABA Y GRAN PARTE DE GBA) TIEMPO: 4 a 6 DÍAS HÁBILES</v>
          </cell>
          <cell r="Z4265" t="str">
            <v>Mercado Pago</v>
          </cell>
          <cell r="AA4265" t="str">
            <v>ADABEL</v>
          </cell>
          <cell r="AC4265" t="str">
            <v>25-01 CAMBIA 130070 X EL 130071 - 50 PESOS POR TRASNFERENCIA ENVIAR ORDEN 2513 CON ORDEN 2508</v>
          </cell>
          <cell r="AD4265">
            <v>44214</v>
          </cell>
          <cell r="AE4265">
            <v>44221</v>
          </cell>
          <cell r="AF4265" t="str">
            <v>FRASCO 2 POSICIONES DE VIDRIO CON TAPA DE COBRE 1200 ML</v>
          </cell>
          <cell r="AG4265" t="str">
            <v>578.99</v>
          </cell>
          <cell r="AH4265">
            <v>2</v>
          </cell>
          <cell r="AI4265" t="str">
            <v>MS117711</v>
          </cell>
          <cell r="AJ4265" t="str">
            <v>Móvil</v>
          </cell>
          <cell r="AK4265" t="str">
            <v>MIERCOLES 27-01 ENTRE 10 Y 18 HORAS!</v>
          </cell>
          <cell r="AL4265">
            <v>13117223274</v>
          </cell>
          <cell r="AM4265">
            <v>353226414</v>
          </cell>
          <cell r="AN4265" t="str">
            <v>Sí</v>
          </cell>
        </row>
        <row r="4266">
          <cell r="A4266">
            <v>2508</v>
          </cell>
          <cell r="B4266" t="str">
            <v>valeriagomez0703@gmail.com</v>
          </cell>
          <cell r="AF4266" t="str">
            <v>SECADOR DE VIDRIOS 4 COLORES 29 X 3 X 30 CM (Azul)</v>
          </cell>
          <cell r="AG4266" t="str">
            <v>409.19</v>
          </cell>
          <cell r="AH4266">
            <v>1</v>
          </cell>
          <cell r="AN4266" t="str">
            <v>Sí</v>
          </cell>
        </row>
        <row r="4267">
          <cell r="A4267">
            <v>2508</v>
          </cell>
          <cell r="B4267" t="str">
            <v>valeriagomez0703@gmail.com</v>
          </cell>
          <cell r="AF4267" t="str">
            <v>SET DE VINO 4 PIEZAS SACACORCHO + 2 STOPPER + JUNTA GOTA EN CAJA</v>
          </cell>
          <cell r="AG4267">
            <v>880</v>
          </cell>
          <cell r="AH4267">
            <v>1</v>
          </cell>
          <cell r="AI4267" t="str">
            <v>MS130070</v>
          </cell>
          <cell r="AN4267" t="str">
            <v>Sí</v>
          </cell>
        </row>
        <row r="4268">
          <cell r="A4268">
            <v>2507</v>
          </cell>
          <cell r="B4268" t="str">
            <v>taniamayoral@hotmail.com</v>
          </cell>
          <cell r="C4268">
            <v>44214</v>
          </cell>
          <cell r="D4268" t="str">
            <v>Abierta</v>
          </cell>
          <cell r="E4268" t="str">
            <v>Recibido</v>
          </cell>
          <cell r="F4268" t="str">
            <v>Enviado</v>
          </cell>
          <cell r="G4268" t="str">
            <v>ARS</v>
          </cell>
          <cell r="H4268" t="str">
            <v>87100.23</v>
          </cell>
          <cell r="I4268">
            <v>0</v>
          </cell>
          <cell r="J4268">
            <v>0</v>
          </cell>
          <cell r="K4268" t="str">
            <v>87100.23</v>
          </cell>
          <cell r="L4268" t="str">
            <v>Tania Mayoral</v>
          </cell>
          <cell r="M4268">
            <v>27353426554</v>
          </cell>
          <cell r="N4268">
            <v>541133733002</v>
          </cell>
          <cell r="O4268" t="str">
            <v>Tania mayoral</v>
          </cell>
          <cell r="P4268">
            <v>541133733002</v>
          </cell>
          <cell r="Q4268" t="str">
            <v xml:space="preserve">Anchorena </v>
          </cell>
          <cell r="R4268">
            <v>1261</v>
          </cell>
          <cell r="U4268" t="str">
            <v>Capital Federal</v>
          </cell>
          <cell r="V4268">
            <v>1425</v>
          </cell>
          <cell r="W4268" t="str">
            <v>Capital Federal</v>
          </cell>
          <cell r="Y4268" t="str">
            <v>ENVÍO SIN CARGO (CABA Y GRAN PARTE DE GBA) TIEMPO: 4 a 6 DÍAS HÁBILES</v>
          </cell>
          <cell r="Z4268" t="str">
            <v>TRANSFERENCIA BANCARIA</v>
          </cell>
          <cell r="AB4268" t="str">
            <v>CODIGO; POR MAYOR.</v>
          </cell>
          <cell r="AC4268" t="str">
            <v>20-01 cambia 378472 -2 378479 -1 por 410472 $4599 -2 y 410479 -2 $4680.24(agrego un juego de Bowl más) 88498 sin descuento: 63262.70 con descuento mayorista, separando trapos del resto.</v>
          </cell>
          <cell r="AD4268">
            <v>44216</v>
          </cell>
          <cell r="AE4268">
            <v>44218</v>
          </cell>
          <cell r="AF4268" t="str">
            <v>JUEGO DE 6 BOWLS PARTHENON ROSA 15.5CM 300ML</v>
          </cell>
          <cell r="AG4268">
            <v>5161</v>
          </cell>
          <cell r="AH4268">
            <v>1</v>
          </cell>
          <cell r="AI4268" t="str">
            <v>PO378479</v>
          </cell>
          <cell r="AJ4268" t="str">
            <v>Web</v>
          </cell>
          <cell r="AK4268" t="str">
            <v>SALIÓ 22/01 !</v>
          </cell>
          <cell r="AM4268">
            <v>353188481</v>
          </cell>
          <cell r="AN4268" t="str">
            <v>Sí</v>
          </cell>
        </row>
        <row r="4269">
          <cell r="A4269">
            <v>2507</v>
          </cell>
          <cell r="B4269" t="str">
            <v>taniamayoral@hotmail.com</v>
          </cell>
          <cell r="AF4269" t="str">
            <v>PLATO PLAYO CERAMICA ROSA 26 CM PARTHENON</v>
          </cell>
          <cell r="AG4269">
            <v>4599</v>
          </cell>
          <cell r="AH4269">
            <v>2</v>
          </cell>
          <cell r="AI4269" t="str">
            <v>PO378472. POR UNIDAD</v>
          </cell>
          <cell r="AN4269" t="str">
            <v>Sí</v>
          </cell>
        </row>
        <row r="4270">
          <cell r="A4270">
            <v>2507</v>
          </cell>
          <cell r="B4270" t="str">
            <v>taniamayoral@hotmail.com</v>
          </cell>
          <cell r="AF4270" t="str">
            <v>MACETA DE CERAMICA 21X7.5CM</v>
          </cell>
          <cell r="AG4270" t="str">
            <v>339.49</v>
          </cell>
          <cell r="AH4270">
            <v>1</v>
          </cell>
          <cell r="AI4270" t="str">
            <v>DE7523</v>
          </cell>
          <cell r="AN4270" t="str">
            <v>Sí</v>
          </cell>
        </row>
        <row r="4271">
          <cell r="A4271">
            <v>2507</v>
          </cell>
          <cell r="B4271" t="str">
            <v>taniamayoral@hotmail.com</v>
          </cell>
          <cell r="AF4271" t="str">
            <v>MACETA DE CERAMICA REGADERA 12X9.5CM</v>
          </cell>
          <cell r="AG4271" t="str">
            <v>353.64</v>
          </cell>
          <cell r="AH4271">
            <v>1</v>
          </cell>
          <cell r="AI4271" t="str">
            <v>DE7521</v>
          </cell>
          <cell r="AN4271" t="str">
            <v>Sí</v>
          </cell>
        </row>
        <row r="4272">
          <cell r="A4272">
            <v>2507</v>
          </cell>
          <cell r="B4272" t="str">
            <v>taniamayoral@hotmail.com</v>
          </cell>
          <cell r="AF4272" t="str">
            <v>TRAPO DE PISO SUITE MEDIDA XL 60X 70 CM</v>
          </cell>
          <cell r="AG4272">
            <v>390</v>
          </cell>
          <cell r="AH4272">
            <v>2</v>
          </cell>
          <cell r="AN4272" t="str">
            <v>Sí</v>
          </cell>
        </row>
        <row r="4273">
          <cell r="A4273">
            <v>2507</v>
          </cell>
          <cell r="B4273" t="str">
            <v>taniamayoral@hotmail.com</v>
          </cell>
          <cell r="AF4273" t="str">
            <v>TRAPO DE PISO LOVE GRIS MEDIDA XL 60X70 CM</v>
          </cell>
          <cell r="AG4273">
            <v>390</v>
          </cell>
          <cell r="AH4273">
            <v>2</v>
          </cell>
          <cell r="AN4273" t="str">
            <v>Sí</v>
          </cell>
        </row>
        <row r="4274">
          <cell r="A4274">
            <v>2507</v>
          </cell>
          <cell r="B4274" t="str">
            <v>taniamayoral@hotmail.com</v>
          </cell>
          <cell r="AF4274" t="str">
            <v>TRAPO DE PISO SUITE GRIS MEDIDA XL 60*70</v>
          </cell>
          <cell r="AG4274">
            <v>390</v>
          </cell>
          <cell r="AH4274">
            <v>3</v>
          </cell>
          <cell r="AI4274" t="str">
            <v>SUITE XL GRIS</v>
          </cell>
          <cell r="AN4274" t="str">
            <v>Sí</v>
          </cell>
        </row>
        <row r="4275">
          <cell r="A4275">
            <v>2507</v>
          </cell>
          <cell r="B4275" t="str">
            <v>taniamayoral@hotmail.com</v>
          </cell>
          <cell r="AF4275" t="str">
            <v>TRAPO DE PISO HOLA CHAU GRIS MEDIDA XL. 60X 70 CM</v>
          </cell>
          <cell r="AG4275">
            <v>390</v>
          </cell>
          <cell r="AH4275">
            <v>2</v>
          </cell>
          <cell r="AI4275" t="str">
            <v>HOLA CHAU GRIS XL</v>
          </cell>
          <cell r="AN4275" t="str">
            <v>Sí</v>
          </cell>
        </row>
        <row r="4276">
          <cell r="A4276">
            <v>2507</v>
          </cell>
          <cell r="B4276" t="str">
            <v>taniamayoral@hotmail.com</v>
          </cell>
          <cell r="AF4276" t="str">
            <v>TRAPO DE PISO CON FRASE MEDIA STANTARD 50 X 60 CM LOVE</v>
          </cell>
          <cell r="AG4276">
            <v>290</v>
          </cell>
          <cell r="AH4276">
            <v>3</v>
          </cell>
          <cell r="AI4276" t="str">
            <v>LOVE BCO CHICO</v>
          </cell>
          <cell r="AN4276" t="str">
            <v>Sí</v>
          </cell>
        </row>
        <row r="4277">
          <cell r="A4277">
            <v>2507</v>
          </cell>
          <cell r="B4277" t="str">
            <v>taniamayoral@hotmail.com</v>
          </cell>
          <cell r="AF4277" t="str">
            <v>BOMBONERA DE VIDRIO 15.5CM / 12.5CM DIAM</v>
          </cell>
          <cell r="AG4277" t="str">
            <v>921.04</v>
          </cell>
          <cell r="AH4277">
            <v>3</v>
          </cell>
          <cell r="AI4277" t="str">
            <v>094BA7090</v>
          </cell>
          <cell r="AN4277" t="str">
            <v>Sí</v>
          </cell>
        </row>
        <row r="4278">
          <cell r="A4278">
            <v>2507</v>
          </cell>
          <cell r="B4278" t="str">
            <v>taniamayoral@hotmail.com</v>
          </cell>
          <cell r="AF4278" t="str">
            <v>COPETINERO BAMBOO BLANCO ALARGADO 5X30X12.5CM</v>
          </cell>
          <cell r="AG4278" t="str">
            <v>1117.09</v>
          </cell>
          <cell r="AH4278">
            <v>1</v>
          </cell>
          <cell r="AI4278" t="str">
            <v>BA7794</v>
          </cell>
          <cell r="AN4278" t="str">
            <v>Sí</v>
          </cell>
        </row>
        <row r="4279">
          <cell r="A4279">
            <v>2507</v>
          </cell>
          <cell r="B4279" t="str">
            <v>taniamayoral@hotmail.com</v>
          </cell>
          <cell r="AF4279" t="str">
            <v>BOWL BAMBOO BLANCO OVALADO MED 13X26CM</v>
          </cell>
          <cell r="AG4279" t="str">
            <v>2108.3</v>
          </cell>
          <cell r="AH4279">
            <v>1</v>
          </cell>
          <cell r="AI4279" t="str">
            <v>BA7791</v>
          </cell>
          <cell r="AN4279" t="str">
            <v>Sí</v>
          </cell>
        </row>
        <row r="4280">
          <cell r="A4280">
            <v>2507</v>
          </cell>
          <cell r="B4280" t="str">
            <v>taniamayoral@hotmail.com</v>
          </cell>
          <cell r="AF4280" t="str">
            <v>BOWL BAMBOO BLANCO 23CMX8CM</v>
          </cell>
          <cell r="AG4280" t="str">
            <v>1808.82</v>
          </cell>
          <cell r="AH4280">
            <v>1</v>
          </cell>
          <cell r="AI4280" t="str">
            <v>BA8128BLA</v>
          </cell>
          <cell r="AN4280" t="str">
            <v>Sí</v>
          </cell>
        </row>
        <row r="4281">
          <cell r="A4281">
            <v>2507</v>
          </cell>
          <cell r="B4281" t="str">
            <v>taniamayoral@hotmail.com</v>
          </cell>
          <cell r="AF4281" t="str">
            <v>BOWL BAMBOO GRIS PETROLEO 23CMX8CM</v>
          </cell>
          <cell r="AG4281" t="str">
            <v>1808.82</v>
          </cell>
          <cell r="AH4281">
            <v>1</v>
          </cell>
          <cell r="AI4281" t="str">
            <v>BA8128GRI MERCA SEPARADA</v>
          </cell>
          <cell r="AN4281" t="str">
            <v>Sí</v>
          </cell>
        </row>
        <row r="4282">
          <cell r="A4282">
            <v>2507</v>
          </cell>
          <cell r="B4282" t="str">
            <v>taniamayoral@hotmail.com</v>
          </cell>
          <cell r="AF4282" t="str">
            <v>ACEITERO/VINAGRERO DE VIDRIO PICO LATERAL 16X10 CM</v>
          </cell>
          <cell r="AG4282" t="str">
            <v>865.38</v>
          </cell>
          <cell r="AH4282">
            <v>2</v>
          </cell>
          <cell r="AI4282" t="str">
            <v>055BA7684</v>
          </cell>
          <cell r="AN4282" t="str">
            <v>Sí</v>
          </cell>
        </row>
        <row r="4283">
          <cell r="A4283">
            <v>2507</v>
          </cell>
          <cell r="B4283" t="str">
            <v>taniamayoral@hotmail.com</v>
          </cell>
          <cell r="AF4283" t="str">
            <v>SET DE VINO 4 PIEZAS SACACORCHO + 2 STOPPER + JUNTA GOTA EN CAJA</v>
          </cell>
          <cell r="AG4283">
            <v>880</v>
          </cell>
          <cell r="AH4283">
            <v>3</v>
          </cell>
          <cell r="AI4283" t="str">
            <v>MS130070</v>
          </cell>
          <cell r="AN4283" t="str">
            <v>Sí</v>
          </cell>
        </row>
        <row r="4284">
          <cell r="A4284">
            <v>2507</v>
          </cell>
          <cell r="B4284" t="str">
            <v>taniamayoral@hotmail.com</v>
          </cell>
          <cell r="AF4284" t="str">
            <v>SET DE VINO 3 PIEZAS SACACORCHO + STOPPER + JUNTA GOTA EN CAJA DE MADERA</v>
          </cell>
          <cell r="AG4284">
            <v>930</v>
          </cell>
          <cell r="AH4284">
            <v>3</v>
          </cell>
          <cell r="AI4284" t="str">
            <v>MS130071</v>
          </cell>
          <cell r="AN4284" t="str">
            <v>Sí</v>
          </cell>
        </row>
        <row r="4285">
          <cell r="A4285">
            <v>2507</v>
          </cell>
          <cell r="B4285" t="str">
            <v>taniamayoral@hotmail.com</v>
          </cell>
          <cell r="AF4285" t="str">
            <v>MOLINILLO MADERA 15 CM.</v>
          </cell>
          <cell r="AG4285">
            <v>1190</v>
          </cell>
          <cell r="AH4285">
            <v>2</v>
          </cell>
          <cell r="AI4285" t="str">
            <v>046BA6858</v>
          </cell>
          <cell r="AN4285" t="str">
            <v>Sí</v>
          </cell>
        </row>
        <row r="4286">
          <cell r="A4286">
            <v>2507</v>
          </cell>
          <cell r="B4286" t="str">
            <v>taniamayoral@hotmail.com</v>
          </cell>
          <cell r="AF4286" t="str">
            <v>BANDEJA DE PIEDRA LAJA NEGRA RECT 25 X 15 CM</v>
          </cell>
          <cell r="AG4286">
            <v>710</v>
          </cell>
          <cell r="AH4286">
            <v>2</v>
          </cell>
          <cell r="AI4286">
            <v>113918</v>
          </cell>
          <cell r="AN4286" t="str">
            <v>Sí</v>
          </cell>
        </row>
        <row r="4287">
          <cell r="A4287">
            <v>2507</v>
          </cell>
          <cell r="B4287" t="str">
            <v>taniamayoral@hotmail.com</v>
          </cell>
          <cell r="AF4287" t="str">
            <v>TORTERO DE VIDRIO 11.5 X 13CM</v>
          </cell>
          <cell r="AG4287" t="str">
            <v>1206.22</v>
          </cell>
          <cell r="AH4287">
            <v>1</v>
          </cell>
          <cell r="AI4287" t="str">
            <v>046BA6706</v>
          </cell>
          <cell r="AN4287" t="str">
            <v>Sí</v>
          </cell>
        </row>
        <row r="4288">
          <cell r="A4288">
            <v>2507</v>
          </cell>
          <cell r="B4288" t="str">
            <v>taniamayoral@hotmail.com</v>
          </cell>
          <cell r="AF4288" t="str">
            <v>YERBERO BLANCO JACK DANIELS SETX 2 14.5 X 8.5 CM.</v>
          </cell>
          <cell r="AG4288" t="str">
            <v>1093.39</v>
          </cell>
          <cell r="AH4288">
            <v>1</v>
          </cell>
          <cell r="AI4288" t="str">
            <v>645LA77011</v>
          </cell>
          <cell r="AN4288" t="str">
            <v>Sí</v>
          </cell>
        </row>
        <row r="4289">
          <cell r="A4289">
            <v>2507</v>
          </cell>
          <cell r="B4289" t="str">
            <v>taniamayoral@hotmail.com</v>
          </cell>
          <cell r="AF4289" t="str">
            <v>PALA PARA TORTA DE PORCELANA BLANCA 25X5CM</v>
          </cell>
          <cell r="AG4289" t="str">
            <v>239.3</v>
          </cell>
          <cell r="AH4289">
            <v>3</v>
          </cell>
          <cell r="AI4289" t="str">
            <v>MS106I93</v>
          </cell>
          <cell r="AN4289" t="str">
            <v>Sí</v>
          </cell>
        </row>
        <row r="4290">
          <cell r="A4290">
            <v>2507</v>
          </cell>
          <cell r="B4290" t="str">
            <v>taniamayoral@hotmail.com</v>
          </cell>
          <cell r="AF4290" t="str">
            <v>TABLA DE BAMBOO CON MANGO 40x14 CM</v>
          </cell>
          <cell r="AG4290">
            <v>780</v>
          </cell>
          <cell r="AH4290">
            <v>2</v>
          </cell>
          <cell r="AI4290" t="str">
            <v>MS113925</v>
          </cell>
          <cell r="AN4290" t="str">
            <v>Sí</v>
          </cell>
        </row>
        <row r="4291">
          <cell r="A4291">
            <v>2507</v>
          </cell>
          <cell r="B4291" t="str">
            <v>taniamayoral@hotmail.com</v>
          </cell>
          <cell r="AF4291" t="str">
            <v>TABLA MADERA PICADA X 2 DIVISIONES (Blanco)</v>
          </cell>
          <cell r="AG4291" t="str">
            <v>447.9</v>
          </cell>
          <cell r="AH4291">
            <v>1</v>
          </cell>
          <cell r="AN4291" t="str">
            <v>Sí</v>
          </cell>
        </row>
        <row r="4292">
          <cell r="A4292">
            <v>2507</v>
          </cell>
          <cell r="B4292" t="str">
            <v>taniamayoral@hotmail.com</v>
          </cell>
          <cell r="AF4292" t="str">
            <v>TORTERO DE CERAMICA/VIDRIO 21CM X 21CM X22CM</v>
          </cell>
          <cell r="AG4292" t="str">
            <v>2399.23</v>
          </cell>
          <cell r="AH4292">
            <v>1</v>
          </cell>
          <cell r="AI4292" t="str">
            <v> 055BA6583</v>
          </cell>
          <cell r="AN4292" t="str">
            <v>Sí</v>
          </cell>
        </row>
        <row r="4293">
          <cell r="A4293">
            <v>2507</v>
          </cell>
          <cell r="B4293" t="str">
            <v>taniamayoral@hotmail.com</v>
          </cell>
          <cell r="AF4293" t="str">
            <v>BOWL BAMBOO BLANCO 14X28CM</v>
          </cell>
          <cell r="AG4293" t="str">
            <v>1773.45</v>
          </cell>
          <cell r="AH4293">
            <v>2</v>
          </cell>
          <cell r="AI4293" t="str">
            <v>BA7812</v>
          </cell>
          <cell r="AN4293" t="str">
            <v>Sí</v>
          </cell>
        </row>
        <row r="4294">
          <cell r="A4294">
            <v>2507</v>
          </cell>
          <cell r="B4294" t="str">
            <v>taniamayoral@hotmail.com</v>
          </cell>
          <cell r="AF4294" t="str">
            <v>TIMER PINGUINOS 4 COLORES 7 CM (Azul)</v>
          </cell>
          <cell r="AG4294" t="str">
            <v>589.01</v>
          </cell>
          <cell r="AH4294">
            <v>1</v>
          </cell>
          <cell r="AN4294" t="str">
            <v>Sí</v>
          </cell>
        </row>
        <row r="4295">
          <cell r="A4295">
            <v>2507</v>
          </cell>
          <cell r="B4295" t="str">
            <v>taniamayoral@hotmail.com</v>
          </cell>
          <cell r="AF4295" t="str">
            <v>TIMER PINGUINOS 4 COLORES 7 CM (Rosa)</v>
          </cell>
          <cell r="AG4295" t="str">
            <v>589.01</v>
          </cell>
          <cell r="AH4295">
            <v>1</v>
          </cell>
          <cell r="AN4295" t="str">
            <v>Sí</v>
          </cell>
        </row>
        <row r="4296">
          <cell r="A4296">
            <v>2507</v>
          </cell>
          <cell r="B4296" t="str">
            <v>taniamayoral@hotmail.com</v>
          </cell>
          <cell r="AF4296" t="str">
            <v>TIMER PINGUINOS 4 COLORES 7 CM (Celeste)</v>
          </cell>
          <cell r="AG4296" t="str">
            <v>589.01</v>
          </cell>
          <cell r="AH4296">
            <v>1</v>
          </cell>
          <cell r="AN4296" t="str">
            <v>Sí</v>
          </cell>
        </row>
        <row r="4297">
          <cell r="A4297">
            <v>2507</v>
          </cell>
          <cell r="B4297" t="str">
            <v>taniamayoral@hotmail.com</v>
          </cell>
          <cell r="AF4297" t="str">
            <v>TIMER PINGUINOS 4 COLORES 7 CM (Gris)</v>
          </cell>
          <cell r="AG4297" t="str">
            <v>589.01</v>
          </cell>
          <cell r="AH4297">
            <v>1</v>
          </cell>
          <cell r="AN4297" t="str">
            <v>Sí</v>
          </cell>
        </row>
        <row r="4298">
          <cell r="A4298">
            <v>2507</v>
          </cell>
          <cell r="B4298" t="str">
            <v>taniamayoral@hotmail.com</v>
          </cell>
          <cell r="AF4298" t="str">
            <v>TORTERO DE VIDRIO CUPCAKES 22CM X 18CM</v>
          </cell>
          <cell r="AG4298" t="str">
            <v>1945.22</v>
          </cell>
          <cell r="AH4298">
            <v>1</v>
          </cell>
          <cell r="AI4298" t="str">
            <v>094BA7091</v>
          </cell>
          <cell r="AN4298" t="str">
            <v>Sí</v>
          </cell>
        </row>
        <row r="4299">
          <cell r="A4299">
            <v>2507</v>
          </cell>
          <cell r="B4299" t="str">
            <v>taniamayoral@hotmail.com</v>
          </cell>
          <cell r="AF4299" t="str">
            <v>BOTELLA VIDRIO H2O 1 LITRO CORCHO ECOLOGICO</v>
          </cell>
          <cell r="AG4299">
            <v>400</v>
          </cell>
          <cell r="AH4299">
            <v>2</v>
          </cell>
          <cell r="AI4299" t="str">
            <v>019BO5217NEW</v>
          </cell>
          <cell r="AN4299" t="str">
            <v>Sí</v>
          </cell>
        </row>
        <row r="4300">
          <cell r="A4300">
            <v>2507</v>
          </cell>
          <cell r="B4300" t="str">
            <v>taniamayoral@hotmail.com</v>
          </cell>
          <cell r="AF4300" t="str">
            <v>CAJA DE TE MAD. 4DIV 33X10X9CM</v>
          </cell>
          <cell r="AG4300">
            <v>1399</v>
          </cell>
          <cell r="AH4300">
            <v>1</v>
          </cell>
          <cell r="AI4300" t="str">
            <v>046CX6612</v>
          </cell>
          <cell r="AN4300" t="str">
            <v>Sí</v>
          </cell>
        </row>
        <row r="4301">
          <cell r="A4301">
            <v>2507</v>
          </cell>
          <cell r="B4301" t="str">
            <v>taniamayoral@hotmail.com</v>
          </cell>
          <cell r="AF4301" t="str">
            <v>CAJA DE TE MAD. 9DIV FLOR BCA 24X24X7.3CM</v>
          </cell>
          <cell r="AG4301" t="str">
            <v>2062.41</v>
          </cell>
          <cell r="AH4301">
            <v>1</v>
          </cell>
          <cell r="AI4301" t="str">
            <v>046CX6614</v>
          </cell>
          <cell r="AN4301" t="str">
            <v>Sí</v>
          </cell>
        </row>
        <row r="4302">
          <cell r="A4302">
            <v>2507</v>
          </cell>
          <cell r="B4302" t="str">
            <v>taniamayoral@hotmail.com</v>
          </cell>
          <cell r="AF4302" t="str">
            <v>INDIVIDUAL FOLLOW YOUR DREAMS CUERINA</v>
          </cell>
          <cell r="AG4302">
            <v>245</v>
          </cell>
          <cell r="AH4302">
            <v>6</v>
          </cell>
          <cell r="AI4302" t="str">
            <v>CHUIN39R</v>
          </cell>
          <cell r="AN4302" t="str">
            <v>Sí</v>
          </cell>
        </row>
        <row r="4303">
          <cell r="A4303">
            <v>2507</v>
          </cell>
          <cell r="B4303" t="str">
            <v>taniamayoral@hotmail.com</v>
          </cell>
          <cell r="AF4303" t="str">
            <v>FLORERO DE VIDRIO HUMO 21CM 11CM DIAM</v>
          </cell>
          <cell r="AG4303" t="str">
            <v>1594.77</v>
          </cell>
          <cell r="AH4303">
            <v>1</v>
          </cell>
          <cell r="AI4303" t="str">
            <v>046JA7234HU</v>
          </cell>
          <cell r="AN4303" t="str">
            <v>Sí</v>
          </cell>
        </row>
        <row r="4304">
          <cell r="A4304">
            <v>2507</v>
          </cell>
          <cell r="B4304" t="str">
            <v>taniamayoral@hotmail.com</v>
          </cell>
          <cell r="AF4304" t="str">
            <v>FLORERO DE VIDRIO VERDE AZULADO 21CM /11CM DIAM</v>
          </cell>
          <cell r="AG4304" t="str">
            <v>1594.77</v>
          </cell>
          <cell r="AH4304">
            <v>1</v>
          </cell>
          <cell r="AI4304" t="str">
            <v>046JA7234CEL</v>
          </cell>
          <cell r="AN4304" t="str">
            <v>Sí</v>
          </cell>
        </row>
        <row r="4305">
          <cell r="A4305">
            <v>2507</v>
          </cell>
          <cell r="B4305" t="str">
            <v>taniamayoral@hotmail.com</v>
          </cell>
          <cell r="AF4305" t="str">
            <v>FLORERO QUEBRADO PLATA 20X9.5CM DIAM</v>
          </cell>
          <cell r="AG4305" t="str">
            <v>1611.49</v>
          </cell>
          <cell r="AH4305">
            <v>1</v>
          </cell>
          <cell r="AI4305" t="str">
            <v>024KK6077</v>
          </cell>
          <cell r="AN4305" t="str">
            <v>Sí</v>
          </cell>
        </row>
        <row r="4306">
          <cell r="A4306">
            <v>2507</v>
          </cell>
          <cell r="B4306" t="str">
            <v>taniamayoral@hotmail.com</v>
          </cell>
          <cell r="AF4306" t="str">
            <v>INDIVIDUAL DE CUERINA ENJOY 32.5CM DIAM</v>
          </cell>
          <cell r="AG4306">
            <v>245</v>
          </cell>
          <cell r="AH4306">
            <v>6</v>
          </cell>
          <cell r="AI4306" t="str">
            <v>CHUIN36C</v>
          </cell>
          <cell r="AN4306" t="str">
            <v>Sí</v>
          </cell>
        </row>
        <row r="4307">
          <cell r="A4307">
            <v>2507</v>
          </cell>
          <cell r="B4307" t="str">
            <v>taniamayoral@hotmail.com</v>
          </cell>
          <cell r="AF4307" t="str">
            <v>ALFOMBRA ENTRADA "WELCOME"45X75CM</v>
          </cell>
          <cell r="AG4307">
            <v>1090</v>
          </cell>
          <cell r="AH4307">
            <v>2</v>
          </cell>
          <cell r="AI4307" t="str">
            <v>046BA6693</v>
          </cell>
          <cell r="AN4307" t="str">
            <v>Sí</v>
          </cell>
        </row>
        <row r="4308">
          <cell r="A4308">
            <v>2507</v>
          </cell>
          <cell r="B4308" t="str">
            <v>taniamayoral@hotmail.com</v>
          </cell>
          <cell r="AF4308" t="str">
            <v>JABONERA BLANCA 11.5X9CM</v>
          </cell>
          <cell r="AG4308">
            <v>530</v>
          </cell>
          <cell r="AH4308">
            <v>1</v>
          </cell>
          <cell r="AI4308" t="str">
            <v>046AB7338</v>
          </cell>
          <cell r="AN4308" t="str">
            <v>Sí</v>
          </cell>
        </row>
        <row r="4309">
          <cell r="A4309">
            <v>2507</v>
          </cell>
          <cell r="B4309" t="str">
            <v>taniamayoral@hotmail.com</v>
          </cell>
          <cell r="AF4309" t="str">
            <v>PORTACEPILLOS BLANCO 11X6.8CM</v>
          </cell>
          <cell r="AG4309" t="str">
            <v>783.45</v>
          </cell>
          <cell r="AH4309">
            <v>1</v>
          </cell>
          <cell r="AI4309" t="str">
            <v>046AB7337</v>
          </cell>
          <cell r="AN4309" t="str">
            <v>Sí</v>
          </cell>
        </row>
        <row r="4310">
          <cell r="A4310">
            <v>2507</v>
          </cell>
          <cell r="B4310" t="str">
            <v>taniamayoral@hotmail.com</v>
          </cell>
          <cell r="AF4310" t="str">
            <v>DISPENSER BLANCO 17.5X6.8CM</v>
          </cell>
          <cell r="AG4310">
            <v>960</v>
          </cell>
          <cell r="AH4310">
            <v>1</v>
          </cell>
          <cell r="AI4310" t="str">
            <v>046AB7335</v>
          </cell>
          <cell r="AN4310" t="str">
            <v>Sí</v>
          </cell>
        </row>
        <row r="4311">
          <cell r="A4311">
            <v>2507</v>
          </cell>
          <cell r="B4311" t="str">
            <v>taniamayoral@hotmail.com</v>
          </cell>
          <cell r="AF4311" t="str">
            <v>JABONERA BLANCA POLIRESINA 12 CM</v>
          </cell>
          <cell r="AG4311" t="str">
            <v>715.25</v>
          </cell>
          <cell r="AH4311">
            <v>1</v>
          </cell>
          <cell r="AI4311" t="str">
            <v>AB7328</v>
          </cell>
          <cell r="AN4311" t="str">
            <v>Sí</v>
          </cell>
        </row>
        <row r="4312">
          <cell r="A4312">
            <v>2507</v>
          </cell>
          <cell r="B4312" t="str">
            <v>taniamayoral@hotmail.com</v>
          </cell>
          <cell r="AF4312" t="str">
            <v>PORTACEPILLOS CREMA POLIRESINA 10.5X7CM</v>
          </cell>
          <cell r="AG4312">
            <v>1292</v>
          </cell>
          <cell r="AH4312">
            <v>1</v>
          </cell>
          <cell r="AI4312" t="str">
            <v>046AB7327</v>
          </cell>
          <cell r="AN4312" t="str">
            <v>Sí</v>
          </cell>
        </row>
        <row r="4313">
          <cell r="A4313">
            <v>2507</v>
          </cell>
          <cell r="B4313" t="str">
            <v>taniamayoral@hotmail.com</v>
          </cell>
          <cell r="AF4313" t="str">
            <v>DISPENSER DE JABON DE POLIRESINA 9,7x 16,5 CM</v>
          </cell>
          <cell r="AG4313">
            <v>1313</v>
          </cell>
          <cell r="AH4313">
            <v>1</v>
          </cell>
          <cell r="AI4313" t="str">
            <v>AB6647</v>
          </cell>
          <cell r="AN4313" t="str">
            <v>Sí</v>
          </cell>
        </row>
        <row r="4314">
          <cell r="A4314">
            <v>2507</v>
          </cell>
          <cell r="B4314" t="str">
            <v>taniamayoral@hotmail.com</v>
          </cell>
          <cell r="AF4314" t="str">
            <v>SET BAÑO 4 PIEZAS ACRILICO</v>
          </cell>
          <cell r="AG4314">
            <v>2117</v>
          </cell>
          <cell r="AH4314">
            <v>1</v>
          </cell>
          <cell r="AI4314" t="str">
            <v>046AB6007</v>
          </cell>
          <cell r="AN4314" t="str">
            <v>Sí</v>
          </cell>
        </row>
        <row r="4315">
          <cell r="A4315">
            <v>2507</v>
          </cell>
          <cell r="B4315" t="str">
            <v>taniamayoral@hotmail.com</v>
          </cell>
          <cell r="AF4315" t="str">
            <v>SET DE BAÑO 4 PIEZAS: DISP. + JAB + 2 PORTA CEP CELESTE</v>
          </cell>
          <cell r="AG4315" t="str">
            <v>2775.25</v>
          </cell>
          <cell r="AH4315">
            <v>1</v>
          </cell>
          <cell r="AI4315" t="str">
            <v>046AB7306</v>
          </cell>
          <cell r="AN4315" t="str">
            <v>Sí</v>
          </cell>
        </row>
        <row r="4316">
          <cell r="A4316">
            <v>2507</v>
          </cell>
          <cell r="B4316" t="str">
            <v>taniamayoral@hotmail.com</v>
          </cell>
          <cell r="AF4316" t="str">
            <v>SET DE BAÑO BLANCO 4PC DISPENSER JABONERA 2 PORTA CEPILLOS</v>
          </cell>
          <cell r="AG4316">
            <v>3580</v>
          </cell>
          <cell r="AH4316">
            <v>1</v>
          </cell>
          <cell r="AI4316" t="str">
            <v>046AB8213</v>
          </cell>
          <cell r="AN4316" t="str">
            <v>Sí</v>
          </cell>
        </row>
        <row r="4317">
          <cell r="A4317">
            <v>2507</v>
          </cell>
          <cell r="B4317" t="str">
            <v>taniamayoral@hotmail.com</v>
          </cell>
          <cell r="AF4317" t="str">
            <v>SET DE BAÑO GRIS 4PC DISPENSER JABONERA 2 PORTA CEPILLOS</v>
          </cell>
          <cell r="AG4317">
            <v>3580</v>
          </cell>
          <cell r="AH4317">
            <v>1</v>
          </cell>
          <cell r="AI4317" t="str">
            <v>046AB8214</v>
          </cell>
          <cell r="AN4317" t="str">
            <v>Sí</v>
          </cell>
        </row>
        <row r="4318">
          <cell r="A4318">
            <v>2506</v>
          </cell>
          <cell r="B4318" t="str">
            <v>lustrappaveccia@hotmail.com</v>
          </cell>
          <cell r="C4318">
            <v>44213</v>
          </cell>
          <cell r="D4318" t="str">
            <v>Abierta</v>
          </cell>
          <cell r="E4318" t="str">
            <v>Recibido</v>
          </cell>
          <cell r="F4318" t="str">
            <v>Enviado</v>
          </cell>
          <cell r="G4318" t="str">
            <v>ARS</v>
          </cell>
          <cell r="H4318">
            <v>3870</v>
          </cell>
          <cell r="I4318">
            <v>537</v>
          </cell>
          <cell r="J4318">
            <v>0</v>
          </cell>
          <cell r="K4318">
            <v>3333</v>
          </cell>
          <cell r="L4318" t="str">
            <v>Lucíana Strappaveccia</v>
          </cell>
          <cell r="M4318">
            <v>36080134</v>
          </cell>
          <cell r="N4318">
            <v>541165721992</v>
          </cell>
          <cell r="O4318" t="str">
            <v>Lucíana Strappaveccia</v>
          </cell>
          <cell r="P4318">
            <v>541165721992</v>
          </cell>
          <cell r="Q4318" t="str">
            <v xml:space="preserve">Av A T De Alvear </v>
          </cell>
          <cell r="R4318">
            <v>624</v>
          </cell>
          <cell r="S4318">
            <v>1</v>
          </cell>
          <cell r="U4318" t="str">
            <v xml:space="preserve">Don Torcuato </v>
          </cell>
          <cell r="V4318">
            <v>1611</v>
          </cell>
          <cell r="W4318" t="str">
            <v>Gran Buenos Aires</v>
          </cell>
          <cell r="Y4318" t="str">
            <v>ENVÍO SIN CARGO (CABA Y GRAN PARTE DE GBA) TIEMPO: 4 a 6 DÍAS HÁBILES</v>
          </cell>
          <cell r="Z4318" t="str">
            <v>Mercado Pago</v>
          </cell>
          <cell r="AA4318" t="str">
            <v>NEWYEAR</v>
          </cell>
          <cell r="AD4318">
            <v>44213</v>
          </cell>
          <cell r="AE4318">
            <v>44216</v>
          </cell>
          <cell r="AF4318" t="str">
            <v>TRAPO DE PISO CON FRASE MEDIA STANTARD 50 X 60 CM HOLA CHAU</v>
          </cell>
          <cell r="AG4318">
            <v>290</v>
          </cell>
          <cell r="AH4318">
            <v>1</v>
          </cell>
          <cell r="AI4318" t="str">
            <v>HOLA CHAU CHICO GRIS</v>
          </cell>
          <cell r="AJ4318" t="str">
            <v>Móvil</v>
          </cell>
          <cell r="AK4318" t="str">
            <v>JUEVES 21-01 ENTRE 8 Y 18 HORAS!</v>
          </cell>
          <cell r="AL4318">
            <v>13104106675</v>
          </cell>
          <cell r="AM4318">
            <v>352781313</v>
          </cell>
          <cell r="AN4318" t="str">
            <v>Sí</v>
          </cell>
        </row>
        <row r="4319">
          <cell r="A4319">
            <v>2506</v>
          </cell>
          <cell r="B4319" t="str">
            <v>lustrappaveccia@hotmail.com</v>
          </cell>
          <cell r="AF4319" t="str">
            <v>SET DE BAÑO NEGRO 4PC DISPENSER JABONERA 2 PORTA CEPILLOS</v>
          </cell>
          <cell r="AG4319">
            <v>3580</v>
          </cell>
          <cell r="AH4319">
            <v>1</v>
          </cell>
          <cell r="AI4319" t="str">
            <v>046AB8212</v>
          </cell>
          <cell r="AN4319" t="str">
            <v>Sí</v>
          </cell>
        </row>
        <row r="4320">
          <cell r="A4320">
            <v>2505</v>
          </cell>
          <cell r="B4320" t="str">
            <v>camilapuglisi@hotmail.com</v>
          </cell>
          <cell r="C4320">
            <v>44213</v>
          </cell>
          <cell r="D4320" t="str">
            <v>Abierta</v>
          </cell>
          <cell r="E4320" t="str">
            <v>Recibido</v>
          </cell>
          <cell r="F4320" t="str">
            <v>Enviado</v>
          </cell>
          <cell r="G4320" t="str">
            <v>ARS</v>
          </cell>
          <cell r="H4320">
            <v>800</v>
          </cell>
          <cell r="I4320">
            <v>0</v>
          </cell>
          <cell r="J4320">
            <v>0</v>
          </cell>
          <cell r="K4320">
            <v>800</v>
          </cell>
          <cell r="L4320" t="str">
            <v>Camila Puglisi</v>
          </cell>
          <cell r="M4320">
            <v>40130460</v>
          </cell>
          <cell r="N4320">
            <v>541136737782</v>
          </cell>
          <cell r="O4320" t="str">
            <v>Camila Puglisi</v>
          </cell>
          <cell r="P4320">
            <v>541136737782</v>
          </cell>
          <cell r="Q4320" t="str">
            <v xml:space="preserve">Ruta 58 km 6,5 solar del bosque </v>
          </cell>
          <cell r="R4320">
            <v>103</v>
          </cell>
          <cell r="T4320" t="str">
            <v xml:space="preserve">Solar del bosque </v>
          </cell>
          <cell r="U4320" t="str">
            <v>Ezeiza</v>
          </cell>
          <cell r="V4320">
            <v>1804</v>
          </cell>
          <cell r="W4320" t="str">
            <v>Gran Buenos Aires</v>
          </cell>
          <cell r="Y4320" t="str">
            <v>ENVÍO SIN CARGO (CABA Y GRAN PARTE DE GBA) TIEMPO: 4 a 6 DÍAS HÁBILES</v>
          </cell>
          <cell r="Z4320" t="str">
            <v>Mercado Pago</v>
          </cell>
          <cell r="AD4320">
            <v>44213</v>
          </cell>
          <cell r="AE4320">
            <v>44216</v>
          </cell>
          <cell r="AF4320" t="str">
            <v>BOTELLA VIDRIO H2O 1 LITRO CORCHO ECOLOGICO</v>
          </cell>
          <cell r="AG4320">
            <v>400</v>
          </cell>
          <cell r="AH4320">
            <v>2</v>
          </cell>
          <cell r="AI4320" t="str">
            <v>019BO5217NEW</v>
          </cell>
          <cell r="AJ4320" t="str">
            <v>Móvil</v>
          </cell>
          <cell r="AK4320" t="str">
            <v>-JUEVES 21-01 ENTRE 8 Y 18 HORAS!</v>
          </cell>
          <cell r="AL4320">
            <v>2228550656</v>
          </cell>
          <cell r="AM4320">
            <v>352781262</v>
          </cell>
          <cell r="AN4320" t="str">
            <v>Sí</v>
          </cell>
        </row>
        <row r="4321">
          <cell r="A4321">
            <v>2504</v>
          </cell>
          <cell r="B4321" t="str">
            <v>zapatosgamuzaazul@gmail.com</v>
          </cell>
          <cell r="C4321">
            <v>44212</v>
          </cell>
          <cell r="D4321" t="str">
            <v>Abierta</v>
          </cell>
          <cell r="E4321" t="str">
            <v>Recibido</v>
          </cell>
          <cell r="F4321" t="str">
            <v>Enviado</v>
          </cell>
          <cell r="G4321" t="str">
            <v>ARS</v>
          </cell>
          <cell r="H4321" t="str">
            <v>1209.22</v>
          </cell>
          <cell r="I4321">
            <v>0</v>
          </cell>
          <cell r="J4321">
            <v>0</v>
          </cell>
          <cell r="K4321" t="str">
            <v>1209.22</v>
          </cell>
          <cell r="L4321" t="str">
            <v>Patricia Leporino</v>
          </cell>
          <cell r="M4321">
            <v>22493811</v>
          </cell>
          <cell r="N4321">
            <v>541159239118</v>
          </cell>
          <cell r="O4321" t="str">
            <v>Patricia Leporino</v>
          </cell>
          <cell r="P4321">
            <v>541159239118</v>
          </cell>
          <cell r="Q4321" t="str">
            <v>Av de los Incas</v>
          </cell>
          <cell r="R4321">
            <v>4264</v>
          </cell>
          <cell r="S4321" t="str">
            <v>A</v>
          </cell>
          <cell r="T4321" t="str">
            <v>Villa Ortuzar</v>
          </cell>
          <cell r="U4321" t="str">
            <v>Capital Federal</v>
          </cell>
          <cell r="V4321">
            <v>1427</v>
          </cell>
          <cell r="W4321" t="str">
            <v>Capital Federal</v>
          </cell>
          <cell r="Y4321" t="str">
            <v>ENVÍO SIN CARGO (CABA Y GRAN PARTE DE GBA) TIEMPO: 4 a 6 DÍAS HÁBILES</v>
          </cell>
          <cell r="Z4321" t="str">
            <v>Mercado Pago</v>
          </cell>
          <cell r="AD4321">
            <v>44212</v>
          </cell>
          <cell r="AE4321">
            <v>44215</v>
          </cell>
          <cell r="AF4321" t="str">
            <v>CAFETERA EMBOLO 600ML M4</v>
          </cell>
          <cell r="AG4321" t="str">
            <v>1209.22</v>
          </cell>
          <cell r="AH4321">
            <v>1</v>
          </cell>
          <cell r="AI4321" t="str">
            <v>046BA8050</v>
          </cell>
          <cell r="AJ4321" t="str">
            <v>Móvil</v>
          </cell>
          <cell r="AK4321" t="str">
            <v/>
          </cell>
          <cell r="AL4321">
            <v>13084508332</v>
          </cell>
          <cell r="AM4321">
            <v>352233720</v>
          </cell>
          <cell r="AN4321" t="str">
            <v>Sí</v>
          </cell>
        </row>
        <row r="4322">
          <cell r="A4322">
            <v>2503</v>
          </cell>
          <cell r="B4322" t="str">
            <v>Soleselvananni@gmail.com</v>
          </cell>
          <cell r="C4322">
            <v>44211</v>
          </cell>
          <cell r="D4322" t="str">
            <v>Abierta</v>
          </cell>
          <cell r="E4322" t="str">
            <v>Recibido</v>
          </cell>
          <cell r="F4322" t="str">
            <v>Enviado</v>
          </cell>
          <cell r="G4322" t="str">
            <v>ARS</v>
          </cell>
          <cell r="H4322" t="str">
            <v>3289.98</v>
          </cell>
          <cell r="I4322">
            <v>120</v>
          </cell>
          <cell r="J4322">
            <v>0</v>
          </cell>
          <cell r="K4322" t="str">
            <v>3169.98</v>
          </cell>
          <cell r="L4322" t="str">
            <v>Soledad Nanni</v>
          </cell>
          <cell r="M4322">
            <v>33794074</v>
          </cell>
          <cell r="N4322">
            <v>541157572230</v>
          </cell>
          <cell r="O4322" t="str">
            <v>Soledad nanni</v>
          </cell>
          <cell r="P4322">
            <v>541157572230</v>
          </cell>
          <cell r="Q4322" t="str">
            <v>Emilio Zola</v>
          </cell>
          <cell r="R4322">
            <v>1511</v>
          </cell>
          <cell r="T4322" t="str">
            <v>Naval</v>
          </cell>
          <cell r="U4322" t="str">
            <v>Quilmes</v>
          </cell>
          <cell r="V4322">
            <v>1878</v>
          </cell>
          <cell r="W4322" t="str">
            <v>Gran Buenos Aires</v>
          </cell>
          <cell r="Y4322" t="str">
            <v>ENVÍO SIN CARGO (CABA Y GRAN PARTE DE GBA) TIEMPO: 4 a 6 DÍAS HÁBILES</v>
          </cell>
          <cell r="Z4322" t="str">
            <v>Mercado Pago</v>
          </cell>
          <cell r="AA4322" t="str">
            <v>NEWYEAR</v>
          </cell>
          <cell r="AD4322">
            <v>44212</v>
          </cell>
          <cell r="AE4322">
            <v>44216</v>
          </cell>
          <cell r="AF4322" t="str">
            <v>VELA 100 % SOJA CON AROMA JAZMIN GARDENIA (JAZMIN)</v>
          </cell>
          <cell r="AG4322" t="str">
            <v>399.99</v>
          </cell>
          <cell r="AH4322">
            <v>2</v>
          </cell>
          <cell r="AI4322" t="str">
            <v>BA5914VELA</v>
          </cell>
          <cell r="AJ4322" t="str">
            <v>Móvil</v>
          </cell>
          <cell r="AK4322" t="str">
            <v>JUEVES 21-01 ENTRE 8 Y 18 HORAS!</v>
          </cell>
          <cell r="AL4322">
            <v>13080540679</v>
          </cell>
          <cell r="AM4322">
            <v>351003842</v>
          </cell>
          <cell r="AN4322" t="str">
            <v>Sí</v>
          </cell>
        </row>
        <row r="4323">
          <cell r="A4323">
            <v>2503</v>
          </cell>
          <cell r="B4323" t="str">
            <v>Soleselvananni@gmail.com</v>
          </cell>
          <cell r="AF4323" t="str">
            <v>SPRAY MOP</v>
          </cell>
          <cell r="AG4323">
            <v>2490</v>
          </cell>
          <cell r="AH4323">
            <v>1</v>
          </cell>
          <cell r="AI4323" t="str">
            <v>LI8211</v>
          </cell>
          <cell r="AN4323" t="str">
            <v>Sí</v>
          </cell>
        </row>
        <row r="4324">
          <cell r="A4324">
            <v>2502</v>
          </cell>
          <cell r="B4324" t="str">
            <v>jalperowicz@gmail.com</v>
          </cell>
          <cell r="C4324">
            <v>44210</v>
          </cell>
          <cell r="D4324" t="str">
            <v>Abierta</v>
          </cell>
          <cell r="E4324" t="str">
            <v>Recibido</v>
          </cell>
          <cell r="F4324" t="str">
            <v>Enviado</v>
          </cell>
          <cell r="G4324" t="str">
            <v>ARS</v>
          </cell>
          <cell r="H4324">
            <v>550</v>
          </cell>
          <cell r="I4324">
            <v>0</v>
          </cell>
          <cell r="J4324">
            <v>0</v>
          </cell>
          <cell r="K4324">
            <v>550</v>
          </cell>
          <cell r="L4324" t="str">
            <v>Julieta Alperowicz</v>
          </cell>
          <cell r="M4324">
            <v>28504516</v>
          </cell>
          <cell r="N4324">
            <v>541140232955</v>
          </cell>
          <cell r="O4324" t="str">
            <v>Julieta Alperowicz</v>
          </cell>
          <cell r="P4324">
            <v>541140232955</v>
          </cell>
          <cell r="Q4324" t="str">
            <v xml:space="preserve">Gurruchaga </v>
          </cell>
          <cell r="R4324">
            <v>466</v>
          </cell>
          <cell r="S4324" t="str">
            <v>1C</v>
          </cell>
          <cell r="T4324" t="str">
            <v>Capital</v>
          </cell>
          <cell r="U4324" t="str">
            <v>Capital Federal</v>
          </cell>
          <cell r="V4324">
            <v>1414</v>
          </cell>
          <cell r="W4324" t="str">
            <v>Capital Federal</v>
          </cell>
          <cell r="Y4324" t="str">
            <v>ENVÍO SIN CARGO (CABA Y GRAN PARTE DE GBA) TIEMPO: 4 a 6 DÍAS HÁBILES</v>
          </cell>
          <cell r="Z4324" t="str">
            <v>Mercado Pago</v>
          </cell>
          <cell r="AD4324">
            <v>44210</v>
          </cell>
          <cell r="AE4324">
            <v>44215</v>
          </cell>
          <cell r="AF4324" t="str">
            <v>PIE DE MACETA NÓRDICO (50 CM)</v>
          </cell>
          <cell r="AG4324">
            <v>550</v>
          </cell>
          <cell r="AH4324">
            <v>1</v>
          </cell>
          <cell r="AJ4324" t="str">
            <v>Web</v>
          </cell>
          <cell r="AK4324" t="str">
            <v>MARTES 19/01 ENTRE 15 y 18 horas !</v>
          </cell>
          <cell r="AL4324">
            <v>13058629466</v>
          </cell>
          <cell r="AM4324">
            <v>351413721</v>
          </cell>
          <cell r="AN4324" t="str">
            <v>Sí</v>
          </cell>
        </row>
        <row r="4325">
          <cell r="A4325">
            <v>2501</v>
          </cell>
          <cell r="B4325" t="str">
            <v>camila-krikorian@hotmail.com</v>
          </cell>
          <cell r="C4325">
            <v>44210</v>
          </cell>
          <cell r="D4325" t="str">
            <v>Abierta</v>
          </cell>
          <cell r="E4325" t="str">
            <v>Recibido</v>
          </cell>
          <cell r="F4325" t="str">
            <v>Enviado</v>
          </cell>
          <cell r="G4325" t="str">
            <v>ARS</v>
          </cell>
          <cell r="H4325">
            <v>1899</v>
          </cell>
          <cell r="I4325">
            <v>0</v>
          </cell>
          <cell r="J4325">
            <v>0</v>
          </cell>
          <cell r="K4325">
            <v>1899</v>
          </cell>
          <cell r="L4325" t="str">
            <v>Carolina Krikorian</v>
          </cell>
          <cell r="M4325">
            <v>39243026</v>
          </cell>
          <cell r="N4325">
            <v>541138578208</v>
          </cell>
          <cell r="O4325" t="str">
            <v>Carolina Krikorian</v>
          </cell>
          <cell r="P4325">
            <v>541138578208</v>
          </cell>
          <cell r="Q4325" t="str">
            <v>Av Cordoba</v>
          </cell>
          <cell r="R4325">
            <v>4761</v>
          </cell>
          <cell r="S4325" t="str">
            <v>Piso 12 Depto B</v>
          </cell>
          <cell r="T4325" t="str">
            <v>Palermo</v>
          </cell>
          <cell r="U4325" t="str">
            <v>Capital Federal</v>
          </cell>
          <cell r="V4325">
            <v>1414</v>
          </cell>
          <cell r="W4325" t="str">
            <v>Capital Federal</v>
          </cell>
          <cell r="Y4325" t="str">
            <v>ENVÍO SIN CARGO (CABA Y GRAN PARTE DE GBA) TIEMPO: 4 a 6 DÍAS HÁBILES</v>
          </cell>
          <cell r="Z4325" t="str">
            <v>Mercado Pago</v>
          </cell>
          <cell r="AD4325">
            <v>44210</v>
          </cell>
          <cell r="AE4325">
            <v>44215</v>
          </cell>
          <cell r="AF4325" t="str">
            <v>PROMO SET DE COCINA</v>
          </cell>
          <cell r="AG4325">
            <v>1899</v>
          </cell>
          <cell r="AH4325">
            <v>1</v>
          </cell>
          <cell r="AI4325" t="str">
            <v>046BA4825/046BA4829/046BA4836/046BA4824</v>
          </cell>
          <cell r="AJ4325" t="str">
            <v>Web</v>
          </cell>
          <cell r="AK4325" t="str">
            <v>MARTES 19/01 ENTRE 15 y 18 horas !</v>
          </cell>
          <cell r="AL4325">
            <v>13058259834</v>
          </cell>
          <cell r="AM4325">
            <v>351399955</v>
          </cell>
          <cell r="AN4325" t="str">
            <v>Sí</v>
          </cell>
        </row>
        <row r="4326">
          <cell r="A4326">
            <v>2500</v>
          </cell>
          <cell r="B4326" t="str">
            <v>ariasmairamagali@yahoo.com.ar</v>
          </cell>
          <cell r="C4326">
            <v>44210</v>
          </cell>
          <cell r="D4326" t="str">
            <v>Abierta</v>
          </cell>
          <cell r="E4326" t="str">
            <v>Recibido</v>
          </cell>
          <cell r="F4326" t="str">
            <v>Enviado</v>
          </cell>
          <cell r="G4326" t="str">
            <v>ARS</v>
          </cell>
          <cell r="H4326" t="str">
            <v>1019.53</v>
          </cell>
          <cell r="I4326" t="str">
            <v>152.93</v>
          </cell>
          <cell r="J4326">
            <v>0</v>
          </cell>
          <cell r="K4326" t="str">
            <v>866.6</v>
          </cell>
          <cell r="L4326" t="str">
            <v>Maira Magali Arias</v>
          </cell>
          <cell r="M4326">
            <v>34985165</v>
          </cell>
          <cell r="N4326">
            <v>541136048724</v>
          </cell>
          <cell r="O4326" t="str">
            <v>Maira Magali Arias</v>
          </cell>
          <cell r="P4326">
            <v>541136048724</v>
          </cell>
          <cell r="Q4326" t="str">
            <v xml:space="preserve">Urquiza </v>
          </cell>
          <cell r="R4326">
            <v>2054</v>
          </cell>
          <cell r="U4326" t="str">
            <v xml:space="preserve">San Fernando </v>
          </cell>
          <cell r="V4326">
            <v>1646</v>
          </cell>
          <cell r="W4326" t="str">
            <v>Gran Buenos Aires</v>
          </cell>
          <cell r="Y4326" t="str">
            <v>ENVÍO SIN CARGO (CABA Y GRAN PARTE DE GBA) TIEMPO: 4 a 6 DÍAS HÁBILES</v>
          </cell>
          <cell r="Z4326" t="str">
            <v>Mercado Pago</v>
          </cell>
          <cell r="AA4326" t="str">
            <v>NEWYEAR</v>
          </cell>
          <cell r="AD4326">
            <v>44210</v>
          </cell>
          <cell r="AE4326">
            <v>44218</v>
          </cell>
          <cell r="AF4326" t="str">
            <v>BOWL NEGRO 1.5LTS APTO MICROONDAS Y FREEZER</v>
          </cell>
          <cell r="AG4326">
            <v>240</v>
          </cell>
          <cell r="AH4326">
            <v>1</v>
          </cell>
          <cell r="AI4326" t="str">
            <v>BP26002 BIPO</v>
          </cell>
          <cell r="AJ4326" t="str">
            <v>Móvil</v>
          </cell>
          <cell r="AK4326" t="str">
            <v>MARTES 26/01 ENTRE 8 Y 18 HORAS !</v>
          </cell>
          <cell r="AL4326">
            <v>2217600052</v>
          </cell>
          <cell r="AM4326">
            <v>351376928</v>
          </cell>
          <cell r="AN4326" t="str">
            <v>Sí</v>
          </cell>
        </row>
        <row r="4327">
          <cell r="A4327">
            <v>2500</v>
          </cell>
          <cell r="B4327" t="str">
            <v>ariasmairamagali@yahoo.com.ar</v>
          </cell>
          <cell r="AF4327" t="str">
            <v>VELA 100% SOJA AROMA JAZMIN</v>
          </cell>
          <cell r="AG4327">
            <v>320</v>
          </cell>
          <cell r="AH4327">
            <v>1</v>
          </cell>
          <cell r="AI4327" t="str">
            <v>TW83140VELA MERCA SEPARADA ..YO ESTOY LLEVANDO EL MARTES 31/8. 2 UNIDADES</v>
          </cell>
          <cell r="AN4327" t="str">
            <v>Sí</v>
          </cell>
        </row>
        <row r="4328">
          <cell r="A4328">
            <v>2500</v>
          </cell>
          <cell r="B4328" t="str">
            <v>ariasmairamagali@yahoo.com.ar</v>
          </cell>
          <cell r="AF4328" t="str">
            <v>SECAPLATOS SILICONA 30.5 X 20.5 CM (Negro)</v>
          </cell>
          <cell r="AG4328" t="str">
            <v>459.53</v>
          </cell>
          <cell r="AH4328">
            <v>1</v>
          </cell>
          <cell r="AI4328" t="str">
            <v>BA3015</v>
          </cell>
          <cell r="AN4328" t="str">
            <v>Sí</v>
          </cell>
        </row>
        <row r="4329">
          <cell r="A4329">
            <v>2499</v>
          </cell>
          <cell r="B4329" t="str">
            <v>evanged@yahoo.com.ar</v>
          </cell>
          <cell r="C4329">
            <v>44210</v>
          </cell>
          <cell r="D4329" t="str">
            <v>Abierta</v>
          </cell>
          <cell r="E4329" t="str">
            <v>Recibido</v>
          </cell>
          <cell r="F4329" t="str">
            <v>Enviado</v>
          </cell>
          <cell r="G4329" t="str">
            <v>ARS</v>
          </cell>
          <cell r="H4329">
            <v>1160</v>
          </cell>
          <cell r="I4329">
            <v>0</v>
          </cell>
          <cell r="J4329">
            <v>0</v>
          </cell>
          <cell r="K4329">
            <v>1160</v>
          </cell>
          <cell r="L4329" t="str">
            <v>Evangelina De Stefano</v>
          </cell>
          <cell r="M4329">
            <v>28227876</v>
          </cell>
          <cell r="N4329">
            <v>5491164664845</v>
          </cell>
          <cell r="O4329" t="str">
            <v>Evangelina de stefano</v>
          </cell>
          <cell r="P4329">
            <v>5491164664845</v>
          </cell>
          <cell r="Q4329" t="str">
            <v>Bufano</v>
          </cell>
          <cell r="R4329">
            <v>3042</v>
          </cell>
          <cell r="U4329" t="str">
            <v>Castelar</v>
          </cell>
          <cell r="V4329">
            <v>1712</v>
          </cell>
          <cell r="W4329" t="str">
            <v>Gran Buenos Aires</v>
          </cell>
          <cell r="Y4329" t="str">
            <v>ENVÍO SIN CARGO (CABA Y GRAN PARTE DE GBA) TIEMPO: 4 a 6 DÍAS HÁBILES</v>
          </cell>
          <cell r="Z4329" t="str">
            <v>Mercado Pago</v>
          </cell>
          <cell r="AD4329">
            <v>44210</v>
          </cell>
          <cell r="AE4329">
            <v>44218</v>
          </cell>
          <cell r="AF4329" t="str">
            <v>COLADOR C/ ASAS BLACK 20CM</v>
          </cell>
          <cell r="AG4329">
            <v>510</v>
          </cell>
          <cell r="AH4329">
            <v>1</v>
          </cell>
          <cell r="AI4329" t="str">
            <v>MS101989 LOS TIENE LUCIANA</v>
          </cell>
          <cell r="AJ4329" t="str">
            <v>Móvil</v>
          </cell>
          <cell r="AK4329" t="str">
            <v>MARTES 26/01 ENTRE 8 Y 18 HORAS !</v>
          </cell>
          <cell r="AL4329">
            <v>13054989634</v>
          </cell>
          <cell r="AM4329">
            <v>351291149</v>
          </cell>
          <cell r="AN4329" t="str">
            <v>Sí</v>
          </cell>
        </row>
        <row r="4330">
          <cell r="A4330">
            <v>2499</v>
          </cell>
          <cell r="B4330" t="str">
            <v>evanged@yahoo.com.ar</v>
          </cell>
          <cell r="AF4330" t="str">
            <v>PALA PARA TORTA DE ACERO BLACK 26X5CM</v>
          </cell>
          <cell r="AG4330">
            <v>650</v>
          </cell>
          <cell r="AH4330">
            <v>1</v>
          </cell>
          <cell r="AI4330" t="str">
            <v>MS101998</v>
          </cell>
          <cell r="AN4330" t="str">
            <v>Sí</v>
          </cell>
        </row>
        <row r="4331">
          <cell r="A4331">
            <v>2498</v>
          </cell>
          <cell r="B4331" t="str">
            <v>jessicachusit@gmail.com</v>
          </cell>
          <cell r="C4331">
            <v>44209</v>
          </cell>
          <cell r="D4331" t="str">
            <v>Abierta</v>
          </cell>
          <cell r="E4331" t="str">
            <v>Recibido</v>
          </cell>
          <cell r="F4331" t="str">
            <v>Enviado</v>
          </cell>
          <cell r="G4331" t="str">
            <v>ARS</v>
          </cell>
          <cell r="H4331" t="str">
            <v>1080.67</v>
          </cell>
          <cell r="I4331" t="str">
            <v>162.1</v>
          </cell>
          <cell r="J4331">
            <v>0</v>
          </cell>
          <cell r="K4331" t="str">
            <v>918.57</v>
          </cell>
          <cell r="L4331" t="str">
            <v>Jessica Chusit</v>
          </cell>
          <cell r="M4331">
            <v>37142916</v>
          </cell>
          <cell r="N4331">
            <v>541169478954</v>
          </cell>
          <cell r="O4331" t="str">
            <v>Jessica Chusit</v>
          </cell>
          <cell r="P4331">
            <v>541169478954</v>
          </cell>
          <cell r="Q4331" t="str">
            <v>Av. Gral. Fernández de la Cruz</v>
          </cell>
          <cell r="R4331">
            <v>6217</v>
          </cell>
          <cell r="S4331" t="str">
            <v>Lubricentro</v>
          </cell>
          <cell r="U4331" t="str">
            <v>Capital Federal</v>
          </cell>
          <cell r="V4331">
            <v>1439</v>
          </cell>
          <cell r="W4331" t="str">
            <v>Capital Federal</v>
          </cell>
          <cell r="Y4331" t="str">
            <v>ENVÍO SIN CARGO (CABA Y GRAN PARTE DE GBA) TIEMPO: 4 a 6 DÍAS HÁBILES</v>
          </cell>
          <cell r="Z4331" t="str">
            <v>Mercado Pago</v>
          </cell>
          <cell r="AA4331" t="str">
            <v>NEWYEAR</v>
          </cell>
          <cell r="AB4331" t="str">
            <v>Local a la calle "Lugano Competicion" es un lubricentro. Lunes a viernes de 9 a 13 y 15 a 18 hs. Sábados de 9 a 14 hs.</v>
          </cell>
          <cell r="AD4331">
            <v>44209</v>
          </cell>
          <cell r="AE4331">
            <v>44215</v>
          </cell>
          <cell r="AF4331" t="str">
            <v>BATIDOR SEMIAUTOMATICO 34 CM</v>
          </cell>
          <cell r="AG4331">
            <v>420</v>
          </cell>
          <cell r="AH4331">
            <v>1</v>
          </cell>
          <cell r="AI4331" t="str">
            <v>046BA4824</v>
          </cell>
          <cell r="AJ4331" t="str">
            <v>Móvil</v>
          </cell>
          <cell r="AK4331" t="str">
            <v>Martes 19/01 entre 15 y 18 horas !</v>
          </cell>
          <cell r="AL4331">
            <v>2215445139</v>
          </cell>
          <cell r="AM4331">
            <v>347991651</v>
          </cell>
          <cell r="AN4331" t="str">
            <v>Sí</v>
          </cell>
        </row>
        <row r="4332">
          <cell r="A4332">
            <v>2498</v>
          </cell>
          <cell r="B4332" t="str">
            <v>jessicachusit@gmail.com</v>
          </cell>
          <cell r="AF4332" t="str">
            <v>TABLA DE PICAR RECTANGULAR BLANCA 26X38 CM</v>
          </cell>
          <cell r="AG4332" t="str">
            <v>660.67</v>
          </cell>
          <cell r="AH4332">
            <v>1</v>
          </cell>
          <cell r="AI4332" t="str">
            <v>BA8058</v>
          </cell>
          <cell r="AN4332" t="str">
            <v>Sí</v>
          </cell>
        </row>
        <row r="4333">
          <cell r="A4333">
            <v>2497</v>
          </cell>
          <cell r="B4333" t="str">
            <v>jberte@live.com.ar</v>
          </cell>
          <cell r="C4333">
            <v>44209</v>
          </cell>
          <cell r="D4333" t="str">
            <v>Abierta</v>
          </cell>
          <cell r="E4333" t="str">
            <v>Recibido</v>
          </cell>
          <cell r="F4333" t="str">
            <v>Enviado</v>
          </cell>
          <cell r="G4333" t="str">
            <v>ARS</v>
          </cell>
          <cell r="H4333" t="str">
            <v>1574.87</v>
          </cell>
          <cell r="I4333">
            <v>0</v>
          </cell>
          <cell r="J4333">
            <v>0</v>
          </cell>
          <cell r="K4333" t="str">
            <v>1574.87</v>
          </cell>
          <cell r="L4333" t="str">
            <v>Juliana Berte</v>
          </cell>
          <cell r="M4333">
            <v>35658323</v>
          </cell>
          <cell r="N4333">
            <v>541168878216</v>
          </cell>
          <cell r="O4333" t="str">
            <v>Juliana Berte</v>
          </cell>
          <cell r="P4333">
            <v>541168878216</v>
          </cell>
          <cell r="Q4333" t="str">
            <v xml:space="preserve">Congreso </v>
          </cell>
          <cell r="R4333">
            <v>4716</v>
          </cell>
          <cell r="S4333" t="str">
            <v xml:space="preserve">3 b </v>
          </cell>
          <cell r="T4333" t="str">
            <v>Villa urquiza</v>
          </cell>
          <cell r="U4333" t="str">
            <v>Capital Federal</v>
          </cell>
          <cell r="V4333">
            <v>1431</v>
          </cell>
          <cell r="W4333" t="str">
            <v>Capital Federal</v>
          </cell>
          <cell r="Y4333" t="str">
            <v>ENVÍO SIN CARGO (CABA Y GRAN PARTE DE GBA) TIEMPO: 4 a 6 DÍAS HÁBILES</v>
          </cell>
          <cell r="Z4333" t="str">
            <v>TRANSFERENCIA BANCARIA</v>
          </cell>
          <cell r="AD4333">
            <v>44209</v>
          </cell>
          <cell r="AE4333">
            <v>44215</v>
          </cell>
          <cell r="AF4333" t="str">
            <v>AZUCARERA DE VIDRIO Y ACERO INOXIDABLE 10CM</v>
          </cell>
          <cell r="AG4333" t="str">
            <v>264.87</v>
          </cell>
          <cell r="AH4333">
            <v>1</v>
          </cell>
          <cell r="AI4333" t="str">
            <v>046BA8196</v>
          </cell>
          <cell r="AJ4333" t="str">
            <v>Móvil</v>
          </cell>
          <cell r="AK4333" t="str">
            <v>Miércoles 20-01 entre 8 y 13 horas !</v>
          </cell>
          <cell r="AM4333">
            <v>351094220</v>
          </cell>
          <cell r="AN4333" t="str">
            <v>Sí</v>
          </cell>
        </row>
        <row r="4334">
          <cell r="A4334">
            <v>2497</v>
          </cell>
          <cell r="B4334" t="str">
            <v>jberte@live.com.ar</v>
          </cell>
          <cell r="AF4334" t="str">
            <v>SET X 4 VASO PINTA 540 ML RIGOLLEAU</v>
          </cell>
          <cell r="AG4334">
            <v>540</v>
          </cell>
          <cell r="AH4334">
            <v>1</v>
          </cell>
          <cell r="AI4334" t="str">
            <v>RI68946PK</v>
          </cell>
          <cell r="AN4334" t="str">
            <v>Sí</v>
          </cell>
        </row>
        <row r="4335">
          <cell r="A4335">
            <v>2497</v>
          </cell>
          <cell r="B4335" t="str">
            <v>jberte@live.com.ar</v>
          </cell>
          <cell r="AF4335" t="str">
            <v>SET X 6 COPA BAIRES - 300ML</v>
          </cell>
          <cell r="AG4335">
            <v>770</v>
          </cell>
          <cell r="AH4335">
            <v>1</v>
          </cell>
          <cell r="AI4335" t="str">
            <v>MLRI68278</v>
          </cell>
          <cell r="AN4335" t="str">
            <v>Sí</v>
          </cell>
        </row>
        <row r="4336">
          <cell r="A4336">
            <v>2496</v>
          </cell>
          <cell r="B4336" t="str">
            <v>carla.d.vico@gmail.com</v>
          </cell>
          <cell r="C4336">
            <v>44209</v>
          </cell>
          <cell r="D4336" t="str">
            <v>Abierta</v>
          </cell>
          <cell r="E4336" t="str">
            <v>Recibido</v>
          </cell>
          <cell r="F4336" t="str">
            <v>Enviado</v>
          </cell>
          <cell r="G4336" t="str">
            <v>ARS</v>
          </cell>
          <cell r="H4336" t="str">
            <v>1994.39</v>
          </cell>
          <cell r="I4336" t="str">
            <v>1994.39</v>
          </cell>
          <cell r="J4336">
            <v>0</v>
          </cell>
          <cell r="K4336">
            <v>0</v>
          </cell>
          <cell r="L4336" t="str">
            <v>Carla Daniela Vico</v>
          </cell>
          <cell r="M4336">
            <v>34304027</v>
          </cell>
          <cell r="N4336">
            <v>541154660806</v>
          </cell>
          <cell r="O4336" t="str">
            <v>Carla Daniela Vico</v>
          </cell>
          <cell r="P4336">
            <v>541154660806</v>
          </cell>
          <cell r="Q4336" t="str">
            <v>Mercedes</v>
          </cell>
          <cell r="R4336">
            <v>274</v>
          </cell>
          <cell r="S4336" t="str">
            <v>11 C</v>
          </cell>
          <cell r="T4336" t="str">
            <v>CABA</v>
          </cell>
          <cell r="U4336" t="str">
            <v>Capital Federal</v>
          </cell>
          <cell r="V4336">
            <v>1407</v>
          </cell>
          <cell r="W4336" t="str">
            <v>Capital Federal</v>
          </cell>
          <cell r="Y4336" t="str">
            <v>ENVÍO SIN CARGO (CABA Y GRAN PARTE DE GBA) TIEMPO: 4 a 6 DÍAS HÁBILES</v>
          </cell>
          <cell r="Z4336" t="str">
            <v>TRANSFERENCIA BANCARIA</v>
          </cell>
          <cell r="AA4336" t="str">
            <v>LUCIAMILICI</v>
          </cell>
          <cell r="AB4336" t="str">
            <v>Gracias</v>
          </cell>
          <cell r="AC4336" t="str">
            <v>22-01-21 CAMBIA 117712 X 117711 - DIFERENCIA 85 PESOS X TRANSFERENCIA SE USO CODIGO PARA REALIZAR LA COMPRA NO SE ABONO NADA EXTRA</v>
          </cell>
          <cell r="AD4336">
            <v>44209</v>
          </cell>
          <cell r="AE4336">
            <v>44218</v>
          </cell>
          <cell r="AF4336" t="str">
            <v>RALLADOR DE MANO MEDIANO 20 CM</v>
          </cell>
          <cell r="AG4336">
            <v>60</v>
          </cell>
          <cell r="AH4336">
            <v>1</v>
          </cell>
          <cell r="AI4336" t="str">
            <v>BA7382</v>
          </cell>
          <cell r="AJ4336" t="str">
            <v>Web</v>
          </cell>
          <cell r="AK4336" t="str">
            <v>SABADO 23-01 ENTRE 8 Y 13 HORAS!</v>
          </cell>
          <cell r="AM4336">
            <v>346098050</v>
          </cell>
          <cell r="AN4336" t="str">
            <v>Sí</v>
          </cell>
        </row>
        <row r="4337">
          <cell r="A4337">
            <v>2496</v>
          </cell>
          <cell r="B4337" t="str">
            <v>carla.d.vico@gmail.com</v>
          </cell>
          <cell r="AF4337" t="str">
            <v>FRASCO 2 POSICIONES DE VIDRIO CON TAPA DE COBRE 650 ML</v>
          </cell>
          <cell r="AG4337" t="str">
            <v>493.99</v>
          </cell>
          <cell r="AH4337">
            <v>1</v>
          </cell>
          <cell r="AI4337" t="str">
            <v>MS117712</v>
          </cell>
          <cell r="AN4337" t="str">
            <v>Sí</v>
          </cell>
        </row>
        <row r="4338">
          <cell r="A4338">
            <v>2496</v>
          </cell>
          <cell r="B4338" t="str">
            <v>carla.d.vico@gmail.com</v>
          </cell>
          <cell r="AF4338" t="str">
            <v>ENSALADERA APILABLE 1700 ML RIGOLLEAU 9 X 18 CM</v>
          </cell>
          <cell r="AG4338" t="str">
            <v>159.99</v>
          </cell>
          <cell r="AH4338">
            <v>1</v>
          </cell>
          <cell r="AI4338" t="str">
            <v>ML67551</v>
          </cell>
          <cell r="AN4338" t="str">
            <v>Sí</v>
          </cell>
        </row>
        <row r="4339">
          <cell r="A4339">
            <v>2496</v>
          </cell>
          <cell r="B4339" t="str">
            <v>carla.d.vico@gmail.com</v>
          </cell>
          <cell r="AF4339" t="str">
            <v>SECAPLATOS C/BANDEJA AZUL 42,5x23CM</v>
          </cell>
          <cell r="AG4339" t="str">
            <v>1280.41</v>
          </cell>
          <cell r="AH4339">
            <v>1</v>
          </cell>
          <cell r="AI4339" t="str">
            <v>046BA6705</v>
          </cell>
          <cell r="AN4339" t="str">
            <v>Sí</v>
          </cell>
        </row>
        <row r="4340">
          <cell r="A4340">
            <v>2495</v>
          </cell>
          <cell r="B4340" t="str">
            <v>susanafesta@yahoo.com.ar</v>
          </cell>
          <cell r="C4340">
            <v>44208</v>
          </cell>
          <cell r="D4340" t="str">
            <v>Abierta</v>
          </cell>
          <cell r="E4340" t="str">
            <v>Recibido</v>
          </cell>
          <cell r="F4340" t="str">
            <v>Enviado</v>
          </cell>
          <cell r="G4340" t="str">
            <v>ARS</v>
          </cell>
          <cell r="H4340">
            <v>4140</v>
          </cell>
          <cell r="I4340">
            <v>0</v>
          </cell>
          <cell r="J4340">
            <v>0</v>
          </cell>
          <cell r="K4340">
            <v>4140</v>
          </cell>
          <cell r="L4340" t="str">
            <v>Susana Festa</v>
          </cell>
          <cell r="M4340">
            <v>27187644149</v>
          </cell>
          <cell r="N4340">
            <v>5491135644753</v>
          </cell>
          <cell r="O4340" t="str">
            <v>Susana Festa</v>
          </cell>
          <cell r="P4340">
            <v>5491135644753</v>
          </cell>
          <cell r="Q4340" t="str">
            <v>Falucho</v>
          </cell>
          <cell r="R4340">
            <v>2500</v>
          </cell>
          <cell r="U4340" t="str">
            <v>Villa Ballester</v>
          </cell>
          <cell r="V4340">
            <v>1653</v>
          </cell>
          <cell r="W4340" t="str">
            <v>Gran Buenos Aires</v>
          </cell>
          <cell r="Y4340" t="str">
            <v>ENVÍO SIN CARGO (CABA Y GRAN PARTE DE GBA) TIEMPO: 4 a 6 DÍAS HÁBILES</v>
          </cell>
          <cell r="Z4340" t="str">
            <v>Mercado Pago</v>
          </cell>
          <cell r="AB4340" t="str">
            <v>Factura A responsable inscripto</v>
          </cell>
          <cell r="AD4340">
            <v>44208</v>
          </cell>
          <cell r="AE4340">
            <v>44209</v>
          </cell>
          <cell r="AF4340" t="str">
            <v>TAZA ROMA DE CERAMICA VERDE 275ML</v>
          </cell>
          <cell r="AG4340">
            <v>690</v>
          </cell>
          <cell r="AH4340">
            <v>3</v>
          </cell>
          <cell r="AI4340" t="str">
            <v>PO393713 LOS TENGO EN SAN DIEGO YO PEDIR</v>
          </cell>
          <cell r="AJ4340" t="str">
            <v>Móvil</v>
          </cell>
          <cell r="AK4340" t="str">
            <v>JUEVES 14-01 ENTRE 8 Y 18 HORAS!</v>
          </cell>
          <cell r="AL4340">
            <v>13031366258</v>
          </cell>
          <cell r="AM4340">
            <v>349963547</v>
          </cell>
          <cell r="AN4340" t="str">
            <v>Sí</v>
          </cell>
        </row>
        <row r="4341">
          <cell r="A4341">
            <v>2495</v>
          </cell>
          <cell r="B4341" t="str">
            <v>susanafesta@yahoo.com.ar</v>
          </cell>
          <cell r="AF4341" t="str">
            <v>TAZA ROMA DE CERAMICA CRUDO 275ML</v>
          </cell>
          <cell r="AG4341">
            <v>690</v>
          </cell>
          <cell r="AH4341">
            <v>3</v>
          </cell>
          <cell r="AI4341" t="str">
            <v>PO285713NN MERCA SEPARADA</v>
          </cell>
          <cell r="AN4341" t="str">
            <v>Sí</v>
          </cell>
        </row>
        <row r="4342">
          <cell r="A4342">
            <v>2494</v>
          </cell>
          <cell r="B4342" t="str">
            <v>meliortiz97@gmail.com</v>
          </cell>
          <cell r="C4342">
            <v>44208</v>
          </cell>
          <cell r="D4342" t="str">
            <v>Abierta</v>
          </cell>
          <cell r="E4342" t="str">
            <v>Recibido</v>
          </cell>
          <cell r="F4342" t="str">
            <v>Enviado</v>
          </cell>
          <cell r="G4342" t="str">
            <v>ARS</v>
          </cell>
          <cell r="H4342" t="str">
            <v>7198.62</v>
          </cell>
          <cell r="I4342" t="str">
            <v>1079.79</v>
          </cell>
          <cell r="J4342">
            <v>0</v>
          </cell>
          <cell r="K4342" t="str">
            <v>6118.83</v>
          </cell>
          <cell r="L4342" t="str">
            <v>Melina Ortiz</v>
          </cell>
          <cell r="M4342">
            <v>35726741</v>
          </cell>
          <cell r="N4342">
            <v>541159346142</v>
          </cell>
          <cell r="O4342" t="str">
            <v>Melina Ortiz</v>
          </cell>
          <cell r="P4342">
            <v>541159346142</v>
          </cell>
          <cell r="Q4342" t="str">
            <v>Venancio Flores</v>
          </cell>
          <cell r="R4342">
            <v>5930</v>
          </cell>
          <cell r="T4342" t="str">
            <v>Claypole</v>
          </cell>
          <cell r="U4342" t="str">
            <v>Claypole</v>
          </cell>
          <cell r="V4342">
            <v>1849</v>
          </cell>
          <cell r="W4342" t="str">
            <v>Gran Buenos Aires</v>
          </cell>
          <cell r="Y4342" t="str">
            <v>ENVÍO SIN CARGO (CABA Y GRAN PARTE DE GBA) TIEMPO: 4 a 6 DÍAS HÁBILES</v>
          </cell>
          <cell r="Z4342" t="str">
            <v>Mercado Pago</v>
          </cell>
          <cell r="AA4342" t="str">
            <v>NEWYEAR</v>
          </cell>
          <cell r="AD4342">
            <v>44208</v>
          </cell>
          <cell r="AE4342">
            <v>44209</v>
          </cell>
          <cell r="AF4342" t="str">
            <v>CESTO DE METAL + TELA LINEA HOME 35X24X45</v>
          </cell>
          <cell r="AG4342" t="str">
            <v>7198.62</v>
          </cell>
          <cell r="AH4342">
            <v>1</v>
          </cell>
          <cell r="AI4342" t="str">
            <v>DE6905CHICO  LE PUSE UN 15% AUNQUE SEA OFERTON .MERCA SEPA **SOLO EL CHICO</v>
          </cell>
          <cell r="AJ4342" t="str">
            <v>Web</v>
          </cell>
          <cell r="AK4342" t="str">
            <v>JUEVES 14-01 ENTRE 8 Y 18 HORAS!</v>
          </cell>
          <cell r="AL4342">
            <v>13030918627</v>
          </cell>
          <cell r="AM4342">
            <v>350417676</v>
          </cell>
          <cell r="AN4342" t="str">
            <v>Sí</v>
          </cell>
        </row>
        <row r="4343">
          <cell r="A4343">
            <v>2493</v>
          </cell>
          <cell r="B4343" t="str">
            <v>meryfuse@hotmail.com</v>
          </cell>
          <cell r="C4343">
            <v>44207</v>
          </cell>
          <cell r="D4343" t="str">
            <v>Abierta</v>
          </cell>
          <cell r="E4343" t="str">
            <v>Recibido</v>
          </cell>
          <cell r="F4343" t="str">
            <v>Enviado</v>
          </cell>
          <cell r="G4343" t="str">
            <v>ARS</v>
          </cell>
          <cell r="H4343">
            <v>1947</v>
          </cell>
          <cell r="I4343">
            <v>0</v>
          </cell>
          <cell r="J4343">
            <v>0</v>
          </cell>
          <cell r="K4343">
            <v>1947</v>
          </cell>
          <cell r="L4343" t="str">
            <v>María claudia Fusetti</v>
          </cell>
          <cell r="M4343">
            <v>16878354</v>
          </cell>
          <cell r="N4343">
            <v>541162869806</v>
          </cell>
          <cell r="O4343" t="str">
            <v>María claudia Fusetti</v>
          </cell>
          <cell r="P4343">
            <v>541162869806</v>
          </cell>
          <cell r="Q4343" t="str">
            <v xml:space="preserve">Sargento salazar </v>
          </cell>
          <cell r="R4343">
            <v>1540</v>
          </cell>
          <cell r="S4343" t="str">
            <v xml:space="preserve">Casa </v>
          </cell>
          <cell r="T4343" t="str">
            <v xml:space="preserve">Hurlingham </v>
          </cell>
          <cell r="U4343" t="str">
            <v xml:space="preserve">Hurlingham </v>
          </cell>
          <cell r="V4343">
            <v>1686</v>
          </cell>
          <cell r="W4343" t="str">
            <v>Gran Buenos Aires</v>
          </cell>
          <cell r="Y4343" t="str">
            <v>ENVÍO SIN CARGO (CABA Y GRAN PARTE DE GBA) TIEMPO: 4 a 6 DÍAS HÁBILES</v>
          </cell>
          <cell r="Z4343" t="str">
            <v>Mercado Pago</v>
          </cell>
          <cell r="AD4343">
            <v>44207</v>
          </cell>
          <cell r="AE4343">
            <v>44210</v>
          </cell>
          <cell r="AF4343" t="str">
            <v>INDIVIDUAL DE YUTE TEJIDO 32 CM</v>
          </cell>
          <cell r="AG4343">
            <v>649</v>
          </cell>
          <cell r="AH4343">
            <v>3</v>
          </cell>
          <cell r="AI4343" t="str">
            <v>INDIVIDUALYUTE</v>
          </cell>
          <cell r="AJ4343" t="str">
            <v>Móvil</v>
          </cell>
          <cell r="AK4343" t="str">
            <v>VIERNES 15/01 ENTRE 8 Y 18 HORAS!</v>
          </cell>
          <cell r="AL4343">
            <v>13021830663</v>
          </cell>
          <cell r="AM4343">
            <v>350082731</v>
          </cell>
          <cell r="AN4343" t="str">
            <v>Sí</v>
          </cell>
        </row>
        <row r="4344">
          <cell r="A4344">
            <v>2492</v>
          </cell>
          <cell r="B4344" t="str">
            <v>an_decoraciones@hotmail.com</v>
          </cell>
          <cell r="C4344">
            <v>44206</v>
          </cell>
          <cell r="D4344" t="str">
            <v>Abierta</v>
          </cell>
          <cell r="E4344" t="str">
            <v>Recibido</v>
          </cell>
          <cell r="F4344" t="str">
            <v>Enviado</v>
          </cell>
          <cell r="G4344" t="str">
            <v>ARS</v>
          </cell>
          <cell r="H4344">
            <v>11688</v>
          </cell>
          <cell r="I4344">
            <v>0</v>
          </cell>
          <cell r="J4344">
            <v>0</v>
          </cell>
          <cell r="K4344">
            <v>11688</v>
          </cell>
          <cell r="L4344" t="str">
            <v>Andrea Aloia</v>
          </cell>
          <cell r="M4344">
            <v>23560182</v>
          </cell>
          <cell r="N4344">
            <v>5491131346276</v>
          </cell>
          <cell r="O4344" t="str">
            <v>Andrea Aloia</v>
          </cell>
          <cell r="P4344">
            <v>5491131346276</v>
          </cell>
          <cell r="Q4344" t="str">
            <v xml:space="preserve">Libertad </v>
          </cell>
          <cell r="R4344">
            <v>235</v>
          </cell>
          <cell r="S4344" t="str">
            <v>Local</v>
          </cell>
          <cell r="U4344" t="str">
            <v>Capital Federal</v>
          </cell>
          <cell r="V4344">
            <v>1012</v>
          </cell>
          <cell r="W4344" t="str">
            <v>Capital Federal</v>
          </cell>
          <cell r="Y4344" t="str">
            <v>ENVÍO SIN CARGO (CABA Y GRAN PARTE DE GBA) TIEMPO: 4 a 6 DÍAS HÁBILES</v>
          </cell>
          <cell r="Z4344" t="str">
            <v>Mercado Pago</v>
          </cell>
          <cell r="AB4344" t="str">
            <v>De 10 a16 hs</v>
          </cell>
          <cell r="AD4344">
            <v>44206</v>
          </cell>
          <cell r="AE4344">
            <v>44209</v>
          </cell>
          <cell r="AF4344" t="str">
            <v>JUEGO X 6 PLATOS PLAYOS ESPARTA BLANCO 26CM</v>
          </cell>
          <cell r="AG4344">
            <v>5844</v>
          </cell>
          <cell r="AH4344">
            <v>2</v>
          </cell>
          <cell r="AI4344" t="str">
            <v>PO61582</v>
          </cell>
          <cell r="AJ4344" t="str">
            <v>Móvil</v>
          </cell>
          <cell r="AK4344" t="str">
            <v>JUEVES 14-01 ENTRE 8 Y 18 HORAS!</v>
          </cell>
          <cell r="AL4344">
            <v>2203895818</v>
          </cell>
          <cell r="AM4344">
            <v>349760411</v>
          </cell>
          <cell r="AN4344" t="str">
            <v>Sí</v>
          </cell>
        </row>
        <row r="4345">
          <cell r="A4345">
            <v>2491</v>
          </cell>
          <cell r="B4345" t="str">
            <v>meliortiz97@gmail.com</v>
          </cell>
          <cell r="C4345">
            <v>44206</v>
          </cell>
          <cell r="D4345" t="str">
            <v>Abierta</v>
          </cell>
          <cell r="E4345" t="str">
            <v>Pendiente</v>
          </cell>
          <cell r="F4345" t="str">
            <v>No está empaquetado</v>
          </cell>
          <cell r="G4345" t="str">
            <v>ARS</v>
          </cell>
          <cell r="H4345" t="str">
            <v>7198.62</v>
          </cell>
          <cell r="I4345" t="str">
            <v>1079.79</v>
          </cell>
          <cell r="J4345">
            <v>0</v>
          </cell>
          <cell r="K4345" t="str">
            <v>6118.83</v>
          </cell>
          <cell r="L4345" t="str">
            <v>Melina Ortiz</v>
          </cell>
          <cell r="M4345">
            <v>35726741</v>
          </cell>
          <cell r="N4345">
            <v>541159346142</v>
          </cell>
          <cell r="O4345" t="str">
            <v>Melina Ortiz</v>
          </cell>
          <cell r="P4345">
            <v>541159346142</v>
          </cell>
          <cell r="Q4345" t="str">
            <v>Venancio Flores</v>
          </cell>
          <cell r="R4345">
            <v>5930</v>
          </cell>
          <cell r="T4345" t="str">
            <v>Claypole</v>
          </cell>
          <cell r="U4345" t="str">
            <v>Claypole</v>
          </cell>
          <cell r="V4345">
            <v>1849</v>
          </cell>
          <cell r="W4345" t="str">
            <v>Gran Buenos Aires</v>
          </cell>
          <cell r="Y4345" t="str">
            <v>ENVÍO SIN CARGO (CABA Y GRAN PARTE DE GBA) TIEMPO: 4 a 6 DÍAS HÁBILES</v>
          </cell>
          <cell r="Z4345" t="str">
            <v>Mercado Pago</v>
          </cell>
          <cell r="AA4345" t="str">
            <v>NEWYEAR</v>
          </cell>
          <cell r="AF4345" t="str">
            <v>CESTO DE METAL + TELA LINEA HOME 35X24X45</v>
          </cell>
          <cell r="AG4345" t="str">
            <v>7198.62</v>
          </cell>
          <cell r="AH4345">
            <v>1</v>
          </cell>
          <cell r="AI4345" t="str">
            <v>DE6905CHICO  LE PUSE UN 15% AUNQUE SEA OFERTON .MERCA SEPA **SOLO EL CHICO</v>
          </cell>
          <cell r="AJ4345" t="str">
            <v>Web</v>
          </cell>
          <cell r="AK4345" t="str">
            <v/>
          </cell>
          <cell r="AL4345">
            <v>2203259670</v>
          </cell>
          <cell r="AM4345">
            <v>349693060</v>
          </cell>
          <cell r="AN4345" t="str">
            <v>Sí</v>
          </cell>
        </row>
        <row r="4346">
          <cell r="A4346">
            <v>2490</v>
          </cell>
          <cell r="B4346" t="str">
            <v>diezdanielaf@gmail.com</v>
          </cell>
          <cell r="C4346">
            <v>44205</v>
          </cell>
          <cell r="D4346" t="str">
            <v>Abierta</v>
          </cell>
          <cell r="E4346" t="str">
            <v>Recibido</v>
          </cell>
          <cell r="F4346" t="str">
            <v>Enviado</v>
          </cell>
          <cell r="G4346" t="str">
            <v>ARS</v>
          </cell>
          <cell r="H4346" t="str">
            <v>2760.6</v>
          </cell>
          <cell r="I4346" t="str">
            <v>370.59</v>
          </cell>
          <cell r="J4346">
            <v>0</v>
          </cell>
          <cell r="K4346" t="str">
            <v>2390.01</v>
          </cell>
          <cell r="L4346" t="str">
            <v>Daniela Diez</v>
          </cell>
          <cell r="M4346">
            <v>36645341</v>
          </cell>
          <cell r="N4346">
            <v>541144191491</v>
          </cell>
          <cell r="O4346" t="str">
            <v>Daniela Diez</v>
          </cell>
          <cell r="P4346">
            <v>541144191491</v>
          </cell>
          <cell r="Q4346" t="str">
            <v>Zuviria</v>
          </cell>
          <cell r="R4346">
            <v>1480</v>
          </cell>
          <cell r="S4346" t="str">
            <v>Duplex 1</v>
          </cell>
          <cell r="U4346" t="str">
            <v xml:space="preserve">San Miguel </v>
          </cell>
          <cell r="V4346">
            <v>1663</v>
          </cell>
          <cell r="W4346" t="str">
            <v>Gran Buenos Aires</v>
          </cell>
          <cell r="Y4346" t="str">
            <v>ENVÍO SIN CARGO (CABA Y GRAN PARTE DE GBA) TIEMPO: 4 a 6 DÍAS HÁBILES</v>
          </cell>
          <cell r="Z4346" t="str">
            <v>Mercado Pago</v>
          </cell>
          <cell r="AA4346" t="str">
            <v>NEWYEAR</v>
          </cell>
          <cell r="AD4346">
            <v>44205</v>
          </cell>
          <cell r="AE4346">
            <v>44209</v>
          </cell>
          <cell r="AF4346" t="str">
            <v>TRAPO DE PISO CON FRASE MEDIA STANTARD 50 X 60 CM LOVE</v>
          </cell>
          <cell r="AG4346">
            <v>290</v>
          </cell>
          <cell r="AH4346">
            <v>1</v>
          </cell>
          <cell r="AI4346" t="str">
            <v>LOVE BCO CHICO</v>
          </cell>
          <cell r="AJ4346" t="str">
            <v>Móvil</v>
          </cell>
          <cell r="AK4346" t="str">
            <v>JUEVES 14-01 ENTRE 8 Y 18 HORAS!</v>
          </cell>
          <cell r="AL4346">
            <v>2199950887</v>
          </cell>
          <cell r="AM4346">
            <v>349239565</v>
          </cell>
          <cell r="AN4346" t="str">
            <v>Sí</v>
          </cell>
        </row>
        <row r="4347">
          <cell r="A4347">
            <v>2490</v>
          </cell>
          <cell r="B4347" t="str">
            <v>diezdanielaf@gmail.com</v>
          </cell>
          <cell r="AF4347" t="str">
            <v>LATA DECO VERDE 17X17CM</v>
          </cell>
          <cell r="AG4347" t="str">
            <v>1360.63</v>
          </cell>
          <cell r="AH4347">
            <v>1</v>
          </cell>
          <cell r="AI4347" t="str">
            <v>645LA33036</v>
          </cell>
          <cell r="AN4347" t="str">
            <v>Sí</v>
          </cell>
        </row>
        <row r="4348">
          <cell r="A4348">
            <v>2490</v>
          </cell>
          <cell r="B4348" t="str">
            <v>diezdanielaf@gmail.com</v>
          </cell>
          <cell r="AF4348" t="str">
            <v>TAPON PARA BOTELLA TOMATE 4 CM DIAM</v>
          </cell>
          <cell r="AG4348" t="str">
            <v>56.99</v>
          </cell>
          <cell r="AH4348">
            <v>2</v>
          </cell>
          <cell r="AI4348" t="str">
            <v>019BA87512</v>
          </cell>
          <cell r="AN4348" t="str">
            <v>Sí</v>
          </cell>
        </row>
        <row r="4349">
          <cell r="A4349">
            <v>2490</v>
          </cell>
          <cell r="B4349" t="str">
            <v>diezdanielaf@gmail.com</v>
          </cell>
          <cell r="AF4349" t="str">
            <v>CUCHARA DE BAMBOO 34CM</v>
          </cell>
          <cell r="AG4349" t="str">
            <v>359.99</v>
          </cell>
          <cell r="AH4349">
            <v>1</v>
          </cell>
          <cell r="AI4349" t="str">
            <v>MS101903</v>
          </cell>
          <cell r="AN4349" t="str">
            <v>Sí</v>
          </cell>
        </row>
        <row r="4350">
          <cell r="A4350">
            <v>2490</v>
          </cell>
          <cell r="B4350" t="str">
            <v>diezdanielaf@gmail.com</v>
          </cell>
          <cell r="AF4350" t="str">
            <v>MOLDE BUDINERA</v>
          </cell>
          <cell r="AG4350">
            <v>636</v>
          </cell>
          <cell r="AH4350">
            <v>1</v>
          </cell>
          <cell r="AI4350" t="str">
            <v>046BA4829</v>
          </cell>
          <cell r="AN4350" t="str">
            <v>Sí</v>
          </cell>
        </row>
        <row r="4351">
          <cell r="A4351">
            <v>2489</v>
          </cell>
          <cell r="B4351" t="str">
            <v>monti.veronica@gmail.com</v>
          </cell>
          <cell r="C4351">
            <v>44203</v>
          </cell>
          <cell r="D4351" t="str">
            <v>Abierta</v>
          </cell>
          <cell r="E4351" t="str">
            <v>Recibido</v>
          </cell>
          <cell r="F4351" t="str">
            <v>Enviado</v>
          </cell>
          <cell r="G4351" t="str">
            <v>ARS</v>
          </cell>
          <cell r="H4351" t="str">
            <v>1846.65</v>
          </cell>
          <cell r="I4351">
            <v>0</v>
          </cell>
          <cell r="J4351">
            <v>0</v>
          </cell>
          <cell r="K4351" t="str">
            <v>1846.65</v>
          </cell>
          <cell r="L4351" t="str">
            <v>Veronica Monti</v>
          </cell>
          <cell r="M4351">
            <v>33284598</v>
          </cell>
          <cell r="N4351">
            <v>541132973858</v>
          </cell>
          <cell r="O4351" t="str">
            <v>Veronica Monti</v>
          </cell>
          <cell r="P4351">
            <v>541132973858</v>
          </cell>
          <cell r="Q4351" t="str">
            <v xml:space="preserve">Ensenada </v>
          </cell>
          <cell r="R4351">
            <v>7</v>
          </cell>
          <cell r="S4351" t="str">
            <v>7, A</v>
          </cell>
          <cell r="T4351" t="str">
            <v>CABA</v>
          </cell>
          <cell r="U4351" t="str">
            <v>Capital Federal</v>
          </cell>
          <cell r="V4351">
            <v>1407</v>
          </cell>
          <cell r="W4351" t="str">
            <v>Capital Federal</v>
          </cell>
          <cell r="Y4351" t="str">
            <v>ENVÍO SIN CARGO (CABA Y GRAN PARTE DE GBA) TIEMPO: 4 a 6 DÍAS HÁBILES</v>
          </cell>
          <cell r="Z4351" t="str">
            <v>Mercado Pago</v>
          </cell>
          <cell r="AD4351">
            <v>44203</v>
          </cell>
          <cell r="AE4351">
            <v>44204</v>
          </cell>
          <cell r="AF4351" t="str">
            <v>BOMBONERA DE VIDRIO 32X15CM</v>
          </cell>
          <cell r="AG4351" t="str">
            <v>1526.65</v>
          </cell>
          <cell r="AH4351">
            <v>1</v>
          </cell>
          <cell r="AI4351" t="str">
            <v>046BA6709</v>
          </cell>
          <cell r="AJ4351" t="str">
            <v>Web</v>
          </cell>
          <cell r="AK4351" t="str">
            <v>LUNES 11-01 ENTRE 8 Y 18 HORAS!</v>
          </cell>
          <cell r="AL4351">
            <v>2190375743</v>
          </cell>
          <cell r="AM4351">
            <v>344673892</v>
          </cell>
          <cell r="AN4351" t="str">
            <v>Sí</v>
          </cell>
        </row>
        <row r="4352">
          <cell r="A4352">
            <v>2489</v>
          </cell>
          <cell r="B4352" t="str">
            <v>monti.veronica@gmail.com</v>
          </cell>
          <cell r="AF4352" t="str">
            <v>VELA 100% SOJA AROMA JAZMIN</v>
          </cell>
          <cell r="AG4352">
            <v>320</v>
          </cell>
          <cell r="AH4352">
            <v>1</v>
          </cell>
          <cell r="AI4352" t="str">
            <v>TW83140VELA MERCA SEPARADA ..YO ESTOY LLEVANDO EL MARTES 31/8. 2 UNIDADES</v>
          </cell>
          <cell r="AN4352" t="str">
            <v>Sí</v>
          </cell>
        </row>
        <row r="4353">
          <cell r="A4353">
            <v>2488</v>
          </cell>
          <cell r="B4353" t="str">
            <v>camiodrio@hotmail.es</v>
          </cell>
          <cell r="C4353">
            <v>44202</v>
          </cell>
          <cell r="D4353" t="str">
            <v>Abierta</v>
          </cell>
          <cell r="E4353" t="str">
            <v>Recibido</v>
          </cell>
          <cell r="F4353" t="str">
            <v>Enviado</v>
          </cell>
          <cell r="G4353" t="str">
            <v>ARS</v>
          </cell>
          <cell r="H4353" t="str">
            <v>1541.78</v>
          </cell>
          <cell r="I4353" t="str">
            <v>231.27</v>
          </cell>
          <cell r="J4353">
            <v>0</v>
          </cell>
          <cell r="K4353" t="str">
            <v>1310.51</v>
          </cell>
          <cell r="L4353" t="str">
            <v>Camila ODRIOZOLA</v>
          </cell>
          <cell r="M4353">
            <v>39387242</v>
          </cell>
          <cell r="N4353">
            <v>541131044606</v>
          </cell>
          <cell r="O4353" t="str">
            <v>Camila ODRIOZOLA</v>
          </cell>
          <cell r="P4353">
            <v>541131044606</v>
          </cell>
          <cell r="Q4353" t="str">
            <v>Pinto</v>
          </cell>
          <cell r="R4353">
            <v>3931</v>
          </cell>
          <cell r="S4353" t="str">
            <v>heladeria barocca</v>
          </cell>
          <cell r="T4353" t="str">
            <v>capital federal</v>
          </cell>
          <cell r="U4353" t="str">
            <v>Capital Federal</v>
          </cell>
          <cell r="V4353">
            <v>1429</v>
          </cell>
          <cell r="W4353" t="str">
            <v>Capital Federal</v>
          </cell>
          <cell r="Y4353" t="str">
            <v>ENVÍO SIN CARGO (CABA Y GRAN PARTE DE GBA) TIEMPO: 4 a 6 DÍAS HÁBILES</v>
          </cell>
          <cell r="Z4353" t="str">
            <v>Mercado Pago</v>
          </cell>
          <cell r="AA4353" t="str">
            <v>NEWYEAR</v>
          </cell>
          <cell r="AD4353">
            <v>44202</v>
          </cell>
          <cell r="AE4353">
            <v>44204</v>
          </cell>
          <cell r="AF4353" t="str">
            <v>CUCHARA DE MADERA 26 CM</v>
          </cell>
          <cell r="AG4353" t="str">
            <v>317.89</v>
          </cell>
          <cell r="AH4353">
            <v>1</v>
          </cell>
          <cell r="AI4353">
            <v>101899</v>
          </cell>
          <cell r="AJ4353" t="str">
            <v>Web</v>
          </cell>
          <cell r="AK4353" t="str">
            <v>LUNES 11-01 ENTRE 8 Y 18 HORAS!</v>
          </cell>
          <cell r="AL4353">
            <v>2188703059</v>
          </cell>
          <cell r="AM4353">
            <v>348115622</v>
          </cell>
          <cell r="AN4353" t="str">
            <v>Sí</v>
          </cell>
        </row>
        <row r="4354">
          <cell r="A4354">
            <v>2488</v>
          </cell>
          <cell r="B4354" t="str">
            <v>camiodrio@hotmail.es</v>
          </cell>
          <cell r="AF4354" t="str">
            <v>TABLA MADERA PICADA X 2 DIVISIONES (Negro)</v>
          </cell>
          <cell r="AG4354" t="str">
            <v>447.9</v>
          </cell>
          <cell r="AH4354">
            <v>1</v>
          </cell>
          <cell r="AN4354" t="str">
            <v>Sí</v>
          </cell>
        </row>
        <row r="4355">
          <cell r="A4355">
            <v>2488</v>
          </cell>
          <cell r="B4355" t="str">
            <v>camiodrio@hotmail.es</v>
          </cell>
          <cell r="AF4355" t="str">
            <v>VASO TERMICO CON TAPA Y FAJA COLORES PASTELES (Rosa)</v>
          </cell>
          <cell r="AG4355" t="str">
            <v>351.99</v>
          </cell>
          <cell r="AH4355">
            <v>1</v>
          </cell>
          <cell r="AI4355" t="str">
            <v>BA87506 MERCA SEPA</v>
          </cell>
          <cell r="AN4355" t="str">
            <v>Sí</v>
          </cell>
        </row>
        <row r="4356">
          <cell r="A4356">
            <v>2488</v>
          </cell>
          <cell r="B4356" t="str">
            <v>camiodrio@hotmail.es</v>
          </cell>
          <cell r="AF4356" t="str">
            <v>MOLDE TARTERA 27 CM DIAM</v>
          </cell>
          <cell r="AG4356">
            <v>424</v>
          </cell>
          <cell r="AH4356">
            <v>1</v>
          </cell>
          <cell r="AI4356" t="str">
            <v>046BA4836 CON EL 15%</v>
          </cell>
          <cell r="AN4356" t="str">
            <v>Sí</v>
          </cell>
        </row>
        <row r="4357">
          <cell r="A4357">
            <v>2487</v>
          </cell>
          <cell r="B4357" t="str">
            <v>julieta.oregioni@icloud.com</v>
          </cell>
          <cell r="C4357">
            <v>44202</v>
          </cell>
          <cell r="D4357" t="str">
            <v>Abierta</v>
          </cell>
          <cell r="E4357" t="str">
            <v>Recibido</v>
          </cell>
          <cell r="F4357" t="str">
            <v>Enviado</v>
          </cell>
          <cell r="G4357" t="str">
            <v>ARS</v>
          </cell>
          <cell r="H4357">
            <v>1840</v>
          </cell>
          <cell r="I4357" t="str">
            <v>628.48</v>
          </cell>
          <cell r="J4357">
            <v>0</v>
          </cell>
          <cell r="K4357" t="str">
            <v>1211.52</v>
          </cell>
          <cell r="L4357" t="str">
            <v>Julieta Oregioni</v>
          </cell>
          <cell r="M4357">
            <v>35961035</v>
          </cell>
          <cell r="N4357">
            <v>5491136702476</v>
          </cell>
          <cell r="O4357" t="str">
            <v>Julieta Oregioni</v>
          </cell>
          <cell r="P4357">
            <v>5491136702476</v>
          </cell>
          <cell r="Q4357" t="str">
            <v>Leopoldo Marechal</v>
          </cell>
          <cell r="R4357">
            <v>1137</v>
          </cell>
          <cell r="S4357" t="str">
            <v>4C</v>
          </cell>
          <cell r="T4357" t="str">
            <v>Villa Crespo</v>
          </cell>
          <cell r="U4357" t="str">
            <v>Capital Federal</v>
          </cell>
          <cell r="V4357">
            <v>1414</v>
          </cell>
          <cell r="W4357" t="str">
            <v>Capital Federal</v>
          </cell>
          <cell r="Y4357" t="str">
            <v>ENVÍO SIN CARGO (CABA Y GRAN PARTE DE GBA) TIEMPO: 4 a 6 DÍAS HÁBILES</v>
          </cell>
          <cell r="Z4357" t="str">
            <v>Mercado Pago</v>
          </cell>
          <cell r="AA4357" t="str">
            <v>JULIOREGIONI</v>
          </cell>
          <cell r="AD4357">
            <v>44202</v>
          </cell>
          <cell r="AE4357">
            <v>44204</v>
          </cell>
          <cell r="AF4357" t="str">
            <v>CUBIERTERO/ESCURRIDOR DE ACERO INOXIDABLE 15X10CM</v>
          </cell>
          <cell r="AG4357">
            <v>990</v>
          </cell>
          <cell r="AH4357">
            <v>1</v>
          </cell>
          <cell r="AI4357" t="str">
            <v>046BA6623</v>
          </cell>
          <cell r="AJ4357" t="str">
            <v>Móvil</v>
          </cell>
          <cell r="AK4357" t="str">
            <v>LUNES 11-01 ENTRE 8 Y 18 HORAS!</v>
          </cell>
          <cell r="AL4357">
            <v>2188542028</v>
          </cell>
          <cell r="AM4357">
            <v>318567011</v>
          </cell>
          <cell r="AN4357" t="str">
            <v>Sí</v>
          </cell>
        </row>
        <row r="4358">
          <cell r="A4358">
            <v>2487</v>
          </cell>
          <cell r="B4358" t="str">
            <v>julieta.oregioni@icloud.com</v>
          </cell>
          <cell r="AF4358" t="str">
            <v>MOLDE PARA MUFFIN SIMIL MARMOL X 6 SILICONA</v>
          </cell>
          <cell r="AG4358">
            <v>850</v>
          </cell>
          <cell r="AH4358">
            <v>1</v>
          </cell>
          <cell r="AI4358" t="str">
            <v>MS110250</v>
          </cell>
          <cell r="AN4358" t="str">
            <v>Sí</v>
          </cell>
        </row>
        <row r="4359">
          <cell r="A4359">
            <v>2486</v>
          </cell>
          <cell r="B4359" t="str">
            <v>micapala89@gmail.com</v>
          </cell>
          <cell r="C4359">
            <v>44202</v>
          </cell>
          <cell r="D4359" t="str">
            <v>Abierta</v>
          </cell>
          <cell r="E4359" t="str">
            <v>Recibido</v>
          </cell>
          <cell r="F4359" t="str">
            <v>Enviado</v>
          </cell>
          <cell r="G4359" t="str">
            <v>ARS</v>
          </cell>
          <cell r="H4359">
            <v>940</v>
          </cell>
          <cell r="I4359">
            <v>141</v>
          </cell>
          <cell r="J4359">
            <v>0</v>
          </cell>
          <cell r="K4359">
            <v>799</v>
          </cell>
          <cell r="L4359" t="str">
            <v>Micaela Palacios</v>
          </cell>
          <cell r="M4359">
            <v>39770863</v>
          </cell>
          <cell r="N4359">
            <v>541127867025</v>
          </cell>
          <cell r="O4359" t="str">
            <v>Micaela Palacios</v>
          </cell>
          <cell r="P4359">
            <v>541127867025</v>
          </cell>
          <cell r="Q4359" t="str">
            <v xml:space="preserve">Luis María Drago </v>
          </cell>
          <cell r="R4359">
            <v>154</v>
          </cell>
          <cell r="T4359" t="str">
            <v>Villa Crespo</v>
          </cell>
          <cell r="U4359" t="str">
            <v>Capital Federal</v>
          </cell>
          <cell r="V4359">
            <v>1414</v>
          </cell>
          <cell r="W4359" t="str">
            <v>Capital Federal</v>
          </cell>
          <cell r="Y4359" t="str">
            <v>ENVÍO SIN CARGO (CABA Y GRAN PARTE DE GBA) TIEMPO: 4 a 6 DÍAS HÁBILES</v>
          </cell>
          <cell r="Z4359" t="str">
            <v>Mercado Pago</v>
          </cell>
          <cell r="AA4359" t="str">
            <v>NEWYEAR</v>
          </cell>
          <cell r="AB4359" t="str">
            <v>No anda el timbre, porfi llamar al 1127867025! Gracias</v>
          </cell>
          <cell r="AD4359">
            <v>44202</v>
          </cell>
          <cell r="AE4359">
            <v>44204</v>
          </cell>
          <cell r="AF4359" t="str">
            <v>VELA 100% SOJA AROMA JAZMIN</v>
          </cell>
          <cell r="AG4359">
            <v>300</v>
          </cell>
          <cell r="AH4359">
            <v>1</v>
          </cell>
          <cell r="AI4359" t="str">
            <v>TW7375VELA MERCA SEPARADA</v>
          </cell>
          <cell r="AJ4359" t="str">
            <v>Móvil</v>
          </cell>
          <cell r="AK4359" t="str">
            <v>LUNES 11-01 ENTRE 8 Y 18 HORAS!</v>
          </cell>
          <cell r="AL4359">
            <v>2187792276</v>
          </cell>
          <cell r="AM4359">
            <v>348043400</v>
          </cell>
          <cell r="AN4359" t="str">
            <v>Sí</v>
          </cell>
        </row>
        <row r="4360">
          <cell r="A4360">
            <v>2486</v>
          </cell>
          <cell r="B4360" t="str">
            <v>micapala89@gmail.com</v>
          </cell>
          <cell r="AF4360" t="str">
            <v>VELA 100% SOJA AROMA JAZMIN O VAINILLA</v>
          </cell>
          <cell r="AG4360">
            <v>320</v>
          </cell>
          <cell r="AH4360">
            <v>2</v>
          </cell>
          <cell r="AI4360" t="str">
            <v>TW88423VELA(SHOWROOM)</v>
          </cell>
          <cell r="AN4360" t="str">
            <v>Sí</v>
          </cell>
        </row>
        <row r="4361">
          <cell r="A4361">
            <v>2485</v>
          </cell>
          <cell r="B4361" t="str">
            <v>aleteviles@gmail.com</v>
          </cell>
          <cell r="C4361">
            <v>44202</v>
          </cell>
          <cell r="D4361" t="str">
            <v>Abierta</v>
          </cell>
          <cell r="E4361" t="str">
            <v>Recibido</v>
          </cell>
          <cell r="F4361" t="str">
            <v>Enviado</v>
          </cell>
          <cell r="G4361" t="str">
            <v>ARS</v>
          </cell>
          <cell r="H4361">
            <v>1350</v>
          </cell>
          <cell r="I4361">
            <v>0</v>
          </cell>
          <cell r="J4361">
            <v>0</v>
          </cell>
          <cell r="K4361">
            <v>1350</v>
          </cell>
          <cell r="L4361" t="str">
            <v>Alejandra Teviles</v>
          </cell>
          <cell r="M4361">
            <v>29248880</v>
          </cell>
          <cell r="N4361">
            <v>541157687885</v>
          </cell>
          <cell r="O4361" t="str">
            <v>Alejandra Teviles</v>
          </cell>
          <cell r="P4361">
            <v>541157687885</v>
          </cell>
          <cell r="Q4361" t="str">
            <v>Zarate</v>
          </cell>
          <cell r="R4361">
            <v>3662</v>
          </cell>
          <cell r="S4361" t="str">
            <v>Piso 2 depto 9</v>
          </cell>
          <cell r="T4361" t="str">
            <v>Caba</v>
          </cell>
          <cell r="U4361" t="str">
            <v>Capital Federal</v>
          </cell>
          <cell r="V4361">
            <v>1417</v>
          </cell>
          <cell r="W4361" t="str">
            <v>Capital Federal</v>
          </cell>
          <cell r="Y4361" t="str">
            <v>ENVÍO SIN CARGO (CABA Y GRAN PARTE DE GBA) TIEMPO: 4 a 6 DÍAS HÁBILES</v>
          </cell>
          <cell r="Z4361" t="str">
            <v>Mercado Pago</v>
          </cell>
          <cell r="AD4361">
            <v>44202</v>
          </cell>
          <cell r="AE4361">
            <v>44204</v>
          </cell>
          <cell r="AF4361" t="str">
            <v>SET X 3 PIES DE MACETAS NÓRDICOS</v>
          </cell>
          <cell r="AG4361">
            <v>1350</v>
          </cell>
          <cell r="AH4361">
            <v>1</v>
          </cell>
          <cell r="AJ4361" t="str">
            <v>Móvil</v>
          </cell>
          <cell r="AK4361" t="str">
            <v>LUNES 11-01 ENTRE 8 Y 18 HORAS!</v>
          </cell>
          <cell r="AL4361">
            <v>2186096825</v>
          </cell>
          <cell r="AM4361">
            <v>347864585</v>
          </cell>
          <cell r="AN4361" t="str">
            <v>Sí</v>
          </cell>
        </row>
        <row r="4362">
          <cell r="A4362">
            <v>2484</v>
          </cell>
          <cell r="B4362" t="str">
            <v>noelia.torretta@gmail.com</v>
          </cell>
          <cell r="C4362">
            <v>44202</v>
          </cell>
          <cell r="D4362" t="str">
            <v>Abierta</v>
          </cell>
          <cell r="E4362" t="str">
            <v>Recibido</v>
          </cell>
          <cell r="F4362" t="str">
            <v>Enviado</v>
          </cell>
          <cell r="G4362" t="str">
            <v>ARS</v>
          </cell>
          <cell r="H4362" t="str">
            <v>4062.98</v>
          </cell>
          <cell r="I4362">
            <v>0</v>
          </cell>
          <cell r="J4362">
            <v>0</v>
          </cell>
          <cell r="K4362" t="str">
            <v>4062.98</v>
          </cell>
          <cell r="L4362" t="str">
            <v>Noelia Torretta</v>
          </cell>
          <cell r="M4362">
            <v>37870934</v>
          </cell>
          <cell r="N4362">
            <v>5491169578965</v>
          </cell>
          <cell r="O4362" t="str">
            <v>Noelia Torretta</v>
          </cell>
          <cell r="P4362">
            <v>5491169578965</v>
          </cell>
          <cell r="Q4362" t="str">
            <v xml:space="preserve">Martiniano Leguizamon </v>
          </cell>
          <cell r="R4362">
            <v>1654</v>
          </cell>
          <cell r="S4362">
            <v>44289</v>
          </cell>
          <cell r="T4362" t="str">
            <v>mataderos</v>
          </cell>
          <cell r="U4362" t="str">
            <v>Capital Federal</v>
          </cell>
          <cell r="V4362">
            <v>1440</v>
          </cell>
          <cell r="W4362" t="str">
            <v>Capital Federal</v>
          </cell>
          <cell r="Y4362" t="str">
            <v>ENVÍO SIN CARGO (CABA Y GRAN PARTE DE GBA) TIEMPO: 4 a 6 DÍAS HÁBILES</v>
          </cell>
          <cell r="Z4362" t="str">
            <v>Mercado Pago</v>
          </cell>
          <cell r="AD4362">
            <v>44202</v>
          </cell>
          <cell r="AE4362">
            <v>44204</v>
          </cell>
          <cell r="AF4362" t="str">
            <v>RIGOLLEAU VASO NOA BURBUJA 400ML DISP 6PC</v>
          </cell>
          <cell r="AG4362">
            <v>560</v>
          </cell>
          <cell r="AH4362">
            <v>1</v>
          </cell>
          <cell r="AI4362" t="str">
            <v>RI68787PK</v>
          </cell>
          <cell r="AJ4362" t="str">
            <v>Web</v>
          </cell>
          <cell r="AK4362" t="str">
            <v>LUNES 11-01 ENTRE 8 Y 18 HORAS!</v>
          </cell>
          <cell r="AL4362">
            <v>2186042487</v>
          </cell>
          <cell r="AM4362">
            <v>303592731</v>
          </cell>
          <cell r="AN4362" t="str">
            <v>Sí</v>
          </cell>
        </row>
        <row r="4363">
          <cell r="A4363">
            <v>2484</v>
          </cell>
          <cell r="B4363" t="str">
            <v>noelia.torretta@gmail.com</v>
          </cell>
          <cell r="AF4363" t="str">
            <v>DISPENSER NEGRO 17.5X6.8 CM</v>
          </cell>
          <cell r="AG4363" t="str">
            <v>1122.5</v>
          </cell>
          <cell r="AH4363">
            <v>2</v>
          </cell>
          <cell r="AI4363" t="str">
            <v>046AB7330 MERCA SEPARADA</v>
          </cell>
          <cell r="AN4363" t="str">
            <v>Sí</v>
          </cell>
        </row>
        <row r="4364">
          <cell r="A4364">
            <v>2484</v>
          </cell>
          <cell r="B4364" t="str">
            <v>noelia.torretta@gmail.com</v>
          </cell>
          <cell r="AF4364" t="str">
            <v>FRASCO 2 POSICIONES DE VIDRIO CON TAPA DE COBRE 650 ML</v>
          </cell>
          <cell r="AG4364" t="str">
            <v>493.99</v>
          </cell>
          <cell r="AH4364">
            <v>2</v>
          </cell>
          <cell r="AI4364" t="str">
            <v>MS117712</v>
          </cell>
          <cell r="AN4364" t="str">
            <v>Sí</v>
          </cell>
        </row>
        <row r="4365">
          <cell r="A4365">
            <v>2484</v>
          </cell>
          <cell r="B4365" t="str">
            <v>noelia.torretta@gmail.com</v>
          </cell>
          <cell r="AF4365" t="str">
            <v>VASO AZUL FACETADO Y EXPRIMIDOR</v>
          </cell>
          <cell r="AG4365">
            <v>270</v>
          </cell>
          <cell r="AH4365">
            <v>1</v>
          </cell>
          <cell r="AI4365" t="str">
            <v>BP24007 BIPO</v>
          </cell>
          <cell r="AN4365" t="str">
            <v>Sí</v>
          </cell>
        </row>
        <row r="4366">
          <cell r="A4366">
            <v>2483</v>
          </cell>
          <cell r="B4366" t="str">
            <v>valeriahebesouto@gmail.com</v>
          </cell>
          <cell r="C4366">
            <v>44202</v>
          </cell>
          <cell r="D4366" t="str">
            <v>Abierta</v>
          </cell>
          <cell r="E4366" t="str">
            <v>Recibido</v>
          </cell>
          <cell r="F4366" t="str">
            <v>Enviado</v>
          </cell>
          <cell r="G4366" t="str">
            <v>ARS</v>
          </cell>
          <cell r="H4366" t="str">
            <v>1875.75</v>
          </cell>
          <cell r="I4366" t="str">
            <v>281.36</v>
          </cell>
          <cell r="J4366">
            <v>0</v>
          </cell>
          <cell r="K4366" t="str">
            <v>1594.39</v>
          </cell>
          <cell r="L4366" t="str">
            <v>Valeria Souto</v>
          </cell>
          <cell r="M4366">
            <v>27145783</v>
          </cell>
          <cell r="N4366">
            <v>541164957540</v>
          </cell>
          <cell r="O4366" t="str">
            <v>Valeria Souto</v>
          </cell>
          <cell r="P4366">
            <v>541164957540</v>
          </cell>
          <cell r="Q4366" t="str">
            <v>Guido</v>
          </cell>
          <cell r="R4366">
            <v>445</v>
          </cell>
          <cell r="S4366" t="str">
            <v>1 D</v>
          </cell>
          <cell r="T4366" t="str">
            <v>Quilmes</v>
          </cell>
          <cell r="U4366" t="str">
            <v>Quilmes</v>
          </cell>
          <cell r="V4366">
            <v>1878</v>
          </cell>
          <cell r="W4366" t="str">
            <v>Gran Buenos Aires</v>
          </cell>
          <cell r="Y4366" t="str">
            <v>ENVÍO SIN CARGO (CABA Y GRAN PARTE DE GBA) TIEMPO: 4 a 6 DÍAS HÁBILES</v>
          </cell>
          <cell r="Z4366" t="str">
            <v>Mercado Pago</v>
          </cell>
          <cell r="AA4366" t="str">
            <v>NEWYEAR</v>
          </cell>
          <cell r="AD4366">
            <v>44202</v>
          </cell>
          <cell r="AE4366">
            <v>44204</v>
          </cell>
          <cell r="AF4366" t="str">
            <v>PERCHERO X 5 LLAVE BCO 5DIV 22CM</v>
          </cell>
          <cell r="AG4366" t="str">
            <v>525.75</v>
          </cell>
          <cell r="AH4366">
            <v>1</v>
          </cell>
          <cell r="AI4366" t="str">
            <v>046DE7359</v>
          </cell>
          <cell r="AJ4366" t="str">
            <v>Web</v>
          </cell>
          <cell r="AK4366" t="str">
            <v>LUNES 11-01 ENTRE 8 Y 18 HORAS!</v>
          </cell>
          <cell r="AL4366">
            <v>2184701030</v>
          </cell>
          <cell r="AM4366">
            <v>346678906</v>
          </cell>
          <cell r="AN4366" t="str">
            <v>Sí</v>
          </cell>
        </row>
        <row r="4367">
          <cell r="A4367">
            <v>2483</v>
          </cell>
          <cell r="B4367" t="str">
            <v>valeriahebesouto@gmail.com</v>
          </cell>
          <cell r="AF4367" t="str">
            <v>SET X 3 PIES DE MACETAS NÓRDICOS</v>
          </cell>
          <cell r="AG4367">
            <v>1350</v>
          </cell>
          <cell r="AH4367">
            <v>1</v>
          </cell>
          <cell r="AN4367" t="str">
            <v>Sí</v>
          </cell>
        </row>
        <row r="4368">
          <cell r="A4368">
            <v>2482</v>
          </cell>
          <cell r="B4368" t="str">
            <v>naicitta@gmail.com</v>
          </cell>
          <cell r="C4368">
            <v>44201</v>
          </cell>
          <cell r="D4368" t="str">
            <v>Abierta</v>
          </cell>
          <cell r="E4368" t="str">
            <v>Recibido</v>
          </cell>
          <cell r="F4368" t="str">
            <v>Enviado</v>
          </cell>
          <cell r="G4368" t="str">
            <v>ARS</v>
          </cell>
          <cell r="H4368" t="str">
            <v>2100.49</v>
          </cell>
          <cell r="I4368">
            <v>0</v>
          </cell>
          <cell r="J4368">
            <v>0</v>
          </cell>
          <cell r="K4368" t="str">
            <v>2100.49</v>
          </cell>
          <cell r="L4368" t="str">
            <v>Nair Farjat</v>
          </cell>
          <cell r="M4368">
            <v>37761897</v>
          </cell>
          <cell r="N4368">
            <v>543382453427</v>
          </cell>
          <cell r="O4368" t="str">
            <v>Nair FARJAT</v>
          </cell>
          <cell r="P4368">
            <v>543382453427</v>
          </cell>
          <cell r="Q4368" t="str">
            <v>Avenida Cramer</v>
          </cell>
          <cell r="R4368">
            <v>1950</v>
          </cell>
          <cell r="S4368" t="str">
            <v>7 C</v>
          </cell>
          <cell r="T4368" t="str">
            <v>BELGRANO</v>
          </cell>
          <cell r="U4368" t="str">
            <v>Capital Federal</v>
          </cell>
          <cell r="V4368">
            <v>1428</v>
          </cell>
          <cell r="W4368" t="str">
            <v>Capital Federal</v>
          </cell>
          <cell r="Y4368" t="str">
            <v>ENVÍO SIN CARGO (CABA Y GRAN PARTE DE GBA) TIEMPO: 4 a 6 DÍAS HÁBILES</v>
          </cell>
          <cell r="Z4368" t="str">
            <v>Mercado Pago</v>
          </cell>
          <cell r="AD4368">
            <v>44201</v>
          </cell>
          <cell r="AE4368">
            <v>44201</v>
          </cell>
          <cell r="AF4368" t="str">
            <v>BOWL TRANSLUCIDO 1.5LTS MATERIAL SAN</v>
          </cell>
          <cell r="AG4368" t="str">
            <v>280.49</v>
          </cell>
          <cell r="AH4368">
            <v>1</v>
          </cell>
          <cell r="AI4368" t="str">
            <v>BP26101 BIPO</v>
          </cell>
          <cell r="AJ4368" t="str">
            <v>Web</v>
          </cell>
          <cell r="AK4368" t="str">
            <v>VIERNES 8-01 ENTRE 8 Y 18 HORAS!</v>
          </cell>
          <cell r="AL4368">
            <v>2182764957</v>
          </cell>
          <cell r="AM4368">
            <v>347529641</v>
          </cell>
          <cell r="AN4368" t="str">
            <v>Sí</v>
          </cell>
        </row>
        <row r="4369">
          <cell r="A4369">
            <v>2482</v>
          </cell>
          <cell r="B4369" t="str">
            <v>naicitta@gmail.com</v>
          </cell>
          <cell r="AF4369" t="str">
            <v>BOTELLA H2O 1L TAPA SILICONA</v>
          </cell>
          <cell r="AG4369">
            <v>450</v>
          </cell>
          <cell r="AH4369">
            <v>2</v>
          </cell>
          <cell r="AI4369" t="str">
            <v>019BO5571</v>
          </cell>
          <cell r="AN4369" t="str">
            <v>Sí</v>
          </cell>
        </row>
        <row r="4370">
          <cell r="A4370">
            <v>2482</v>
          </cell>
          <cell r="B4370" t="str">
            <v>naicitta@gmail.com</v>
          </cell>
          <cell r="AF4370" t="str">
            <v>MOLDE P/PIZZA ANTIADHERENTE NEGRO 35 CM.</v>
          </cell>
          <cell r="AG4370">
            <v>920</v>
          </cell>
          <cell r="AH4370">
            <v>1</v>
          </cell>
          <cell r="AI4370" t="str">
            <v>043BA6160</v>
          </cell>
          <cell r="AN4370" t="str">
            <v>Sí</v>
          </cell>
        </row>
        <row r="4371">
          <cell r="A4371">
            <v>2481</v>
          </cell>
          <cell r="B4371" t="str">
            <v>javierpersico63@gmail.com</v>
          </cell>
          <cell r="C4371">
            <v>44201</v>
          </cell>
          <cell r="D4371" t="str">
            <v>Abierta</v>
          </cell>
          <cell r="E4371" t="str">
            <v>Recibido</v>
          </cell>
          <cell r="F4371" t="str">
            <v>Enviado</v>
          </cell>
          <cell r="G4371" t="str">
            <v>ARS</v>
          </cell>
          <cell r="H4371">
            <v>2400</v>
          </cell>
          <cell r="I4371">
            <v>0</v>
          </cell>
          <cell r="J4371">
            <v>0</v>
          </cell>
          <cell r="K4371">
            <v>2400</v>
          </cell>
          <cell r="L4371" t="str">
            <v>Javier Persico</v>
          </cell>
          <cell r="M4371">
            <v>16584218</v>
          </cell>
          <cell r="N4371">
            <v>541164067311</v>
          </cell>
          <cell r="O4371" t="str">
            <v>Javier Persico</v>
          </cell>
          <cell r="P4371">
            <v>541164067311</v>
          </cell>
          <cell r="Q4371" t="str">
            <v xml:space="preserve">Franklin </v>
          </cell>
          <cell r="R4371">
            <v>1841</v>
          </cell>
          <cell r="S4371">
            <v>5</v>
          </cell>
          <cell r="T4371" t="str">
            <v>Flores</v>
          </cell>
          <cell r="U4371" t="str">
            <v>Capital Federal</v>
          </cell>
          <cell r="V4371">
            <v>1406</v>
          </cell>
          <cell r="W4371" t="str">
            <v>Capital Federal</v>
          </cell>
          <cell r="Y4371" t="str">
            <v>ENVÍO SIN CARGO (CABA Y GRAN PARTE DE GBA) TIEMPO: 4 a 6 DÍAS HÁBILES</v>
          </cell>
          <cell r="Z4371" t="str">
            <v>Mercado Pago</v>
          </cell>
          <cell r="AD4371">
            <v>44201</v>
          </cell>
          <cell r="AE4371">
            <v>44201</v>
          </cell>
          <cell r="AF4371" t="str">
            <v>SET 3 PIEZAS: BALDE CENTRIFUGADOR + PALO EXTENSIBLE CON MOPA + 1 REPUESTO DE MOPA (Violeta)</v>
          </cell>
          <cell r="AG4371">
            <v>2400</v>
          </cell>
          <cell r="AH4371">
            <v>1</v>
          </cell>
          <cell r="AJ4371" t="str">
            <v>Web</v>
          </cell>
          <cell r="AK4371" t="str">
            <v>JUEVES 07-01 ENTRE 8 Y 18 HORAS!</v>
          </cell>
          <cell r="AL4371">
            <v>2182189122</v>
          </cell>
          <cell r="AM4371">
            <v>347470482</v>
          </cell>
          <cell r="AN4371" t="str">
            <v>Sí</v>
          </cell>
        </row>
        <row r="4372">
          <cell r="A4372">
            <v>2480</v>
          </cell>
          <cell r="B4372" t="str">
            <v>marnmartino@gmail.com</v>
          </cell>
          <cell r="C4372">
            <v>44201</v>
          </cell>
          <cell r="D4372" t="str">
            <v>Abierta</v>
          </cell>
          <cell r="E4372" t="str">
            <v>Recibido</v>
          </cell>
          <cell r="F4372" t="str">
            <v>Enviado</v>
          </cell>
          <cell r="G4372" t="str">
            <v>ARS</v>
          </cell>
          <cell r="H4372" t="str">
            <v>2931.54</v>
          </cell>
          <cell r="I4372" t="str">
            <v>439.73</v>
          </cell>
          <cell r="J4372">
            <v>0</v>
          </cell>
          <cell r="K4372" t="str">
            <v>2491.81</v>
          </cell>
          <cell r="L4372" t="str">
            <v>Marianela martino</v>
          </cell>
          <cell r="M4372">
            <v>30610160</v>
          </cell>
          <cell r="N4372">
            <v>5491168031140</v>
          </cell>
          <cell r="O4372" t="str">
            <v>Marianela martino</v>
          </cell>
          <cell r="P4372">
            <v>5491168031140</v>
          </cell>
          <cell r="Q4372" t="str">
            <v>Simbron</v>
          </cell>
          <cell r="R4372">
            <v>3556</v>
          </cell>
          <cell r="S4372" t="str">
            <v>1ºD</v>
          </cell>
          <cell r="T4372" t="str">
            <v>Villa del parque</v>
          </cell>
          <cell r="U4372" t="str">
            <v>Capital Federal</v>
          </cell>
          <cell r="V4372">
            <v>1417</v>
          </cell>
          <cell r="W4372" t="str">
            <v>Capital Federal</v>
          </cell>
          <cell r="Y4372" t="str">
            <v>ENVÍO SIN CARGO (CABA Y GRAN PARTE DE GBA) TIEMPO: 4 a 6 DÍAS HÁBILES</v>
          </cell>
          <cell r="Z4372" t="str">
            <v>Mercado Pago</v>
          </cell>
          <cell r="AA4372" t="str">
            <v>NEWYEAR</v>
          </cell>
          <cell r="AD4372">
            <v>44201</v>
          </cell>
          <cell r="AE4372">
            <v>44201</v>
          </cell>
          <cell r="AF4372" t="str">
            <v>BOWL COOPER 20X7 CM  COLOR COBRE</v>
          </cell>
          <cell r="AG4372">
            <v>630</v>
          </cell>
          <cell r="AH4372">
            <v>1</v>
          </cell>
          <cell r="AI4372" t="str">
            <v>MS129538</v>
          </cell>
          <cell r="AJ4372" t="str">
            <v>Web</v>
          </cell>
          <cell r="AK4372" t="str">
            <v>JUEVES 07-01 ENTRE 8 Y 18 HORAS!</v>
          </cell>
          <cell r="AL4372">
            <v>2181275636</v>
          </cell>
          <cell r="AM4372">
            <v>347048646</v>
          </cell>
          <cell r="AN4372" t="str">
            <v>Sí</v>
          </cell>
        </row>
        <row r="4373">
          <cell r="A4373">
            <v>2480</v>
          </cell>
          <cell r="B4373" t="str">
            <v>marnmartino@gmail.com</v>
          </cell>
          <cell r="AF4373" t="str">
            <v>PALA PARA TORTA DE PORCELANA BLANCA 25X5CM</v>
          </cell>
          <cell r="AG4373" t="str">
            <v>239.3</v>
          </cell>
          <cell r="AH4373">
            <v>1</v>
          </cell>
          <cell r="AI4373" t="str">
            <v>MS106I93</v>
          </cell>
          <cell r="AN4373" t="str">
            <v>Sí</v>
          </cell>
        </row>
        <row r="4374">
          <cell r="A4374">
            <v>2480</v>
          </cell>
          <cell r="B4374" t="str">
            <v>marnmartino@gmail.com</v>
          </cell>
          <cell r="AF4374" t="str">
            <v>VELA 100% SOJA AROMA JAZMIN</v>
          </cell>
          <cell r="AG4374">
            <v>320</v>
          </cell>
          <cell r="AH4374">
            <v>1</v>
          </cell>
          <cell r="AI4374" t="str">
            <v>TW83140VELA MERCA SEPARADA ..YO ESTOY LLEVANDO EL MARTES 31/8. 2 UNIDADES</v>
          </cell>
          <cell r="AN4374" t="str">
            <v>Sí</v>
          </cell>
        </row>
        <row r="4375">
          <cell r="A4375">
            <v>2480</v>
          </cell>
          <cell r="B4375" t="str">
            <v>marnmartino@gmail.com</v>
          </cell>
          <cell r="AF4375" t="str">
            <v>BOWL NEGRO 400CC APTO MICROONDAS Y FREEZER</v>
          </cell>
          <cell r="AG4375">
            <v>170</v>
          </cell>
          <cell r="AH4375">
            <v>1</v>
          </cell>
          <cell r="AI4375" t="str">
            <v>BP01002 BIPO</v>
          </cell>
          <cell r="AN4375" t="str">
            <v>Sí</v>
          </cell>
        </row>
        <row r="4376">
          <cell r="A4376">
            <v>2480</v>
          </cell>
          <cell r="B4376" t="str">
            <v>marnmartino@gmail.com</v>
          </cell>
          <cell r="AF4376" t="str">
            <v>Hermetico verde aqua c/tapa 400 cc</v>
          </cell>
          <cell r="AG4376">
            <v>230</v>
          </cell>
          <cell r="AH4376">
            <v>1</v>
          </cell>
          <cell r="AI4376" t="str">
            <v>BP35019</v>
          </cell>
          <cell r="AN4376" t="str">
            <v>Sí</v>
          </cell>
        </row>
        <row r="4377">
          <cell r="A4377">
            <v>2480</v>
          </cell>
          <cell r="B4377" t="str">
            <v>marnmartino@gmail.com</v>
          </cell>
          <cell r="AF4377" t="str">
            <v>COLADOR BALLENA 32CM X 10.5CM (Verde)</v>
          </cell>
          <cell r="AG4377" t="str">
            <v>222.24</v>
          </cell>
          <cell r="AH4377">
            <v>1</v>
          </cell>
          <cell r="AN4377" t="str">
            <v>Sí</v>
          </cell>
        </row>
        <row r="4378">
          <cell r="A4378">
            <v>2480</v>
          </cell>
          <cell r="B4378" t="str">
            <v>marnmartino@gmail.com</v>
          </cell>
          <cell r="AF4378" t="str">
            <v>RIGOLLEAU VASO NOA BURBUJA 400ML DISP 6PC</v>
          </cell>
          <cell r="AG4378">
            <v>560</v>
          </cell>
          <cell r="AH4378">
            <v>2</v>
          </cell>
          <cell r="AI4378" t="str">
            <v>RI68787PK</v>
          </cell>
          <cell r="AN4378" t="str">
            <v>Sí</v>
          </cell>
        </row>
        <row r="4379">
          <cell r="A4379">
            <v>2479</v>
          </cell>
          <cell r="B4379" t="str">
            <v>mirtanoem_paz@yahoo.com.ar</v>
          </cell>
          <cell r="C4379">
            <v>44201</v>
          </cell>
          <cell r="D4379" t="str">
            <v>Abierta</v>
          </cell>
          <cell r="E4379" t="str">
            <v>Recibido</v>
          </cell>
          <cell r="F4379" t="str">
            <v>Enviado</v>
          </cell>
          <cell r="G4379" t="str">
            <v>ARS</v>
          </cell>
          <cell r="H4379" t="str">
            <v>5370.96</v>
          </cell>
          <cell r="I4379">
            <v>0</v>
          </cell>
          <cell r="J4379">
            <v>975</v>
          </cell>
          <cell r="K4379" t="str">
            <v>6345.96</v>
          </cell>
          <cell r="L4379" t="str">
            <v>Mirta Paz</v>
          </cell>
          <cell r="M4379">
            <v>16999123</v>
          </cell>
          <cell r="N4379">
            <v>543751600941</v>
          </cell>
          <cell r="O4379" t="str">
            <v>Mirta Paz</v>
          </cell>
          <cell r="P4379">
            <v>543751600941</v>
          </cell>
          <cell r="Q4379" t="str">
            <v xml:space="preserve">Granaderos </v>
          </cell>
          <cell r="R4379">
            <v>1355</v>
          </cell>
          <cell r="T4379" t="str">
            <v>ENGWALD</v>
          </cell>
          <cell r="U4379" t="str">
            <v>Eldorado</v>
          </cell>
          <cell r="V4379">
            <v>3380</v>
          </cell>
          <cell r="W4379" t="str">
            <v>Misiones</v>
          </cell>
          <cell r="Y4379" t="str">
            <v>Correo Argentino - Encomienda Clásica</v>
          </cell>
          <cell r="Z4379" t="str">
            <v>Mercado Pago</v>
          </cell>
          <cell r="AD4379">
            <v>44201</v>
          </cell>
          <cell r="AE4379">
            <v>44201</v>
          </cell>
          <cell r="AF4379" t="str">
            <v>FLORERO DE VIDRIO AZUL 17x10CM DIAM</v>
          </cell>
          <cell r="AG4379" t="str">
            <v>771.96</v>
          </cell>
          <cell r="AH4379">
            <v>1</v>
          </cell>
          <cell r="AI4379" t="str">
            <v>046JA7225</v>
          </cell>
          <cell r="AJ4379" t="str">
            <v>Web</v>
          </cell>
          <cell r="AK4379" t="str">
            <v>SE ENVIA A L CORREO ARGENTINO 06-01 ENTRE 14 Y18 H</v>
          </cell>
          <cell r="AL4379">
            <v>2179837600</v>
          </cell>
          <cell r="AM4379">
            <v>308415456</v>
          </cell>
          <cell r="AN4379" t="str">
            <v>Sí</v>
          </cell>
        </row>
        <row r="4380">
          <cell r="A4380">
            <v>2479</v>
          </cell>
          <cell r="B4380" t="str">
            <v>mirtanoem_paz@yahoo.com.ar</v>
          </cell>
          <cell r="AF4380" t="str">
            <v>PLATO PLAYO CERAMICA AZUL POPPY 26 CM PARTHENON</v>
          </cell>
          <cell r="AG4380">
            <v>4599</v>
          </cell>
          <cell r="AH4380">
            <v>1</v>
          </cell>
          <cell r="AI4380" t="str">
            <v>PO342472 POR UNIDAD</v>
          </cell>
          <cell r="AN4380" t="str">
            <v>Sí</v>
          </cell>
        </row>
        <row r="4381">
          <cell r="A4381">
            <v>2478</v>
          </cell>
          <cell r="B4381" t="str">
            <v>clissanora@gmail.com</v>
          </cell>
          <cell r="C4381">
            <v>44200</v>
          </cell>
          <cell r="D4381" t="str">
            <v>Abierta</v>
          </cell>
          <cell r="E4381" t="str">
            <v>Recibido</v>
          </cell>
          <cell r="F4381" t="str">
            <v>Enviado</v>
          </cell>
          <cell r="G4381" t="str">
            <v>ARS</v>
          </cell>
          <cell r="H4381">
            <v>2490</v>
          </cell>
          <cell r="I4381">
            <v>0</v>
          </cell>
          <cell r="J4381">
            <v>430</v>
          </cell>
          <cell r="K4381">
            <v>2920</v>
          </cell>
          <cell r="L4381" t="str">
            <v>Nora Clissa</v>
          </cell>
          <cell r="M4381">
            <v>144379229</v>
          </cell>
          <cell r="N4381">
            <v>543388467127</v>
          </cell>
          <cell r="O4381" t="str">
            <v>Nora Clissa</v>
          </cell>
          <cell r="P4381">
            <v>543388467127</v>
          </cell>
          <cell r="Q4381" t="str">
            <v xml:space="preserve">Catalina N. De Balbiani </v>
          </cell>
          <cell r="R4381">
            <v>100</v>
          </cell>
          <cell r="U4381" t="str">
            <v xml:space="preserve">Tres Algarrobos </v>
          </cell>
          <cell r="V4381">
            <v>6231</v>
          </cell>
          <cell r="W4381" t="str">
            <v>Buenos Aires</v>
          </cell>
          <cell r="Y4381" t="str">
            <v>Correo Argentino - Encomienda Clásica</v>
          </cell>
          <cell r="Z4381" t="str">
            <v>Mercado Pago</v>
          </cell>
          <cell r="AD4381">
            <v>44200</v>
          </cell>
          <cell r="AE4381">
            <v>44201</v>
          </cell>
          <cell r="AF4381" t="str">
            <v>SPRAY MOP</v>
          </cell>
          <cell r="AG4381">
            <v>2490</v>
          </cell>
          <cell r="AH4381">
            <v>1</v>
          </cell>
          <cell r="AI4381" t="str">
            <v>LI8211</v>
          </cell>
          <cell r="AJ4381" t="str">
            <v>Móvil</v>
          </cell>
          <cell r="AK4381" t="str">
            <v>SE ENVIA AL CORREO ARGENTINO EL DIA 06-01 ENTRE 14 Y 18 HORAS!</v>
          </cell>
          <cell r="AL4381">
            <v>2179644550</v>
          </cell>
          <cell r="AM4381">
            <v>346997098</v>
          </cell>
          <cell r="AN4381" t="str">
            <v>Sí</v>
          </cell>
        </row>
        <row r="4382">
          <cell r="A4382">
            <v>2477</v>
          </cell>
          <cell r="B4382" t="str">
            <v>marinaaratto@gmail.com</v>
          </cell>
          <cell r="C4382">
            <v>44200</v>
          </cell>
          <cell r="D4382" t="str">
            <v>Abierta</v>
          </cell>
          <cell r="E4382" t="str">
            <v>Recibido</v>
          </cell>
          <cell r="F4382" t="str">
            <v>Enviado</v>
          </cell>
          <cell r="G4382" t="str">
            <v>ARS</v>
          </cell>
          <cell r="H4382">
            <v>960</v>
          </cell>
          <cell r="I4382">
            <v>144</v>
          </cell>
          <cell r="J4382">
            <v>0</v>
          </cell>
          <cell r="K4382">
            <v>816</v>
          </cell>
          <cell r="L4382" t="str">
            <v>Marina Ratto</v>
          </cell>
          <cell r="M4382">
            <v>14682785</v>
          </cell>
          <cell r="N4382">
            <v>541149352599</v>
          </cell>
          <cell r="O4382" t="str">
            <v>Marina Ratto</v>
          </cell>
          <cell r="P4382">
            <v>541149352599</v>
          </cell>
          <cell r="Q4382" t="str">
            <v>Aviador Rohland</v>
          </cell>
          <cell r="R4382">
            <v>2538</v>
          </cell>
          <cell r="U4382" t="str">
            <v>Ciudad Jardín el palomar</v>
          </cell>
          <cell r="V4382">
            <v>1684</v>
          </cell>
          <cell r="W4382" t="str">
            <v>Gran Buenos Aires</v>
          </cell>
          <cell r="Y4382" t="str">
            <v>ENVÍO SIN CARGO (CABA Y GRAN PARTE DE GBA) TIEMPO: 4 a 6 DÍAS HÁBILES</v>
          </cell>
          <cell r="Z4382" t="str">
            <v>Mercado Pago</v>
          </cell>
          <cell r="AA4382" t="str">
            <v>NEWYEAR</v>
          </cell>
          <cell r="AD4382">
            <v>44200</v>
          </cell>
          <cell r="AE4382">
            <v>44201</v>
          </cell>
          <cell r="AF4382" t="str">
            <v>AUTOMATE "QUO" CON BOMBILLA DE METAL (Violeta)</v>
          </cell>
          <cell r="AG4382">
            <v>690</v>
          </cell>
          <cell r="AH4382">
            <v>1</v>
          </cell>
          <cell r="AJ4382" t="str">
            <v>Móvil</v>
          </cell>
          <cell r="AK4382" t="str">
            <v>JUEVES 07-01 ENTRE 8 Y 18 HORAS!</v>
          </cell>
          <cell r="AL4382">
            <v>2177646718</v>
          </cell>
          <cell r="AM4382">
            <v>347024120</v>
          </cell>
          <cell r="AN4382" t="str">
            <v>Sí</v>
          </cell>
        </row>
        <row r="4383">
          <cell r="A4383">
            <v>2477</v>
          </cell>
          <cell r="B4383" t="str">
            <v>marinaaratto@gmail.com</v>
          </cell>
          <cell r="AF4383" t="str">
            <v>VASO MENTA FACETEADO Y EXPRIMIDOR</v>
          </cell>
          <cell r="AG4383">
            <v>270</v>
          </cell>
          <cell r="AH4383">
            <v>1</v>
          </cell>
          <cell r="AI4383" t="str">
            <v>BP24019 BIPO</v>
          </cell>
          <cell r="AN4383" t="str">
            <v>Sí</v>
          </cell>
        </row>
        <row r="4384">
          <cell r="A4384">
            <v>2476</v>
          </cell>
          <cell r="B4384" t="str">
            <v>rociolujantozzi@gmail.com</v>
          </cell>
          <cell r="C4384">
            <v>44200</v>
          </cell>
          <cell r="D4384" t="str">
            <v>Abierta</v>
          </cell>
          <cell r="E4384" t="str">
            <v>Recibido</v>
          </cell>
          <cell r="F4384" t="str">
            <v>Enviado</v>
          </cell>
          <cell r="G4384" t="str">
            <v>ARS</v>
          </cell>
          <cell r="H4384" t="str">
            <v>1163.91</v>
          </cell>
          <cell r="I4384" t="str">
            <v>174.59</v>
          </cell>
          <cell r="J4384">
            <v>0</v>
          </cell>
          <cell r="K4384" t="str">
            <v>989.32</v>
          </cell>
          <cell r="L4384" t="str">
            <v>Rocio Tozzi</v>
          </cell>
          <cell r="M4384">
            <v>32301264</v>
          </cell>
          <cell r="N4384">
            <v>541133618600</v>
          </cell>
          <cell r="O4384" t="str">
            <v>Rocio TOZZI</v>
          </cell>
          <cell r="P4384">
            <v>541133618600</v>
          </cell>
          <cell r="Q4384" t="str">
            <v>Avenida Belgrano</v>
          </cell>
          <cell r="R4384">
            <v>1885</v>
          </cell>
          <cell r="S4384" t="str">
            <v>4C</v>
          </cell>
          <cell r="T4384" t="str">
            <v>CABA</v>
          </cell>
          <cell r="U4384" t="str">
            <v>Capital Federal</v>
          </cell>
          <cell r="V4384">
            <v>1094</v>
          </cell>
          <cell r="W4384" t="str">
            <v>Capital Federal</v>
          </cell>
          <cell r="Y4384" t="str">
            <v>ENVÍO SIN CARGO (CABA Y GRAN PARTE DE GBA) TIEMPO: 4 a 6 DÍAS HÁBILES</v>
          </cell>
          <cell r="Z4384" t="str">
            <v>Mercado Pago</v>
          </cell>
          <cell r="AA4384" t="str">
            <v>NEWYEAR</v>
          </cell>
          <cell r="AB4384" t="str">
            <v>Por favor, avisar el rango de horario de entrega! Gracias!</v>
          </cell>
          <cell r="AD4384">
            <v>44200</v>
          </cell>
          <cell r="AE4384">
            <v>44201</v>
          </cell>
          <cell r="AF4384" t="str">
            <v>ENSALADERA DE VIDRIO PRIMAVERA 1000ML. 17 X 7 XM RIGOLLEAU</v>
          </cell>
          <cell r="AG4384">
            <v>160</v>
          </cell>
          <cell r="AH4384">
            <v>2</v>
          </cell>
          <cell r="AI4384" t="str">
            <v>ML67537 MERCA SEPARDAD</v>
          </cell>
          <cell r="AJ4384" t="str">
            <v>Web</v>
          </cell>
          <cell r="AK4384" t="str">
            <v>VIERNES 08-01 ENTRE 8 Y 18 HORAS!</v>
          </cell>
          <cell r="AL4384">
            <v>2177430519</v>
          </cell>
          <cell r="AM4384">
            <v>347009062</v>
          </cell>
          <cell r="AN4384" t="str">
            <v>Sí</v>
          </cell>
        </row>
        <row r="4385">
          <cell r="A4385">
            <v>2476</v>
          </cell>
          <cell r="B4385" t="str">
            <v>rociolujantozzi@gmail.com</v>
          </cell>
          <cell r="AF4385" t="str">
            <v>ENSALADERA RIGOLLEAU PRIMAVERA 1600ML</v>
          </cell>
          <cell r="AG4385">
            <v>180</v>
          </cell>
          <cell r="AH4385">
            <v>1</v>
          </cell>
          <cell r="AI4385" t="str">
            <v>ML67539</v>
          </cell>
          <cell r="AN4385" t="str">
            <v>Sí</v>
          </cell>
        </row>
        <row r="4386">
          <cell r="A4386">
            <v>2476</v>
          </cell>
          <cell r="B4386" t="str">
            <v>rociolujantozzi@gmail.com</v>
          </cell>
          <cell r="AF4386" t="str">
            <v>6 VASOS COPON GOURMET RIGOLLEAU 450 ML</v>
          </cell>
          <cell r="AG4386" t="str">
            <v>663.91</v>
          </cell>
          <cell r="AH4386">
            <v>1</v>
          </cell>
          <cell r="AI4386" t="str">
            <v>ML68919</v>
          </cell>
          <cell r="AN4386" t="str">
            <v>Sí</v>
          </cell>
        </row>
        <row r="4387">
          <cell r="A4387">
            <v>2475</v>
          </cell>
          <cell r="B4387" t="str">
            <v>foresifla@gmail.com</v>
          </cell>
          <cell r="C4387">
            <v>44200</v>
          </cell>
          <cell r="D4387" t="str">
            <v>Abierta</v>
          </cell>
          <cell r="E4387" t="str">
            <v>Recibido</v>
          </cell>
          <cell r="F4387" t="str">
            <v>Enviado</v>
          </cell>
          <cell r="G4387" t="str">
            <v>ARS</v>
          </cell>
          <cell r="H4387">
            <v>2760</v>
          </cell>
          <cell r="I4387" t="str">
            <v>40.5</v>
          </cell>
          <cell r="J4387">
            <v>0</v>
          </cell>
          <cell r="K4387" t="str">
            <v>2719.5</v>
          </cell>
          <cell r="L4387" t="str">
            <v>Flavia Foresi</v>
          </cell>
          <cell r="M4387">
            <v>23823194</v>
          </cell>
          <cell r="N4387">
            <v>541159579766</v>
          </cell>
          <cell r="O4387" t="str">
            <v>Flavia Foresi</v>
          </cell>
          <cell r="P4387">
            <v>541159579766</v>
          </cell>
          <cell r="Q4387" t="str">
            <v>Espora</v>
          </cell>
          <cell r="R4387">
            <v>153</v>
          </cell>
          <cell r="S4387" t="str">
            <v>P.B señor de Seguridad</v>
          </cell>
          <cell r="U4387" t="str">
            <v>Ramos Mejía</v>
          </cell>
          <cell r="V4387">
            <v>1704</v>
          </cell>
          <cell r="W4387" t="str">
            <v>Gran Buenos Aires</v>
          </cell>
          <cell r="Y4387" t="str">
            <v>ENVÍO SIN CARGO (CABA Y GRAN PARTE DE GBA) TIEMPO: 4 a 6 DÍAS HÁBILES</v>
          </cell>
          <cell r="Z4387" t="str">
            <v>TRANSFERENCIA BANCARIA</v>
          </cell>
          <cell r="AA4387" t="str">
            <v>NEWYEAR</v>
          </cell>
          <cell r="AC4387" t="str">
            <v>05*01 TRANSFERENCIA DEL 05-01 A CUENTA DEL RIO DESDE CUENTA MUÑOZ</v>
          </cell>
          <cell r="AD4387">
            <v>44201</v>
          </cell>
          <cell r="AE4387">
            <v>44201</v>
          </cell>
          <cell r="AF4387" t="str">
            <v>CUCHARA COLOR ROSA</v>
          </cell>
          <cell r="AG4387">
            <v>50</v>
          </cell>
          <cell r="AH4387">
            <v>1</v>
          </cell>
          <cell r="AI4387" t="str">
            <v>BP32018</v>
          </cell>
          <cell r="AJ4387" t="str">
            <v>Móvil</v>
          </cell>
          <cell r="AK4387" t="str">
            <v>MIERCOLES 06-01 ENTRE 8 Y 18 HORAS!</v>
          </cell>
          <cell r="AM4387">
            <v>346953710</v>
          </cell>
          <cell r="AN4387" t="str">
            <v>Sí</v>
          </cell>
        </row>
        <row r="4388">
          <cell r="A4388">
            <v>2475</v>
          </cell>
          <cell r="B4388" t="str">
            <v>foresifla@gmail.com</v>
          </cell>
          <cell r="AF4388" t="str">
            <v>CUCHARA COLOR MENTA</v>
          </cell>
          <cell r="AG4388">
            <v>50</v>
          </cell>
          <cell r="AH4388">
            <v>1</v>
          </cell>
          <cell r="AI4388" t="str">
            <v>BP32019</v>
          </cell>
          <cell r="AN4388" t="str">
            <v>Sí</v>
          </cell>
        </row>
        <row r="4389">
          <cell r="A4389">
            <v>2475</v>
          </cell>
          <cell r="B4389" t="str">
            <v>foresifla@gmail.com</v>
          </cell>
          <cell r="AF4389" t="str">
            <v>ENSALADERA DE VIDRIO GALAXIA 1650 ML 21,5 X 9 CM RIGOLLEAU</v>
          </cell>
          <cell r="AG4389">
            <v>170</v>
          </cell>
          <cell r="AH4389">
            <v>1</v>
          </cell>
          <cell r="AI4389" t="str">
            <v>ML67646 MERCADERIA SEPARADA</v>
          </cell>
          <cell r="AN4389" t="str">
            <v>Sí</v>
          </cell>
        </row>
        <row r="4390">
          <cell r="A4390">
            <v>2475</v>
          </cell>
          <cell r="B4390" t="str">
            <v>foresifla@gmail.com</v>
          </cell>
          <cell r="AF4390" t="str">
            <v>SPRAY MOP</v>
          </cell>
          <cell r="AG4390">
            <v>2490</v>
          </cell>
          <cell r="AH4390">
            <v>1</v>
          </cell>
          <cell r="AI4390" t="str">
            <v>LI8211</v>
          </cell>
          <cell r="AN4390" t="str">
            <v>Sí</v>
          </cell>
        </row>
        <row r="4391">
          <cell r="A4391">
            <v>2474</v>
          </cell>
          <cell r="B4391" t="str">
            <v>foresifla@gmail.com</v>
          </cell>
          <cell r="C4391">
            <v>44200</v>
          </cell>
          <cell r="D4391" t="str">
            <v>Cancelada</v>
          </cell>
          <cell r="E4391" t="str">
            <v>Pendiente</v>
          </cell>
          <cell r="F4391" t="str">
            <v>No está empaquetado</v>
          </cell>
          <cell r="G4391" t="str">
            <v>ARS</v>
          </cell>
          <cell r="H4391">
            <v>2760</v>
          </cell>
          <cell r="I4391">
            <v>0</v>
          </cell>
          <cell r="J4391">
            <v>0</v>
          </cell>
          <cell r="K4391">
            <v>2760</v>
          </cell>
          <cell r="L4391" t="str">
            <v>Flavia Foresi</v>
          </cell>
          <cell r="M4391">
            <v>23823194</v>
          </cell>
          <cell r="N4391">
            <v>541159579766</v>
          </cell>
          <cell r="O4391" t="str">
            <v>Flavia Foresi</v>
          </cell>
          <cell r="P4391">
            <v>541159579766</v>
          </cell>
          <cell r="Q4391" t="str">
            <v>Espora</v>
          </cell>
          <cell r="R4391">
            <v>153</v>
          </cell>
          <cell r="S4391" t="str">
            <v>PB Señor de Seguridad</v>
          </cell>
          <cell r="U4391" t="str">
            <v>Ramos Mejía</v>
          </cell>
          <cell r="V4391">
            <v>1704</v>
          </cell>
          <cell r="W4391" t="str">
            <v>Gran Buenos Aires</v>
          </cell>
          <cell r="Y4391" t="str">
            <v>ENVÍO SIN CARGO (CABA Y GRAN PARTE DE GBA) TIEMPO: 4 a 6 DÍAS HÁBILES</v>
          </cell>
          <cell r="Z4391" t="str">
            <v>TRANSFERENCIA BANCARIA</v>
          </cell>
          <cell r="AF4391" t="str">
            <v>SPRAY MOP</v>
          </cell>
          <cell r="AG4391">
            <v>2490</v>
          </cell>
          <cell r="AH4391">
            <v>1</v>
          </cell>
          <cell r="AI4391" t="str">
            <v>LI8211</v>
          </cell>
          <cell r="AJ4391" t="str">
            <v>Móvil</v>
          </cell>
          <cell r="AK4391" t="str">
            <v/>
          </cell>
          <cell r="AM4391">
            <v>346127569</v>
          </cell>
          <cell r="AN4391" t="str">
            <v>Sí</v>
          </cell>
        </row>
        <row r="4392">
          <cell r="A4392">
            <v>2474</v>
          </cell>
          <cell r="B4392" t="str">
            <v>foresifla@gmail.com</v>
          </cell>
          <cell r="AF4392" t="str">
            <v>CUCHARA COLOR ROSA</v>
          </cell>
          <cell r="AG4392">
            <v>50</v>
          </cell>
          <cell r="AH4392">
            <v>1</v>
          </cell>
          <cell r="AI4392" t="str">
            <v>BP32018</v>
          </cell>
          <cell r="AN4392" t="str">
            <v>Sí</v>
          </cell>
        </row>
        <row r="4393">
          <cell r="A4393">
            <v>2474</v>
          </cell>
          <cell r="B4393" t="str">
            <v>foresifla@gmail.com</v>
          </cell>
          <cell r="AF4393" t="str">
            <v>CUCHARA COLOR MENTA</v>
          </cell>
          <cell r="AG4393">
            <v>50</v>
          </cell>
          <cell r="AH4393">
            <v>1</v>
          </cell>
          <cell r="AI4393" t="str">
            <v>BP32019</v>
          </cell>
          <cell r="AN4393" t="str">
            <v>Sí</v>
          </cell>
        </row>
        <row r="4394">
          <cell r="A4394">
            <v>2474</v>
          </cell>
          <cell r="B4394" t="str">
            <v>foresifla@gmail.com</v>
          </cell>
          <cell r="AF4394" t="str">
            <v>ENSALADERA DE VIDRIO GALAXIA 1650 ML 21,5 X 9 CM RIGOLLEAU</v>
          </cell>
          <cell r="AG4394">
            <v>170</v>
          </cell>
          <cell r="AH4394">
            <v>1</v>
          </cell>
          <cell r="AI4394" t="str">
            <v>ML67646 MERCADERIA SEPARADA</v>
          </cell>
          <cell r="AN4394" t="str">
            <v>Sí</v>
          </cell>
        </row>
        <row r="4395">
          <cell r="A4395">
            <v>2473</v>
          </cell>
          <cell r="B4395" t="str">
            <v>melisapdiduch@gmail.com</v>
          </cell>
          <cell r="C4395">
            <v>44200</v>
          </cell>
          <cell r="D4395" t="str">
            <v>Abierta</v>
          </cell>
          <cell r="E4395" t="str">
            <v>Recibido</v>
          </cell>
          <cell r="F4395" t="str">
            <v>Enviado</v>
          </cell>
          <cell r="G4395" t="str">
            <v>ARS</v>
          </cell>
          <cell r="H4395" t="str">
            <v>3063.91</v>
          </cell>
          <cell r="I4395">
            <v>0</v>
          </cell>
          <cell r="J4395">
            <v>0</v>
          </cell>
          <cell r="K4395" t="str">
            <v>3063.91</v>
          </cell>
          <cell r="L4395" t="str">
            <v>Melisa Perez Diduch</v>
          </cell>
          <cell r="M4395">
            <v>31206351</v>
          </cell>
          <cell r="N4395">
            <v>5491139282802</v>
          </cell>
          <cell r="O4395" t="str">
            <v>Melisa PEREZ DIDUCH</v>
          </cell>
          <cell r="P4395">
            <v>5491139282802</v>
          </cell>
          <cell r="Q4395" t="str">
            <v>Gascon</v>
          </cell>
          <cell r="R4395">
            <v>1427</v>
          </cell>
          <cell r="S4395" t="str">
            <v>4 PB</v>
          </cell>
          <cell r="T4395" t="str">
            <v>Caseros</v>
          </cell>
          <cell r="U4395" t="str">
            <v>Buenos aires</v>
          </cell>
          <cell r="V4395">
            <v>1648</v>
          </cell>
          <cell r="W4395" t="str">
            <v>Gran Buenos Aires</v>
          </cell>
          <cell r="Y4395" t="str">
            <v>ENVÍO SIN CARGO (CABA Y GRAN PARTE DE GBA) TIEMPO: 4 a 6 DÍAS HÁBILES</v>
          </cell>
          <cell r="Z4395" t="str">
            <v>Mercado Pago</v>
          </cell>
          <cell r="AD4395">
            <v>44200</v>
          </cell>
          <cell r="AE4395">
            <v>44201</v>
          </cell>
          <cell r="AF4395" t="str">
            <v>6 VASOS COPON GOURMET RIGOLLEAU 450 ML</v>
          </cell>
          <cell r="AG4395" t="str">
            <v>663.91</v>
          </cell>
          <cell r="AH4395">
            <v>1</v>
          </cell>
          <cell r="AI4395" t="str">
            <v>ML68919</v>
          </cell>
          <cell r="AJ4395" t="str">
            <v>Móvil</v>
          </cell>
          <cell r="AK4395" t="str">
            <v>VIERNES 08-01 ENTRE 8 Y 18 HORAS!</v>
          </cell>
          <cell r="AL4395">
            <v>2176374608</v>
          </cell>
          <cell r="AM4395">
            <v>346921598</v>
          </cell>
          <cell r="AN4395" t="str">
            <v>Sí</v>
          </cell>
        </row>
        <row r="4396">
          <cell r="A4396">
            <v>2473</v>
          </cell>
          <cell r="B4396" t="str">
            <v>melisapdiduch@gmail.com</v>
          </cell>
          <cell r="AF4396" t="str">
            <v>SET 3 PIEZAS: BALDE CENTRIFUGADOR + PALO EXTENSIBLE CON MOPA + 1 REPUESTO DE MOPA (Violeta)</v>
          </cell>
          <cell r="AG4396">
            <v>2400</v>
          </cell>
          <cell r="AH4396">
            <v>1</v>
          </cell>
          <cell r="AN4396" t="str">
            <v>Sí</v>
          </cell>
        </row>
        <row r="4397">
          <cell r="A4397">
            <v>2472</v>
          </cell>
          <cell r="B4397" t="str">
            <v>emifarese@gmail.com</v>
          </cell>
          <cell r="C4397">
            <v>44199</v>
          </cell>
          <cell r="D4397" t="str">
            <v>Abierta</v>
          </cell>
          <cell r="E4397" t="str">
            <v>Recibido</v>
          </cell>
          <cell r="F4397" t="str">
            <v>Enviado</v>
          </cell>
          <cell r="G4397" t="str">
            <v>ARS</v>
          </cell>
          <cell r="H4397" t="str">
            <v>1599.96</v>
          </cell>
          <cell r="I4397" t="str">
            <v>239.99</v>
          </cell>
          <cell r="J4397">
            <v>0</v>
          </cell>
          <cell r="K4397" t="str">
            <v>1359.97</v>
          </cell>
          <cell r="L4397" t="str">
            <v>Emilia Farese</v>
          </cell>
          <cell r="M4397">
            <v>40006349</v>
          </cell>
          <cell r="N4397">
            <v>541121825572</v>
          </cell>
          <cell r="O4397" t="str">
            <v>Emilia farese</v>
          </cell>
          <cell r="P4397">
            <v>541121825572</v>
          </cell>
          <cell r="Q4397" t="str">
            <v>Acoyte</v>
          </cell>
          <cell r="R4397">
            <v>1450</v>
          </cell>
          <cell r="S4397" t="str">
            <v>pb 3</v>
          </cell>
          <cell r="T4397" t="str">
            <v>villa crespo</v>
          </cell>
          <cell r="U4397" t="str">
            <v>Capital Federal</v>
          </cell>
          <cell r="V4397">
            <v>1414</v>
          </cell>
          <cell r="W4397" t="str">
            <v>Capital Federal</v>
          </cell>
          <cell r="Y4397" t="str">
            <v>ENVÍO SIN CARGO (CABA Y GRAN PARTE DE GBA) TIEMPO: 4 a 6 DÍAS HÁBILES</v>
          </cell>
          <cell r="Z4397" t="str">
            <v>Mercado Pago</v>
          </cell>
          <cell r="AA4397" t="str">
            <v>NEWYEAR</v>
          </cell>
          <cell r="AC4397" t="str">
            <v xml:space="preserve">Agregar 4 bolsitas separadas para regalo </v>
          </cell>
          <cell r="AD4397">
            <v>44199</v>
          </cell>
          <cell r="AE4397">
            <v>44201</v>
          </cell>
          <cell r="AF4397" t="str">
            <v>VELA 100 % SOJA CON AROMA JAZMIN GARDENIA (GARDENIA)</v>
          </cell>
          <cell r="AG4397" t="str">
            <v>399.99</v>
          </cell>
          <cell r="AH4397">
            <v>4</v>
          </cell>
          <cell r="AI4397" t="str">
            <v>BA5914VELA</v>
          </cell>
          <cell r="AJ4397" t="str">
            <v>Web</v>
          </cell>
          <cell r="AK4397" t="str">
            <v>JUEVES 07-01 ENTRE 8 Y 18 HORAS!</v>
          </cell>
          <cell r="AL4397">
            <v>2174618954</v>
          </cell>
          <cell r="AM4397">
            <v>346752687</v>
          </cell>
          <cell r="AN4397" t="str">
            <v>Sí</v>
          </cell>
        </row>
        <row r="4398">
          <cell r="A4398">
            <v>2471</v>
          </cell>
          <cell r="B4398" t="str">
            <v>emifarese@gmail.com</v>
          </cell>
          <cell r="C4398">
            <v>44199</v>
          </cell>
          <cell r="D4398" t="str">
            <v>Abierta</v>
          </cell>
          <cell r="E4398" t="str">
            <v>Pendiente</v>
          </cell>
          <cell r="F4398" t="str">
            <v>No está empaquetado</v>
          </cell>
          <cell r="G4398" t="str">
            <v>ARS</v>
          </cell>
          <cell r="H4398" t="str">
            <v>2169.63</v>
          </cell>
          <cell r="I4398" t="str">
            <v>325.44</v>
          </cell>
          <cell r="J4398">
            <v>0</v>
          </cell>
          <cell r="K4398" t="str">
            <v>1844.19</v>
          </cell>
          <cell r="L4398" t="str">
            <v>Emilia Farese</v>
          </cell>
          <cell r="M4398">
            <v>40006349</v>
          </cell>
          <cell r="N4398">
            <v>541121825572</v>
          </cell>
          <cell r="O4398" t="str">
            <v>Emilia farese</v>
          </cell>
          <cell r="P4398">
            <v>541121825572</v>
          </cell>
          <cell r="Q4398" t="str">
            <v>Acoyte</v>
          </cell>
          <cell r="R4398">
            <v>1450</v>
          </cell>
          <cell r="S4398" t="str">
            <v>pb 3</v>
          </cell>
          <cell r="T4398" t="str">
            <v>villa crespo</v>
          </cell>
          <cell r="U4398" t="str">
            <v>Capital Federal</v>
          </cell>
          <cell r="V4398">
            <v>1414</v>
          </cell>
          <cell r="W4398" t="str">
            <v>Capital Federal</v>
          </cell>
          <cell r="Y4398" t="str">
            <v>ENVÍO SIN CARGO (CABA Y GRAN PARTE DE GBA) TIEMPO: 4 a 6 DÍAS HÁBILES</v>
          </cell>
          <cell r="Z4398" t="str">
            <v>TRANSFERENCIA BANCARIA</v>
          </cell>
          <cell r="AA4398" t="str">
            <v>NEWYEAR</v>
          </cell>
          <cell r="AF4398" t="str">
            <v>PORTA COSMETICOS 8 PARTES 11.5X11.5CM</v>
          </cell>
          <cell r="AG4398" t="str">
            <v>569.67</v>
          </cell>
          <cell r="AH4398">
            <v>1</v>
          </cell>
          <cell r="AI4398" t="str">
            <v>046DE7898</v>
          </cell>
          <cell r="AJ4398" t="str">
            <v>Web</v>
          </cell>
          <cell r="AK4398" t="str">
            <v/>
          </cell>
          <cell r="AM4398">
            <v>346747187</v>
          </cell>
          <cell r="AN4398" t="str">
            <v>Sí</v>
          </cell>
        </row>
        <row r="4399">
          <cell r="A4399">
            <v>2471</v>
          </cell>
          <cell r="B4399" t="str">
            <v>emifarese@gmail.com</v>
          </cell>
          <cell r="AF4399" t="str">
            <v>VELA 100 % SOJA CON AROMA JAZMIN GARDENIA (MAGNOLIA)</v>
          </cell>
          <cell r="AG4399" t="str">
            <v>399.99</v>
          </cell>
          <cell r="AH4399">
            <v>4</v>
          </cell>
          <cell r="AI4399" t="str">
            <v>BA5914VELA</v>
          </cell>
          <cell r="AN4399" t="str">
            <v>Sí</v>
          </cell>
        </row>
        <row r="4400">
          <cell r="A4400">
            <v>2470</v>
          </cell>
          <cell r="B4400" t="str">
            <v>agusvazalbaa@hotmail.com</v>
          </cell>
          <cell r="C4400">
            <v>44198</v>
          </cell>
          <cell r="D4400" t="str">
            <v>Abierta</v>
          </cell>
          <cell r="E4400" t="str">
            <v>Recibido</v>
          </cell>
          <cell r="F4400" t="str">
            <v>Enviado</v>
          </cell>
          <cell r="G4400" t="str">
            <v>ARS</v>
          </cell>
          <cell r="H4400" t="str">
            <v>8714.89</v>
          </cell>
          <cell r="I4400">
            <v>0</v>
          </cell>
          <cell r="J4400">
            <v>0</v>
          </cell>
          <cell r="K4400" t="str">
            <v>8714.89</v>
          </cell>
          <cell r="L4400" t="str">
            <v>Tomás Gravina</v>
          </cell>
          <cell r="M4400">
            <v>39769919</v>
          </cell>
          <cell r="N4400">
            <v>541167358257</v>
          </cell>
          <cell r="O4400" t="str">
            <v>Tomás Gravina</v>
          </cell>
          <cell r="P4400">
            <v>541167358257</v>
          </cell>
          <cell r="Q4400" t="str">
            <v>Benito Juarez</v>
          </cell>
          <cell r="R4400">
            <v>3941</v>
          </cell>
          <cell r="S4400" t="str">
            <v>Casa</v>
          </cell>
          <cell r="T4400" t="str">
            <v>Villa Devoto</v>
          </cell>
          <cell r="U4400" t="str">
            <v>Capital Federal</v>
          </cell>
          <cell r="V4400">
            <v>1419</v>
          </cell>
          <cell r="W4400" t="str">
            <v>Capital Federal</v>
          </cell>
          <cell r="Y4400" t="str">
            <v>ENVÍO SIN CARGO (CABA Y GRAN PARTE DE GBA) TIEMPO: 4 a 6 DÍAS HÁBILES</v>
          </cell>
          <cell r="Z4400" t="str">
            <v>TRANSFERENCIA BANCARIA</v>
          </cell>
          <cell r="AB4400" t="str">
            <v>Por favor, avisar por telefono un dia antes de la entrega</v>
          </cell>
          <cell r="AD4400">
            <v>44199</v>
          </cell>
          <cell r="AE4400">
            <v>44201</v>
          </cell>
          <cell r="AF4400" t="str">
            <v>TABLA MADERA PICADA X 2 DIVISIONES (Negro)</v>
          </cell>
          <cell r="AG4400" t="str">
            <v>447.9</v>
          </cell>
          <cell r="AH4400">
            <v>1</v>
          </cell>
          <cell r="AJ4400" t="str">
            <v>Web</v>
          </cell>
          <cell r="AK4400" t="str">
            <v>JUEVES 07-01 ENTRE 8 Y 18 HORAS!</v>
          </cell>
          <cell r="AM4400">
            <v>345858067</v>
          </cell>
          <cell r="AN4400" t="str">
            <v>Sí</v>
          </cell>
        </row>
        <row r="4401">
          <cell r="A4401">
            <v>2470</v>
          </cell>
          <cell r="B4401" t="str">
            <v>agusvazalbaa@hotmail.com</v>
          </cell>
          <cell r="AF4401" t="str">
            <v>TABLA MADERA PICADA X 2 DIVISIONES (Blanco)</v>
          </cell>
          <cell r="AG4401" t="str">
            <v>447.9</v>
          </cell>
          <cell r="AH4401">
            <v>1</v>
          </cell>
          <cell r="AN4401" t="str">
            <v>Sí</v>
          </cell>
        </row>
        <row r="4402">
          <cell r="A4402">
            <v>2470</v>
          </cell>
          <cell r="B4402" t="str">
            <v>agusvazalbaa@hotmail.com</v>
          </cell>
          <cell r="AF4402" t="str">
            <v>TABLA DE BAMBOO 20X30 CM</v>
          </cell>
          <cell r="AG4402" t="str">
            <v>574.19</v>
          </cell>
          <cell r="AH4402">
            <v>1</v>
          </cell>
          <cell r="AI4402" t="str">
            <v>MS113002</v>
          </cell>
          <cell r="AN4402" t="str">
            <v>Sí</v>
          </cell>
        </row>
        <row r="4403">
          <cell r="A4403">
            <v>2470</v>
          </cell>
          <cell r="B4403" t="str">
            <v>agusvazalbaa@hotmail.com</v>
          </cell>
          <cell r="AF4403" t="str">
            <v>INDIVIDUAL KHULNA BEIGE 38CM</v>
          </cell>
          <cell r="AG4403" t="str">
            <v>399.99</v>
          </cell>
          <cell r="AH4403">
            <v>5</v>
          </cell>
          <cell r="AI4403">
            <v>115286</v>
          </cell>
          <cell r="AN4403" t="str">
            <v>Sí</v>
          </cell>
        </row>
        <row r="4404">
          <cell r="A4404">
            <v>2470</v>
          </cell>
          <cell r="B4404" t="str">
            <v>agusvazalbaa@hotmail.com</v>
          </cell>
          <cell r="AF4404" t="str">
            <v>INDIVIDUAL NEGRO KHULNA 38CM</v>
          </cell>
          <cell r="AG4404" t="str">
            <v>399.99</v>
          </cell>
          <cell r="AH4404">
            <v>5</v>
          </cell>
          <cell r="AI4404">
            <v>115336</v>
          </cell>
          <cell r="AN4404" t="str">
            <v>Sí</v>
          </cell>
        </row>
        <row r="4405">
          <cell r="A4405">
            <v>2470</v>
          </cell>
          <cell r="B4405" t="str">
            <v>agusvazalbaa@hotmail.com</v>
          </cell>
          <cell r="AF4405" t="str">
            <v>INDIVIDUAL DE YUTE TEJIDO 32 CM</v>
          </cell>
          <cell r="AG4405">
            <v>649</v>
          </cell>
          <cell r="AH4405">
            <v>5</v>
          </cell>
          <cell r="AI4405" t="str">
            <v>INDIVIDUALYUTE</v>
          </cell>
          <cell r="AN4405" t="str">
            <v>Sí</v>
          </cell>
        </row>
        <row r="4406">
          <cell r="A4406">
            <v>2469</v>
          </cell>
          <cell r="B4406" t="str">
            <v>aldananavarro07@hotmail.com</v>
          </cell>
          <cell r="C4406">
            <v>44198</v>
          </cell>
          <cell r="D4406" t="str">
            <v>Abierta</v>
          </cell>
          <cell r="E4406" t="str">
            <v>Recibido</v>
          </cell>
          <cell r="F4406" t="str">
            <v>Enviado</v>
          </cell>
          <cell r="G4406" t="str">
            <v>ARS</v>
          </cell>
          <cell r="H4406" t="str">
            <v>1115.3</v>
          </cell>
          <cell r="I4406">
            <v>0</v>
          </cell>
          <cell r="J4406">
            <v>0</v>
          </cell>
          <cell r="K4406" t="str">
            <v>1115.3</v>
          </cell>
          <cell r="L4406" t="str">
            <v>Aldana Navarro</v>
          </cell>
          <cell r="M4406">
            <v>39373417</v>
          </cell>
          <cell r="N4406">
            <v>541156169906</v>
          </cell>
          <cell r="O4406" t="str">
            <v>Aldana Navarro</v>
          </cell>
          <cell r="P4406">
            <v>541156169906</v>
          </cell>
          <cell r="Q4406" t="str">
            <v xml:space="preserve">Ln.alem </v>
          </cell>
          <cell r="R4406">
            <v>876</v>
          </cell>
          <cell r="S4406">
            <v>3</v>
          </cell>
          <cell r="U4406" t="str">
            <v xml:space="preserve">Monte grande </v>
          </cell>
          <cell r="V4406">
            <v>1842</v>
          </cell>
          <cell r="W4406" t="str">
            <v>Gran Buenos Aires</v>
          </cell>
          <cell r="Y4406" t="str">
            <v>ENVÍO SIN CARGO (CABA Y GRAN PARTE DE GBA) TIEMPO: 4 a 6 DÍAS HÁBILES</v>
          </cell>
          <cell r="Z4406" t="str">
            <v>Mercado Pago</v>
          </cell>
          <cell r="AD4406">
            <v>44198</v>
          </cell>
          <cell r="AE4406">
            <v>44201</v>
          </cell>
          <cell r="AF4406" t="str">
            <v>INDIVIDUAL SMILE CUERINA</v>
          </cell>
          <cell r="AG4406">
            <v>245</v>
          </cell>
          <cell r="AH4406">
            <v>2</v>
          </cell>
          <cell r="AI4406" t="str">
            <v>CHUIN34R</v>
          </cell>
          <cell r="AJ4406" t="str">
            <v>Móvil</v>
          </cell>
          <cell r="AK4406" t="str">
            <v>JUEVES 07-01 ENTRE 8 Y 18 HORAS!</v>
          </cell>
          <cell r="AL4406">
            <v>2170402486</v>
          </cell>
          <cell r="AM4406">
            <v>346231971</v>
          </cell>
          <cell r="AN4406" t="str">
            <v>Sí</v>
          </cell>
        </row>
        <row r="4407">
          <cell r="A4407">
            <v>2469</v>
          </cell>
          <cell r="B4407" t="str">
            <v>aldananavarro07@hotmail.com</v>
          </cell>
          <cell r="AF4407" t="str">
            <v>VELA 100% SOJA AROMA JAZMIN</v>
          </cell>
          <cell r="AG4407">
            <v>300</v>
          </cell>
          <cell r="AH4407">
            <v>1</v>
          </cell>
          <cell r="AI4407" t="str">
            <v>TW7375VELA MERCA SEPARADA</v>
          </cell>
          <cell r="AN4407" t="str">
            <v>Sí</v>
          </cell>
        </row>
        <row r="4408">
          <cell r="A4408">
            <v>2469</v>
          </cell>
          <cell r="B4408" t="str">
            <v>aldananavarro07@hotmail.com</v>
          </cell>
          <cell r="AF4408" t="str">
            <v>BOWL RIGOLLEAU GALAXIA 14 CM DIAM</v>
          </cell>
          <cell r="AG4408" t="str">
            <v>80.3</v>
          </cell>
          <cell r="AH4408">
            <v>1</v>
          </cell>
          <cell r="AI4408" t="str">
            <v>ML67645</v>
          </cell>
          <cell r="AN4408" t="str">
            <v>Sí</v>
          </cell>
        </row>
        <row r="4409">
          <cell r="A4409">
            <v>2469</v>
          </cell>
          <cell r="B4409" t="str">
            <v>aldananavarro07@hotmail.com</v>
          </cell>
          <cell r="AF4409" t="str">
            <v>INDIVIDUAL CUERINA HOJAS 44X30CM</v>
          </cell>
          <cell r="AG4409">
            <v>245</v>
          </cell>
          <cell r="AH4409">
            <v>1</v>
          </cell>
          <cell r="AI4409" t="str">
            <v>CHUIN43R</v>
          </cell>
          <cell r="AN4409" t="str">
            <v>Sí</v>
          </cell>
        </row>
        <row r="4410">
          <cell r="A4410">
            <v>2468</v>
          </cell>
          <cell r="B4410" t="str">
            <v>carrascomelina2001@gmail.com</v>
          </cell>
          <cell r="C4410">
            <v>44195</v>
          </cell>
          <cell r="D4410" t="str">
            <v>Abierta</v>
          </cell>
          <cell r="E4410" t="str">
            <v>Recibido</v>
          </cell>
          <cell r="F4410" t="str">
            <v>Enviado</v>
          </cell>
          <cell r="G4410" t="str">
            <v>ARS</v>
          </cell>
          <cell r="H4410">
            <v>1513</v>
          </cell>
          <cell r="I4410" t="str">
            <v>226.95</v>
          </cell>
          <cell r="J4410">
            <v>0</v>
          </cell>
          <cell r="K4410" t="str">
            <v>1286.05</v>
          </cell>
          <cell r="L4410" t="str">
            <v>Melina Carrasco</v>
          </cell>
          <cell r="M4410">
            <v>43264594</v>
          </cell>
          <cell r="N4410">
            <v>541169159240</v>
          </cell>
          <cell r="O4410" t="str">
            <v>Melina Carrasco</v>
          </cell>
          <cell r="P4410">
            <v>541169159240</v>
          </cell>
          <cell r="Q4410" t="str">
            <v>Aconquija</v>
          </cell>
          <cell r="R4410">
            <v>236</v>
          </cell>
          <cell r="S4410" t="str">
            <v>Casa</v>
          </cell>
          <cell r="T4410" t="str">
            <v>Don Orione</v>
          </cell>
          <cell r="U4410" t="str">
            <v>Claypole</v>
          </cell>
          <cell r="V4410">
            <v>1849</v>
          </cell>
          <cell r="W4410" t="str">
            <v>Gran Buenos Aires</v>
          </cell>
          <cell r="Y4410" t="str">
            <v>ENVÍO SIN CARGO (CABA Y GRAN PARTE DE GBA) TIEMPO: 4 a 6 DÍAS HÁBILES</v>
          </cell>
          <cell r="Z4410" t="str">
            <v>Mercado Pago</v>
          </cell>
          <cell r="AA4410" t="str">
            <v>NEWYEAR</v>
          </cell>
          <cell r="AD4410">
            <v>44200</v>
          </cell>
          <cell r="AE4410">
            <v>44201</v>
          </cell>
          <cell r="AF4410" t="str">
            <v>MOLDE FLANERA ANTIADHERENTE</v>
          </cell>
          <cell r="AG4410">
            <v>763</v>
          </cell>
          <cell r="AH4410">
            <v>1</v>
          </cell>
          <cell r="AI4410" t="str">
            <v>046BA4825 LE PUSE EL 15% DEL BULTO</v>
          </cell>
          <cell r="AJ4410" t="str">
            <v>Móvil</v>
          </cell>
          <cell r="AK4410" t="str">
            <v>MIERCOLES 06-01 ENTRE 8 Y 18 HORAS!</v>
          </cell>
          <cell r="AL4410">
            <v>2163791013</v>
          </cell>
          <cell r="AM4410">
            <v>345734612</v>
          </cell>
          <cell r="AN4410" t="str">
            <v>Sí</v>
          </cell>
        </row>
        <row r="4411">
          <cell r="A4411">
            <v>2468</v>
          </cell>
          <cell r="B4411" t="str">
            <v>carrascomelina2001@gmail.com</v>
          </cell>
          <cell r="AF4411" t="str">
            <v>WOK ANTIADHERENTE LINEA GRANITE 30CM</v>
          </cell>
          <cell r="AG4411">
            <v>750</v>
          </cell>
          <cell r="AH4411">
            <v>1</v>
          </cell>
          <cell r="AI4411" t="str">
            <v>MS119636</v>
          </cell>
          <cell r="AN4411" t="str">
            <v>Sí</v>
          </cell>
        </row>
        <row r="4412">
          <cell r="A4412">
            <v>2467</v>
          </cell>
          <cell r="B4412" t="str">
            <v>carrascomelina2001@gmail.com</v>
          </cell>
          <cell r="C4412">
            <v>44195</v>
          </cell>
          <cell r="D4412" t="str">
            <v>Cancelada</v>
          </cell>
          <cell r="E4412" t="str">
            <v>Pendiente</v>
          </cell>
          <cell r="F4412" t="str">
            <v>No está empaquetado</v>
          </cell>
          <cell r="G4412" t="str">
            <v>ARS</v>
          </cell>
          <cell r="H4412">
            <v>1513</v>
          </cell>
          <cell r="I4412">
            <v>0</v>
          </cell>
          <cell r="J4412">
            <v>0</v>
          </cell>
          <cell r="K4412">
            <v>1513</v>
          </cell>
          <cell r="L4412" t="str">
            <v>Melina Carrasco</v>
          </cell>
          <cell r="M4412">
            <v>43264594</v>
          </cell>
          <cell r="N4412">
            <v>541169159240</v>
          </cell>
          <cell r="O4412" t="str">
            <v>Melina Carrasco</v>
          </cell>
          <cell r="P4412">
            <v>541169159240</v>
          </cell>
          <cell r="Q4412" t="str">
            <v>Aconquija</v>
          </cell>
          <cell r="R4412">
            <v>236</v>
          </cell>
          <cell r="S4412" t="str">
            <v>Casa</v>
          </cell>
          <cell r="T4412" t="str">
            <v>Don Orione</v>
          </cell>
          <cell r="U4412" t="str">
            <v>Claypole</v>
          </cell>
          <cell r="V4412">
            <v>1849</v>
          </cell>
          <cell r="W4412" t="str">
            <v>Gran Buenos Aires</v>
          </cell>
          <cell r="Y4412" t="str">
            <v>ENVÍO SIN CARGO (CABA Y GRAN PARTE DE GBA) TIEMPO: 4 a 6 DÍAS HÁBILES</v>
          </cell>
          <cell r="Z4412" t="str">
            <v>Mercado Pago</v>
          </cell>
          <cell r="AF4412" t="str">
            <v>WOK ANTIADHERENTE LINEA GRANITE 30CM</v>
          </cell>
          <cell r="AG4412">
            <v>750</v>
          </cell>
          <cell r="AH4412">
            <v>1</v>
          </cell>
          <cell r="AI4412" t="str">
            <v>MS119636</v>
          </cell>
          <cell r="AJ4412" t="str">
            <v>Móvil</v>
          </cell>
          <cell r="AK4412" t="str">
            <v/>
          </cell>
          <cell r="AL4412">
            <v>2163771560</v>
          </cell>
          <cell r="AM4412">
            <v>344722440</v>
          </cell>
          <cell r="AN4412" t="str">
            <v>Sí</v>
          </cell>
        </row>
        <row r="4413">
          <cell r="A4413">
            <v>2467</v>
          </cell>
          <cell r="B4413" t="str">
            <v>carrascomelina2001@gmail.com</v>
          </cell>
          <cell r="AF4413" t="str">
            <v>MOLDE FLANERA ANTIADHERENTE</v>
          </cell>
          <cell r="AG4413">
            <v>763</v>
          </cell>
          <cell r="AH4413">
            <v>1</v>
          </cell>
          <cell r="AI4413" t="str">
            <v>046BA4825 LE PUSE EL 15% DEL BULTO</v>
          </cell>
          <cell r="AN4413" t="str">
            <v>Sí</v>
          </cell>
        </row>
        <row r="4414">
          <cell r="A4414">
            <v>2466</v>
          </cell>
          <cell r="B4414" t="str">
            <v>lautiplus@gmail.com</v>
          </cell>
          <cell r="C4414">
            <v>44194</v>
          </cell>
          <cell r="D4414" t="str">
            <v>Abierta</v>
          </cell>
          <cell r="E4414" t="str">
            <v>Recibido</v>
          </cell>
          <cell r="F4414" t="str">
            <v>Enviado</v>
          </cell>
          <cell r="G4414" t="str">
            <v>ARS</v>
          </cell>
          <cell r="H4414">
            <v>1899</v>
          </cell>
          <cell r="I4414">
            <v>0</v>
          </cell>
          <cell r="J4414">
            <v>0</v>
          </cell>
          <cell r="K4414">
            <v>1899</v>
          </cell>
          <cell r="L4414" t="str">
            <v>Lautaro Beron</v>
          </cell>
          <cell r="M4414">
            <v>35358753</v>
          </cell>
          <cell r="N4414">
            <v>541168054216</v>
          </cell>
          <cell r="O4414" t="str">
            <v>Lautaro Beron</v>
          </cell>
          <cell r="P4414">
            <v>541168054216</v>
          </cell>
          <cell r="Q4414" t="str">
            <v>Danel</v>
          </cell>
          <cell r="R4414">
            <v>1432</v>
          </cell>
          <cell r="S4414" t="str">
            <v>A</v>
          </cell>
          <cell r="T4414" t="str">
            <v>San cristobal</v>
          </cell>
          <cell r="U4414" t="str">
            <v>Capital Federal</v>
          </cell>
          <cell r="V4414">
            <v>1242</v>
          </cell>
          <cell r="W4414" t="str">
            <v>Capital Federal</v>
          </cell>
          <cell r="Y4414" t="str">
            <v>ENVÍO SIN CARGO (CABA Y GRAN PARTE DE GBA) TIEMPO: 4 a 6 DÍAS HÁBILES</v>
          </cell>
          <cell r="Z4414" t="str">
            <v>Mercado Pago</v>
          </cell>
          <cell r="AD4414">
            <v>44194</v>
          </cell>
          <cell r="AE4414">
            <v>44195</v>
          </cell>
          <cell r="AF4414" t="str">
            <v>PROMO SET DE COCINA</v>
          </cell>
          <cell r="AG4414">
            <v>1899</v>
          </cell>
          <cell r="AH4414">
            <v>1</v>
          </cell>
          <cell r="AI4414" t="str">
            <v>046BA4825/046BA4829/046BA4836/046BA4824</v>
          </cell>
          <cell r="AJ4414" t="str">
            <v>Móvil</v>
          </cell>
          <cell r="AK4414" t="str">
            <v>Jueves 31-12 entre 8 y 13 horas !</v>
          </cell>
          <cell r="AL4414">
            <v>2158074991</v>
          </cell>
          <cell r="AM4414">
            <v>345303744</v>
          </cell>
          <cell r="AN4414" t="str">
            <v>Sí</v>
          </cell>
        </row>
        <row r="4415">
          <cell r="A4415">
            <v>2465</v>
          </cell>
          <cell r="B4415" t="str">
            <v>camila-krikorian@hotmail.com</v>
          </cell>
          <cell r="C4415">
            <v>44194</v>
          </cell>
          <cell r="D4415" t="str">
            <v>Abierta</v>
          </cell>
          <cell r="E4415" t="str">
            <v>Recibido</v>
          </cell>
          <cell r="F4415" t="str">
            <v>Enviado</v>
          </cell>
          <cell r="G4415" t="str">
            <v>ARS</v>
          </cell>
          <cell r="H4415" t="str">
            <v>1036.19</v>
          </cell>
          <cell r="I4415" t="str">
            <v>155.43</v>
          </cell>
          <cell r="J4415">
            <v>0</v>
          </cell>
          <cell r="K4415" t="str">
            <v>880.76</v>
          </cell>
          <cell r="L4415" t="str">
            <v>Camila Krikorian</v>
          </cell>
          <cell r="M4415">
            <v>39243026</v>
          </cell>
          <cell r="N4415">
            <v>541138578208</v>
          </cell>
          <cell r="O4415" t="str">
            <v>Camila Krikorian</v>
          </cell>
          <cell r="P4415">
            <v>541138578208</v>
          </cell>
          <cell r="Q4415" t="str">
            <v>Av Acoyte</v>
          </cell>
          <cell r="R4415">
            <v>623</v>
          </cell>
          <cell r="S4415" t="str">
            <v>Piso 2 depto G</v>
          </cell>
          <cell r="T4415" t="str">
            <v>Caballito</v>
          </cell>
          <cell r="U4415" t="str">
            <v>Capital Federal</v>
          </cell>
          <cell r="V4415">
            <v>1405</v>
          </cell>
          <cell r="W4415" t="str">
            <v>Capital Federal</v>
          </cell>
          <cell r="Y4415" t="str">
            <v>ENVÍO SIN CARGO (CABA Y GRAN PARTE DE GBA) TIEMPO: 4 a 6 DÍAS HÁBILES</v>
          </cell>
          <cell r="Z4415" t="str">
            <v>Mercado Pago</v>
          </cell>
          <cell r="AA4415" t="str">
            <v>NEWYEAR</v>
          </cell>
          <cell r="AD4415">
            <v>44194</v>
          </cell>
          <cell r="AE4415">
            <v>44195</v>
          </cell>
          <cell r="AF4415" t="str">
            <v>POSAVASOS SET 6 UNIDADES VINILO 10.5CM</v>
          </cell>
          <cell r="AG4415" t="str">
            <v>1036.19</v>
          </cell>
          <cell r="AH4415">
            <v>1</v>
          </cell>
          <cell r="AI4415" t="str">
            <v>046BA6997</v>
          </cell>
          <cell r="AJ4415" t="str">
            <v>Móvil</v>
          </cell>
          <cell r="AK4415" t="str">
            <v>Jueves 31-12 entre 8 y 13 horas !</v>
          </cell>
          <cell r="AL4415">
            <v>2157851810</v>
          </cell>
          <cell r="AM4415">
            <v>345282236</v>
          </cell>
          <cell r="AN4415" t="str">
            <v>Sí</v>
          </cell>
        </row>
        <row r="4416">
          <cell r="A4416">
            <v>2464</v>
          </cell>
          <cell r="B4416" t="str">
            <v>arismendinelcy@gmail.com</v>
          </cell>
          <cell r="C4416">
            <v>44194</v>
          </cell>
          <cell r="D4416" t="str">
            <v>Abierta</v>
          </cell>
          <cell r="E4416" t="str">
            <v>Recibido</v>
          </cell>
          <cell r="F4416" t="str">
            <v>Enviado</v>
          </cell>
          <cell r="G4416" t="str">
            <v>ARS</v>
          </cell>
          <cell r="H4416">
            <v>590</v>
          </cell>
          <cell r="I4416">
            <v>0</v>
          </cell>
          <cell r="J4416">
            <v>0</v>
          </cell>
          <cell r="K4416">
            <v>590</v>
          </cell>
          <cell r="L4416" t="str">
            <v>NELCY Arismendi</v>
          </cell>
          <cell r="M4416">
            <v>95904595</v>
          </cell>
          <cell r="N4416">
            <v>541123900008</v>
          </cell>
          <cell r="O4416" t="str">
            <v>Nelcy Arismendi</v>
          </cell>
          <cell r="P4416">
            <v>541123900008</v>
          </cell>
          <cell r="Q4416" t="str">
            <v xml:space="preserve">Yerbal </v>
          </cell>
          <cell r="R4416">
            <v>2147</v>
          </cell>
          <cell r="S4416" t="str">
            <v>1C</v>
          </cell>
          <cell r="T4416" t="str">
            <v xml:space="preserve">Flores </v>
          </cell>
          <cell r="U4416" t="str">
            <v>Capital Federal</v>
          </cell>
          <cell r="V4416">
            <v>1406</v>
          </cell>
          <cell r="W4416" t="str">
            <v>Capital Federal</v>
          </cell>
          <cell r="Y4416" t="str">
            <v>ENVÍO SIN CARGO (CABA Y GRAN PARTE DE GBA) TIEMPO: 4 a 6 DÍAS HÁBILES</v>
          </cell>
          <cell r="Z4416" t="str">
            <v>Mercado Pago</v>
          </cell>
          <cell r="AD4416">
            <v>44194</v>
          </cell>
          <cell r="AE4416">
            <v>44195</v>
          </cell>
          <cell r="AF4416" t="str">
            <v>JUEGO DE 6 VASOS AMSTERDAM</v>
          </cell>
          <cell r="AG4416">
            <v>590</v>
          </cell>
          <cell r="AH4416">
            <v>1</v>
          </cell>
          <cell r="AI4416" t="str">
            <v>RI68972PK</v>
          </cell>
          <cell r="AJ4416" t="str">
            <v>Móvil</v>
          </cell>
          <cell r="AK4416" t="str">
            <v>Jueves 31-12 entre 8 y 13 horas !</v>
          </cell>
          <cell r="AL4416">
            <v>2157190639</v>
          </cell>
          <cell r="AM4416">
            <v>345230998</v>
          </cell>
          <cell r="AN4416" t="str">
            <v>Sí</v>
          </cell>
        </row>
        <row r="4417">
          <cell r="A4417">
            <v>2463</v>
          </cell>
          <cell r="B4417" t="str">
            <v>camila-krikorian@hotmail.com</v>
          </cell>
          <cell r="C4417">
            <v>44194</v>
          </cell>
          <cell r="D4417" t="str">
            <v>Abierta</v>
          </cell>
          <cell r="E4417" t="str">
            <v>Recibido</v>
          </cell>
          <cell r="F4417" t="str">
            <v>Enviado</v>
          </cell>
          <cell r="G4417" t="str">
            <v>ARS</v>
          </cell>
          <cell r="H4417">
            <v>1899</v>
          </cell>
          <cell r="I4417">
            <v>0</v>
          </cell>
          <cell r="J4417">
            <v>0</v>
          </cell>
          <cell r="K4417">
            <v>1899</v>
          </cell>
          <cell r="L4417" t="str">
            <v>Jesica Krikorian</v>
          </cell>
          <cell r="M4417">
            <v>39243026</v>
          </cell>
          <cell r="N4417">
            <v>541138578208</v>
          </cell>
          <cell r="O4417" t="str">
            <v>Jesica Krikorian</v>
          </cell>
          <cell r="P4417">
            <v>541138578208</v>
          </cell>
          <cell r="Q4417" t="str">
            <v>Av Córdoba</v>
          </cell>
          <cell r="R4417">
            <v>4761</v>
          </cell>
          <cell r="S4417" t="str">
            <v>Piso 12 B</v>
          </cell>
          <cell r="T4417" t="str">
            <v>Palermo</v>
          </cell>
          <cell r="U4417" t="str">
            <v>Capital Federal</v>
          </cell>
          <cell r="V4417">
            <v>1414</v>
          </cell>
          <cell r="W4417" t="str">
            <v>Capital Federal</v>
          </cell>
          <cell r="Y4417" t="str">
            <v>ENVÍO SIN CARGO (CABA Y GRAN PARTE DE GBA) TIEMPO: 4 a 6 DÍAS HÁBILES</v>
          </cell>
          <cell r="Z4417" t="str">
            <v>Mercado Pago</v>
          </cell>
          <cell r="AD4417">
            <v>44194</v>
          </cell>
          <cell r="AE4417">
            <v>44195</v>
          </cell>
          <cell r="AF4417" t="str">
            <v>PROMO SET DE COCINA</v>
          </cell>
          <cell r="AG4417">
            <v>1899</v>
          </cell>
          <cell r="AH4417">
            <v>1</v>
          </cell>
          <cell r="AI4417" t="str">
            <v>046BA4825/046BA4829/046BA4836/046BA4824</v>
          </cell>
          <cell r="AJ4417" t="str">
            <v>Móvil</v>
          </cell>
          <cell r="AK4417" t="str">
            <v>Jueves 31-12 entre 8 y 13 horas !</v>
          </cell>
          <cell r="AL4417">
            <v>2157133122</v>
          </cell>
          <cell r="AM4417">
            <v>345230055</v>
          </cell>
          <cell r="AN4417" t="str">
            <v>Sí</v>
          </cell>
        </row>
        <row r="4418">
          <cell r="A4418">
            <v>2462</v>
          </cell>
          <cell r="B4418" t="str">
            <v>soledadmari13@hotmail.com</v>
          </cell>
          <cell r="C4418">
            <v>44193</v>
          </cell>
          <cell r="D4418" t="str">
            <v>Abierta</v>
          </cell>
          <cell r="E4418" t="str">
            <v>Recibido</v>
          </cell>
          <cell r="F4418" t="str">
            <v>Enviado</v>
          </cell>
          <cell r="G4418" t="str">
            <v>ARS</v>
          </cell>
          <cell r="H4418">
            <v>1318</v>
          </cell>
          <cell r="I4418">
            <v>0</v>
          </cell>
          <cell r="J4418">
            <v>0</v>
          </cell>
          <cell r="K4418">
            <v>1318</v>
          </cell>
          <cell r="L4418" t="str">
            <v>Maríanela Triay</v>
          </cell>
          <cell r="M4418">
            <v>36073391</v>
          </cell>
          <cell r="N4418">
            <v>5491121796953</v>
          </cell>
          <cell r="O4418" t="str">
            <v>Maríanela Triay</v>
          </cell>
          <cell r="P4418">
            <v>5491121796953</v>
          </cell>
          <cell r="Q4418" t="str">
            <v xml:space="preserve">Muzzilli </v>
          </cell>
          <cell r="R4418">
            <v>439</v>
          </cell>
          <cell r="T4418" t="str">
            <v xml:space="preserve">Lomas de Zamora </v>
          </cell>
          <cell r="U4418" t="str">
            <v xml:space="preserve">Buenos Aires </v>
          </cell>
          <cell r="V4418">
            <v>1832</v>
          </cell>
          <cell r="W4418" t="str">
            <v>Gran Buenos Aires</v>
          </cell>
          <cell r="Y4418" t="str">
            <v>ENVÍO SIN CARGO (CABA Y GRAN PARTE DE GBA) TIEMPO: 4 a 6 DÍAS HÁBILES</v>
          </cell>
          <cell r="Z4418" t="str">
            <v>Mercado Pago</v>
          </cell>
          <cell r="AD4418">
            <v>44193</v>
          </cell>
          <cell r="AE4418">
            <v>44195</v>
          </cell>
          <cell r="AF4418" t="str">
            <v>TRAPO DE PISO CON FRASE MEDIA STANTARD 50 X 60 CM HAPPY</v>
          </cell>
          <cell r="AG4418">
            <v>290</v>
          </cell>
          <cell r="AH4418">
            <v>1</v>
          </cell>
          <cell r="AI4418" t="str">
            <v>HAPPY CHICO BCO</v>
          </cell>
          <cell r="AJ4418" t="str">
            <v>Móvil</v>
          </cell>
          <cell r="AK4418" t="str">
            <v>Jueves 31-12 entre 8 y 13 horas !</v>
          </cell>
          <cell r="AL4418">
            <v>2154431215</v>
          </cell>
          <cell r="AM4418">
            <v>344934878</v>
          </cell>
          <cell r="AN4418" t="str">
            <v>Sí</v>
          </cell>
        </row>
        <row r="4419">
          <cell r="A4419">
            <v>2462</v>
          </cell>
          <cell r="B4419" t="str">
            <v>soledadmari13@hotmail.com</v>
          </cell>
          <cell r="AF4419" t="str">
            <v>JABONERA PASTEL DE SIL. COL SURT 09X13.5X0.5CM (Rosa)</v>
          </cell>
          <cell r="AG4419">
            <v>160</v>
          </cell>
          <cell r="AH4419">
            <v>1</v>
          </cell>
          <cell r="AI4419" t="str">
            <v>019BA87543</v>
          </cell>
          <cell r="AN4419" t="str">
            <v>Sí</v>
          </cell>
        </row>
        <row r="4420">
          <cell r="A4420">
            <v>2462</v>
          </cell>
          <cell r="B4420" t="str">
            <v>soledadmari13@hotmail.com</v>
          </cell>
          <cell r="AF4420" t="str">
            <v>SECAPLATOS PASTEL PANAL 30.5X0.4X20.5 CM (Verde)</v>
          </cell>
          <cell r="AG4420">
            <v>434</v>
          </cell>
          <cell r="AH4420">
            <v>1</v>
          </cell>
          <cell r="AI4420" t="str">
            <v>019BA87519</v>
          </cell>
          <cell r="AN4420" t="str">
            <v>Sí</v>
          </cell>
        </row>
        <row r="4421">
          <cell r="A4421">
            <v>2462</v>
          </cell>
          <cell r="B4421" t="str">
            <v>soledadmari13@hotmail.com</v>
          </cell>
          <cell r="AF4421" t="str">
            <v>SECAPLATOS PASTEL PANAL 30.5X0.4X20.5 CM (Rosa)</v>
          </cell>
          <cell r="AG4421">
            <v>434</v>
          </cell>
          <cell r="AH4421">
            <v>1</v>
          </cell>
          <cell r="AI4421" t="str">
            <v>019BA87519</v>
          </cell>
          <cell r="AN4421" t="str">
            <v>Sí</v>
          </cell>
        </row>
        <row r="4422">
          <cell r="A4422">
            <v>2461</v>
          </cell>
          <cell r="B4422" t="str">
            <v>carla.d.vico@gmail.com</v>
          </cell>
          <cell r="C4422">
            <v>44193</v>
          </cell>
          <cell r="D4422" t="str">
            <v>Abierta</v>
          </cell>
          <cell r="E4422" t="str">
            <v>Recibido</v>
          </cell>
          <cell r="G4422" t="str">
            <v>ARS</v>
          </cell>
          <cell r="H4422">
            <v>2000</v>
          </cell>
          <cell r="I4422">
            <v>0</v>
          </cell>
          <cell r="J4422">
            <v>0</v>
          </cell>
          <cell r="K4422">
            <v>2000</v>
          </cell>
          <cell r="L4422" t="str">
            <v>Lucía Milici</v>
          </cell>
          <cell r="M4422">
            <v>35266913</v>
          </cell>
          <cell r="N4422">
            <v>5491168830218</v>
          </cell>
          <cell r="Z4422" t="str">
            <v>Mercado Pago</v>
          </cell>
          <cell r="AD4422">
            <v>44193</v>
          </cell>
          <cell r="AF4422" t="str">
            <v>GIFT CARD GOLD</v>
          </cell>
          <cell r="AG4422">
            <v>2000</v>
          </cell>
          <cell r="AH4422">
            <v>1</v>
          </cell>
          <cell r="AJ4422" t="str">
            <v>Móvil</v>
          </cell>
          <cell r="AK4422" t="str">
            <v/>
          </cell>
          <cell r="AL4422">
            <v>2153984975</v>
          </cell>
          <cell r="AM4422">
            <v>344932816</v>
          </cell>
          <cell r="AN4422" t="str">
            <v>No</v>
          </cell>
        </row>
        <row r="4423">
          <cell r="A4423">
            <v>2460</v>
          </cell>
          <cell r="B4423" t="str">
            <v>sofia.odisio@gmail.com</v>
          </cell>
          <cell r="C4423">
            <v>44193</v>
          </cell>
          <cell r="D4423" t="str">
            <v>Abierta</v>
          </cell>
          <cell r="E4423" t="str">
            <v>Recibido</v>
          </cell>
          <cell r="F4423" t="str">
            <v>Enviado</v>
          </cell>
          <cell r="G4423" t="str">
            <v>ARS</v>
          </cell>
          <cell r="H4423" t="str">
            <v>4777.3</v>
          </cell>
          <cell r="I4423">
            <v>0</v>
          </cell>
          <cell r="J4423">
            <v>655</v>
          </cell>
          <cell r="K4423" t="str">
            <v>5432.3</v>
          </cell>
          <cell r="L4423" t="str">
            <v>Claudia Morelli</v>
          </cell>
          <cell r="M4423">
            <v>35725052</v>
          </cell>
          <cell r="N4423">
            <v>5491155121664</v>
          </cell>
          <cell r="O4423" t="str">
            <v>Claudia Morelli</v>
          </cell>
          <cell r="P4423">
            <v>5491155121664</v>
          </cell>
          <cell r="Q4423" t="str">
            <v xml:space="preserve">Doblas </v>
          </cell>
          <cell r="R4423">
            <v>955</v>
          </cell>
          <cell r="S4423">
            <v>106</v>
          </cell>
          <cell r="T4423" t="str">
            <v xml:space="preserve">Caballito </v>
          </cell>
          <cell r="U4423" t="str">
            <v>Capital Federal</v>
          </cell>
          <cell r="V4423">
            <v>1424</v>
          </cell>
          <cell r="W4423" t="str">
            <v>Capital Federal</v>
          </cell>
          <cell r="Y4423" t="str">
            <v>Correo Argentino - Encomienda Clásica</v>
          </cell>
          <cell r="Z4423" t="str">
            <v>Mercado Pago</v>
          </cell>
          <cell r="AD4423">
            <v>44193</v>
          </cell>
          <cell r="AE4423">
            <v>44195</v>
          </cell>
          <cell r="AF4423" t="str">
            <v>PARRILLA PORTATIL PLEGABLE</v>
          </cell>
          <cell r="AG4423" t="str">
            <v>4777.3</v>
          </cell>
          <cell r="AH4423">
            <v>1</v>
          </cell>
          <cell r="AI4423" t="str">
            <v>093PA7070</v>
          </cell>
          <cell r="AJ4423" t="str">
            <v>Móvil</v>
          </cell>
          <cell r="AK4423" t="str">
            <v>Jueves 31-12 entre 8 y 13 horas !</v>
          </cell>
          <cell r="AL4423">
            <v>2153621925</v>
          </cell>
          <cell r="AM4423">
            <v>344897486</v>
          </cell>
          <cell r="AN4423" t="str">
            <v>Sí</v>
          </cell>
        </row>
        <row r="4424">
          <cell r="A4424">
            <v>2459</v>
          </cell>
          <cell r="B4424" t="str">
            <v>arismendinelcy@gmail.com</v>
          </cell>
          <cell r="C4424">
            <v>44193</v>
          </cell>
          <cell r="D4424" t="str">
            <v>Abierta</v>
          </cell>
          <cell r="E4424" t="str">
            <v>Recibido</v>
          </cell>
          <cell r="F4424" t="str">
            <v>Enviado</v>
          </cell>
          <cell r="G4424" t="str">
            <v>ARS</v>
          </cell>
          <cell r="H4424">
            <v>590</v>
          </cell>
          <cell r="I4424">
            <v>0</v>
          </cell>
          <cell r="J4424">
            <v>0</v>
          </cell>
          <cell r="K4424">
            <v>590</v>
          </cell>
          <cell r="L4424" t="str">
            <v>Nelcy Arismendi</v>
          </cell>
          <cell r="M4424">
            <v>95904595</v>
          </cell>
          <cell r="N4424">
            <v>541123900008</v>
          </cell>
          <cell r="O4424" t="str">
            <v>Nelcy Arismendi</v>
          </cell>
          <cell r="P4424">
            <v>541123900008</v>
          </cell>
          <cell r="Q4424" t="str">
            <v xml:space="preserve">Yerbal </v>
          </cell>
          <cell r="R4424">
            <v>2147</v>
          </cell>
          <cell r="S4424" t="str">
            <v>1C</v>
          </cell>
          <cell r="T4424" t="str">
            <v>Flores</v>
          </cell>
          <cell r="U4424" t="str">
            <v>Capital Federal</v>
          </cell>
          <cell r="V4424">
            <v>1406</v>
          </cell>
          <cell r="W4424" t="str">
            <v>Capital Federal</v>
          </cell>
          <cell r="Y4424" t="str">
            <v>ENVÍO SIN CARGO (CABA Y GRAN PARTE DE GBA) TIEMPO: 4 a 6 DÍAS HÁBILES</v>
          </cell>
          <cell r="Z4424" t="str">
            <v>Mercado Pago</v>
          </cell>
          <cell r="AD4424">
            <v>44193</v>
          </cell>
          <cell r="AE4424">
            <v>44193</v>
          </cell>
          <cell r="AF4424" t="str">
            <v>JUEGO DE 6 VASOS AMSTERDAM</v>
          </cell>
          <cell r="AG4424">
            <v>590</v>
          </cell>
          <cell r="AH4424">
            <v>1</v>
          </cell>
          <cell r="AI4424" t="str">
            <v>RI68972PK</v>
          </cell>
          <cell r="AJ4424" t="str">
            <v>Móvil</v>
          </cell>
          <cell r="AK4424" t="str">
            <v>MARTES 29-12 ENTRE 8 Y 18 HORAS!</v>
          </cell>
          <cell r="AL4424">
            <v>2152886806</v>
          </cell>
          <cell r="AM4424">
            <v>344835362</v>
          </cell>
          <cell r="AN4424" t="str">
            <v>Sí</v>
          </cell>
        </row>
        <row r="4425">
          <cell r="A4425">
            <v>2458</v>
          </cell>
          <cell r="B4425" t="str">
            <v>arismendinelcy@gmail.com</v>
          </cell>
          <cell r="C4425">
            <v>44193</v>
          </cell>
          <cell r="D4425" t="str">
            <v>Abierta</v>
          </cell>
          <cell r="E4425" t="str">
            <v>Pendiente</v>
          </cell>
          <cell r="F4425" t="str">
            <v>No está empaquetado</v>
          </cell>
          <cell r="G4425" t="str">
            <v>ARS</v>
          </cell>
          <cell r="H4425">
            <v>590</v>
          </cell>
          <cell r="I4425">
            <v>0</v>
          </cell>
          <cell r="J4425">
            <v>0</v>
          </cell>
          <cell r="K4425">
            <v>590</v>
          </cell>
          <cell r="L4425" t="str">
            <v>NELCY Arismendi</v>
          </cell>
          <cell r="M4425">
            <v>95904595</v>
          </cell>
          <cell r="N4425">
            <v>541123900008</v>
          </cell>
          <cell r="O4425" t="str">
            <v>Nelcy Arismendi</v>
          </cell>
          <cell r="P4425">
            <v>541123900008</v>
          </cell>
          <cell r="Q4425" t="str">
            <v xml:space="preserve">Yerbal </v>
          </cell>
          <cell r="R4425">
            <v>2147</v>
          </cell>
          <cell r="S4425" t="str">
            <v>1C</v>
          </cell>
          <cell r="T4425" t="str">
            <v>Flores</v>
          </cell>
          <cell r="U4425" t="str">
            <v>Capital Federal</v>
          </cell>
          <cell r="V4425">
            <v>1406</v>
          </cell>
          <cell r="W4425" t="str">
            <v>Capital Federal</v>
          </cell>
          <cell r="Y4425" t="str">
            <v>ENVÍO SIN CARGO (CABA Y GRAN PARTE DE GBA) TIEMPO: 4 a 6 DÍAS HÁBILES</v>
          </cell>
          <cell r="Z4425" t="str">
            <v>Mercado Pago</v>
          </cell>
          <cell r="AF4425" t="str">
            <v>JUEGO DE 6 VASOS AMSTERDAM</v>
          </cell>
          <cell r="AG4425">
            <v>590</v>
          </cell>
          <cell r="AH4425">
            <v>1</v>
          </cell>
          <cell r="AI4425" t="str">
            <v>RI68972PK</v>
          </cell>
          <cell r="AJ4425" t="str">
            <v>Móvil</v>
          </cell>
          <cell r="AK4425" t="str">
            <v/>
          </cell>
          <cell r="AL4425">
            <v>2152839050</v>
          </cell>
          <cell r="AM4425">
            <v>317224546</v>
          </cell>
          <cell r="AN4425" t="str">
            <v>Sí</v>
          </cell>
        </row>
        <row r="4426">
          <cell r="A4426">
            <v>2457</v>
          </cell>
          <cell r="B4426" t="str">
            <v>micaela.jove@hotmail.com</v>
          </cell>
          <cell r="C4426">
            <v>44192</v>
          </cell>
          <cell r="D4426" t="str">
            <v>Abierta</v>
          </cell>
          <cell r="E4426" t="str">
            <v>Recibido</v>
          </cell>
          <cell r="F4426" t="str">
            <v>Enviado</v>
          </cell>
          <cell r="G4426" t="str">
            <v>ARS</v>
          </cell>
          <cell r="H4426" t="str">
            <v>2100.44</v>
          </cell>
          <cell r="I4426">
            <v>2000</v>
          </cell>
          <cell r="J4426">
            <v>0</v>
          </cell>
          <cell r="K4426" t="str">
            <v>100.44</v>
          </cell>
          <cell r="L4426" t="str">
            <v>Micaela Benitez</v>
          </cell>
          <cell r="M4426">
            <v>37578246</v>
          </cell>
          <cell r="N4426">
            <v>5491158556543</v>
          </cell>
          <cell r="O4426" t="str">
            <v>Micaela Benitez</v>
          </cell>
          <cell r="P4426">
            <v>5491158556543</v>
          </cell>
          <cell r="Q4426" t="str">
            <v xml:space="preserve">Don Bosco </v>
          </cell>
          <cell r="R4426">
            <v>33</v>
          </cell>
          <cell r="S4426" t="str">
            <v>2 C</v>
          </cell>
          <cell r="T4426" t="str">
            <v>Bernal</v>
          </cell>
          <cell r="U4426" t="str">
            <v>Capital Federal</v>
          </cell>
          <cell r="V4426">
            <v>1440</v>
          </cell>
          <cell r="W4426" t="str">
            <v>Capital Federal</v>
          </cell>
          <cell r="Y4426" t="str">
            <v>ENVÍO SIN CARGO (CABA Y GRAN PARTE DE GBA) TIEMPO: 4 a 6 DÍAS HÁBILES</v>
          </cell>
          <cell r="Z4426" t="str">
            <v>TRANSFERENCIA BANCARIA</v>
          </cell>
          <cell r="AA4426" t="str">
            <v>MICAELAJOVE</v>
          </cell>
          <cell r="AB4426" t="str">
            <v>CORRESPONDE AL BARRIO BERNAL</v>
          </cell>
          <cell r="AD4426">
            <v>44193</v>
          </cell>
          <cell r="AE4426">
            <v>44193</v>
          </cell>
          <cell r="AF4426" t="str">
            <v>CUCHARA NEGRA P/SERVIR</v>
          </cell>
          <cell r="AG4426" t="str">
            <v>116.44</v>
          </cell>
          <cell r="AH4426">
            <v>1</v>
          </cell>
          <cell r="AI4426" t="str">
            <v>BP08002</v>
          </cell>
          <cell r="AJ4426" t="str">
            <v>Móvil</v>
          </cell>
          <cell r="AK4426" t="str">
            <v>MIERCOLES 30-12 ENTRE 8 Y 18 HORAS!</v>
          </cell>
          <cell r="AM4426">
            <v>323033769</v>
          </cell>
          <cell r="AN4426" t="str">
            <v>Sí</v>
          </cell>
        </row>
        <row r="4427">
          <cell r="A4427">
            <v>2457</v>
          </cell>
          <cell r="B4427" t="str">
            <v>micaela.jove@hotmail.com</v>
          </cell>
          <cell r="AF4427" t="str">
            <v>SET X 7 PIEZAS 1 ENSALADERA 22.5X11CM 228 ML + 6 COMPOTERAS. 14X7CM 152 ML</v>
          </cell>
          <cell r="AG4427">
            <v>1290</v>
          </cell>
          <cell r="AH4427">
            <v>1</v>
          </cell>
          <cell r="AI4427" t="str">
            <v>09629AF7 BELLARIA mercaderia SEPARADA</v>
          </cell>
          <cell r="AN4427" t="str">
            <v>Sí</v>
          </cell>
        </row>
        <row r="4428">
          <cell r="A4428">
            <v>2457</v>
          </cell>
          <cell r="B4428" t="str">
            <v>micaela.jove@hotmail.com</v>
          </cell>
          <cell r="AF4428" t="str">
            <v>VASO ROSA FACETEADO Y EXPRIMIDOR</v>
          </cell>
          <cell r="AG4428">
            <v>270</v>
          </cell>
          <cell r="AH4428">
            <v>1</v>
          </cell>
          <cell r="AI4428" t="str">
            <v>BP24018 BIPO</v>
          </cell>
          <cell r="AN4428" t="str">
            <v>Sí</v>
          </cell>
        </row>
        <row r="4429">
          <cell r="A4429">
            <v>2457</v>
          </cell>
          <cell r="B4429" t="str">
            <v>micaela.jove@hotmail.com</v>
          </cell>
          <cell r="AF4429" t="str">
            <v>MOLDE TARTERA 27 CM DIAM</v>
          </cell>
          <cell r="AG4429">
            <v>424</v>
          </cell>
          <cell r="AH4429">
            <v>1</v>
          </cell>
          <cell r="AI4429" t="str">
            <v>046BA4836 CON EL 15%</v>
          </cell>
          <cell r="AN4429" t="str">
            <v>Sí</v>
          </cell>
        </row>
        <row r="4430">
          <cell r="A4430">
            <v>2456</v>
          </cell>
          <cell r="B4430" t="str">
            <v>jaquelinemercado91@gmail.com</v>
          </cell>
          <cell r="C4430">
            <v>44192</v>
          </cell>
          <cell r="D4430" t="str">
            <v>Abierta</v>
          </cell>
          <cell r="E4430" t="str">
            <v>Recibido</v>
          </cell>
          <cell r="F4430" t="str">
            <v>Enviado</v>
          </cell>
          <cell r="G4430" t="str">
            <v>ARS</v>
          </cell>
          <cell r="H4430">
            <v>1120</v>
          </cell>
          <cell r="I4430">
            <v>0</v>
          </cell>
          <cell r="J4430">
            <v>0</v>
          </cell>
          <cell r="K4430">
            <v>1120</v>
          </cell>
          <cell r="L4430" t="str">
            <v>Guillerma Mercado</v>
          </cell>
          <cell r="M4430">
            <v>38776590</v>
          </cell>
          <cell r="N4430">
            <v>541136690237</v>
          </cell>
          <cell r="O4430" t="str">
            <v>Guillerma Mercado</v>
          </cell>
          <cell r="P4430">
            <v>541136690237</v>
          </cell>
          <cell r="Q4430" t="str">
            <v>Rio cuarto</v>
          </cell>
          <cell r="R4430">
            <v>2726</v>
          </cell>
          <cell r="S4430">
            <v>2</v>
          </cell>
          <cell r="T4430" t="str">
            <v>Barracas</v>
          </cell>
          <cell r="U4430" t="str">
            <v>Capital Federal</v>
          </cell>
          <cell r="V4430">
            <v>1292</v>
          </cell>
          <cell r="W4430" t="str">
            <v>Capital Federal</v>
          </cell>
          <cell r="Y4430" t="str">
            <v>ENVÍO SIN CARGO (CABA Y GRAN PARTE DE GBA) TIEMPO: 4 a 6 DÍAS HÁBILES</v>
          </cell>
          <cell r="Z4430" t="str">
            <v>Mercado Pago</v>
          </cell>
          <cell r="AD4430">
            <v>44192</v>
          </cell>
          <cell r="AE4430">
            <v>44193</v>
          </cell>
          <cell r="AF4430" t="str">
            <v>RIGOLLEAU VASO NOA CUADROS 400ML DISP 6PC</v>
          </cell>
          <cell r="AG4430">
            <v>560</v>
          </cell>
          <cell r="AH4430">
            <v>2</v>
          </cell>
          <cell r="AI4430" t="str">
            <v>RI68911PK</v>
          </cell>
          <cell r="AJ4430" t="str">
            <v>Móvil</v>
          </cell>
          <cell r="AK4430" t="str">
            <v>MARTES 29-12 ENTRE 8 Y 18 HORAS!</v>
          </cell>
          <cell r="AL4430">
            <v>2149369186</v>
          </cell>
          <cell r="AM4430">
            <v>343167528</v>
          </cell>
          <cell r="AN4430" t="str">
            <v>Sí</v>
          </cell>
        </row>
        <row r="4431">
          <cell r="A4431">
            <v>2455</v>
          </cell>
          <cell r="B4431" t="str">
            <v>foresifla@gmail.com</v>
          </cell>
          <cell r="C4431">
            <v>44192</v>
          </cell>
          <cell r="D4431" t="str">
            <v>Abierta</v>
          </cell>
          <cell r="E4431" t="str">
            <v>Recibido</v>
          </cell>
          <cell r="F4431" t="str">
            <v>Enviado</v>
          </cell>
          <cell r="G4431" t="str">
            <v>ARS</v>
          </cell>
          <cell r="H4431">
            <v>835</v>
          </cell>
          <cell r="I4431">
            <v>0</v>
          </cell>
          <cell r="J4431">
            <v>0</v>
          </cell>
          <cell r="K4431">
            <v>835</v>
          </cell>
          <cell r="L4431" t="str">
            <v>Flavia Foresi</v>
          </cell>
          <cell r="M4431">
            <v>23823194</v>
          </cell>
          <cell r="N4431">
            <v>541159579766</v>
          </cell>
          <cell r="O4431" t="str">
            <v>Flavia Foresi</v>
          </cell>
          <cell r="P4431">
            <v>541159579766</v>
          </cell>
          <cell r="Q4431" t="str">
            <v>Espora</v>
          </cell>
          <cell r="R4431">
            <v>154</v>
          </cell>
          <cell r="S4431">
            <v>3</v>
          </cell>
          <cell r="U4431" t="str">
            <v>Ramos Mejía</v>
          </cell>
          <cell r="V4431">
            <v>1704</v>
          </cell>
          <cell r="W4431" t="str">
            <v>Gran Buenos Aires</v>
          </cell>
          <cell r="Y4431" t="str">
            <v>ENVÍO SIN CARGO (CABA Y GRAN PARTE DE GBA) TIEMPO: 4 a 6 DÍAS HÁBILES</v>
          </cell>
          <cell r="Z4431" t="str">
            <v>TRANSFERENCIA BANCARIA</v>
          </cell>
          <cell r="AC4431" t="str">
            <v>28-12 TRANSFERENCIA DIRECTO A MUÑOZ</v>
          </cell>
          <cell r="AD4431">
            <v>44193</v>
          </cell>
          <cell r="AE4431">
            <v>44193</v>
          </cell>
          <cell r="AF4431" t="str">
            <v>MUG DE CAFÉ DOBLE VIDRIO</v>
          </cell>
          <cell r="AG4431">
            <v>835</v>
          </cell>
          <cell r="AH4431">
            <v>1</v>
          </cell>
          <cell r="AI4431" t="str">
            <v>MS123093</v>
          </cell>
          <cell r="AJ4431" t="str">
            <v>Móvil</v>
          </cell>
          <cell r="AK4431" t="str">
            <v>MARTES 29-12 ENTRE 8 Y 18 HORAS!</v>
          </cell>
          <cell r="AM4431">
            <v>344325008</v>
          </cell>
          <cell r="AN4431" t="str">
            <v>Sí</v>
          </cell>
        </row>
        <row r="4432">
          <cell r="A4432">
            <v>2454</v>
          </cell>
          <cell r="B4432" t="str">
            <v>anamay.255@gmail.com</v>
          </cell>
          <cell r="C4432">
            <v>44190</v>
          </cell>
          <cell r="D4432" t="str">
            <v>Abierta</v>
          </cell>
          <cell r="E4432" t="str">
            <v>Recibido</v>
          </cell>
          <cell r="F4432" t="str">
            <v>Enviado</v>
          </cell>
          <cell r="G4432" t="str">
            <v>ARS</v>
          </cell>
          <cell r="H4432">
            <v>1899</v>
          </cell>
          <cell r="I4432">
            <v>0</v>
          </cell>
          <cell r="J4432">
            <v>0</v>
          </cell>
          <cell r="K4432">
            <v>1899</v>
          </cell>
          <cell r="L4432" t="str">
            <v>Analia Castaño</v>
          </cell>
          <cell r="M4432">
            <v>31952083</v>
          </cell>
          <cell r="N4432">
            <v>541124657895</v>
          </cell>
          <cell r="O4432" t="str">
            <v>Analia Castaño</v>
          </cell>
          <cell r="P4432">
            <v>541124657895</v>
          </cell>
          <cell r="Q4432">
            <v>5</v>
          </cell>
          <cell r="R4432">
            <v>754</v>
          </cell>
          <cell r="U4432" t="str">
            <v xml:space="preserve">Berazategui </v>
          </cell>
          <cell r="V4432">
            <v>1884</v>
          </cell>
          <cell r="W4432" t="str">
            <v>Gran Buenos Aires</v>
          </cell>
          <cell r="Y4432" t="str">
            <v>ENVÍO SIN CARGO (CABA Y GRAN PARTE DE GBA) TIEMPO: 4 a 6 DÍAS HÁBILES</v>
          </cell>
          <cell r="Z4432" t="str">
            <v>Mercado Pago</v>
          </cell>
          <cell r="AD4432">
            <v>44190</v>
          </cell>
          <cell r="AE4432">
            <v>44193</v>
          </cell>
          <cell r="AF4432" t="str">
            <v>PROMO SET DE COCINA</v>
          </cell>
          <cell r="AG4432">
            <v>1899</v>
          </cell>
          <cell r="AH4432">
            <v>1</v>
          </cell>
          <cell r="AI4432" t="str">
            <v>046BA4825/046BA4829/046BA4836/046BA4824</v>
          </cell>
          <cell r="AJ4432" t="str">
            <v>Móvil</v>
          </cell>
          <cell r="AK4432" t="str">
            <v>Miércoles 30/12 entre 8 y 18 horas !</v>
          </cell>
          <cell r="AL4432">
            <v>2145430578</v>
          </cell>
          <cell r="AM4432">
            <v>343532523</v>
          </cell>
          <cell r="AN4432" t="str">
            <v>Sí</v>
          </cell>
        </row>
        <row r="4433">
          <cell r="A4433">
            <v>2453</v>
          </cell>
          <cell r="B4433" t="str">
            <v>camila-krikorian@hotmail.com</v>
          </cell>
          <cell r="C4433">
            <v>44190</v>
          </cell>
          <cell r="D4433" t="str">
            <v>Abierta</v>
          </cell>
          <cell r="E4433" t="str">
            <v>Recibido</v>
          </cell>
          <cell r="F4433" t="str">
            <v>Enviado</v>
          </cell>
          <cell r="G4433" t="str">
            <v>ARS</v>
          </cell>
          <cell r="H4433">
            <v>1899</v>
          </cell>
          <cell r="I4433">
            <v>0</v>
          </cell>
          <cell r="J4433">
            <v>0</v>
          </cell>
          <cell r="K4433">
            <v>1899</v>
          </cell>
          <cell r="L4433" t="str">
            <v>Camila Krikorian</v>
          </cell>
          <cell r="M4433">
            <v>39243026</v>
          </cell>
          <cell r="N4433">
            <v>541138578208</v>
          </cell>
          <cell r="O4433" t="str">
            <v>Camila Krikorian</v>
          </cell>
          <cell r="P4433">
            <v>541138578208</v>
          </cell>
          <cell r="Q4433" t="str">
            <v xml:space="preserve">Avenida Acoyte </v>
          </cell>
          <cell r="R4433">
            <v>623</v>
          </cell>
          <cell r="S4433" t="str">
            <v>Piso 2 depto G</v>
          </cell>
          <cell r="T4433" t="str">
            <v>Caballito</v>
          </cell>
          <cell r="U4433" t="str">
            <v>Capital Federal</v>
          </cell>
          <cell r="V4433">
            <v>1405</v>
          </cell>
          <cell r="W4433" t="str">
            <v>Capital Federal</v>
          </cell>
          <cell r="Y4433" t="str">
            <v>ENVÍO SIN CARGO (CABA Y GRAN PARTE DE GBA) TIEMPO: 4 a 6 DÍAS HÁBILES</v>
          </cell>
          <cell r="Z4433" t="str">
            <v>Mercado Pago</v>
          </cell>
          <cell r="AD4433">
            <v>44190</v>
          </cell>
          <cell r="AE4433">
            <v>44193</v>
          </cell>
          <cell r="AF4433" t="str">
            <v>PROMO SET DE COCINA</v>
          </cell>
          <cell r="AG4433">
            <v>1899</v>
          </cell>
          <cell r="AH4433">
            <v>1</v>
          </cell>
          <cell r="AI4433" t="str">
            <v>046BA4825/046BA4829/046BA4836/046BA4824</v>
          </cell>
          <cell r="AJ4433" t="str">
            <v>Móvil</v>
          </cell>
          <cell r="AK4433" t="str">
            <v>MARTES 29-12 ENTRE 8 Y 18 HORAS!</v>
          </cell>
          <cell r="AL4433">
            <v>2145048858</v>
          </cell>
          <cell r="AM4433">
            <v>343881407</v>
          </cell>
          <cell r="AN4433" t="str">
            <v>Sí</v>
          </cell>
        </row>
        <row r="4434">
          <cell r="A4434">
            <v>2452</v>
          </cell>
          <cell r="B4434" t="str">
            <v>csigampa@gmail.com</v>
          </cell>
          <cell r="C4434">
            <v>44188</v>
          </cell>
          <cell r="D4434" t="str">
            <v>Abierta</v>
          </cell>
          <cell r="E4434" t="str">
            <v>Recibido</v>
          </cell>
          <cell r="F4434" t="str">
            <v>Enviado</v>
          </cell>
          <cell r="G4434" t="str">
            <v>ARS</v>
          </cell>
          <cell r="H4434" t="str">
            <v>679.19</v>
          </cell>
          <cell r="I4434" t="str">
            <v>40.5</v>
          </cell>
          <cell r="J4434">
            <v>0</v>
          </cell>
          <cell r="K4434" t="str">
            <v>638.69</v>
          </cell>
          <cell r="L4434" t="str">
            <v>Candela Sigampa</v>
          </cell>
          <cell r="M4434">
            <v>33811753</v>
          </cell>
          <cell r="N4434">
            <v>541121051616</v>
          </cell>
          <cell r="O4434" t="str">
            <v>Candela Sigampa</v>
          </cell>
          <cell r="P4434">
            <v>541121051616</v>
          </cell>
          <cell r="Q4434" t="str">
            <v>Jonte</v>
          </cell>
          <cell r="R4434">
            <v>1767</v>
          </cell>
          <cell r="S4434" t="str">
            <v>8c</v>
          </cell>
          <cell r="T4434" t="str">
            <v>Paternal</v>
          </cell>
          <cell r="U4434" t="str">
            <v>Capital Federal</v>
          </cell>
          <cell r="V4434">
            <v>1416</v>
          </cell>
          <cell r="W4434" t="str">
            <v>Capital Federal</v>
          </cell>
          <cell r="Y4434" t="str">
            <v>ENVÍO SIN CARGO (CABA Y GRAN PARTE DE GBA) TIEMPO: 4 a 6 DÍAS HÁBILES</v>
          </cell>
          <cell r="Z4434" t="str">
            <v>Mercado Pago</v>
          </cell>
          <cell r="AA4434" t="str">
            <v>NAVIDAD</v>
          </cell>
          <cell r="AD4434">
            <v>44188</v>
          </cell>
          <cell r="AE4434">
            <v>44189</v>
          </cell>
          <cell r="AF4434" t="str">
            <v>UNTADOR PASTEL 14.5 CM (Verde)</v>
          </cell>
          <cell r="AG4434">
            <v>40</v>
          </cell>
          <cell r="AH4434">
            <v>1</v>
          </cell>
          <cell r="AI4434" t="str">
            <v>019BA87503 MERCA SEPA</v>
          </cell>
          <cell r="AJ4434" t="str">
            <v>Móvil</v>
          </cell>
          <cell r="AK4434" t="str">
            <v>JUEVES 24-12 ENTRE 14 Y 17 HORAS!</v>
          </cell>
          <cell r="AL4434">
            <v>2139273489</v>
          </cell>
          <cell r="AM4434">
            <v>343439563</v>
          </cell>
          <cell r="AN4434" t="str">
            <v>Sí</v>
          </cell>
        </row>
        <row r="4435">
          <cell r="A4435">
            <v>2452</v>
          </cell>
          <cell r="B4435" t="str">
            <v>csigampa@gmail.com</v>
          </cell>
          <cell r="AF4435" t="str">
            <v>Hermetico verde aqua c/tapa 400 cc</v>
          </cell>
          <cell r="AG4435">
            <v>230</v>
          </cell>
          <cell r="AH4435">
            <v>1</v>
          </cell>
          <cell r="AI4435" t="str">
            <v>BP35019</v>
          </cell>
          <cell r="AN4435" t="str">
            <v>Sí</v>
          </cell>
        </row>
        <row r="4436">
          <cell r="A4436">
            <v>2452</v>
          </cell>
          <cell r="B4436" t="str">
            <v>csigampa@gmail.com</v>
          </cell>
          <cell r="AF4436" t="str">
            <v>SECADOR DE VIDRIOS 4 COLORES 29 X 3 X 30 CM (Amarillo)</v>
          </cell>
          <cell r="AG4436" t="str">
            <v>409.19</v>
          </cell>
          <cell r="AH4436">
            <v>1</v>
          </cell>
          <cell r="AN4436" t="str">
            <v>Sí</v>
          </cell>
        </row>
        <row r="4437">
          <cell r="A4437">
            <v>2451</v>
          </cell>
          <cell r="B4437" t="str">
            <v>mariupimentel@gmail.com</v>
          </cell>
          <cell r="C4437">
            <v>44188</v>
          </cell>
          <cell r="D4437" t="str">
            <v>Abierta</v>
          </cell>
          <cell r="E4437" t="str">
            <v>Recibido</v>
          </cell>
          <cell r="F4437" t="str">
            <v>Enviado</v>
          </cell>
          <cell r="G4437" t="str">
            <v>ARS</v>
          </cell>
          <cell r="H4437">
            <v>2490</v>
          </cell>
          <cell r="I4437">
            <v>0</v>
          </cell>
          <cell r="J4437">
            <v>0</v>
          </cell>
          <cell r="K4437">
            <v>2490</v>
          </cell>
          <cell r="L4437" t="str">
            <v>Mariu Pimentel</v>
          </cell>
          <cell r="M4437">
            <v>8252280</v>
          </cell>
          <cell r="N4437">
            <v>541159963980</v>
          </cell>
          <cell r="O4437" t="str">
            <v>Mariu PIMENTEL</v>
          </cell>
          <cell r="P4437">
            <v>541159963980</v>
          </cell>
          <cell r="Q4437" t="str">
            <v>Bolivar</v>
          </cell>
          <cell r="R4437">
            <v>535</v>
          </cell>
          <cell r="T4437" t="str">
            <v>BECCAR</v>
          </cell>
          <cell r="U4437" t="str">
            <v>Buenos Aires</v>
          </cell>
          <cell r="V4437">
            <v>1643</v>
          </cell>
          <cell r="W4437" t="str">
            <v>Gran Buenos Aires</v>
          </cell>
          <cell r="Y4437" t="str">
            <v>ENVÍO SIN CARGO (CABA Y GRAN PARTE DE GBA) TIEMPO: 4 a 6 DÍAS HÁBILES</v>
          </cell>
          <cell r="Z4437" t="str">
            <v>Mercado Pago</v>
          </cell>
          <cell r="AB4437" t="str">
            <v>Diners</v>
          </cell>
          <cell r="AD4437">
            <v>44188</v>
          </cell>
          <cell r="AE4437">
            <v>44193</v>
          </cell>
          <cell r="AF4437" t="str">
            <v>SPRAY MOP</v>
          </cell>
          <cell r="AG4437">
            <v>2490</v>
          </cell>
          <cell r="AH4437">
            <v>1</v>
          </cell>
          <cell r="AI4437" t="str">
            <v>LI8211</v>
          </cell>
          <cell r="AJ4437" t="str">
            <v>Web</v>
          </cell>
          <cell r="AK4437" t="str">
            <v>MARTES 29-12 ENTRE 8 Y 18 HORAS!</v>
          </cell>
          <cell r="AL4437">
            <v>2139100165</v>
          </cell>
          <cell r="AM4437">
            <v>343436090</v>
          </cell>
          <cell r="AN4437" t="str">
            <v>Sí</v>
          </cell>
        </row>
        <row r="4438">
          <cell r="A4438">
            <v>2450</v>
          </cell>
          <cell r="B4438" t="str">
            <v>mariupimentel@gmail.com</v>
          </cell>
          <cell r="C4438">
            <v>44188</v>
          </cell>
          <cell r="D4438" t="str">
            <v>Abierta</v>
          </cell>
          <cell r="E4438" t="str">
            <v>Pendiente</v>
          </cell>
          <cell r="F4438" t="str">
            <v>No está empaquetado</v>
          </cell>
          <cell r="G4438" t="str">
            <v>ARS</v>
          </cell>
          <cell r="H4438">
            <v>2490</v>
          </cell>
          <cell r="I4438">
            <v>0</v>
          </cell>
          <cell r="J4438">
            <v>0</v>
          </cell>
          <cell r="K4438">
            <v>2490</v>
          </cell>
          <cell r="L4438" t="str">
            <v>Gustavo Pimentel</v>
          </cell>
          <cell r="M4438">
            <v>8252280</v>
          </cell>
          <cell r="N4438">
            <v>541159963980</v>
          </cell>
          <cell r="O4438" t="str">
            <v>Gustavo PIMENTEL</v>
          </cell>
          <cell r="P4438">
            <v>541159963980</v>
          </cell>
          <cell r="Q4438" t="str">
            <v xml:space="preserve">Bolívar </v>
          </cell>
          <cell r="R4438">
            <v>535</v>
          </cell>
          <cell r="T4438" t="str">
            <v>BECCAR</v>
          </cell>
          <cell r="U4438" t="str">
            <v>Buenos Aires</v>
          </cell>
          <cell r="V4438">
            <v>1645</v>
          </cell>
          <cell r="W4438" t="str">
            <v>Gran Buenos Aires</v>
          </cell>
          <cell r="Y4438" t="str">
            <v>ENVÍO SIN CARGO (CABA Y GRAN PARTE DE GBA) TIEMPO: 4 a 6 DÍAS HÁBILES</v>
          </cell>
          <cell r="Z4438" t="str">
            <v>TRANSFERENCIA BANCARIA</v>
          </cell>
          <cell r="AF4438" t="str">
            <v>SPRAY MOP</v>
          </cell>
          <cell r="AG4438">
            <v>2490</v>
          </cell>
          <cell r="AH4438">
            <v>1</v>
          </cell>
          <cell r="AI4438" t="str">
            <v>LI8211</v>
          </cell>
          <cell r="AJ4438" t="str">
            <v>Web</v>
          </cell>
          <cell r="AK4438" t="str">
            <v/>
          </cell>
          <cell r="AM4438">
            <v>305065155</v>
          </cell>
          <cell r="AN4438" t="str">
            <v>Sí</v>
          </cell>
        </row>
        <row r="4439">
          <cell r="A4439">
            <v>2449</v>
          </cell>
          <cell r="B4439" t="str">
            <v>gerskovichb@gmail.com</v>
          </cell>
          <cell r="C4439">
            <v>44188</v>
          </cell>
          <cell r="D4439" t="str">
            <v>Abierta</v>
          </cell>
          <cell r="E4439" t="str">
            <v>Recibido</v>
          </cell>
          <cell r="F4439" t="str">
            <v>Enviado</v>
          </cell>
          <cell r="G4439" t="str">
            <v>ARS</v>
          </cell>
          <cell r="H4439" t="str">
            <v>2528.27</v>
          </cell>
          <cell r="I4439" t="str">
            <v>379.24</v>
          </cell>
          <cell r="J4439">
            <v>0</v>
          </cell>
          <cell r="K4439" t="str">
            <v>2149.03</v>
          </cell>
          <cell r="L4439" t="str">
            <v>Barbara Gerskovich</v>
          </cell>
          <cell r="M4439">
            <v>37755579</v>
          </cell>
          <cell r="N4439">
            <v>541149479102</v>
          </cell>
          <cell r="O4439" t="str">
            <v>Barbara Gerskovich</v>
          </cell>
          <cell r="P4439">
            <v>541149479102</v>
          </cell>
          <cell r="Q4439" t="str">
            <v>Zamudio</v>
          </cell>
          <cell r="R4439">
            <v>3662</v>
          </cell>
          <cell r="T4439" t="str">
            <v xml:space="preserve">Agronomia </v>
          </cell>
          <cell r="U4439" t="str">
            <v>Capital Federal</v>
          </cell>
          <cell r="V4439">
            <v>1419</v>
          </cell>
          <cell r="W4439" t="str">
            <v>Capital Federal</v>
          </cell>
          <cell r="Y4439" t="str">
            <v>ENVÍO SIN CARGO (CABA Y GRAN PARTE DE GBA) TIEMPO: 4 a 6 DÍAS HÁBILES</v>
          </cell>
          <cell r="Z4439" t="str">
            <v>Mercado Pago</v>
          </cell>
          <cell r="AA4439" t="str">
            <v>NAVIDAD</v>
          </cell>
          <cell r="AD4439">
            <v>44188</v>
          </cell>
          <cell r="AE4439">
            <v>44189</v>
          </cell>
          <cell r="AF4439" t="str">
            <v>VELA 100% SOJA AROMA JAZMIN BELLIZE AZUL</v>
          </cell>
          <cell r="AG4439">
            <v>320</v>
          </cell>
          <cell r="AH4439">
            <v>1</v>
          </cell>
          <cell r="AI4439" t="str">
            <v>TW88640VELA</v>
          </cell>
          <cell r="AJ4439" t="str">
            <v>Móvil</v>
          </cell>
          <cell r="AK4439" t="str">
            <v>JUEVES 24-12 ENTRE 14 Y 17 HORAS!</v>
          </cell>
          <cell r="AL4439">
            <v>2138738869</v>
          </cell>
          <cell r="AM4439">
            <v>343406664</v>
          </cell>
          <cell r="AN4439" t="str">
            <v>Sí</v>
          </cell>
        </row>
        <row r="4440">
          <cell r="A4440">
            <v>2449</v>
          </cell>
          <cell r="B4440" t="str">
            <v>gerskovichb@gmail.com</v>
          </cell>
          <cell r="AF4440" t="str">
            <v>TABLA DE PICAR VERTEDORA ROJO 26.5X18CM</v>
          </cell>
          <cell r="AG4440" t="str">
            <v>284.34</v>
          </cell>
          <cell r="AH4440">
            <v>1</v>
          </cell>
          <cell r="AI4440" t="str">
            <v>42BA8016</v>
          </cell>
          <cell r="AN4440" t="str">
            <v>Sí</v>
          </cell>
        </row>
        <row r="4441">
          <cell r="A4441">
            <v>2449</v>
          </cell>
          <cell r="B4441" t="str">
            <v>gerskovichb@gmail.com</v>
          </cell>
          <cell r="AF4441" t="str">
            <v>CUBIERTO PARA ENSALADERA (Blanco)</v>
          </cell>
          <cell r="AG4441" t="str">
            <v>351.99</v>
          </cell>
          <cell r="AH4441">
            <v>1</v>
          </cell>
          <cell r="AN4441" t="str">
            <v>Sí</v>
          </cell>
        </row>
        <row r="4442">
          <cell r="A4442">
            <v>2449</v>
          </cell>
          <cell r="B4442" t="str">
            <v>gerskovichb@gmail.com</v>
          </cell>
          <cell r="AF4442" t="str">
            <v>INDIVIDUAL RANGPUR BEIGE 38CM</v>
          </cell>
          <cell r="AG4442" t="str">
            <v>399.99</v>
          </cell>
          <cell r="AH4442">
            <v>2</v>
          </cell>
          <cell r="AI4442" t="str">
            <v>MS115327</v>
          </cell>
          <cell r="AN4442" t="str">
            <v>Sí</v>
          </cell>
        </row>
        <row r="4443">
          <cell r="A4443">
            <v>2449</v>
          </cell>
          <cell r="B4443" t="str">
            <v>gerskovichb@gmail.com</v>
          </cell>
          <cell r="AF4443" t="str">
            <v>FLORERO DE VIDRIO AZUL 17x10CM DIAM</v>
          </cell>
          <cell r="AG4443" t="str">
            <v>771.96</v>
          </cell>
          <cell r="AH4443">
            <v>1</v>
          </cell>
          <cell r="AI4443" t="str">
            <v>046JA7225</v>
          </cell>
          <cell r="AN4443" t="str">
            <v>Sí</v>
          </cell>
        </row>
        <row r="4444">
          <cell r="A4444">
            <v>2448</v>
          </cell>
          <cell r="B4444" t="str">
            <v>alegremelina@gmail.com</v>
          </cell>
          <cell r="C4444">
            <v>44187</v>
          </cell>
          <cell r="D4444" t="str">
            <v>Abierta</v>
          </cell>
          <cell r="E4444" t="str">
            <v>Recibido</v>
          </cell>
          <cell r="F4444" t="str">
            <v>Enviado</v>
          </cell>
          <cell r="G4444" t="str">
            <v>ARS</v>
          </cell>
          <cell r="H4444" t="str">
            <v>2888.62</v>
          </cell>
          <cell r="I4444">
            <v>0</v>
          </cell>
          <cell r="J4444">
            <v>0</v>
          </cell>
          <cell r="K4444" t="str">
            <v>2888.62</v>
          </cell>
          <cell r="L4444" t="str">
            <v>Melina Alegre</v>
          </cell>
          <cell r="M4444">
            <v>37843527</v>
          </cell>
          <cell r="N4444">
            <v>541124638812</v>
          </cell>
          <cell r="O4444" t="str">
            <v>Melina Alegre</v>
          </cell>
          <cell r="P4444">
            <v>541124638812</v>
          </cell>
          <cell r="Q4444" t="str">
            <v>Italia</v>
          </cell>
          <cell r="R4444">
            <v>1020</v>
          </cell>
          <cell r="S4444" t="str">
            <v>3B</v>
          </cell>
          <cell r="T4444" t="str">
            <v>San Miguel</v>
          </cell>
          <cell r="U4444" t="str">
            <v>San Miguel</v>
          </cell>
          <cell r="V4444">
            <v>1663</v>
          </cell>
          <cell r="W4444" t="str">
            <v>Gran Buenos Aires</v>
          </cell>
          <cell r="Y4444" t="str">
            <v>ENVÍO SIN CARGO (CABA Y GRAN PARTE DE GBA) TIEMPO: 4 a 6 DÍAS HÁBILES</v>
          </cell>
          <cell r="Z4444" t="str">
            <v>Mercado Pago</v>
          </cell>
          <cell r="AD4444">
            <v>44187</v>
          </cell>
          <cell r="AE4444">
            <v>44188</v>
          </cell>
          <cell r="AF4444" t="str">
            <v>TAPA PARA CERVEZA PASTEL</v>
          </cell>
          <cell r="AG4444" t="str">
            <v>29.99</v>
          </cell>
          <cell r="AH4444">
            <v>2</v>
          </cell>
          <cell r="AI4444" t="str">
            <v>019BA87518</v>
          </cell>
          <cell r="AJ4444" t="str">
            <v>Web</v>
          </cell>
          <cell r="AK4444" t="str">
            <v>JUEVES 24-12 ENTRE 8 Y 13 HORAS!</v>
          </cell>
          <cell r="AL4444">
            <v>2135092441</v>
          </cell>
          <cell r="AM4444">
            <v>342985939</v>
          </cell>
          <cell r="AN4444" t="str">
            <v>Sí</v>
          </cell>
        </row>
        <row r="4445">
          <cell r="A4445">
            <v>2448</v>
          </cell>
          <cell r="B4445" t="str">
            <v>alegremelina@gmail.com</v>
          </cell>
          <cell r="AF4445" t="str">
            <v>BOWL RIGOLLEAU GALAXIA 14 CM DIAM</v>
          </cell>
          <cell r="AG4445" t="str">
            <v>80.3</v>
          </cell>
          <cell r="AH4445">
            <v>1</v>
          </cell>
          <cell r="AI4445" t="str">
            <v>ML67645</v>
          </cell>
          <cell r="AN4445" t="str">
            <v>Sí</v>
          </cell>
        </row>
        <row r="4446">
          <cell r="A4446">
            <v>2448</v>
          </cell>
          <cell r="B4446" t="str">
            <v>alegremelina@gmail.com</v>
          </cell>
          <cell r="AF4446" t="str">
            <v>TABLA DE BAMBOO 20X30 CM</v>
          </cell>
          <cell r="AG4446" t="str">
            <v>574.19</v>
          </cell>
          <cell r="AH4446">
            <v>2</v>
          </cell>
          <cell r="AI4446" t="str">
            <v>MS113002</v>
          </cell>
          <cell r="AN4446" t="str">
            <v>Sí</v>
          </cell>
        </row>
        <row r="4447">
          <cell r="A4447">
            <v>2448</v>
          </cell>
          <cell r="B4447" t="str">
            <v>alegremelina@gmail.com</v>
          </cell>
          <cell r="AF4447" t="str">
            <v>INDIVIDUAL RANGPUR BEIGE 38CM</v>
          </cell>
          <cell r="AG4447" t="str">
            <v>399.99</v>
          </cell>
          <cell r="AH4447">
            <v>4</v>
          </cell>
          <cell r="AI4447" t="str">
            <v>MS115327</v>
          </cell>
          <cell r="AN4447" t="str">
            <v>Sí</v>
          </cell>
        </row>
        <row r="4448">
          <cell r="A4448">
            <v>2447</v>
          </cell>
          <cell r="B4448" t="str">
            <v>alegremelina@gmail.com</v>
          </cell>
          <cell r="C4448">
            <v>44187</v>
          </cell>
          <cell r="D4448" t="str">
            <v>Cancelada</v>
          </cell>
          <cell r="E4448" t="str">
            <v>Pendiente</v>
          </cell>
          <cell r="F4448" t="str">
            <v>No está empaquetado</v>
          </cell>
          <cell r="G4448" t="str">
            <v>ARS</v>
          </cell>
          <cell r="H4448" t="str">
            <v>2988.64</v>
          </cell>
          <cell r="I4448">
            <v>0</v>
          </cell>
          <cell r="J4448">
            <v>0</v>
          </cell>
          <cell r="K4448" t="str">
            <v>2988.64</v>
          </cell>
          <cell r="L4448" t="str">
            <v>Melina Alegre</v>
          </cell>
          <cell r="M4448">
            <v>37843527</v>
          </cell>
          <cell r="N4448">
            <v>541124638812</v>
          </cell>
          <cell r="O4448" t="str">
            <v>Melina Alegre</v>
          </cell>
          <cell r="P4448">
            <v>541124638812</v>
          </cell>
          <cell r="Q4448" t="str">
            <v>Italia</v>
          </cell>
          <cell r="R4448">
            <v>1020</v>
          </cell>
          <cell r="S4448" t="str">
            <v>3B</v>
          </cell>
          <cell r="T4448" t="str">
            <v>San Miguel</v>
          </cell>
          <cell r="U4448" t="str">
            <v>San Miguel</v>
          </cell>
          <cell r="V4448">
            <v>1663</v>
          </cell>
          <cell r="W4448" t="str">
            <v>Gran Buenos Aires</v>
          </cell>
          <cell r="Y4448" t="str">
            <v>ENVÍO SIN CARGO (CABA Y GRAN PARTE DE GBA) TIEMPO: 4 a 6 DÍAS HÁBILES</v>
          </cell>
          <cell r="Z4448" t="str">
            <v>Mercado Pago</v>
          </cell>
          <cell r="AF4448" t="str">
            <v>BOWL RIGOLLEAU GALAXIA 14 CM DIAM</v>
          </cell>
          <cell r="AG4448" t="str">
            <v>80.3</v>
          </cell>
          <cell r="AH4448">
            <v>1</v>
          </cell>
          <cell r="AI4448" t="str">
            <v>ML67645</v>
          </cell>
          <cell r="AJ4448" t="str">
            <v>Web</v>
          </cell>
          <cell r="AK4448" t="str">
            <v/>
          </cell>
          <cell r="AL4448">
            <v>2133642386</v>
          </cell>
          <cell r="AM4448">
            <v>342471588</v>
          </cell>
          <cell r="AN4448" t="str">
            <v>Sí</v>
          </cell>
        </row>
        <row r="4449">
          <cell r="A4449">
            <v>2447</v>
          </cell>
          <cell r="B4449" t="str">
            <v>alegremelina@gmail.com</v>
          </cell>
          <cell r="AF4449" t="str">
            <v>ENSALADERA DE VIDRIO PRIMAVERA 1000ML. 17 X 7 XM RIGOLLEAU</v>
          </cell>
          <cell r="AG4449">
            <v>160</v>
          </cell>
          <cell r="AH4449">
            <v>1</v>
          </cell>
          <cell r="AI4449" t="str">
            <v>ML67537 MERCA SEPARDAD</v>
          </cell>
          <cell r="AN4449" t="str">
            <v>Sí</v>
          </cell>
        </row>
        <row r="4450">
          <cell r="A4450">
            <v>2447</v>
          </cell>
          <cell r="B4450" t="str">
            <v>alegremelina@gmail.com</v>
          </cell>
          <cell r="AF4450" t="str">
            <v>INDIVIDUAL RANGPUR BEIGE 38CM</v>
          </cell>
          <cell r="AG4450" t="str">
            <v>399.99</v>
          </cell>
          <cell r="AH4450">
            <v>4</v>
          </cell>
          <cell r="AI4450" t="str">
            <v>MS115327</v>
          </cell>
          <cell r="AN4450" t="str">
            <v>Sí</v>
          </cell>
        </row>
        <row r="4451">
          <cell r="A4451">
            <v>2447</v>
          </cell>
          <cell r="B4451" t="str">
            <v>alegremelina@gmail.com</v>
          </cell>
          <cell r="AF4451" t="str">
            <v>TABLA DE BAMBOO 20X30 CM</v>
          </cell>
          <cell r="AG4451" t="str">
            <v>574.19</v>
          </cell>
          <cell r="AH4451">
            <v>2</v>
          </cell>
          <cell r="AI4451" t="str">
            <v>MS113002</v>
          </cell>
          <cell r="AN4451" t="str">
            <v>Sí</v>
          </cell>
        </row>
        <row r="4452">
          <cell r="A4452">
            <v>2446</v>
          </cell>
          <cell r="B4452" t="str">
            <v>emiii.15@hotmail.com</v>
          </cell>
          <cell r="C4452">
            <v>44187</v>
          </cell>
          <cell r="D4452" t="str">
            <v>Abierta</v>
          </cell>
          <cell r="E4452" t="str">
            <v>Recibido</v>
          </cell>
          <cell r="F4452" t="str">
            <v>Enviado</v>
          </cell>
          <cell r="G4452" t="str">
            <v>ARS</v>
          </cell>
          <cell r="H4452" t="str">
            <v>569.67</v>
          </cell>
          <cell r="I4452">
            <v>0</v>
          </cell>
          <cell r="J4452">
            <v>0</v>
          </cell>
          <cell r="K4452" t="str">
            <v>569.67</v>
          </cell>
          <cell r="L4452" t="str">
            <v>Emilia Farese</v>
          </cell>
          <cell r="M4452">
            <v>40006349</v>
          </cell>
          <cell r="N4452">
            <v>541121825572</v>
          </cell>
          <cell r="O4452" t="str">
            <v>Emilia farese</v>
          </cell>
          <cell r="P4452">
            <v>541121825572</v>
          </cell>
          <cell r="Q4452" t="str">
            <v>Acoyte</v>
          </cell>
          <cell r="R4452">
            <v>1450</v>
          </cell>
          <cell r="S4452" t="str">
            <v>pb 3</v>
          </cell>
          <cell r="T4452" t="str">
            <v>villa crespo</v>
          </cell>
          <cell r="U4452" t="str">
            <v>Capital Federal</v>
          </cell>
          <cell r="V4452">
            <v>1414</v>
          </cell>
          <cell r="W4452" t="str">
            <v>Capital Federal</v>
          </cell>
          <cell r="Y4452" t="str">
            <v>ENVÍO SIN CARGO (CABA Y GRAN PARTE DE GBA) TIEMPO: 4 a 6 DÍAS HÁBILES</v>
          </cell>
          <cell r="Z4452" t="str">
            <v>Mercado Pago</v>
          </cell>
          <cell r="AD4452">
            <v>44187</v>
          </cell>
          <cell r="AE4452">
            <v>44187</v>
          </cell>
          <cell r="AF4452" t="str">
            <v>PORTA COSMETICOS 8 PARTES 11.5X11.5CM</v>
          </cell>
          <cell r="AG4452" t="str">
            <v>569.67</v>
          </cell>
          <cell r="AH4452">
            <v>1</v>
          </cell>
          <cell r="AI4452" t="str">
            <v>046DE7898</v>
          </cell>
          <cell r="AJ4452" t="str">
            <v>Web</v>
          </cell>
          <cell r="AK4452" t="str">
            <v>MIERCOLES 23-12 ENTRE 8 Y 18 HORAS!</v>
          </cell>
          <cell r="AL4452">
            <v>2132794473</v>
          </cell>
          <cell r="AM4452">
            <v>342910231</v>
          </cell>
          <cell r="AN4452" t="str">
            <v>Sí</v>
          </cell>
        </row>
        <row r="4453">
          <cell r="A4453">
            <v>2445</v>
          </cell>
          <cell r="B4453" t="str">
            <v>micaela.jove@hotmail.com</v>
          </cell>
          <cell r="C4453">
            <v>44187</v>
          </cell>
          <cell r="D4453" t="str">
            <v>Abierta</v>
          </cell>
          <cell r="E4453" t="str">
            <v>Recibido</v>
          </cell>
          <cell r="G4453" t="str">
            <v>ARS</v>
          </cell>
          <cell r="H4453">
            <v>2000</v>
          </cell>
          <cell r="I4453">
            <v>0</v>
          </cell>
          <cell r="J4453">
            <v>0</v>
          </cell>
          <cell r="K4453">
            <v>2000</v>
          </cell>
          <cell r="L4453" t="str">
            <v>Micaela Jove</v>
          </cell>
          <cell r="M4453">
            <v>37578246</v>
          </cell>
          <cell r="N4453">
            <v>5491156633505</v>
          </cell>
          <cell r="Z4453" t="str">
            <v>Mercado Pago</v>
          </cell>
          <cell r="AD4453">
            <v>44187</v>
          </cell>
          <cell r="AF4453" t="str">
            <v>GIFT CARD GOLD</v>
          </cell>
          <cell r="AG4453">
            <v>2000</v>
          </cell>
          <cell r="AH4453">
            <v>1</v>
          </cell>
          <cell r="AJ4453" t="str">
            <v>Móvil</v>
          </cell>
          <cell r="AK4453" t="str">
            <v/>
          </cell>
          <cell r="AL4453">
            <v>2132244115</v>
          </cell>
          <cell r="AM4453">
            <v>342870600</v>
          </cell>
          <cell r="AN4453" t="str">
            <v>No</v>
          </cell>
        </row>
        <row r="4454">
          <cell r="A4454">
            <v>2444</v>
          </cell>
          <cell r="B4454" t="str">
            <v>caro.werner@hotmail.com</v>
          </cell>
          <cell r="C4454">
            <v>44187</v>
          </cell>
          <cell r="D4454" t="str">
            <v>Abierta</v>
          </cell>
          <cell r="E4454" t="str">
            <v>Recibido</v>
          </cell>
          <cell r="F4454" t="str">
            <v>Enviado</v>
          </cell>
          <cell r="G4454" t="str">
            <v>ARS</v>
          </cell>
          <cell r="H4454" t="str">
            <v>1354.19</v>
          </cell>
          <cell r="I4454" t="str">
            <v>203.13</v>
          </cell>
          <cell r="J4454">
            <v>0</v>
          </cell>
          <cell r="K4454" t="str">
            <v>1151.06</v>
          </cell>
          <cell r="L4454" t="str">
            <v>Carolina Werner</v>
          </cell>
          <cell r="M4454">
            <v>37557737</v>
          </cell>
          <cell r="N4454">
            <v>541133689805</v>
          </cell>
          <cell r="O4454" t="str">
            <v>Carolina Werner</v>
          </cell>
          <cell r="P4454">
            <v>541133689805</v>
          </cell>
          <cell r="Q4454" t="str">
            <v>Lambare</v>
          </cell>
          <cell r="R4454">
            <v>210</v>
          </cell>
          <cell r="T4454" t="str">
            <v>Avellaneda</v>
          </cell>
          <cell r="U4454" t="str">
            <v>Avellaneda</v>
          </cell>
          <cell r="V4454">
            <v>1870</v>
          </cell>
          <cell r="W4454" t="str">
            <v>Gran Buenos Aires</v>
          </cell>
          <cell r="Y4454" t="str">
            <v>ENVÍO SIN CARGO (CABA Y GRAN PARTE DE GBA) TIEMPO: 4 a 6 DÍAS HÁBILES</v>
          </cell>
          <cell r="Z4454" t="str">
            <v>Mercado Pago</v>
          </cell>
          <cell r="AA4454" t="str">
            <v>NAVIDAD</v>
          </cell>
          <cell r="AB4454" t="str">
            <v>Es un regalo para Navidad</v>
          </cell>
          <cell r="AD4454">
            <v>44187</v>
          </cell>
          <cell r="AE4454">
            <v>44187</v>
          </cell>
          <cell r="AF4454" t="str">
            <v>TABLA DE BAMBOO 20X30 CM</v>
          </cell>
          <cell r="AG4454" t="str">
            <v>574.19</v>
          </cell>
          <cell r="AH4454">
            <v>1</v>
          </cell>
          <cell r="AI4454" t="str">
            <v>MS113002</v>
          </cell>
          <cell r="AJ4454" t="str">
            <v>Móvil</v>
          </cell>
          <cell r="AK4454" t="str">
            <v>MIERCOLES 23-12 ENTRE 8 Y 18 HORAS!</v>
          </cell>
          <cell r="AL4454">
            <v>2131575416</v>
          </cell>
          <cell r="AM4454">
            <v>342813935</v>
          </cell>
          <cell r="AN4454" t="str">
            <v>Sí</v>
          </cell>
        </row>
        <row r="4455">
          <cell r="A4455">
            <v>2444</v>
          </cell>
          <cell r="B4455" t="str">
            <v>caro.werner@hotmail.com</v>
          </cell>
          <cell r="AF4455" t="str">
            <v>TABLA DE BAMBOO CON MANGO 40x14 CM</v>
          </cell>
          <cell r="AG4455">
            <v>780</v>
          </cell>
          <cell r="AH4455">
            <v>1</v>
          </cell>
          <cell r="AI4455" t="str">
            <v>MS113925</v>
          </cell>
          <cell r="AN4455" t="str">
            <v>Sí</v>
          </cell>
        </row>
        <row r="4456">
          <cell r="A4456">
            <v>2443</v>
          </cell>
          <cell r="B4456" t="str">
            <v>foresifla@gmail.com</v>
          </cell>
          <cell r="C4456">
            <v>44186</v>
          </cell>
          <cell r="D4456" t="str">
            <v>Abierta</v>
          </cell>
          <cell r="E4456" t="str">
            <v>Recibido</v>
          </cell>
          <cell r="F4456" t="str">
            <v>Enviado</v>
          </cell>
          <cell r="G4456" t="str">
            <v>ARS</v>
          </cell>
          <cell r="H4456" t="str">
            <v>6789.98</v>
          </cell>
          <cell r="I4456">
            <v>0</v>
          </cell>
          <cell r="J4456">
            <v>0</v>
          </cell>
          <cell r="K4456" t="str">
            <v>6789.98</v>
          </cell>
          <cell r="L4456" t="str">
            <v>Flavia Foresi</v>
          </cell>
          <cell r="M4456">
            <v>23823194</v>
          </cell>
          <cell r="N4456">
            <v>541159579766</v>
          </cell>
          <cell r="O4456" t="str">
            <v>Flavia Foresi</v>
          </cell>
          <cell r="P4456">
            <v>541159579766</v>
          </cell>
          <cell r="Q4456" t="str">
            <v xml:space="preserve">Espora </v>
          </cell>
          <cell r="R4456">
            <v>153</v>
          </cell>
          <cell r="S4456" t="str">
            <v>P.B</v>
          </cell>
          <cell r="U4456" t="str">
            <v>Ramos Mejia</v>
          </cell>
          <cell r="V4456">
            <v>1704</v>
          </cell>
          <cell r="W4456" t="str">
            <v>Gran Buenos Aires</v>
          </cell>
          <cell r="Y4456" t="str">
            <v>ENVÍO SIN CARGO (CABA Y GRAN PARTE DE GBA) TIEMPO: 4 a 6 DÍAS HÁBILES</v>
          </cell>
          <cell r="Z4456" t="str">
            <v>TRANSFERENCIA BANCARIA</v>
          </cell>
          <cell r="AB4456" t="str">
            <v>Dejar el pedd al señor de Seguridad</v>
          </cell>
          <cell r="AC4456" t="str">
            <v>22-12 PAGÓ POR MP A LA CUENTA PARTICULAR DE MUÑOZ</v>
          </cell>
          <cell r="AD4456">
            <v>44187</v>
          </cell>
          <cell r="AE4456">
            <v>44187</v>
          </cell>
          <cell r="AF4456" t="str">
            <v>CENTRIFUGA DE PLASTICO</v>
          </cell>
          <cell r="AG4456" t="str">
            <v>974.9</v>
          </cell>
          <cell r="AH4456">
            <v>1</v>
          </cell>
          <cell r="AI4456" t="str">
            <v>046BA7903</v>
          </cell>
          <cell r="AJ4456" t="str">
            <v>Móvil</v>
          </cell>
          <cell r="AK4456" t="str">
            <v>MIERCOLES 23-12 ENTRE 8 Y 18 HORAS!</v>
          </cell>
          <cell r="AM4456">
            <v>342424349</v>
          </cell>
          <cell r="AN4456" t="str">
            <v>Sí</v>
          </cell>
        </row>
        <row r="4457">
          <cell r="A4457">
            <v>2443</v>
          </cell>
          <cell r="B4457" t="str">
            <v>foresifla@gmail.com</v>
          </cell>
          <cell r="AF4457" t="str">
            <v>HERMETICOS SET 6PCS C/TAPA DE VENTILACION FUCSIA (Fucsia)</v>
          </cell>
          <cell r="AG4457" t="str">
            <v>1210.55</v>
          </cell>
          <cell r="AH4457">
            <v>1</v>
          </cell>
          <cell r="AI4457" t="str">
            <v>100BA4030</v>
          </cell>
          <cell r="AN4457" t="str">
            <v>Sí</v>
          </cell>
        </row>
        <row r="4458">
          <cell r="A4458">
            <v>2443</v>
          </cell>
          <cell r="B4458" t="str">
            <v>foresifla@gmail.com</v>
          </cell>
          <cell r="AF4458" t="str">
            <v>FLORERO DE VIDRIO AZUL 17x10CM DIAM</v>
          </cell>
          <cell r="AG4458" t="str">
            <v>771.96</v>
          </cell>
          <cell r="AH4458">
            <v>1</v>
          </cell>
          <cell r="AI4458" t="str">
            <v>046JA7225</v>
          </cell>
          <cell r="AN4458" t="str">
            <v>Sí</v>
          </cell>
        </row>
        <row r="4459">
          <cell r="A4459">
            <v>2443</v>
          </cell>
          <cell r="B4459" t="str">
            <v>foresifla@gmail.com</v>
          </cell>
          <cell r="AF4459" t="str">
            <v>FANAL DE VIDRIO C MANIJA 13.5CM / 11CM DIAM</v>
          </cell>
          <cell r="AG4459" t="str">
            <v>1110.77</v>
          </cell>
          <cell r="AH4459">
            <v>2</v>
          </cell>
          <cell r="AI4459" t="str">
            <v>094FA7094</v>
          </cell>
          <cell r="AN4459" t="str">
            <v>Sí</v>
          </cell>
        </row>
        <row r="4460">
          <cell r="A4460">
            <v>2443</v>
          </cell>
          <cell r="B4460" t="str">
            <v>foresifla@gmail.com</v>
          </cell>
          <cell r="AF4460" t="str">
            <v>SECAPLATOS SILICONA 30.5 X 20.5 CM (Negro)</v>
          </cell>
          <cell r="AG4460" t="str">
            <v>459.53</v>
          </cell>
          <cell r="AH4460">
            <v>1</v>
          </cell>
          <cell r="AI4460" t="str">
            <v>BA3015</v>
          </cell>
          <cell r="AN4460" t="str">
            <v>Sí</v>
          </cell>
        </row>
        <row r="4461">
          <cell r="A4461">
            <v>2443</v>
          </cell>
          <cell r="B4461" t="str">
            <v>foresifla@gmail.com</v>
          </cell>
          <cell r="AF4461" t="str">
            <v>CUCHARA COLOR ROSA</v>
          </cell>
          <cell r="AG4461">
            <v>50</v>
          </cell>
          <cell r="AH4461">
            <v>1</v>
          </cell>
          <cell r="AI4461" t="str">
            <v>BP32018</v>
          </cell>
          <cell r="AN4461" t="str">
            <v>Sí</v>
          </cell>
        </row>
        <row r="4462">
          <cell r="A4462">
            <v>2443</v>
          </cell>
          <cell r="B4462" t="str">
            <v>foresifla@gmail.com</v>
          </cell>
          <cell r="AF4462" t="str">
            <v>CUCHARA COLOR MENTA</v>
          </cell>
          <cell r="AG4462">
            <v>50</v>
          </cell>
          <cell r="AH4462">
            <v>1</v>
          </cell>
          <cell r="AI4462" t="str">
            <v>BP32019</v>
          </cell>
          <cell r="AN4462" t="str">
            <v>Sí</v>
          </cell>
        </row>
        <row r="4463">
          <cell r="A4463">
            <v>2443</v>
          </cell>
          <cell r="B4463" t="str">
            <v>foresifla@gmail.com</v>
          </cell>
          <cell r="AF4463" t="str">
            <v>CUBIERTO PARA ENSALADERA (Blanco)</v>
          </cell>
          <cell r="AG4463" t="str">
            <v>351.99</v>
          </cell>
          <cell r="AH4463">
            <v>1</v>
          </cell>
          <cell r="AN4463" t="str">
            <v>Sí</v>
          </cell>
        </row>
        <row r="4464">
          <cell r="A4464">
            <v>2443</v>
          </cell>
          <cell r="B4464" t="str">
            <v>foresifla@gmail.com</v>
          </cell>
          <cell r="AF4464" t="str">
            <v>ENSALADERA DE VIDRIO GALAXIA 1650 ML 21,5 X 9 CM RIGOLLEAU</v>
          </cell>
          <cell r="AG4464">
            <v>170</v>
          </cell>
          <cell r="AH4464">
            <v>1</v>
          </cell>
          <cell r="AI4464" t="str">
            <v>ML67646 MERCADERIA SEPARADA</v>
          </cell>
          <cell r="AN4464" t="str">
            <v>Sí</v>
          </cell>
        </row>
        <row r="4465">
          <cell r="A4465">
            <v>2443</v>
          </cell>
          <cell r="B4465" t="str">
            <v>foresifla@gmail.com</v>
          </cell>
          <cell r="AF4465" t="str">
            <v>SEGURO P PUERTA SIL 1PC (Verde)</v>
          </cell>
          <cell r="AG4465" t="str">
            <v>89.09</v>
          </cell>
          <cell r="AH4465">
            <v>3</v>
          </cell>
          <cell r="AI4465">
            <v>87522</v>
          </cell>
          <cell r="AN4465" t="str">
            <v>Sí</v>
          </cell>
        </row>
        <row r="4466">
          <cell r="A4466">
            <v>2443</v>
          </cell>
          <cell r="B4466" t="str">
            <v>foresifla@gmail.com</v>
          </cell>
          <cell r="AF4466" t="str">
            <v>BROCHES BLISTER X 12 GRIP ARRIBA</v>
          </cell>
          <cell r="AG4466" t="str">
            <v>262.24</v>
          </cell>
          <cell r="AH4466">
            <v>1</v>
          </cell>
          <cell r="AI4466" t="str">
            <v>046BR5388</v>
          </cell>
          <cell r="AN4466" t="str">
            <v>Sí</v>
          </cell>
        </row>
        <row r="4467">
          <cell r="A4467">
            <v>2442</v>
          </cell>
          <cell r="B4467" t="str">
            <v>mariasofiadiaz12@hotmail.com</v>
          </cell>
          <cell r="C4467">
            <v>44186</v>
          </cell>
          <cell r="D4467" t="str">
            <v>Abierta</v>
          </cell>
          <cell r="E4467" t="str">
            <v>Recibido</v>
          </cell>
          <cell r="F4467" t="str">
            <v>Enviado</v>
          </cell>
          <cell r="G4467" t="str">
            <v>ARS</v>
          </cell>
          <cell r="H4467">
            <v>835</v>
          </cell>
          <cell r="I4467" t="str">
            <v>125.25</v>
          </cell>
          <cell r="J4467">
            <v>0</v>
          </cell>
          <cell r="K4467" t="str">
            <v>709.75</v>
          </cell>
          <cell r="L4467" t="str">
            <v>Sofia Diaz</v>
          </cell>
          <cell r="M4467">
            <v>43728437</v>
          </cell>
          <cell r="N4467">
            <v>541167893922</v>
          </cell>
          <cell r="O4467" t="str">
            <v>Sofia Diaz</v>
          </cell>
          <cell r="P4467">
            <v>541167893922</v>
          </cell>
          <cell r="Q4467" t="str">
            <v xml:space="preserve">Sargento Cabral </v>
          </cell>
          <cell r="R4467">
            <v>314</v>
          </cell>
          <cell r="U4467" t="str">
            <v>San Miguel</v>
          </cell>
          <cell r="V4467">
            <v>1663</v>
          </cell>
          <cell r="W4467" t="str">
            <v>Gran Buenos Aires</v>
          </cell>
          <cell r="Y4467" t="str">
            <v>ENVÍO SIN CARGO (CABA Y GRAN PARTE DE GBA) TIEMPO: 4 a 6 DÍAS HÁBILES</v>
          </cell>
          <cell r="Z4467" t="str">
            <v>TRANSFERENCIA BANCARIA</v>
          </cell>
          <cell r="AA4467" t="str">
            <v>NAVIDAD</v>
          </cell>
          <cell r="AD4467">
            <v>44186</v>
          </cell>
          <cell r="AE4467">
            <v>44186</v>
          </cell>
          <cell r="AF4467" t="str">
            <v>MUG DE CAFÉ DOBLE VIDRIO</v>
          </cell>
          <cell r="AG4467">
            <v>835</v>
          </cell>
          <cell r="AH4467">
            <v>1</v>
          </cell>
          <cell r="AI4467" t="str">
            <v>MS123093</v>
          </cell>
          <cell r="AJ4467" t="str">
            <v>Móvil</v>
          </cell>
          <cell r="AK4467" t="str">
            <v>MARTES 22-12 ENTRE 8 Y 18 HIRAS!</v>
          </cell>
          <cell r="AM4467">
            <v>342266903</v>
          </cell>
          <cell r="AN4467" t="str">
            <v>Sí</v>
          </cell>
        </row>
        <row r="4468">
          <cell r="A4468">
            <v>2441</v>
          </cell>
          <cell r="B4468" t="str">
            <v>claritag.322@gmail.com</v>
          </cell>
          <cell r="C4468">
            <v>44186</v>
          </cell>
          <cell r="D4468" t="str">
            <v>Abierta</v>
          </cell>
          <cell r="E4468" t="str">
            <v>Recibido</v>
          </cell>
          <cell r="F4468" t="str">
            <v>Enviado</v>
          </cell>
          <cell r="G4468" t="str">
            <v>ARS</v>
          </cell>
          <cell r="H4468">
            <v>5844</v>
          </cell>
          <cell r="I4468">
            <v>0</v>
          </cell>
          <cell r="J4468">
            <v>0</v>
          </cell>
          <cell r="K4468">
            <v>5844</v>
          </cell>
          <cell r="L4468" t="str">
            <v>Clara Gonzalez</v>
          </cell>
          <cell r="M4468">
            <v>33055444</v>
          </cell>
          <cell r="N4468">
            <v>541123322886</v>
          </cell>
          <cell r="O4468" t="str">
            <v>Clara Gonzalez</v>
          </cell>
          <cell r="P4468">
            <v>541123322886</v>
          </cell>
          <cell r="Q4468" t="str">
            <v>Obligado entre las calle yrurtia y rafael</v>
          </cell>
          <cell r="R4468">
            <v>4865</v>
          </cell>
          <cell r="T4468" t="str">
            <v>Procrear</v>
          </cell>
          <cell r="U4468" t="str">
            <v>Bella vista</v>
          </cell>
          <cell r="V4468">
            <v>1661</v>
          </cell>
          <cell r="W4468" t="str">
            <v>Gran Buenos Aires</v>
          </cell>
          <cell r="Y4468" t="str">
            <v>ENVÍO SIN CARGO (CABA Y GRAN PARTE DE GBA) TIEMPO: 4 a 6 DÍAS HÁBILES</v>
          </cell>
          <cell r="Z4468" t="str">
            <v>Mercado Pago</v>
          </cell>
          <cell r="AD4468">
            <v>44186</v>
          </cell>
          <cell r="AE4468">
            <v>44186</v>
          </cell>
          <cell r="AF4468" t="str">
            <v>JUEGO X 6 PLATOS PLAYOS ESPARTA BLANCO 26CM</v>
          </cell>
          <cell r="AG4468">
            <v>5844</v>
          </cell>
          <cell r="AH4468">
            <v>1</v>
          </cell>
          <cell r="AI4468" t="str">
            <v>PO61582</v>
          </cell>
          <cell r="AJ4468" t="str">
            <v>Móvil</v>
          </cell>
          <cell r="AK4468" t="str">
            <v>MARTES 22-12 ENTRE 8 Y 18 HORAS!</v>
          </cell>
          <cell r="AL4468">
            <v>2127200568</v>
          </cell>
          <cell r="AM4468">
            <v>342378711</v>
          </cell>
          <cell r="AN4468" t="str">
            <v>Sí</v>
          </cell>
        </row>
        <row r="4469">
          <cell r="A4469">
            <v>2440</v>
          </cell>
          <cell r="B4469" t="str">
            <v>anabella@mgasa.com.ar</v>
          </cell>
          <cell r="C4469">
            <v>44185</v>
          </cell>
          <cell r="D4469" t="str">
            <v>Abierta</v>
          </cell>
          <cell r="E4469" t="str">
            <v>Recibido</v>
          </cell>
          <cell r="F4469" t="str">
            <v>Enviado</v>
          </cell>
          <cell r="G4469" t="str">
            <v>ARS</v>
          </cell>
          <cell r="H4469" t="str">
            <v>2099.99</v>
          </cell>
          <cell r="I4469">
            <v>315</v>
          </cell>
          <cell r="J4469">
            <v>0</v>
          </cell>
          <cell r="K4469" t="str">
            <v>1784.99</v>
          </cell>
          <cell r="L4469" t="str">
            <v>Anabella Leguizamón</v>
          </cell>
          <cell r="M4469">
            <v>32528472</v>
          </cell>
          <cell r="N4469">
            <v>5491158026741</v>
          </cell>
          <cell r="O4469" t="str">
            <v>Anabella Leguizamón</v>
          </cell>
          <cell r="P4469">
            <v>5491158026741</v>
          </cell>
          <cell r="Q4469" t="str">
            <v xml:space="preserve">Escalada </v>
          </cell>
          <cell r="R4469">
            <v>130</v>
          </cell>
          <cell r="S4469" t="str">
            <v>2c</v>
          </cell>
          <cell r="U4469" t="str">
            <v xml:space="preserve">Ramos Mejía </v>
          </cell>
          <cell r="V4469">
            <v>1704</v>
          </cell>
          <cell r="W4469" t="str">
            <v>Gran Buenos Aires</v>
          </cell>
          <cell r="Y4469" t="str">
            <v>ENVÍO SIN CARGO (CABA Y GRAN PARTE DE GBA) TIEMPO: 4 a 6 DÍAS HÁBILES</v>
          </cell>
          <cell r="Z4469" t="str">
            <v>Mercado Pago</v>
          </cell>
          <cell r="AA4469" t="str">
            <v>NAVIDAD</v>
          </cell>
          <cell r="AD4469">
            <v>44185</v>
          </cell>
          <cell r="AE4469">
            <v>44186</v>
          </cell>
          <cell r="AF4469" t="str">
            <v>CORTINA ALGODÓN Y POLIÉSTER PESADAS 2 PAÑOS 1.40x2.10 CM GRIS (Gris)</v>
          </cell>
          <cell r="AG4469" t="str">
            <v>2099.99</v>
          </cell>
          <cell r="AH4469">
            <v>1</v>
          </cell>
          <cell r="AJ4469" t="str">
            <v>Móvil</v>
          </cell>
          <cell r="AK4469" t="str">
            <v>MARTES 22-12 ENTRE 8 Y 18 HORAS!</v>
          </cell>
          <cell r="AL4469">
            <v>2125909232</v>
          </cell>
          <cell r="AM4469">
            <v>342255417</v>
          </cell>
          <cell r="AN4469" t="str">
            <v>Sí</v>
          </cell>
        </row>
        <row r="4470">
          <cell r="A4470">
            <v>2439</v>
          </cell>
          <cell r="B4470" t="str">
            <v>micaela.jove@hotmail.com</v>
          </cell>
          <cell r="C4470">
            <v>44185</v>
          </cell>
          <cell r="D4470" t="str">
            <v>Abierta</v>
          </cell>
          <cell r="E4470" t="str">
            <v>Recibido</v>
          </cell>
          <cell r="F4470" t="str">
            <v>Enviado</v>
          </cell>
          <cell r="G4470" t="str">
            <v>ARS</v>
          </cell>
          <cell r="H4470">
            <v>660</v>
          </cell>
          <cell r="I4470">
            <v>0</v>
          </cell>
          <cell r="J4470">
            <v>0</v>
          </cell>
          <cell r="K4470">
            <v>660</v>
          </cell>
          <cell r="L4470" t="str">
            <v>Micaela Jove</v>
          </cell>
          <cell r="M4470">
            <v>37578246</v>
          </cell>
          <cell r="N4470">
            <v>5491156633505</v>
          </cell>
          <cell r="O4470" t="str">
            <v>Micaela Jove</v>
          </cell>
          <cell r="P4470">
            <v>5491156633505</v>
          </cell>
          <cell r="Q4470" t="str">
            <v>Agüero</v>
          </cell>
          <cell r="R4470">
            <v>530</v>
          </cell>
          <cell r="S4470" t="str">
            <v>2 C</v>
          </cell>
          <cell r="T4470" t="str">
            <v>Balvanera</v>
          </cell>
          <cell r="U4470" t="str">
            <v>Capital Federal</v>
          </cell>
          <cell r="V4470">
            <v>1171</v>
          </cell>
          <cell r="W4470" t="str">
            <v>Capital Federal</v>
          </cell>
          <cell r="Y4470" t="str">
            <v>ENVÍO SIN CARGO (CABA Y GRAN PARTE DE GBA) TIEMPO: 4 a 6 DÍAS HÁBILES</v>
          </cell>
          <cell r="Z4470" t="str">
            <v>Mercado Pago</v>
          </cell>
          <cell r="AD4470">
            <v>44185</v>
          </cell>
          <cell r="AE4470">
            <v>44186</v>
          </cell>
          <cell r="AF4470" t="str">
            <v>TRAPO DE PISO HOLA CHAU MEDIDA XL 60 X 70 CM</v>
          </cell>
          <cell r="AG4470">
            <v>390</v>
          </cell>
          <cell r="AH4470">
            <v>1</v>
          </cell>
          <cell r="AI4470" t="str">
            <v>HOLA CHAU BCO BCO</v>
          </cell>
          <cell r="AJ4470" t="str">
            <v>Móvil</v>
          </cell>
          <cell r="AK4470" t="str">
            <v>MARTES 22-12 ENTRE 8 Y 18 HORAS!</v>
          </cell>
          <cell r="AL4470">
            <v>2125589227</v>
          </cell>
          <cell r="AM4470">
            <v>329772525</v>
          </cell>
          <cell r="AN4470" t="str">
            <v>Sí</v>
          </cell>
        </row>
        <row r="4471">
          <cell r="A4471">
            <v>2439</v>
          </cell>
          <cell r="B4471" t="str">
            <v>micaela.jove@hotmail.com</v>
          </cell>
          <cell r="AF4471" t="str">
            <v>VASO BLANCO FACETADO Y EXPRIMIDOR</v>
          </cell>
          <cell r="AG4471">
            <v>270</v>
          </cell>
          <cell r="AH4471">
            <v>1</v>
          </cell>
          <cell r="AI4471" t="str">
            <v>BP24001 BIPO</v>
          </cell>
          <cell r="AN4471" t="str">
            <v>Sí</v>
          </cell>
        </row>
        <row r="4472">
          <cell r="A4472">
            <v>2438</v>
          </cell>
          <cell r="B4472" t="str">
            <v>iaraamorebep@gmail.com</v>
          </cell>
          <cell r="C4472">
            <v>44185</v>
          </cell>
          <cell r="D4472" t="str">
            <v>Abierta</v>
          </cell>
          <cell r="E4472" t="str">
            <v>Recibido</v>
          </cell>
          <cell r="F4472" t="str">
            <v>Enviado</v>
          </cell>
          <cell r="G4472" t="str">
            <v>ARS</v>
          </cell>
          <cell r="H4472">
            <v>1470</v>
          </cell>
          <cell r="I4472" t="str">
            <v>220.5</v>
          </cell>
          <cell r="J4472">
            <v>0</v>
          </cell>
          <cell r="K4472" t="str">
            <v>1249.5</v>
          </cell>
          <cell r="L4472" t="str">
            <v>Iara Amore</v>
          </cell>
          <cell r="M4472">
            <v>37200647</v>
          </cell>
          <cell r="N4472">
            <v>541158234838</v>
          </cell>
          <cell r="O4472" t="str">
            <v>Iara Amore</v>
          </cell>
          <cell r="P4472">
            <v>541158234838</v>
          </cell>
          <cell r="Q4472" t="str">
            <v>Einstein</v>
          </cell>
          <cell r="R4472">
            <v>963</v>
          </cell>
          <cell r="U4472" t="str">
            <v xml:space="preserve">Buenos Aires </v>
          </cell>
          <cell r="V4472">
            <v>1665</v>
          </cell>
          <cell r="W4472" t="str">
            <v>Gran Buenos Aires</v>
          </cell>
          <cell r="Y4472" t="str">
            <v>ENVÍO SIN CARGO (CABA Y GRAN PARTE DE GBA) TIEMPO: 4 a 6 DÍAS HÁBILES</v>
          </cell>
          <cell r="Z4472" t="str">
            <v>Mercado Pago</v>
          </cell>
          <cell r="AA4472" t="str">
            <v>NAVIDAD</v>
          </cell>
          <cell r="AD4472">
            <v>44185</v>
          </cell>
          <cell r="AE4472">
            <v>44186</v>
          </cell>
          <cell r="AF4472" t="str">
            <v>INDIVIDUAL HOJAS CUERINA</v>
          </cell>
          <cell r="AG4472">
            <v>245</v>
          </cell>
          <cell r="AH4472">
            <v>6</v>
          </cell>
          <cell r="AI4472" t="str">
            <v>CHUIN41R</v>
          </cell>
          <cell r="AJ4472" t="str">
            <v>Móvil</v>
          </cell>
          <cell r="AK4472" t="str">
            <v>MARTES 22-12 ENTRE 8 Y 18 HORAS!</v>
          </cell>
          <cell r="AL4472">
            <v>2125385560</v>
          </cell>
          <cell r="AM4472">
            <v>330007095</v>
          </cell>
          <cell r="AN4472" t="str">
            <v>Sí</v>
          </cell>
        </row>
        <row r="4473">
          <cell r="A4473">
            <v>2437</v>
          </cell>
          <cell r="B4473" t="str">
            <v>florlodico@gmail.com</v>
          </cell>
          <cell r="C4473">
            <v>44185</v>
          </cell>
          <cell r="D4473" t="str">
            <v>Abierta</v>
          </cell>
          <cell r="E4473" t="str">
            <v>Recibido</v>
          </cell>
          <cell r="F4473" t="str">
            <v>Enviado</v>
          </cell>
          <cell r="G4473" t="str">
            <v>ARS</v>
          </cell>
          <cell r="H4473" t="str">
            <v>1375.35</v>
          </cell>
          <cell r="I4473" t="str">
            <v>206.3</v>
          </cell>
          <cell r="J4473">
            <v>0</v>
          </cell>
          <cell r="K4473" t="str">
            <v>1169.05</v>
          </cell>
          <cell r="L4473" t="str">
            <v>Florencia Lo Dico</v>
          </cell>
          <cell r="M4473">
            <v>35905152</v>
          </cell>
          <cell r="N4473">
            <v>5491157983971</v>
          </cell>
          <cell r="O4473" t="str">
            <v>Florencia Lo Dico</v>
          </cell>
          <cell r="P4473">
            <v>5491157983971</v>
          </cell>
          <cell r="Q4473" t="str">
            <v>Bauness</v>
          </cell>
          <cell r="R4473">
            <v>2031</v>
          </cell>
          <cell r="S4473" t="str">
            <v>2C</v>
          </cell>
          <cell r="T4473" t="str">
            <v>Villa Urquiza</v>
          </cell>
          <cell r="U4473" t="str">
            <v>Capital Federal</v>
          </cell>
          <cell r="V4473">
            <v>1431</v>
          </cell>
          <cell r="W4473" t="str">
            <v>Capital Federal</v>
          </cell>
          <cell r="Y4473" t="str">
            <v>ENVÍO SIN CARGO (CABA Y GRAN PARTE DE GBA) TIEMPO: 4 a 6 DÍAS HÁBILES</v>
          </cell>
          <cell r="Z4473" t="str">
            <v>Mercado Pago</v>
          </cell>
          <cell r="AA4473" t="str">
            <v>NAVIDAD</v>
          </cell>
          <cell r="AD4473">
            <v>44185</v>
          </cell>
          <cell r="AE4473">
            <v>44186</v>
          </cell>
          <cell r="AF4473" t="str">
            <v>PLATO HONDO ROSA CUADRADO</v>
          </cell>
          <cell r="AG4473" t="str">
            <v>401.06</v>
          </cell>
          <cell r="AH4473">
            <v>1</v>
          </cell>
          <cell r="AI4473" t="str">
            <v>0607PLA642</v>
          </cell>
          <cell r="AJ4473" t="str">
            <v>Web</v>
          </cell>
          <cell r="AK4473" t="str">
            <v>MARTES 22-12 ENTRE 8 Y 18 HORAS!</v>
          </cell>
          <cell r="AL4473">
            <v>2124343514</v>
          </cell>
          <cell r="AM4473">
            <v>330237970</v>
          </cell>
          <cell r="AN4473" t="str">
            <v>Sí</v>
          </cell>
        </row>
        <row r="4474">
          <cell r="A4474">
            <v>2437</v>
          </cell>
          <cell r="B4474" t="str">
            <v>florlodico@gmail.com</v>
          </cell>
          <cell r="AF4474" t="str">
            <v>MOLDE P/ TARTA GRAY GRANIT REDONDO 29X4CM</v>
          </cell>
          <cell r="AG4474">
            <v>930</v>
          </cell>
          <cell r="AH4474">
            <v>1</v>
          </cell>
          <cell r="AI4474" t="str">
            <v>S129530</v>
          </cell>
          <cell r="AN4474" t="str">
            <v>Sí</v>
          </cell>
        </row>
        <row r="4475">
          <cell r="A4475">
            <v>2437</v>
          </cell>
          <cell r="B4475" t="str">
            <v>florlodico@gmail.com</v>
          </cell>
          <cell r="AF4475" t="str">
            <v>CUCHARAS LARGAS PL 1PC PASTEL 23 CM</v>
          </cell>
          <cell r="AG4475" t="str">
            <v>44.29</v>
          </cell>
          <cell r="AH4475">
            <v>1</v>
          </cell>
          <cell r="AI4475" t="str">
            <v>019BA6978</v>
          </cell>
          <cell r="AN4475" t="str">
            <v>Sí</v>
          </cell>
        </row>
        <row r="4476">
          <cell r="A4476">
            <v>2436</v>
          </cell>
          <cell r="B4476" t="str">
            <v>nadumartinez95@gmail.com</v>
          </cell>
          <cell r="C4476">
            <v>44185</v>
          </cell>
          <cell r="D4476" t="str">
            <v>Abierta</v>
          </cell>
          <cell r="E4476" t="str">
            <v>Recibido</v>
          </cell>
          <cell r="F4476" t="str">
            <v>Enviado</v>
          </cell>
          <cell r="G4476" t="str">
            <v>ARS</v>
          </cell>
          <cell r="H4476" t="str">
            <v>12887.99</v>
          </cell>
          <cell r="I4476" t="str">
            <v>1933.2</v>
          </cell>
          <cell r="J4476">
            <v>0</v>
          </cell>
          <cell r="K4476" t="str">
            <v>10954.79</v>
          </cell>
          <cell r="L4476" t="str">
            <v>Nadia Martínez</v>
          </cell>
          <cell r="M4476">
            <v>39056371</v>
          </cell>
          <cell r="N4476">
            <v>541538315582</v>
          </cell>
          <cell r="O4476" t="str">
            <v>Nadia Martínez</v>
          </cell>
          <cell r="P4476">
            <v>541538315582</v>
          </cell>
          <cell r="Q4476" t="str">
            <v>Provincia de Mendoza</v>
          </cell>
          <cell r="R4476">
            <v>989</v>
          </cell>
          <cell r="U4476" t="str">
            <v>Glew</v>
          </cell>
          <cell r="V4476">
            <v>1856</v>
          </cell>
          <cell r="W4476" t="str">
            <v>Gran Buenos Aires</v>
          </cell>
          <cell r="Y4476" t="str">
            <v>ENVÍO SIN CARGO (CABA Y GRAN PARTE DE GBA) TIEMPO: 4 a 6 DÍAS HÁBILES</v>
          </cell>
          <cell r="Z4476" t="str">
            <v>Mercado Pago</v>
          </cell>
          <cell r="AA4476" t="str">
            <v>NAVIDAD</v>
          </cell>
          <cell r="AD4476">
            <v>44185</v>
          </cell>
          <cell r="AE4476">
            <v>44186</v>
          </cell>
          <cell r="AF4476" t="str">
            <v>TABLA MÁRMOL CARRARA 30x10 CM (Blanco)</v>
          </cell>
          <cell r="AG4476">
            <v>1850</v>
          </cell>
          <cell r="AH4476">
            <v>2</v>
          </cell>
          <cell r="AI4476" t="str">
            <v>CARRA 3010. MERCA SEPARADA</v>
          </cell>
          <cell r="AJ4476" t="str">
            <v>Web</v>
          </cell>
          <cell r="AK4476" t="str">
            <v>MIERCOLES 23-12 ENTRE 8 Y 18 HORAS!</v>
          </cell>
          <cell r="AL4476">
            <v>2124341681</v>
          </cell>
          <cell r="AM4476">
            <v>341990296</v>
          </cell>
          <cell r="AN4476" t="str">
            <v>Sí</v>
          </cell>
        </row>
        <row r="4477">
          <cell r="A4477">
            <v>2436</v>
          </cell>
          <cell r="B4477" t="str">
            <v>nadumartinez95@gmail.com</v>
          </cell>
          <cell r="AF4477" t="str">
            <v>FRASCO 2 POSICIONES DE VIDRIO CON TAPA DE COBRE 650 ML</v>
          </cell>
          <cell r="AG4477" t="str">
            <v>493.99</v>
          </cell>
          <cell r="AH4477">
            <v>1</v>
          </cell>
          <cell r="AI4477" t="str">
            <v>MS117712</v>
          </cell>
          <cell r="AN4477" t="str">
            <v>Sí</v>
          </cell>
        </row>
        <row r="4478">
          <cell r="A4478">
            <v>2436</v>
          </cell>
          <cell r="B4478" t="str">
            <v>nadumartinez95@gmail.com</v>
          </cell>
          <cell r="AF4478" t="str">
            <v>PLATO DE SITIO HOJAS VERDES DESMONTABLE 32 CM</v>
          </cell>
          <cell r="AG4478">
            <v>570</v>
          </cell>
          <cell r="AH4478">
            <v>5</v>
          </cell>
          <cell r="AI4478" t="str">
            <v>024KK108HOJ</v>
          </cell>
          <cell r="AN4478" t="str">
            <v>Sí</v>
          </cell>
        </row>
        <row r="4479">
          <cell r="A4479">
            <v>2436</v>
          </cell>
          <cell r="B4479" t="str">
            <v>nadumartinez95@gmail.com</v>
          </cell>
          <cell r="AF4479" t="str">
            <v>JUEGO X 6 PLATOS PLAYOS ESPARTA BLANCO 26CM</v>
          </cell>
          <cell r="AG4479">
            <v>5844</v>
          </cell>
          <cell r="AH4479">
            <v>1</v>
          </cell>
          <cell r="AI4479" t="str">
            <v>PO61582</v>
          </cell>
          <cell r="AN4479" t="str">
            <v>Sí</v>
          </cell>
        </row>
        <row r="4480">
          <cell r="A4480">
            <v>2435</v>
          </cell>
          <cell r="B4480" t="str">
            <v>romina.palleiro@gmail.com</v>
          </cell>
          <cell r="C4480">
            <v>44184</v>
          </cell>
          <cell r="D4480" t="str">
            <v>Abierta</v>
          </cell>
          <cell r="E4480" t="str">
            <v>Recibido</v>
          </cell>
          <cell r="F4480" t="str">
            <v>Enviado</v>
          </cell>
          <cell r="G4480" t="str">
            <v>ARS</v>
          </cell>
          <cell r="H4480">
            <v>5844</v>
          </cell>
          <cell r="I4480" t="str">
            <v>876.6</v>
          </cell>
          <cell r="J4480">
            <v>0</v>
          </cell>
          <cell r="K4480" t="str">
            <v>4967.4</v>
          </cell>
          <cell r="L4480" t="str">
            <v>Romina Palleiro</v>
          </cell>
          <cell r="M4480">
            <v>27366306140</v>
          </cell>
          <cell r="N4480">
            <v>541157048840</v>
          </cell>
          <cell r="O4480" t="str">
            <v>Romina Palleiro</v>
          </cell>
          <cell r="P4480">
            <v>541157048840</v>
          </cell>
          <cell r="Q4480" t="str">
            <v>Posadas</v>
          </cell>
          <cell r="R4480">
            <v>866</v>
          </cell>
          <cell r="U4480" t="str">
            <v>Villa dominico</v>
          </cell>
          <cell r="V4480">
            <v>1874</v>
          </cell>
          <cell r="W4480" t="str">
            <v>Gran Buenos Aires</v>
          </cell>
          <cell r="Y4480" t="str">
            <v>ENVÍO SIN CARGO (CABA Y GRAN PARTE DE GBA) TIEMPO: 4 a 6 DÍAS HÁBILES</v>
          </cell>
          <cell r="Z4480" t="str">
            <v>Mercado Pago</v>
          </cell>
          <cell r="AA4480" t="str">
            <v>NAVIDAD</v>
          </cell>
          <cell r="AD4480">
            <v>44184</v>
          </cell>
          <cell r="AE4480">
            <v>44186</v>
          </cell>
          <cell r="AF4480" t="str">
            <v>JUEGO X 6 PLATOS PLAYOS ESPARTA BLANCO 26CM</v>
          </cell>
          <cell r="AG4480">
            <v>5844</v>
          </cell>
          <cell r="AH4480">
            <v>1</v>
          </cell>
          <cell r="AI4480" t="str">
            <v>PO61582</v>
          </cell>
          <cell r="AJ4480" t="str">
            <v>Móvil</v>
          </cell>
          <cell r="AK4480" t="str">
            <v>MIERCOLES 23-12 ENTRE 8 Y 18 HORAS!</v>
          </cell>
          <cell r="AL4480">
            <v>2122286897</v>
          </cell>
          <cell r="AM4480">
            <v>341707951</v>
          </cell>
          <cell r="AN4480" t="str">
            <v>Sí</v>
          </cell>
        </row>
        <row r="4481">
          <cell r="A4481">
            <v>2434</v>
          </cell>
          <cell r="B4481" t="str">
            <v>celestegiudici@gmail.com</v>
          </cell>
          <cell r="C4481">
            <v>44182</v>
          </cell>
          <cell r="D4481" t="str">
            <v>Abierta</v>
          </cell>
          <cell r="E4481" t="str">
            <v>Recibido</v>
          </cell>
          <cell r="F4481" t="str">
            <v>Enviado</v>
          </cell>
          <cell r="G4481" t="str">
            <v>ARS</v>
          </cell>
          <cell r="H4481" t="str">
            <v>4652.76</v>
          </cell>
          <cell r="I4481">
            <v>0</v>
          </cell>
          <cell r="J4481">
            <v>0</v>
          </cell>
          <cell r="K4481" t="str">
            <v>4652.76</v>
          </cell>
          <cell r="L4481" t="str">
            <v>Celeste Giudici</v>
          </cell>
          <cell r="M4481">
            <v>26874023</v>
          </cell>
          <cell r="N4481">
            <v>541132318107</v>
          </cell>
          <cell r="O4481" t="str">
            <v>Celeste GIUDICI</v>
          </cell>
          <cell r="P4481">
            <v>541132318107</v>
          </cell>
          <cell r="Q4481" t="str">
            <v>Jose Bonifacio</v>
          </cell>
          <cell r="R4481">
            <v>2981</v>
          </cell>
          <cell r="S4481" t="str">
            <v>6B</v>
          </cell>
          <cell r="T4481" t="str">
            <v>FLORES</v>
          </cell>
          <cell r="U4481" t="str">
            <v>Capital Federal</v>
          </cell>
          <cell r="V4481">
            <v>1406</v>
          </cell>
          <cell r="W4481" t="str">
            <v>Capital Federal</v>
          </cell>
          <cell r="Y4481" t="str">
            <v>ENVÍO SIN CARGO (CABA Y GRAN PARTE DE GBA) TIEMPO: 4 a 6 DÍAS HÁBILES</v>
          </cell>
          <cell r="Z4481" t="str">
            <v>TRANSFERENCIA BANCARIA</v>
          </cell>
          <cell r="AD4481">
            <v>44183</v>
          </cell>
          <cell r="AE4481">
            <v>44186</v>
          </cell>
          <cell r="AF4481" t="str">
            <v>CAJA DE TE</v>
          </cell>
          <cell r="AG4481" t="str">
            <v>1148.28</v>
          </cell>
          <cell r="AH4481">
            <v>1</v>
          </cell>
          <cell r="AI4481" t="str">
            <v>CX7002</v>
          </cell>
          <cell r="AJ4481" t="str">
            <v>Web</v>
          </cell>
          <cell r="AK4481" t="str">
            <v>MARTES 22-12 ENTRE 8 Y 18 HORAS!</v>
          </cell>
          <cell r="AM4481">
            <v>340723604</v>
          </cell>
          <cell r="AN4481" t="str">
            <v>Sí</v>
          </cell>
        </row>
        <row r="4482">
          <cell r="A4482">
            <v>2434</v>
          </cell>
          <cell r="B4482" t="str">
            <v>celestegiudici@gmail.com</v>
          </cell>
          <cell r="AF4482" t="str">
            <v>UNTADOR PASTEL 14.5 CM (Violeta)</v>
          </cell>
          <cell r="AG4482">
            <v>40</v>
          </cell>
          <cell r="AH4482">
            <v>1</v>
          </cell>
          <cell r="AI4482" t="str">
            <v>019BA87503 MERCA SEPA</v>
          </cell>
          <cell r="AN4482" t="str">
            <v>Sí</v>
          </cell>
        </row>
        <row r="4483">
          <cell r="A4483">
            <v>2434</v>
          </cell>
          <cell r="B4483" t="str">
            <v>celestegiudici@gmail.com</v>
          </cell>
          <cell r="AF4483" t="str">
            <v>UNTADOR PASTEL 14.5 CM (Amarillo)</v>
          </cell>
          <cell r="AG4483">
            <v>40</v>
          </cell>
          <cell r="AH4483">
            <v>1</v>
          </cell>
          <cell r="AI4483" t="str">
            <v>019BA87503 MERCA SEPA</v>
          </cell>
          <cell r="AN4483" t="str">
            <v>Sí</v>
          </cell>
        </row>
        <row r="4484">
          <cell r="A4484">
            <v>2434</v>
          </cell>
          <cell r="B4484" t="str">
            <v>celestegiudici@gmail.com</v>
          </cell>
          <cell r="AF4484" t="str">
            <v>UNTADOR PASTEL 14.5 CM (Verde)</v>
          </cell>
          <cell r="AG4484">
            <v>40</v>
          </cell>
          <cell r="AH4484">
            <v>1</v>
          </cell>
          <cell r="AI4484" t="str">
            <v>019BA87503 MERCA SEPA</v>
          </cell>
          <cell r="AN4484" t="str">
            <v>Sí</v>
          </cell>
        </row>
        <row r="4485">
          <cell r="A4485">
            <v>2434</v>
          </cell>
          <cell r="B4485" t="str">
            <v>celestegiudici@gmail.com</v>
          </cell>
          <cell r="AF4485" t="str">
            <v>UNTADOR PASTEL 14.5 CM (Celeste)</v>
          </cell>
          <cell r="AG4485">
            <v>40</v>
          </cell>
          <cell r="AH4485">
            <v>1</v>
          </cell>
          <cell r="AI4485" t="str">
            <v>019BA87503 MERCA SEPA</v>
          </cell>
          <cell r="AN4485" t="str">
            <v>Sí</v>
          </cell>
        </row>
        <row r="4486">
          <cell r="A4486">
            <v>2434</v>
          </cell>
          <cell r="B4486" t="str">
            <v>celestegiudici@gmail.com</v>
          </cell>
          <cell r="AF4486" t="str">
            <v>ALFOMBRA ENTRADA "WELCOME"45X75CM</v>
          </cell>
          <cell r="AG4486">
            <v>1090</v>
          </cell>
          <cell r="AH4486">
            <v>1</v>
          </cell>
          <cell r="AI4486" t="str">
            <v>046BA6693</v>
          </cell>
          <cell r="AN4486" t="str">
            <v>Sí</v>
          </cell>
        </row>
        <row r="4487">
          <cell r="A4487">
            <v>2434</v>
          </cell>
          <cell r="B4487" t="str">
            <v>celestegiudici@gmail.com</v>
          </cell>
          <cell r="AF4487" t="str">
            <v>TAPON PARA BOTELLA TOMATE 4 CM DIAM</v>
          </cell>
          <cell r="AG4487" t="str">
            <v>56.99</v>
          </cell>
          <cell r="AH4487">
            <v>5</v>
          </cell>
          <cell r="AI4487" t="str">
            <v>019BA87512</v>
          </cell>
          <cell r="AN4487" t="str">
            <v>Sí</v>
          </cell>
        </row>
        <row r="4488">
          <cell r="A4488">
            <v>2434</v>
          </cell>
          <cell r="B4488" t="str">
            <v>celestegiudici@gmail.com</v>
          </cell>
          <cell r="AF4488" t="str">
            <v>MOLDE P/ BUDIN GRAY GRANIT 31X15X7CM</v>
          </cell>
          <cell r="AG4488">
            <v>930</v>
          </cell>
          <cell r="AH4488">
            <v>1</v>
          </cell>
          <cell r="AI4488" t="str">
            <v>MS129528</v>
          </cell>
          <cell r="AN4488" t="str">
            <v>Sí</v>
          </cell>
        </row>
        <row r="4489">
          <cell r="A4489">
            <v>2434</v>
          </cell>
          <cell r="B4489" t="str">
            <v>celestegiudici@gmail.com</v>
          </cell>
          <cell r="AF4489" t="str">
            <v>BOWL NEGRO 1.5LTS APTO MICROONDAS Y FREEZER</v>
          </cell>
          <cell r="AG4489">
            <v>240</v>
          </cell>
          <cell r="AH4489">
            <v>1</v>
          </cell>
          <cell r="AI4489" t="str">
            <v>BP26002 BIPO</v>
          </cell>
          <cell r="AN4489" t="str">
            <v>Sí</v>
          </cell>
        </row>
        <row r="4490">
          <cell r="A4490">
            <v>2434</v>
          </cell>
          <cell r="B4490" t="str">
            <v>celestegiudici@gmail.com</v>
          </cell>
          <cell r="AF4490" t="str">
            <v>BOWL NEGRO 400CC APTO MICROONDAS Y FREEZER</v>
          </cell>
          <cell r="AG4490">
            <v>170</v>
          </cell>
          <cell r="AH4490">
            <v>2</v>
          </cell>
          <cell r="AI4490" t="str">
            <v>BP01002 BIPO</v>
          </cell>
          <cell r="AN4490" t="str">
            <v>Sí</v>
          </cell>
        </row>
        <row r="4491">
          <cell r="A4491">
            <v>2434</v>
          </cell>
          <cell r="B4491" t="str">
            <v>celestegiudici@gmail.com</v>
          </cell>
          <cell r="AF4491" t="str">
            <v>SECAPLATOS SILICONA 30.5 X 20.5 CM (Verde)</v>
          </cell>
          <cell r="AG4491" t="str">
            <v>459.53</v>
          </cell>
          <cell r="AH4491">
            <v>1</v>
          </cell>
          <cell r="AI4491" t="str">
            <v>BA3015 MERCA SEPA</v>
          </cell>
          <cell r="AN4491" t="str">
            <v>Sí</v>
          </cell>
        </row>
        <row r="4492">
          <cell r="A4492">
            <v>2433</v>
          </cell>
          <cell r="B4492" t="str">
            <v>mai_garcia_2012@hotmail.com.ar</v>
          </cell>
          <cell r="C4492">
            <v>44182</v>
          </cell>
          <cell r="D4492" t="str">
            <v>Abierta</v>
          </cell>
          <cell r="E4492" t="str">
            <v>Recibido</v>
          </cell>
          <cell r="F4492" t="str">
            <v>Enviado</v>
          </cell>
          <cell r="G4492" t="str">
            <v>ARS</v>
          </cell>
          <cell r="H4492">
            <v>1800</v>
          </cell>
          <cell r="I4492">
            <v>0</v>
          </cell>
          <cell r="J4492">
            <v>0</v>
          </cell>
          <cell r="K4492">
            <v>1800</v>
          </cell>
          <cell r="L4492" t="str">
            <v>Noemi Botti</v>
          </cell>
          <cell r="M4492">
            <v>23208609</v>
          </cell>
          <cell r="N4492">
            <v>543489548873</v>
          </cell>
          <cell r="O4492" t="str">
            <v>Noemi Botti</v>
          </cell>
          <cell r="P4492">
            <v>543489548873</v>
          </cell>
          <cell r="Q4492" t="str">
            <v>Belgrano</v>
          </cell>
          <cell r="R4492">
            <v>677</v>
          </cell>
          <cell r="S4492" t="str">
            <v xml:space="preserve">Campana </v>
          </cell>
          <cell r="T4492" t="str">
            <v xml:space="preserve">Campana </v>
          </cell>
          <cell r="U4492" t="str">
            <v>Capital Federal</v>
          </cell>
          <cell r="V4492">
            <v>1440</v>
          </cell>
          <cell r="W4492" t="str">
            <v>Capital Federal</v>
          </cell>
          <cell r="Y4492" t="str">
            <v>ENVÍO SIN CARGO (CABA Y GRAN PARTE DE GBA) TIEMPO: 4 a 6 DÍAS HÁBILES</v>
          </cell>
          <cell r="Z4492" t="str">
            <v>Mercado Pago</v>
          </cell>
          <cell r="AC4492" t="str">
            <v xml:space="preserve">Es barrio campana </v>
          </cell>
          <cell r="AD4492">
            <v>44182</v>
          </cell>
          <cell r="AE4492">
            <v>44183</v>
          </cell>
          <cell r="AF4492" t="str">
            <v>MESA DE ARRIME HOME OFFICE 35x40x67 CM</v>
          </cell>
          <cell r="AG4492">
            <v>1800</v>
          </cell>
          <cell r="AH4492">
            <v>1</v>
          </cell>
          <cell r="AI4492" t="str">
            <v>MESA ARRIME 2 CAÑOS</v>
          </cell>
          <cell r="AJ4492" t="str">
            <v>Móvil</v>
          </cell>
          <cell r="AK4492" t="str">
            <v>SABADO 19-12 ENTRE 8 Y 13 HORAS!</v>
          </cell>
          <cell r="AL4492">
            <v>2112429769</v>
          </cell>
          <cell r="AM4492">
            <v>340715513</v>
          </cell>
          <cell r="AN4492" t="str">
            <v>Sí</v>
          </cell>
        </row>
        <row r="4493">
          <cell r="A4493">
            <v>2432</v>
          </cell>
          <cell r="B4493" t="str">
            <v>carolinabelen.diaz@gmail.com</v>
          </cell>
          <cell r="C4493">
            <v>44182</v>
          </cell>
          <cell r="D4493" t="str">
            <v>Abierta</v>
          </cell>
          <cell r="E4493" t="str">
            <v>Recibido</v>
          </cell>
          <cell r="F4493" t="str">
            <v>Enviado</v>
          </cell>
          <cell r="G4493" t="str">
            <v>ARS</v>
          </cell>
          <cell r="H4493">
            <v>1394</v>
          </cell>
          <cell r="I4493">
            <v>0</v>
          </cell>
          <cell r="J4493">
            <v>0</v>
          </cell>
          <cell r="K4493">
            <v>1394</v>
          </cell>
          <cell r="L4493" t="str">
            <v>Carolina Diaz</v>
          </cell>
          <cell r="M4493">
            <v>34800323</v>
          </cell>
          <cell r="N4493">
            <v>541162717885</v>
          </cell>
          <cell r="O4493" t="str">
            <v>Carolina Diaz</v>
          </cell>
          <cell r="P4493">
            <v>541162717885</v>
          </cell>
          <cell r="Q4493" t="str">
            <v xml:space="preserve">Valentin Gomez </v>
          </cell>
          <cell r="R4493">
            <v>3099</v>
          </cell>
          <cell r="S4493" t="str">
            <v>2D</v>
          </cell>
          <cell r="T4493" t="str">
            <v xml:space="preserve">Balvanera </v>
          </cell>
          <cell r="U4493" t="str">
            <v>Capital Federal</v>
          </cell>
          <cell r="V4493">
            <v>1191</v>
          </cell>
          <cell r="W4493" t="str">
            <v>Capital Federal</v>
          </cell>
          <cell r="Y4493" t="str">
            <v>ENVÍO SIN CARGO (CABA Y GRAN PARTE DE GBA) TIEMPO: 4 a 6 DÍAS HÁBILES</v>
          </cell>
          <cell r="Z4493" t="str">
            <v>Mercado Pago</v>
          </cell>
          <cell r="AC4493" t="str">
            <v>17/12 más perchero doble de premio + inndira</v>
          </cell>
          <cell r="AD4493">
            <v>44182</v>
          </cell>
          <cell r="AE4493">
            <v>44186</v>
          </cell>
          <cell r="AF4493" t="str">
            <v>ESPECIERO IMANTADOS X 3PC 21X7CM</v>
          </cell>
          <cell r="AG4493">
            <v>1394</v>
          </cell>
          <cell r="AH4493">
            <v>1</v>
          </cell>
          <cell r="AI4493" t="str">
            <v>046BA3346</v>
          </cell>
          <cell r="AJ4493" t="str">
            <v>Móvil</v>
          </cell>
          <cell r="AK4493" t="str">
            <v>MARTES 22-12 ENTRE 8 Y 18 HORAS!</v>
          </cell>
          <cell r="AL4493">
            <v>2111972932</v>
          </cell>
          <cell r="AM4493">
            <v>340670812</v>
          </cell>
          <cell r="AN4493" t="str">
            <v>Sí</v>
          </cell>
        </row>
        <row r="4494">
          <cell r="A4494">
            <v>2431</v>
          </cell>
          <cell r="B4494" t="str">
            <v>aguedavila@hotmail.com</v>
          </cell>
          <cell r="C4494">
            <v>44181</v>
          </cell>
          <cell r="D4494" t="str">
            <v>Abierta</v>
          </cell>
          <cell r="E4494" t="str">
            <v>Recibido</v>
          </cell>
          <cell r="F4494" t="str">
            <v>Enviado</v>
          </cell>
          <cell r="G4494" t="str">
            <v>ARS</v>
          </cell>
          <cell r="H4494" t="str">
            <v>2885.22</v>
          </cell>
          <cell r="I4494">
            <v>0</v>
          </cell>
          <cell r="J4494">
            <v>595</v>
          </cell>
          <cell r="K4494" t="str">
            <v>3480.22</v>
          </cell>
          <cell r="L4494" t="str">
            <v>Comercio Armocida</v>
          </cell>
          <cell r="M4494">
            <v>20776585</v>
          </cell>
          <cell r="N4494">
            <v>5493434163567</v>
          </cell>
          <cell r="O4494" t="str">
            <v>Comercio Armocida</v>
          </cell>
          <cell r="P4494">
            <v>5493434163567</v>
          </cell>
          <cell r="Q4494" t="str">
            <v xml:space="preserve">9 De Julio </v>
          </cell>
          <cell r="R4494">
            <v>550</v>
          </cell>
          <cell r="T4494" t="str">
            <v>Diamante</v>
          </cell>
          <cell r="U4494" t="str">
            <v>Diamante</v>
          </cell>
          <cell r="V4494">
            <v>3105</v>
          </cell>
          <cell r="W4494" t="str">
            <v>Entre Ríos</v>
          </cell>
          <cell r="Y4494" t="str">
            <v>Correo Argentino - Encomienda Clásica</v>
          </cell>
          <cell r="Z4494" t="str">
            <v>Mercado Pago</v>
          </cell>
          <cell r="AB4494" t="str">
            <v>Por favor FRAGIL para evitar roturas</v>
          </cell>
          <cell r="AC4494" t="str">
            <v>Segunda diferencia x vía cargo - 110 pesos</v>
          </cell>
          <cell r="AD4494">
            <v>44181</v>
          </cell>
          <cell r="AE4494">
            <v>44182</v>
          </cell>
          <cell r="AF4494" t="str">
            <v>3X2 RIGOLLEAU COPON GOURMET 450ML GNL X 12 PIEZAS (TOTAL 36 U)</v>
          </cell>
          <cell r="AG4494" t="str">
            <v>2885.22</v>
          </cell>
          <cell r="AH4494">
            <v>1</v>
          </cell>
          <cell r="AI4494" t="str">
            <v>RI68919GR</v>
          </cell>
          <cell r="AJ4494" t="str">
            <v>Móvil</v>
          </cell>
          <cell r="AK4494" t="str">
            <v>VIERNES 18-12 SE ENVIA A VIA CARGO ENTRE 10 Y 13 HORAS!</v>
          </cell>
          <cell r="AL4494">
            <v>2106373965</v>
          </cell>
          <cell r="AM4494">
            <v>336563459</v>
          </cell>
          <cell r="AN4494" t="str">
            <v>Sí</v>
          </cell>
        </row>
        <row r="4495">
          <cell r="A4495">
            <v>2430</v>
          </cell>
          <cell r="B4495" t="str">
            <v>foresifla@gmail.com</v>
          </cell>
          <cell r="C4495">
            <v>44180</v>
          </cell>
          <cell r="D4495" t="str">
            <v>Abierta</v>
          </cell>
          <cell r="E4495" t="str">
            <v>Recibido</v>
          </cell>
          <cell r="F4495" t="str">
            <v>Enviado</v>
          </cell>
          <cell r="G4495" t="str">
            <v>ARS</v>
          </cell>
          <cell r="H4495" t="str">
            <v>3385.48</v>
          </cell>
          <cell r="I4495">
            <v>0</v>
          </cell>
          <cell r="J4495">
            <v>0</v>
          </cell>
          <cell r="K4495" t="str">
            <v>3385.48</v>
          </cell>
          <cell r="L4495" t="str">
            <v>Flavia Foresi</v>
          </cell>
          <cell r="M4495">
            <v>23823194</v>
          </cell>
          <cell r="N4495">
            <v>541159579766</v>
          </cell>
          <cell r="O4495" t="str">
            <v>Flavia Foresi</v>
          </cell>
          <cell r="P4495">
            <v>541159579766</v>
          </cell>
          <cell r="Q4495" t="str">
            <v>Espora</v>
          </cell>
          <cell r="R4495">
            <v>154</v>
          </cell>
          <cell r="S4495">
            <v>3</v>
          </cell>
          <cell r="U4495" t="str">
            <v>Ramos Mejía</v>
          </cell>
          <cell r="V4495">
            <v>1704</v>
          </cell>
          <cell r="W4495" t="str">
            <v>Gran Buenos Aires</v>
          </cell>
          <cell r="Y4495" t="str">
            <v>ENVÍO SIN CARGO (CABA Y GRAN PARTE DE GBA) TIEMPO: 4 a 6 DÍAS HÁBILES</v>
          </cell>
          <cell r="Z4495" t="str">
            <v>TRANSFERENCIA BANCARIA</v>
          </cell>
          <cell r="AD4495">
            <v>44185</v>
          </cell>
          <cell r="AE4495">
            <v>44186</v>
          </cell>
          <cell r="AF4495" t="str">
            <v>PORTA UTENSILLOS 14.5 X 17CM (Rosa)</v>
          </cell>
          <cell r="AG4495" t="str">
            <v>1104.72</v>
          </cell>
          <cell r="AH4495">
            <v>1</v>
          </cell>
          <cell r="AI4495" t="str">
            <v>083BA6968</v>
          </cell>
          <cell r="AJ4495" t="str">
            <v>Móvil</v>
          </cell>
          <cell r="AK4495" t="str">
            <v>MARTES 22-12 ENTRE 8 Y 18 HORAS!</v>
          </cell>
          <cell r="AM4495">
            <v>338874112</v>
          </cell>
          <cell r="AN4495" t="str">
            <v>Sí</v>
          </cell>
        </row>
        <row r="4496">
          <cell r="A4496">
            <v>2430</v>
          </cell>
          <cell r="B4496" t="str">
            <v>foresifla@gmail.com</v>
          </cell>
          <cell r="AF4496" t="str">
            <v>JARRA DE VIDRIO 1400ML 19X12CM</v>
          </cell>
          <cell r="AG4496" t="str">
            <v>899.99</v>
          </cell>
          <cell r="AH4496">
            <v>1</v>
          </cell>
          <cell r="AI4496" t="str">
            <v>055BA7676</v>
          </cell>
          <cell r="AN4496" t="str">
            <v>Sí</v>
          </cell>
        </row>
        <row r="4497">
          <cell r="A4497">
            <v>2430</v>
          </cell>
          <cell r="B4497" t="str">
            <v>foresifla@gmail.com</v>
          </cell>
          <cell r="AF4497" t="str">
            <v>VASO BLANCO FACETADO Y EXPRIMIDOR</v>
          </cell>
          <cell r="AG4497">
            <v>270</v>
          </cell>
          <cell r="AH4497">
            <v>1</v>
          </cell>
          <cell r="AI4497" t="str">
            <v>BP24001 BIPO</v>
          </cell>
          <cell r="AN4497" t="str">
            <v>Sí</v>
          </cell>
        </row>
        <row r="4498">
          <cell r="A4498">
            <v>2430</v>
          </cell>
          <cell r="B4498" t="str">
            <v>foresifla@gmail.com</v>
          </cell>
          <cell r="AF4498" t="str">
            <v>FANAL DE VIDRIO C MANIJA 13.5CM / 11CM DIAM</v>
          </cell>
          <cell r="AG4498" t="str">
            <v>1110.77</v>
          </cell>
          <cell r="AH4498">
            <v>1</v>
          </cell>
          <cell r="AI4498" t="str">
            <v>094FA7094</v>
          </cell>
          <cell r="AN4498" t="str">
            <v>Sí</v>
          </cell>
        </row>
        <row r="4499">
          <cell r="A4499">
            <v>2429</v>
          </cell>
          <cell r="B4499" t="str">
            <v>vanina.rodriguez@hotmail.com</v>
          </cell>
          <cell r="C4499">
            <v>44180</v>
          </cell>
          <cell r="D4499" t="str">
            <v>Abierta</v>
          </cell>
          <cell r="E4499" t="str">
            <v>Recibido</v>
          </cell>
          <cell r="F4499" t="str">
            <v>Enviado</v>
          </cell>
          <cell r="G4499" t="str">
            <v>ARS</v>
          </cell>
          <cell r="H4499" t="str">
            <v>8517.48</v>
          </cell>
          <cell r="I4499">
            <v>0</v>
          </cell>
          <cell r="J4499">
            <v>0</v>
          </cell>
          <cell r="K4499" t="str">
            <v>8517.48</v>
          </cell>
          <cell r="L4499" t="str">
            <v xml:space="preserve">Vanina Rodríguez </v>
          </cell>
          <cell r="M4499">
            <v>32660631</v>
          </cell>
          <cell r="N4499">
            <v>1165281181</v>
          </cell>
          <cell r="O4499" t="str">
            <v>Vanina Rodríguez</v>
          </cell>
          <cell r="P4499">
            <v>1165281181</v>
          </cell>
          <cell r="Q4499" t="str">
            <v>Oliden</v>
          </cell>
          <cell r="R4499">
            <v>940</v>
          </cell>
          <cell r="S4499" t="str">
            <v xml:space="preserve">Fábrica </v>
          </cell>
          <cell r="U4499" t="str">
            <v xml:space="preserve">Lomas de Zamora </v>
          </cell>
          <cell r="V4499">
            <v>1832</v>
          </cell>
          <cell r="W4499" t="str">
            <v>Gran Buenos Aires</v>
          </cell>
          <cell r="Y4499" t="str">
            <v>ENVÍO SIN CARGO (CABA Y GRAN PARTE DE GBA) TIEMPO: 4 a 6 DÍAS HÁBILES</v>
          </cell>
          <cell r="Z4499" t="str">
            <v>Mercado Pago</v>
          </cell>
          <cell r="AB4499" t="str">
            <v xml:space="preserve">Buenas tardes, hable por Instagram para que me llegue el viernes y me informaron que si. Muchas gracias </v>
          </cell>
          <cell r="AD4499">
            <v>44180</v>
          </cell>
          <cell r="AE4499">
            <v>44182</v>
          </cell>
          <cell r="AF4499" t="str">
            <v>PANERA MIMBRE 33 X 27 CM</v>
          </cell>
          <cell r="AG4499" t="str">
            <v>658.83</v>
          </cell>
          <cell r="AH4499">
            <v>2</v>
          </cell>
          <cell r="AI4499" t="str">
            <v>046BA5050</v>
          </cell>
          <cell r="AJ4499" t="str">
            <v>Móvil</v>
          </cell>
          <cell r="AK4499" t="str">
            <v>VIERNES 18-12 ENTRE 8 Y 18 HORAS!</v>
          </cell>
          <cell r="AL4499">
            <v>2102449543</v>
          </cell>
          <cell r="AM4499">
            <v>338978007</v>
          </cell>
          <cell r="AN4499" t="str">
            <v>Sí</v>
          </cell>
        </row>
        <row r="4500">
          <cell r="A4500">
            <v>2429</v>
          </cell>
          <cell r="B4500" t="str">
            <v>vanina.rodriguez@hotmail.com</v>
          </cell>
          <cell r="AF4500" t="str">
            <v>INDIVIDUAL RANGPUR MARRON CHOCOLATE 38CM</v>
          </cell>
          <cell r="AG4500" t="str">
            <v>399.99</v>
          </cell>
          <cell r="AH4500">
            <v>18</v>
          </cell>
          <cell r="AI4500">
            <v>115330</v>
          </cell>
          <cell r="AN4500" t="str">
            <v>Sí</v>
          </cell>
        </row>
        <row r="4501">
          <cell r="A4501">
            <v>2428</v>
          </cell>
          <cell r="B4501" t="str">
            <v>elsitapuertomadryn@hotmail.com</v>
          </cell>
          <cell r="C4501">
            <v>44179</v>
          </cell>
          <cell r="D4501" t="str">
            <v>Abierta</v>
          </cell>
          <cell r="E4501" t="str">
            <v>Recibido</v>
          </cell>
          <cell r="F4501" t="str">
            <v>Enviado</v>
          </cell>
          <cell r="G4501" t="str">
            <v>ARS</v>
          </cell>
          <cell r="H4501">
            <v>1800</v>
          </cell>
          <cell r="I4501">
            <v>0</v>
          </cell>
          <cell r="J4501">
            <v>0</v>
          </cell>
          <cell r="K4501">
            <v>1800</v>
          </cell>
          <cell r="L4501" t="str">
            <v>Julieta Pereyra</v>
          </cell>
          <cell r="M4501">
            <v>13138662</v>
          </cell>
          <cell r="N4501">
            <v>541151450266</v>
          </cell>
          <cell r="O4501" t="str">
            <v>Julieta Pereyra</v>
          </cell>
          <cell r="P4501">
            <v>541151450266</v>
          </cell>
          <cell r="Q4501" t="str">
            <v xml:space="preserve">Arcos </v>
          </cell>
          <cell r="R4501">
            <v>2581</v>
          </cell>
          <cell r="S4501" t="str">
            <v>"1""D"</v>
          </cell>
          <cell r="T4501" t="str">
            <v xml:space="preserve">Belgrano </v>
          </cell>
          <cell r="U4501" t="str">
            <v>Capital Federal</v>
          </cell>
          <cell r="V4501">
            <v>1428</v>
          </cell>
          <cell r="W4501" t="str">
            <v>Capital Federal</v>
          </cell>
          <cell r="Y4501" t="str">
            <v>ENVÍO SIN CARGO (CABA Y GRAN PARTE DE GBA) TIEMPO: 4 a 6 DÍAS HÁBILES</v>
          </cell>
          <cell r="Z4501" t="str">
            <v>Mercado Pago</v>
          </cell>
          <cell r="AC4501" t="str">
            <v>Si puede llegar Para el 17/12 mejor que por un cumple</v>
          </cell>
          <cell r="AD4501">
            <v>44179</v>
          </cell>
          <cell r="AE4501">
            <v>44182</v>
          </cell>
          <cell r="AF4501" t="str">
            <v>MESA DE ARRIME HOME OFFICE 35x40x67 CM</v>
          </cell>
          <cell r="AG4501">
            <v>1800</v>
          </cell>
          <cell r="AH4501">
            <v>1</v>
          </cell>
          <cell r="AI4501" t="str">
            <v>MESA ARRIME 2 CAÑOS</v>
          </cell>
          <cell r="AJ4501" t="str">
            <v>Móvil</v>
          </cell>
          <cell r="AK4501" t="str">
            <v>LLEGA 17-12 ENTRE 12 Y 18 HORAS</v>
          </cell>
          <cell r="AL4501">
            <v>2098474783</v>
          </cell>
          <cell r="AM4501">
            <v>338988456</v>
          </cell>
          <cell r="AN4501" t="str">
            <v>Sí</v>
          </cell>
        </row>
        <row r="4502">
          <cell r="A4502">
            <v>2427</v>
          </cell>
          <cell r="B4502" t="str">
            <v>aletti.marina@gmail.com</v>
          </cell>
          <cell r="C4502">
            <v>44179</v>
          </cell>
          <cell r="D4502" t="str">
            <v>Abierta</v>
          </cell>
          <cell r="E4502" t="str">
            <v>Recibido</v>
          </cell>
          <cell r="F4502" t="str">
            <v>Enviado</v>
          </cell>
          <cell r="G4502" t="str">
            <v>ARS</v>
          </cell>
          <cell r="H4502" t="str">
            <v>2709.97</v>
          </cell>
          <cell r="I4502">
            <v>0</v>
          </cell>
          <cell r="J4502">
            <v>0</v>
          </cell>
          <cell r="K4502" t="str">
            <v>2709.97</v>
          </cell>
          <cell r="L4502" t="str">
            <v>Marina Aletti</v>
          </cell>
          <cell r="M4502">
            <v>32318875</v>
          </cell>
          <cell r="N4502">
            <v>5491152627796</v>
          </cell>
          <cell r="O4502" t="str">
            <v>Marina Aletti</v>
          </cell>
          <cell r="P4502">
            <v>5491152627796</v>
          </cell>
          <cell r="Q4502" t="str">
            <v>Av de los Incas</v>
          </cell>
          <cell r="R4502">
            <v>5174</v>
          </cell>
          <cell r="S4502" t="str">
            <v>9D</v>
          </cell>
          <cell r="T4502" t="str">
            <v>Parque Chas</v>
          </cell>
          <cell r="U4502" t="str">
            <v>Capital Federal</v>
          </cell>
          <cell r="V4502">
            <v>1427</v>
          </cell>
          <cell r="W4502" t="str">
            <v>Capital Federal</v>
          </cell>
          <cell r="Y4502" t="str">
            <v>ENVÍO SIN CARGO (CABA Y GRAN PARTE DE GBA) TIEMPO: 4 a 6 DÍAS HÁBILES</v>
          </cell>
          <cell r="Z4502" t="str">
            <v>Mercado Pago</v>
          </cell>
          <cell r="AD4502">
            <v>44179</v>
          </cell>
          <cell r="AE4502">
            <v>44182</v>
          </cell>
          <cell r="AF4502" t="str">
            <v>JABONERA BLANCA 11.5X9CM</v>
          </cell>
          <cell r="AG4502">
            <v>530</v>
          </cell>
          <cell r="AH4502">
            <v>1</v>
          </cell>
          <cell r="AI4502" t="str">
            <v>046AB7338</v>
          </cell>
          <cell r="AJ4502" t="str">
            <v>Web</v>
          </cell>
          <cell r="AK4502" t="str">
            <v>VIERNES 18-12 ENTRE 8 Y 18 HORAS!</v>
          </cell>
          <cell r="AL4502">
            <v>2096544000</v>
          </cell>
          <cell r="AM4502">
            <v>338785977</v>
          </cell>
          <cell r="AN4502" t="str">
            <v>Sí</v>
          </cell>
        </row>
        <row r="4503">
          <cell r="A4503">
            <v>2427</v>
          </cell>
          <cell r="B4503" t="str">
            <v>aletti.marina@gmail.com</v>
          </cell>
          <cell r="AF4503" t="str">
            <v>INDIVIDUAL FLOR ROSA CUERINA</v>
          </cell>
          <cell r="AG4503">
            <v>245</v>
          </cell>
          <cell r="AH4503">
            <v>4</v>
          </cell>
          <cell r="AI4503" t="str">
            <v>CHUIN03R</v>
          </cell>
          <cell r="AN4503" t="str">
            <v>Sí</v>
          </cell>
        </row>
        <row r="4504">
          <cell r="A4504">
            <v>2427</v>
          </cell>
          <cell r="B4504" t="str">
            <v>aletti.marina@gmail.com</v>
          </cell>
          <cell r="AF4504" t="str">
            <v>INDIVIDUAL BEIGE CLARO 38 CM</v>
          </cell>
          <cell r="AG4504" t="str">
            <v>399.99</v>
          </cell>
          <cell r="AH4504">
            <v>2</v>
          </cell>
          <cell r="AI4504" t="str">
            <v>MS115310 MERCA SEPARADA</v>
          </cell>
          <cell r="AN4504" t="str">
            <v>Sí</v>
          </cell>
        </row>
        <row r="4505">
          <cell r="A4505">
            <v>2427</v>
          </cell>
          <cell r="B4505" t="str">
            <v>aletti.marina@gmail.com</v>
          </cell>
          <cell r="AF4505" t="str">
            <v>VELA 100 % SOJA CON AROMA JAZMIN GARDENIA (GARDENIA)</v>
          </cell>
          <cell r="AG4505" t="str">
            <v>399.99</v>
          </cell>
          <cell r="AH4505">
            <v>1</v>
          </cell>
          <cell r="AI4505" t="str">
            <v>BA5914VELA</v>
          </cell>
          <cell r="AN4505" t="str">
            <v>Sí</v>
          </cell>
        </row>
        <row r="4506">
          <cell r="A4506">
            <v>2426</v>
          </cell>
          <cell r="B4506" t="str">
            <v>marujuhal@gmail.com</v>
          </cell>
          <cell r="C4506">
            <v>44178</v>
          </cell>
          <cell r="D4506" t="str">
            <v>Abierta</v>
          </cell>
          <cell r="E4506" t="str">
            <v>Recibido</v>
          </cell>
          <cell r="F4506" t="str">
            <v>Enviado</v>
          </cell>
          <cell r="G4506" t="str">
            <v>ARS</v>
          </cell>
          <cell r="H4506">
            <v>1190</v>
          </cell>
          <cell r="I4506">
            <v>0</v>
          </cell>
          <cell r="J4506">
            <v>0</v>
          </cell>
          <cell r="K4506">
            <v>1190</v>
          </cell>
          <cell r="L4506" t="str">
            <v>Diego Marchione</v>
          </cell>
          <cell r="M4506">
            <v>31435386</v>
          </cell>
          <cell r="N4506">
            <v>5491131053984</v>
          </cell>
          <cell r="O4506" t="str">
            <v>Diego Marchione</v>
          </cell>
          <cell r="P4506">
            <v>5491131053984</v>
          </cell>
          <cell r="Q4506" t="str">
            <v>Alberdi</v>
          </cell>
          <cell r="R4506">
            <v>1170</v>
          </cell>
          <cell r="S4506">
            <v>1</v>
          </cell>
          <cell r="T4506" t="str">
            <v>Moreno centro</v>
          </cell>
          <cell r="U4506" t="str">
            <v>Moreno</v>
          </cell>
          <cell r="V4506">
            <v>1744</v>
          </cell>
          <cell r="W4506" t="str">
            <v>Gran Buenos Aires</v>
          </cell>
          <cell r="Y4506" t="str">
            <v>ENVÍO SIN CARGO (CABA Y GRAN PARTE DE GBA) TIEMPO: 4 a 6 DÍAS HÁBILES</v>
          </cell>
          <cell r="Z4506" t="str">
            <v>Mercado Pago</v>
          </cell>
          <cell r="AB4506" t="str">
            <v>Porton negro, No funciona el timbre. Golpee</v>
          </cell>
          <cell r="AD4506">
            <v>44178</v>
          </cell>
          <cell r="AE4506">
            <v>44182</v>
          </cell>
          <cell r="AF4506" t="str">
            <v>MOLINILLO MADERA 15 CM.</v>
          </cell>
          <cell r="AG4506">
            <v>1190</v>
          </cell>
          <cell r="AH4506">
            <v>1</v>
          </cell>
          <cell r="AI4506" t="str">
            <v>046BA6858</v>
          </cell>
          <cell r="AJ4506" t="str">
            <v>Móvil</v>
          </cell>
          <cell r="AK4506" t="str">
            <v>VIERNES 18-12 ENTRE 8 Y 18 HORAS!</v>
          </cell>
          <cell r="AL4506">
            <v>2093964368</v>
          </cell>
          <cell r="AM4506">
            <v>338433627</v>
          </cell>
          <cell r="AN4506" t="str">
            <v>Sí</v>
          </cell>
        </row>
        <row r="4507">
          <cell r="A4507">
            <v>2425</v>
          </cell>
          <cell r="B4507" t="str">
            <v>pspcintiasalvatierra@hotmail.com</v>
          </cell>
          <cell r="C4507">
            <v>44178</v>
          </cell>
          <cell r="D4507" t="str">
            <v>Abierta</v>
          </cell>
          <cell r="E4507" t="str">
            <v>Recibido</v>
          </cell>
          <cell r="F4507" t="str">
            <v>Enviado</v>
          </cell>
          <cell r="G4507" t="str">
            <v>ARS</v>
          </cell>
          <cell r="H4507">
            <v>1900</v>
          </cell>
          <cell r="I4507">
            <v>0</v>
          </cell>
          <cell r="J4507">
            <v>0</v>
          </cell>
          <cell r="K4507">
            <v>1900</v>
          </cell>
          <cell r="L4507" t="str">
            <v>Cintia Vanesa Salvatierra</v>
          </cell>
          <cell r="M4507">
            <v>32070519</v>
          </cell>
          <cell r="N4507">
            <v>542214550326</v>
          </cell>
          <cell r="O4507" t="str">
            <v>Cintia Vanesa Salvatierra</v>
          </cell>
          <cell r="P4507">
            <v>542214550326</v>
          </cell>
          <cell r="Q4507" t="str">
            <v>116 Entre 79 Y 80</v>
          </cell>
          <cell r="R4507">
            <v>2337</v>
          </cell>
          <cell r="T4507" t="str">
            <v>Villa Elvira - La Plata</v>
          </cell>
          <cell r="U4507" t="str">
            <v>Capital Federal</v>
          </cell>
          <cell r="V4507">
            <v>1440</v>
          </cell>
          <cell r="W4507" t="str">
            <v>Capital Federal</v>
          </cell>
          <cell r="Y4507" t="str">
            <v>ENVÍO SIN CARGO (CABA Y GRAN PARTE DE GBA) TIEMPO: 4 a 6 DÍAS HÁBILES</v>
          </cell>
          <cell r="Z4507" t="str">
            <v>Mercado Pago</v>
          </cell>
          <cell r="AB4507" t="str">
            <v>Envío a La Plata</v>
          </cell>
          <cell r="AD4507">
            <v>44178</v>
          </cell>
          <cell r="AE4507">
            <v>44183</v>
          </cell>
          <cell r="AF4507" t="str">
            <v>TRAPO DE PISO CON FRASE MEDIA STANTARD 50 X 60 CM HAPPY</v>
          </cell>
          <cell r="AG4507">
            <v>290</v>
          </cell>
          <cell r="AH4507">
            <v>1</v>
          </cell>
          <cell r="AI4507" t="str">
            <v>HAPPY CHICO BCO</v>
          </cell>
          <cell r="AJ4507" t="str">
            <v>Web</v>
          </cell>
          <cell r="AK4507" t="str">
            <v>LUNES 21-12 ENTRE 8 Y 18 HORAS!</v>
          </cell>
          <cell r="AL4507">
            <v>2092747350</v>
          </cell>
          <cell r="AM4507">
            <v>338228755</v>
          </cell>
          <cell r="AN4507" t="str">
            <v>Sí</v>
          </cell>
        </row>
        <row r="4508">
          <cell r="A4508">
            <v>2425</v>
          </cell>
          <cell r="B4508" t="str">
            <v>pspcintiasalvatierra@hotmail.com</v>
          </cell>
          <cell r="AF4508" t="str">
            <v>TRAPO DE PISO CON FRASE MEDIA STANTARD 50 X 60 CM LOVE</v>
          </cell>
          <cell r="AG4508">
            <v>290</v>
          </cell>
          <cell r="AH4508">
            <v>1</v>
          </cell>
          <cell r="AI4508" t="str">
            <v>LOVE BCO CHICO</v>
          </cell>
          <cell r="AN4508" t="str">
            <v>Sí</v>
          </cell>
        </row>
        <row r="4509">
          <cell r="A4509">
            <v>2425</v>
          </cell>
          <cell r="B4509" t="str">
            <v>pspcintiasalvatierra@hotmail.com</v>
          </cell>
          <cell r="AF4509" t="str">
            <v>TRAPO DE PISO CON FRASE MEDIA STANTARD 50 X 60 CM HOLA CHAU</v>
          </cell>
          <cell r="AG4509">
            <v>290</v>
          </cell>
          <cell r="AH4509">
            <v>2</v>
          </cell>
          <cell r="AI4509" t="str">
            <v>HOLA CHAU CHICO GRIS</v>
          </cell>
          <cell r="AN4509" t="str">
            <v>Sí</v>
          </cell>
        </row>
        <row r="4510">
          <cell r="A4510">
            <v>2425</v>
          </cell>
          <cell r="B4510" t="str">
            <v>pspcintiasalvatierra@hotmail.com</v>
          </cell>
          <cell r="AF4510" t="str">
            <v>TRAPO DE PISO CON FRASE MEDIA STANTARD 50 X 60 CM HOLA CHAU</v>
          </cell>
          <cell r="AG4510">
            <v>290</v>
          </cell>
          <cell r="AH4510">
            <v>1</v>
          </cell>
          <cell r="AI4510" t="str">
            <v>HOLA BCO CHICO</v>
          </cell>
          <cell r="AN4510" t="str">
            <v>Sí</v>
          </cell>
        </row>
        <row r="4511">
          <cell r="A4511">
            <v>2425</v>
          </cell>
          <cell r="B4511" t="str">
            <v>pspcintiasalvatierra@hotmail.com</v>
          </cell>
          <cell r="AF4511" t="str">
            <v>TRAPO DE PISO CON FRASE MEDIA STANTARD 50 X 60 CM</v>
          </cell>
          <cell r="AG4511">
            <v>225</v>
          </cell>
          <cell r="AH4511">
            <v>2</v>
          </cell>
          <cell r="AI4511" t="str">
            <v>AL8219</v>
          </cell>
          <cell r="AN4511" t="str">
            <v>Sí</v>
          </cell>
        </row>
        <row r="4512">
          <cell r="A4512">
            <v>2424</v>
          </cell>
          <cell r="B4512" t="str">
            <v>guadazamo@gmail.com</v>
          </cell>
          <cell r="C4512">
            <v>44177</v>
          </cell>
          <cell r="D4512" t="str">
            <v>Abierta</v>
          </cell>
          <cell r="E4512" t="str">
            <v>Recibido</v>
          </cell>
          <cell r="F4512" t="str">
            <v>Enviado</v>
          </cell>
          <cell r="G4512" t="str">
            <v>ARS</v>
          </cell>
          <cell r="H4512" t="str">
            <v>4500.59</v>
          </cell>
          <cell r="I4512">
            <v>0</v>
          </cell>
          <cell r="J4512">
            <v>0</v>
          </cell>
          <cell r="K4512" t="str">
            <v>4500.59</v>
          </cell>
          <cell r="L4512" t="str">
            <v>Guadalupe Zamorano</v>
          </cell>
          <cell r="M4512">
            <v>41208981</v>
          </cell>
          <cell r="N4512">
            <v>541166220103</v>
          </cell>
          <cell r="O4512" t="str">
            <v>Guadalupe Zamorano</v>
          </cell>
          <cell r="P4512">
            <v>541166220103</v>
          </cell>
          <cell r="Q4512" t="str">
            <v>Av Colombres</v>
          </cell>
          <cell r="R4512">
            <v>543</v>
          </cell>
          <cell r="S4512" t="str">
            <v>5C</v>
          </cell>
          <cell r="U4512" t="str">
            <v>Lomas de Zamora</v>
          </cell>
          <cell r="V4512">
            <v>1832</v>
          </cell>
          <cell r="W4512" t="str">
            <v>Gran Buenos Aires</v>
          </cell>
          <cell r="Y4512" t="str">
            <v>ENVÍO SIN CARGO (CABA Y GRAN PARTE DE GBA) TIEMPO: 4 a 6 DÍAS HÁBILES</v>
          </cell>
          <cell r="Z4512" t="str">
            <v>Mercado Pago</v>
          </cell>
          <cell r="AD4512">
            <v>44177</v>
          </cell>
          <cell r="AE4512">
            <v>44182</v>
          </cell>
          <cell r="AF4512" t="str">
            <v>ESCURRIDOR DE CUBIERTOS 12,5 X 19CM</v>
          </cell>
          <cell r="AG4512">
            <v>830</v>
          </cell>
          <cell r="AH4512">
            <v>1</v>
          </cell>
          <cell r="AI4512" t="str">
            <v>046BA8091 PONELE UN 15% DESC. AUNQUE SEA OFERTON</v>
          </cell>
          <cell r="AJ4512" t="str">
            <v>Móvil</v>
          </cell>
          <cell r="AK4512" t="str">
            <v>VIERNES 18-12 ENTRE 8 Y 18 HORAS!</v>
          </cell>
          <cell r="AL4512">
            <v>2091438411</v>
          </cell>
          <cell r="AM4512">
            <v>338021443</v>
          </cell>
          <cell r="AN4512" t="str">
            <v>Sí</v>
          </cell>
        </row>
        <row r="4513">
          <cell r="A4513">
            <v>2424</v>
          </cell>
          <cell r="B4513" t="str">
            <v>guadazamo@gmail.com</v>
          </cell>
          <cell r="AF4513" t="str">
            <v>HERMETICOS SET 6PCS C/TAPA DE VENTILACION FUCSIA (Verde)</v>
          </cell>
          <cell r="AG4513" t="str">
            <v>1210.55</v>
          </cell>
          <cell r="AH4513">
            <v>1</v>
          </cell>
          <cell r="AI4513" t="str">
            <v>100BA4029</v>
          </cell>
          <cell r="AN4513" t="str">
            <v>Sí</v>
          </cell>
        </row>
        <row r="4514">
          <cell r="A4514">
            <v>2424</v>
          </cell>
          <cell r="B4514" t="str">
            <v>guadazamo@gmail.com</v>
          </cell>
          <cell r="AF4514" t="str">
            <v>PLANTA ARTIFICIAL MACET. METAL (1 UNIDAD) 3 COL SURT 8X16CM</v>
          </cell>
          <cell r="AG4514">
            <v>890</v>
          </cell>
          <cell r="AH4514">
            <v>1</v>
          </cell>
          <cell r="AI4514" t="str">
            <v>046FL7142</v>
          </cell>
          <cell r="AN4514" t="str">
            <v>Sí</v>
          </cell>
        </row>
        <row r="4515">
          <cell r="A4515">
            <v>2424</v>
          </cell>
          <cell r="B4515" t="str">
            <v>guadazamo@gmail.com</v>
          </cell>
          <cell r="AF4515" t="str">
            <v>TABLA DE PICAR VERTEDORA ROJO 26.5X18CM</v>
          </cell>
          <cell r="AG4515" t="str">
            <v>284.34</v>
          </cell>
          <cell r="AH4515">
            <v>1</v>
          </cell>
          <cell r="AI4515" t="str">
            <v>42BA8016</v>
          </cell>
          <cell r="AN4515" t="str">
            <v>Sí</v>
          </cell>
        </row>
        <row r="4516">
          <cell r="A4516">
            <v>2424</v>
          </cell>
          <cell r="B4516" t="str">
            <v>guadazamo@gmail.com</v>
          </cell>
          <cell r="AF4516" t="str">
            <v>MOLDE P/PIZZA ANTIADHERENTE NEGRO 35 CM.</v>
          </cell>
          <cell r="AG4516">
            <v>920</v>
          </cell>
          <cell r="AH4516">
            <v>1</v>
          </cell>
          <cell r="AI4516" t="str">
            <v>043BA6160</v>
          </cell>
          <cell r="AN4516" t="str">
            <v>Sí</v>
          </cell>
        </row>
        <row r="4517">
          <cell r="A4517">
            <v>2424</v>
          </cell>
          <cell r="B4517" t="str">
            <v>guadazamo@gmail.com</v>
          </cell>
          <cell r="AF4517" t="str">
            <v>BOTELLA 500CC CORCHO ECOLOGICO</v>
          </cell>
          <cell r="AG4517" t="str">
            <v>205.7</v>
          </cell>
          <cell r="AH4517">
            <v>1</v>
          </cell>
          <cell r="AI4517" t="str">
            <v>019BO6406</v>
          </cell>
          <cell r="AN4517" t="str">
            <v>Sí</v>
          </cell>
        </row>
        <row r="4518">
          <cell r="A4518">
            <v>2424</v>
          </cell>
          <cell r="B4518" t="str">
            <v>guadazamo@gmail.com</v>
          </cell>
          <cell r="AF4518" t="str">
            <v>UNTADOR PASTEL 14.5 CM (Violeta)</v>
          </cell>
          <cell r="AG4518">
            <v>40</v>
          </cell>
          <cell r="AH4518">
            <v>4</v>
          </cell>
          <cell r="AI4518" t="str">
            <v>019BA87503 MERCA SEPA</v>
          </cell>
          <cell r="AN4518" t="str">
            <v>Sí</v>
          </cell>
        </row>
        <row r="4519">
          <cell r="A4519">
            <v>2423</v>
          </cell>
          <cell r="B4519" t="str">
            <v>anyigenez@gmail.com</v>
          </cell>
          <cell r="C4519">
            <v>44177</v>
          </cell>
          <cell r="D4519" t="str">
            <v>Abierta</v>
          </cell>
          <cell r="E4519" t="str">
            <v>Recibido</v>
          </cell>
          <cell r="F4519" t="str">
            <v>Enviado</v>
          </cell>
          <cell r="G4519" t="str">
            <v>ARS</v>
          </cell>
          <cell r="H4519">
            <v>860</v>
          </cell>
          <cell r="I4519">
            <v>0</v>
          </cell>
          <cell r="J4519">
            <v>0</v>
          </cell>
          <cell r="K4519">
            <v>860</v>
          </cell>
          <cell r="L4519" t="str">
            <v>Angeles Genez</v>
          </cell>
          <cell r="M4519">
            <v>43974065</v>
          </cell>
          <cell r="N4519">
            <v>541132362400</v>
          </cell>
          <cell r="O4519" t="str">
            <v>Angeles GENEZ</v>
          </cell>
          <cell r="P4519">
            <v>541132362400</v>
          </cell>
          <cell r="Q4519" t="str">
            <v>Santa Maria de Oro</v>
          </cell>
          <cell r="R4519">
            <v>1458</v>
          </cell>
          <cell r="S4519" t="str">
            <v>PB</v>
          </cell>
          <cell r="U4519" t="str">
            <v>San Fernando</v>
          </cell>
          <cell r="V4519">
            <v>1646</v>
          </cell>
          <cell r="W4519" t="str">
            <v>Gran Buenos Aires</v>
          </cell>
          <cell r="Y4519" t="str">
            <v>ENVÍO SIN CARGO (CABA Y GRAN PARTE DE GBA) TIEMPO: 4 a 6 DÍAS HÁBILES</v>
          </cell>
          <cell r="Z4519" t="str">
            <v>Mercado Pago</v>
          </cell>
          <cell r="AD4519">
            <v>44177</v>
          </cell>
          <cell r="AE4519">
            <v>44182</v>
          </cell>
          <cell r="AF4519" t="str">
            <v>Hermetico verde aqua c/tapa 400 cc</v>
          </cell>
          <cell r="AG4519">
            <v>230</v>
          </cell>
          <cell r="AH4519">
            <v>2</v>
          </cell>
          <cell r="AI4519" t="str">
            <v>BP35019</v>
          </cell>
          <cell r="AJ4519" t="str">
            <v>Web</v>
          </cell>
          <cell r="AK4519" t="str">
            <v>VIERNES 18-12 ENTRE 8 Y 18 HORAS!</v>
          </cell>
          <cell r="AL4519">
            <v>2088414208</v>
          </cell>
          <cell r="AM4519">
            <v>337668281</v>
          </cell>
          <cell r="AN4519" t="str">
            <v>Sí</v>
          </cell>
        </row>
        <row r="4520">
          <cell r="A4520">
            <v>2423</v>
          </cell>
          <cell r="B4520" t="str">
            <v>anyigenez@gmail.com</v>
          </cell>
          <cell r="AF4520" t="str">
            <v>BOTELLA VIDRIO H2O 1 LITRO CORCHO ECOLOGICO</v>
          </cell>
          <cell r="AG4520">
            <v>400</v>
          </cell>
          <cell r="AH4520">
            <v>1</v>
          </cell>
          <cell r="AI4520" t="str">
            <v>019BO5217NEW</v>
          </cell>
          <cell r="AN4520" t="str">
            <v>Sí</v>
          </cell>
        </row>
        <row r="4521">
          <cell r="A4521">
            <v>2422</v>
          </cell>
          <cell r="B4521" t="str">
            <v>isaferreira_89@hotmail.com</v>
          </cell>
          <cell r="C4521">
            <v>44176</v>
          </cell>
          <cell r="D4521" t="str">
            <v>Abierta</v>
          </cell>
          <cell r="E4521" t="str">
            <v>Recibido</v>
          </cell>
          <cell r="F4521" t="str">
            <v>Enviado</v>
          </cell>
          <cell r="G4521" t="str">
            <v>ARS</v>
          </cell>
          <cell r="H4521">
            <v>1800</v>
          </cell>
          <cell r="I4521">
            <v>0</v>
          </cell>
          <cell r="J4521">
            <v>0</v>
          </cell>
          <cell r="K4521">
            <v>1800</v>
          </cell>
          <cell r="L4521" t="str">
            <v>Maria Isabel Ferreira</v>
          </cell>
          <cell r="M4521">
            <v>33812290</v>
          </cell>
          <cell r="N4521">
            <v>543416743744</v>
          </cell>
          <cell r="O4521" t="str">
            <v>Ruben Omar Sernagiotto</v>
          </cell>
          <cell r="P4521">
            <v>541138112097</v>
          </cell>
          <cell r="Q4521" t="str">
            <v>Terrero</v>
          </cell>
          <cell r="R4521">
            <v>1040</v>
          </cell>
          <cell r="S4521" t="str">
            <v>CASA</v>
          </cell>
          <cell r="U4521" t="str">
            <v>Capital Federal</v>
          </cell>
          <cell r="V4521">
            <v>1406</v>
          </cell>
          <cell r="W4521" t="str">
            <v>Capital Federal</v>
          </cell>
          <cell r="Y4521" t="str">
            <v>ENVÍO SIN CARGO (CABA Y GRAN PARTE DE GBA) TIEMPO: 4 a 6 DÍAS HÁBILES</v>
          </cell>
          <cell r="Z4521" t="str">
            <v>TRANSFERENCIA BANCARIA</v>
          </cell>
          <cell r="AB4521" t="str">
            <v>Masa de Arrime madera con caño negro</v>
          </cell>
          <cell r="AD4521">
            <v>44176</v>
          </cell>
          <cell r="AE4521">
            <v>44179</v>
          </cell>
          <cell r="AF4521" t="str">
            <v>MESA DE ARRIME HOME OFFICE 35x40x67 CM</v>
          </cell>
          <cell r="AG4521">
            <v>1800</v>
          </cell>
          <cell r="AH4521">
            <v>1</v>
          </cell>
          <cell r="AI4521" t="str">
            <v>MESA ARRIME 2 CAÑOS</v>
          </cell>
          <cell r="AJ4521" t="str">
            <v>Web</v>
          </cell>
          <cell r="AK4521" t="str">
            <v>JUEVES 17-12 ENTRE 8 Y 18 HORAS!</v>
          </cell>
          <cell r="AM4521">
            <v>337470534</v>
          </cell>
          <cell r="AN4521" t="str">
            <v>Sí</v>
          </cell>
        </row>
        <row r="4522">
          <cell r="A4522">
            <v>2421</v>
          </cell>
          <cell r="B4522" t="str">
            <v>d.a.lozano89@gmail.com</v>
          </cell>
          <cell r="C4522">
            <v>44176</v>
          </cell>
          <cell r="D4522" t="str">
            <v>Abierta</v>
          </cell>
          <cell r="E4522" t="str">
            <v>Recibido</v>
          </cell>
          <cell r="F4522" t="str">
            <v>Enviado</v>
          </cell>
          <cell r="G4522" t="str">
            <v>ARS</v>
          </cell>
          <cell r="H4522" t="str">
            <v>1198.99</v>
          </cell>
          <cell r="I4522">
            <v>0</v>
          </cell>
          <cell r="J4522">
            <v>0</v>
          </cell>
          <cell r="K4522" t="str">
            <v>1198.99</v>
          </cell>
          <cell r="L4522" t="str">
            <v>Diana Lozano</v>
          </cell>
          <cell r="M4522">
            <v>34759571</v>
          </cell>
          <cell r="N4522">
            <v>5491158785690</v>
          </cell>
          <cell r="O4522" t="str">
            <v>Diana Lozano</v>
          </cell>
          <cell r="P4522">
            <v>5491158785690</v>
          </cell>
          <cell r="Q4522" t="str">
            <v>Junin</v>
          </cell>
          <cell r="R4522">
            <v>654</v>
          </cell>
          <cell r="T4522" t="str">
            <v>Balvanera</v>
          </cell>
          <cell r="U4522" t="str">
            <v>Capital Federal</v>
          </cell>
          <cell r="V4522">
            <v>1026</v>
          </cell>
          <cell r="W4522" t="str">
            <v>Capital Federal</v>
          </cell>
          <cell r="Y4522" t="str">
            <v>ENVÍO SIN CARGO (CABA Y GRAN PARTE DE GBA) TIEMPO: 4 a 6 DÍAS HÁBILES</v>
          </cell>
          <cell r="Z4522" t="str">
            <v>Mercado Pago</v>
          </cell>
          <cell r="AD4522">
            <v>44176</v>
          </cell>
          <cell r="AE4522">
            <v>44179</v>
          </cell>
          <cell r="AF4522" t="str">
            <v>UNTADOR CRISTAL 1PC 14.5CM MOTIV. SIN ELECCIÓN</v>
          </cell>
          <cell r="AG4522">
            <v>40</v>
          </cell>
          <cell r="AH4522">
            <v>2</v>
          </cell>
          <cell r="AI4522" t="str">
            <v>019BA6981</v>
          </cell>
          <cell r="AJ4522" t="str">
            <v>Web</v>
          </cell>
          <cell r="AK4522" t="str">
            <v>JUEVES 17-12 ENTRE 8 Y 18 HORAS!</v>
          </cell>
          <cell r="AL4522">
            <v>2086413375</v>
          </cell>
          <cell r="AM4522">
            <v>337461016</v>
          </cell>
          <cell r="AN4522" t="str">
            <v>Sí</v>
          </cell>
        </row>
        <row r="4523">
          <cell r="A4523">
            <v>2421</v>
          </cell>
          <cell r="B4523" t="str">
            <v>d.a.lozano89@gmail.com</v>
          </cell>
          <cell r="AF4523" t="str">
            <v>JARRA MEDIDORA RECTA CH 7.7X10CM</v>
          </cell>
          <cell r="AG4523" t="str">
            <v>529.98</v>
          </cell>
          <cell r="AH4523">
            <v>1</v>
          </cell>
          <cell r="AI4523" t="str">
            <v>055BA7678</v>
          </cell>
          <cell r="AN4523" t="str">
            <v>Sí</v>
          </cell>
        </row>
        <row r="4524">
          <cell r="A4524">
            <v>2421</v>
          </cell>
          <cell r="B4524" t="str">
            <v>d.a.lozano89@gmail.com</v>
          </cell>
          <cell r="AF4524" t="str">
            <v>TIMER PINGUINOS 4 COLORES 7 CM (Gris)</v>
          </cell>
          <cell r="AG4524" t="str">
            <v>589.01</v>
          </cell>
          <cell r="AH4524">
            <v>1</v>
          </cell>
          <cell r="AN4524" t="str">
            <v>Sí</v>
          </cell>
        </row>
        <row r="4525">
          <cell r="A4525">
            <v>2420</v>
          </cell>
          <cell r="B4525" t="str">
            <v>marinitad75@gmail.com</v>
          </cell>
          <cell r="C4525">
            <v>44176</v>
          </cell>
          <cell r="D4525" t="str">
            <v>Abierta</v>
          </cell>
          <cell r="E4525" t="str">
            <v>Recibido</v>
          </cell>
          <cell r="F4525" t="str">
            <v>Enviado</v>
          </cell>
          <cell r="G4525" t="str">
            <v>ARS</v>
          </cell>
          <cell r="H4525" t="str">
            <v>4204.17</v>
          </cell>
          <cell r="I4525">
            <v>0</v>
          </cell>
          <cell r="J4525">
            <v>0</v>
          </cell>
          <cell r="K4525" t="str">
            <v>4204.17</v>
          </cell>
          <cell r="L4525" t="str">
            <v>Marina Diz</v>
          </cell>
          <cell r="M4525">
            <v>27246864972</v>
          </cell>
          <cell r="N4525">
            <v>541155772898</v>
          </cell>
          <cell r="O4525" t="str">
            <v>Marina Diz</v>
          </cell>
          <cell r="P4525">
            <v>541155772898</v>
          </cell>
          <cell r="Q4525" t="str">
            <v xml:space="preserve">Triunvirato </v>
          </cell>
          <cell r="R4525">
            <v>3263</v>
          </cell>
          <cell r="U4525" t="str">
            <v>San martin</v>
          </cell>
          <cell r="V4525">
            <v>1650</v>
          </cell>
          <cell r="W4525" t="str">
            <v>Gran Buenos Aires</v>
          </cell>
          <cell r="Y4525" t="str">
            <v>ENVÍO SIN CARGO (CABA Y GRAN PARTE DE GBA) TIEMPO: 4 a 6 DÍAS HÁBILES</v>
          </cell>
          <cell r="Z4525" t="str">
            <v>Mercado Pago</v>
          </cell>
          <cell r="AD4525">
            <v>44176</v>
          </cell>
          <cell r="AE4525">
            <v>44179</v>
          </cell>
          <cell r="AF4525" t="str">
            <v>PUFF CUAD. BLANCO 30X30CM 30H</v>
          </cell>
          <cell r="AG4525" t="str">
            <v>2404.17</v>
          </cell>
          <cell r="AH4525">
            <v>1</v>
          </cell>
          <cell r="AI4525" t="str">
            <v>046AS7264BCO</v>
          </cell>
          <cell r="AJ4525" t="str">
            <v>Móvil</v>
          </cell>
          <cell r="AK4525" t="str">
            <v>JUEVES 17-12 ENTRE 8 Y 18 HORAS!</v>
          </cell>
          <cell r="AL4525">
            <v>2084619411</v>
          </cell>
          <cell r="AM4525">
            <v>336630935</v>
          </cell>
          <cell r="AN4525" t="str">
            <v>Sí</v>
          </cell>
        </row>
        <row r="4526">
          <cell r="A4526">
            <v>2420</v>
          </cell>
          <cell r="B4526" t="str">
            <v>marinitad75@gmail.com</v>
          </cell>
          <cell r="AF4526" t="str">
            <v>MESA DE ARRIME HOME OFFICE 35x40x67 CM</v>
          </cell>
          <cell r="AG4526">
            <v>1800</v>
          </cell>
          <cell r="AH4526">
            <v>1</v>
          </cell>
          <cell r="AI4526" t="str">
            <v>MESA ARRIME 2 CAÑOS</v>
          </cell>
          <cell r="AN4526" t="str">
            <v>Sí</v>
          </cell>
        </row>
        <row r="4527">
          <cell r="A4527">
            <v>2419</v>
          </cell>
          <cell r="B4527" t="str">
            <v>marielajzarate@gmail.com</v>
          </cell>
          <cell r="C4527">
            <v>44175</v>
          </cell>
          <cell r="D4527" t="str">
            <v>Abierta</v>
          </cell>
          <cell r="E4527" t="str">
            <v>Recibido</v>
          </cell>
          <cell r="F4527" t="str">
            <v>Enviado</v>
          </cell>
          <cell r="G4527" t="str">
            <v>ARS</v>
          </cell>
          <cell r="H4527">
            <v>980</v>
          </cell>
          <cell r="I4527">
            <v>0</v>
          </cell>
          <cell r="J4527">
            <v>0</v>
          </cell>
          <cell r="K4527">
            <v>980</v>
          </cell>
          <cell r="L4527" t="str">
            <v>Mariela Zarate</v>
          </cell>
          <cell r="M4527">
            <v>32523654</v>
          </cell>
          <cell r="N4527">
            <v>541139533939</v>
          </cell>
          <cell r="O4527" t="str">
            <v>Mariela Zarate</v>
          </cell>
          <cell r="P4527">
            <v>541139533939</v>
          </cell>
          <cell r="Q4527" t="str">
            <v xml:space="preserve">Echeverria </v>
          </cell>
          <cell r="R4527">
            <v>1580</v>
          </cell>
          <cell r="S4527" t="str">
            <v>1( timbre del medio)</v>
          </cell>
          <cell r="T4527" t="str">
            <v>Wilde</v>
          </cell>
          <cell r="U4527" t="str">
            <v>Avellaneda</v>
          </cell>
          <cell r="V4527">
            <v>1875</v>
          </cell>
          <cell r="W4527" t="str">
            <v>Gran Buenos Aires</v>
          </cell>
          <cell r="Y4527" t="str">
            <v>ENVÍO SIN CARGO (CABA Y GRAN PARTE DE GBA) TIEMPO: 4 a 6 DÍAS HÁBILES</v>
          </cell>
          <cell r="Z4527" t="str">
            <v>Mercado Pago</v>
          </cell>
          <cell r="AD4527">
            <v>44175</v>
          </cell>
          <cell r="AE4527">
            <v>44179</v>
          </cell>
          <cell r="AF4527" t="str">
            <v>INDIVIDUAL CUERINA HOJAS 44X30CM</v>
          </cell>
          <cell r="AG4527">
            <v>245</v>
          </cell>
          <cell r="AH4527">
            <v>4</v>
          </cell>
          <cell r="AI4527" t="str">
            <v>CHUIN43R</v>
          </cell>
          <cell r="AJ4527" t="str">
            <v>Móvil</v>
          </cell>
          <cell r="AK4527" t="str">
            <v>MIERCOLES 16-12 ENTRE 8 Y 18 HORAS!</v>
          </cell>
          <cell r="AL4527">
            <v>2083216117</v>
          </cell>
          <cell r="AM4527">
            <v>337109607</v>
          </cell>
          <cell r="AN4527" t="str">
            <v>Sí</v>
          </cell>
        </row>
        <row r="4528">
          <cell r="A4528">
            <v>2418</v>
          </cell>
          <cell r="B4528" t="str">
            <v>jimenagomez.87@gmail.com</v>
          </cell>
          <cell r="C4528">
            <v>44175</v>
          </cell>
          <cell r="D4528" t="str">
            <v>Abierta</v>
          </cell>
          <cell r="E4528" t="str">
            <v>Recibido</v>
          </cell>
          <cell r="F4528" t="str">
            <v>Enviado</v>
          </cell>
          <cell r="G4528" t="str">
            <v>ARS</v>
          </cell>
          <cell r="H4528" t="str">
            <v>1943.28</v>
          </cell>
          <cell r="I4528">
            <v>0</v>
          </cell>
          <cell r="J4528">
            <v>0</v>
          </cell>
          <cell r="K4528" t="str">
            <v>1943.28</v>
          </cell>
          <cell r="L4528" t="str">
            <v>Jimena Gomez</v>
          </cell>
          <cell r="M4528">
            <v>33000633</v>
          </cell>
          <cell r="N4528">
            <v>5491165116518</v>
          </cell>
          <cell r="O4528" t="str">
            <v>Jimena Gomez</v>
          </cell>
          <cell r="P4528">
            <v>5491165116518</v>
          </cell>
          <cell r="Q4528" t="str">
            <v xml:space="preserve">Avenida Montes de Oca </v>
          </cell>
          <cell r="R4528">
            <v>1309</v>
          </cell>
          <cell r="S4528" t="str">
            <v>6C</v>
          </cell>
          <cell r="T4528" t="str">
            <v>Barracas</v>
          </cell>
          <cell r="U4528" t="str">
            <v>Capital Federal</v>
          </cell>
          <cell r="V4528">
            <v>1270</v>
          </cell>
          <cell r="W4528" t="str">
            <v>Capital Federal</v>
          </cell>
          <cell r="Y4528" t="str">
            <v>ENVÍO SIN CARGO (CABA Y GRAN PARTE DE GBA) TIEMPO: 4 a 6 DÍAS HÁBILES</v>
          </cell>
          <cell r="Z4528" t="str">
            <v>Mercado Pago</v>
          </cell>
          <cell r="AD4528">
            <v>44175</v>
          </cell>
          <cell r="AE4528">
            <v>44182</v>
          </cell>
          <cell r="AF4528" t="str">
            <v>INDIVIDUAL BEIGE CLARO 38 CM</v>
          </cell>
          <cell r="AG4528" t="str">
            <v>485.82</v>
          </cell>
          <cell r="AH4528">
            <v>4</v>
          </cell>
          <cell r="AI4528" t="str">
            <v>MS115310 MERCA SEPARADA</v>
          </cell>
          <cell r="AJ4528" t="str">
            <v>Web</v>
          </cell>
          <cell r="AK4528" t="str">
            <v>VIERNES 18-12 ENTRE 8 Y 18 HORAS!</v>
          </cell>
          <cell r="AL4528">
            <v>2080351356</v>
          </cell>
          <cell r="AM4528">
            <v>336818610</v>
          </cell>
          <cell r="AN4528" t="str">
            <v>Sí</v>
          </cell>
        </row>
        <row r="4529">
          <cell r="A4529">
            <v>2417</v>
          </cell>
          <cell r="B4529" t="str">
            <v>p4o.gim3n3z@gmail.com</v>
          </cell>
          <cell r="C4529">
            <v>44175</v>
          </cell>
          <cell r="D4529" t="str">
            <v>Abierta</v>
          </cell>
          <cell r="E4529" t="str">
            <v>Recibido</v>
          </cell>
          <cell r="F4529" t="str">
            <v>Enviado</v>
          </cell>
          <cell r="G4529" t="str">
            <v>ARS</v>
          </cell>
          <cell r="H4529">
            <v>5190</v>
          </cell>
          <cell r="I4529">
            <v>0</v>
          </cell>
          <cell r="J4529">
            <v>0</v>
          </cell>
          <cell r="K4529">
            <v>5190</v>
          </cell>
          <cell r="L4529" t="str">
            <v>Paola Gimenez Ortiz</v>
          </cell>
          <cell r="M4529">
            <v>34343587</v>
          </cell>
          <cell r="N4529">
            <v>541159905362</v>
          </cell>
          <cell r="O4529" t="str">
            <v>Paola Gimenez Ortiz</v>
          </cell>
          <cell r="P4529">
            <v>541159905362</v>
          </cell>
          <cell r="Q4529" t="str">
            <v>Soldado sosa</v>
          </cell>
          <cell r="R4529">
            <v>5698</v>
          </cell>
          <cell r="S4529">
            <v>2</v>
          </cell>
          <cell r="U4529" t="str">
            <v xml:space="preserve">Gregorio de Laferrere </v>
          </cell>
          <cell r="V4529">
            <v>1757</v>
          </cell>
          <cell r="W4529" t="str">
            <v>Gran Buenos Aires</v>
          </cell>
          <cell r="Y4529" t="str">
            <v>ENVÍO SIN CARGO (CABA Y GRAN PARTE DE GBA) TIEMPO: 4 a 6 DÍAS HÁBILES</v>
          </cell>
          <cell r="Z4529" t="str">
            <v>Mercado Pago</v>
          </cell>
          <cell r="AC4529" t="str">
            <v>LLEVAR EL PEDIDO ANTES DEL 24/12</v>
          </cell>
          <cell r="AD4529">
            <v>44175</v>
          </cell>
          <cell r="AE4529">
            <v>44179</v>
          </cell>
          <cell r="AF4529" t="str">
            <v>SET 3 PIEZAS: BALDE CENTRIFUGADOR + PALO EXTENSIBLE CON MOPA + 1 REPUESTO DE MOPA (Violeta)</v>
          </cell>
          <cell r="AG4529">
            <v>2400</v>
          </cell>
          <cell r="AH4529">
            <v>1</v>
          </cell>
          <cell r="AJ4529" t="str">
            <v>Móvil</v>
          </cell>
          <cell r="AK4529" t="str">
            <v>MIERCOLES 16-12 ENTRE 8 Y 18 HORAS!</v>
          </cell>
          <cell r="AL4529">
            <v>2080271715</v>
          </cell>
          <cell r="AM4529">
            <v>336806392</v>
          </cell>
          <cell r="AN4529" t="str">
            <v>Sí</v>
          </cell>
        </row>
        <row r="4530">
          <cell r="A4530">
            <v>2417</v>
          </cell>
          <cell r="B4530" t="str">
            <v>p4o.gim3n3z@gmail.com</v>
          </cell>
          <cell r="AF4530" t="str">
            <v>SET 3 PIEZAS: BALDE CENTRIFUGADOR + PALO EXTENSIBLE CON MOPA + 1 REPUESTO DE MOPA (Azul)</v>
          </cell>
          <cell r="AG4530">
            <v>2400</v>
          </cell>
          <cell r="AH4530">
            <v>1</v>
          </cell>
          <cell r="AN4530" t="str">
            <v>Sí</v>
          </cell>
        </row>
        <row r="4531">
          <cell r="A4531">
            <v>2417</v>
          </cell>
          <cell r="B4531" t="str">
            <v>p4o.gim3n3z@gmail.com</v>
          </cell>
          <cell r="AF4531" t="str">
            <v>TRAPO DE PISO LOVE GRIS MEDIDA XL 60X70 CM</v>
          </cell>
          <cell r="AG4531">
            <v>390</v>
          </cell>
          <cell r="AH4531">
            <v>1</v>
          </cell>
          <cell r="AN4531" t="str">
            <v>Sí</v>
          </cell>
        </row>
        <row r="4532">
          <cell r="A4532">
            <v>2416</v>
          </cell>
          <cell r="B4532" t="str">
            <v>magda18h@hotmail.com</v>
          </cell>
          <cell r="C4532">
            <v>44174</v>
          </cell>
          <cell r="D4532" t="str">
            <v>Abierta</v>
          </cell>
          <cell r="E4532" t="str">
            <v>Recibido</v>
          </cell>
          <cell r="F4532" t="str">
            <v>Enviado</v>
          </cell>
          <cell r="G4532" t="str">
            <v>ARS</v>
          </cell>
          <cell r="H4532">
            <v>690</v>
          </cell>
          <cell r="I4532">
            <v>0</v>
          </cell>
          <cell r="J4532">
            <v>0</v>
          </cell>
          <cell r="K4532">
            <v>690</v>
          </cell>
          <cell r="L4532" t="str">
            <v>Magdalena Herrera</v>
          </cell>
          <cell r="M4532">
            <v>25190363</v>
          </cell>
          <cell r="N4532">
            <v>542214206066</v>
          </cell>
          <cell r="O4532" t="str">
            <v>Magdalena herrera</v>
          </cell>
          <cell r="P4532">
            <v>542214206066</v>
          </cell>
          <cell r="Q4532">
            <v>24</v>
          </cell>
          <cell r="R4532">
            <v>1903</v>
          </cell>
          <cell r="T4532" t="str">
            <v>la plata</v>
          </cell>
          <cell r="U4532" t="str">
            <v>Capital Federal</v>
          </cell>
          <cell r="V4532">
            <v>1440</v>
          </cell>
          <cell r="W4532" t="str">
            <v>Capital Federal</v>
          </cell>
          <cell r="Y4532" t="str">
            <v>ENVÍO SIN CARGO (CABA Y GRAN PARTE DE GBA) TIEMPO: 4 a 6 DÍAS HÁBILES</v>
          </cell>
          <cell r="Z4532" t="str">
            <v>Mercado Pago</v>
          </cell>
          <cell r="AB4532" t="str">
            <v>la plata</v>
          </cell>
          <cell r="AD4532">
            <v>44174</v>
          </cell>
          <cell r="AE4532">
            <v>44179</v>
          </cell>
          <cell r="AF4532" t="str">
            <v>Hermetico verde aqua c/tapa 400 cc</v>
          </cell>
          <cell r="AG4532">
            <v>230</v>
          </cell>
          <cell r="AH4532">
            <v>3</v>
          </cell>
          <cell r="AI4532" t="str">
            <v>BP35019</v>
          </cell>
          <cell r="AJ4532" t="str">
            <v>Web</v>
          </cell>
          <cell r="AK4532" t="str">
            <v>JUEVES 17-12 ENTRE 8 Y 18 HORAS!</v>
          </cell>
          <cell r="AL4532">
            <v>2074925931</v>
          </cell>
          <cell r="AM4532">
            <v>322736980</v>
          </cell>
          <cell r="AN4532" t="str">
            <v>Sí</v>
          </cell>
        </row>
        <row r="4533">
          <cell r="A4533">
            <v>2415</v>
          </cell>
          <cell r="B4533" t="str">
            <v>twtfabbri@gmail.com</v>
          </cell>
          <cell r="C4533">
            <v>44173</v>
          </cell>
          <cell r="D4533" t="str">
            <v>Abierta</v>
          </cell>
          <cell r="E4533" t="str">
            <v>Recibido</v>
          </cell>
          <cell r="F4533" t="str">
            <v>Enviado</v>
          </cell>
          <cell r="G4533" t="str">
            <v>ARS</v>
          </cell>
          <cell r="H4533" t="str">
            <v>3127.82</v>
          </cell>
          <cell r="I4533">
            <v>0</v>
          </cell>
          <cell r="J4533">
            <v>0</v>
          </cell>
          <cell r="K4533" t="str">
            <v>3127.82</v>
          </cell>
          <cell r="L4533" t="str">
            <v>Jessica Fabbri</v>
          </cell>
          <cell r="M4533">
            <v>22313072</v>
          </cell>
          <cell r="N4533">
            <v>5491165554011</v>
          </cell>
          <cell r="O4533" t="str">
            <v>Jessica Fabbri</v>
          </cell>
          <cell r="P4533">
            <v>5491165554011</v>
          </cell>
          <cell r="Q4533" t="str">
            <v>Caamaño</v>
          </cell>
          <cell r="R4533">
            <v>901</v>
          </cell>
          <cell r="T4533" t="str">
            <v>Barrio La Pradera - Lote 1059</v>
          </cell>
          <cell r="U4533" t="str">
            <v>Villa Rosa - Pilar</v>
          </cell>
          <cell r="V4533">
            <v>1629</v>
          </cell>
          <cell r="W4533" t="str">
            <v>Gran Buenos Aires</v>
          </cell>
          <cell r="Y4533" t="str">
            <v>ENVÍO SIN CARGO (CABA Y GRAN PARTE DE GBA) TIEMPO: 4 a 6 DÍAS HÁBILES</v>
          </cell>
          <cell r="Z4533" t="str">
            <v>Mercado Pago</v>
          </cell>
          <cell r="AD4533">
            <v>44173</v>
          </cell>
          <cell r="AE4533">
            <v>44179</v>
          </cell>
          <cell r="AF4533" t="str">
            <v>6 VASOS COPON GOURMET RIGOLLEAU 450 ML</v>
          </cell>
          <cell r="AG4533" t="str">
            <v>663.91</v>
          </cell>
          <cell r="AH4533">
            <v>2</v>
          </cell>
          <cell r="AI4533" t="str">
            <v>ML68919</v>
          </cell>
          <cell r="AJ4533" t="str">
            <v>Móvil</v>
          </cell>
          <cell r="AK4533" t="str">
            <v>JUEVES 17-12 ENTRE 8 Y 18 HORAS!</v>
          </cell>
          <cell r="AL4533">
            <v>2073477864</v>
          </cell>
          <cell r="AM4533">
            <v>336036742</v>
          </cell>
          <cell r="AN4533" t="str">
            <v>Sí</v>
          </cell>
        </row>
        <row r="4534">
          <cell r="A4534">
            <v>2415</v>
          </cell>
          <cell r="B4534" t="str">
            <v>twtfabbri@gmail.com</v>
          </cell>
          <cell r="AF4534" t="str">
            <v>MESA DE ARRIME HOME OFFICE 35x40x67 CM</v>
          </cell>
          <cell r="AG4534">
            <v>1800</v>
          </cell>
          <cell r="AH4534">
            <v>1</v>
          </cell>
          <cell r="AI4534" t="str">
            <v>MESA ARRIME 2 CAÑOS</v>
          </cell>
          <cell r="AN4534" t="str">
            <v>Sí</v>
          </cell>
        </row>
        <row r="4535">
          <cell r="A4535">
            <v>2414</v>
          </cell>
          <cell r="B4535" t="str">
            <v>xgigix2487@gmail.com</v>
          </cell>
          <cell r="C4535">
            <v>44172</v>
          </cell>
          <cell r="D4535" t="str">
            <v>Abierta</v>
          </cell>
          <cell r="E4535" t="str">
            <v>Recibido</v>
          </cell>
          <cell r="F4535" t="str">
            <v>Enviado</v>
          </cell>
          <cell r="G4535" t="str">
            <v>ARS</v>
          </cell>
          <cell r="H4535" t="str">
            <v>2439.7</v>
          </cell>
          <cell r="I4535">
            <v>0</v>
          </cell>
          <cell r="J4535">
            <v>0</v>
          </cell>
          <cell r="K4535" t="str">
            <v>2439.7</v>
          </cell>
          <cell r="L4535" t="str">
            <v>Giselle Iglesias</v>
          </cell>
          <cell r="M4535">
            <v>32814276</v>
          </cell>
          <cell r="N4535">
            <v>5491139323757</v>
          </cell>
          <cell r="O4535" t="str">
            <v>Giselle Iglesias</v>
          </cell>
          <cell r="P4535">
            <v>5491139323757</v>
          </cell>
          <cell r="Q4535" t="str">
            <v>Bauness</v>
          </cell>
          <cell r="R4535">
            <v>2509</v>
          </cell>
          <cell r="S4535" t="str">
            <v>5B</v>
          </cell>
          <cell r="T4535" t="str">
            <v xml:space="preserve">Villa Urquiza </v>
          </cell>
          <cell r="U4535" t="str">
            <v>Capital Federal</v>
          </cell>
          <cell r="V4535">
            <v>1431</v>
          </cell>
          <cell r="W4535" t="str">
            <v>Capital Federal</v>
          </cell>
          <cell r="Y4535" t="str">
            <v>ENVÍO SIN CARGO (CABA Y GRAN PARTE DE GBA) TIEMPO: 4 a 6 DÍAS HÁBILES</v>
          </cell>
          <cell r="Z4535" t="str">
            <v>Mercado Pago</v>
          </cell>
          <cell r="AD4535">
            <v>44172</v>
          </cell>
          <cell r="AE4535">
            <v>44174</v>
          </cell>
          <cell r="AF4535" t="str">
            <v>PERCHERO X 3 MADERA 40X16X4CM</v>
          </cell>
          <cell r="AG4535" t="str">
            <v>2439.7</v>
          </cell>
          <cell r="AH4535">
            <v>1</v>
          </cell>
          <cell r="AI4535" t="str">
            <v>075DE6882</v>
          </cell>
          <cell r="AJ4535" t="str">
            <v>Móvil</v>
          </cell>
          <cell r="AK4535" t="str">
            <v>VIERNES 11-12 ENTRE 8 Y 18 HORAS!</v>
          </cell>
          <cell r="AL4535">
            <v>2066831529</v>
          </cell>
          <cell r="AM4535">
            <v>335219419</v>
          </cell>
          <cell r="AN4535" t="str">
            <v>Sí</v>
          </cell>
        </row>
        <row r="4536">
          <cell r="A4536">
            <v>2413</v>
          </cell>
          <cell r="B4536" t="str">
            <v>florenciasibelli@hotmail.com</v>
          </cell>
          <cell r="C4536">
            <v>44171</v>
          </cell>
          <cell r="D4536" t="str">
            <v>Abierta</v>
          </cell>
          <cell r="E4536" t="str">
            <v>Recibido</v>
          </cell>
          <cell r="F4536" t="str">
            <v>Enviado</v>
          </cell>
          <cell r="G4536" t="str">
            <v>ARS</v>
          </cell>
          <cell r="H4536" t="str">
            <v>1528.75</v>
          </cell>
          <cell r="I4536">
            <v>0</v>
          </cell>
          <cell r="J4536">
            <v>0</v>
          </cell>
          <cell r="K4536" t="str">
            <v>1528.75</v>
          </cell>
          <cell r="L4536" t="str">
            <v>Florencia Sibelli</v>
          </cell>
          <cell r="M4536">
            <v>37479989</v>
          </cell>
          <cell r="N4536">
            <v>5491121566395</v>
          </cell>
          <cell r="O4536" t="str">
            <v>Florencia Sibelli</v>
          </cell>
          <cell r="P4536">
            <v>5491121566395</v>
          </cell>
          <cell r="Q4536" t="str">
            <v>Ntra. Sra. Del rosario de pompeya</v>
          </cell>
          <cell r="R4536">
            <v>2451</v>
          </cell>
          <cell r="S4536" t="str">
            <v>4 B</v>
          </cell>
          <cell r="U4536" t="str">
            <v>Castelar</v>
          </cell>
          <cell r="V4536">
            <v>1712</v>
          </cell>
          <cell r="W4536" t="str">
            <v>Gran Buenos Aires</v>
          </cell>
          <cell r="Y4536" t="str">
            <v>ENVÍO SIN CARGO (CABA Y GRAN PARTE DE GBA) TIEMPO: 4 a 6 DÍAS HÁBILES</v>
          </cell>
          <cell r="Z4536" t="str">
            <v>Mercado Pago</v>
          </cell>
          <cell r="AD4536">
            <v>44171</v>
          </cell>
          <cell r="AE4536">
            <v>44174</v>
          </cell>
          <cell r="AF4536" t="str">
            <v>CORTINA DE BAÑO GRIS 180 X 200 CM</v>
          </cell>
          <cell r="AG4536" t="str">
            <v>1528.75</v>
          </cell>
          <cell r="AH4536">
            <v>1</v>
          </cell>
          <cell r="AI4536" t="str">
            <v>AB7344</v>
          </cell>
          <cell r="AJ4536" t="str">
            <v>Móvil</v>
          </cell>
          <cell r="AK4536" t="str">
            <v>VIERNES 11-12 ENTRE 8 Y 18 HORAS!</v>
          </cell>
          <cell r="AL4536">
            <v>2065024427</v>
          </cell>
          <cell r="AM4536">
            <v>334941379</v>
          </cell>
          <cell r="AN4536" t="str">
            <v>Sí</v>
          </cell>
        </row>
        <row r="4537">
          <cell r="A4537">
            <v>2412</v>
          </cell>
          <cell r="B4537" t="str">
            <v>silfernandez18@hotmail.com</v>
          </cell>
          <cell r="C4537">
            <v>44170</v>
          </cell>
          <cell r="D4537" t="str">
            <v>Abierta</v>
          </cell>
          <cell r="E4537" t="str">
            <v>Recibido</v>
          </cell>
          <cell r="F4537" t="str">
            <v>Enviado</v>
          </cell>
          <cell r="G4537" t="str">
            <v>ARS</v>
          </cell>
          <cell r="H4537" t="str">
            <v>642.4</v>
          </cell>
          <cell r="I4537">
            <v>0</v>
          </cell>
          <cell r="J4537">
            <v>0</v>
          </cell>
          <cell r="K4537" t="str">
            <v>642.4</v>
          </cell>
          <cell r="L4537" t="str">
            <v>Silvia Fernández</v>
          </cell>
          <cell r="M4537">
            <v>21881751</v>
          </cell>
          <cell r="N4537">
            <v>541155080947</v>
          </cell>
          <cell r="O4537" t="str">
            <v>Silvia Fernández</v>
          </cell>
          <cell r="P4537">
            <v>541155080947</v>
          </cell>
          <cell r="Q4537" t="str">
            <v>Carlos Tejedor</v>
          </cell>
          <cell r="R4537">
            <v>160</v>
          </cell>
          <cell r="S4537" t="str">
            <v>7° A</v>
          </cell>
          <cell r="T4537" t="str">
            <v>Lanús</v>
          </cell>
          <cell r="U4537" t="str">
            <v>Lanús</v>
          </cell>
          <cell r="V4537">
            <v>1824</v>
          </cell>
          <cell r="W4537" t="str">
            <v>Gran Buenos Aires</v>
          </cell>
          <cell r="Y4537" t="str">
            <v>ENVÍO SIN CARGO (CABA Y GRAN PARTE DE GBA) TIEMPO: 4 a 6 DÍAS HÁBILES</v>
          </cell>
          <cell r="Z4537" t="str">
            <v>TRANSFERENCIA BANCARIA</v>
          </cell>
          <cell r="AD4537">
            <v>44172</v>
          </cell>
          <cell r="AE4537">
            <v>44174</v>
          </cell>
          <cell r="AF4537" t="str">
            <v>ENSALADERA RIGOLLEAU PRIMAVERA 1600ML</v>
          </cell>
          <cell r="AG4537" t="str">
            <v>161.7</v>
          </cell>
          <cell r="AH4537">
            <v>2</v>
          </cell>
          <cell r="AI4537" t="str">
            <v>ML67539</v>
          </cell>
          <cell r="AJ4537" t="str">
            <v>Web</v>
          </cell>
          <cell r="AK4537" t="str">
            <v>VIERNES 11-12 ENTRE 8 Y 18 HORAS!</v>
          </cell>
          <cell r="AM4537">
            <v>327697765</v>
          </cell>
          <cell r="AN4537" t="str">
            <v>Sí</v>
          </cell>
        </row>
        <row r="4538">
          <cell r="A4538">
            <v>2412</v>
          </cell>
          <cell r="B4538" t="str">
            <v>silfernandez18@hotmail.com</v>
          </cell>
          <cell r="AF4538" t="str">
            <v>CUCHARA DE BAMBOO 34CM</v>
          </cell>
          <cell r="AG4538">
            <v>319</v>
          </cell>
          <cell r="AH4538">
            <v>1</v>
          </cell>
          <cell r="AI4538" t="str">
            <v>MS101903</v>
          </cell>
          <cell r="AN4538" t="str">
            <v>Sí</v>
          </cell>
        </row>
        <row r="4539">
          <cell r="A4539">
            <v>2411</v>
          </cell>
          <cell r="B4539" t="str">
            <v>mariacelestepieruccioni@gmail.com</v>
          </cell>
          <cell r="C4539">
            <v>44170</v>
          </cell>
          <cell r="D4539" t="str">
            <v>Abierta</v>
          </cell>
          <cell r="E4539" t="str">
            <v>Pendiente</v>
          </cell>
          <cell r="F4539" t="str">
            <v>No está empaquetado</v>
          </cell>
          <cell r="G4539" t="str">
            <v>ARS</v>
          </cell>
          <cell r="H4539">
            <v>1350</v>
          </cell>
          <cell r="I4539">
            <v>0</v>
          </cell>
          <cell r="J4539">
            <v>520</v>
          </cell>
          <cell r="K4539">
            <v>1870</v>
          </cell>
          <cell r="L4539" t="str">
            <v>María celeste Pieruccioni Viñales</v>
          </cell>
          <cell r="M4539">
            <v>31909101</v>
          </cell>
          <cell r="N4539">
            <v>543364016898</v>
          </cell>
          <cell r="O4539" t="str">
            <v>María celeste Pieruccioni Viñales</v>
          </cell>
          <cell r="P4539">
            <v>543364016898</v>
          </cell>
          <cell r="Q4539" t="str">
            <v xml:space="preserve">García reynoso </v>
          </cell>
          <cell r="R4539">
            <v>275</v>
          </cell>
          <cell r="U4539" t="str">
            <v xml:space="preserve">San nicolas de los arroyos </v>
          </cell>
          <cell r="V4539">
            <v>2900</v>
          </cell>
          <cell r="W4539" t="str">
            <v>Buenos Aires</v>
          </cell>
          <cell r="Y4539" t="str">
            <v>Correo Argentino - Encomienda Clásica</v>
          </cell>
          <cell r="Z4539" t="str">
            <v>TRANSFERENCIA BANCARIA</v>
          </cell>
          <cell r="AB4539" t="str">
            <v>Set de macetas por 3 nordicos</v>
          </cell>
          <cell r="AF4539" t="str">
            <v>SET X 3 PIES DE MACETAS NÓRDICOS</v>
          </cell>
          <cell r="AG4539">
            <v>1350</v>
          </cell>
          <cell r="AH4539">
            <v>1</v>
          </cell>
          <cell r="AJ4539" t="str">
            <v>Móvil</v>
          </cell>
          <cell r="AK4539" t="str">
            <v/>
          </cell>
          <cell r="AM4539">
            <v>334295697</v>
          </cell>
          <cell r="AN4539" t="str">
            <v>Sí</v>
          </cell>
        </row>
        <row r="4540">
          <cell r="A4540">
            <v>2410</v>
          </cell>
          <cell r="B4540" t="str">
            <v>dra.alidaferreyra@gmail.com</v>
          </cell>
          <cell r="C4540">
            <v>44170</v>
          </cell>
          <cell r="D4540" t="str">
            <v>Abierta</v>
          </cell>
          <cell r="E4540" t="str">
            <v>Recibido</v>
          </cell>
          <cell r="F4540" t="str">
            <v>Enviado</v>
          </cell>
          <cell r="G4540" t="str">
            <v>ARS</v>
          </cell>
          <cell r="H4540" t="str">
            <v>4153.05</v>
          </cell>
          <cell r="I4540">
            <v>0</v>
          </cell>
          <cell r="J4540">
            <v>0</v>
          </cell>
          <cell r="K4540" t="str">
            <v>4153.05</v>
          </cell>
          <cell r="L4540" t="str">
            <v>Alida Mónica Ferreyra</v>
          </cell>
          <cell r="M4540">
            <v>26235119</v>
          </cell>
          <cell r="N4540">
            <v>5491157435493</v>
          </cell>
          <cell r="O4540" t="str">
            <v>Alida Mónica Ferreyra</v>
          </cell>
          <cell r="P4540">
            <v>5491157435493</v>
          </cell>
          <cell r="Q4540" t="str">
            <v xml:space="preserve">Billinghurst </v>
          </cell>
          <cell r="R4540">
            <v>2143</v>
          </cell>
          <cell r="S4540" t="str">
            <v xml:space="preserve">8vo H </v>
          </cell>
          <cell r="T4540" t="str">
            <v>Norte</v>
          </cell>
          <cell r="U4540" t="str">
            <v>Capital Federal</v>
          </cell>
          <cell r="V4540">
            <v>1425</v>
          </cell>
          <cell r="W4540" t="str">
            <v>Capital Federal</v>
          </cell>
          <cell r="Y4540" t="str">
            <v>ENVÍO SIN CARGO (CABA Y GRAN PARTE DE GBA) TIEMPO: 4 a 6 DÍAS HÁBILES</v>
          </cell>
          <cell r="Z4540" t="str">
            <v>Mercado Pago</v>
          </cell>
          <cell r="AD4540">
            <v>44170</v>
          </cell>
          <cell r="AE4540">
            <v>44174</v>
          </cell>
          <cell r="AF4540" t="str">
            <v>PLANTA ARTIFICIAL PL. ARBUSTO MOD 1 23CM</v>
          </cell>
          <cell r="AG4540" t="str">
            <v>934.35</v>
          </cell>
          <cell r="AH4540">
            <v>3</v>
          </cell>
          <cell r="AI4540" t="str">
            <v>046FL5852</v>
          </cell>
          <cell r="AJ4540" t="str">
            <v>Móvil</v>
          </cell>
          <cell r="AK4540" t="str">
            <v>VIERNES 11-12 ENTRE 8 Y 18 HORAS!</v>
          </cell>
          <cell r="AL4540">
            <v>2059283860</v>
          </cell>
          <cell r="AM4540">
            <v>334292028</v>
          </cell>
          <cell r="AN4540" t="str">
            <v>Sí</v>
          </cell>
        </row>
        <row r="4541">
          <cell r="A4541">
            <v>2410</v>
          </cell>
          <cell r="B4541" t="str">
            <v>dra.alidaferreyra@gmail.com</v>
          </cell>
          <cell r="AF4541" t="str">
            <v>SET X 3 PIES DE MACETAS NÓRDICOS</v>
          </cell>
          <cell r="AG4541">
            <v>1350</v>
          </cell>
          <cell r="AH4541">
            <v>1</v>
          </cell>
          <cell r="AN4541" t="str">
            <v>Sí</v>
          </cell>
        </row>
        <row r="4542">
          <cell r="A4542">
            <v>2409</v>
          </cell>
          <cell r="B4542" t="str">
            <v>medranomilagrosm@gmail.com</v>
          </cell>
          <cell r="C4542">
            <v>44169</v>
          </cell>
          <cell r="D4542" t="str">
            <v>Abierta</v>
          </cell>
          <cell r="E4542" t="str">
            <v>Pendiente</v>
          </cell>
          <cell r="F4542" t="str">
            <v>No está empaquetado</v>
          </cell>
          <cell r="G4542" t="str">
            <v>ARS</v>
          </cell>
          <cell r="H4542" t="str">
            <v>4630.36</v>
          </cell>
          <cell r="I4542">
            <v>0</v>
          </cell>
          <cell r="J4542">
            <v>655</v>
          </cell>
          <cell r="K4542" t="str">
            <v>5285.36</v>
          </cell>
          <cell r="L4542" t="str">
            <v>Milagros Medrano</v>
          </cell>
          <cell r="M4542">
            <v>40023688</v>
          </cell>
          <cell r="N4542">
            <v>543424307324</v>
          </cell>
          <cell r="O4542" t="str">
            <v>Milagros Medrano</v>
          </cell>
          <cell r="P4542">
            <v>543424307324</v>
          </cell>
          <cell r="Q4542" t="str">
            <v xml:space="preserve">Irigoyen freyre </v>
          </cell>
          <cell r="R4542">
            <v>2232</v>
          </cell>
          <cell r="S4542" t="str">
            <v>2c</v>
          </cell>
          <cell r="U4542" t="str">
            <v xml:space="preserve">Santa Fe </v>
          </cell>
          <cell r="V4542">
            <v>3000</v>
          </cell>
          <cell r="W4542" t="str">
            <v>Santa Fe</v>
          </cell>
          <cell r="Y4542" t="str">
            <v>Correo Argentino - Encomienda Clásica</v>
          </cell>
          <cell r="Z4542" t="str">
            <v>TRANSFERENCIA BANCARIA</v>
          </cell>
          <cell r="AF4542" t="str">
            <v>PLANTA ARTIFICIAL MACET CERAM REGA MOD SURT 9X17CM</v>
          </cell>
          <cell r="AG4542" t="str">
            <v>719.41</v>
          </cell>
          <cell r="AH4542">
            <v>1</v>
          </cell>
          <cell r="AI4542" t="str">
            <v>046FL7019</v>
          </cell>
          <cell r="AJ4542" t="str">
            <v>Móvil</v>
          </cell>
          <cell r="AK4542" t="str">
            <v/>
          </cell>
          <cell r="AM4542">
            <v>334179260</v>
          </cell>
          <cell r="AN4542" t="str">
            <v>Sí</v>
          </cell>
        </row>
        <row r="4543">
          <cell r="A4543">
            <v>2409</v>
          </cell>
          <cell r="B4543" t="str">
            <v>medranomilagrosm@gmail.com</v>
          </cell>
          <cell r="AF4543" t="str">
            <v>PLANTA ARTIFICIAL MACET. METAL (1 UNIDAD) 3 COL SURT 8X16CM</v>
          </cell>
          <cell r="AG4543" t="str">
            <v>943.02</v>
          </cell>
          <cell r="AH4543">
            <v>1</v>
          </cell>
          <cell r="AI4543" t="str">
            <v>046FL7142</v>
          </cell>
          <cell r="AN4543" t="str">
            <v>Sí</v>
          </cell>
        </row>
        <row r="4544">
          <cell r="A4544">
            <v>2409</v>
          </cell>
          <cell r="B4544" t="str">
            <v>medranomilagrosm@gmail.com</v>
          </cell>
          <cell r="AF4544" t="str">
            <v>CAJA DE TE MADERA BCO 4DIV 18X7CM</v>
          </cell>
          <cell r="AG4544" t="str">
            <v>1473.41</v>
          </cell>
          <cell r="AH4544">
            <v>1</v>
          </cell>
          <cell r="AI4544" t="str">
            <v>046CX7194</v>
          </cell>
          <cell r="AN4544" t="str">
            <v>Sí</v>
          </cell>
        </row>
        <row r="4545">
          <cell r="A4545">
            <v>2409</v>
          </cell>
          <cell r="B4545" t="str">
            <v>medranomilagrosm@gmail.com</v>
          </cell>
          <cell r="AF4545" t="str">
            <v>CORTINA DE BAÑO CREMA 180 X 180 CM</v>
          </cell>
          <cell r="AG4545" t="str">
            <v>1494.52</v>
          </cell>
          <cell r="AH4545">
            <v>1</v>
          </cell>
          <cell r="AI4545" t="str">
            <v>AB7341</v>
          </cell>
          <cell r="AN4545" t="str">
            <v>Sí</v>
          </cell>
        </row>
        <row r="4546">
          <cell r="A4546">
            <v>2408</v>
          </cell>
          <cell r="B4546" t="str">
            <v>morellana6@alumnos.kennedy.edu.ar</v>
          </cell>
          <cell r="C4546">
            <v>44169</v>
          </cell>
          <cell r="D4546" t="str">
            <v>Abierta</v>
          </cell>
          <cell r="E4546" t="str">
            <v>Recibido</v>
          </cell>
          <cell r="F4546" t="str">
            <v>Enviado</v>
          </cell>
          <cell r="G4546" t="str">
            <v>ARS</v>
          </cell>
          <cell r="H4546" t="str">
            <v>3196.96</v>
          </cell>
          <cell r="I4546">
            <v>0</v>
          </cell>
          <cell r="J4546">
            <v>0</v>
          </cell>
          <cell r="K4546" t="str">
            <v>3196.96</v>
          </cell>
          <cell r="L4546" t="str">
            <v>Melania Orellana</v>
          </cell>
          <cell r="M4546">
            <v>34621784</v>
          </cell>
          <cell r="N4546">
            <v>541158537964</v>
          </cell>
          <cell r="O4546" t="str">
            <v>Melania Orellana</v>
          </cell>
          <cell r="P4546">
            <v>541158537964</v>
          </cell>
          <cell r="Q4546" t="str">
            <v xml:space="preserve">Doctor Arturo Melo </v>
          </cell>
          <cell r="R4546">
            <v>2740</v>
          </cell>
          <cell r="S4546">
            <v>3</v>
          </cell>
          <cell r="U4546" t="str">
            <v xml:space="preserve">Lanús oeste </v>
          </cell>
          <cell r="V4546">
            <v>1824</v>
          </cell>
          <cell r="W4546" t="str">
            <v>Gran Buenos Aires</v>
          </cell>
          <cell r="Y4546" t="str">
            <v>ENVÍO SIN CARGO (CABA Y GRAN PARTE DE GBA) TIEMPO: 4 a 6 DÍAS HÁBILES</v>
          </cell>
          <cell r="Z4546" t="str">
            <v>Mercado Pago</v>
          </cell>
          <cell r="AD4546">
            <v>44169</v>
          </cell>
          <cell r="AE4546">
            <v>44174</v>
          </cell>
          <cell r="AF4546" t="str">
            <v>BOWL CHICO PASTEL 11,5 X 4,5 CM (Violeta)</v>
          </cell>
          <cell r="AG4546" t="str">
            <v>175.99</v>
          </cell>
          <cell r="AH4546">
            <v>1</v>
          </cell>
          <cell r="AJ4546" t="str">
            <v>Móvil</v>
          </cell>
          <cell r="AK4546" t="str">
            <v>VIERNES 11-12 ENTRE 8 Y 18 HORAS!</v>
          </cell>
          <cell r="AL4546">
            <v>2054148273</v>
          </cell>
          <cell r="AM4546">
            <v>333845483</v>
          </cell>
          <cell r="AN4546" t="str">
            <v>Sí</v>
          </cell>
        </row>
        <row r="4547">
          <cell r="A4547">
            <v>2408</v>
          </cell>
          <cell r="B4547" t="str">
            <v>morellana6@alumnos.kennedy.edu.ar</v>
          </cell>
          <cell r="AF4547" t="str">
            <v>BOWL CHICO PASTEL 11,5 X 4,5 CM (Rosa)</v>
          </cell>
          <cell r="AG4547" t="str">
            <v>175.99</v>
          </cell>
          <cell r="AH4547">
            <v>1</v>
          </cell>
          <cell r="AN4547" t="str">
            <v>Sí</v>
          </cell>
        </row>
        <row r="4548">
          <cell r="A4548">
            <v>2408</v>
          </cell>
          <cell r="B4548" t="str">
            <v>morellana6@alumnos.kennedy.edu.ar</v>
          </cell>
          <cell r="AF4548" t="str">
            <v>BOWL CHICO PASTEL 11,5 X 4,5 CM (Verde)</v>
          </cell>
          <cell r="AG4548" t="str">
            <v>175.99</v>
          </cell>
          <cell r="AH4548">
            <v>1</v>
          </cell>
          <cell r="AI4548" t="str">
            <v>019BA87510</v>
          </cell>
          <cell r="AN4548" t="str">
            <v>Sí</v>
          </cell>
        </row>
        <row r="4549">
          <cell r="A4549">
            <v>2408</v>
          </cell>
          <cell r="B4549" t="str">
            <v>morellana6@alumnos.kennedy.edu.ar</v>
          </cell>
          <cell r="AF4549" t="str">
            <v>PROMO BLUE: 1 BOWL 1.5 LTS + 2 BOWLS 400 CC</v>
          </cell>
          <cell r="AG4549">
            <v>399</v>
          </cell>
          <cell r="AH4549">
            <v>1</v>
          </cell>
          <cell r="AI4549" t="str">
            <v>BP26019/BP01019</v>
          </cell>
          <cell r="AN4549" t="str">
            <v>Sí</v>
          </cell>
        </row>
        <row r="4550">
          <cell r="A4550">
            <v>2408</v>
          </cell>
          <cell r="B4550" t="str">
            <v>morellana6@alumnos.kennedy.edu.ar</v>
          </cell>
          <cell r="AF4550" t="str">
            <v>INDIVIDUAL HOJA AZUL CUERINA</v>
          </cell>
          <cell r="AG4550">
            <v>245</v>
          </cell>
          <cell r="AH4550">
            <v>2</v>
          </cell>
          <cell r="AI4550" t="str">
            <v>CHUIN06R</v>
          </cell>
          <cell r="AN4550" t="str">
            <v>Sí</v>
          </cell>
        </row>
        <row r="4551">
          <cell r="A4551">
            <v>2408</v>
          </cell>
          <cell r="B4551" t="str">
            <v>morellana6@alumnos.kennedy.edu.ar</v>
          </cell>
          <cell r="AF4551" t="str">
            <v>INDIVIDUAL UNICORNIO RECTANGULAR 44 X 30CM</v>
          </cell>
          <cell r="AG4551">
            <v>245</v>
          </cell>
          <cell r="AH4551">
            <v>2</v>
          </cell>
          <cell r="AI4551" t="str">
            <v>CHUIN62R</v>
          </cell>
          <cell r="AN4551" t="str">
            <v>Sí</v>
          </cell>
        </row>
        <row r="4552">
          <cell r="A4552">
            <v>2408</v>
          </cell>
          <cell r="B4552" t="str">
            <v>morellana6@alumnos.kennedy.edu.ar</v>
          </cell>
          <cell r="AF4552" t="str">
            <v>ALFOMBRA ENTRADA "WELCOME"45X75CM</v>
          </cell>
          <cell r="AG4552" t="str">
            <v>1289.99</v>
          </cell>
          <cell r="AH4552">
            <v>1</v>
          </cell>
          <cell r="AI4552" t="str">
            <v>046BA6693</v>
          </cell>
          <cell r="AN4552" t="str">
            <v>Sí</v>
          </cell>
        </row>
        <row r="4553">
          <cell r="A4553">
            <v>2407</v>
          </cell>
          <cell r="B4553" t="str">
            <v>paula.borrero@hotmail.com</v>
          </cell>
          <cell r="C4553">
            <v>44169</v>
          </cell>
          <cell r="D4553" t="str">
            <v>Abierta</v>
          </cell>
          <cell r="E4553" t="str">
            <v>Recibido</v>
          </cell>
          <cell r="F4553" t="str">
            <v>Enviado</v>
          </cell>
          <cell r="G4553" t="str">
            <v>ARS</v>
          </cell>
          <cell r="H4553" t="str">
            <v>1015.9</v>
          </cell>
          <cell r="I4553">
            <v>0</v>
          </cell>
          <cell r="J4553">
            <v>0</v>
          </cell>
          <cell r="K4553" t="str">
            <v>1015.9</v>
          </cell>
          <cell r="L4553" t="str">
            <v>Paula borrero</v>
          </cell>
          <cell r="M4553">
            <v>38278117</v>
          </cell>
          <cell r="N4553">
            <v>5491164793521</v>
          </cell>
          <cell r="O4553" t="str">
            <v>Paula borrero</v>
          </cell>
          <cell r="P4553">
            <v>5491164793521</v>
          </cell>
          <cell r="Q4553" t="str">
            <v>Héctor noya</v>
          </cell>
          <cell r="R4553">
            <v>3439</v>
          </cell>
          <cell r="T4553" t="str">
            <v>Lanús</v>
          </cell>
          <cell r="U4553" t="str">
            <v>Lanús</v>
          </cell>
          <cell r="V4553">
            <v>1824</v>
          </cell>
          <cell r="W4553" t="str">
            <v>Gran Buenos Aires</v>
          </cell>
          <cell r="Y4553" t="str">
            <v>ENVÍO SIN CARGO (CABA Y GRAN PARTE DE GBA) TIEMPO: 4 a 6 DÍAS HÁBILES</v>
          </cell>
          <cell r="Z4553" t="str">
            <v>Mercado Pago</v>
          </cell>
          <cell r="AD4553">
            <v>44169</v>
          </cell>
          <cell r="AE4553">
            <v>44174</v>
          </cell>
          <cell r="AF4553" t="str">
            <v>VASO TERMICO CON TAPA Y FAJA COLORES PASTELES (Verde)</v>
          </cell>
          <cell r="AG4553" t="str">
            <v>351.99</v>
          </cell>
          <cell r="AH4553">
            <v>1</v>
          </cell>
          <cell r="AI4553" t="str">
            <v>BA87506 MERCA SEPA</v>
          </cell>
          <cell r="AJ4553" t="str">
            <v>Móvil</v>
          </cell>
          <cell r="AK4553" t="str">
            <v>VIERNES 11-12 ENTRE 8 Y 18 HORAS!</v>
          </cell>
          <cell r="AL4553">
            <v>2054131783</v>
          </cell>
          <cell r="AM4553">
            <v>333846614</v>
          </cell>
          <cell r="AN4553" t="str">
            <v>Sí</v>
          </cell>
        </row>
        <row r="4554">
          <cell r="A4554">
            <v>2407</v>
          </cell>
          <cell r="B4554" t="str">
            <v>paula.borrero@hotmail.com</v>
          </cell>
          <cell r="AF4554" t="str">
            <v>6 VASOS COPON GOURMET RIGOLLEAU 450 ML</v>
          </cell>
          <cell r="AG4554" t="str">
            <v>663.91</v>
          </cell>
          <cell r="AH4554">
            <v>1</v>
          </cell>
          <cell r="AI4554" t="str">
            <v>ML68919</v>
          </cell>
          <cell r="AN4554" t="str">
            <v>Sí</v>
          </cell>
        </row>
        <row r="4555">
          <cell r="A4555">
            <v>2406</v>
          </cell>
          <cell r="B4555" t="str">
            <v>foresifla@gmail.com</v>
          </cell>
          <cell r="C4555">
            <v>44168</v>
          </cell>
          <cell r="D4555" t="str">
            <v>Abierta</v>
          </cell>
          <cell r="E4555" t="str">
            <v>Recibido</v>
          </cell>
          <cell r="F4555" t="str">
            <v>Enviado</v>
          </cell>
          <cell r="G4555" t="str">
            <v>ARS</v>
          </cell>
          <cell r="H4555" t="str">
            <v>1224.75</v>
          </cell>
          <cell r="I4555">
            <v>0</v>
          </cell>
          <cell r="J4555">
            <v>0</v>
          </cell>
          <cell r="K4555" t="str">
            <v>1224.75</v>
          </cell>
          <cell r="L4555" t="str">
            <v>Flavia Foresi</v>
          </cell>
          <cell r="M4555">
            <v>23823194</v>
          </cell>
          <cell r="N4555">
            <v>541159579766</v>
          </cell>
          <cell r="O4555" t="str">
            <v>Flavia Foresi</v>
          </cell>
          <cell r="P4555">
            <v>541159579766</v>
          </cell>
          <cell r="Q4555" t="str">
            <v xml:space="preserve">Espora </v>
          </cell>
          <cell r="R4555">
            <v>153</v>
          </cell>
          <cell r="S4555" t="str">
            <v>P.B</v>
          </cell>
          <cell r="U4555" t="str">
            <v>Ramos Mejia</v>
          </cell>
          <cell r="V4555">
            <v>1704</v>
          </cell>
          <cell r="W4555" t="str">
            <v>Gran Buenos Aires</v>
          </cell>
          <cell r="Y4555" t="str">
            <v>ENVÍO SIN CARGO (CABA Y GRAN PARTE DE GBA) TIEMPO: 4 a 6 DÍAS HÁBILES</v>
          </cell>
          <cell r="Z4555" t="str">
            <v>Mercado Pago</v>
          </cell>
          <cell r="AB4555" t="str">
            <v>El fanal, viene con vela? Las tapitas las quiero en aquamarine</v>
          </cell>
          <cell r="AD4555">
            <v>44168</v>
          </cell>
          <cell r="AE4555">
            <v>44174</v>
          </cell>
          <cell r="AF4555" t="str">
            <v>TAPON PARA BOTELLA TOMATE 4 CM DIAM</v>
          </cell>
          <cell r="AG4555" t="str">
            <v>56.99</v>
          </cell>
          <cell r="AH4555">
            <v>2</v>
          </cell>
          <cell r="AI4555" t="str">
            <v>019BA87512</v>
          </cell>
          <cell r="AJ4555" t="str">
            <v>Móvil</v>
          </cell>
          <cell r="AK4555" t="str">
            <v>JUEVES 10-12 ENTRE 8 Y 18 HORAS!</v>
          </cell>
          <cell r="AL4555">
            <v>2053030719</v>
          </cell>
          <cell r="AM4555">
            <v>333697116</v>
          </cell>
          <cell r="AN4555" t="str">
            <v>Sí</v>
          </cell>
        </row>
        <row r="4556">
          <cell r="A4556">
            <v>2406</v>
          </cell>
          <cell r="B4556" t="str">
            <v>foresifla@gmail.com</v>
          </cell>
          <cell r="AF4556" t="str">
            <v>FANAL DE VIDRIO C MANIJA 13.5CM / 11CM DIAM</v>
          </cell>
          <cell r="AG4556" t="str">
            <v>1110.77</v>
          </cell>
          <cell r="AH4556">
            <v>1</v>
          </cell>
          <cell r="AI4556" t="str">
            <v>094FA7094</v>
          </cell>
          <cell r="AN4556" t="str">
            <v>Sí</v>
          </cell>
        </row>
        <row r="4557">
          <cell r="A4557">
            <v>2405</v>
          </cell>
          <cell r="B4557" t="str">
            <v>milinardon05@gmail.com</v>
          </cell>
          <cell r="C4557">
            <v>44168</v>
          </cell>
          <cell r="D4557" t="str">
            <v>Abierta</v>
          </cell>
          <cell r="E4557" t="str">
            <v>Recibido</v>
          </cell>
          <cell r="F4557" t="str">
            <v>Enviado</v>
          </cell>
          <cell r="G4557" t="str">
            <v>ARS</v>
          </cell>
          <cell r="H4557">
            <v>583</v>
          </cell>
          <cell r="I4557">
            <v>0</v>
          </cell>
          <cell r="J4557">
            <v>0</v>
          </cell>
          <cell r="K4557">
            <v>583</v>
          </cell>
          <cell r="L4557" t="str">
            <v>Milagros Nardón</v>
          </cell>
          <cell r="M4557">
            <v>47630548</v>
          </cell>
          <cell r="N4557">
            <v>541131591017</v>
          </cell>
          <cell r="O4557" t="str">
            <v>Milagros Nardón</v>
          </cell>
          <cell r="P4557">
            <v>541131591017</v>
          </cell>
          <cell r="Q4557" t="str">
            <v xml:space="preserve">Nicaragua </v>
          </cell>
          <cell r="R4557">
            <v>1030</v>
          </cell>
          <cell r="T4557" t="str">
            <v xml:space="preserve">Agustoni </v>
          </cell>
          <cell r="U4557" t="str">
            <v>Pilar</v>
          </cell>
          <cell r="V4557">
            <v>1629</v>
          </cell>
          <cell r="W4557" t="str">
            <v>Gran Buenos Aires</v>
          </cell>
          <cell r="Y4557" t="str">
            <v>ENVÍO SIN CARGO (CABA Y GRAN PARTE DE GBA) TIEMPO: 4 a 6 DÍAS HÁBILES</v>
          </cell>
          <cell r="Z4557" t="str">
            <v>Mercado Pago</v>
          </cell>
          <cell r="AD4557">
            <v>44168</v>
          </cell>
          <cell r="AE4557">
            <v>44174</v>
          </cell>
          <cell r="AF4557" t="str">
            <v>BOWL RIGOLLEAU GRANDE 2900ML</v>
          </cell>
          <cell r="AG4557" t="str">
            <v>291.5</v>
          </cell>
          <cell r="AH4557">
            <v>2</v>
          </cell>
          <cell r="AI4557" t="str">
            <v>ML67552</v>
          </cell>
          <cell r="AJ4557" t="str">
            <v>Móvil</v>
          </cell>
          <cell r="AK4557" t="str">
            <v>JUEVES 10-12 ENTRE 8 Y 18 HORAS!</v>
          </cell>
          <cell r="AL4557">
            <v>2052709982</v>
          </cell>
          <cell r="AM4557">
            <v>333671958</v>
          </cell>
          <cell r="AN4557" t="str">
            <v>Sí</v>
          </cell>
        </row>
        <row r="4558">
          <cell r="A4558">
            <v>2404</v>
          </cell>
          <cell r="B4558" t="str">
            <v>nataliamoreiro@gmail.com</v>
          </cell>
          <cell r="C4558">
            <v>44168</v>
          </cell>
          <cell r="D4558" t="str">
            <v>Cancelada</v>
          </cell>
          <cell r="E4558" t="str">
            <v>Reembolsado</v>
          </cell>
          <cell r="F4558" t="str">
            <v>No está empaquetado</v>
          </cell>
          <cell r="G4558" t="str">
            <v>ARS</v>
          </cell>
          <cell r="H4558" t="str">
            <v>612.4</v>
          </cell>
          <cell r="I4558">
            <v>0</v>
          </cell>
          <cell r="J4558">
            <v>0</v>
          </cell>
          <cell r="K4558" t="str">
            <v>612.4</v>
          </cell>
          <cell r="L4558" t="str">
            <v>Natalia Moreiro</v>
          </cell>
          <cell r="M4558">
            <v>31894855</v>
          </cell>
          <cell r="N4558">
            <v>5491130130630</v>
          </cell>
          <cell r="O4558" t="str">
            <v>Natalia moreiro</v>
          </cell>
          <cell r="P4558">
            <v>5491130130630</v>
          </cell>
          <cell r="Q4558" t="str">
            <v xml:space="preserve">Gobernador Udaondo </v>
          </cell>
          <cell r="R4558">
            <v>3498</v>
          </cell>
          <cell r="S4558" t="str">
            <v>lote 7</v>
          </cell>
          <cell r="T4558" t="str">
            <v>barrio san isidro labrador</v>
          </cell>
          <cell r="U4558" t="str">
            <v xml:space="preserve">Béccar </v>
          </cell>
          <cell r="V4558">
            <v>1643</v>
          </cell>
          <cell r="W4558" t="str">
            <v>Gran Buenos Aires</v>
          </cell>
          <cell r="Y4558" t="str">
            <v>ENVÍO SIN CARGO (CABA Y GRAN PARTE DE GBA) TIEMPO: 4 a 6 DÍAS HÁBILES</v>
          </cell>
          <cell r="Z4558" t="str">
            <v>Mercado Pago</v>
          </cell>
          <cell r="AF4558" t="str">
            <v>BOWL NEGRO 400CC APTO MICROONDAS Y FREEZER</v>
          </cell>
          <cell r="AG4558" t="str">
            <v>164.5</v>
          </cell>
          <cell r="AH4558">
            <v>1</v>
          </cell>
          <cell r="AI4558" t="str">
            <v>BP01002 BIPO</v>
          </cell>
          <cell r="AJ4558" t="str">
            <v>Móvil</v>
          </cell>
          <cell r="AK4558" t="str">
            <v/>
          </cell>
          <cell r="AL4558">
            <v>2052648843</v>
          </cell>
          <cell r="AM4558">
            <v>333577417</v>
          </cell>
          <cell r="AN4558" t="str">
            <v>Sí</v>
          </cell>
        </row>
        <row r="4559">
          <cell r="A4559">
            <v>2404</v>
          </cell>
          <cell r="B4559" t="str">
            <v>nataliamoreiro@gmail.com</v>
          </cell>
          <cell r="AF4559" t="str">
            <v>TABLA MADERA PICADA X 2 DIVISIONES (Negro)</v>
          </cell>
          <cell r="AG4559" t="str">
            <v>447.9</v>
          </cell>
          <cell r="AH4559">
            <v>1</v>
          </cell>
          <cell r="AN4559" t="str">
            <v>Sí</v>
          </cell>
        </row>
        <row r="4560">
          <cell r="A4560">
            <v>2403</v>
          </cell>
          <cell r="B4560" t="str">
            <v>diaznormas@gmail.com</v>
          </cell>
          <cell r="C4560">
            <v>44168</v>
          </cell>
          <cell r="D4560" t="str">
            <v>Abierta</v>
          </cell>
          <cell r="E4560" t="str">
            <v>Recibido</v>
          </cell>
          <cell r="F4560" t="str">
            <v>Enviado</v>
          </cell>
          <cell r="G4560" t="str">
            <v>ARS</v>
          </cell>
          <cell r="H4560" t="str">
            <v>923.7</v>
          </cell>
          <cell r="I4560">
            <v>0</v>
          </cell>
          <cell r="J4560">
            <v>0</v>
          </cell>
          <cell r="K4560" t="str">
            <v>923.7</v>
          </cell>
          <cell r="L4560" t="str">
            <v>Norma DIAZ</v>
          </cell>
          <cell r="M4560">
            <v>17031042</v>
          </cell>
          <cell r="N4560">
            <v>541144100109</v>
          </cell>
          <cell r="O4560" t="str">
            <v>Norma DIAZ</v>
          </cell>
          <cell r="P4560">
            <v>541144100109</v>
          </cell>
          <cell r="Q4560" t="str">
            <v>Neuquen</v>
          </cell>
          <cell r="R4560">
            <v>2028</v>
          </cell>
          <cell r="U4560" t="str">
            <v>Capital Federal</v>
          </cell>
          <cell r="V4560">
            <v>1406</v>
          </cell>
          <cell r="W4560" t="str">
            <v>Capital Federal</v>
          </cell>
          <cell r="Y4560" t="str">
            <v>ENVÍO SIN CARGO (CABA Y GRAN PARTE DE GBA) TIEMPO: 4 a 6 DÍAS HÁBILES</v>
          </cell>
          <cell r="Z4560" t="str">
            <v>Mercado Pago</v>
          </cell>
          <cell r="AD4560">
            <v>44168</v>
          </cell>
          <cell r="AE4560">
            <v>44174</v>
          </cell>
          <cell r="AF4560" t="str">
            <v>BOTELLA VIDRIO H2O 1 LITRO CORCHO ECOLOGICO</v>
          </cell>
          <cell r="AG4560" t="str">
            <v>461.85</v>
          </cell>
          <cell r="AH4560">
            <v>2</v>
          </cell>
          <cell r="AI4560" t="str">
            <v>019BO5217NEW</v>
          </cell>
          <cell r="AJ4560" t="str">
            <v>Web</v>
          </cell>
          <cell r="AK4560" t="str">
            <v>JUEVES 10-12 ENTRE 8 Y 18 HORAS!</v>
          </cell>
          <cell r="AL4560">
            <v>2052541908</v>
          </cell>
          <cell r="AM4560">
            <v>333644013</v>
          </cell>
          <cell r="AN4560" t="str">
            <v>Sí</v>
          </cell>
        </row>
        <row r="4561">
          <cell r="A4561">
            <v>2402</v>
          </cell>
          <cell r="B4561" t="str">
            <v>milinardon05@gmail.com</v>
          </cell>
          <cell r="C4561">
            <v>44168</v>
          </cell>
          <cell r="D4561" t="str">
            <v>Abierta</v>
          </cell>
          <cell r="E4561" t="str">
            <v>Pendiente</v>
          </cell>
          <cell r="F4561" t="str">
            <v>No está empaquetado</v>
          </cell>
          <cell r="G4561" t="str">
            <v>ARS</v>
          </cell>
          <cell r="H4561">
            <v>583</v>
          </cell>
          <cell r="I4561">
            <v>0</v>
          </cell>
          <cell r="J4561">
            <v>0</v>
          </cell>
          <cell r="K4561">
            <v>583</v>
          </cell>
          <cell r="L4561" t="str">
            <v>Milagros Nardon</v>
          </cell>
          <cell r="M4561">
            <v>47630548</v>
          </cell>
          <cell r="N4561">
            <v>541131591017</v>
          </cell>
          <cell r="O4561" t="str">
            <v>Milagros Nardon</v>
          </cell>
          <cell r="P4561">
            <v>541131591017</v>
          </cell>
          <cell r="Q4561" t="str">
            <v>Nicaragua</v>
          </cell>
          <cell r="R4561">
            <v>1013</v>
          </cell>
          <cell r="T4561" t="str">
            <v>Agustoni</v>
          </cell>
          <cell r="U4561" t="str">
            <v>Pilar</v>
          </cell>
          <cell r="V4561">
            <v>1629</v>
          </cell>
          <cell r="W4561" t="str">
            <v>Gran Buenos Aires</v>
          </cell>
          <cell r="Y4561" t="str">
            <v>ENVÍO SIN CARGO (CABA Y GRAN PARTE DE GBA) TIEMPO: 4 a 6 DÍAS HÁBILES</v>
          </cell>
          <cell r="Z4561" t="str">
            <v>TRANSFERENCIA BANCARIA</v>
          </cell>
          <cell r="AF4561" t="str">
            <v>BOWL RIGOLLEAU GRANDE 2900ML</v>
          </cell>
          <cell r="AG4561" t="str">
            <v>291.5</v>
          </cell>
          <cell r="AH4561">
            <v>2</v>
          </cell>
          <cell r="AI4561" t="str">
            <v>ML67552</v>
          </cell>
          <cell r="AJ4561" t="str">
            <v>Móvil</v>
          </cell>
          <cell r="AK4561" t="str">
            <v/>
          </cell>
          <cell r="AM4561">
            <v>333641050</v>
          </cell>
          <cell r="AN4561" t="str">
            <v>Sí</v>
          </cell>
        </row>
        <row r="4562">
          <cell r="A4562">
            <v>2401</v>
          </cell>
          <cell r="B4562" t="str">
            <v>alereyma159@gmail.com</v>
          </cell>
          <cell r="C4562">
            <v>44168</v>
          </cell>
          <cell r="D4562" t="str">
            <v>Abierta</v>
          </cell>
          <cell r="E4562" t="str">
            <v>Recibido</v>
          </cell>
          <cell r="F4562" t="str">
            <v>Enviado</v>
          </cell>
          <cell r="G4562" t="str">
            <v>ARS</v>
          </cell>
          <cell r="H4562" t="str">
            <v>1507.84</v>
          </cell>
          <cell r="I4562">
            <v>0</v>
          </cell>
          <cell r="J4562">
            <v>0</v>
          </cell>
          <cell r="K4562" t="str">
            <v>1507.84</v>
          </cell>
          <cell r="L4562" t="str">
            <v>Alexis Reynoso Maza</v>
          </cell>
          <cell r="M4562">
            <v>37174619</v>
          </cell>
          <cell r="N4562">
            <v>541139106699</v>
          </cell>
          <cell r="O4562" t="str">
            <v>Alexis Reynoso Maza</v>
          </cell>
          <cell r="P4562">
            <v>541139106699</v>
          </cell>
          <cell r="Q4562" t="str">
            <v>Caracas</v>
          </cell>
          <cell r="R4562">
            <v>1012</v>
          </cell>
          <cell r="S4562" t="str">
            <v>6 C</v>
          </cell>
          <cell r="T4562" t="str">
            <v>Flores</v>
          </cell>
          <cell r="U4562" t="str">
            <v>Capital Federal</v>
          </cell>
          <cell r="V4562">
            <v>1406</v>
          </cell>
          <cell r="W4562" t="str">
            <v>Capital Federal</v>
          </cell>
          <cell r="Y4562" t="str">
            <v>ENVÍO SIN CARGO (CABA Y GRAN PARTE DE GBA) TIEMPO: 4 a 6 DÍAS HÁBILES</v>
          </cell>
          <cell r="Z4562" t="str">
            <v>Mercado Pago</v>
          </cell>
          <cell r="AD4562">
            <v>44168</v>
          </cell>
          <cell r="AE4562">
            <v>44174</v>
          </cell>
          <cell r="AF4562" t="str">
            <v>RALLADOR DE MANO MEDIANO 20 CM</v>
          </cell>
          <cell r="AG4562" t="str">
            <v>58.4</v>
          </cell>
          <cell r="AH4562">
            <v>1</v>
          </cell>
          <cell r="AI4562" t="str">
            <v>BA7382</v>
          </cell>
          <cell r="AJ4562" t="str">
            <v>Web</v>
          </cell>
          <cell r="AK4562" t="str">
            <v>JUEVES 10-12 ENTRE 8 Y 18 HORAS!</v>
          </cell>
          <cell r="AL4562">
            <v>2050482635</v>
          </cell>
          <cell r="AM4562">
            <v>332779794</v>
          </cell>
          <cell r="AN4562" t="str">
            <v>Sí</v>
          </cell>
        </row>
        <row r="4563">
          <cell r="A4563">
            <v>2401</v>
          </cell>
          <cell r="B4563" t="str">
            <v>alereyma159@gmail.com</v>
          </cell>
          <cell r="AF4563" t="str">
            <v>SET X 3 TARROS HERMETICOS ROSA C/2 CUCHARAS DE REGALO</v>
          </cell>
          <cell r="AG4563" t="str">
            <v>929.99</v>
          </cell>
          <cell r="AH4563">
            <v>1</v>
          </cell>
          <cell r="AI4563" t="str">
            <v>BP43018</v>
          </cell>
          <cell r="AN4563" t="str">
            <v>Sí</v>
          </cell>
        </row>
        <row r="4564">
          <cell r="A4564">
            <v>2401</v>
          </cell>
          <cell r="B4564" t="str">
            <v>alereyma159@gmail.com</v>
          </cell>
          <cell r="AF4564" t="str">
            <v>CUCHARA ROSA PARA SERVIR</v>
          </cell>
          <cell r="AG4564" t="str">
            <v>120.45</v>
          </cell>
          <cell r="AH4564">
            <v>1</v>
          </cell>
          <cell r="AI4564" t="str">
            <v>BP08018</v>
          </cell>
          <cell r="AN4564" t="str">
            <v>Sí</v>
          </cell>
        </row>
        <row r="4565">
          <cell r="A4565">
            <v>2401</v>
          </cell>
          <cell r="B4565" t="str">
            <v>alereyma159@gmail.com</v>
          </cell>
          <cell r="AF4565" t="str">
            <v>PROMO PINK: 1 BOWL 1.5 LTS + 2 BOWLS 400 CC</v>
          </cell>
          <cell r="AG4565">
            <v>399</v>
          </cell>
          <cell r="AH4565">
            <v>1</v>
          </cell>
          <cell r="AI4565" t="str">
            <v>BP26018/BP01018</v>
          </cell>
          <cell r="AN4565" t="str">
            <v>No</v>
          </cell>
        </row>
        <row r="4566">
          <cell r="A4566">
            <v>2400</v>
          </cell>
          <cell r="B4566" t="str">
            <v>alarconruth97@gmail.com</v>
          </cell>
          <cell r="C4566">
            <v>44168</v>
          </cell>
          <cell r="D4566" t="str">
            <v>Abierta</v>
          </cell>
          <cell r="E4566" t="str">
            <v>Recibido</v>
          </cell>
          <cell r="F4566" t="str">
            <v>Enviado</v>
          </cell>
          <cell r="G4566" t="str">
            <v>ARS</v>
          </cell>
          <cell r="H4566" t="str">
            <v>1290.98</v>
          </cell>
          <cell r="I4566">
            <v>0</v>
          </cell>
          <cell r="J4566">
            <v>0</v>
          </cell>
          <cell r="K4566" t="str">
            <v>1290.98</v>
          </cell>
          <cell r="L4566" t="str">
            <v>Ruth Alarcón</v>
          </cell>
          <cell r="M4566">
            <v>40870298</v>
          </cell>
          <cell r="N4566">
            <v>541163680144</v>
          </cell>
          <cell r="O4566" t="str">
            <v>Ruth Alarcón</v>
          </cell>
          <cell r="P4566">
            <v>541163680144</v>
          </cell>
          <cell r="Q4566" t="str">
            <v>Roberto Koch</v>
          </cell>
          <cell r="R4566">
            <v>1568</v>
          </cell>
          <cell r="T4566" t="str">
            <v>Villa del Carmen</v>
          </cell>
          <cell r="U4566" t="str">
            <v xml:space="preserve">Del Viso </v>
          </cell>
          <cell r="V4566">
            <v>1669</v>
          </cell>
          <cell r="W4566" t="str">
            <v>Gran Buenos Aires</v>
          </cell>
          <cell r="Y4566" t="str">
            <v>ENVÍO SIN CARGO (CABA Y GRAN PARTE DE GBA) TIEMPO: 4 a 6 DÍAS HÁBILES</v>
          </cell>
          <cell r="Z4566" t="str">
            <v>Mercado Pago</v>
          </cell>
          <cell r="AD4566">
            <v>44168</v>
          </cell>
          <cell r="AE4566">
            <v>44174</v>
          </cell>
          <cell r="AF4566" t="str">
            <v>UNTADOR PASTEL 14.5 CM (Celeste)</v>
          </cell>
          <cell r="AG4566" t="str">
            <v>32.99</v>
          </cell>
          <cell r="AH4566">
            <v>2</v>
          </cell>
          <cell r="AI4566" t="str">
            <v>019BA87503 MERCA SEPA</v>
          </cell>
          <cell r="AJ4566" t="str">
            <v>Móvil</v>
          </cell>
          <cell r="AK4566" t="str">
            <v>JUEVES 10-12 ENTRE 8 Y 18 HORAS!</v>
          </cell>
          <cell r="AL4566">
            <v>2050191064</v>
          </cell>
          <cell r="AM4566">
            <v>333395231</v>
          </cell>
          <cell r="AN4566" t="str">
            <v>Sí</v>
          </cell>
        </row>
        <row r="4567">
          <cell r="A4567">
            <v>2400</v>
          </cell>
          <cell r="B4567" t="str">
            <v>alarconruth97@gmail.com</v>
          </cell>
          <cell r="AF4567" t="str">
            <v>INDIVIDUAL CUERINA HOJAS 44X30CM</v>
          </cell>
          <cell r="AG4567">
            <v>245</v>
          </cell>
          <cell r="AH4567">
            <v>5</v>
          </cell>
          <cell r="AI4567" t="str">
            <v>CHUIN15R</v>
          </cell>
          <cell r="AN4567" t="str">
            <v>Sí</v>
          </cell>
        </row>
        <row r="4568">
          <cell r="A4568">
            <v>2399</v>
          </cell>
          <cell r="B4568" t="str">
            <v>tassaratatiana@gmail.com</v>
          </cell>
          <cell r="C4568">
            <v>44168</v>
          </cell>
          <cell r="D4568" t="str">
            <v>Abierta</v>
          </cell>
          <cell r="E4568" t="str">
            <v>Pendiente</v>
          </cell>
          <cell r="F4568" t="str">
            <v>No está empaquetado</v>
          </cell>
          <cell r="G4568" t="str">
            <v>ARS</v>
          </cell>
          <cell r="H4568" t="str">
            <v>517.38</v>
          </cell>
          <cell r="I4568">
            <v>0</v>
          </cell>
          <cell r="J4568">
            <v>0</v>
          </cell>
          <cell r="K4568" t="str">
            <v>517.38</v>
          </cell>
          <cell r="L4568" t="str">
            <v>Tatiana Tassara</v>
          </cell>
          <cell r="M4568">
            <v>41552844</v>
          </cell>
          <cell r="N4568">
            <v>542324696955</v>
          </cell>
          <cell r="O4568" t="str">
            <v>Tatiana Tassara</v>
          </cell>
          <cell r="P4568">
            <v>542324696955</v>
          </cell>
          <cell r="Q4568" t="str">
            <v>Charcas</v>
          </cell>
          <cell r="R4568">
            <v>3011</v>
          </cell>
          <cell r="S4568" t="str">
            <v>8vo 18</v>
          </cell>
          <cell r="T4568" t="str">
            <v>Recoleta4155</v>
          </cell>
          <cell r="U4568" t="str">
            <v>Capital Federal</v>
          </cell>
          <cell r="V4568">
            <v>1425</v>
          </cell>
          <cell r="W4568" t="str">
            <v>Capital Federal</v>
          </cell>
          <cell r="Y4568" t="str">
            <v>ENVÍO SIN CARGO (CABA Y GRAN PARTE DE GBA) TIEMPO: 4 a 6 DÍAS HÁBILES</v>
          </cell>
          <cell r="Z4568" t="str">
            <v>Mercado Pago</v>
          </cell>
          <cell r="AF4568" t="str">
            <v>BOWL ROSA 1.5LTS</v>
          </cell>
          <cell r="AG4568" t="str">
            <v>202.39</v>
          </cell>
          <cell r="AH4568">
            <v>1</v>
          </cell>
          <cell r="AI4568" t="str">
            <v>BP26018 BIPO</v>
          </cell>
          <cell r="AJ4568" t="str">
            <v>Móvil</v>
          </cell>
          <cell r="AK4568" t="str">
            <v/>
          </cell>
          <cell r="AL4568">
            <v>2049760817</v>
          </cell>
          <cell r="AM4568">
            <v>333308668</v>
          </cell>
          <cell r="AN4568" t="str">
            <v>Sí</v>
          </cell>
        </row>
        <row r="4569">
          <cell r="A4569">
            <v>2399</v>
          </cell>
          <cell r="B4569" t="str">
            <v>tassaratatiana@gmail.com</v>
          </cell>
          <cell r="AF4569" t="str">
            <v>VELA 100% SOJA AROMA JAZMIN O VAINILLA</v>
          </cell>
          <cell r="AG4569" t="str">
            <v>314.99</v>
          </cell>
          <cell r="AH4569">
            <v>1</v>
          </cell>
          <cell r="AI4569" t="str">
            <v>TW88423VELA(SHOWROOM)</v>
          </cell>
          <cell r="AN4569" t="str">
            <v>Sí</v>
          </cell>
        </row>
        <row r="4570">
          <cell r="A4570">
            <v>2398</v>
          </cell>
          <cell r="B4570" t="str">
            <v>andreaechenique223@gmail.com</v>
          </cell>
          <cell r="C4570">
            <v>44167</v>
          </cell>
          <cell r="D4570" t="str">
            <v>Abierta</v>
          </cell>
          <cell r="E4570" t="str">
            <v>Pendiente</v>
          </cell>
          <cell r="F4570" t="str">
            <v>No está empaquetado</v>
          </cell>
          <cell r="G4570" t="str">
            <v>ARS</v>
          </cell>
          <cell r="H4570" t="str">
            <v>3693.44</v>
          </cell>
          <cell r="I4570">
            <v>0</v>
          </cell>
          <cell r="J4570">
            <v>1205</v>
          </cell>
          <cell r="K4570" t="str">
            <v>4898.44</v>
          </cell>
          <cell r="L4570" t="str">
            <v>Andrea Echenique</v>
          </cell>
          <cell r="M4570">
            <v>45118127</v>
          </cell>
          <cell r="N4570">
            <v>543815392456</v>
          </cell>
          <cell r="O4570" t="str">
            <v>Andrea Echenique</v>
          </cell>
          <cell r="P4570">
            <v>543815392456</v>
          </cell>
          <cell r="Q4570" t="str">
            <v xml:space="preserve">Pueyrredón </v>
          </cell>
          <cell r="R4570">
            <v>16</v>
          </cell>
          <cell r="T4570" t="str">
            <v>Los pinos</v>
          </cell>
          <cell r="U4570" t="str">
            <v>Alderetes</v>
          </cell>
          <cell r="V4570">
            <v>4178</v>
          </cell>
          <cell r="W4570" t="str">
            <v>Tucumán</v>
          </cell>
          <cell r="Y4570" t="str">
            <v>Correo Argentino - Encomienda Clásica</v>
          </cell>
          <cell r="Z4570" t="str">
            <v>TRANSFERENCIA BANCARIA</v>
          </cell>
          <cell r="AF4570" t="str">
            <v>PUFF REDONDO GRANDE COLOR GRIS DE 44 CM Y 30H</v>
          </cell>
          <cell r="AG4570" t="str">
            <v>3693.44</v>
          </cell>
          <cell r="AH4570">
            <v>1</v>
          </cell>
          <cell r="AI4570" t="str">
            <v>046AS7269</v>
          </cell>
          <cell r="AJ4570" t="str">
            <v>Móvil</v>
          </cell>
          <cell r="AK4570" t="str">
            <v/>
          </cell>
          <cell r="AM4570">
            <v>333336264</v>
          </cell>
          <cell r="AN4570" t="str">
            <v>Sí</v>
          </cell>
        </row>
        <row r="4571">
          <cell r="A4571">
            <v>2397</v>
          </cell>
          <cell r="B4571" t="str">
            <v>soledadmari13@hotmail.com</v>
          </cell>
          <cell r="C4571">
            <v>44167</v>
          </cell>
          <cell r="D4571" t="str">
            <v>Abierta</v>
          </cell>
          <cell r="E4571" t="str">
            <v>Recibido</v>
          </cell>
          <cell r="F4571" t="str">
            <v>Enviado</v>
          </cell>
          <cell r="G4571" t="str">
            <v>ARS</v>
          </cell>
          <cell r="H4571">
            <v>1470</v>
          </cell>
          <cell r="I4571">
            <v>250</v>
          </cell>
          <cell r="J4571">
            <v>0</v>
          </cell>
          <cell r="K4571">
            <v>1220</v>
          </cell>
          <cell r="L4571" t="str">
            <v>Marianela Triay</v>
          </cell>
          <cell r="M4571">
            <v>36073391</v>
          </cell>
          <cell r="N4571">
            <v>541121796953</v>
          </cell>
          <cell r="O4571" t="str">
            <v>Marianela Triay</v>
          </cell>
          <cell r="P4571">
            <v>541121796953</v>
          </cell>
          <cell r="Q4571" t="str">
            <v xml:space="preserve">Muzzilli </v>
          </cell>
          <cell r="R4571">
            <v>439</v>
          </cell>
          <cell r="T4571" t="str">
            <v xml:space="preserve">Lomas de Zamora </v>
          </cell>
          <cell r="U4571" t="str">
            <v xml:space="preserve">Buenos Aires </v>
          </cell>
          <cell r="V4571">
            <v>1832</v>
          </cell>
          <cell r="W4571" t="str">
            <v>Gran Buenos Aires</v>
          </cell>
          <cell r="Y4571" t="str">
            <v>ENVÍO SIN CARGO (CABA Y GRAN PARTE DE GBA) TIEMPO: 4 a 6 DÍAS HÁBILES</v>
          </cell>
          <cell r="Z4571" t="str">
            <v>Mercado Pago</v>
          </cell>
          <cell r="AA4571" t="str">
            <v>CIUDADES</v>
          </cell>
          <cell r="AD4571">
            <v>44167</v>
          </cell>
          <cell r="AE4571">
            <v>44174</v>
          </cell>
          <cell r="AF4571" t="str">
            <v>INDIVIDUAL ENJOY CUERINA 44 X 30 CM</v>
          </cell>
          <cell r="AG4571">
            <v>245</v>
          </cell>
          <cell r="AH4571">
            <v>2</v>
          </cell>
          <cell r="AI4571" t="str">
            <v>CHUIN36R</v>
          </cell>
          <cell r="AJ4571" t="str">
            <v>Móvil</v>
          </cell>
          <cell r="AK4571" t="str">
            <v>JUEVES 10-12 ENTRE 8 Y 18 HORAS!</v>
          </cell>
          <cell r="AL4571">
            <v>2049497550</v>
          </cell>
          <cell r="AM4571">
            <v>333292708</v>
          </cell>
          <cell r="AN4571" t="str">
            <v>Sí</v>
          </cell>
        </row>
        <row r="4572">
          <cell r="A4572">
            <v>2397</v>
          </cell>
          <cell r="B4572" t="str">
            <v>soledadmari13@hotmail.com</v>
          </cell>
          <cell r="AF4572" t="str">
            <v>INDIVIDUAL SMILE CUERINA</v>
          </cell>
          <cell r="AG4572">
            <v>245</v>
          </cell>
          <cell r="AH4572">
            <v>2</v>
          </cell>
          <cell r="AI4572" t="str">
            <v>CHUIN34R</v>
          </cell>
          <cell r="AN4572" t="str">
            <v>Sí</v>
          </cell>
        </row>
        <row r="4573">
          <cell r="A4573">
            <v>2397</v>
          </cell>
          <cell r="B4573" t="str">
            <v>soledadmari13@hotmail.com</v>
          </cell>
          <cell r="AF4573" t="str">
            <v>INDIVIDUAL FOLLOW YOUR DREAMS CUERINA</v>
          </cell>
          <cell r="AG4573">
            <v>245</v>
          </cell>
          <cell r="AH4573">
            <v>2</v>
          </cell>
          <cell r="AI4573" t="str">
            <v>CHUIN39R</v>
          </cell>
          <cell r="AN4573" t="str">
            <v>Sí</v>
          </cell>
        </row>
        <row r="4574">
          <cell r="A4574">
            <v>2396</v>
          </cell>
          <cell r="B4574" t="str">
            <v>soledadmari13@hotmail.com</v>
          </cell>
          <cell r="C4574">
            <v>44167</v>
          </cell>
          <cell r="D4574" t="str">
            <v>Abierta</v>
          </cell>
          <cell r="E4574" t="str">
            <v>Pendiente</v>
          </cell>
          <cell r="F4574" t="str">
            <v>No está empaquetado</v>
          </cell>
          <cell r="G4574" t="str">
            <v>ARS</v>
          </cell>
          <cell r="H4574">
            <v>1470</v>
          </cell>
          <cell r="I4574">
            <v>0</v>
          </cell>
          <cell r="J4574">
            <v>0</v>
          </cell>
          <cell r="K4574">
            <v>1470</v>
          </cell>
          <cell r="L4574" t="str">
            <v>Maríanela Triay</v>
          </cell>
          <cell r="M4574">
            <v>36073391</v>
          </cell>
          <cell r="N4574">
            <v>5491121796953</v>
          </cell>
          <cell r="O4574" t="str">
            <v>Maríanela Triay</v>
          </cell>
          <cell r="P4574">
            <v>5491121796953</v>
          </cell>
          <cell r="Q4574" t="str">
            <v xml:space="preserve">Muzzilli </v>
          </cell>
          <cell r="R4574">
            <v>439</v>
          </cell>
          <cell r="T4574" t="str">
            <v xml:space="preserve">Lomas de Zamora </v>
          </cell>
          <cell r="U4574" t="str">
            <v xml:space="preserve">Buenos Aires </v>
          </cell>
          <cell r="V4574">
            <v>1832</v>
          </cell>
          <cell r="W4574" t="str">
            <v>Gran Buenos Aires</v>
          </cell>
          <cell r="Y4574" t="str">
            <v>ENVÍO SIN CARGO (CABA Y GRAN PARTE DE GBA) TIEMPO: 4 a 6 DÍAS HÁBILES</v>
          </cell>
          <cell r="Z4574" t="str">
            <v>TRANSFERENCIA BANCARIA</v>
          </cell>
          <cell r="AF4574" t="str">
            <v>INDIVIDUAL FOLLOW YOUR DREAMS CUERINA</v>
          </cell>
          <cell r="AG4574">
            <v>245</v>
          </cell>
          <cell r="AH4574">
            <v>2</v>
          </cell>
          <cell r="AI4574" t="str">
            <v>CHUIN39R</v>
          </cell>
          <cell r="AJ4574" t="str">
            <v>Móvil</v>
          </cell>
          <cell r="AK4574" t="str">
            <v/>
          </cell>
          <cell r="AM4574">
            <v>333214535</v>
          </cell>
          <cell r="AN4574" t="str">
            <v>Sí</v>
          </cell>
        </row>
        <row r="4575">
          <cell r="A4575">
            <v>2396</v>
          </cell>
          <cell r="B4575" t="str">
            <v>soledadmari13@hotmail.com</v>
          </cell>
          <cell r="AF4575" t="str">
            <v>INDIVIDUAL SMILE CUERINA</v>
          </cell>
          <cell r="AG4575">
            <v>245</v>
          </cell>
          <cell r="AH4575">
            <v>2</v>
          </cell>
          <cell r="AI4575" t="str">
            <v>CHUIN34R</v>
          </cell>
          <cell r="AN4575" t="str">
            <v>Sí</v>
          </cell>
        </row>
        <row r="4576">
          <cell r="A4576">
            <v>2396</v>
          </cell>
          <cell r="B4576" t="str">
            <v>soledadmari13@hotmail.com</v>
          </cell>
          <cell r="AF4576" t="str">
            <v>INDIVIDUAL ENJOY CUERINA 44 X 30 CM</v>
          </cell>
          <cell r="AG4576">
            <v>245</v>
          </cell>
          <cell r="AH4576">
            <v>2</v>
          </cell>
          <cell r="AI4576" t="str">
            <v>CHUIN36R</v>
          </cell>
          <cell r="AN4576" t="str">
            <v>Sí</v>
          </cell>
        </row>
        <row r="4577">
          <cell r="A4577">
            <v>2395</v>
          </cell>
          <cell r="B4577" t="str">
            <v>ojedarosarioo@gmail.com</v>
          </cell>
          <cell r="C4577">
            <v>44167</v>
          </cell>
          <cell r="D4577" t="str">
            <v>Abierta</v>
          </cell>
          <cell r="E4577" t="str">
            <v>Recibido</v>
          </cell>
          <cell r="F4577" t="str">
            <v>Enviado</v>
          </cell>
          <cell r="G4577" t="str">
            <v>ARS</v>
          </cell>
          <cell r="H4577" t="str">
            <v>830.61</v>
          </cell>
          <cell r="I4577">
            <v>0</v>
          </cell>
          <cell r="J4577">
            <v>0</v>
          </cell>
          <cell r="K4577" t="str">
            <v>830.61</v>
          </cell>
          <cell r="L4577" t="str">
            <v>Rosario Ojeda</v>
          </cell>
          <cell r="M4577">
            <v>30823313</v>
          </cell>
          <cell r="N4577">
            <v>541132869423</v>
          </cell>
          <cell r="O4577" t="str">
            <v>Rosario Ojeda</v>
          </cell>
          <cell r="P4577">
            <v>541132869423</v>
          </cell>
          <cell r="Q4577" t="str">
            <v>Nicolás Avellaneda</v>
          </cell>
          <cell r="R4577">
            <v>151</v>
          </cell>
          <cell r="S4577" t="str">
            <v>2E</v>
          </cell>
          <cell r="U4577" t="str">
            <v>San Isidro</v>
          </cell>
          <cell r="V4577">
            <v>1642</v>
          </cell>
          <cell r="W4577" t="str">
            <v>Gran Buenos Aires</v>
          </cell>
          <cell r="Y4577" t="str">
            <v>ENVÍO SIN CARGO (CABA Y GRAN PARTE DE GBA) TIEMPO: 4 a 6 DÍAS HÁBILES</v>
          </cell>
          <cell r="Z4577" t="str">
            <v>Mercado Pago</v>
          </cell>
          <cell r="AB4577" t="str">
            <v>Por favor, avisarme al celular con anticipación para la entrega.</v>
          </cell>
          <cell r="AD4577">
            <v>44167</v>
          </cell>
          <cell r="AE4577">
            <v>44174</v>
          </cell>
          <cell r="AF4577" t="str">
            <v>BUDA PLATEADO PIEDRA 7 X 10 CM</v>
          </cell>
          <cell r="AG4577" t="str">
            <v>830.61</v>
          </cell>
          <cell r="AH4577">
            <v>1</v>
          </cell>
          <cell r="AI4577" t="str">
            <v>DE7872</v>
          </cell>
          <cell r="AJ4577" t="str">
            <v>Móvil</v>
          </cell>
          <cell r="AK4577" t="str">
            <v>JUEVES 10-12 ENTRE 8 Y 18 HORAS!</v>
          </cell>
          <cell r="AL4577">
            <v>2048800264</v>
          </cell>
          <cell r="AM4577">
            <v>333202183</v>
          </cell>
          <cell r="AN4577" t="str">
            <v>Sí</v>
          </cell>
        </row>
        <row r="4578">
          <cell r="A4578">
            <v>2394</v>
          </cell>
          <cell r="B4578" t="str">
            <v>caro.werner@hotmail.com</v>
          </cell>
          <cell r="C4578">
            <v>44167</v>
          </cell>
          <cell r="D4578" t="str">
            <v>Abierta</v>
          </cell>
          <cell r="E4578" t="str">
            <v>Recibido</v>
          </cell>
          <cell r="F4578" t="str">
            <v>Enviado</v>
          </cell>
          <cell r="G4578" t="str">
            <v>ARS</v>
          </cell>
          <cell r="H4578" t="str">
            <v>1517.32</v>
          </cell>
          <cell r="I4578">
            <v>0</v>
          </cell>
          <cell r="J4578">
            <v>0</v>
          </cell>
          <cell r="K4578" t="str">
            <v>1517.32</v>
          </cell>
          <cell r="L4578" t="str">
            <v>Carolina Werner</v>
          </cell>
          <cell r="M4578">
            <v>37557737</v>
          </cell>
          <cell r="N4578">
            <v>541133689805</v>
          </cell>
          <cell r="O4578" t="str">
            <v>Carolina Werner</v>
          </cell>
          <cell r="P4578">
            <v>541133689805</v>
          </cell>
          <cell r="Q4578" t="str">
            <v>Lambare</v>
          </cell>
          <cell r="R4578">
            <v>210</v>
          </cell>
          <cell r="T4578" t="str">
            <v>Avellaneda</v>
          </cell>
          <cell r="U4578" t="str">
            <v>Avellaneda</v>
          </cell>
          <cell r="V4578">
            <v>1870</v>
          </cell>
          <cell r="W4578" t="str">
            <v>Gran Buenos Aires</v>
          </cell>
          <cell r="Y4578" t="str">
            <v>ENVÍO SIN CARGO (CABA Y GRAN PARTE DE GBA) TIEMPO: 4 a 6 DÍAS HÁBILES</v>
          </cell>
          <cell r="Z4578" t="str">
            <v>Mercado Pago</v>
          </cell>
          <cell r="AD4578">
            <v>44167</v>
          </cell>
          <cell r="AE4578">
            <v>44167</v>
          </cell>
          <cell r="AF4578" t="str">
            <v>SET X 7 PIEZAS 1 ENSALADERA 22.5X11CM 228 ML + 6 COMPOTERAS. 14X7CM 152 ML</v>
          </cell>
          <cell r="AG4578" t="str">
            <v>1517.32</v>
          </cell>
          <cell r="AH4578">
            <v>1</v>
          </cell>
          <cell r="AI4578" t="str">
            <v>09629AF7 BELLARIA mercaderia SEPARADA</v>
          </cell>
          <cell r="AJ4578" t="str">
            <v>Web</v>
          </cell>
          <cell r="AK4578" t="str">
            <v>JUEVES 3-12 ENTRE 8 Y 18 HORAS!</v>
          </cell>
          <cell r="AL4578">
            <v>2047793606</v>
          </cell>
          <cell r="AM4578">
            <v>307583874</v>
          </cell>
          <cell r="AN4578" t="str">
            <v>Sí</v>
          </cell>
        </row>
        <row r="4579">
          <cell r="A4579">
            <v>2393</v>
          </cell>
          <cell r="B4579" t="str">
            <v>castro_dama_89@hotmail.com</v>
          </cell>
          <cell r="C4579">
            <v>44167</v>
          </cell>
          <cell r="D4579" t="str">
            <v>Abierta</v>
          </cell>
          <cell r="E4579" t="str">
            <v>Recibido</v>
          </cell>
          <cell r="F4579" t="str">
            <v>Enviado</v>
          </cell>
          <cell r="G4579" t="str">
            <v>ARS</v>
          </cell>
          <cell r="H4579">
            <v>2400</v>
          </cell>
          <cell r="I4579">
            <v>0</v>
          </cell>
          <cell r="J4579">
            <v>0</v>
          </cell>
          <cell r="K4579">
            <v>2400</v>
          </cell>
          <cell r="L4579" t="str">
            <v>Damaris Castro</v>
          </cell>
          <cell r="M4579">
            <v>34997523</v>
          </cell>
          <cell r="N4579">
            <v>541122588258</v>
          </cell>
          <cell r="O4579" t="str">
            <v>Damaris Castro</v>
          </cell>
          <cell r="P4579">
            <v>541122588258</v>
          </cell>
          <cell r="Q4579" t="str">
            <v xml:space="preserve">Gral Cesae Diaz </v>
          </cell>
          <cell r="R4579">
            <v>5030</v>
          </cell>
          <cell r="S4579" t="str">
            <v>4A</v>
          </cell>
          <cell r="T4579" t="str">
            <v>Velez Sarsfield</v>
          </cell>
          <cell r="U4579" t="str">
            <v>Capital Federal</v>
          </cell>
          <cell r="V4579">
            <v>1407</v>
          </cell>
          <cell r="W4579" t="str">
            <v>Capital Federal</v>
          </cell>
          <cell r="Y4579" t="str">
            <v>ENVÍO SIN CARGO (CABA Y GRAN PARTE DE GBA) TIEMPO: 4 a 6 DÍAS HÁBILES</v>
          </cell>
          <cell r="Z4579" t="str">
            <v>Mercado Pago</v>
          </cell>
          <cell r="AD4579">
            <v>44167</v>
          </cell>
          <cell r="AE4579">
            <v>44169</v>
          </cell>
          <cell r="AF4579" t="str">
            <v>SET 3 PIEZAS: BALDE CENTRIFUGADOR + PALO EXTENSIBLE CON MOPA + 1 REPUESTO DE MOPA (Violeta)</v>
          </cell>
          <cell r="AG4579">
            <v>2400</v>
          </cell>
          <cell r="AH4579">
            <v>1</v>
          </cell>
          <cell r="AJ4579" t="str">
            <v>Móvil</v>
          </cell>
          <cell r="AK4579" t="str">
            <v>VIERNES 4-12 ENTRE 8 Y 18 HORAS!</v>
          </cell>
          <cell r="AL4579">
            <v>2046743633</v>
          </cell>
          <cell r="AM4579">
            <v>332982417</v>
          </cell>
          <cell r="AN4579" t="str">
            <v>Sí</v>
          </cell>
        </row>
        <row r="4580">
          <cell r="A4580">
            <v>2392</v>
          </cell>
          <cell r="B4580" t="str">
            <v>alegremelina@gmail.com</v>
          </cell>
          <cell r="C4580">
            <v>44166</v>
          </cell>
          <cell r="D4580" t="str">
            <v>Abierta</v>
          </cell>
          <cell r="E4580" t="str">
            <v>Recibido</v>
          </cell>
          <cell r="F4580" t="str">
            <v>Enviado</v>
          </cell>
          <cell r="G4580" t="str">
            <v>ARS</v>
          </cell>
          <cell r="H4580" t="str">
            <v>587.4</v>
          </cell>
          <cell r="I4580">
            <v>0</v>
          </cell>
          <cell r="J4580">
            <v>0</v>
          </cell>
          <cell r="K4580" t="str">
            <v>587.4</v>
          </cell>
          <cell r="L4580" t="str">
            <v>Silvia Torres</v>
          </cell>
          <cell r="M4580">
            <v>37843527</v>
          </cell>
          <cell r="N4580">
            <v>541165225875</v>
          </cell>
          <cell r="O4580" t="str">
            <v>Silvia Torres</v>
          </cell>
          <cell r="P4580">
            <v>541165225875</v>
          </cell>
          <cell r="Q4580" t="str">
            <v>Pedro Monti</v>
          </cell>
          <cell r="R4580">
            <v>1179</v>
          </cell>
          <cell r="U4580" t="str">
            <v>Buenos Aires</v>
          </cell>
          <cell r="V4580">
            <v>1612</v>
          </cell>
          <cell r="W4580" t="str">
            <v>Gran Buenos Aires</v>
          </cell>
          <cell r="Y4580" t="str">
            <v>ENVÍO SIN CARGO (CABA Y GRAN PARTE DE GBA) TIEMPO: 4 a 6 DÍAS HÁBILES</v>
          </cell>
          <cell r="Z4580" t="str">
            <v>Mercado Pago</v>
          </cell>
          <cell r="AD4580">
            <v>44166</v>
          </cell>
          <cell r="AE4580">
            <v>44174</v>
          </cell>
          <cell r="AF4580" t="str">
            <v>ENSALADERA DE VIDRIO PRIMAVERA 1000ML. 17 X 7 XM RIGOLLEAU</v>
          </cell>
          <cell r="AG4580">
            <v>132</v>
          </cell>
          <cell r="AH4580">
            <v>2</v>
          </cell>
          <cell r="AI4580" t="str">
            <v>ML67537 MERCA SEPARDAD</v>
          </cell>
          <cell r="AJ4580" t="str">
            <v>Web</v>
          </cell>
          <cell r="AK4580" t="str">
            <v>JUEVES 10-12 ENTRE 8 Y 18 HORAS!</v>
          </cell>
          <cell r="AL4580">
            <v>2044006115</v>
          </cell>
          <cell r="AM4580">
            <v>332648464</v>
          </cell>
          <cell r="AN4580" t="str">
            <v>Sí</v>
          </cell>
        </row>
        <row r="4581">
          <cell r="A4581">
            <v>2392</v>
          </cell>
          <cell r="B4581" t="str">
            <v>alegremelina@gmail.com</v>
          </cell>
          <cell r="AF4581" t="str">
            <v>ENSALADERA RIGOLLEAU PRIMAVERA 1600ML</v>
          </cell>
          <cell r="AG4581" t="str">
            <v>161.7</v>
          </cell>
          <cell r="AH4581">
            <v>2</v>
          </cell>
          <cell r="AI4581" t="str">
            <v>ML67539</v>
          </cell>
          <cell r="AN4581" t="str">
            <v>Sí</v>
          </cell>
        </row>
        <row r="4582">
          <cell r="A4582">
            <v>2391</v>
          </cell>
          <cell r="B4582" t="str">
            <v>sol.legnani@hotmail.com</v>
          </cell>
          <cell r="C4582">
            <v>44165</v>
          </cell>
          <cell r="D4582" t="str">
            <v>Abierta</v>
          </cell>
          <cell r="E4582" t="str">
            <v>Recibido</v>
          </cell>
          <cell r="F4582" t="str">
            <v>Enviado</v>
          </cell>
          <cell r="G4582" t="str">
            <v>ARS</v>
          </cell>
          <cell r="H4582" t="str">
            <v>2399.5</v>
          </cell>
          <cell r="I4582">
            <v>0</v>
          </cell>
          <cell r="J4582">
            <v>0</v>
          </cell>
          <cell r="K4582" t="str">
            <v>2399.5</v>
          </cell>
          <cell r="L4582" t="str">
            <v>Maria sol Legnani</v>
          </cell>
          <cell r="M4582">
            <v>41205118</v>
          </cell>
          <cell r="N4582">
            <v>5491198579482</v>
          </cell>
          <cell r="O4582" t="str">
            <v>Maria sol Legnani</v>
          </cell>
          <cell r="P4582">
            <v>5491198579482</v>
          </cell>
          <cell r="Q4582" t="str">
            <v>Nueva York</v>
          </cell>
          <cell r="R4582">
            <v>3824</v>
          </cell>
          <cell r="T4582" t="str">
            <v>Devoto</v>
          </cell>
          <cell r="U4582" t="str">
            <v>Capital Federal</v>
          </cell>
          <cell r="V4582">
            <v>1419</v>
          </cell>
          <cell r="W4582" t="str">
            <v>Capital Federal</v>
          </cell>
          <cell r="Y4582" t="str">
            <v>ENVÍO SIN CARGO (CABA Y GRAN PARTE DE GBA) TIEMPO: 4 a 6 DÍAS HÁBILES</v>
          </cell>
          <cell r="Z4582" t="str">
            <v>Mercado Pago</v>
          </cell>
          <cell r="AB4582" t="str">
            <v xml:space="preserve">Hola! Favor de enviar el pedido con bolsas para regalo por cada producto (5). Gracias </v>
          </cell>
          <cell r="AC4582" t="str">
            <v>1-12 ENVIAR SEMANA DEL 9 AL 11</v>
          </cell>
          <cell r="AD4582">
            <v>44165</v>
          </cell>
          <cell r="AE4582">
            <v>44174</v>
          </cell>
          <cell r="AF4582" t="str">
            <v>TABLA MADERA PICADA X 3 DIVISIONES (Negro)</v>
          </cell>
          <cell r="AG4582" t="str">
            <v>479.9</v>
          </cell>
          <cell r="AH4582">
            <v>1</v>
          </cell>
          <cell r="AJ4582" t="str">
            <v>Móvil</v>
          </cell>
          <cell r="AK4582" t="str">
            <v>JUEVES 10-12 ENTRE 8 Y 18 HORAS!</v>
          </cell>
          <cell r="AL4582">
            <v>2040413506</v>
          </cell>
          <cell r="AM4582">
            <v>332244286</v>
          </cell>
          <cell r="AN4582" t="str">
            <v>Sí</v>
          </cell>
        </row>
        <row r="4583">
          <cell r="A4583">
            <v>2391</v>
          </cell>
          <cell r="B4583" t="str">
            <v>sol.legnani@hotmail.com</v>
          </cell>
          <cell r="AF4583" t="str">
            <v>TABLA MADERA PICADA X 3 DIVISIONES (Blanco)</v>
          </cell>
          <cell r="AG4583" t="str">
            <v>479.9</v>
          </cell>
          <cell r="AH4583">
            <v>4</v>
          </cell>
          <cell r="AN4583" t="str">
            <v>Sí</v>
          </cell>
        </row>
        <row r="4584">
          <cell r="A4584">
            <v>2390</v>
          </cell>
          <cell r="B4584" t="str">
            <v>rociodpereyra@gmail.com</v>
          </cell>
          <cell r="C4584">
            <v>44165</v>
          </cell>
          <cell r="D4584" t="str">
            <v>Abierta</v>
          </cell>
          <cell r="E4584" t="str">
            <v>Recibido</v>
          </cell>
          <cell r="F4584" t="str">
            <v>Enviado</v>
          </cell>
          <cell r="G4584" t="str">
            <v>ARS</v>
          </cell>
          <cell r="H4584" t="str">
            <v>2171.43</v>
          </cell>
          <cell r="I4584" t="str">
            <v>325.71</v>
          </cell>
          <cell r="J4584">
            <v>0</v>
          </cell>
          <cell r="K4584" t="str">
            <v>1845.72</v>
          </cell>
          <cell r="L4584" t="str">
            <v>Rocio Pereyra</v>
          </cell>
          <cell r="M4584">
            <v>37608846</v>
          </cell>
          <cell r="N4584">
            <v>541162562705</v>
          </cell>
          <cell r="O4584" t="str">
            <v>Rocio Pereyra</v>
          </cell>
          <cell r="P4584">
            <v>541162562705</v>
          </cell>
          <cell r="Q4584" t="str">
            <v>Santo Tome</v>
          </cell>
          <cell r="R4584">
            <v>4420</v>
          </cell>
          <cell r="S4584">
            <v>2</v>
          </cell>
          <cell r="T4584" t="str">
            <v>Ciudad Autonoma de Buenos Aires</v>
          </cell>
          <cell r="U4584" t="str">
            <v>Capital Federal</v>
          </cell>
          <cell r="V4584">
            <v>1417</v>
          </cell>
          <cell r="W4584" t="str">
            <v>Capital Federal</v>
          </cell>
          <cell r="Y4584" t="str">
            <v>ENVÍO SIN CARGO (CABA Y GRAN PARTE DE GBA) TIEMPO: 4 a 6 DÍAS HÁBILES</v>
          </cell>
          <cell r="Z4584" t="str">
            <v>Mercado Pago</v>
          </cell>
          <cell r="AA4584" t="str">
            <v>BLACKFRIDAY</v>
          </cell>
          <cell r="AD4584">
            <v>44165</v>
          </cell>
          <cell r="AE4584">
            <v>44169</v>
          </cell>
          <cell r="AF4584" t="str">
            <v>JABONERA BLANCA POLIRESINA 10 X 14 CM</v>
          </cell>
          <cell r="AG4584" t="str">
            <v>576.6</v>
          </cell>
          <cell r="AH4584">
            <v>1</v>
          </cell>
          <cell r="AI4584" t="str">
            <v>AB7320</v>
          </cell>
          <cell r="AJ4584" t="str">
            <v>Web</v>
          </cell>
          <cell r="AK4584" t="str">
            <v>SABADO 05-12 ENTRE 8 Y 13 HORAS!</v>
          </cell>
          <cell r="AL4584">
            <v>2036153583</v>
          </cell>
          <cell r="AM4584">
            <v>331771372</v>
          </cell>
          <cell r="AN4584" t="str">
            <v>Sí</v>
          </cell>
        </row>
        <row r="4585">
          <cell r="A4585">
            <v>2390</v>
          </cell>
          <cell r="B4585" t="str">
            <v>rociodpereyra@gmail.com</v>
          </cell>
          <cell r="AF4585" t="str">
            <v>PORTA CEPILLOS BLANCO POLIRESINA 12X9CM</v>
          </cell>
          <cell r="AG4585" t="str">
            <v>664.84</v>
          </cell>
          <cell r="AH4585">
            <v>1</v>
          </cell>
          <cell r="AI4585" t="str">
            <v>046AB7318</v>
          </cell>
          <cell r="AN4585" t="str">
            <v>Sí</v>
          </cell>
        </row>
        <row r="4586">
          <cell r="A4586">
            <v>2390</v>
          </cell>
          <cell r="B4586" t="str">
            <v>rociodpereyra@gmail.com</v>
          </cell>
          <cell r="AF4586" t="str">
            <v>SET X3 TARROS HERMETICOS VERDE AQUA C/2 CUCHARAS DE REGALO</v>
          </cell>
          <cell r="AG4586" t="str">
            <v>929.99</v>
          </cell>
          <cell r="AH4586">
            <v>1</v>
          </cell>
          <cell r="AI4586" t="str">
            <v>BP43019</v>
          </cell>
          <cell r="AN4586" t="str">
            <v>Sí</v>
          </cell>
        </row>
        <row r="4587">
          <cell r="A4587">
            <v>2389</v>
          </cell>
          <cell r="B4587" t="str">
            <v>mariavictoriaburyeile@gmail.com</v>
          </cell>
          <cell r="C4587">
            <v>44164</v>
          </cell>
          <cell r="D4587" t="str">
            <v>Abierta</v>
          </cell>
          <cell r="E4587" t="str">
            <v>Recibido</v>
          </cell>
          <cell r="F4587" t="str">
            <v>Enviado</v>
          </cell>
          <cell r="G4587" t="str">
            <v>ARS</v>
          </cell>
          <cell r="H4587" t="str">
            <v>5999.99</v>
          </cell>
          <cell r="I4587">
            <v>900</v>
          </cell>
          <cell r="J4587">
            <v>0</v>
          </cell>
          <cell r="K4587" t="str">
            <v>5099.99</v>
          </cell>
          <cell r="L4587" t="str">
            <v>María Buryeile</v>
          </cell>
          <cell r="M4587">
            <v>4013179</v>
          </cell>
          <cell r="N4587">
            <v>541130031967</v>
          </cell>
          <cell r="O4587" t="str">
            <v>María Buryeile</v>
          </cell>
          <cell r="P4587">
            <v>541130031967</v>
          </cell>
          <cell r="Q4587" t="str">
            <v xml:space="preserve">Cevallos </v>
          </cell>
          <cell r="R4587">
            <v>1001</v>
          </cell>
          <cell r="S4587" t="str">
            <v xml:space="preserve">Lote 42 </v>
          </cell>
          <cell r="T4587" t="str">
            <v xml:space="preserve">Quilmes </v>
          </cell>
          <cell r="U4587" t="str">
            <v xml:space="preserve">Buenos Aires </v>
          </cell>
          <cell r="V4587">
            <v>1878</v>
          </cell>
          <cell r="W4587" t="str">
            <v>Gran Buenos Aires</v>
          </cell>
          <cell r="Y4587" t="str">
            <v>ENVÍO SIN CARGO (CABA Y GRAN PARTE DE GBA) TIEMPO: 4 a 6 DÍAS HÁBILES</v>
          </cell>
          <cell r="Z4587" t="str">
            <v>Mercado Pago</v>
          </cell>
          <cell r="AA4587" t="str">
            <v>BLACKFRIDAY</v>
          </cell>
          <cell r="AD4587">
            <v>44164</v>
          </cell>
          <cell r="AE4587">
            <v>44167</v>
          </cell>
          <cell r="AF4587" t="str">
            <v>PARRILLA PORTATIL CARRITO</v>
          </cell>
          <cell r="AG4587" t="str">
            <v>5999.99</v>
          </cell>
          <cell r="AH4587">
            <v>1</v>
          </cell>
          <cell r="AI4587" t="str">
            <v>093PA7075</v>
          </cell>
          <cell r="AJ4587" t="str">
            <v>Móvil</v>
          </cell>
          <cell r="AK4587" t="str">
            <v>VIERNES 04-12 ENTRE 8 Y 18 HORAS!</v>
          </cell>
          <cell r="AL4587">
            <v>2036012412</v>
          </cell>
          <cell r="AM4587">
            <v>315284839</v>
          </cell>
          <cell r="AN4587" t="str">
            <v>Sí</v>
          </cell>
        </row>
        <row r="4588">
          <cell r="A4588">
            <v>2388</v>
          </cell>
          <cell r="B4588" t="str">
            <v>sandra.viviana.svm@gmail.com</v>
          </cell>
          <cell r="C4588">
            <v>44164</v>
          </cell>
          <cell r="D4588" t="str">
            <v>Abierta</v>
          </cell>
          <cell r="E4588" t="str">
            <v>Recibido</v>
          </cell>
          <cell r="F4588" t="str">
            <v>Enviado</v>
          </cell>
          <cell r="G4588" t="str">
            <v>ARS</v>
          </cell>
          <cell r="H4588" t="str">
            <v>3102.76</v>
          </cell>
          <cell r="I4588">
            <v>0</v>
          </cell>
          <cell r="J4588">
            <v>0</v>
          </cell>
          <cell r="K4588" t="str">
            <v>3102.76</v>
          </cell>
          <cell r="L4588" t="str">
            <v>Sandra Viviana Minucci</v>
          </cell>
          <cell r="M4588">
            <v>22016796</v>
          </cell>
          <cell r="N4588">
            <v>5491157105234</v>
          </cell>
          <cell r="O4588" t="str">
            <v>Sandra Viviana Minucci</v>
          </cell>
          <cell r="P4588">
            <v>5491157105234</v>
          </cell>
          <cell r="Q4588" t="str">
            <v>Cotagaita</v>
          </cell>
          <cell r="R4588">
            <v>689</v>
          </cell>
          <cell r="S4588" t="str">
            <v>Wilde</v>
          </cell>
          <cell r="T4588" t="str">
            <v>Wilde</v>
          </cell>
          <cell r="U4588" t="str">
            <v>Avellaneda</v>
          </cell>
          <cell r="V4588">
            <v>1875</v>
          </cell>
          <cell r="W4588" t="str">
            <v>Gran Buenos Aires</v>
          </cell>
          <cell r="Y4588" t="str">
            <v>ENVÍO SIN CARGO (CABA Y GRAN PARTE DE GBA) TIEMPO: 4 a 6 DÍAS HÁBILES</v>
          </cell>
          <cell r="Z4588" t="str">
            <v>Mercado Pago</v>
          </cell>
          <cell r="AD4588">
            <v>44164</v>
          </cell>
          <cell r="AE4588">
            <v>44167</v>
          </cell>
          <cell r="AF4588" t="str">
            <v>FRASCO 2 POSICIONES DE VIDRIO CON TAPA DE COBRE 650 ML</v>
          </cell>
          <cell r="AG4588" t="str">
            <v>393.99</v>
          </cell>
          <cell r="AH4588">
            <v>2</v>
          </cell>
          <cell r="AI4588" t="str">
            <v>MS117712</v>
          </cell>
          <cell r="AJ4588" t="str">
            <v>Web</v>
          </cell>
          <cell r="AK4588" t="str">
            <v>VIERNES 04-12 ENTRE 8 Y 18 HORAS!</v>
          </cell>
          <cell r="AL4588">
            <v>2035544409</v>
          </cell>
          <cell r="AM4588">
            <v>331575382</v>
          </cell>
          <cell r="AN4588" t="str">
            <v>Sí</v>
          </cell>
        </row>
        <row r="4589">
          <cell r="A4589">
            <v>2388</v>
          </cell>
          <cell r="B4589" t="str">
            <v>sandra.viviana.svm@gmail.com</v>
          </cell>
          <cell r="AF4589" t="str">
            <v>TABLA DE PICAR VERTEDORA VERDE 26.5X18CM</v>
          </cell>
          <cell r="AG4589" t="str">
            <v>284.34</v>
          </cell>
          <cell r="AH4589">
            <v>1</v>
          </cell>
          <cell r="AI4589" t="str">
            <v>42BA1018</v>
          </cell>
          <cell r="AN4589" t="str">
            <v>Sí</v>
          </cell>
        </row>
        <row r="4590">
          <cell r="A4590">
            <v>2388</v>
          </cell>
          <cell r="B4590" t="str">
            <v>sandra.viviana.svm@gmail.com</v>
          </cell>
          <cell r="AF4590" t="str">
            <v>SET MATERO: MATE + YERBERO + AZUCARERO RAYAS NEGRAS C/ VISOR 16 CM X 8.5 D</v>
          </cell>
          <cell r="AG4590" t="str">
            <v>2030.44</v>
          </cell>
          <cell r="AH4590">
            <v>1</v>
          </cell>
          <cell r="AI4590" t="str">
            <v>645LA66018</v>
          </cell>
          <cell r="AN4590" t="str">
            <v>Sí</v>
          </cell>
        </row>
        <row r="4591">
          <cell r="A4591">
            <v>2387</v>
          </cell>
          <cell r="B4591" t="str">
            <v>penalvasantiagogm@gmail.com</v>
          </cell>
          <cell r="C4591">
            <v>44164</v>
          </cell>
          <cell r="D4591" t="str">
            <v>Abierta</v>
          </cell>
          <cell r="E4591" t="str">
            <v>Recibido</v>
          </cell>
          <cell r="F4591" t="str">
            <v>Enviado</v>
          </cell>
          <cell r="G4591" t="str">
            <v>ARS</v>
          </cell>
          <cell r="H4591" t="str">
            <v>1772.23</v>
          </cell>
          <cell r="I4591">
            <v>0</v>
          </cell>
          <cell r="J4591">
            <v>0</v>
          </cell>
          <cell r="K4591" t="str">
            <v>1772.23</v>
          </cell>
          <cell r="L4591" t="str">
            <v>Santiago Nicolás Penalva</v>
          </cell>
          <cell r="M4591">
            <v>42148622</v>
          </cell>
          <cell r="N4591">
            <v>541166400929</v>
          </cell>
          <cell r="O4591" t="str">
            <v>Santiago Nicolás Penalva</v>
          </cell>
          <cell r="P4591">
            <v>541166400929</v>
          </cell>
          <cell r="Q4591" t="str">
            <v>Virrey Cevallos</v>
          </cell>
          <cell r="R4591">
            <v>215</v>
          </cell>
          <cell r="S4591" t="str">
            <v>4 c</v>
          </cell>
          <cell r="T4591" t="str">
            <v>monserrat</v>
          </cell>
          <cell r="U4591" t="str">
            <v>Capital Federal</v>
          </cell>
          <cell r="V4591">
            <v>1077</v>
          </cell>
          <cell r="W4591" t="str">
            <v>Capital Federal</v>
          </cell>
          <cell r="Y4591" t="str">
            <v>ENVÍO SIN CARGO (CABA Y GRAN PARTE DE GBA) TIEMPO: 4 a 6 DÍAS HÁBILES</v>
          </cell>
          <cell r="Z4591" t="str">
            <v>Mercado Pago</v>
          </cell>
          <cell r="AD4591">
            <v>44164</v>
          </cell>
          <cell r="AE4591">
            <v>44167</v>
          </cell>
          <cell r="AF4591" t="str">
            <v>FLORES ARTIFICIALES MACET CER. LUNARES 3MOD SURT 11CM</v>
          </cell>
          <cell r="AG4591" t="str">
            <v>661.5</v>
          </cell>
          <cell r="AH4591">
            <v>1</v>
          </cell>
          <cell r="AI4591" t="str">
            <v>046FL6321</v>
          </cell>
          <cell r="AJ4591" t="str">
            <v>Web</v>
          </cell>
          <cell r="AK4591" t="str">
            <v>VIERNES 04-12 ENTRE 8 Y 18 HORAS!</v>
          </cell>
          <cell r="AL4591">
            <v>2035505796</v>
          </cell>
          <cell r="AM4591">
            <v>331638384</v>
          </cell>
          <cell r="AN4591" t="str">
            <v>Sí</v>
          </cell>
        </row>
        <row r="4592">
          <cell r="A4592">
            <v>2387</v>
          </cell>
          <cell r="B4592" t="str">
            <v>penalvasantiagogm@gmail.com</v>
          </cell>
          <cell r="AF4592" t="str">
            <v>VELA 100 % SOJA CON AROMA JAZMIN GARDENIA (MAGNOLIA)</v>
          </cell>
          <cell r="AG4592" t="str">
            <v>399.99</v>
          </cell>
          <cell r="AH4592">
            <v>1</v>
          </cell>
          <cell r="AI4592" t="str">
            <v>BA5914VELA</v>
          </cell>
          <cell r="AN4592" t="str">
            <v>Sí</v>
          </cell>
        </row>
        <row r="4593">
          <cell r="A4593">
            <v>2387</v>
          </cell>
          <cell r="B4593" t="str">
            <v>penalvasantiagogm@gmail.com</v>
          </cell>
          <cell r="AF4593" t="str">
            <v>FLORES ARTIFICIALES REGADERA CALAS 4COL SURT 11CM</v>
          </cell>
          <cell r="AG4593" t="str">
            <v>710.74</v>
          </cell>
          <cell r="AH4593">
            <v>1</v>
          </cell>
          <cell r="AI4593" t="str">
            <v>046FL6319</v>
          </cell>
          <cell r="AN4593" t="str">
            <v>Sí</v>
          </cell>
        </row>
        <row r="4594">
          <cell r="A4594">
            <v>2386</v>
          </cell>
          <cell r="B4594" t="str">
            <v>eugecorrea13@gmail.com</v>
          </cell>
          <cell r="C4594">
            <v>44164</v>
          </cell>
          <cell r="D4594" t="str">
            <v>Abierta</v>
          </cell>
          <cell r="E4594" t="str">
            <v>Recibido</v>
          </cell>
          <cell r="F4594" t="str">
            <v>Enviado</v>
          </cell>
          <cell r="G4594" t="str">
            <v>ARS</v>
          </cell>
          <cell r="H4594" t="str">
            <v>2885.22</v>
          </cell>
          <cell r="I4594">
            <v>0</v>
          </cell>
          <cell r="J4594">
            <v>595</v>
          </cell>
          <cell r="K4594" t="str">
            <v>3480.22</v>
          </cell>
          <cell r="L4594" t="str">
            <v>Eugenia correa uriburu</v>
          </cell>
          <cell r="M4594">
            <v>36866470</v>
          </cell>
          <cell r="N4594">
            <v>543815586885</v>
          </cell>
          <cell r="O4594" t="str">
            <v>Eugenia correa uriburu</v>
          </cell>
          <cell r="P4594">
            <v>543815586885</v>
          </cell>
          <cell r="Q4594" t="str">
            <v>Simon Bolivar</v>
          </cell>
          <cell r="R4594">
            <v>950</v>
          </cell>
          <cell r="S4594">
            <v>4.1666666666666664E-2</v>
          </cell>
          <cell r="T4594" t="str">
            <v>barrio sur</v>
          </cell>
          <cell r="U4594" t="str">
            <v xml:space="preserve">San Miguel De Tucuman </v>
          </cell>
          <cell r="V4594">
            <v>4000</v>
          </cell>
          <cell r="W4594" t="str">
            <v>Tucumán</v>
          </cell>
          <cell r="Y4594" t="str">
            <v>Correo Argentino - Encomienda Clásica</v>
          </cell>
          <cell r="Z4594" t="str">
            <v>Mercado Pago</v>
          </cell>
          <cell r="AD4594">
            <v>44164</v>
          </cell>
          <cell r="AE4594">
            <v>44167</v>
          </cell>
          <cell r="AF4594" t="str">
            <v>3X2 RIGOLLEAU COPON GOURMET 450ML GNL X 12 PIEZAS (TOTAL 36 U)</v>
          </cell>
          <cell r="AG4594" t="str">
            <v>2885.22</v>
          </cell>
          <cell r="AH4594">
            <v>1</v>
          </cell>
          <cell r="AI4594" t="str">
            <v>RI68919GR</v>
          </cell>
          <cell r="AJ4594" t="str">
            <v>Web</v>
          </cell>
          <cell r="AK4594" t="str">
            <v>SE ENVIA AL CORREO ARGENTINO EL DIA 3-12 ENTRE 14 Y 18 HORAS!</v>
          </cell>
          <cell r="AL4594">
            <v>2035492553</v>
          </cell>
          <cell r="AM4594">
            <v>331632379</v>
          </cell>
          <cell r="AN4594" t="str">
            <v>Sí</v>
          </cell>
        </row>
        <row r="4595">
          <cell r="A4595">
            <v>2385</v>
          </cell>
          <cell r="B4595" t="str">
            <v>maruhermida83@gmail.com</v>
          </cell>
          <cell r="C4595">
            <v>44164</v>
          </cell>
          <cell r="D4595" t="str">
            <v>Abierta</v>
          </cell>
          <cell r="E4595" t="str">
            <v>Recibido</v>
          </cell>
          <cell r="F4595" t="str">
            <v>Enviado</v>
          </cell>
          <cell r="G4595" t="str">
            <v>ARS</v>
          </cell>
          <cell r="H4595" t="str">
            <v>1904.29</v>
          </cell>
          <cell r="I4595" t="str">
            <v>285.64</v>
          </cell>
          <cell r="J4595">
            <v>0</v>
          </cell>
          <cell r="K4595" t="str">
            <v>1618.65</v>
          </cell>
          <cell r="L4595" t="str">
            <v>Mariela Bibiana Hermida</v>
          </cell>
          <cell r="M4595">
            <v>30594344</v>
          </cell>
          <cell r="N4595">
            <v>541161715340</v>
          </cell>
          <cell r="O4595" t="str">
            <v>Mariela Bibiana Hermida</v>
          </cell>
          <cell r="P4595">
            <v>541161715340</v>
          </cell>
          <cell r="Q4595" t="str">
            <v>Goyena</v>
          </cell>
          <cell r="R4595">
            <v>945</v>
          </cell>
          <cell r="S4595">
            <v>2</v>
          </cell>
          <cell r="U4595" t="str">
            <v xml:space="preserve">Burzaco </v>
          </cell>
          <cell r="V4595">
            <v>1852</v>
          </cell>
          <cell r="W4595" t="str">
            <v>Gran Buenos Aires</v>
          </cell>
          <cell r="Y4595" t="str">
            <v>ENVÍO SIN CARGO (CABA Y GRAN PARTE DE GBA) TIEMPO: 4 a 6 DÍAS HÁBILES</v>
          </cell>
          <cell r="Z4595" t="str">
            <v>TRANSFERENCIA BANCARIA</v>
          </cell>
          <cell r="AA4595" t="str">
            <v>BLACKFRIDAY</v>
          </cell>
          <cell r="AD4595">
            <v>44165</v>
          </cell>
          <cell r="AE4595">
            <v>44167</v>
          </cell>
          <cell r="AF4595" t="str">
            <v>ORDENADOR DE MESADA CON 3 DIVISIONES COLOR PASTEL (Verde)</v>
          </cell>
          <cell r="AG4595" t="str">
            <v>231.42</v>
          </cell>
          <cell r="AH4595">
            <v>1</v>
          </cell>
          <cell r="AI4595" t="str">
            <v>0607PLA203PAS</v>
          </cell>
          <cell r="AJ4595" t="str">
            <v>Móvil</v>
          </cell>
          <cell r="AK4595" t="str">
            <v>VIERNES 04-12 ENTRE 8 Y 18 HORAS!</v>
          </cell>
          <cell r="AM4595">
            <v>331540791</v>
          </cell>
          <cell r="AN4595" t="str">
            <v>Sí</v>
          </cell>
        </row>
        <row r="4596">
          <cell r="A4596">
            <v>2385</v>
          </cell>
          <cell r="B4596" t="str">
            <v>maruhermida83@gmail.com</v>
          </cell>
          <cell r="AF4596" t="str">
            <v>WOK ANTIADHERENTE LINEA GRANITE 30CM</v>
          </cell>
          <cell r="AG4596">
            <v>750</v>
          </cell>
          <cell r="AH4596">
            <v>1</v>
          </cell>
          <cell r="AI4596" t="str">
            <v>MS119636</v>
          </cell>
          <cell r="AN4596" t="str">
            <v>Sí</v>
          </cell>
        </row>
        <row r="4597">
          <cell r="A4597">
            <v>2385</v>
          </cell>
          <cell r="B4597" t="str">
            <v>maruhermida83@gmail.com</v>
          </cell>
          <cell r="AF4597" t="str">
            <v>CUCHARA COLOR ROSA</v>
          </cell>
          <cell r="AG4597" t="str">
            <v>38.49</v>
          </cell>
          <cell r="AH4597">
            <v>1</v>
          </cell>
          <cell r="AI4597" t="str">
            <v>BP32018</v>
          </cell>
          <cell r="AN4597" t="str">
            <v>Sí</v>
          </cell>
        </row>
        <row r="4598">
          <cell r="A4598">
            <v>2385</v>
          </cell>
          <cell r="B4598" t="str">
            <v>maruhermida83@gmail.com</v>
          </cell>
          <cell r="AF4598" t="str">
            <v>BOWL ROSA 1.5LTS</v>
          </cell>
          <cell r="AG4598" t="str">
            <v>202.39</v>
          </cell>
          <cell r="AH4598">
            <v>1</v>
          </cell>
          <cell r="AI4598" t="str">
            <v>BP26018 BIPO</v>
          </cell>
          <cell r="AN4598" t="str">
            <v>Sí</v>
          </cell>
        </row>
        <row r="4599">
          <cell r="A4599">
            <v>2385</v>
          </cell>
          <cell r="B4599" t="str">
            <v>maruhermida83@gmail.com</v>
          </cell>
          <cell r="AF4599" t="str">
            <v>UNTADOR PASTEL 14.5 CM (Rosa)</v>
          </cell>
          <cell r="AG4599" t="str">
            <v>32.99</v>
          </cell>
          <cell r="AH4599">
            <v>1</v>
          </cell>
          <cell r="AI4599" t="str">
            <v>019BA87503 MERCA SEPA</v>
          </cell>
          <cell r="AN4599" t="str">
            <v>Sí</v>
          </cell>
        </row>
        <row r="4600">
          <cell r="A4600">
            <v>2385</v>
          </cell>
          <cell r="B4600" t="str">
            <v>maruhermida83@gmail.com</v>
          </cell>
          <cell r="AF4600" t="str">
            <v>INDIVIDUAL DE YUTE TEJIDO 32 CM</v>
          </cell>
          <cell r="AG4600">
            <v>649</v>
          </cell>
          <cell r="AH4600">
            <v>1</v>
          </cell>
          <cell r="AI4600" t="str">
            <v>INDIVIDUALYUTE</v>
          </cell>
          <cell r="AN4600" t="str">
            <v>Sí</v>
          </cell>
        </row>
        <row r="4601">
          <cell r="A4601">
            <v>2384</v>
          </cell>
          <cell r="B4601" t="str">
            <v>rodriguezblaura@gmail.com</v>
          </cell>
          <cell r="C4601">
            <v>44164</v>
          </cell>
          <cell r="D4601" t="str">
            <v>Abierta</v>
          </cell>
          <cell r="E4601" t="str">
            <v>Recibido</v>
          </cell>
          <cell r="F4601" t="str">
            <v>Enviado</v>
          </cell>
          <cell r="G4601" t="str">
            <v>ARS</v>
          </cell>
          <cell r="H4601" t="str">
            <v>1984.58</v>
          </cell>
          <cell r="I4601" t="str">
            <v>152.19</v>
          </cell>
          <cell r="J4601">
            <v>0</v>
          </cell>
          <cell r="K4601" t="str">
            <v>1832.39</v>
          </cell>
          <cell r="L4601" t="str">
            <v>Laura Rodríguez</v>
          </cell>
          <cell r="M4601">
            <v>94032695</v>
          </cell>
          <cell r="N4601">
            <v>541157278618</v>
          </cell>
          <cell r="O4601" t="str">
            <v>Laura Rodríguez</v>
          </cell>
          <cell r="P4601">
            <v>541157278618</v>
          </cell>
          <cell r="Q4601" t="str">
            <v xml:space="preserve">Carlos Enrique Díaz Sáenz valiente </v>
          </cell>
          <cell r="R4601">
            <v>4527</v>
          </cell>
          <cell r="S4601" t="str">
            <v>4-A</v>
          </cell>
          <cell r="T4601" t="str">
            <v>Villa soldati-Barrio olímpico edificio 4</v>
          </cell>
          <cell r="U4601" t="str">
            <v>Capital Federal</v>
          </cell>
          <cell r="V4601">
            <v>1407</v>
          </cell>
          <cell r="W4601" t="str">
            <v>Capital Federal</v>
          </cell>
          <cell r="Y4601" t="str">
            <v>ENVÍO SIN CARGO (CABA Y GRAN PARTE DE GBA) TIEMPO: 4 a 6 DÍAS HÁBILES</v>
          </cell>
          <cell r="Z4601" t="str">
            <v>Mercado Pago</v>
          </cell>
          <cell r="AA4601" t="str">
            <v>BLACKFRIDAY</v>
          </cell>
          <cell r="AD4601">
            <v>44164</v>
          </cell>
          <cell r="AE4601">
            <v>44167</v>
          </cell>
          <cell r="AF4601" t="str">
            <v>TRAPO DE PISO CON FRASE MEDIA STANTARD 50 X 60 CM SUITE</v>
          </cell>
          <cell r="AG4601">
            <v>290</v>
          </cell>
          <cell r="AH4601">
            <v>2</v>
          </cell>
          <cell r="AI4601" t="str">
            <v>SUITE BCO CHICO</v>
          </cell>
          <cell r="AJ4601" t="str">
            <v>Móvil</v>
          </cell>
          <cell r="AK4601" t="str">
            <v>VIERNES 04-12 ENTRE 8 Y 18 HORAS!</v>
          </cell>
          <cell r="AL4601">
            <v>2034738082</v>
          </cell>
          <cell r="AM4601">
            <v>318038318</v>
          </cell>
          <cell r="AN4601" t="str">
            <v>Sí</v>
          </cell>
        </row>
        <row r="4602">
          <cell r="A4602">
            <v>2384</v>
          </cell>
          <cell r="B4602" t="str">
            <v>rodriguezblaura@gmail.com</v>
          </cell>
          <cell r="AF4602" t="str">
            <v>BOTELLA VIDRIO H2O 1 LITRO CORCHO ECOLOGICO</v>
          </cell>
          <cell r="AG4602" t="str">
            <v>461.85</v>
          </cell>
          <cell r="AH4602">
            <v>1</v>
          </cell>
          <cell r="AI4602" t="str">
            <v>019BO5217NEW</v>
          </cell>
          <cell r="AN4602" t="str">
            <v>Sí</v>
          </cell>
        </row>
        <row r="4603">
          <cell r="A4603">
            <v>2384</v>
          </cell>
          <cell r="B4603" t="str">
            <v>rodriguezblaura@gmail.com</v>
          </cell>
          <cell r="AF4603" t="str">
            <v>BOTELLA H2O 1L TAPA SILICONA</v>
          </cell>
          <cell r="AG4603" t="str">
            <v>486.75</v>
          </cell>
          <cell r="AH4603">
            <v>1</v>
          </cell>
          <cell r="AI4603" t="str">
            <v>019BO5571</v>
          </cell>
          <cell r="AN4603" t="str">
            <v>Sí</v>
          </cell>
        </row>
        <row r="4604">
          <cell r="A4604">
            <v>2384</v>
          </cell>
          <cell r="B4604" t="str">
            <v>rodriguezblaura@gmail.com</v>
          </cell>
          <cell r="AF4604" t="str">
            <v>TRAPO DE PISO SUITE GRIS MEDIDA XL 60*70</v>
          </cell>
          <cell r="AG4604">
            <v>390</v>
          </cell>
          <cell r="AH4604">
            <v>1</v>
          </cell>
          <cell r="AI4604" t="str">
            <v>SUITE XL GRIS</v>
          </cell>
          <cell r="AN4604" t="str">
            <v>Sí</v>
          </cell>
        </row>
        <row r="4605">
          <cell r="A4605">
            <v>2384</v>
          </cell>
          <cell r="B4605" t="str">
            <v>rodriguezblaura@gmail.com</v>
          </cell>
          <cell r="AF4605" t="str">
            <v>UNTADOR PASTEL 14.5 CM (Amarillo)</v>
          </cell>
          <cell r="AG4605" t="str">
            <v>32.99</v>
          </cell>
          <cell r="AH4605">
            <v>2</v>
          </cell>
          <cell r="AI4605" t="str">
            <v>019BA87503 MERCA SEPA</v>
          </cell>
          <cell r="AN4605" t="str">
            <v>Sí</v>
          </cell>
        </row>
        <row r="4606">
          <cell r="A4606">
            <v>2383</v>
          </cell>
          <cell r="B4606" t="str">
            <v>marcelamontanari@hotmail.com</v>
          </cell>
          <cell r="C4606">
            <v>44164</v>
          </cell>
          <cell r="D4606" t="str">
            <v>Abierta</v>
          </cell>
          <cell r="E4606" t="str">
            <v>Recibido</v>
          </cell>
          <cell r="F4606" t="str">
            <v>Enviado</v>
          </cell>
          <cell r="G4606" t="str">
            <v>ARS</v>
          </cell>
          <cell r="H4606" t="str">
            <v>4271.85</v>
          </cell>
          <cell r="I4606">
            <v>0</v>
          </cell>
          <cell r="J4606">
            <v>0</v>
          </cell>
          <cell r="K4606" t="str">
            <v>4271.85</v>
          </cell>
          <cell r="L4606" t="str">
            <v>Marcela Montanari</v>
          </cell>
          <cell r="M4606">
            <v>12491815</v>
          </cell>
          <cell r="N4606">
            <v>541156300430</v>
          </cell>
          <cell r="O4606" t="str">
            <v>Marcela montanari</v>
          </cell>
          <cell r="P4606">
            <v>541156300430</v>
          </cell>
          <cell r="Q4606" t="str">
            <v>Remedios De Escalada</v>
          </cell>
          <cell r="R4606">
            <v>2420</v>
          </cell>
          <cell r="T4606" t="str">
            <v>martinez</v>
          </cell>
          <cell r="U4606" t="str">
            <v>Buenos Aires</v>
          </cell>
          <cell r="V4606">
            <v>1640</v>
          </cell>
          <cell r="W4606" t="str">
            <v>Gran Buenos Aires</v>
          </cell>
          <cell r="Y4606" t="str">
            <v>ENVÍO SIN CARGO (CABA Y GRAN PARTE DE GBA) TIEMPO: 4 a 6 DÍAS HÁBILES</v>
          </cell>
          <cell r="Z4606" t="str">
            <v>Mercado Pago</v>
          </cell>
          <cell r="AD4606">
            <v>44164</v>
          </cell>
          <cell r="AE4606">
            <v>44167</v>
          </cell>
          <cell r="AF4606" t="str">
            <v>BUDA PLATEADO PIEDRA 7 X 10 CM</v>
          </cell>
          <cell r="AG4606" t="str">
            <v>830.61</v>
          </cell>
          <cell r="AH4606">
            <v>1</v>
          </cell>
          <cell r="AI4606" t="str">
            <v>DE7872</v>
          </cell>
          <cell r="AJ4606" t="str">
            <v>Móvil</v>
          </cell>
          <cell r="AK4606" t="str">
            <v>VIERNES 04-12 ENTRE 8 Y 18 HORAS!</v>
          </cell>
          <cell r="AL4606">
            <v>2034705901</v>
          </cell>
          <cell r="AM4606">
            <v>331467640</v>
          </cell>
          <cell r="AN4606" t="str">
            <v>Sí</v>
          </cell>
        </row>
        <row r="4607">
          <cell r="A4607">
            <v>2383</v>
          </cell>
          <cell r="B4607" t="str">
            <v>marcelamontanari@hotmail.com</v>
          </cell>
          <cell r="AF4607" t="str">
            <v>FLORERO DE VIDRIO AZUL 17x10CM DIAM</v>
          </cell>
          <cell r="AG4607" t="str">
            <v>771.96</v>
          </cell>
          <cell r="AH4607">
            <v>1</v>
          </cell>
          <cell r="AI4607" t="str">
            <v>046JA7225</v>
          </cell>
          <cell r="AN4607" t="str">
            <v>Sí</v>
          </cell>
        </row>
        <row r="4608">
          <cell r="A4608">
            <v>2383</v>
          </cell>
          <cell r="B4608" t="str">
            <v>marcelamontanari@hotmail.com</v>
          </cell>
          <cell r="AF4608" t="str">
            <v>BOWL BAMBOO GRIS 14X28CM</v>
          </cell>
          <cell r="AG4608" t="str">
            <v>1773.45</v>
          </cell>
          <cell r="AH4608">
            <v>1</v>
          </cell>
          <cell r="AI4608" t="str">
            <v>BA7814</v>
          </cell>
          <cell r="AN4608" t="str">
            <v>Sí</v>
          </cell>
        </row>
        <row r="4609">
          <cell r="A4609">
            <v>2383</v>
          </cell>
          <cell r="B4609" t="str">
            <v>marcelamontanari@hotmail.com</v>
          </cell>
          <cell r="AF4609" t="str">
            <v>BANDEJA UNICORNIO 25x25 CM</v>
          </cell>
          <cell r="AG4609" t="str">
            <v>294.14</v>
          </cell>
          <cell r="AH4609">
            <v>1</v>
          </cell>
          <cell r="AI4609" t="str">
            <v>077DE7644</v>
          </cell>
          <cell r="AN4609" t="str">
            <v>Sí</v>
          </cell>
        </row>
        <row r="4610">
          <cell r="A4610">
            <v>2383</v>
          </cell>
          <cell r="B4610" t="str">
            <v>marcelamontanari@hotmail.com</v>
          </cell>
          <cell r="AF4610" t="str">
            <v>BOWL MENTA 2.5LTS</v>
          </cell>
          <cell r="AG4610" t="str">
            <v>253.55</v>
          </cell>
          <cell r="AH4610">
            <v>1</v>
          </cell>
          <cell r="AI4610" t="str">
            <v>BP02019 BIPO</v>
          </cell>
          <cell r="AN4610" t="str">
            <v>Sí</v>
          </cell>
        </row>
        <row r="4611">
          <cell r="A4611">
            <v>2383</v>
          </cell>
          <cell r="B4611" t="str">
            <v>marcelamontanari@hotmail.com</v>
          </cell>
          <cell r="AF4611" t="str">
            <v>BOWL MENTA 1.5LTS</v>
          </cell>
          <cell r="AG4611" t="str">
            <v>202.39</v>
          </cell>
          <cell r="AH4611">
            <v>1</v>
          </cell>
          <cell r="AI4611" t="str">
            <v>BP26019 BIPO</v>
          </cell>
          <cell r="AN4611" t="str">
            <v>Sí</v>
          </cell>
        </row>
        <row r="4612">
          <cell r="A4612">
            <v>2383</v>
          </cell>
          <cell r="B4612" t="str">
            <v>marcelamontanari@hotmail.com</v>
          </cell>
          <cell r="AF4612" t="str">
            <v>BOWL MENTA 400CC</v>
          </cell>
          <cell r="AG4612" t="str">
            <v>145.75</v>
          </cell>
          <cell r="AH4612">
            <v>1</v>
          </cell>
          <cell r="AI4612" t="str">
            <v>BP01019 BIPO</v>
          </cell>
          <cell r="AN4612" t="str">
            <v>Sí</v>
          </cell>
        </row>
        <row r="4613">
          <cell r="A4613">
            <v>2382</v>
          </cell>
          <cell r="B4613" t="str">
            <v>marcelamontanari@hotmail.com</v>
          </cell>
          <cell r="C4613">
            <v>44164</v>
          </cell>
          <cell r="D4613" t="str">
            <v>Abierta</v>
          </cell>
          <cell r="E4613" t="str">
            <v>Pendiente</v>
          </cell>
          <cell r="F4613" t="str">
            <v>No está empaquetado</v>
          </cell>
          <cell r="G4613" t="str">
            <v>ARS</v>
          </cell>
          <cell r="H4613" t="str">
            <v>1813.54</v>
          </cell>
          <cell r="I4613">
            <v>0</v>
          </cell>
          <cell r="J4613">
            <v>0</v>
          </cell>
          <cell r="K4613" t="str">
            <v>1813.54</v>
          </cell>
          <cell r="L4613" t="str">
            <v>Marcela montanari</v>
          </cell>
          <cell r="M4613">
            <v>12491815</v>
          </cell>
          <cell r="N4613">
            <v>541156300430</v>
          </cell>
          <cell r="O4613" t="str">
            <v>Marcela montanari</v>
          </cell>
          <cell r="P4613">
            <v>541156300430</v>
          </cell>
          <cell r="Q4613" t="str">
            <v>Remedios De.escalada</v>
          </cell>
          <cell r="R4613">
            <v>2420</v>
          </cell>
          <cell r="S4613" t="str">
            <v>martinez</v>
          </cell>
          <cell r="U4613" t="str">
            <v>Martinez</v>
          </cell>
          <cell r="V4613">
            <v>1640</v>
          </cell>
          <cell r="W4613" t="str">
            <v>Gran Buenos Aires</v>
          </cell>
          <cell r="Y4613" t="str">
            <v>ENVÍO SIN CARGO (CABA Y GRAN PARTE DE GBA) TIEMPO: 4 a 6 DÍAS HÁBILES</v>
          </cell>
          <cell r="Z4613" t="str">
            <v>TRANSFERENCIA BANCARIA</v>
          </cell>
          <cell r="AB4613" t="str">
            <v>tarjeta de credito visa</v>
          </cell>
          <cell r="AF4613" t="str">
            <v>FLORERO DE VIDRIO AZUL 17x10CM DIAM</v>
          </cell>
          <cell r="AG4613" t="str">
            <v>771.96</v>
          </cell>
          <cell r="AH4613">
            <v>1</v>
          </cell>
          <cell r="AI4613" t="str">
            <v>046JA7225</v>
          </cell>
          <cell r="AJ4613" t="str">
            <v>Móvil</v>
          </cell>
          <cell r="AK4613" t="str">
            <v/>
          </cell>
          <cell r="AM4613">
            <v>331443711</v>
          </cell>
          <cell r="AN4613" t="str">
            <v>Sí</v>
          </cell>
        </row>
        <row r="4614">
          <cell r="A4614">
            <v>2382</v>
          </cell>
          <cell r="B4614" t="str">
            <v>marcelamontanari@hotmail.com</v>
          </cell>
          <cell r="AF4614" t="str">
            <v>BANDEJA UNICORNIO 25x25 CM</v>
          </cell>
          <cell r="AG4614" t="str">
            <v>294.14</v>
          </cell>
          <cell r="AH4614">
            <v>1</v>
          </cell>
          <cell r="AI4614" t="str">
            <v>077DE7644</v>
          </cell>
          <cell r="AN4614" t="str">
            <v>Sí</v>
          </cell>
        </row>
        <row r="4615">
          <cell r="A4615">
            <v>2382</v>
          </cell>
          <cell r="B4615" t="str">
            <v>marcelamontanari@hotmail.com</v>
          </cell>
          <cell r="AF4615" t="str">
            <v>BOWL MENTA 1.5LTS</v>
          </cell>
          <cell r="AG4615" t="str">
            <v>202.39</v>
          </cell>
          <cell r="AH4615">
            <v>1</v>
          </cell>
          <cell r="AI4615" t="str">
            <v>BP26019 BIPO</v>
          </cell>
          <cell r="AN4615" t="str">
            <v>Sí</v>
          </cell>
        </row>
        <row r="4616">
          <cell r="A4616">
            <v>2382</v>
          </cell>
          <cell r="B4616" t="str">
            <v>marcelamontanari@hotmail.com</v>
          </cell>
          <cell r="AF4616" t="str">
            <v>BOWL MENTA 2.5LTS</v>
          </cell>
          <cell r="AG4616" t="str">
            <v>253.55</v>
          </cell>
          <cell r="AH4616">
            <v>1</v>
          </cell>
          <cell r="AI4616" t="str">
            <v>BP02019 BIPO</v>
          </cell>
          <cell r="AN4616" t="str">
            <v>Sí</v>
          </cell>
        </row>
        <row r="4617">
          <cell r="A4617">
            <v>2382</v>
          </cell>
          <cell r="B4617" t="str">
            <v>marcelamontanari@hotmail.com</v>
          </cell>
          <cell r="AF4617" t="str">
            <v>BOWL MENTA 400CC</v>
          </cell>
          <cell r="AG4617" t="str">
            <v>145.75</v>
          </cell>
          <cell r="AH4617">
            <v>2</v>
          </cell>
          <cell r="AI4617" t="str">
            <v>BP01019 BIPO</v>
          </cell>
          <cell r="AN4617" t="str">
            <v>Sí</v>
          </cell>
        </row>
        <row r="4618">
          <cell r="A4618">
            <v>2381</v>
          </cell>
          <cell r="B4618" t="str">
            <v>meliortiz97@gmail.com</v>
          </cell>
          <cell r="C4618">
            <v>44163</v>
          </cell>
          <cell r="D4618" t="str">
            <v>Abierta</v>
          </cell>
          <cell r="E4618" t="str">
            <v>Recibido</v>
          </cell>
          <cell r="F4618" t="str">
            <v>Enviado</v>
          </cell>
          <cell r="G4618" t="str">
            <v>ARS</v>
          </cell>
          <cell r="H4618" t="str">
            <v>921.04</v>
          </cell>
          <cell r="I4618">
            <v>0</v>
          </cell>
          <cell r="J4618">
            <v>0</v>
          </cell>
          <cell r="K4618" t="str">
            <v>921.04</v>
          </cell>
          <cell r="L4618" t="str">
            <v>Melina Ortiz</v>
          </cell>
          <cell r="M4618">
            <v>35726741</v>
          </cell>
          <cell r="N4618">
            <v>541159346142</v>
          </cell>
          <cell r="O4618" t="str">
            <v>Melina ORTIZ</v>
          </cell>
          <cell r="P4618">
            <v>541159346142</v>
          </cell>
          <cell r="Q4618" t="str">
            <v xml:space="preserve">Venancio Flores </v>
          </cell>
          <cell r="R4618">
            <v>5930</v>
          </cell>
          <cell r="T4618" t="str">
            <v>Claypole</v>
          </cell>
          <cell r="U4618" t="str">
            <v>Claypole</v>
          </cell>
          <cell r="V4618">
            <v>1849</v>
          </cell>
          <cell r="W4618" t="str">
            <v>Gran Buenos Aires</v>
          </cell>
          <cell r="Y4618" t="str">
            <v>ENVÍO SIN CARGO (CABA Y GRAN PARTE DE GBA) TIEMPO: 4 a 6 DÍAS HÁBILES</v>
          </cell>
          <cell r="Z4618" t="str">
            <v>Mercado Pago</v>
          </cell>
          <cell r="AD4618">
            <v>44163</v>
          </cell>
          <cell r="AE4618">
            <v>44167</v>
          </cell>
          <cell r="AF4618" t="str">
            <v>BOMBONERA DE VIDRIO 15.5CM / 12.5CM DIAM</v>
          </cell>
          <cell r="AG4618" t="str">
            <v>921.04</v>
          </cell>
          <cell r="AH4618">
            <v>1</v>
          </cell>
          <cell r="AI4618" t="str">
            <v>094BA7090</v>
          </cell>
          <cell r="AJ4618" t="str">
            <v>Web</v>
          </cell>
          <cell r="AK4618" t="str">
            <v>JUEVES 3-12 ENTRE 8 Y 18 HORAS!</v>
          </cell>
          <cell r="AL4618">
            <v>2033232125</v>
          </cell>
          <cell r="AM4618">
            <v>331159974</v>
          </cell>
          <cell r="AN4618" t="str">
            <v>Sí</v>
          </cell>
        </row>
        <row r="4619">
          <cell r="A4619">
            <v>2380</v>
          </cell>
          <cell r="B4619" t="str">
            <v>lic.msanz@gmail.com</v>
          </cell>
          <cell r="C4619">
            <v>44163</v>
          </cell>
          <cell r="D4619" t="str">
            <v>Abierta</v>
          </cell>
          <cell r="E4619" t="str">
            <v>Recibido</v>
          </cell>
          <cell r="F4619" t="str">
            <v>Enviado</v>
          </cell>
          <cell r="G4619" t="str">
            <v>ARS</v>
          </cell>
          <cell r="H4619">
            <v>939</v>
          </cell>
          <cell r="I4619" t="str">
            <v>97.35</v>
          </cell>
          <cell r="J4619">
            <v>0</v>
          </cell>
          <cell r="K4619" t="str">
            <v>841.65</v>
          </cell>
          <cell r="L4619" t="str">
            <v>Mariela Sanz</v>
          </cell>
          <cell r="M4619">
            <v>32028167</v>
          </cell>
          <cell r="N4619">
            <v>541134426200</v>
          </cell>
          <cell r="O4619" t="str">
            <v>Mariela Sanz</v>
          </cell>
          <cell r="P4619">
            <v>541134426200</v>
          </cell>
          <cell r="Q4619" t="str">
            <v>Pje. Craig</v>
          </cell>
          <cell r="R4619">
            <v>821</v>
          </cell>
          <cell r="S4619">
            <v>301</v>
          </cell>
          <cell r="T4619" t="str">
            <v>Caballito</v>
          </cell>
          <cell r="U4619" t="str">
            <v>Capital Federal</v>
          </cell>
          <cell r="V4619">
            <v>1424</v>
          </cell>
          <cell r="W4619" t="str">
            <v>Capital Federal</v>
          </cell>
          <cell r="Y4619" t="str">
            <v>ENVÍO SIN CARGO (CABA Y GRAN PARTE DE GBA) TIEMPO: 4 a 6 DÍAS HÁBILES</v>
          </cell>
          <cell r="Z4619" t="str">
            <v>Mercado Pago</v>
          </cell>
          <cell r="AA4619" t="str">
            <v>BLACKFRIDAY</v>
          </cell>
          <cell r="AD4619">
            <v>44163</v>
          </cell>
          <cell r="AE4619">
            <v>44167</v>
          </cell>
          <cell r="AF4619" t="str">
            <v>TRAPO DE PISO CON FRASE MEDIA STANTARD 50 X 60 CM SUITE</v>
          </cell>
          <cell r="AG4619">
            <v>290</v>
          </cell>
          <cell r="AH4619">
            <v>1</v>
          </cell>
          <cell r="AI4619" t="str">
            <v>SUITE BCO CHICO</v>
          </cell>
          <cell r="AJ4619" t="str">
            <v>Móvil</v>
          </cell>
          <cell r="AK4619" t="str">
            <v>JUEVES 3-12 ENTRE 8 Y 18 HORAS!</v>
          </cell>
          <cell r="AL4619">
            <v>2032475850</v>
          </cell>
          <cell r="AM4619">
            <v>321956410</v>
          </cell>
          <cell r="AN4619" t="str">
            <v>Sí</v>
          </cell>
        </row>
        <row r="4620">
          <cell r="A4620">
            <v>2380</v>
          </cell>
          <cell r="B4620" t="str">
            <v>lic.msanz@gmail.com</v>
          </cell>
          <cell r="AF4620" t="str">
            <v>INDIVIDUAL DE YUTE TEJIDO 32 CM</v>
          </cell>
          <cell r="AG4620">
            <v>649</v>
          </cell>
          <cell r="AH4620">
            <v>1</v>
          </cell>
          <cell r="AI4620" t="str">
            <v>INDIVIDUALYUTE</v>
          </cell>
          <cell r="AN4620" t="str">
            <v>Sí</v>
          </cell>
        </row>
        <row r="4621">
          <cell r="A4621">
            <v>2379</v>
          </cell>
          <cell r="B4621" t="str">
            <v>mica_slimmens@hotmail.com</v>
          </cell>
          <cell r="C4621">
            <v>44163</v>
          </cell>
          <cell r="D4621" t="str">
            <v>Abierta</v>
          </cell>
          <cell r="E4621" t="str">
            <v>Recibido</v>
          </cell>
          <cell r="F4621" t="str">
            <v>Enviado</v>
          </cell>
          <cell r="G4621" t="str">
            <v>ARS</v>
          </cell>
          <cell r="H4621" t="str">
            <v>1565.28</v>
          </cell>
          <cell r="I4621" t="str">
            <v>234.79</v>
          </cell>
          <cell r="J4621">
            <v>0</v>
          </cell>
          <cell r="K4621" t="str">
            <v>1330.49</v>
          </cell>
          <cell r="L4621" t="str">
            <v>Micaela Slimmens</v>
          </cell>
          <cell r="M4621">
            <v>35236762</v>
          </cell>
          <cell r="N4621">
            <v>5491154622289</v>
          </cell>
          <cell r="O4621" t="str">
            <v>Micaela Slimmens</v>
          </cell>
          <cell r="P4621">
            <v>5491154622289</v>
          </cell>
          <cell r="Q4621" t="str">
            <v>Andonaegui</v>
          </cell>
          <cell r="R4621">
            <v>1120</v>
          </cell>
          <cell r="U4621" t="str">
            <v>Hurlingham</v>
          </cell>
          <cell r="V4621">
            <v>1686</v>
          </cell>
          <cell r="W4621" t="str">
            <v>Gran Buenos Aires</v>
          </cell>
          <cell r="Y4621" t="str">
            <v>ENVÍO SIN CARGO (CABA Y GRAN PARTE DE GBA) TIEMPO: 4 a 6 DÍAS HÁBILES</v>
          </cell>
          <cell r="Z4621" t="str">
            <v>Mercado Pago</v>
          </cell>
          <cell r="AA4621" t="str">
            <v>BLACKFRIDAY</v>
          </cell>
          <cell r="AD4621">
            <v>44163</v>
          </cell>
          <cell r="AE4621">
            <v>44167</v>
          </cell>
          <cell r="AF4621" t="str">
            <v>BOWL RIGOLLEAU GALAXIA 14 CM DIAM</v>
          </cell>
          <cell r="AG4621" t="str">
            <v>80.3</v>
          </cell>
          <cell r="AH4621">
            <v>2</v>
          </cell>
          <cell r="AI4621" t="str">
            <v>ML67645</v>
          </cell>
          <cell r="AJ4621" t="str">
            <v>Móvil</v>
          </cell>
          <cell r="AK4621" t="str">
            <v>JUEVES 3-12 ENTRE 8 Y 18 HORAS!</v>
          </cell>
          <cell r="AL4621">
            <v>2032158256</v>
          </cell>
          <cell r="AM4621">
            <v>330351356</v>
          </cell>
          <cell r="AN4621" t="str">
            <v>Sí</v>
          </cell>
        </row>
        <row r="4622">
          <cell r="A4622">
            <v>2379</v>
          </cell>
          <cell r="B4622" t="str">
            <v>mica_slimmens@hotmail.com</v>
          </cell>
          <cell r="AF4622" t="str">
            <v>BOWL AQUA 5CM X 12.5CM DIAM</v>
          </cell>
          <cell r="AG4622" t="str">
            <v>99.99</v>
          </cell>
          <cell r="AH4622">
            <v>5</v>
          </cell>
          <cell r="AI4622" t="str">
            <v>DIM1403AQ</v>
          </cell>
          <cell r="AN4622" t="str">
            <v>Sí</v>
          </cell>
        </row>
        <row r="4623">
          <cell r="A4623">
            <v>2379</v>
          </cell>
          <cell r="B4623" t="str">
            <v>mica_slimmens@hotmail.com</v>
          </cell>
          <cell r="AF4623" t="str">
            <v>COMPOTERA ZOE BEIGE 5CM X 12.5CM DIAM</v>
          </cell>
          <cell r="AG4623" t="str">
            <v>99.99</v>
          </cell>
          <cell r="AH4623">
            <v>5</v>
          </cell>
          <cell r="AI4623" t="str">
            <v>DIM1403BE</v>
          </cell>
          <cell r="AN4623" t="str">
            <v>Sí</v>
          </cell>
        </row>
        <row r="4624">
          <cell r="A4624">
            <v>2379</v>
          </cell>
          <cell r="B4624" t="str">
            <v>mica_slimmens@hotmail.com</v>
          </cell>
          <cell r="AF4624" t="str">
            <v>BOWL MENTA 1.5LTS</v>
          </cell>
          <cell r="AG4624" t="str">
            <v>202.39</v>
          </cell>
          <cell r="AH4624">
            <v>2</v>
          </cell>
          <cell r="AI4624" t="str">
            <v>BP26019 BIPO</v>
          </cell>
          <cell r="AN4624" t="str">
            <v>Sí</v>
          </cell>
        </row>
        <row r="4625">
          <cell r="A4625">
            <v>2378</v>
          </cell>
          <cell r="B4625" t="str">
            <v>sabrina_la12@hotmail.com</v>
          </cell>
          <cell r="C4625">
            <v>44163</v>
          </cell>
          <cell r="D4625" t="str">
            <v>Abierta</v>
          </cell>
          <cell r="E4625" t="str">
            <v>Recibido</v>
          </cell>
          <cell r="F4625" t="str">
            <v>Enviado</v>
          </cell>
          <cell r="G4625" t="str">
            <v>ARS</v>
          </cell>
          <cell r="H4625" t="str">
            <v>2001.71</v>
          </cell>
          <cell r="I4625">
            <v>0</v>
          </cell>
          <cell r="J4625">
            <v>0</v>
          </cell>
          <cell r="K4625" t="str">
            <v>2001.71</v>
          </cell>
          <cell r="L4625" t="str">
            <v>Sabrina Verónica Longo</v>
          </cell>
          <cell r="M4625">
            <v>27419435</v>
          </cell>
          <cell r="N4625">
            <v>5491165828386</v>
          </cell>
          <cell r="O4625" t="str">
            <v>Sabrina Verónica Longo</v>
          </cell>
          <cell r="P4625">
            <v>5491165828386</v>
          </cell>
          <cell r="Q4625" t="str">
            <v>Sargento Cabral</v>
          </cell>
          <cell r="R4625">
            <v>5450</v>
          </cell>
          <cell r="S4625" t="str">
            <v>Lote 88</v>
          </cell>
          <cell r="T4625" t="str">
            <v>Los Naranjos - Bs. As. - Canning</v>
          </cell>
          <cell r="U4625" t="str">
            <v>Capital Federal</v>
          </cell>
          <cell r="V4625">
            <v>1440</v>
          </cell>
          <cell r="W4625" t="str">
            <v>Capital Federal</v>
          </cell>
          <cell r="Y4625" t="str">
            <v>ENVÍO SIN CARGO (CABA Y GRAN PARTE DE GBA) TIEMPO: 4 a 6 DÍAS HÁBILES</v>
          </cell>
          <cell r="Z4625" t="str">
            <v>Mercado Pago</v>
          </cell>
          <cell r="AB4625" t="str">
            <v>Pueden dejar el paquete en la entrada con el personal de Seguridad.  Mi domicilio queda en: Buenos Aires - Canning Gracias! Sabrina</v>
          </cell>
          <cell r="AD4625">
            <v>44163</v>
          </cell>
          <cell r="AE4625">
            <v>44167</v>
          </cell>
          <cell r="AF4625" t="str">
            <v>TAPA PARA CERVEZA PASTEL</v>
          </cell>
          <cell r="AG4625" t="str">
            <v>29.99</v>
          </cell>
          <cell r="AH4625">
            <v>1</v>
          </cell>
          <cell r="AI4625" t="str">
            <v>019BA87518</v>
          </cell>
          <cell r="AJ4625" t="str">
            <v>Móvil</v>
          </cell>
          <cell r="AK4625" t="str">
            <v>JUEVES 3-12 ENTRE 8 Y 18 HORAS!</v>
          </cell>
          <cell r="AL4625">
            <v>2030383603</v>
          </cell>
          <cell r="AM4625">
            <v>330752395</v>
          </cell>
          <cell r="AN4625" t="str">
            <v>Sí</v>
          </cell>
        </row>
        <row r="4626">
          <cell r="A4626">
            <v>2378</v>
          </cell>
          <cell r="B4626" t="str">
            <v>sabrina_la12@hotmail.com</v>
          </cell>
          <cell r="AF4626" t="str">
            <v>FRASCO DE VIDRIO 10X11CM</v>
          </cell>
          <cell r="AG4626" t="str">
            <v>612.48</v>
          </cell>
          <cell r="AH4626">
            <v>2</v>
          </cell>
          <cell r="AI4626" t="str">
            <v>046BA4860</v>
          </cell>
          <cell r="AN4626" t="str">
            <v>Sí</v>
          </cell>
        </row>
        <row r="4627">
          <cell r="A4627">
            <v>2378</v>
          </cell>
          <cell r="B4627" t="str">
            <v>sabrina_la12@hotmail.com</v>
          </cell>
          <cell r="AF4627" t="str">
            <v>FRASCO VIDRIO 16CM X 9CM DIAM</v>
          </cell>
          <cell r="AG4627" t="str">
            <v>746.76</v>
          </cell>
          <cell r="AH4627">
            <v>1</v>
          </cell>
          <cell r="AI4627" t="str">
            <v>BA6430 MERCA SEPARDAD</v>
          </cell>
          <cell r="AN4627" t="str">
            <v>Sí</v>
          </cell>
        </row>
        <row r="4628">
          <cell r="A4628">
            <v>2377</v>
          </cell>
          <cell r="B4628" t="str">
            <v>anamay.255@gmail.com</v>
          </cell>
          <cell r="C4628">
            <v>44162</v>
          </cell>
          <cell r="D4628" t="str">
            <v>Abierta</v>
          </cell>
          <cell r="E4628" t="str">
            <v>Recibido</v>
          </cell>
          <cell r="F4628" t="str">
            <v>Enviado</v>
          </cell>
          <cell r="G4628" t="str">
            <v>ARS</v>
          </cell>
          <cell r="H4628" t="str">
            <v>953.91</v>
          </cell>
          <cell r="I4628" t="str">
            <v>99.59</v>
          </cell>
          <cell r="J4628">
            <v>0</v>
          </cell>
          <cell r="K4628" t="str">
            <v>854.32</v>
          </cell>
          <cell r="L4628" t="str">
            <v>Analia Castaño</v>
          </cell>
          <cell r="M4628">
            <v>31952083</v>
          </cell>
          <cell r="N4628">
            <v>541124657895</v>
          </cell>
          <cell r="O4628" t="str">
            <v>Analia Castaño</v>
          </cell>
          <cell r="P4628">
            <v>541124657895</v>
          </cell>
          <cell r="Q4628">
            <v>5</v>
          </cell>
          <cell r="R4628">
            <v>754</v>
          </cell>
          <cell r="U4628" t="str">
            <v xml:space="preserve">Berazategui </v>
          </cell>
          <cell r="V4628">
            <v>1884</v>
          </cell>
          <cell r="W4628" t="str">
            <v>Gran Buenos Aires</v>
          </cell>
          <cell r="Y4628" t="str">
            <v>ENVÍO SIN CARGO (CABA Y GRAN PARTE DE GBA) TIEMPO: 4 a 6 DÍAS HÁBILES</v>
          </cell>
          <cell r="Z4628" t="str">
            <v>Mercado Pago</v>
          </cell>
          <cell r="AA4628" t="str">
            <v>BLACKFRIDAY</v>
          </cell>
          <cell r="AD4628">
            <v>44162</v>
          </cell>
          <cell r="AE4628">
            <v>44166</v>
          </cell>
          <cell r="AF4628" t="str">
            <v>6 VASOS COPON GOURMET RIGOLLEAU 450 ML</v>
          </cell>
          <cell r="AG4628" t="str">
            <v>663.91</v>
          </cell>
          <cell r="AH4628">
            <v>1</v>
          </cell>
          <cell r="AI4628" t="str">
            <v>ML68919</v>
          </cell>
          <cell r="AJ4628" t="str">
            <v>Móvil</v>
          </cell>
          <cell r="AK4628" t="str">
            <v>JUEVES 3-12 ENTRE 8 Y 18 HORAS!</v>
          </cell>
          <cell r="AL4628">
            <v>2029520570</v>
          </cell>
          <cell r="AM4628">
            <v>316744174</v>
          </cell>
          <cell r="AN4628" t="str">
            <v>Sí</v>
          </cell>
        </row>
        <row r="4629">
          <cell r="A4629">
            <v>2377</v>
          </cell>
          <cell r="B4629" t="str">
            <v>anamay.255@gmail.com</v>
          </cell>
          <cell r="AF4629" t="str">
            <v>TRAPO DE PISO CON FRASE MEDIA STANTARD 50 X 60 CM LOVE</v>
          </cell>
          <cell r="AG4629">
            <v>290</v>
          </cell>
          <cell r="AH4629">
            <v>1</v>
          </cell>
          <cell r="AI4629" t="str">
            <v>LOVE BCO CHICO</v>
          </cell>
          <cell r="AN4629" t="str">
            <v>Sí</v>
          </cell>
        </row>
        <row r="4630">
          <cell r="A4630">
            <v>2376</v>
          </cell>
          <cell r="B4630" t="str">
            <v>abad_veronica@hotmail.com</v>
          </cell>
          <cell r="C4630">
            <v>44162</v>
          </cell>
          <cell r="D4630" t="str">
            <v>Abierta</v>
          </cell>
          <cell r="E4630" t="str">
            <v>Recibido</v>
          </cell>
          <cell r="F4630" t="str">
            <v>Enviado</v>
          </cell>
          <cell r="G4630" t="str">
            <v>ARS</v>
          </cell>
          <cell r="H4630" t="str">
            <v>1286.71</v>
          </cell>
          <cell r="I4630">
            <v>0</v>
          </cell>
          <cell r="J4630">
            <v>0</v>
          </cell>
          <cell r="K4630" t="str">
            <v>1286.71</v>
          </cell>
          <cell r="L4630" t="str">
            <v>Verónica Paula Abad Paula Abad</v>
          </cell>
          <cell r="M4630">
            <v>24663289</v>
          </cell>
          <cell r="N4630">
            <v>1167505300</v>
          </cell>
          <cell r="O4630" t="str">
            <v>Verónica Paula Abad Paula Abad</v>
          </cell>
          <cell r="P4630">
            <v>1167505300</v>
          </cell>
          <cell r="Q4630" t="str">
            <v xml:space="preserve">Jaramillo </v>
          </cell>
          <cell r="R4630">
            <v>3060</v>
          </cell>
          <cell r="S4630">
            <v>7</v>
          </cell>
          <cell r="T4630" t="str">
            <v xml:space="preserve">Saavedra </v>
          </cell>
          <cell r="U4630" t="str">
            <v>Capital Federal</v>
          </cell>
          <cell r="V4630">
            <v>1429</v>
          </cell>
          <cell r="W4630" t="str">
            <v>Capital Federal</v>
          </cell>
          <cell r="Y4630" t="str">
            <v>ENVÍO SIN CARGO (CABA Y GRAN PARTE DE GBA) TIEMPO: 4 a 6 DÍAS HÁBILES</v>
          </cell>
          <cell r="Z4630" t="str">
            <v>Mercado Pago</v>
          </cell>
          <cell r="AD4630">
            <v>44162</v>
          </cell>
          <cell r="AE4630">
            <v>44166</v>
          </cell>
          <cell r="AF4630" t="str">
            <v>BOWL NEGRO 400CC APTO MICROONDAS Y FREEZER</v>
          </cell>
          <cell r="AG4630" t="str">
            <v>140.79</v>
          </cell>
          <cell r="AH4630">
            <v>3</v>
          </cell>
          <cell r="AI4630" t="str">
            <v>BP01002 BIPO</v>
          </cell>
          <cell r="AJ4630" t="str">
            <v>Móvil</v>
          </cell>
          <cell r="AK4630" t="str">
            <v>MIERCOLES 2-12 ENTRE 8 Y 18 HORAS!</v>
          </cell>
          <cell r="AL4630">
            <v>2028731420</v>
          </cell>
          <cell r="AM4630">
            <v>303300742</v>
          </cell>
          <cell r="AN4630" t="str">
            <v>Sí</v>
          </cell>
        </row>
        <row r="4631">
          <cell r="A4631">
            <v>2376</v>
          </cell>
          <cell r="B4631" t="str">
            <v>abad_veronica@hotmail.com</v>
          </cell>
          <cell r="AF4631" t="str">
            <v>TABLA DE PICAR VERTEDORA VERDE 26.5X18CM</v>
          </cell>
          <cell r="AG4631" t="str">
            <v>284.34</v>
          </cell>
          <cell r="AH4631">
            <v>1</v>
          </cell>
          <cell r="AI4631" t="str">
            <v>42BA1018</v>
          </cell>
          <cell r="AN4631" t="str">
            <v>Sí</v>
          </cell>
        </row>
        <row r="4632">
          <cell r="A4632">
            <v>2376</v>
          </cell>
          <cell r="B4632" t="str">
            <v>abad_veronica@hotmail.com</v>
          </cell>
          <cell r="AF4632" t="str">
            <v>TRAPO DE PISO CON FRASE MEDIA STANTARD 50 X 60 CM LOVE</v>
          </cell>
          <cell r="AG4632">
            <v>290</v>
          </cell>
          <cell r="AH4632">
            <v>1</v>
          </cell>
          <cell r="AI4632" t="str">
            <v>LOVE BCO CHICO</v>
          </cell>
          <cell r="AN4632" t="str">
            <v>Sí</v>
          </cell>
        </row>
        <row r="4633">
          <cell r="A4633">
            <v>2376</v>
          </cell>
          <cell r="B4633" t="str">
            <v>abad_veronica@hotmail.com</v>
          </cell>
          <cell r="AF4633" t="str">
            <v>TRAPO DE PISO CON FRASE MEDIA STANTARD 50 X 60 CM HAPPY</v>
          </cell>
          <cell r="AG4633">
            <v>290</v>
          </cell>
          <cell r="AH4633">
            <v>1</v>
          </cell>
          <cell r="AI4633" t="str">
            <v>HAPPY CHICO BCO</v>
          </cell>
          <cell r="AN4633" t="str">
            <v>Sí</v>
          </cell>
        </row>
        <row r="4634">
          <cell r="A4634">
            <v>2375</v>
          </cell>
          <cell r="B4634" t="str">
            <v>florlisseri@gmail.com</v>
          </cell>
          <cell r="C4634">
            <v>44162</v>
          </cell>
          <cell r="D4634" t="str">
            <v>Abierta</v>
          </cell>
          <cell r="E4634" t="str">
            <v>Recibido</v>
          </cell>
          <cell r="F4634" t="str">
            <v>Enviado</v>
          </cell>
          <cell r="G4634" t="str">
            <v>ARS</v>
          </cell>
          <cell r="H4634">
            <v>680</v>
          </cell>
          <cell r="I4634">
            <v>0</v>
          </cell>
          <cell r="J4634">
            <v>0</v>
          </cell>
          <cell r="K4634">
            <v>680</v>
          </cell>
          <cell r="L4634" t="str">
            <v>Florencia Lisseri</v>
          </cell>
          <cell r="M4634">
            <v>38324054</v>
          </cell>
          <cell r="N4634">
            <v>541136673156</v>
          </cell>
          <cell r="O4634" t="str">
            <v>Florencia Lisseri</v>
          </cell>
          <cell r="P4634">
            <v>541136673156</v>
          </cell>
          <cell r="Q4634" t="str">
            <v>Bragado</v>
          </cell>
          <cell r="R4634">
            <v>6157</v>
          </cell>
          <cell r="S4634" t="str">
            <v>1a</v>
          </cell>
          <cell r="T4634" t="str">
            <v>Wilde</v>
          </cell>
          <cell r="U4634" t="str">
            <v>Avellaneda</v>
          </cell>
          <cell r="V4634">
            <v>1875</v>
          </cell>
          <cell r="W4634" t="str">
            <v>Gran Buenos Aires</v>
          </cell>
          <cell r="Y4634" t="str">
            <v>ENVÍO SIN CARGO (CABA Y GRAN PARTE DE GBA) TIEMPO: 4 a 6 DÍAS HÁBILES</v>
          </cell>
          <cell r="Z4634" t="str">
            <v>Mercado Pago</v>
          </cell>
          <cell r="AD4634">
            <v>44162</v>
          </cell>
          <cell r="AE4634">
            <v>44166</v>
          </cell>
          <cell r="AF4634" t="str">
            <v>TRAPO DE PISO HOLA CHAU GRIS MEDIDA XL. 60X 70 CM</v>
          </cell>
          <cell r="AG4634">
            <v>390</v>
          </cell>
          <cell r="AH4634">
            <v>1</v>
          </cell>
          <cell r="AI4634" t="str">
            <v>HOLA CHAU GRIS XL</v>
          </cell>
          <cell r="AJ4634" t="str">
            <v>Móvil</v>
          </cell>
          <cell r="AK4634" t="str">
            <v>MIERCOLES 2/12 ENTRE 8 Y 18 HORAS!</v>
          </cell>
          <cell r="AL4634">
            <v>2027171367</v>
          </cell>
          <cell r="AM4634">
            <v>330259858</v>
          </cell>
          <cell r="AN4634" t="str">
            <v>Sí</v>
          </cell>
        </row>
        <row r="4635">
          <cell r="A4635">
            <v>2375</v>
          </cell>
          <cell r="B4635" t="str">
            <v>florlisseri@gmail.com</v>
          </cell>
          <cell r="AF4635" t="str">
            <v>TRAPO DE PISO CON FRASE MEDIA STANTARD 50 X 60 CM HOLA CHAU</v>
          </cell>
          <cell r="AG4635">
            <v>290</v>
          </cell>
          <cell r="AH4635">
            <v>1</v>
          </cell>
          <cell r="AI4635" t="str">
            <v>HOLA BCO CHICO</v>
          </cell>
          <cell r="AN4635" t="str">
            <v>Sí</v>
          </cell>
        </row>
        <row r="4636">
          <cell r="A4636">
            <v>2374</v>
          </cell>
          <cell r="B4636" t="str">
            <v>magda18h@hotmail.com</v>
          </cell>
          <cell r="C4636">
            <v>44162</v>
          </cell>
          <cell r="D4636" t="str">
            <v>Abierta</v>
          </cell>
          <cell r="E4636" t="str">
            <v>Recibido</v>
          </cell>
          <cell r="F4636" t="str">
            <v>Enviado</v>
          </cell>
          <cell r="G4636" t="str">
            <v>ARS</v>
          </cell>
          <cell r="H4636" t="str">
            <v>1896.51</v>
          </cell>
          <cell r="I4636">
            <v>0</v>
          </cell>
          <cell r="J4636">
            <v>0</v>
          </cell>
          <cell r="K4636" t="str">
            <v>1896.51</v>
          </cell>
          <cell r="L4636" t="str">
            <v>Magdalena Herrera</v>
          </cell>
          <cell r="M4636">
            <v>25190363</v>
          </cell>
          <cell r="N4636">
            <v>542214206066</v>
          </cell>
          <cell r="O4636" t="str">
            <v>Magdalena herrera</v>
          </cell>
          <cell r="P4636">
            <v>542214206066</v>
          </cell>
          <cell r="Q4636">
            <v>24</v>
          </cell>
          <cell r="R4636">
            <v>1903</v>
          </cell>
          <cell r="T4636" t="str">
            <v>la plata</v>
          </cell>
          <cell r="U4636" t="str">
            <v>Capital Federal</v>
          </cell>
          <cell r="V4636">
            <v>1440</v>
          </cell>
          <cell r="W4636" t="str">
            <v>Capital Federal</v>
          </cell>
          <cell r="Y4636" t="str">
            <v>ENVÍO SIN CARGO (CABA Y GRAN PARTE DE GBA) TIEMPO: 4 a 6 DÍAS HÁBILES</v>
          </cell>
          <cell r="Z4636" t="str">
            <v>Mercado Pago</v>
          </cell>
          <cell r="AB4636" t="str">
            <v>LA PLATA</v>
          </cell>
          <cell r="AD4636">
            <v>44162</v>
          </cell>
          <cell r="AE4636">
            <v>44166</v>
          </cell>
          <cell r="AF4636" t="str">
            <v>INDIVIDUAL BEIGE CLARO 38 CM</v>
          </cell>
          <cell r="AG4636" t="str">
            <v>485.82</v>
          </cell>
          <cell r="AH4636">
            <v>1</v>
          </cell>
          <cell r="AI4636" t="str">
            <v>MS115310 MERCA SEPARADA</v>
          </cell>
          <cell r="AJ4636" t="str">
            <v>Web</v>
          </cell>
          <cell r="AK4636" t="str">
            <v>JUEVES 3-12 ENTRE 8 Y 18 HORAS!</v>
          </cell>
          <cell r="AL4636">
            <v>2027105012</v>
          </cell>
          <cell r="AM4636">
            <v>330230887</v>
          </cell>
          <cell r="AN4636" t="str">
            <v>Sí</v>
          </cell>
        </row>
        <row r="4637">
          <cell r="A4637">
            <v>2374</v>
          </cell>
          <cell r="B4637" t="str">
            <v>magda18h@hotmail.com</v>
          </cell>
          <cell r="AF4637" t="str">
            <v>BOWL MENTA 1.5LTS</v>
          </cell>
          <cell r="AG4637" t="str">
            <v>202.39</v>
          </cell>
          <cell r="AH4637">
            <v>2</v>
          </cell>
          <cell r="AI4637" t="str">
            <v>BP26019 BIPO</v>
          </cell>
          <cell r="AN4637" t="str">
            <v>Sí</v>
          </cell>
        </row>
        <row r="4638">
          <cell r="A4638">
            <v>2374</v>
          </cell>
          <cell r="B4638" t="str">
            <v>magda18h@hotmail.com</v>
          </cell>
          <cell r="AF4638" t="str">
            <v>MATE NEO PASTEL CON BOMBILLA (Verde)</v>
          </cell>
          <cell r="AG4638" t="str">
            <v>194.69</v>
          </cell>
          <cell r="AH4638">
            <v>1</v>
          </cell>
          <cell r="AN4638" t="str">
            <v>Sí</v>
          </cell>
        </row>
        <row r="4639">
          <cell r="A4639">
            <v>2374</v>
          </cell>
          <cell r="B4639" t="str">
            <v>magda18h@hotmail.com</v>
          </cell>
          <cell r="AF4639" t="str">
            <v>Hermetico verde aqua c/tapa 400 cc</v>
          </cell>
          <cell r="AG4639" t="str">
            <v>200.19</v>
          </cell>
          <cell r="AH4639">
            <v>1</v>
          </cell>
          <cell r="AI4639" t="str">
            <v>BP35019</v>
          </cell>
          <cell r="AN4639" t="str">
            <v>Sí</v>
          </cell>
        </row>
        <row r="4640">
          <cell r="A4640">
            <v>2374</v>
          </cell>
          <cell r="B4640" t="str">
            <v>magda18h@hotmail.com</v>
          </cell>
          <cell r="AF4640" t="str">
            <v>BOWL MENTA 2.5LTS</v>
          </cell>
          <cell r="AG4640" t="str">
            <v>253.55</v>
          </cell>
          <cell r="AH4640">
            <v>1</v>
          </cell>
          <cell r="AI4640" t="str">
            <v>BP02019 BIPO</v>
          </cell>
          <cell r="AN4640" t="str">
            <v>Sí</v>
          </cell>
        </row>
        <row r="4641">
          <cell r="A4641">
            <v>2374</v>
          </cell>
          <cell r="B4641" t="str">
            <v>magda18h@hotmail.com</v>
          </cell>
          <cell r="AF4641" t="str">
            <v>BOWL MENTA 400CC</v>
          </cell>
          <cell r="AG4641" t="str">
            <v>145.75</v>
          </cell>
          <cell r="AH4641">
            <v>2</v>
          </cell>
          <cell r="AI4641" t="str">
            <v>BP01019 BIPO</v>
          </cell>
          <cell r="AN4641" t="str">
            <v>Sí</v>
          </cell>
        </row>
        <row r="4642">
          <cell r="A4642">
            <v>2374</v>
          </cell>
          <cell r="B4642" t="str">
            <v>magda18h@hotmail.com</v>
          </cell>
          <cell r="AF4642" t="str">
            <v>UNTADOR PASTEL 14.5 CM (Verde)</v>
          </cell>
          <cell r="AG4642" t="str">
            <v>32.99</v>
          </cell>
          <cell r="AH4642">
            <v>2</v>
          </cell>
          <cell r="AI4642" t="str">
            <v>019BA87503 MERCA SEPA</v>
          </cell>
          <cell r="AN4642" t="str">
            <v>Sí</v>
          </cell>
        </row>
        <row r="4643">
          <cell r="A4643">
            <v>2373</v>
          </cell>
          <cell r="B4643" t="str">
            <v>camilaflorenciaoconnell@gmail.com</v>
          </cell>
          <cell r="C4643">
            <v>44162</v>
          </cell>
          <cell r="D4643" t="str">
            <v>Abierta</v>
          </cell>
          <cell r="E4643" t="str">
            <v>Recibido</v>
          </cell>
          <cell r="F4643" t="str">
            <v>Enviado</v>
          </cell>
          <cell r="G4643" t="str">
            <v>ARS</v>
          </cell>
          <cell r="H4643" t="str">
            <v>683.08</v>
          </cell>
          <cell r="I4643">
            <v>0</v>
          </cell>
          <cell r="J4643">
            <v>0</v>
          </cell>
          <cell r="K4643" t="str">
            <v>683.08</v>
          </cell>
          <cell r="L4643" t="str">
            <v>Camila Oconnell</v>
          </cell>
          <cell r="M4643">
            <v>39068519</v>
          </cell>
          <cell r="N4643">
            <v>5491134126637</v>
          </cell>
          <cell r="O4643" t="str">
            <v>Camila Oconnell</v>
          </cell>
          <cell r="P4643">
            <v>5491134126637</v>
          </cell>
          <cell r="Q4643" t="str">
            <v xml:space="preserve">Jose bonifacio </v>
          </cell>
          <cell r="R4643">
            <v>171</v>
          </cell>
          <cell r="S4643" t="str">
            <v>2A</v>
          </cell>
          <cell r="T4643" t="str">
            <v xml:space="preserve">Caballito </v>
          </cell>
          <cell r="U4643" t="str">
            <v>Capital Federal</v>
          </cell>
          <cell r="V4643">
            <v>1424</v>
          </cell>
          <cell r="W4643" t="str">
            <v>Capital Federal</v>
          </cell>
          <cell r="Y4643" t="str">
            <v>ENVÍO SIN CARGO (CABA Y GRAN PARTE DE GBA) TIEMPO: 4 a 6 DÍAS HÁBILES</v>
          </cell>
          <cell r="Z4643" t="str">
            <v>Mercado Pago</v>
          </cell>
          <cell r="AC4643" t="str">
            <v>30-11 CAMBIA EL NEGRO X EL MENTA</v>
          </cell>
          <cell r="AD4643">
            <v>44162</v>
          </cell>
          <cell r="AE4643">
            <v>44162</v>
          </cell>
          <cell r="AF4643" t="str">
            <v>BOWL NEGRO 1.5LTS APTO MICROONDAS Y FREEZER</v>
          </cell>
          <cell r="AG4643" t="str">
            <v>202.39</v>
          </cell>
          <cell r="AH4643">
            <v>2</v>
          </cell>
          <cell r="AI4643" t="str">
            <v>BP26002 BIPO</v>
          </cell>
          <cell r="AJ4643" t="str">
            <v>Móvil</v>
          </cell>
          <cell r="AK4643" t="str">
            <v>LUNES 30-11 ENTRE 8 Y 18 HORAS!</v>
          </cell>
          <cell r="AL4643">
            <v>2026464862</v>
          </cell>
          <cell r="AM4643">
            <v>330118184</v>
          </cell>
          <cell r="AN4643" t="str">
            <v>Sí</v>
          </cell>
        </row>
        <row r="4644">
          <cell r="A4644">
            <v>2373</v>
          </cell>
          <cell r="B4644" t="str">
            <v>camilaflorenciaoconnell@gmail.com</v>
          </cell>
          <cell r="AF4644" t="str">
            <v>ENSALADERA APILABLE 1700 ML RIGOLLEAU 9 X 18 CM</v>
          </cell>
          <cell r="AG4644" t="str">
            <v>139.15</v>
          </cell>
          <cell r="AH4644">
            <v>2</v>
          </cell>
          <cell r="AI4644" t="str">
            <v>ML67551</v>
          </cell>
          <cell r="AN4644" t="str">
            <v>Sí</v>
          </cell>
        </row>
        <row r="4645">
          <cell r="A4645">
            <v>2372</v>
          </cell>
          <cell r="B4645" t="str">
            <v>melifurmanski@hotmail.com</v>
          </cell>
          <cell r="C4645">
            <v>44162</v>
          </cell>
          <cell r="D4645" t="str">
            <v>Abierta</v>
          </cell>
          <cell r="E4645" t="str">
            <v>Recibido</v>
          </cell>
          <cell r="F4645" t="str">
            <v>Enviado</v>
          </cell>
          <cell r="G4645" t="str">
            <v>ARS</v>
          </cell>
          <cell r="H4645" t="str">
            <v>3610.55</v>
          </cell>
          <cell r="I4645">
            <v>0</v>
          </cell>
          <cell r="J4645">
            <v>0</v>
          </cell>
          <cell r="K4645" t="str">
            <v>3610.55</v>
          </cell>
          <cell r="L4645" t="str">
            <v>Melany Furmanski</v>
          </cell>
          <cell r="M4645">
            <v>37143228</v>
          </cell>
          <cell r="N4645">
            <v>541153770324</v>
          </cell>
          <cell r="O4645" t="str">
            <v>Melany Furmanski</v>
          </cell>
          <cell r="P4645">
            <v>541153770324</v>
          </cell>
          <cell r="Q4645" t="str">
            <v xml:space="preserve">Malabia </v>
          </cell>
          <cell r="R4645">
            <v>2360</v>
          </cell>
          <cell r="S4645">
            <v>8</v>
          </cell>
          <cell r="T4645" t="str">
            <v xml:space="preserve">Palermo </v>
          </cell>
          <cell r="U4645" t="str">
            <v>Capital Federal</v>
          </cell>
          <cell r="V4645">
            <v>1425</v>
          </cell>
          <cell r="W4645" t="str">
            <v>Capital Federal</v>
          </cell>
          <cell r="Y4645" t="str">
            <v>ENVÍO SIN CARGO (CABA Y GRAN PARTE DE GBA) TIEMPO: 4 a 6 DÍAS HÁBILES</v>
          </cell>
          <cell r="Z4645" t="str">
            <v>Mercado Pago</v>
          </cell>
          <cell r="AB4645" t="str">
            <v>Hola! Qué tal?  Podrá ser cualquier color de mopa menos La Roja porfi porfiii (si es azul mejor)  Gracias!!!!</v>
          </cell>
          <cell r="AD4645">
            <v>44162</v>
          </cell>
          <cell r="AE4645">
            <v>44162</v>
          </cell>
          <cell r="AF4645" t="str">
            <v>HERMETICOS SET 6PCS C/TAPA DE VENTILACION FUCSIA (Verde)</v>
          </cell>
          <cell r="AG4645" t="str">
            <v>1210.55</v>
          </cell>
          <cell r="AH4645">
            <v>1</v>
          </cell>
          <cell r="AI4645" t="str">
            <v>100BA4029</v>
          </cell>
          <cell r="AJ4645" t="str">
            <v>Móvil</v>
          </cell>
          <cell r="AK4645" t="str">
            <v>LUNES 30-11 ENTRE 8 Y 18 HORAS!</v>
          </cell>
          <cell r="AL4645">
            <v>2026137571</v>
          </cell>
          <cell r="AM4645">
            <v>330042232</v>
          </cell>
          <cell r="AN4645" t="str">
            <v>Sí</v>
          </cell>
        </row>
        <row r="4646">
          <cell r="A4646">
            <v>2372</v>
          </cell>
          <cell r="B4646" t="str">
            <v>melifurmanski@hotmail.com</v>
          </cell>
          <cell r="AF4646" t="str">
            <v>SET 3 PIEZAS: BALDE CENTRIFUGADOR + PALO EXTENSIBLE CON MOPA + 1 REPUESTO DE MOPA (Azul)</v>
          </cell>
          <cell r="AG4646">
            <v>2400</v>
          </cell>
          <cell r="AH4646">
            <v>1</v>
          </cell>
          <cell r="AN4646" t="str">
            <v>Sí</v>
          </cell>
        </row>
        <row r="4647">
          <cell r="A4647">
            <v>2371</v>
          </cell>
          <cell r="B4647" t="str">
            <v>sabrina.gurksnis@gmail.com</v>
          </cell>
          <cell r="C4647">
            <v>44161</v>
          </cell>
          <cell r="D4647" t="str">
            <v>Abierta</v>
          </cell>
          <cell r="E4647" t="str">
            <v>Recibido</v>
          </cell>
          <cell r="F4647" t="str">
            <v>Enviado</v>
          </cell>
          <cell r="G4647" t="str">
            <v>ARS</v>
          </cell>
          <cell r="H4647" t="str">
            <v>4851.27</v>
          </cell>
          <cell r="I4647">
            <v>3500</v>
          </cell>
          <cell r="J4647">
            <v>0</v>
          </cell>
          <cell r="K4647" t="str">
            <v>1351.27</v>
          </cell>
          <cell r="L4647" t="str">
            <v>Sabrina Gurksnis</v>
          </cell>
          <cell r="M4647">
            <v>34987982</v>
          </cell>
          <cell r="N4647">
            <v>541161528694</v>
          </cell>
          <cell r="O4647" t="str">
            <v>Sabrina Gurksnis</v>
          </cell>
          <cell r="P4647">
            <v>541161528694</v>
          </cell>
          <cell r="Q4647" t="str">
            <v>Carlos Calvo</v>
          </cell>
          <cell r="R4647">
            <v>1947</v>
          </cell>
          <cell r="U4647" t="str">
            <v>Capital Federal</v>
          </cell>
          <cell r="V4647">
            <v>1230</v>
          </cell>
          <cell r="W4647" t="str">
            <v>Capital Federal</v>
          </cell>
          <cell r="Y4647" t="str">
            <v>ENVÍO SIN CARGO (CABA Y GRAN PARTE DE GBA) TIEMPO: 4 a 6 DÍAS HÁBILES</v>
          </cell>
          <cell r="Z4647" t="str">
            <v>TRANSFERENCIA BANCARIA</v>
          </cell>
          <cell r="AA4647" t="str">
            <v>SABRI</v>
          </cell>
          <cell r="AD4647">
            <v>44162</v>
          </cell>
          <cell r="AE4647">
            <v>44166</v>
          </cell>
          <cell r="AF4647" t="str">
            <v>CESTO DE BASURA VIOLETA</v>
          </cell>
          <cell r="AG4647" t="str">
            <v>684.11</v>
          </cell>
          <cell r="AH4647">
            <v>1</v>
          </cell>
          <cell r="AI4647" t="str">
            <v>DIM4004VI</v>
          </cell>
          <cell r="AJ4647" t="str">
            <v>Web</v>
          </cell>
          <cell r="AK4647" t="str">
            <v>MIERCOLES 2/12 ENTRE 8 Y 18 HORAS!</v>
          </cell>
          <cell r="AM4647">
            <v>329818111</v>
          </cell>
          <cell r="AN4647" t="str">
            <v>Sí</v>
          </cell>
        </row>
        <row r="4648">
          <cell r="A4648">
            <v>2371</v>
          </cell>
          <cell r="B4648" t="str">
            <v>sabrina.gurksnis@gmail.com</v>
          </cell>
          <cell r="AF4648" t="str">
            <v>MACETA DE CERAMICA REGADERA 6 MOD SURT 18X7CM</v>
          </cell>
          <cell r="AG4648" t="str">
            <v>340.8</v>
          </cell>
          <cell r="AH4648">
            <v>1</v>
          </cell>
          <cell r="AI4648" t="str">
            <v>DE7530</v>
          </cell>
          <cell r="AN4648" t="str">
            <v>Sí</v>
          </cell>
        </row>
        <row r="4649">
          <cell r="A4649">
            <v>2371</v>
          </cell>
          <cell r="B4649" t="str">
            <v>sabrina.gurksnis@gmail.com</v>
          </cell>
          <cell r="AF4649" t="str">
            <v>MACETA DE CERAMICA REGADERA 6 MOD SURT 14.5X8CM</v>
          </cell>
          <cell r="AG4649" t="str">
            <v>321.49</v>
          </cell>
          <cell r="AH4649">
            <v>1</v>
          </cell>
          <cell r="AI4649" t="str">
            <v>DE7527</v>
          </cell>
          <cell r="AN4649" t="str">
            <v>Sí</v>
          </cell>
        </row>
        <row r="4650">
          <cell r="A4650">
            <v>2371</v>
          </cell>
          <cell r="B4650" t="str">
            <v>sabrina.gurksnis@gmail.com</v>
          </cell>
          <cell r="AF4650" t="str">
            <v>INDIVIDUAL DE YUTE TEJIDO 32 CM</v>
          </cell>
          <cell r="AG4650">
            <v>649</v>
          </cell>
          <cell r="AH4650">
            <v>1</v>
          </cell>
          <cell r="AI4650" t="str">
            <v>INDIVIDUALYUTE</v>
          </cell>
          <cell r="AN4650" t="str">
            <v>Sí</v>
          </cell>
        </row>
        <row r="4651">
          <cell r="A4651">
            <v>2371</v>
          </cell>
          <cell r="B4651" t="str">
            <v>sabrina.gurksnis@gmail.com</v>
          </cell>
          <cell r="AF4651" t="str">
            <v>RIGOLLEAU VASO NOA BURBUJA 400ML DISP 6PC</v>
          </cell>
          <cell r="AG4651" t="str">
            <v>574.74</v>
          </cell>
          <cell r="AH4651">
            <v>1</v>
          </cell>
          <cell r="AI4651" t="str">
            <v>RI68787PK</v>
          </cell>
          <cell r="AN4651" t="str">
            <v>Sí</v>
          </cell>
        </row>
        <row r="4652">
          <cell r="A4652">
            <v>2371</v>
          </cell>
          <cell r="B4652" t="str">
            <v>sabrina.gurksnis@gmail.com</v>
          </cell>
          <cell r="AF4652" t="str">
            <v>SARTEN DE CERAMICA ANTIADHERENTE C/TAPA DE VIDRIO 26 CM</v>
          </cell>
          <cell r="AG4652" t="str">
            <v>1802.14</v>
          </cell>
          <cell r="AH4652">
            <v>1</v>
          </cell>
          <cell r="AI4652" t="str">
            <v>BA8172</v>
          </cell>
          <cell r="AN4652" t="str">
            <v>Sí</v>
          </cell>
        </row>
        <row r="4653">
          <cell r="A4653">
            <v>2371</v>
          </cell>
          <cell r="B4653" t="str">
            <v>sabrina.gurksnis@gmail.com</v>
          </cell>
          <cell r="AF4653" t="str">
            <v>FRASCO 2 POSICIONES DE VIDRIO CON TAPA DE COBRE 1200 ML</v>
          </cell>
          <cell r="AG4653" t="str">
            <v>478.99</v>
          </cell>
          <cell r="AH4653">
            <v>1</v>
          </cell>
          <cell r="AI4653" t="str">
            <v>MS117711</v>
          </cell>
          <cell r="AN4653" t="str">
            <v>Sí</v>
          </cell>
        </row>
        <row r="4654">
          <cell r="A4654">
            <v>2370</v>
          </cell>
          <cell r="B4654" t="str">
            <v>mishu.93@hotmail.com</v>
          </cell>
          <cell r="C4654">
            <v>44160</v>
          </cell>
          <cell r="D4654" t="str">
            <v>Abierta</v>
          </cell>
          <cell r="E4654" t="str">
            <v>Recibido</v>
          </cell>
          <cell r="F4654" t="str">
            <v>Enviado</v>
          </cell>
          <cell r="G4654" t="str">
            <v>ARS</v>
          </cell>
          <cell r="H4654" t="str">
            <v>1040.12</v>
          </cell>
          <cell r="I4654">
            <v>0</v>
          </cell>
          <cell r="J4654">
            <v>0</v>
          </cell>
          <cell r="K4654" t="str">
            <v>1040.12</v>
          </cell>
          <cell r="L4654" t="str">
            <v>Michelle Milner</v>
          </cell>
          <cell r="M4654">
            <v>38028914</v>
          </cell>
          <cell r="N4654">
            <v>5491167244070</v>
          </cell>
          <cell r="O4654" t="str">
            <v>Michelle Milner</v>
          </cell>
          <cell r="P4654">
            <v>5491167244070</v>
          </cell>
          <cell r="Q4654" t="str">
            <v>Avenida teniente general donato alvarez</v>
          </cell>
          <cell r="R4654">
            <v>1959</v>
          </cell>
          <cell r="S4654" t="str">
            <v>Casa</v>
          </cell>
          <cell r="T4654" t="str">
            <v>Paternal</v>
          </cell>
          <cell r="U4654" t="str">
            <v>Capital Federal</v>
          </cell>
          <cell r="V4654">
            <v>1416</v>
          </cell>
          <cell r="W4654" t="str">
            <v>Capital Federal</v>
          </cell>
          <cell r="Y4654" t="str">
            <v>ENVÍO SIN CARGO (CABA Y GRAN PARTE DE GBA) TIEMPO: 4 a 6 DÍAS HÁBILES</v>
          </cell>
          <cell r="Z4654" t="str">
            <v>Mercado Pago</v>
          </cell>
          <cell r="AB4654" t="str">
            <v>Es para regalo</v>
          </cell>
          <cell r="AD4654">
            <v>44160</v>
          </cell>
          <cell r="AE4654">
            <v>44166</v>
          </cell>
          <cell r="AF4654" t="str">
            <v>TABLA MADERA PICADA X 3 DIVISIONES (Negro)</v>
          </cell>
          <cell r="AG4654" t="str">
            <v>479.9</v>
          </cell>
          <cell r="AH4654">
            <v>1</v>
          </cell>
          <cell r="AJ4654" t="str">
            <v>Móvil</v>
          </cell>
          <cell r="AK4654" t="str">
            <v>MIERCOLES 2-12 ENTRE 8 Y 18 HORAS!</v>
          </cell>
          <cell r="AL4654">
            <v>2020638624</v>
          </cell>
          <cell r="AM4654">
            <v>329163980</v>
          </cell>
          <cell r="AN4654" t="str">
            <v>Sí</v>
          </cell>
        </row>
        <row r="4655">
          <cell r="A4655">
            <v>2370</v>
          </cell>
          <cell r="B4655" t="str">
            <v>mishu.93@hotmail.com</v>
          </cell>
          <cell r="AF4655" t="str">
            <v>FLORERO DE VIDRIO 18CM / 9CM DIAM</v>
          </cell>
          <cell r="AG4655" t="str">
            <v>560.22</v>
          </cell>
          <cell r="AH4655">
            <v>1</v>
          </cell>
          <cell r="AI4655" t="str">
            <v>046JA7219</v>
          </cell>
          <cell r="AN4655" t="str">
            <v>Sí</v>
          </cell>
        </row>
        <row r="4656">
          <cell r="A4656">
            <v>2369</v>
          </cell>
          <cell r="B4656" t="str">
            <v>vareladiamela@gmail.com</v>
          </cell>
          <cell r="C4656">
            <v>44160</v>
          </cell>
          <cell r="D4656" t="str">
            <v>Abierta</v>
          </cell>
          <cell r="E4656" t="str">
            <v>Recibido</v>
          </cell>
          <cell r="F4656" t="str">
            <v>Enviado</v>
          </cell>
          <cell r="G4656" t="str">
            <v>ARS</v>
          </cell>
          <cell r="H4656" t="str">
            <v>3039.79</v>
          </cell>
          <cell r="I4656">
            <v>0</v>
          </cell>
          <cell r="J4656">
            <v>0</v>
          </cell>
          <cell r="K4656" t="str">
            <v>3039.79</v>
          </cell>
          <cell r="L4656" t="str">
            <v>Diamela Varela</v>
          </cell>
          <cell r="M4656">
            <v>37368164</v>
          </cell>
          <cell r="N4656">
            <v>5491136301078</v>
          </cell>
          <cell r="O4656" t="str">
            <v>Diamela Varela</v>
          </cell>
          <cell r="P4656">
            <v>5491136301078</v>
          </cell>
          <cell r="Q4656" t="str">
            <v>Miguel Cane</v>
          </cell>
          <cell r="R4656">
            <v>70</v>
          </cell>
          <cell r="S4656" t="str">
            <v>6C</v>
          </cell>
          <cell r="T4656" t="str">
            <v>Lanus Oeste</v>
          </cell>
          <cell r="U4656" t="str">
            <v>Lanus Oeste</v>
          </cell>
          <cell r="V4656">
            <v>1824</v>
          </cell>
          <cell r="W4656" t="str">
            <v>Gran Buenos Aires</v>
          </cell>
          <cell r="Y4656" t="str">
            <v>ENVÍO SIN CARGO (CABA Y GRAN PARTE DE GBA) TIEMPO: 4 a 6 DÍAS HÁBILES</v>
          </cell>
          <cell r="Z4656" t="str">
            <v>Mercado Pago</v>
          </cell>
          <cell r="AD4656">
            <v>44160</v>
          </cell>
          <cell r="AE4656">
            <v>44162</v>
          </cell>
          <cell r="AF4656" t="str">
            <v>RALLADOR DE MESA ACERO BLACK 23X6CM</v>
          </cell>
          <cell r="AG4656" t="str">
            <v>505.45</v>
          </cell>
          <cell r="AH4656">
            <v>1</v>
          </cell>
          <cell r="AI4656" t="str">
            <v>MS101993 NAZCA</v>
          </cell>
          <cell r="AJ4656" t="str">
            <v>Web</v>
          </cell>
          <cell r="AK4656" t="str">
            <v>LUNES 30-11 ENTRE 8 Y 18 HORAS!</v>
          </cell>
          <cell r="AL4656">
            <v>2019416795</v>
          </cell>
          <cell r="AM4656">
            <v>329004813</v>
          </cell>
          <cell r="AN4656" t="str">
            <v>Sí</v>
          </cell>
        </row>
        <row r="4657">
          <cell r="A4657">
            <v>2369</v>
          </cell>
          <cell r="B4657" t="str">
            <v>vareladiamela@gmail.com</v>
          </cell>
          <cell r="AF4657" t="str">
            <v>TABLA DE PICAR VERTEDORA ROJO 26.5X18CM</v>
          </cell>
          <cell r="AG4657" t="str">
            <v>284.34</v>
          </cell>
          <cell r="AH4657">
            <v>1</v>
          </cell>
          <cell r="AI4657" t="str">
            <v>42BA8016</v>
          </cell>
          <cell r="AN4657" t="str">
            <v>Sí</v>
          </cell>
        </row>
        <row r="4658">
          <cell r="A4658">
            <v>2369</v>
          </cell>
          <cell r="B4658" t="str">
            <v>vareladiamela@gmail.com</v>
          </cell>
          <cell r="AF4658" t="str">
            <v>INDIVIDUAL CUERINA HOJAS 32.5CM DIAM</v>
          </cell>
          <cell r="AG4658">
            <v>490</v>
          </cell>
          <cell r="AH4658">
            <v>4</v>
          </cell>
          <cell r="AI4658" t="str">
            <v>CHUIN44C</v>
          </cell>
          <cell r="AN4658" t="str">
            <v>Sí</v>
          </cell>
        </row>
        <row r="4659">
          <cell r="A4659">
            <v>2369</v>
          </cell>
          <cell r="B4659" t="str">
            <v>vareladiamela@gmail.com</v>
          </cell>
          <cell r="AF4659" t="str">
            <v>TRAPO DE PISO CON FRASE MEDIA STANTARD 50 X 60 CM HAPPY</v>
          </cell>
          <cell r="AG4659">
            <v>290</v>
          </cell>
          <cell r="AH4659">
            <v>1</v>
          </cell>
          <cell r="AI4659" t="str">
            <v>HAPPY CHICO BCO</v>
          </cell>
          <cell r="AN4659" t="str">
            <v>Sí</v>
          </cell>
        </row>
        <row r="4660">
          <cell r="A4660">
            <v>2368</v>
          </cell>
          <cell r="B4660" t="str">
            <v>florup13@hotmail.com</v>
          </cell>
          <cell r="C4660">
            <v>44159</v>
          </cell>
          <cell r="D4660" t="str">
            <v>Abierta</v>
          </cell>
          <cell r="E4660" t="str">
            <v>Recibido</v>
          </cell>
          <cell r="F4660" t="str">
            <v>Enviado</v>
          </cell>
          <cell r="G4660" t="str">
            <v>ARS</v>
          </cell>
          <cell r="H4660" t="str">
            <v>2274.66</v>
          </cell>
          <cell r="I4660">
            <v>0</v>
          </cell>
          <cell r="J4660">
            <v>0</v>
          </cell>
          <cell r="K4660" t="str">
            <v>2274.66</v>
          </cell>
          <cell r="L4660" t="str">
            <v>Florencia Cid</v>
          </cell>
          <cell r="M4660">
            <v>38392996</v>
          </cell>
          <cell r="N4660">
            <v>5491167605757</v>
          </cell>
          <cell r="O4660" t="str">
            <v>Florencia Cid</v>
          </cell>
          <cell r="P4660">
            <v>5491167605757</v>
          </cell>
          <cell r="Q4660" t="str">
            <v>Tres Arroyos</v>
          </cell>
          <cell r="R4660">
            <v>453</v>
          </cell>
          <cell r="T4660" t="str">
            <v xml:space="preserve">Villa de Mayo </v>
          </cell>
          <cell r="U4660" t="str">
            <v>Buenos Aires</v>
          </cell>
          <cell r="V4660">
            <v>1614</v>
          </cell>
          <cell r="W4660" t="str">
            <v>Gran Buenos Aires</v>
          </cell>
          <cell r="Y4660" t="str">
            <v>ENVÍO SIN CARGO (CABA Y GRAN PARTE DE GBA) TIEMPO: 4 a 6 DÍAS HÁBILES</v>
          </cell>
          <cell r="Z4660" t="str">
            <v>Mercado Pago</v>
          </cell>
          <cell r="AD4660">
            <v>44159</v>
          </cell>
          <cell r="AE4660">
            <v>44166</v>
          </cell>
          <cell r="AF4660" t="str">
            <v>MANOPLA SILICONA MÁRMOL 20CM</v>
          </cell>
          <cell r="AG4660">
            <v>656</v>
          </cell>
          <cell r="AH4660">
            <v>1</v>
          </cell>
          <cell r="AI4660" t="str">
            <v>MS110253</v>
          </cell>
          <cell r="AJ4660" t="str">
            <v>Web</v>
          </cell>
          <cell r="AK4660" t="str">
            <v>JUEVES 3-12 ENTRE 8 Y 18 HORAS!</v>
          </cell>
          <cell r="AL4660">
            <v>2018215039</v>
          </cell>
          <cell r="AM4660">
            <v>328228739</v>
          </cell>
          <cell r="AN4660" t="str">
            <v>Sí</v>
          </cell>
        </row>
        <row r="4661">
          <cell r="A4661">
            <v>2368</v>
          </cell>
          <cell r="B4661" t="str">
            <v>florup13@hotmail.com</v>
          </cell>
          <cell r="AF4661" t="str">
            <v>SECAPLATOS 2 COLORES SURTIDOS 30CMX43CM (Negro)</v>
          </cell>
          <cell r="AG4661" t="str">
            <v>1618.66</v>
          </cell>
          <cell r="AH4661">
            <v>1</v>
          </cell>
          <cell r="AN4661" t="str">
            <v>Sí</v>
          </cell>
        </row>
        <row r="4662">
          <cell r="A4662">
            <v>2367</v>
          </cell>
          <cell r="B4662" t="str">
            <v>mishu.93@hotmail.com</v>
          </cell>
          <cell r="C4662">
            <v>44159</v>
          </cell>
          <cell r="D4662" t="str">
            <v>Abierta</v>
          </cell>
          <cell r="E4662" t="str">
            <v>Pendiente</v>
          </cell>
          <cell r="F4662" t="str">
            <v>No está empaquetado</v>
          </cell>
          <cell r="G4662" t="str">
            <v>ARS</v>
          </cell>
          <cell r="H4662" t="str">
            <v>1040.12</v>
          </cell>
          <cell r="I4662">
            <v>0</v>
          </cell>
          <cell r="J4662">
            <v>0</v>
          </cell>
          <cell r="K4662" t="str">
            <v>1040.12</v>
          </cell>
          <cell r="L4662" t="str">
            <v>Michelle Milner</v>
          </cell>
          <cell r="M4662">
            <v>38028914</v>
          </cell>
          <cell r="N4662">
            <v>5491167244070</v>
          </cell>
          <cell r="O4662" t="str">
            <v>Michelle Milner</v>
          </cell>
          <cell r="P4662">
            <v>5491167244070</v>
          </cell>
          <cell r="Q4662" t="str">
            <v>Avenida teniente general donato alvarez</v>
          </cell>
          <cell r="R4662">
            <v>1959</v>
          </cell>
          <cell r="S4662" t="str">
            <v>Casa</v>
          </cell>
          <cell r="T4662" t="str">
            <v>Paternal</v>
          </cell>
          <cell r="U4662" t="str">
            <v>Capital Federal</v>
          </cell>
          <cell r="V4662">
            <v>1416</v>
          </cell>
          <cell r="W4662" t="str">
            <v>Capital Federal</v>
          </cell>
          <cell r="Y4662" t="str">
            <v>ENVÍO SIN CARGO (CABA Y GRAN PARTE DE GBA) TIEMPO: 4 a 6 DÍAS HÁBILES</v>
          </cell>
          <cell r="Z4662" t="str">
            <v>Mercado Pago</v>
          </cell>
          <cell r="AB4662" t="str">
            <v>Es para regalo! Muchas gracias.</v>
          </cell>
          <cell r="AF4662" t="str">
            <v>TABLA MADERA PICADA X 3 DIVISIONES (Negro)</v>
          </cell>
          <cell r="AG4662" t="str">
            <v>479.9</v>
          </cell>
          <cell r="AH4662">
            <v>1</v>
          </cell>
          <cell r="AJ4662" t="str">
            <v>Móvil</v>
          </cell>
          <cell r="AK4662" t="str">
            <v/>
          </cell>
          <cell r="AL4662">
            <v>2017731149</v>
          </cell>
          <cell r="AM4662">
            <v>328207013</v>
          </cell>
          <cell r="AN4662" t="str">
            <v>Sí</v>
          </cell>
        </row>
        <row r="4663">
          <cell r="A4663">
            <v>2367</v>
          </cell>
          <cell r="B4663" t="str">
            <v>mishu.93@hotmail.com</v>
          </cell>
          <cell r="AF4663" t="str">
            <v>FLORERO DE VIDRIO 18CM / 9CM DIAM</v>
          </cell>
          <cell r="AG4663" t="str">
            <v>560.22</v>
          </cell>
          <cell r="AH4663">
            <v>1</v>
          </cell>
          <cell r="AI4663" t="str">
            <v>046JA7219</v>
          </cell>
          <cell r="AN4663" t="str">
            <v>Sí</v>
          </cell>
        </row>
        <row r="4664">
          <cell r="A4664">
            <v>2366</v>
          </cell>
          <cell r="B4664" t="str">
            <v>ipa2014atat@gmail.com</v>
          </cell>
          <cell r="C4664">
            <v>44159</v>
          </cell>
          <cell r="D4664" t="str">
            <v>Abierta</v>
          </cell>
          <cell r="E4664" t="str">
            <v>Recibido</v>
          </cell>
          <cell r="F4664" t="str">
            <v>Enviado</v>
          </cell>
          <cell r="G4664" t="str">
            <v>ARS</v>
          </cell>
          <cell r="H4664" t="str">
            <v>2099.99</v>
          </cell>
          <cell r="I4664">
            <v>0</v>
          </cell>
          <cell r="J4664">
            <v>0</v>
          </cell>
          <cell r="K4664" t="str">
            <v>2099.99</v>
          </cell>
          <cell r="L4664" t="str">
            <v>Tatiana Tassara</v>
          </cell>
          <cell r="M4664">
            <v>41552844</v>
          </cell>
          <cell r="N4664">
            <v>542324696955</v>
          </cell>
          <cell r="O4664" t="str">
            <v>Tatiana Tassara</v>
          </cell>
          <cell r="P4664">
            <v>542324696955</v>
          </cell>
          <cell r="Q4664" t="str">
            <v>Charcas</v>
          </cell>
          <cell r="R4664">
            <v>3011</v>
          </cell>
          <cell r="S4664" t="str">
            <v>8vo 18</v>
          </cell>
          <cell r="T4664" t="str">
            <v>Recoleta</v>
          </cell>
          <cell r="U4664" t="str">
            <v>Capital Federal</v>
          </cell>
          <cell r="V4664">
            <v>1425</v>
          </cell>
          <cell r="W4664" t="str">
            <v>Capital Federal</v>
          </cell>
          <cell r="Y4664" t="str">
            <v>ENVÍO SIN CARGO (CABA Y GRAN PARTE DE GBA) TIEMPO: 4 a 6 DÍAS HÁBILES</v>
          </cell>
          <cell r="Z4664" t="str">
            <v>Mercado Pago</v>
          </cell>
          <cell r="AD4664">
            <v>44161</v>
          </cell>
          <cell r="AE4664">
            <v>44162</v>
          </cell>
          <cell r="AF4664" t="str">
            <v>CORTINA ALGODÓN Y POLIÉSTER PESADAS 2 PAÑOS 1.40x2.10 CM GRIS (Gris)</v>
          </cell>
          <cell r="AG4664" t="str">
            <v>2099.99</v>
          </cell>
          <cell r="AH4664">
            <v>1</v>
          </cell>
          <cell r="AJ4664" t="str">
            <v>Móvil</v>
          </cell>
          <cell r="AK4664" t="str">
            <v>LUNES 30-11 ENTRE 8 Y 18 HORAS!</v>
          </cell>
          <cell r="AL4664">
            <v>2017256766</v>
          </cell>
          <cell r="AM4664">
            <v>328147865</v>
          </cell>
          <cell r="AN4664" t="str">
            <v>Sí</v>
          </cell>
        </row>
        <row r="4665">
          <cell r="A4665">
            <v>2365</v>
          </cell>
          <cell r="B4665" t="str">
            <v>p.cardazzo@gmail.com</v>
          </cell>
          <cell r="C4665">
            <v>44157</v>
          </cell>
          <cell r="D4665" t="str">
            <v>Abierta</v>
          </cell>
          <cell r="E4665" t="str">
            <v>Recibido</v>
          </cell>
          <cell r="G4665" t="str">
            <v>ARS</v>
          </cell>
          <cell r="H4665">
            <v>3500</v>
          </cell>
          <cell r="I4665">
            <v>0</v>
          </cell>
          <cell r="J4665">
            <v>0</v>
          </cell>
          <cell r="K4665">
            <v>3500</v>
          </cell>
          <cell r="L4665" t="str">
            <v>Pamela Cardazzo</v>
          </cell>
          <cell r="M4665">
            <v>32637281</v>
          </cell>
          <cell r="N4665">
            <v>5491132349150</v>
          </cell>
          <cell r="Z4665" t="str">
            <v>TRANSFERENCIA BANCARIA</v>
          </cell>
          <cell r="AD4665">
            <v>44157</v>
          </cell>
          <cell r="AF4665" t="str">
            <v>GIFT CARD SILVER</v>
          </cell>
          <cell r="AG4665">
            <v>1500</v>
          </cell>
          <cell r="AH4665">
            <v>1</v>
          </cell>
          <cell r="AJ4665" t="str">
            <v>Móvil</v>
          </cell>
          <cell r="AK4665" t="str">
            <v/>
          </cell>
          <cell r="AM4665">
            <v>326899361</v>
          </cell>
          <cell r="AN4665" t="str">
            <v>No</v>
          </cell>
        </row>
        <row r="4666">
          <cell r="A4666">
            <v>2365</v>
          </cell>
          <cell r="B4666" t="str">
            <v>p.cardazzo@gmail.com</v>
          </cell>
          <cell r="AF4666" t="str">
            <v>GIFT CARD GOLD</v>
          </cell>
          <cell r="AG4666">
            <v>2000</v>
          </cell>
          <cell r="AH4666">
            <v>1</v>
          </cell>
          <cell r="AN4666" t="str">
            <v>No</v>
          </cell>
        </row>
        <row r="4667">
          <cell r="A4667">
            <v>2364</v>
          </cell>
          <cell r="B4667" t="str">
            <v>shee_jn@hotmail.com</v>
          </cell>
          <cell r="C4667">
            <v>44156</v>
          </cell>
          <cell r="D4667" t="str">
            <v>Abierta</v>
          </cell>
          <cell r="E4667" t="str">
            <v>Recibido</v>
          </cell>
          <cell r="F4667" t="str">
            <v>Enviado</v>
          </cell>
          <cell r="G4667" t="str">
            <v>ARS</v>
          </cell>
          <cell r="H4667" t="str">
            <v>773.03</v>
          </cell>
          <cell r="I4667">
            <v>200</v>
          </cell>
          <cell r="J4667">
            <v>0</v>
          </cell>
          <cell r="K4667" t="str">
            <v>573.03</v>
          </cell>
          <cell r="L4667" t="str">
            <v>Jessica Rickensdorf</v>
          </cell>
          <cell r="M4667">
            <v>36685036</v>
          </cell>
          <cell r="N4667">
            <v>541140228928</v>
          </cell>
          <cell r="O4667" t="str">
            <v>Jessica Rickensdorf</v>
          </cell>
          <cell r="P4667">
            <v>541140228928</v>
          </cell>
          <cell r="Q4667" t="str">
            <v xml:space="preserve">Castro </v>
          </cell>
          <cell r="R4667">
            <v>1626</v>
          </cell>
          <cell r="S4667" t="str">
            <v>Pb 2</v>
          </cell>
          <cell r="T4667" t="str">
            <v>Boedo</v>
          </cell>
          <cell r="U4667" t="str">
            <v>Capital Federal</v>
          </cell>
          <cell r="V4667">
            <v>1237</v>
          </cell>
          <cell r="W4667" t="str">
            <v>Capital Federal</v>
          </cell>
          <cell r="Y4667" t="str">
            <v>ENVÍO SIN CARGO (CABA Y GRAN PARTE DE GBA) TIEMPO: 4 a 6 DÍAS HÁBILES</v>
          </cell>
          <cell r="Z4667" t="str">
            <v>TRANSFERENCIA BANCARIA</v>
          </cell>
          <cell r="AA4667" t="str">
            <v>PALABRAS</v>
          </cell>
          <cell r="AB4667" t="str">
            <v xml:space="preserve">Tiene que ser por la tarde o mediodía. Pero, me tienen que avisar un día antes porque a veces no me encuentro en el domicilio. </v>
          </cell>
          <cell r="AD4667">
            <v>44157</v>
          </cell>
          <cell r="AE4667">
            <v>44162</v>
          </cell>
          <cell r="AF4667" t="str">
            <v>CUCHILLO CERAMICA 20</v>
          </cell>
          <cell r="AG4667" t="str">
            <v>773.03</v>
          </cell>
          <cell r="AH4667">
            <v>1</v>
          </cell>
          <cell r="AI4667" t="str">
            <v>046BA8187</v>
          </cell>
          <cell r="AJ4667" t="str">
            <v>Móvil</v>
          </cell>
          <cell r="AK4667" t="str">
            <v>LUNES 30-11 ENTRE 8 Y 18 HORAS!</v>
          </cell>
          <cell r="AM4667">
            <v>326720272</v>
          </cell>
          <cell r="AN4667" t="str">
            <v>Sí</v>
          </cell>
        </row>
        <row r="4668">
          <cell r="A4668">
            <v>2363</v>
          </cell>
          <cell r="B4668" t="str">
            <v>daiana.castegliano@live.com.ar</v>
          </cell>
          <cell r="C4668">
            <v>44155</v>
          </cell>
          <cell r="D4668" t="str">
            <v>Abierta</v>
          </cell>
          <cell r="E4668" t="str">
            <v>Recibido</v>
          </cell>
          <cell r="F4668" t="str">
            <v>Enviado</v>
          </cell>
          <cell r="G4668" t="str">
            <v>ARS</v>
          </cell>
          <cell r="H4668" t="str">
            <v>729.38</v>
          </cell>
          <cell r="I4668">
            <v>200</v>
          </cell>
          <cell r="J4668">
            <v>0</v>
          </cell>
          <cell r="K4668" t="str">
            <v>529.38</v>
          </cell>
          <cell r="L4668" t="str">
            <v>Daiana Castegliano</v>
          </cell>
          <cell r="M4668">
            <v>37432831</v>
          </cell>
          <cell r="N4668">
            <v>541160447250</v>
          </cell>
          <cell r="O4668" t="str">
            <v>Daiana Castegliano</v>
          </cell>
          <cell r="P4668">
            <v>541160447250</v>
          </cell>
          <cell r="Q4668" t="str">
            <v>Trole</v>
          </cell>
          <cell r="R4668">
            <v>315</v>
          </cell>
          <cell r="T4668" t="str">
            <v>Capital Federal</v>
          </cell>
          <cell r="U4668" t="str">
            <v>Capital Federal</v>
          </cell>
          <cell r="V4668">
            <v>1437</v>
          </cell>
          <cell r="W4668" t="str">
            <v>Capital Federal</v>
          </cell>
          <cell r="Y4668" t="str">
            <v>ENVÍO SIN CARGO (CABA Y GRAN PARTE DE GBA) TIEMPO: 4 a 6 DÍAS HÁBILES</v>
          </cell>
          <cell r="Z4668" t="str">
            <v>Mercado Pago</v>
          </cell>
          <cell r="AA4668" t="str">
            <v>PALABRAS</v>
          </cell>
          <cell r="AD4668">
            <v>44155</v>
          </cell>
          <cell r="AE4668">
            <v>44162</v>
          </cell>
          <cell r="AF4668" t="str">
            <v>COLADOR ACERO INOXIDABLE DIAM 22CM X 8CM ALTO</v>
          </cell>
          <cell r="AG4668" t="str">
            <v>729.38</v>
          </cell>
          <cell r="AH4668">
            <v>1</v>
          </cell>
          <cell r="AI4668" t="str">
            <v>046BA8162</v>
          </cell>
          <cell r="AJ4668" t="str">
            <v>Web</v>
          </cell>
          <cell r="AK4668" t="str">
            <v/>
          </cell>
          <cell r="AL4668">
            <v>2005809588</v>
          </cell>
          <cell r="AM4668">
            <v>326415435</v>
          </cell>
          <cell r="AN4668" t="str">
            <v>Sí</v>
          </cell>
        </row>
        <row r="4669">
          <cell r="A4669">
            <v>2362</v>
          </cell>
          <cell r="B4669" t="str">
            <v>eliane.torresmontaner@gmail.com</v>
          </cell>
          <cell r="C4669">
            <v>44155</v>
          </cell>
          <cell r="D4669" t="str">
            <v>Abierta</v>
          </cell>
          <cell r="E4669" t="str">
            <v>Recibido</v>
          </cell>
          <cell r="F4669" t="str">
            <v>Enviado</v>
          </cell>
          <cell r="G4669" t="str">
            <v>ARS</v>
          </cell>
          <cell r="H4669" t="str">
            <v>2375.94</v>
          </cell>
          <cell r="I4669">
            <v>0</v>
          </cell>
          <cell r="J4669">
            <v>0</v>
          </cell>
          <cell r="K4669" t="str">
            <v>2375.94</v>
          </cell>
          <cell r="L4669" t="str">
            <v>Eliane Torres</v>
          </cell>
          <cell r="M4669">
            <v>37143882</v>
          </cell>
          <cell r="N4669">
            <v>5491159122084</v>
          </cell>
          <cell r="O4669" t="str">
            <v>Eliane Torres</v>
          </cell>
          <cell r="P4669">
            <v>5491159122084</v>
          </cell>
          <cell r="Q4669" t="str">
            <v xml:space="preserve">Av San Martín </v>
          </cell>
          <cell r="R4669">
            <v>1650</v>
          </cell>
          <cell r="U4669" t="str">
            <v>Florida Vicente Lopez</v>
          </cell>
          <cell r="V4669">
            <v>1602</v>
          </cell>
          <cell r="W4669" t="str">
            <v>Gran Buenos Aires</v>
          </cell>
          <cell r="Y4669" t="str">
            <v>ENVÍO SIN CARGO (CABA Y GRAN PARTE DE GBA) TIEMPO: 4 a 6 DÍAS HÁBILES</v>
          </cell>
          <cell r="Z4669" t="str">
            <v>Mercado Pago</v>
          </cell>
          <cell r="AB4669" t="str">
            <v>No funciona el timbre. Por favor llamar o enviar whatsapp al 1559122084. Gracias!</v>
          </cell>
          <cell r="AD4669">
            <v>44155</v>
          </cell>
          <cell r="AE4669">
            <v>44161</v>
          </cell>
          <cell r="AF4669" t="str">
            <v>INDIVIDUAL RANGPUR BEIGE 38CM</v>
          </cell>
          <cell r="AG4669" t="str">
            <v>395.99</v>
          </cell>
          <cell r="AH4669">
            <v>6</v>
          </cell>
          <cell r="AI4669" t="str">
            <v>MS115327</v>
          </cell>
          <cell r="AJ4669" t="str">
            <v>Móvil</v>
          </cell>
          <cell r="AK4669" t="str">
            <v>VIERNES 27-11 ENTRE 8 Y 18 HORAS!</v>
          </cell>
          <cell r="AL4669">
            <v>2005430628</v>
          </cell>
          <cell r="AM4669">
            <v>326367466</v>
          </cell>
          <cell r="AN4669" t="str">
            <v>Sí</v>
          </cell>
        </row>
        <row r="4670">
          <cell r="A4670">
            <v>2361</v>
          </cell>
          <cell r="B4670" t="str">
            <v>carolenarduzzi94@gmail.com</v>
          </cell>
          <cell r="C4670">
            <v>44155</v>
          </cell>
          <cell r="D4670" t="str">
            <v>Abierta</v>
          </cell>
          <cell r="E4670" t="str">
            <v>Recibido</v>
          </cell>
          <cell r="F4670" t="str">
            <v>Enviado</v>
          </cell>
          <cell r="G4670" t="str">
            <v>ARS</v>
          </cell>
          <cell r="H4670" t="str">
            <v>2262.98</v>
          </cell>
          <cell r="I4670">
            <v>200</v>
          </cell>
          <cell r="J4670">
            <v>0</v>
          </cell>
          <cell r="K4670" t="str">
            <v>2062.98</v>
          </cell>
          <cell r="L4670" t="str">
            <v>Carolina Lenarduzzi</v>
          </cell>
          <cell r="M4670">
            <v>38687788</v>
          </cell>
          <cell r="N4670">
            <v>541130726901</v>
          </cell>
          <cell r="O4670" t="str">
            <v>Carolina Lenarduzzi</v>
          </cell>
          <cell r="P4670">
            <v>541130726901</v>
          </cell>
          <cell r="Q4670" t="str">
            <v>Eduardo Acevedo</v>
          </cell>
          <cell r="R4670">
            <v>226</v>
          </cell>
          <cell r="S4670" t="str">
            <v>4A</v>
          </cell>
          <cell r="T4670" t="str">
            <v>Caballito</v>
          </cell>
          <cell r="U4670" t="str">
            <v>Capital Federal</v>
          </cell>
          <cell r="V4670">
            <v>1405</v>
          </cell>
          <cell r="W4670" t="str">
            <v>Capital Federal</v>
          </cell>
          <cell r="Y4670" t="str">
            <v>ENVÍO SIN CARGO (CABA Y GRAN PARTE DE GBA) TIEMPO: 4 a 6 DÍAS HÁBILES</v>
          </cell>
          <cell r="Z4670" t="str">
            <v>Mercado Pago</v>
          </cell>
          <cell r="AA4670" t="str">
            <v>PALABRAS</v>
          </cell>
          <cell r="AC4670" t="str">
            <v>26-11 CAMBIA COLADOR POR EL DE 20 CM -DEVOLVER 178.01</v>
          </cell>
          <cell r="AD4670">
            <v>44155</v>
          </cell>
          <cell r="AE4670">
            <v>44161</v>
          </cell>
          <cell r="AF4670" t="str">
            <v>MOLDE PARA MUFFIN SIMIL MARMOL X 6 SILICONA</v>
          </cell>
          <cell r="AG4670">
            <v>843</v>
          </cell>
          <cell r="AH4670">
            <v>1</v>
          </cell>
          <cell r="AI4670" t="str">
            <v>MS110250</v>
          </cell>
          <cell r="AJ4670" t="str">
            <v>Web</v>
          </cell>
          <cell r="AK4670" t="str">
            <v>VIERNES 27-11 ENTRE 8 Y 18 HORAS!</v>
          </cell>
          <cell r="AL4670">
            <v>2004750282</v>
          </cell>
          <cell r="AM4670">
            <v>325351595</v>
          </cell>
          <cell r="AN4670" t="str">
            <v>Sí</v>
          </cell>
        </row>
        <row r="4671">
          <cell r="A4671">
            <v>2361</v>
          </cell>
          <cell r="B4671" t="str">
            <v>carolenarduzzi94@gmail.com</v>
          </cell>
          <cell r="AF4671" t="str">
            <v>COLADOR C/ ASAS BLACK 20CM</v>
          </cell>
          <cell r="AG4671" t="str">
            <v>730.99</v>
          </cell>
          <cell r="AH4671">
            <v>1</v>
          </cell>
          <cell r="AI4671" t="str">
            <v>MS101989 LOS TIENE LUCIANA</v>
          </cell>
          <cell r="AN4671" t="str">
            <v>Sí</v>
          </cell>
        </row>
        <row r="4672">
          <cell r="A4672">
            <v>2361</v>
          </cell>
          <cell r="B4672" t="str">
            <v>carolenarduzzi94@gmail.com</v>
          </cell>
          <cell r="AF4672" t="str">
            <v>MANOPLA SILICONA MÁRMOL 20CM</v>
          </cell>
          <cell r="AG4672">
            <v>656</v>
          </cell>
          <cell r="AH4672">
            <v>1</v>
          </cell>
          <cell r="AI4672" t="str">
            <v>MS110253</v>
          </cell>
          <cell r="AN4672" t="str">
            <v>Sí</v>
          </cell>
        </row>
        <row r="4673">
          <cell r="A4673">
            <v>2361</v>
          </cell>
          <cell r="B4673" t="str">
            <v>carolenarduzzi94@gmail.com</v>
          </cell>
          <cell r="AF4673" t="str">
            <v>UNTADOR PASTEL 14.5 CM (Violeta)</v>
          </cell>
          <cell r="AG4673" t="str">
            <v>32.99</v>
          </cell>
          <cell r="AH4673">
            <v>1</v>
          </cell>
          <cell r="AI4673" t="str">
            <v>019BA87503 MERCA SEPA</v>
          </cell>
          <cell r="AN4673" t="str">
            <v>Sí</v>
          </cell>
        </row>
        <row r="4674">
          <cell r="A4674">
            <v>2360</v>
          </cell>
          <cell r="B4674" t="str">
            <v>nadiucasta1@hotmail.com</v>
          </cell>
          <cell r="C4674">
            <v>44155</v>
          </cell>
          <cell r="D4674" t="str">
            <v>Abierta</v>
          </cell>
          <cell r="E4674" t="str">
            <v>Recibido</v>
          </cell>
          <cell r="F4674" t="str">
            <v>Enviado</v>
          </cell>
          <cell r="G4674" t="str">
            <v>ARS</v>
          </cell>
          <cell r="H4674" t="str">
            <v>710.98</v>
          </cell>
          <cell r="I4674">
            <v>0</v>
          </cell>
          <cell r="J4674">
            <v>0</v>
          </cell>
          <cell r="K4674" t="str">
            <v>710.98</v>
          </cell>
          <cell r="L4674" t="str">
            <v>Nadia Castagno</v>
          </cell>
          <cell r="M4674">
            <v>36888126</v>
          </cell>
          <cell r="N4674">
            <v>543401530372</v>
          </cell>
          <cell r="O4674" t="str">
            <v>Nadia Castagno</v>
          </cell>
          <cell r="P4674">
            <v>543401530372</v>
          </cell>
          <cell r="Q4674" t="str">
            <v>Av Federico Lacroze</v>
          </cell>
          <cell r="R4674">
            <v>3765</v>
          </cell>
          <cell r="S4674" t="str">
            <v>3D</v>
          </cell>
          <cell r="T4674" t="str">
            <v xml:space="preserve">Colegiales </v>
          </cell>
          <cell r="U4674" t="str">
            <v>Capital Federal</v>
          </cell>
          <cell r="V4674">
            <v>1427</v>
          </cell>
          <cell r="W4674" t="str">
            <v>Capital Federal</v>
          </cell>
          <cell r="Y4674" t="str">
            <v>ENVÍO SIN CARGO (CABA Y GRAN PARTE DE GBA) TIEMPO: 4 a 6 DÍAS HÁBILES</v>
          </cell>
          <cell r="Z4674" t="str">
            <v>Mercado Pago</v>
          </cell>
          <cell r="AB4674" t="str">
            <v>Buen día! Si el envío puede ser antes de las 15 cualquier día sería mejor! Gracias!</v>
          </cell>
          <cell r="AD4674">
            <v>44155</v>
          </cell>
          <cell r="AE4674">
            <v>44161</v>
          </cell>
          <cell r="AF4674" t="str">
            <v>INDIVIDUAL RANGPUR BEIGE 38CM</v>
          </cell>
          <cell r="AG4674" t="str">
            <v>395.99</v>
          </cell>
          <cell r="AH4674">
            <v>1</v>
          </cell>
          <cell r="AI4674" t="str">
            <v>MS115327</v>
          </cell>
          <cell r="AJ4674" t="str">
            <v>Móvil</v>
          </cell>
          <cell r="AK4674" t="str">
            <v>VIERNES 27-11 ENTRE 8 Y 18 HORAS!</v>
          </cell>
          <cell r="AL4674">
            <v>2004039997</v>
          </cell>
          <cell r="AM4674">
            <v>326224871</v>
          </cell>
          <cell r="AN4674" t="str">
            <v>Sí</v>
          </cell>
        </row>
        <row r="4675">
          <cell r="A4675">
            <v>2360</v>
          </cell>
          <cell r="B4675" t="str">
            <v>nadiucasta1@hotmail.com</v>
          </cell>
          <cell r="AF4675" t="str">
            <v>VELA 100% SOJA AROMA JAZMIN O VAINILLA</v>
          </cell>
          <cell r="AG4675" t="str">
            <v>314.99</v>
          </cell>
          <cell r="AH4675">
            <v>1</v>
          </cell>
          <cell r="AI4675" t="str">
            <v>TW88423VELA(SHOWROOM)</v>
          </cell>
          <cell r="AN4675" t="str">
            <v>Sí</v>
          </cell>
        </row>
        <row r="4676">
          <cell r="A4676">
            <v>2359</v>
          </cell>
          <cell r="B4676" t="str">
            <v>luli.valsa@hotmail.com</v>
          </cell>
          <cell r="C4676">
            <v>44155</v>
          </cell>
          <cell r="D4676" t="str">
            <v>Abierta</v>
          </cell>
          <cell r="E4676" t="str">
            <v>Recibido</v>
          </cell>
          <cell r="F4676" t="str">
            <v>Enviado</v>
          </cell>
          <cell r="G4676" t="str">
            <v>ARS</v>
          </cell>
          <cell r="H4676">
            <v>1500</v>
          </cell>
          <cell r="I4676">
            <v>0</v>
          </cell>
          <cell r="J4676">
            <v>0</v>
          </cell>
          <cell r="K4676">
            <v>1500</v>
          </cell>
          <cell r="L4676" t="str">
            <v>Lucía Valsangiacomo</v>
          </cell>
          <cell r="M4676">
            <v>39434223</v>
          </cell>
          <cell r="N4676">
            <v>541167214546</v>
          </cell>
          <cell r="O4676" t="str">
            <v>Lucía Valsangiacomo</v>
          </cell>
          <cell r="P4676">
            <v>541167214546</v>
          </cell>
          <cell r="Q4676" t="str">
            <v xml:space="preserve">Intendente Grant </v>
          </cell>
          <cell r="R4676">
            <v>347</v>
          </cell>
          <cell r="S4676" t="str">
            <v>7D</v>
          </cell>
          <cell r="T4676" t="str">
            <v xml:space="preserve">Morón </v>
          </cell>
          <cell r="U4676" t="str">
            <v xml:space="preserve">Morón </v>
          </cell>
          <cell r="V4676">
            <v>1708</v>
          </cell>
          <cell r="W4676" t="str">
            <v>Gran Buenos Aires</v>
          </cell>
          <cell r="Y4676" t="str">
            <v>ENVÍO SIN CARGO (CABA Y GRAN PARTE DE GBA) TIEMPO: 4 a 6 DÍAS HÁBILES</v>
          </cell>
          <cell r="Z4676" t="str">
            <v>Mercado Pago</v>
          </cell>
          <cell r="AB4676" t="str">
            <v xml:space="preserve">Tocar bien fuerte la letra D del departamento porque a veces no suena sino llamar al 1167214546 </v>
          </cell>
          <cell r="AD4676">
            <v>44155</v>
          </cell>
          <cell r="AE4676">
            <v>44161</v>
          </cell>
          <cell r="AF4676" t="str">
            <v>WOK ANTIADHERENTE LINEA GRANITE 30CM</v>
          </cell>
          <cell r="AG4676">
            <v>750</v>
          </cell>
          <cell r="AH4676">
            <v>2</v>
          </cell>
          <cell r="AI4676" t="str">
            <v>MS119636</v>
          </cell>
          <cell r="AJ4676" t="str">
            <v>Móvil</v>
          </cell>
          <cell r="AK4676" t="str">
            <v>VIERNES 27-11 ENTRE 8 Y 18 HORAS!</v>
          </cell>
          <cell r="AL4676">
            <v>2003772009</v>
          </cell>
          <cell r="AM4676">
            <v>326200504</v>
          </cell>
          <cell r="AN4676" t="str">
            <v>Sí</v>
          </cell>
        </row>
        <row r="4677">
          <cell r="A4677">
            <v>2358</v>
          </cell>
          <cell r="B4677" t="str">
            <v>foresifla@gmail.com</v>
          </cell>
          <cell r="C4677">
            <v>44155</v>
          </cell>
          <cell r="D4677" t="str">
            <v>Abierta</v>
          </cell>
          <cell r="E4677" t="str">
            <v>Recibido</v>
          </cell>
          <cell r="F4677" t="str">
            <v>Enviado</v>
          </cell>
          <cell r="G4677" t="str">
            <v>ARS</v>
          </cell>
          <cell r="H4677" t="str">
            <v>2375.94</v>
          </cell>
          <cell r="I4677">
            <v>0</v>
          </cell>
          <cell r="J4677">
            <v>0</v>
          </cell>
          <cell r="K4677" t="str">
            <v>2375.94</v>
          </cell>
          <cell r="L4677" t="str">
            <v>Flavia Foresi</v>
          </cell>
          <cell r="M4677">
            <v>23823194</v>
          </cell>
          <cell r="N4677">
            <v>541159579766</v>
          </cell>
          <cell r="O4677" t="str">
            <v>Flavia Foresi</v>
          </cell>
          <cell r="P4677">
            <v>541159579766</v>
          </cell>
          <cell r="Q4677" t="str">
            <v>Espora</v>
          </cell>
          <cell r="R4677">
            <v>153</v>
          </cell>
          <cell r="S4677" t="str">
            <v>P.B señor de seguridad</v>
          </cell>
          <cell r="U4677" t="str">
            <v>Ramos Mejía</v>
          </cell>
          <cell r="V4677">
            <v>1704</v>
          </cell>
          <cell r="W4677" t="str">
            <v>Gran Buenos Aires</v>
          </cell>
          <cell r="Y4677" t="str">
            <v>ENVÍO SIN CARGO (CABA Y GRAN PARTE DE GBA) TIEMPO: 4 a 6 DÍAS HÁBILES</v>
          </cell>
          <cell r="Z4677" t="str">
            <v>Mercado Pago</v>
          </cell>
          <cell r="AC4677" t="str">
            <v>02-12 CAMBIO X EL BEIGE - MUÑOZ</v>
          </cell>
          <cell r="AD4677">
            <v>44155</v>
          </cell>
          <cell r="AE4677">
            <v>44167</v>
          </cell>
          <cell r="AF4677" t="str">
            <v>INDIVIDUAL RANGPUR GOLD 38CM</v>
          </cell>
          <cell r="AG4677" t="str">
            <v>395.99</v>
          </cell>
          <cell r="AH4677">
            <v>6</v>
          </cell>
          <cell r="AI4677" t="str">
            <v>MS115246</v>
          </cell>
          <cell r="AJ4677" t="str">
            <v>Móvil</v>
          </cell>
          <cell r="AK4677" t="str">
            <v>VIERNES 04-12 ENTRE 8 Y 18 HORAS!</v>
          </cell>
          <cell r="AL4677">
            <v>2002880088</v>
          </cell>
          <cell r="AM4677">
            <v>325639042</v>
          </cell>
          <cell r="AN4677" t="str">
            <v>Sí</v>
          </cell>
        </row>
        <row r="4678">
          <cell r="A4678">
            <v>2357</v>
          </cell>
          <cell r="B4678" t="str">
            <v>daisijazmin@gmail.com</v>
          </cell>
          <cell r="C4678">
            <v>44154</v>
          </cell>
          <cell r="D4678" t="str">
            <v>Abierta</v>
          </cell>
          <cell r="E4678" t="str">
            <v>Recibido</v>
          </cell>
          <cell r="F4678" t="str">
            <v>Enviado</v>
          </cell>
          <cell r="G4678" t="str">
            <v>ARS</v>
          </cell>
          <cell r="H4678" t="str">
            <v>3239.29</v>
          </cell>
          <cell r="I4678">
            <v>0</v>
          </cell>
          <cell r="J4678">
            <v>0</v>
          </cell>
          <cell r="K4678" t="str">
            <v>3239.29</v>
          </cell>
          <cell r="L4678" t="str">
            <v>Daisi Gonzalez</v>
          </cell>
          <cell r="M4678">
            <v>38590029</v>
          </cell>
          <cell r="N4678">
            <v>541164390143</v>
          </cell>
          <cell r="O4678" t="str">
            <v>Daisi Gonzalez</v>
          </cell>
          <cell r="P4678">
            <v>541164390143</v>
          </cell>
          <cell r="Q4678" t="str">
            <v xml:space="preserve">Santa Rosa </v>
          </cell>
          <cell r="R4678">
            <v>2467</v>
          </cell>
          <cell r="T4678" t="str">
            <v xml:space="preserve">Castelar </v>
          </cell>
          <cell r="U4678" t="str">
            <v>Moron</v>
          </cell>
          <cell r="V4678">
            <v>1712</v>
          </cell>
          <cell r="W4678" t="str">
            <v>Gran Buenos Aires</v>
          </cell>
          <cell r="Y4678" t="str">
            <v>ENVÍO SIN CARGO (CABA Y GRAN PARTE DE GBA) TIEMPO: 4 a 6 DÍAS HÁBILES</v>
          </cell>
          <cell r="Z4678" t="str">
            <v>Mercado Pago</v>
          </cell>
          <cell r="AD4678">
            <v>44154</v>
          </cell>
          <cell r="AE4678">
            <v>44155</v>
          </cell>
          <cell r="AF4678" t="str">
            <v>PALA PARA TORTA DE PORCELANA BLANCA 25X5CM</v>
          </cell>
          <cell r="AG4678" t="str">
            <v>239.3</v>
          </cell>
          <cell r="AH4678">
            <v>1</v>
          </cell>
          <cell r="AI4678" t="str">
            <v>MS106I93</v>
          </cell>
          <cell r="AJ4678" t="str">
            <v>Móvil</v>
          </cell>
          <cell r="AK4678" t="str">
            <v/>
          </cell>
          <cell r="AL4678">
            <v>2001656794</v>
          </cell>
          <cell r="AM4678">
            <v>325468285</v>
          </cell>
          <cell r="AN4678" t="str">
            <v>Sí</v>
          </cell>
        </row>
        <row r="4679">
          <cell r="A4679">
            <v>2357</v>
          </cell>
          <cell r="B4679" t="str">
            <v>daisijazmin@gmail.com</v>
          </cell>
          <cell r="AF4679" t="str">
            <v>MANTEL TUSOR ROSA VIEJO 2.20 X 1.40</v>
          </cell>
          <cell r="AG4679" t="str">
            <v>2999.99</v>
          </cell>
          <cell r="AH4679">
            <v>1</v>
          </cell>
          <cell r="AI4679" t="str">
            <v>LO25055</v>
          </cell>
          <cell r="AN4679" t="str">
            <v>Sí</v>
          </cell>
        </row>
        <row r="4680">
          <cell r="A4680">
            <v>2356</v>
          </cell>
          <cell r="B4680" t="str">
            <v>lau.cucinotta@gmail.com</v>
          </cell>
          <cell r="C4680">
            <v>44154</v>
          </cell>
          <cell r="D4680" t="str">
            <v>Abierta</v>
          </cell>
          <cell r="E4680" t="str">
            <v>Recibido</v>
          </cell>
          <cell r="F4680" t="str">
            <v>Enviado</v>
          </cell>
          <cell r="G4680" t="str">
            <v>ARS</v>
          </cell>
          <cell r="H4680">
            <v>970</v>
          </cell>
          <cell r="I4680">
            <v>0</v>
          </cell>
          <cell r="J4680">
            <v>0</v>
          </cell>
          <cell r="K4680">
            <v>970</v>
          </cell>
          <cell r="L4680" t="str">
            <v>Laura Cucinotta</v>
          </cell>
          <cell r="M4680">
            <v>22922741</v>
          </cell>
          <cell r="N4680">
            <v>541155771305</v>
          </cell>
          <cell r="O4680" t="str">
            <v>Laura Cucinotta</v>
          </cell>
          <cell r="P4680">
            <v>541155771305</v>
          </cell>
          <cell r="Q4680" t="str">
            <v xml:space="preserve">Hijos del Ayuntamiento de Boiro </v>
          </cell>
          <cell r="R4680">
            <v>1474</v>
          </cell>
          <cell r="T4680" t="str">
            <v>Sarandi</v>
          </cell>
          <cell r="U4680" t="str">
            <v>Avellaneda</v>
          </cell>
          <cell r="V4680">
            <v>1872</v>
          </cell>
          <cell r="W4680" t="str">
            <v>Gran Buenos Aires</v>
          </cell>
          <cell r="Y4680" t="str">
            <v>ENVÍO SIN CARGO (CABA Y GRAN PARTE DE GBA) TIEMPO: 4 a 6 DÍAS HÁBILES</v>
          </cell>
          <cell r="Z4680" t="str">
            <v>Mercado Pago</v>
          </cell>
          <cell r="AB4680" t="str">
            <v>Entre calles: Republica del Libano y Elizalde Boiro es la vereda par de Crisolo Larralde al 1400</v>
          </cell>
          <cell r="AD4680">
            <v>44154</v>
          </cell>
          <cell r="AE4680">
            <v>44160</v>
          </cell>
          <cell r="AF4680" t="str">
            <v>TRAPO DE PISO CON FRASE MEDIA STANTARD 50 X 60 CM HAPPY</v>
          </cell>
          <cell r="AG4680">
            <v>290</v>
          </cell>
          <cell r="AH4680">
            <v>1</v>
          </cell>
          <cell r="AI4680" t="str">
            <v>HAPPY CHICO BCO</v>
          </cell>
          <cell r="AJ4680" t="str">
            <v>Web</v>
          </cell>
          <cell r="AK4680" t="str">
            <v>JUEVES 26-11 ENTRE 8 Y 18 HORAS!</v>
          </cell>
          <cell r="AL4680">
            <v>2001343001</v>
          </cell>
          <cell r="AM4680">
            <v>325417424</v>
          </cell>
          <cell r="AN4680" t="str">
            <v>Sí</v>
          </cell>
        </row>
        <row r="4681">
          <cell r="A4681">
            <v>2356</v>
          </cell>
          <cell r="B4681" t="str">
            <v>lau.cucinotta@gmail.com</v>
          </cell>
          <cell r="AF4681" t="str">
            <v>TRAPO DE PISO HOLA CHAU GRIS MEDIDA XL. 60X 70 CM</v>
          </cell>
          <cell r="AG4681">
            <v>390</v>
          </cell>
          <cell r="AH4681">
            <v>1</v>
          </cell>
          <cell r="AI4681" t="str">
            <v>HOLA CHAU GRIS XL</v>
          </cell>
          <cell r="AN4681" t="str">
            <v>Sí</v>
          </cell>
        </row>
        <row r="4682">
          <cell r="A4682">
            <v>2356</v>
          </cell>
          <cell r="B4682" t="str">
            <v>lau.cucinotta@gmail.com</v>
          </cell>
          <cell r="AF4682" t="str">
            <v>TRAPO DE PISO CON FRASE MEDIA STANTARD 50 X 60 CM LOVE</v>
          </cell>
          <cell r="AG4682">
            <v>290</v>
          </cell>
          <cell r="AH4682">
            <v>1</v>
          </cell>
          <cell r="AI4682" t="str">
            <v>LOVE BCO CHICO</v>
          </cell>
          <cell r="AN4682" t="str">
            <v>Sí</v>
          </cell>
        </row>
        <row r="4683">
          <cell r="A4683">
            <v>2355</v>
          </cell>
          <cell r="B4683" t="str">
            <v>lucianadipi@gmail.com</v>
          </cell>
          <cell r="C4683">
            <v>44154</v>
          </cell>
          <cell r="D4683" t="str">
            <v>Abierta</v>
          </cell>
          <cell r="E4683" t="str">
            <v>Recibido</v>
          </cell>
          <cell r="F4683" t="str">
            <v>Enviado</v>
          </cell>
          <cell r="G4683" t="str">
            <v>ARS</v>
          </cell>
          <cell r="H4683">
            <v>970</v>
          </cell>
          <cell r="I4683">
            <v>0</v>
          </cell>
          <cell r="J4683">
            <v>0</v>
          </cell>
          <cell r="K4683">
            <v>970</v>
          </cell>
          <cell r="L4683" t="str">
            <v>Luciana Dipíazza</v>
          </cell>
          <cell r="M4683">
            <v>26733293</v>
          </cell>
          <cell r="N4683">
            <v>5491137921927</v>
          </cell>
          <cell r="O4683" t="str">
            <v>Luciana Dipíazza</v>
          </cell>
          <cell r="P4683">
            <v>5491137921927</v>
          </cell>
          <cell r="Q4683" t="str">
            <v>Hipolito Yrigoyen 1346</v>
          </cell>
          <cell r="R4683">
            <v>1346</v>
          </cell>
          <cell r="T4683" t="str">
            <v>Quilmes</v>
          </cell>
          <cell r="U4683" t="str">
            <v>Quilmes</v>
          </cell>
          <cell r="V4683">
            <v>1878</v>
          </cell>
          <cell r="W4683" t="str">
            <v>Gran Buenos Aires</v>
          </cell>
          <cell r="Y4683" t="str">
            <v>ENVÍO SIN CARGO (CABA Y GRAN PARTE DE GBA) TIEMPO: 4 a 6 DÍAS HÁBILES</v>
          </cell>
          <cell r="Z4683" t="str">
            <v>Mercado Pago</v>
          </cell>
          <cell r="AD4683">
            <v>44154</v>
          </cell>
          <cell r="AE4683">
            <v>44160</v>
          </cell>
          <cell r="AF4683" t="str">
            <v>TRAPO DE PISO SUITE GRIS MEDIDA XL 60*70</v>
          </cell>
          <cell r="AG4683">
            <v>390</v>
          </cell>
          <cell r="AH4683">
            <v>1</v>
          </cell>
          <cell r="AI4683" t="str">
            <v>SUITE XL GRIS</v>
          </cell>
          <cell r="AJ4683" t="str">
            <v>Web</v>
          </cell>
          <cell r="AK4683" t="str">
            <v>JUEVES 26-11 ENTRE 8 Y 18 HORAS!</v>
          </cell>
          <cell r="AL4683">
            <v>2000399971</v>
          </cell>
          <cell r="AM4683">
            <v>322732786</v>
          </cell>
          <cell r="AN4683" t="str">
            <v>Sí</v>
          </cell>
        </row>
        <row r="4684">
          <cell r="A4684">
            <v>2355</v>
          </cell>
          <cell r="B4684" t="str">
            <v>lucianadipi@gmail.com</v>
          </cell>
          <cell r="AF4684" t="str">
            <v>TRAPO DE PISO CON FRASE MEDIA STANTARD 50 X 60 CM HAPPY</v>
          </cell>
          <cell r="AG4684">
            <v>290</v>
          </cell>
          <cell r="AH4684">
            <v>1</v>
          </cell>
          <cell r="AI4684" t="str">
            <v>HAPPY CHICO BCO</v>
          </cell>
          <cell r="AN4684" t="str">
            <v>Sí</v>
          </cell>
        </row>
        <row r="4685">
          <cell r="A4685">
            <v>2355</v>
          </cell>
          <cell r="B4685" t="str">
            <v>lucianadipi@gmail.com</v>
          </cell>
          <cell r="AF4685" t="str">
            <v>TRAPO DE PISO CON FRASE MEDIA STANTARD 50 X 60 CM HOLA CHAU</v>
          </cell>
          <cell r="AG4685">
            <v>290</v>
          </cell>
          <cell r="AH4685">
            <v>1</v>
          </cell>
          <cell r="AI4685" t="str">
            <v>HOLA BCO CHICO</v>
          </cell>
          <cell r="AN4685" t="str">
            <v>Sí</v>
          </cell>
        </row>
        <row r="4686">
          <cell r="A4686">
            <v>2354</v>
          </cell>
          <cell r="B4686" t="str">
            <v>carluuturtola@hotmail.com</v>
          </cell>
          <cell r="C4686">
            <v>44153</v>
          </cell>
          <cell r="D4686" t="str">
            <v>Abierta</v>
          </cell>
          <cell r="E4686" t="str">
            <v>Recibido</v>
          </cell>
          <cell r="F4686" t="str">
            <v>Enviado</v>
          </cell>
          <cell r="G4686" t="str">
            <v>ARS</v>
          </cell>
          <cell r="H4686" t="str">
            <v>4751.88</v>
          </cell>
          <cell r="I4686">
            <v>0</v>
          </cell>
          <cell r="J4686">
            <v>735</v>
          </cell>
          <cell r="K4686" t="str">
            <v>5486.88</v>
          </cell>
          <cell r="L4686" t="str">
            <v>Maria Carla Turtola</v>
          </cell>
          <cell r="M4686">
            <v>40908542</v>
          </cell>
          <cell r="N4686">
            <v>543794620798</v>
          </cell>
          <cell r="O4686" t="str">
            <v>Maria Carla Turtola</v>
          </cell>
          <cell r="P4686">
            <v>543794620798</v>
          </cell>
          <cell r="Q4686" t="str">
            <v xml:space="preserve">Bolivar </v>
          </cell>
          <cell r="R4686">
            <v>159</v>
          </cell>
          <cell r="T4686" t="str">
            <v>Cambacua</v>
          </cell>
          <cell r="U4686" t="str">
            <v>Corrientes</v>
          </cell>
          <cell r="V4686">
            <v>3400</v>
          </cell>
          <cell r="W4686" t="str">
            <v>Corrientes</v>
          </cell>
          <cell r="Y4686" t="str">
            <v>Correo Argentino - Encomienda Clásica</v>
          </cell>
          <cell r="Z4686" t="str">
            <v>Mercado Pago</v>
          </cell>
          <cell r="AD4686">
            <v>44153</v>
          </cell>
          <cell r="AE4686">
            <v>44162</v>
          </cell>
          <cell r="AF4686" t="str">
            <v>INDIVIDUAL RANGPUR BLANCO 38CM</v>
          </cell>
          <cell r="AG4686" t="str">
            <v>395.99</v>
          </cell>
          <cell r="AH4686">
            <v>6</v>
          </cell>
          <cell r="AI4686" t="str">
            <v>MS115325</v>
          </cell>
          <cell r="AJ4686" t="str">
            <v>Móvil</v>
          </cell>
          <cell r="AK4686" t="str">
            <v>EN EL DIA DE LA FECHA SE ESTA ENVIANDO AL CORREO ARGENTINO, DE 15 A 18 HORAS PARA LUEGO ENVIAR EL SEGUIMIENTO POR MENSAJE. MUCHAS GRACIAS Y BUEN DIA!</v>
          </cell>
          <cell r="AL4686">
            <v>1999005365</v>
          </cell>
          <cell r="AM4686">
            <v>324448524</v>
          </cell>
          <cell r="AN4686" t="str">
            <v>Sí</v>
          </cell>
        </row>
        <row r="4687">
          <cell r="A4687">
            <v>2354</v>
          </cell>
          <cell r="B4687" t="str">
            <v>carluuturtola@hotmail.com</v>
          </cell>
          <cell r="AF4687" t="str">
            <v>INDIVIDUAL RANGPUR BEIGE 38CM</v>
          </cell>
          <cell r="AG4687" t="str">
            <v>395.99</v>
          </cell>
          <cell r="AH4687">
            <v>6</v>
          </cell>
          <cell r="AI4687" t="str">
            <v>MS115327</v>
          </cell>
          <cell r="AN4687" t="str">
            <v>Sí</v>
          </cell>
        </row>
        <row r="4688">
          <cell r="A4688">
            <v>2353</v>
          </cell>
          <cell r="B4688" t="str">
            <v>florlodico@gmail.com</v>
          </cell>
          <cell r="C4688">
            <v>44153</v>
          </cell>
          <cell r="D4688" t="str">
            <v>Abierta</v>
          </cell>
          <cell r="E4688" t="str">
            <v>Recibido</v>
          </cell>
          <cell r="F4688" t="str">
            <v>Enviado</v>
          </cell>
          <cell r="G4688" t="str">
            <v>ARS</v>
          </cell>
          <cell r="H4688" t="str">
            <v>2982.2</v>
          </cell>
          <cell r="I4688">
            <v>0</v>
          </cell>
          <cell r="J4688">
            <v>0</v>
          </cell>
          <cell r="K4688" t="str">
            <v>2982.2</v>
          </cell>
          <cell r="L4688" t="str">
            <v>Florencia Lo Dico</v>
          </cell>
          <cell r="M4688">
            <v>35905152</v>
          </cell>
          <cell r="N4688">
            <v>5491157983971</v>
          </cell>
          <cell r="O4688" t="str">
            <v>Florencia Lo Dico</v>
          </cell>
          <cell r="P4688">
            <v>5491157983971</v>
          </cell>
          <cell r="Q4688" t="str">
            <v>Bauness</v>
          </cell>
          <cell r="R4688">
            <v>2031</v>
          </cell>
          <cell r="S4688" t="str">
            <v>2C</v>
          </cell>
          <cell r="T4688" t="str">
            <v>Villa Urquiza</v>
          </cell>
          <cell r="U4688" t="str">
            <v>Capital Federal</v>
          </cell>
          <cell r="V4688">
            <v>1431</v>
          </cell>
          <cell r="W4688" t="str">
            <v>Capital Federal</v>
          </cell>
          <cell r="Y4688" t="str">
            <v>ENVÍO SIN CARGO (CABA Y GRAN PARTE DE GBA) TIEMPO: 4 a 6 DÍAS HÁBILES</v>
          </cell>
          <cell r="Z4688" t="str">
            <v>TRANSFERENCIA BANCARIA</v>
          </cell>
          <cell r="AC4688" t="str">
            <v>24-11 CAMBIO X EL 8007A MISMO PRECIO</v>
          </cell>
          <cell r="AD4688">
            <v>44153</v>
          </cell>
          <cell r="AE4688">
            <v>44160</v>
          </cell>
          <cell r="AF4688" t="str">
            <v>INDIVIDUAL RANGPUR GOLD 38CM</v>
          </cell>
          <cell r="AG4688" t="str">
            <v>395.99</v>
          </cell>
          <cell r="AH4688">
            <v>1</v>
          </cell>
          <cell r="AI4688" t="str">
            <v>MS115246</v>
          </cell>
          <cell r="AJ4688" t="str">
            <v>Web</v>
          </cell>
          <cell r="AK4688" t="str">
            <v/>
          </cell>
          <cell r="AM4688">
            <v>319599823</v>
          </cell>
          <cell r="AN4688" t="str">
            <v>Sí</v>
          </cell>
        </row>
        <row r="4689">
          <cell r="A4689">
            <v>2353</v>
          </cell>
          <cell r="B4689" t="str">
            <v>florlodico@gmail.com</v>
          </cell>
          <cell r="AF4689" t="str">
            <v>FRUTERA ACERO INOXIDABLE 24.5 CM</v>
          </cell>
          <cell r="AG4689" t="str">
            <v>864.61</v>
          </cell>
          <cell r="AH4689">
            <v>1</v>
          </cell>
          <cell r="AI4689">
            <v>3462</v>
          </cell>
          <cell r="AN4689" t="str">
            <v>Sí</v>
          </cell>
        </row>
        <row r="4690">
          <cell r="A4690">
            <v>2353</v>
          </cell>
          <cell r="B4690" t="str">
            <v>florlodico@gmail.com</v>
          </cell>
          <cell r="AF4690" t="str">
            <v>ESCURRIDOR DE PLATOS 42X25X4CM (Beige)</v>
          </cell>
          <cell r="AG4690" t="str">
            <v>1293.72</v>
          </cell>
          <cell r="AH4690">
            <v>1</v>
          </cell>
          <cell r="AI4690" t="str">
            <v>083BA7705</v>
          </cell>
          <cell r="AN4690" t="str">
            <v>Sí</v>
          </cell>
        </row>
        <row r="4691">
          <cell r="A4691">
            <v>2353</v>
          </cell>
          <cell r="B4691" t="str">
            <v>florlodico@gmail.com</v>
          </cell>
          <cell r="AF4691" t="str">
            <v>UNTADOR PASTEL 14.5 CM (Rosa)</v>
          </cell>
          <cell r="AG4691" t="str">
            <v>32.99</v>
          </cell>
          <cell r="AH4691">
            <v>1</v>
          </cell>
          <cell r="AI4691" t="str">
            <v>019BA87503 MERCA SEPA</v>
          </cell>
          <cell r="AN4691" t="str">
            <v>Sí</v>
          </cell>
        </row>
        <row r="4692">
          <cell r="A4692">
            <v>2353</v>
          </cell>
          <cell r="B4692" t="str">
            <v>florlodico@gmail.com</v>
          </cell>
          <cell r="AF4692" t="str">
            <v>TAZON AMA LO QUE HACES 550ML</v>
          </cell>
          <cell r="AG4692" t="str">
            <v>394.89</v>
          </cell>
          <cell r="AH4692">
            <v>1</v>
          </cell>
          <cell r="AI4692" t="str">
            <v>NG8007F</v>
          </cell>
          <cell r="AN4692" t="str">
            <v>Sí</v>
          </cell>
        </row>
        <row r="4693">
          <cell r="A4693">
            <v>2352</v>
          </cell>
          <cell r="B4693" t="str">
            <v>patriciacorreoelectronico@hotmail.com</v>
          </cell>
          <cell r="C4693">
            <v>44153</v>
          </cell>
          <cell r="D4693" t="str">
            <v>Abierta</v>
          </cell>
          <cell r="E4693" t="str">
            <v>Recibido</v>
          </cell>
          <cell r="F4693" t="str">
            <v>Enviado</v>
          </cell>
          <cell r="G4693" t="str">
            <v>ARS</v>
          </cell>
          <cell r="H4693" t="str">
            <v>799.81</v>
          </cell>
          <cell r="I4693">
            <v>0</v>
          </cell>
          <cell r="J4693">
            <v>0</v>
          </cell>
          <cell r="K4693" t="str">
            <v>799.81</v>
          </cell>
          <cell r="L4693" t="str">
            <v>Patricia Graciela Wainberg</v>
          </cell>
          <cell r="M4693">
            <v>27231549043</v>
          </cell>
          <cell r="N4693">
            <v>541150500227</v>
          </cell>
          <cell r="O4693" t="str">
            <v>Patricia Graciela Wainberg</v>
          </cell>
          <cell r="P4693">
            <v>541150500227</v>
          </cell>
          <cell r="Q4693" t="str">
            <v>Cerrito</v>
          </cell>
          <cell r="R4693">
            <v>1130</v>
          </cell>
          <cell r="S4693" t="str">
            <v>Piso 7 depto A</v>
          </cell>
          <cell r="T4693" t="str">
            <v>Barrio Norte</v>
          </cell>
          <cell r="U4693" t="str">
            <v>Capital Federal</v>
          </cell>
          <cell r="V4693">
            <v>1010</v>
          </cell>
          <cell r="W4693" t="str">
            <v>Capital Federal</v>
          </cell>
          <cell r="Y4693" t="str">
            <v>ENVÍO SIN CARGO (CABA Y GRAN PARTE DE GBA) TIEMPO: 4 a 6 DÍAS HÁBILES</v>
          </cell>
          <cell r="Z4693" t="str">
            <v>TRANSFERENCIA BANCARIA</v>
          </cell>
          <cell r="AB4693" t="str">
            <v>El lugar de entrega es una oficina donde solo hay gente de lunes a viernes de 10 a 18hs</v>
          </cell>
          <cell r="AD4693">
            <v>44155</v>
          </cell>
          <cell r="AE4693">
            <v>44160</v>
          </cell>
          <cell r="AF4693" t="str">
            <v>PORTARRETRATO MCO BCO 4 FOTOS 10X15</v>
          </cell>
          <cell r="AG4693" t="str">
            <v>799.81</v>
          </cell>
          <cell r="AH4693">
            <v>1</v>
          </cell>
          <cell r="AI4693" t="str">
            <v>046PR5797</v>
          </cell>
          <cell r="AJ4693" t="str">
            <v>Móvil</v>
          </cell>
          <cell r="AK4693" t="str">
            <v>JUEVES 26-11 ENTRE 8 Y 18 HORAS!</v>
          </cell>
          <cell r="AM4693">
            <v>324189193</v>
          </cell>
          <cell r="AN4693" t="str">
            <v>Sí</v>
          </cell>
        </row>
        <row r="4694">
          <cell r="A4694">
            <v>2351</v>
          </cell>
          <cell r="B4694" t="str">
            <v>paolacaneva@yahoo.com.ar</v>
          </cell>
          <cell r="C4694">
            <v>44152</v>
          </cell>
          <cell r="D4694" t="str">
            <v>Abierta</v>
          </cell>
          <cell r="E4694" t="str">
            <v>Recibido</v>
          </cell>
          <cell r="F4694" t="str">
            <v>Enviado</v>
          </cell>
          <cell r="G4694" t="str">
            <v>ARS</v>
          </cell>
          <cell r="H4694" t="str">
            <v>1199.96</v>
          </cell>
          <cell r="I4694">
            <v>0</v>
          </cell>
          <cell r="J4694">
            <v>0</v>
          </cell>
          <cell r="K4694" t="str">
            <v>1199.96</v>
          </cell>
          <cell r="L4694" t="str">
            <v>Paola Caneva</v>
          </cell>
          <cell r="M4694">
            <v>24718814</v>
          </cell>
          <cell r="N4694">
            <v>541150762316</v>
          </cell>
          <cell r="O4694" t="str">
            <v>Paola Caneva</v>
          </cell>
          <cell r="P4694">
            <v>541150762316</v>
          </cell>
          <cell r="Q4694" t="str">
            <v>Ruta 58 km 10</v>
          </cell>
          <cell r="R4694">
            <v>15</v>
          </cell>
          <cell r="S4694">
            <v>5</v>
          </cell>
          <cell r="T4694" t="str">
            <v xml:space="preserve">El lauquen </v>
          </cell>
          <cell r="U4694" t="str">
            <v>Capital Federal</v>
          </cell>
          <cell r="V4694">
            <v>1004</v>
          </cell>
          <cell r="W4694" t="str">
            <v>Capital Federal</v>
          </cell>
          <cell r="Y4694" t="str">
            <v>ENVÍO SIN CARGO (CABA Y GRAN PARTE DE GBA) TIEMPO: 4 a 6 DÍAS HÁBILES</v>
          </cell>
          <cell r="Z4694" t="str">
            <v>TRANSFERENCIA BANCARIA</v>
          </cell>
          <cell r="AB4694" t="str">
            <v>Barrio el lauquen  Ruta 58 km 10 San Vicente 1865</v>
          </cell>
          <cell r="AC4694" t="str">
            <v>La dirección de entrega es  Ruta 58 km 10  El lauquen  San Vicente cp: 1865</v>
          </cell>
          <cell r="AD4694">
            <v>44153</v>
          </cell>
          <cell r="AE4694">
            <v>44160</v>
          </cell>
          <cell r="AF4694" t="str">
            <v>VELA SOJA C/TAPA AROMA JAZMIN GARDENIA 14X10 CM</v>
          </cell>
          <cell r="AG4694" t="str">
            <v>299.99</v>
          </cell>
          <cell r="AH4694">
            <v>4</v>
          </cell>
          <cell r="AI4694" t="str">
            <v>BA8098VELAMERCA SEPARADA</v>
          </cell>
          <cell r="AJ4694" t="str">
            <v>Móvil</v>
          </cell>
          <cell r="AK4694" t="str">
            <v>JUEVES 26-11 ENTRE 8 Y 18 HORAS!</v>
          </cell>
          <cell r="AM4694">
            <v>323050833</v>
          </cell>
          <cell r="AN4694" t="str">
            <v>Sí</v>
          </cell>
        </row>
        <row r="4695">
          <cell r="A4695">
            <v>2350</v>
          </cell>
          <cell r="B4695" t="str">
            <v>daniela.victoria@hotmail.com</v>
          </cell>
          <cell r="C4695">
            <v>44152</v>
          </cell>
          <cell r="D4695" t="str">
            <v>Abierta</v>
          </cell>
          <cell r="E4695" t="str">
            <v>Recibido</v>
          </cell>
          <cell r="F4695" t="str">
            <v>Enviado</v>
          </cell>
          <cell r="G4695" t="str">
            <v>ARS</v>
          </cell>
          <cell r="H4695" t="str">
            <v>3535.77</v>
          </cell>
          <cell r="I4695">
            <v>0</v>
          </cell>
          <cell r="J4695">
            <v>0</v>
          </cell>
          <cell r="K4695" t="str">
            <v>3535.77</v>
          </cell>
          <cell r="L4695" t="str">
            <v>Daniela Basso</v>
          </cell>
          <cell r="M4695">
            <v>36501092</v>
          </cell>
          <cell r="N4695">
            <v>541159610346</v>
          </cell>
          <cell r="O4695" t="str">
            <v>Daniela Basso</v>
          </cell>
          <cell r="P4695">
            <v>541159610346</v>
          </cell>
          <cell r="Q4695" t="str">
            <v>Presidente peron</v>
          </cell>
          <cell r="R4695">
            <v>8001</v>
          </cell>
          <cell r="S4695" t="str">
            <v>2c</v>
          </cell>
          <cell r="T4695" t="str">
            <v>Martin coronado</v>
          </cell>
          <cell r="U4695" t="str">
            <v>Buenos Aires</v>
          </cell>
          <cell r="V4695">
            <v>1682</v>
          </cell>
          <cell r="W4695" t="str">
            <v>Gran Buenos Aires</v>
          </cell>
          <cell r="Y4695" t="str">
            <v>ENVÍO SIN CARGO (CABA Y GRAN PARTE DE GBA) TIEMPO: 4 a 6 DÍAS HÁBILES</v>
          </cell>
          <cell r="Z4695" t="str">
            <v>TRANSFERENCIA BANCARIA</v>
          </cell>
          <cell r="AD4695">
            <v>44153</v>
          </cell>
          <cell r="AE4695">
            <v>44160</v>
          </cell>
          <cell r="AF4695" t="str">
            <v>MOLDE P/ TARTA GRAY GRANIT REDONDO 29X4CM</v>
          </cell>
          <cell r="AG4695" t="str">
            <v>850.5</v>
          </cell>
          <cell r="AH4695">
            <v>1</v>
          </cell>
          <cell r="AI4695" t="str">
            <v>S129530</v>
          </cell>
          <cell r="AJ4695" t="str">
            <v>Móvil</v>
          </cell>
          <cell r="AK4695" t="str">
            <v>JUEVES 26-11 ENTRE 8 Y 18 HORAS!</v>
          </cell>
          <cell r="AM4695">
            <v>322947372</v>
          </cell>
          <cell r="AN4695" t="str">
            <v>Sí</v>
          </cell>
        </row>
        <row r="4696">
          <cell r="A4696">
            <v>2350</v>
          </cell>
          <cell r="B4696" t="str">
            <v>daniela.victoria@hotmail.com</v>
          </cell>
          <cell r="AF4696" t="str">
            <v>WOK ANTIADHERENTE LINEA GRANITE 30CM</v>
          </cell>
          <cell r="AG4696">
            <v>750</v>
          </cell>
          <cell r="AH4696">
            <v>1</v>
          </cell>
          <cell r="AI4696" t="str">
            <v>MS119636</v>
          </cell>
          <cell r="AN4696" t="str">
            <v>Sí</v>
          </cell>
        </row>
        <row r="4697">
          <cell r="A4697">
            <v>2350</v>
          </cell>
          <cell r="B4697" t="str">
            <v>daniela.victoria@hotmail.com</v>
          </cell>
          <cell r="AF4697" t="str">
            <v>ESPATULA PLANA RANURADA DISTINTOS COLORES (Blanco)</v>
          </cell>
          <cell r="AG4697" t="str">
            <v>286.17</v>
          </cell>
          <cell r="AH4697">
            <v>1</v>
          </cell>
          <cell r="AI4697" t="str">
            <v>BP11001 BIPO</v>
          </cell>
          <cell r="AN4697" t="str">
            <v>Sí</v>
          </cell>
        </row>
        <row r="4698">
          <cell r="A4698">
            <v>2350</v>
          </cell>
          <cell r="B4698" t="str">
            <v>daniela.victoria@hotmail.com</v>
          </cell>
          <cell r="AF4698" t="str">
            <v>PISAPAPAS DISTINTOS COLORES (Blanco)</v>
          </cell>
          <cell r="AG4698" t="str">
            <v>286.17</v>
          </cell>
          <cell r="AH4698">
            <v>1</v>
          </cell>
          <cell r="AI4698" t="str">
            <v>BP17001</v>
          </cell>
          <cell r="AN4698" t="str">
            <v>Sí</v>
          </cell>
        </row>
        <row r="4699">
          <cell r="A4699">
            <v>2350</v>
          </cell>
          <cell r="B4699" t="str">
            <v>daniela.victoria@hotmail.com</v>
          </cell>
          <cell r="AF4699" t="str">
            <v>SET CUCHARON Y TENEDOR BAMBOO BLANCO 29CM</v>
          </cell>
          <cell r="AG4699" t="str">
            <v>1362.93</v>
          </cell>
          <cell r="AH4699">
            <v>1</v>
          </cell>
          <cell r="AI4699" t="str">
            <v>BA7800</v>
          </cell>
          <cell r="AN4699" t="str">
            <v>Sí</v>
          </cell>
        </row>
        <row r="4700">
          <cell r="A4700">
            <v>2349</v>
          </cell>
          <cell r="B4700" t="str">
            <v>nadiasoledadcoronel@hotmail.com</v>
          </cell>
          <cell r="C4700">
            <v>44151</v>
          </cell>
          <cell r="D4700" t="str">
            <v>Abierta</v>
          </cell>
          <cell r="E4700" t="str">
            <v>Recibido</v>
          </cell>
          <cell r="F4700" t="str">
            <v>Enviado</v>
          </cell>
          <cell r="G4700" t="str">
            <v>ARS</v>
          </cell>
          <cell r="H4700">
            <v>750</v>
          </cell>
          <cell r="I4700">
            <v>0</v>
          </cell>
          <cell r="J4700">
            <v>0</v>
          </cell>
          <cell r="K4700">
            <v>750</v>
          </cell>
          <cell r="L4700" t="str">
            <v>Nadia Coronel</v>
          </cell>
          <cell r="M4700">
            <v>29582677</v>
          </cell>
          <cell r="N4700">
            <v>541161779295</v>
          </cell>
          <cell r="O4700" t="str">
            <v>Nadia Coronel</v>
          </cell>
          <cell r="P4700">
            <v>541161779295</v>
          </cell>
          <cell r="Q4700" t="str">
            <v xml:space="preserve">Humberto Primo </v>
          </cell>
          <cell r="R4700">
            <v>3540</v>
          </cell>
          <cell r="S4700" t="str">
            <v>Depto 4</v>
          </cell>
          <cell r="U4700" t="str">
            <v>Capital Federal</v>
          </cell>
          <cell r="V4700">
            <v>1231</v>
          </cell>
          <cell r="W4700" t="str">
            <v>Capital Federal</v>
          </cell>
          <cell r="Y4700" t="str">
            <v>ENVÍO SIN CARGO (CABA Y GRAN PARTE DE GBA) TIEMPO: 4 a 6 DÍAS HÁBILES</v>
          </cell>
          <cell r="Z4700" t="str">
            <v>Mercado Pago</v>
          </cell>
          <cell r="AD4700">
            <v>44151</v>
          </cell>
          <cell r="AE4700">
            <v>44153</v>
          </cell>
          <cell r="AF4700" t="str">
            <v>WOK ANTIADHERENTE LINEA GRANITE 30CM</v>
          </cell>
          <cell r="AG4700">
            <v>750</v>
          </cell>
          <cell r="AH4700">
            <v>1</v>
          </cell>
          <cell r="AI4700" t="str">
            <v>MS119636</v>
          </cell>
          <cell r="AJ4700" t="str">
            <v>Móvil</v>
          </cell>
          <cell r="AK4700" t="str">
            <v>JUEVES 19-11 ENTRE 8 Y 18 HORAS!</v>
          </cell>
          <cell r="AL4700">
            <v>1991722199</v>
          </cell>
          <cell r="AM4700">
            <v>322566733</v>
          </cell>
          <cell r="AN4700" t="str">
            <v>Sí</v>
          </cell>
        </row>
        <row r="4701">
          <cell r="A4701">
            <v>2348</v>
          </cell>
          <cell r="B4701" t="str">
            <v>rociobelenpersico@gmail.com</v>
          </cell>
          <cell r="C4701">
            <v>44151</v>
          </cell>
          <cell r="D4701" t="str">
            <v>Abierta</v>
          </cell>
          <cell r="E4701" t="str">
            <v>Recibido</v>
          </cell>
          <cell r="F4701" t="str">
            <v>Enviado</v>
          </cell>
          <cell r="G4701" t="str">
            <v>ARS</v>
          </cell>
          <cell r="H4701" t="str">
            <v>725.99</v>
          </cell>
          <cell r="I4701">
            <v>0</v>
          </cell>
          <cell r="J4701">
            <v>0</v>
          </cell>
          <cell r="K4701" t="str">
            <v>725.99</v>
          </cell>
          <cell r="L4701" t="str">
            <v>Rocio Pérsico</v>
          </cell>
          <cell r="M4701">
            <v>34896680</v>
          </cell>
          <cell r="N4701">
            <v>541164387365</v>
          </cell>
          <cell r="O4701" t="str">
            <v>Rocio Pérsico</v>
          </cell>
          <cell r="P4701">
            <v>541164387365</v>
          </cell>
          <cell r="Q4701" t="str">
            <v xml:space="preserve">Fragata presidente sarmiento </v>
          </cell>
          <cell r="R4701">
            <v>1854</v>
          </cell>
          <cell r="S4701" t="str">
            <v>6C</v>
          </cell>
          <cell r="T4701" t="str">
            <v xml:space="preserve">Villa gral mitre </v>
          </cell>
          <cell r="U4701" t="str">
            <v>Capital Federal</v>
          </cell>
          <cell r="V4701">
            <v>1416</v>
          </cell>
          <cell r="W4701" t="str">
            <v>Capital Federal</v>
          </cell>
          <cell r="Y4701" t="str">
            <v>ENVÍO SIN CARGO (CABA Y GRAN PARTE DE GBA) TIEMPO: 4 a 6 DÍAS HÁBILES</v>
          </cell>
          <cell r="Z4701" t="str">
            <v>Mercado Pago</v>
          </cell>
          <cell r="AD4701">
            <v>44151</v>
          </cell>
          <cell r="AE4701">
            <v>44153</v>
          </cell>
          <cell r="AF4701" t="str">
            <v>TAZA ROMA DE CERAMICA AZUL NAVY 275ML</v>
          </cell>
          <cell r="AG4701" t="str">
            <v>725.99</v>
          </cell>
          <cell r="AH4701">
            <v>1</v>
          </cell>
          <cell r="AI4701" t="str">
            <v>PO323713 MERCA SEPA</v>
          </cell>
          <cell r="AJ4701" t="str">
            <v>Móvil</v>
          </cell>
          <cell r="AK4701" t="str">
            <v>JUEVES 19-11 ENTRE 8 Y 18 HORAS!</v>
          </cell>
          <cell r="AL4701">
            <v>1991058393</v>
          </cell>
          <cell r="AM4701">
            <v>322457393</v>
          </cell>
          <cell r="AN4701" t="str">
            <v>Sí</v>
          </cell>
        </row>
        <row r="4702">
          <cell r="A4702">
            <v>2347</v>
          </cell>
          <cell r="B4702" t="str">
            <v>fabythebest1990@gmail.com</v>
          </cell>
          <cell r="C4702">
            <v>44151</v>
          </cell>
          <cell r="D4702" t="str">
            <v>Abierta</v>
          </cell>
          <cell r="E4702" t="str">
            <v>Recibido</v>
          </cell>
          <cell r="F4702" t="str">
            <v>Enviado</v>
          </cell>
          <cell r="G4702" t="str">
            <v>ARS</v>
          </cell>
          <cell r="H4702" t="str">
            <v>992.16</v>
          </cell>
          <cell r="I4702">
            <v>0</v>
          </cell>
          <cell r="J4702">
            <v>0</v>
          </cell>
          <cell r="K4702" t="str">
            <v>992.16</v>
          </cell>
          <cell r="L4702" t="str">
            <v>Maria Fabiana LEDESMA</v>
          </cell>
          <cell r="M4702">
            <v>18322286</v>
          </cell>
          <cell r="N4702">
            <v>541138750059</v>
          </cell>
          <cell r="O4702" t="str">
            <v>Maria Fabiana LEDESMA</v>
          </cell>
          <cell r="P4702">
            <v>541138750059</v>
          </cell>
          <cell r="Q4702" t="str">
            <v>El Salvador</v>
          </cell>
          <cell r="R4702">
            <v>4834</v>
          </cell>
          <cell r="S4702" t="str">
            <v>Piso 5 depto N</v>
          </cell>
          <cell r="T4702" t="str">
            <v>PALERMO</v>
          </cell>
          <cell r="U4702" t="str">
            <v>Capital Federal</v>
          </cell>
          <cell r="V4702">
            <v>1414</v>
          </cell>
          <cell r="W4702" t="str">
            <v>Capital Federal</v>
          </cell>
          <cell r="Y4702" t="str">
            <v>ENVÍO SIN CARGO (CABA Y GRAN PARTE DE GBA) TIEMPO: 4 a 6 DÍAS HÁBILES</v>
          </cell>
          <cell r="Z4702" t="str">
            <v>Mercado Pago</v>
          </cell>
          <cell r="AD4702">
            <v>44151</v>
          </cell>
          <cell r="AE4702">
            <v>44153</v>
          </cell>
          <cell r="AF4702" t="str">
            <v>COLADOR BLACK ASAS DE MADERA 17 CM DIAM.</v>
          </cell>
          <cell r="AG4702" t="str">
            <v>992.16</v>
          </cell>
          <cell r="AH4702">
            <v>1</v>
          </cell>
          <cell r="AI4702">
            <v>119605</v>
          </cell>
          <cell r="AJ4702" t="str">
            <v>Móvil</v>
          </cell>
          <cell r="AK4702" t="str">
            <v>JUEVES 19-11 ENTRE 8 Y 18 HORAS!</v>
          </cell>
          <cell r="AL4702">
            <v>1990178664</v>
          </cell>
          <cell r="AM4702">
            <v>322241388</v>
          </cell>
          <cell r="AN4702" t="str">
            <v>Sí</v>
          </cell>
        </row>
        <row r="4703">
          <cell r="A4703">
            <v>2346</v>
          </cell>
          <cell r="B4703" t="str">
            <v>leonardo.solsona@hotmail.com</v>
          </cell>
          <cell r="C4703">
            <v>44151</v>
          </cell>
          <cell r="D4703" t="str">
            <v>Abierta</v>
          </cell>
          <cell r="E4703" t="str">
            <v>Recibido</v>
          </cell>
          <cell r="F4703" t="str">
            <v>Enviado</v>
          </cell>
          <cell r="G4703" t="str">
            <v>ARS</v>
          </cell>
          <cell r="H4703">
            <v>2090</v>
          </cell>
          <cell r="I4703">
            <v>0</v>
          </cell>
          <cell r="J4703">
            <v>0</v>
          </cell>
          <cell r="K4703">
            <v>2090</v>
          </cell>
          <cell r="L4703" t="str">
            <v>Leonardo Solsona</v>
          </cell>
          <cell r="M4703">
            <v>22229387</v>
          </cell>
          <cell r="N4703">
            <v>541140731867</v>
          </cell>
          <cell r="O4703" t="str">
            <v>Leonardo Solsona</v>
          </cell>
          <cell r="P4703">
            <v>541140731867</v>
          </cell>
          <cell r="Q4703" t="str">
            <v xml:space="preserve">Miró </v>
          </cell>
          <cell r="R4703">
            <v>810</v>
          </cell>
          <cell r="S4703" t="str">
            <v>3A</v>
          </cell>
          <cell r="T4703" t="str">
            <v>Parque Chacabuco</v>
          </cell>
          <cell r="U4703" t="str">
            <v>Capital Federal</v>
          </cell>
          <cell r="V4703">
            <v>1406</v>
          </cell>
          <cell r="W4703" t="str">
            <v>Capital Federal</v>
          </cell>
          <cell r="Y4703" t="str">
            <v>ENVÍO SIN CARGO (CABA Y GRAN PARTE DE GBA) TIEMPO: 4 a 6 DÍAS HÁBILES</v>
          </cell>
          <cell r="Z4703" t="str">
            <v>Mercado Pago</v>
          </cell>
          <cell r="AB4703" t="str">
            <v>Neolith blanco similar mármol carrara u otro que no sea blanco puro</v>
          </cell>
          <cell r="AD4703">
            <v>44151</v>
          </cell>
          <cell r="AE4703">
            <v>44153</v>
          </cell>
          <cell r="AF4703" t="str">
            <v>TABLA GRIS NEOLITH 30x10 CM</v>
          </cell>
          <cell r="AG4703">
            <v>2090</v>
          </cell>
          <cell r="AH4703">
            <v>1</v>
          </cell>
          <cell r="AI4703" t="str">
            <v>GRIS3010</v>
          </cell>
          <cell r="AJ4703" t="str">
            <v>Web</v>
          </cell>
          <cell r="AK4703" t="str">
            <v>JUEVES 19-11 ENTRE 8 Y 18 HORAS!</v>
          </cell>
          <cell r="AL4703">
            <v>1989483361</v>
          </cell>
          <cell r="AM4703">
            <v>322279684</v>
          </cell>
          <cell r="AN4703" t="str">
            <v>Sí</v>
          </cell>
        </row>
        <row r="4704">
          <cell r="A4704">
            <v>2345</v>
          </cell>
          <cell r="B4704" t="str">
            <v>npetasne@gmail.com</v>
          </cell>
          <cell r="C4704">
            <v>44151</v>
          </cell>
          <cell r="D4704" t="str">
            <v>Abierta</v>
          </cell>
          <cell r="E4704" t="str">
            <v>Recibido</v>
          </cell>
          <cell r="F4704" t="str">
            <v>Enviado</v>
          </cell>
          <cell r="G4704" t="str">
            <v>ARS</v>
          </cell>
          <cell r="H4704" t="str">
            <v>782.04</v>
          </cell>
          <cell r="I4704">
            <v>0</v>
          </cell>
          <cell r="J4704">
            <v>0</v>
          </cell>
          <cell r="K4704" t="str">
            <v>782.04</v>
          </cell>
          <cell r="L4704" t="str">
            <v>Nicole Petasne</v>
          </cell>
          <cell r="M4704">
            <v>39172074</v>
          </cell>
          <cell r="N4704">
            <v>5491150386891</v>
          </cell>
          <cell r="O4704" t="str">
            <v>Nicole Petasne</v>
          </cell>
          <cell r="P4704">
            <v>5491150386891</v>
          </cell>
          <cell r="Q4704" t="str">
            <v>Gurruchaga 466</v>
          </cell>
          <cell r="R4704">
            <v>3</v>
          </cell>
          <cell r="S4704" t="str">
            <v>B</v>
          </cell>
          <cell r="T4704" t="str">
            <v>Villa crespo</v>
          </cell>
          <cell r="U4704" t="str">
            <v>Capital Federal</v>
          </cell>
          <cell r="V4704">
            <v>1414</v>
          </cell>
          <cell r="W4704" t="str">
            <v>Capital Federal</v>
          </cell>
          <cell r="Y4704" t="str">
            <v>ENVÍO SIN CARGO (CABA Y GRAN PARTE DE GBA) TIEMPO: 4 a 6 DÍAS HÁBILES</v>
          </cell>
          <cell r="Z4704" t="str">
            <v>Mercado Pago</v>
          </cell>
          <cell r="AD4704">
            <v>44151</v>
          </cell>
          <cell r="AE4704">
            <v>44153</v>
          </cell>
          <cell r="AF4704" t="str">
            <v>FRASCO DE ACRILICO TAPA CELESTE 0.6 L</v>
          </cell>
          <cell r="AG4704" t="str">
            <v>260.68</v>
          </cell>
          <cell r="AH4704">
            <v>3</v>
          </cell>
          <cell r="AI4704" t="str">
            <v>BA4011</v>
          </cell>
          <cell r="AJ4704" t="str">
            <v>Móvil</v>
          </cell>
          <cell r="AK4704" t="str">
            <v>JUEVES 19-11 ENTRE 8 Y 18 HORAS!</v>
          </cell>
          <cell r="AL4704">
            <v>1988373693</v>
          </cell>
          <cell r="AM4704">
            <v>322179014</v>
          </cell>
          <cell r="AN4704" t="str">
            <v>Sí</v>
          </cell>
        </row>
        <row r="4705">
          <cell r="A4705">
            <v>2344</v>
          </cell>
          <cell r="B4705" t="str">
            <v>belmuruaga@hotmail.com</v>
          </cell>
          <cell r="C4705">
            <v>44150</v>
          </cell>
          <cell r="D4705" t="str">
            <v>Abierta</v>
          </cell>
          <cell r="E4705" t="str">
            <v>Recibido</v>
          </cell>
          <cell r="F4705" t="str">
            <v>Enviado</v>
          </cell>
          <cell r="G4705" t="str">
            <v>ARS</v>
          </cell>
          <cell r="H4705" t="str">
            <v>1421.65</v>
          </cell>
          <cell r="I4705">
            <v>0</v>
          </cell>
          <cell r="J4705">
            <v>0</v>
          </cell>
          <cell r="K4705" t="str">
            <v>1421.65</v>
          </cell>
          <cell r="L4705" t="str">
            <v>Belen Muruaga</v>
          </cell>
          <cell r="M4705">
            <v>40133345</v>
          </cell>
          <cell r="N4705">
            <v>1122594114</v>
          </cell>
          <cell r="O4705" t="str">
            <v>Belen Muruaga</v>
          </cell>
          <cell r="P4705">
            <v>1122594114</v>
          </cell>
          <cell r="Q4705" t="str">
            <v>Melendez</v>
          </cell>
          <cell r="R4705">
            <v>541</v>
          </cell>
          <cell r="U4705" t="str">
            <v>Merlo</v>
          </cell>
          <cell r="V4705">
            <v>1716</v>
          </cell>
          <cell r="W4705" t="str">
            <v>Gran Buenos Aires</v>
          </cell>
          <cell r="Y4705" t="str">
            <v>ENVÍO SIN CARGO (CABA Y GRAN PARTE DE GBA) TIEMPO: 4 a 6 DÍAS HÁBILES</v>
          </cell>
          <cell r="Z4705" t="str">
            <v>Mercado Pago</v>
          </cell>
          <cell r="AD4705">
            <v>44150</v>
          </cell>
          <cell r="AE4705">
            <v>44153</v>
          </cell>
          <cell r="AF4705" t="str">
            <v>TABLA MADERA PICADA X 3 DIVISIONES (Blanco)</v>
          </cell>
          <cell r="AG4705" t="str">
            <v>479.9</v>
          </cell>
          <cell r="AH4705">
            <v>1</v>
          </cell>
          <cell r="AJ4705" t="str">
            <v>Móvil</v>
          </cell>
          <cell r="AK4705" t="str">
            <v>JUEVES 19-11 ENTRE 8 Y 18 HORAS!</v>
          </cell>
          <cell r="AL4705">
            <v>1987354875</v>
          </cell>
          <cell r="AM4705">
            <v>322018006</v>
          </cell>
          <cell r="AN4705" t="str">
            <v>Sí</v>
          </cell>
        </row>
        <row r="4706">
          <cell r="A4706">
            <v>2344</v>
          </cell>
          <cell r="B4706" t="str">
            <v>belmuruaga@hotmail.com</v>
          </cell>
          <cell r="AF4706" t="str">
            <v>TABLA MADERA PICADA X 3 DIVISIONES (Negro)</v>
          </cell>
          <cell r="AG4706" t="str">
            <v>479.9</v>
          </cell>
          <cell r="AH4706">
            <v>1</v>
          </cell>
          <cell r="AN4706" t="str">
            <v>Sí</v>
          </cell>
        </row>
        <row r="4707">
          <cell r="A4707">
            <v>2344</v>
          </cell>
          <cell r="B4707" t="str">
            <v>belmuruaga@hotmail.com</v>
          </cell>
          <cell r="AF4707" t="str">
            <v>BOTELLA VIDRIO H2O 1 LITRO CORCHO ECOLOGICO</v>
          </cell>
          <cell r="AG4707" t="str">
            <v>461.85</v>
          </cell>
          <cell r="AH4707">
            <v>1</v>
          </cell>
          <cell r="AI4707" t="str">
            <v>019BO5217NEW</v>
          </cell>
          <cell r="AN4707" t="str">
            <v>Sí</v>
          </cell>
        </row>
        <row r="4708">
          <cell r="A4708">
            <v>2343</v>
          </cell>
          <cell r="B4708" t="str">
            <v>gonzalofarid.ghanem@gmail.com</v>
          </cell>
          <cell r="C4708">
            <v>44150</v>
          </cell>
          <cell r="D4708" t="str">
            <v>Abierta</v>
          </cell>
          <cell r="E4708" t="str">
            <v>Recibido</v>
          </cell>
          <cell r="F4708" t="str">
            <v>Enviado</v>
          </cell>
          <cell r="G4708" t="str">
            <v>ARS</v>
          </cell>
          <cell r="H4708" t="str">
            <v>1029.26</v>
          </cell>
          <cell r="I4708">
            <v>0</v>
          </cell>
          <cell r="J4708">
            <v>0</v>
          </cell>
          <cell r="K4708" t="str">
            <v>1029.26</v>
          </cell>
          <cell r="L4708" t="str">
            <v>Franco Caffarone</v>
          </cell>
          <cell r="M4708">
            <v>40228390</v>
          </cell>
          <cell r="N4708">
            <v>5491158160440</v>
          </cell>
          <cell r="O4708" t="str">
            <v>Franco Caffarone</v>
          </cell>
          <cell r="P4708">
            <v>5491158160440</v>
          </cell>
          <cell r="Q4708" t="str">
            <v>Thames</v>
          </cell>
          <cell r="R4708">
            <v>666</v>
          </cell>
          <cell r="S4708" t="str">
            <v>6to D</v>
          </cell>
          <cell r="T4708" t="str">
            <v>Villa Crespo</v>
          </cell>
          <cell r="U4708" t="str">
            <v>Capital Federal</v>
          </cell>
          <cell r="V4708">
            <v>1414</v>
          </cell>
          <cell r="W4708" t="str">
            <v>Capital Federal</v>
          </cell>
          <cell r="Y4708" t="str">
            <v>ENVÍO SIN CARGO (CABA Y GRAN PARTE DE GBA) TIEMPO: 4 a 6 DÍAS HÁBILES</v>
          </cell>
          <cell r="Z4708" t="str">
            <v>Mercado Pago</v>
          </cell>
          <cell r="AD4708">
            <v>44150</v>
          </cell>
          <cell r="AE4708">
            <v>44153</v>
          </cell>
          <cell r="AF4708" t="str">
            <v>ALFOMBRA ENTRADA "WELCOME"45X75CM</v>
          </cell>
          <cell r="AG4708" t="str">
            <v>1029.26</v>
          </cell>
          <cell r="AH4708">
            <v>1</v>
          </cell>
          <cell r="AI4708" t="str">
            <v>046BA6693</v>
          </cell>
          <cell r="AJ4708" t="str">
            <v>Móvil</v>
          </cell>
          <cell r="AK4708" t="str">
            <v>JUEVES 19-11 ENTRE 8 Y 18 HORAS!</v>
          </cell>
          <cell r="AL4708">
            <v>1986375183</v>
          </cell>
          <cell r="AM4708">
            <v>321870803</v>
          </cell>
          <cell r="AN4708" t="str">
            <v>Sí</v>
          </cell>
        </row>
        <row r="4709">
          <cell r="A4709">
            <v>2342</v>
          </cell>
          <cell r="B4709" t="str">
            <v>florencia-echeverria@live.com.ar</v>
          </cell>
          <cell r="C4709">
            <v>44150</v>
          </cell>
          <cell r="D4709" t="str">
            <v>Abierta</v>
          </cell>
          <cell r="E4709" t="str">
            <v>Recibido</v>
          </cell>
          <cell r="F4709" t="str">
            <v>Enviado</v>
          </cell>
          <cell r="G4709" t="str">
            <v>ARS</v>
          </cell>
          <cell r="H4709" t="str">
            <v>923.7</v>
          </cell>
          <cell r="I4709">
            <v>200</v>
          </cell>
          <cell r="J4709">
            <v>0</v>
          </cell>
          <cell r="K4709" t="str">
            <v>723.7</v>
          </cell>
          <cell r="L4709" t="str">
            <v>Florencia Echeverria</v>
          </cell>
          <cell r="M4709">
            <v>37035152</v>
          </cell>
          <cell r="N4709">
            <v>1141761179</v>
          </cell>
          <cell r="O4709" t="str">
            <v>Florencia Echeverria</v>
          </cell>
          <cell r="P4709">
            <v>1141761179</v>
          </cell>
          <cell r="Q4709" t="str">
            <v>Hipolto Yrigoyen</v>
          </cell>
          <cell r="R4709">
            <v>2150</v>
          </cell>
          <cell r="S4709" t="str">
            <v>1 D</v>
          </cell>
          <cell r="T4709" t="str">
            <v>Cruce Varela</v>
          </cell>
          <cell r="U4709" t="str">
            <v>Florencio Varela</v>
          </cell>
          <cell r="V4709">
            <v>1888</v>
          </cell>
          <cell r="W4709" t="str">
            <v>Gran Buenos Aires</v>
          </cell>
          <cell r="Y4709" t="str">
            <v>ENVÍO SIN CARGO (CABA Y GRAN PARTE DE GBA) TIEMPO: 4 a 6 DÍAS HÁBILES</v>
          </cell>
          <cell r="Z4709" t="str">
            <v>Mercado Pago</v>
          </cell>
          <cell r="AA4709" t="str">
            <v>JUEGO100ARG</v>
          </cell>
          <cell r="AD4709">
            <v>44150</v>
          </cell>
          <cell r="AE4709">
            <v>44153</v>
          </cell>
          <cell r="AF4709" t="str">
            <v>BOTELLA VIDRIO H2O 1 LITRO CORCHO ECOLOGICO</v>
          </cell>
          <cell r="AG4709" t="str">
            <v>461.85</v>
          </cell>
          <cell r="AH4709">
            <v>2</v>
          </cell>
          <cell r="AI4709" t="str">
            <v>019BO5217NEW</v>
          </cell>
          <cell r="AJ4709" t="str">
            <v>Móvil</v>
          </cell>
          <cell r="AK4709" t="str">
            <v>JUEVES 19-11 ENTRE 8 Y 18 HORAS!</v>
          </cell>
          <cell r="AL4709">
            <v>1986299050</v>
          </cell>
          <cell r="AM4709">
            <v>321861010</v>
          </cell>
          <cell r="AN4709" t="str">
            <v>Sí</v>
          </cell>
        </row>
        <row r="4710">
          <cell r="A4710">
            <v>2341</v>
          </cell>
          <cell r="B4710" t="str">
            <v>Daiu_rs@hotmail.com</v>
          </cell>
          <cell r="C4710">
            <v>44150</v>
          </cell>
          <cell r="D4710" t="str">
            <v>Abierta</v>
          </cell>
          <cell r="E4710" t="str">
            <v>Recibido</v>
          </cell>
          <cell r="F4710" t="str">
            <v>Enviado</v>
          </cell>
          <cell r="G4710" t="str">
            <v>ARS</v>
          </cell>
          <cell r="H4710" t="str">
            <v>2128.25</v>
          </cell>
          <cell r="I4710">
            <v>0</v>
          </cell>
          <cell r="J4710">
            <v>0</v>
          </cell>
          <cell r="K4710" t="str">
            <v>2128.25</v>
          </cell>
          <cell r="L4710" t="str">
            <v>Daiana Sotelo</v>
          </cell>
          <cell r="M4710">
            <v>23075443</v>
          </cell>
          <cell r="N4710">
            <v>541166764528</v>
          </cell>
          <cell r="O4710" t="str">
            <v>Daiana Sotelo</v>
          </cell>
          <cell r="P4710">
            <v>541166764528</v>
          </cell>
          <cell r="Q4710" t="str">
            <v>Olga cossettini</v>
          </cell>
          <cell r="R4710">
            <v>1640</v>
          </cell>
          <cell r="S4710" t="str">
            <v>Local</v>
          </cell>
          <cell r="U4710" t="str">
            <v>Capital Federal</v>
          </cell>
          <cell r="V4710">
            <v>1107</v>
          </cell>
          <cell r="W4710" t="str">
            <v>Capital Federal</v>
          </cell>
          <cell r="Y4710" t="str">
            <v>ENVÍO SIN CARGO (CABA Y GRAN PARTE DE GBA) TIEMPO: 4 a 6 DÍAS HÁBILES</v>
          </cell>
          <cell r="Z4710" t="str">
            <v>Mercado Pago</v>
          </cell>
          <cell r="AB4710" t="str">
            <v>Si lo pueden envolver para regalo por favor?</v>
          </cell>
          <cell r="AD4710">
            <v>44150</v>
          </cell>
          <cell r="AE4710">
            <v>44153</v>
          </cell>
          <cell r="AF4710" t="str">
            <v>TETERA DE CERAMICA 700ML+ FILTRO (Flores azules)</v>
          </cell>
          <cell r="AG4710" t="str">
            <v>2128.25</v>
          </cell>
          <cell r="AH4710">
            <v>1</v>
          </cell>
          <cell r="AI4710" t="str">
            <v>046BA4999</v>
          </cell>
          <cell r="AJ4710" t="str">
            <v>Móvil</v>
          </cell>
          <cell r="AK4710" t="str">
            <v>JUEVES 19-11 ENTRE 8 Y 18 HORAS!</v>
          </cell>
          <cell r="AL4710">
            <v>1986283279</v>
          </cell>
          <cell r="AM4710">
            <v>321858543</v>
          </cell>
          <cell r="AN4710" t="str">
            <v>Sí</v>
          </cell>
        </row>
        <row r="4711">
          <cell r="A4711">
            <v>2340</v>
          </cell>
          <cell r="B4711" t="str">
            <v>agusbarth84@hotmail.com</v>
          </cell>
          <cell r="C4711">
            <v>44150</v>
          </cell>
          <cell r="D4711" t="str">
            <v>Abierta</v>
          </cell>
          <cell r="E4711" t="str">
            <v>Recibido</v>
          </cell>
          <cell r="F4711" t="str">
            <v>Enviado</v>
          </cell>
          <cell r="G4711" t="str">
            <v>ARS</v>
          </cell>
          <cell r="H4711" t="str">
            <v>1528.75</v>
          </cell>
          <cell r="I4711">
            <v>0</v>
          </cell>
          <cell r="J4711">
            <v>0</v>
          </cell>
          <cell r="K4711" t="str">
            <v>1528.75</v>
          </cell>
          <cell r="L4711" t="str">
            <v>Agustina Barthes</v>
          </cell>
          <cell r="M4711">
            <v>30924031</v>
          </cell>
          <cell r="N4711">
            <v>5491159555566</v>
          </cell>
          <cell r="O4711" t="str">
            <v>Agustina Barthes</v>
          </cell>
          <cell r="P4711">
            <v>5491159555566</v>
          </cell>
          <cell r="Q4711" t="str">
            <v xml:space="preserve">Tres sargentos </v>
          </cell>
          <cell r="R4711">
            <v>2264</v>
          </cell>
          <cell r="U4711" t="str">
            <v>Jose c paz</v>
          </cell>
          <cell r="V4711">
            <v>1665</v>
          </cell>
          <cell r="W4711" t="str">
            <v>Gran Buenos Aires</v>
          </cell>
          <cell r="Y4711" t="str">
            <v>ENVÍO SIN CARGO (CABA Y GRAN PARTE DE GBA) TIEMPO: 4 a 6 DÍAS HÁBILES</v>
          </cell>
          <cell r="Z4711" t="str">
            <v>Mercado Pago</v>
          </cell>
          <cell r="AC4711" t="str">
            <v>NO TIENE TIMBRE LLAMAR AL CELULAR</v>
          </cell>
          <cell r="AD4711">
            <v>44150</v>
          </cell>
          <cell r="AE4711">
            <v>44151</v>
          </cell>
          <cell r="AF4711" t="str">
            <v>CORTINA DE BAÑO GRIS 180 X 200 CM</v>
          </cell>
          <cell r="AG4711" t="str">
            <v>1528.75</v>
          </cell>
          <cell r="AH4711">
            <v>1</v>
          </cell>
          <cell r="AI4711" t="str">
            <v>AB7344</v>
          </cell>
          <cell r="AJ4711" t="str">
            <v>Móvil</v>
          </cell>
          <cell r="AK4711" t="str">
            <v>MARTES 17-11 ENTRE 8 Y 18 HORAS!</v>
          </cell>
          <cell r="AL4711">
            <v>1985977894</v>
          </cell>
          <cell r="AM4711">
            <v>321595580</v>
          </cell>
          <cell r="AN4711" t="str">
            <v>Sí</v>
          </cell>
        </row>
        <row r="4712">
          <cell r="A4712">
            <v>2339</v>
          </cell>
          <cell r="B4712" t="str">
            <v>auad.luciano@gmail.com</v>
          </cell>
          <cell r="C4712">
            <v>44149</v>
          </cell>
          <cell r="D4712" t="str">
            <v>Abierta</v>
          </cell>
          <cell r="E4712" t="str">
            <v>Recibido</v>
          </cell>
          <cell r="F4712" t="str">
            <v>Enviado</v>
          </cell>
          <cell r="G4712" t="str">
            <v>ARS</v>
          </cell>
          <cell r="H4712" t="str">
            <v>1029.26</v>
          </cell>
          <cell r="I4712">
            <v>0</v>
          </cell>
          <cell r="J4712">
            <v>0</v>
          </cell>
          <cell r="K4712" t="str">
            <v>1029.26</v>
          </cell>
          <cell r="L4712" t="str">
            <v>Luciano Auad</v>
          </cell>
          <cell r="M4712">
            <v>36359454</v>
          </cell>
          <cell r="N4712">
            <v>541130797140</v>
          </cell>
          <cell r="O4712" t="str">
            <v>Luciano Auad</v>
          </cell>
          <cell r="P4712">
            <v>541130797140</v>
          </cell>
          <cell r="Q4712" t="str">
            <v xml:space="preserve">Melincue </v>
          </cell>
          <cell r="R4712">
            <v>3172</v>
          </cell>
          <cell r="S4712" t="str">
            <v>1B</v>
          </cell>
          <cell r="T4712" t="str">
            <v>Buenos Aires</v>
          </cell>
          <cell r="U4712" t="str">
            <v>Capital Federal</v>
          </cell>
          <cell r="V4712">
            <v>1417</v>
          </cell>
          <cell r="W4712" t="str">
            <v>Capital Federal</v>
          </cell>
          <cell r="Y4712" t="str">
            <v>ENVÍO SIN CARGO (CABA Y GRAN PARTE DE GBA) TIEMPO: 4 a 6 DÍAS HÁBILES</v>
          </cell>
          <cell r="Z4712" t="str">
            <v>Mercado Pago</v>
          </cell>
          <cell r="AD4712">
            <v>44149</v>
          </cell>
          <cell r="AE4712">
            <v>44151</v>
          </cell>
          <cell r="AF4712" t="str">
            <v>ALFOMBRA ENTRADA "WELCOME"45X75CM</v>
          </cell>
          <cell r="AG4712" t="str">
            <v>1029.26</v>
          </cell>
          <cell r="AH4712">
            <v>1</v>
          </cell>
          <cell r="AI4712" t="str">
            <v>046BA6693</v>
          </cell>
          <cell r="AJ4712" t="str">
            <v>Web</v>
          </cell>
          <cell r="AK4712" t="str">
            <v>MARTES 17-11 ENTRE 8 Y 18 HORAS!</v>
          </cell>
          <cell r="AL4712">
            <v>1985037314</v>
          </cell>
          <cell r="AM4712">
            <v>321657699</v>
          </cell>
          <cell r="AN4712" t="str">
            <v>Sí</v>
          </cell>
        </row>
        <row r="4713">
          <cell r="A4713">
            <v>2338</v>
          </cell>
          <cell r="B4713" t="str">
            <v>luisina.pelaez@gmail.com</v>
          </cell>
          <cell r="C4713">
            <v>44149</v>
          </cell>
          <cell r="D4713" t="str">
            <v>Abierta</v>
          </cell>
          <cell r="E4713" t="str">
            <v>Recibido</v>
          </cell>
          <cell r="F4713" t="str">
            <v>Enviado</v>
          </cell>
          <cell r="G4713" t="str">
            <v>ARS</v>
          </cell>
          <cell r="H4713" t="str">
            <v>1363.89</v>
          </cell>
          <cell r="I4713">
            <v>0</v>
          </cell>
          <cell r="J4713">
            <v>0</v>
          </cell>
          <cell r="K4713" t="str">
            <v>1363.89</v>
          </cell>
          <cell r="L4713" t="str">
            <v>Luisina Peláez</v>
          </cell>
          <cell r="M4713">
            <v>34767265</v>
          </cell>
          <cell r="N4713">
            <v>541140456720</v>
          </cell>
          <cell r="O4713" t="str">
            <v>Luisina Peláez</v>
          </cell>
          <cell r="P4713">
            <v>541140456720</v>
          </cell>
          <cell r="Q4713" t="str">
            <v>Helguera</v>
          </cell>
          <cell r="R4713">
            <v>1861</v>
          </cell>
          <cell r="S4713" t="str">
            <v>2D</v>
          </cell>
          <cell r="T4713" t="str">
            <v>Villa Santa Rita</v>
          </cell>
          <cell r="U4713" t="str">
            <v>Capital Federal</v>
          </cell>
          <cell r="V4713">
            <v>1416</v>
          </cell>
          <cell r="W4713" t="str">
            <v>Capital Federal</v>
          </cell>
          <cell r="Y4713" t="str">
            <v>ENVÍO SIN CARGO (CABA Y GRAN PARTE DE GBA) TIEMPO: 4 a 6 DÍAS HÁBILES</v>
          </cell>
          <cell r="Z4713" t="str">
            <v>Mercado Pago</v>
          </cell>
          <cell r="AD4713">
            <v>44149</v>
          </cell>
          <cell r="AE4713">
            <v>44151</v>
          </cell>
          <cell r="AF4713" t="str">
            <v>VELA SOJA C/TAPA AROMA JAZMIN GARDENIA 14X10 CM</v>
          </cell>
          <cell r="AG4713" t="str">
            <v>299.99</v>
          </cell>
          <cell r="AH4713">
            <v>1</v>
          </cell>
          <cell r="AI4713" t="str">
            <v>BA8098VELAMERCA SEPARADA</v>
          </cell>
          <cell r="AJ4713" t="str">
            <v>Web</v>
          </cell>
          <cell r="AK4713" t="str">
            <v>MARTES 17-11 ENTRE 8 Y 18 HORAS!</v>
          </cell>
          <cell r="AL4713">
            <v>1984135416</v>
          </cell>
          <cell r="AM4713">
            <v>312383310</v>
          </cell>
          <cell r="AN4713" t="str">
            <v>Sí</v>
          </cell>
        </row>
        <row r="4714">
          <cell r="A4714">
            <v>2338</v>
          </cell>
          <cell r="B4714" t="str">
            <v>luisina.pelaez@gmail.com</v>
          </cell>
          <cell r="AF4714" t="str">
            <v>VELA 100 % SOJA CON AROMA JAZMIN GARDENIA (MAGNOLIA)</v>
          </cell>
          <cell r="AG4714" t="str">
            <v>399.99</v>
          </cell>
          <cell r="AH4714">
            <v>1</v>
          </cell>
          <cell r="AI4714" t="str">
            <v>BA5914VELA</v>
          </cell>
          <cell r="AN4714" t="str">
            <v>Sí</v>
          </cell>
        </row>
        <row r="4715">
          <cell r="A4715">
            <v>2338</v>
          </cell>
          <cell r="B4715" t="str">
            <v>luisina.pelaez@gmail.com</v>
          </cell>
          <cell r="AF4715" t="str">
            <v>6 VASOS COPON GOURMET RIGOLLEAU 450 ML</v>
          </cell>
          <cell r="AG4715" t="str">
            <v>663.91</v>
          </cell>
          <cell r="AH4715">
            <v>1</v>
          </cell>
          <cell r="AI4715" t="str">
            <v>ML68919</v>
          </cell>
          <cell r="AN4715" t="str">
            <v>Sí</v>
          </cell>
        </row>
        <row r="4716">
          <cell r="A4716">
            <v>2337</v>
          </cell>
          <cell r="B4716" t="str">
            <v>agusbarth84@hotmail.com</v>
          </cell>
          <cell r="C4716">
            <v>44149</v>
          </cell>
          <cell r="D4716" t="str">
            <v>Abierta</v>
          </cell>
          <cell r="E4716" t="str">
            <v>Pendiente</v>
          </cell>
          <cell r="F4716" t="str">
            <v>No está empaquetado</v>
          </cell>
          <cell r="G4716" t="str">
            <v>ARS</v>
          </cell>
          <cell r="H4716" t="str">
            <v>1528.75</v>
          </cell>
          <cell r="I4716">
            <v>0</v>
          </cell>
          <cell r="J4716">
            <v>0</v>
          </cell>
          <cell r="K4716" t="str">
            <v>1528.75</v>
          </cell>
          <cell r="L4716" t="str">
            <v>Agustina Barthes</v>
          </cell>
          <cell r="M4716">
            <v>30924031</v>
          </cell>
          <cell r="N4716">
            <v>5491159555566</v>
          </cell>
          <cell r="O4716" t="str">
            <v>Agustina Barthes</v>
          </cell>
          <cell r="P4716">
            <v>5491159555566</v>
          </cell>
          <cell r="Q4716" t="str">
            <v>Tres Sargentos</v>
          </cell>
          <cell r="R4716">
            <v>2264</v>
          </cell>
          <cell r="U4716" t="str">
            <v>Jose c paz</v>
          </cell>
          <cell r="V4716">
            <v>1665</v>
          </cell>
          <cell r="W4716" t="str">
            <v>Gran Buenos Aires</v>
          </cell>
          <cell r="Y4716" t="str">
            <v>ENVÍO SIN CARGO (CABA Y GRAN PARTE DE GBA) TIEMPO: 4 a 6 DÍAS HÁBILES</v>
          </cell>
          <cell r="Z4716" t="str">
            <v>Mercado Pago</v>
          </cell>
          <cell r="AF4716" t="str">
            <v>CORTINA DE BAÑO GRIS 180 X 200 CM</v>
          </cell>
          <cell r="AG4716" t="str">
            <v>1528.75</v>
          </cell>
          <cell r="AH4716">
            <v>1</v>
          </cell>
          <cell r="AI4716" t="str">
            <v>AB7344</v>
          </cell>
          <cell r="AJ4716" t="str">
            <v>Móvil</v>
          </cell>
          <cell r="AK4716" t="str">
            <v/>
          </cell>
          <cell r="AL4716">
            <v>1983953457</v>
          </cell>
          <cell r="AM4716">
            <v>321527031</v>
          </cell>
          <cell r="AN4716" t="str">
            <v>Sí</v>
          </cell>
        </row>
        <row r="4717">
          <cell r="A4717">
            <v>2336</v>
          </cell>
          <cell r="B4717" t="str">
            <v>sofiaselene28@gmail.com</v>
          </cell>
          <cell r="C4717">
            <v>44148</v>
          </cell>
          <cell r="D4717" t="str">
            <v>Abierta</v>
          </cell>
          <cell r="E4717" t="str">
            <v>Recibido</v>
          </cell>
          <cell r="F4717" t="str">
            <v>Enviado</v>
          </cell>
          <cell r="G4717" t="str">
            <v>ARS</v>
          </cell>
          <cell r="H4717" t="str">
            <v>1795.43</v>
          </cell>
          <cell r="I4717">
            <v>0</v>
          </cell>
          <cell r="J4717">
            <v>0</v>
          </cell>
          <cell r="K4717" t="str">
            <v>1795.43</v>
          </cell>
          <cell r="L4717" t="str">
            <v>Sofia Lopez</v>
          </cell>
          <cell r="M4717">
            <v>43596327</v>
          </cell>
          <cell r="N4717">
            <v>541169425325</v>
          </cell>
          <cell r="O4717" t="str">
            <v>Sofia Lopez</v>
          </cell>
          <cell r="P4717">
            <v>541169425325</v>
          </cell>
          <cell r="Q4717" t="str">
            <v>Zeballos</v>
          </cell>
          <cell r="R4717">
            <v>2662</v>
          </cell>
          <cell r="S4717" t="str">
            <v>PB</v>
          </cell>
          <cell r="T4717" t="str">
            <v>Sarandi</v>
          </cell>
          <cell r="U4717" t="str">
            <v>Avellaneda</v>
          </cell>
          <cell r="V4717">
            <v>1870</v>
          </cell>
          <cell r="W4717" t="str">
            <v>Gran Buenos Aires</v>
          </cell>
          <cell r="Y4717" t="str">
            <v>ENVÍO SIN CARGO (CABA Y GRAN PARTE DE GBA) TIEMPO: 4 a 6 DÍAS HÁBILES</v>
          </cell>
          <cell r="Z4717" t="str">
            <v>Mercado Pago</v>
          </cell>
          <cell r="AD4717">
            <v>44148</v>
          </cell>
          <cell r="AE4717">
            <v>44151</v>
          </cell>
          <cell r="AF4717" t="str">
            <v>MOLINILLO MADERA 20 CM</v>
          </cell>
          <cell r="AG4717" t="str">
            <v>1198.97</v>
          </cell>
          <cell r="AH4717">
            <v>1</v>
          </cell>
          <cell r="AI4717" t="str">
            <v>046BA6860</v>
          </cell>
          <cell r="AJ4717" t="str">
            <v>Móvil</v>
          </cell>
          <cell r="AK4717" t="str">
            <v>MIERCOLES 18-11 ENTRE 8 Y 18 HORAS!</v>
          </cell>
          <cell r="AL4717">
            <v>1981445793</v>
          </cell>
          <cell r="AM4717">
            <v>321210358</v>
          </cell>
          <cell r="AN4717" t="str">
            <v>Sí</v>
          </cell>
        </row>
        <row r="4718">
          <cell r="A4718">
            <v>2336</v>
          </cell>
          <cell r="B4718" t="str">
            <v>sofiaselene28@gmail.com</v>
          </cell>
          <cell r="AF4718" t="str">
            <v>SET 3 PIEZAS CORTADOR HOJAS 2</v>
          </cell>
          <cell r="AG4718" t="str">
            <v>274.19</v>
          </cell>
          <cell r="AH4718">
            <v>1</v>
          </cell>
          <cell r="AI4718" t="str">
            <v>046BA4966</v>
          </cell>
          <cell r="AN4718" t="str">
            <v>Sí</v>
          </cell>
        </row>
        <row r="4719">
          <cell r="A4719">
            <v>2336</v>
          </cell>
          <cell r="B4719" t="str">
            <v>sofiaselene28@gmail.com</v>
          </cell>
          <cell r="AF4719" t="str">
            <v>BOWL NEGRO 2.5LTS APTO MICROONDAS Y FREEZER</v>
          </cell>
          <cell r="AG4719" t="str">
            <v>245.29</v>
          </cell>
          <cell r="AH4719">
            <v>1</v>
          </cell>
          <cell r="AI4719" t="str">
            <v>BP02002 BIPO</v>
          </cell>
          <cell r="AN4719" t="str">
            <v>Sí</v>
          </cell>
        </row>
        <row r="4720">
          <cell r="A4720">
            <v>2336</v>
          </cell>
          <cell r="B4720" t="str">
            <v>sofiaselene28@gmail.com</v>
          </cell>
          <cell r="AF4720" t="str">
            <v>CUCHARA COLOR MENTA</v>
          </cell>
          <cell r="AG4720" t="str">
            <v>38.49</v>
          </cell>
          <cell r="AH4720">
            <v>2</v>
          </cell>
          <cell r="AI4720" t="str">
            <v>BP32019</v>
          </cell>
          <cell r="AN4720" t="str">
            <v>Sí</v>
          </cell>
        </row>
        <row r="4721">
          <cell r="A4721">
            <v>2335</v>
          </cell>
          <cell r="B4721" t="str">
            <v>alemadrid05@hotmail.com</v>
          </cell>
          <cell r="C4721">
            <v>44148</v>
          </cell>
          <cell r="D4721" t="str">
            <v>Abierta</v>
          </cell>
          <cell r="E4721" t="str">
            <v>Recibido</v>
          </cell>
          <cell r="F4721" t="str">
            <v>Enviado</v>
          </cell>
          <cell r="G4721" t="str">
            <v>ARS</v>
          </cell>
          <cell r="H4721" t="str">
            <v>559.09</v>
          </cell>
          <cell r="I4721">
            <v>0</v>
          </cell>
          <cell r="J4721">
            <v>0</v>
          </cell>
          <cell r="K4721" t="str">
            <v>559.09</v>
          </cell>
          <cell r="L4721" t="str">
            <v>Alejandra Madrid</v>
          </cell>
          <cell r="M4721">
            <v>30654221</v>
          </cell>
          <cell r="N4721">
            <v>541130340221</v>
          </cell>
          <cell r="O4721" t="str">
            <v>Alejandra Madrid</v>
          </cell>
          <cell r="P4721">
            <v>541130340221</v>
          </cell>
          <cell r="Q4721" t="str">
            <v>25 De Mayo</v>
          </cell>
          <cell r="R4721">
            <v>786</v>
          </cell>
          <cell r="S4721" t="str">
            <v>10° 69'</v>
          </cell>
          <cell r="T4721" t="str">
            <v>CABA</v>
          </cell>
          <cell r="U4721" t="str">
            <v>Capital Federal</v>
          </cell>
          <cell r="V4721">
            <v>1002</v>
          </cell>
          <cell r="W4721" t="str">
            <v>Capital Federal</v>
          </cell>
          <cell r="Y4721" t="str">
            <v>ENVÍO SIN CARGO (CABA Y GRAN PARTE DE GBA) TIEMPO: 4 a 6 DÍAS HÁBILES</v>
          </cell>
          <cell r="Z4721" t="str">
            <v>Mercado Pago</v>
          </cell>
          <cell r="AD4721">
            <v>44148</v>
          </cell>
          <cell r="AE4721">
            <v>44151</v>
          </cell>
          <cell r="AF4721" t="str">
            <v>CAJA DE TE CORAZON 10X7CM</v>
          </cell>
          <cell r="AG4721" t="str">
            <v>559.09</v>
          </cell>
          <cell r="AH4721">
            <v>1</v>
          </cell>
          <cell r="AI4721" t="str">
            <v>046CX6317</v>
          </cell>
          <cell r="AJ4721" t="str">
            <v>Móvil</v>
          </cell>
          <cell r="AK4721" t="str">
            <v>MARTES 17-11 ENTRE 8 Y 18 HORAS!</v>
          </cell>
          <cell r="AL4721">
            <v>1980552572</v>
          </cell>
          <cell r="AM4721">
            <v>317440799</v>
          </cell>
          <cell r="AN4721" t="str">
            <v>Sí</v>
          </cell>
        </row>
        <row r="4722">
          <cell r="A4722">
            <v>2334</v>
          </cell>
          <cell r="B4722" t="str">
            <v>magali.g.mendez@hotmail.com</v>
          </cell>
          <cell r="C4722">
            <v>44146</v>
          </cell>
          <cell r="D4722" t="str">
            <v>Abierta</v>
          </cell>
          <cell r="E4722" t="str">
            <v>Recibido</v>
          </cell>
          <cell r="F4722" t="str">
            <v>Enviado</v>
          </cell>
          <cell r="G4722" t="str">
            <v>ARS</v>
          </cell>
          <cell r="H4722" t="str">
            <v>521.21</v>
          </cell>
          <cell r="I4722">
            <v>0</v>
          </cell>
          <cell r="J4722">
            <v>0</v>
          </cell>
          <cell r="K4722" t="str">
            <v>521.21</v>
          </cell>
          <cell r="L4722" t="str">
            <v>Magali Mendez</v>
          </cell>
          <cell r="M4722">
            <v>27348583102</v>
          </cell>
          <cell r="N4722">
            <v>541155741752</v>
          </cell>
          <cell r="O4722" t="str">
            <v>Magali Mendez</v>
          </cell>
          <cell r="P4722">
            <v>541155741752</v>
          </cell>
          <cell r="Q4722" t="str">
            <v xml:space="preserve">Bolivar </v>
          </cell>
          <cell r="R4722">
            <v>946</v>
          </cell>
          <cell r="T4722" t="str">
            <v>Merlo</v>
          </cell>
          <cell r="U4722" t="str">
            <v>Merlo</v>
          </cell>
          <cell r="V4722">
            <v>1722</v>
          </cell>
          <cell r="W4722" t="str">
            <v>Gran Buenos Aires</v>
          </cell>
          <cell r="Y4722" t="str">
            <v>ENVÍO SIN CARGO (CABA Y GRAN PARTE DE GBA) TIEMPO: 4 a 6 DÍAS HÁBILES</v>
          </cell>
          <cell r="Z4722" t="str">
            <v>Mercado Pago</v>
          </cell>
          <cell r="AB4722" t="str">
            <v>Trampeadora de mano</v>
          </cell>
          <cell r="AD4722">
            <v>44146</v>
          </cell>
          <cell r="AE4722">
            <v>44151</v>
          </cell>
          <cell r="AF4722" t="str">
            <v>TRAPEADOR DE MANO VERDE 38X12 CM</v>
          </cell>
          <cell r="AG4722" t="str">
            <v>521.21</v>
          </cell>
          <cell r="AH4722">
            <v>1</v>
          </cell>
          <cell r="AI4722" t="str">
            <v>046LI7902</v>
          </cell>
          <cell r="AJ4722" t="str">
            <v>Móvil</v>
          </cell>
          <cell r="AK4722" t="str">
            <v>MARTES 17-11 ENTRE 8 Y 18 HORAS!</v>
          </cell>
          <cell r="AL4722">
            <v>1972767569</v>
          </cell>
          <cell r="AM4722">
            <v>319688404</v>
          </cell>
          <cell r="AN4722" t="str">
            <v>Sí</v>
          </cell>
        </row>
        <row r="4723">
          <cell r="A4723">
            <v>2333</v>
          </cell>
          <cell r="B4723" t="str">
            <v>delfibelchor@gmail.com</v>
          </cell>
          <cell r="C4723">
            <v>44146</v>
          </cell>
          <cell r="D4723" t="str">
            <v>Abierta</v>
          </cell>
          <cell r="E4723" t="str">
            <v>Recibido</v>
          </cell>
          <cell r="F4723" t="str">
            <v>Enviado</v>
          </cell>
          <cell r="G4723" t="str">
            <v>ARS</v>
          </cell>
          <cell r="H4723" t="str">
            <v>2885.22</v>
          </cell>
          <cell r="I4723">
            <v>0</v>
          </cell>
          <cell r="J4723">
            <v>0</v>
          </cell>
          <cell r="K4723" t="str">
            <v>2885.22</v>
          </cell>
          <cell r="L4723" t="str">
            <v>Delfina Belchor</v>
          </cell>
          <cell r="M4723">
            <v>46876698</v>
          </cell>
          <cell r="N4723">
            <v>5491125381015</v>
          </cell>
          <cell r="O4723" t="str">
            <v>Delfina Belchor</v>
          </cell>
          <cell r="P4723">
            <v>5491125381015</v>
          </cell>
          <cell r="Q4723" t="str">
            <v xml:space="preserve">Cabildo </v>
          </cell>
          <cell r="R4723">
            <v>480</v>
          </cell>
          <cell r="T4723" t="str">
            <v>Barrio Cerrado El Talar de Pacheco</v>
          </cell>
          <cell r="U4723" t="str">
            <v>Pacheco</v>
          </cell>
          <cell r="V4723">
            <v>1617</v>
          </cell>
          <cell r="W4723" t="str">
            <v>Gran Buenos Aires</v>
          </cell>
          <cell r="Y4723" t="str">
            <v>ENVÍO SIN CARGO (CABA Y GRAN PARTE DE GBA) TIEMPO: 4 a 6 DÍAS HÁBILES</v>
          </cell>
          <cell r="Z4723" t="str">
            <v>Mercado Pago</v>
          </cell>
          <cell r="AD4723">
            <v>44146</v>
          </cell>
          <cell r="AE4723">
            <v>44151</v>
          </cell>
          <cell r="AF4723" t="str">
            <v>3X2 RIGOLLEAU COPON GOURMET 450ML GNL X 12 PIEZAS (TOTAL 36 U)</v>
          </cell>
          <cell r="AG4723" t="str">
            <v>2885.22</v>
          </cell>
          <cell r="AH4723">
            <v>1</v>
          </cell>
          <cell r="AI4723" t="str">
            <v>RI68919GR</v>
          </cell>
          <cell r="AJ4723" t="str">
            <v>Móvil</v>
          </cell>
          <cell r="AK4723" t="str">
            <v>MARTES 17-11 ENTRE 8 Y 18 HORAS!</v>
          </cell>
          <cell r="AL4723">
            <v>1971948350</v>
          </cell>
          <cell r="AM4723">
            <v>320079342</v>
          </cell>
          <cell r="AN4723" t="str">
            <v>Sí</v>
          </cell>
        </row>
        <row r="4724">
          <cell r="A4724">
            <v>2332</v>
          </cell>
          <cell r="B4724" t="str">
            <v>florenciagaab@hotmail.com</v>
          </cell>
          <cell r="C4724">
            <v>44146</v>
          </cell>
          <cell r="D4724" t="str">
            <v>Abierta</v>
          </cell>
          <cell r="E4724" t="str">
            <v>Recibido</v>
          </cell>
          <cell r="F4724" t="str">
            <v>Enviado</v>
          </cell>
          <cell r="G4724" t="str">
            <v>ARS</v>
          </cell>
          <cell r="H4724" t="str">
            <v>1611.49</v>
          </cell>
          <cell r="I4724">
            <v>0</v>
          </cell>
          <cell r="J4724">
            <v>0</v>
          </cell>
          <cell r="K4724" t="str">
            <v>1611.49</v>
          </cell>
          <cell r="L4724" t="str">
            <v>Florencia Gaab</v>
          </cell>
          <cell r="M4724">
            <v>36261360</v>
          </cell>
          <cell r="N4724">
            <v>542926508255</v>
          </cell>
          <cell r="O4724" t="str">
            <v>Florencia Gaab</v>
          </cell>
          <cell r="P4724">
            <v>542926508255</v>
          </cell>
          <cell r="Q4724" t="str">
            <v>Carhue</v>
          </cell>
          <cell r="R4724">
            <v>2556</v>
          </cell>
          <cell r="U4724" t="str">
            <v>Capital Federal</v>
          </cell>
          <cell r="V4724">
            <v>1140</v>
          </cell>
          <cell r="W4724" t="str">
            <v>Capital Federal</v>
          </cell>
          <cell r="Y4724" t="str">
            <v>ENVÍO SIN CARGO (CABA Y GRAN PARTE DE GBA) TIEMPO: 4 a 6 DÍAS HÁBILES</v>
          </cell>
          <cell r="Z4724" t="str">
            <v>Mercado Pago</v>
          </cell>
          <cell r="AB4724" t="str">
            <v xml:space="preserve">Enviar a Corionl Suarez codigo postal 7540. </v>
          </cell>
          <cell r="AC4724" t="str">
            <v>DIRECCION A ENVIAR: SANTA TRINIDAD SAN LUIS 22 - CORONEL SUAREZ CODIGO POSTAL 7540 ENVIAR JUNTOS ORDEN 2331 Y 2332  AVISAR ANTES IMPORTE DE ENVIO</v>
          </cell>
          <cell r="AD4724">
            <v>44146</v>
          </cell>
          <cell r="AE4724">
            <v>44153</v>
          </cell>
          <cell r="AF4724" t="str">
            <v>FLORERO QUEBRADO PLATA 20X9.5CM DIAM</v>
          </cell>
          <cell r="AG4724" t="str">
            <v>1611.49</v>
          </cell>
          <cell r="AH4724">
            <v>1</v>
          </cell>
          <cell r="AI4724" t="str">
            <v>024KK6077</v>
          </cell>
          <cell r="AJ4724" t="str">
            <v>Móvil</v>
          </cell>
          <cell r="AK4724" t="str">
            <v/>
          </cell>
          <cell r="AL4724">
            <v>1970975523</v>
          </cell>
          <cell r="AM4724">
            <v>319984189</v>
          </cell>
          <cell r="AN4724" t="str">
            <v>Sí</v>
          </cell>
        </row>
        <row r="4725">
          <cell r="A4725">
            <v>2331</v>
          </cell>
          <cell r="B4725" t="str">
            <v>florenciagaab@hotmail.com</v>
          </cell>
          <cell r="C4725">
            <v>44146</v>
          </cell>
          <cell r="D4725" t="str">
            <v>Abierta</v>
          </cell>
          <cell r="E4725" t="str">
            <v>Recibido</v>
          </cell>
          <cell r="F4725" t="str">
            <v>Enviado</v>
          </cell>
          <cell r="G4725" t="str">
            <v>ARS</v>
          </cell>
          <cell r="H4725" t="str">
            <v>5801.47</v>
          </cell>
          <cell r="I4725">
            <v>0</v>
          </cell>
          <cell r="J4725">
            <v>0</v>
          </cell>
          <cell r="K4725" t="str">
            <v>5801.47</v>
          </cell>
          <cell r="L4725" t="str">
            <v>Florencia Gaab</v>
          </cell>
          <cell r="M4725">
            <v>2336261360</v>
          </cell>
          <cell r="N4725">
            <v>542926508255</v>
          </cell>
          <cell r="O4725" t="str">
            <v>Florencia Gaab</v>
          </cell>
          <cell r="P4725">
            <v>542926508255</v>
          </cell>
          <cell r="Q4725" t="str">
            <v xml:space="preserve">Carhue </v>
          </cell>
          <cell r="R4725">
            <v>2556</v>
          </cell>
          <cell r="U4725" t="str">
            <v>Capital Federal</v>
          </cell>
          <cell r="V4725">
            <v>1140</v>
          </cell>
          <cell r="W4725" t="str">
            <v>Capital Federal</v>
          </cell>
          <cell r="Y4725" t="str">
            <v>ENVÍO SIN CARGO (CABA Y GRAN PARTE DE GBA) TIEMPO: 4 a 6 DÍAS HÁBILES</v>
          </cell>
          <cell r="Z4725" t="str">
            <v>Mercado Pago</v>
          </cell>
          <cell r="AB4725" t="str">
            <v>Enviar a Coronel Suarez codigo postal 7540. Por correo argentino.</v>
          </cell>
          <cell r="AC4725" t="str">
            <v>DIRECCION A ENVIAR: SANTA TRINIDAD SAN LUIS 22 - CORONEL SUAREZ CODIGO POSTAL 7540 ENVIAR JUNTOS ORDEN 2331 Y 2332  AVISAR ANTES IMPORTE DE ENVIO</v>
          </cell>
          <cell r="AD4725">
            <v>44146</v>
          </cell>
          <cell r="AE4725">
            <v>44153</v>
          </cell>
          <cell r="AF4725" t="str">
            <v>INDIVIDUAL ARPILLERA AMAR</v>
          </cell>
          <cell r="AG4725" t="str">
            <v>230.99</v>
          </cell>
          <cell r="AH4725">
            <v>2</v>
          </cell>
          <cell r="AI4725" t="str">
            <v>024KK151AMAR</v>
          </cell>
          <cell r="AJ4725" t="str">
            <v>Móvil</v>
          </cell>
          <cell r="AK4725" t="str">
            <v/>
          </cell>
          <cell r="AL4725">
            <v>1970432570</v>
          </cell>
          <cell r="AM4725">
            <v>319899746</v>
          </cell>
          <cell r="AN4725" t="str">
            <v>Sí</v>
          </cell>
        </row>
        <row r="4726">
          <cell r="A4726">
            <v>2331</v>
          </cell>
          <cell r="B4726" t="str">
            <v>florenciagaab@hotmail.com</v>
          </cell>
          <cell r="AF4726" t="str">
            <v>MACETA DE CERAMICA 21X7.5CM</v>
          </cell>
          <cell r="AG4726" t="str">
            <v>339.49</v>
          </cell>
          <cell r="AH4726">
            <v>2</v>
          </cell>
          <cell r="AI4726" t="str">
            <v>DE7523</v>
          </cell>
          <cell r="AN4726" t="str">
            <v>Sí</v>
          </cell>
        </row>
        <row r="4727">
          <cell r="A4727">
            <v>2331</v>
          </cell>
          <cell r="B4727" t="str">
            <v>florenciagaab@hotmail.com</v>
          </cell>
          <cell r="AF4727" t="str">
            <v>MACETA DE CERAMICA JARRITO 15X7.5CM</v>
          </cell>
          <cell r="AG4727" t="str">
            <v>339.49</v>
          </cell>
          <cell r="AH4727">
            <v>2</v>
          </cell>
          <cell r="AI4727" t="str">
            <v>DE7519</v>
          </cell>
          <cell r="AN4727" t="str">
            <v>Sí</v>
          </cell>
        </row>
        <row r="4728">
          <cell r="A4728">
            <v>2331</v>
          </cell>
          <cell r="B4728" t="str">
            <v>florenciagaab@hotmail.com</v>
          </cell>
          <cell r="AF4728" t="str">
            <v>MACETA DE CERAMICA REGADERA 6 MOD SURT 18X7CM</v>
          </cell>
          <cell r="AG4728" t="str">
            <v>340.8</v>
          </cell>
          <cell r="AH4728">
            <v>2</v>
          </cell>
          <cell r="AI4728" t="str">
            <v>DE7530</v>
          </cell>
          <cell r="AN4728" t="str">
            <v>Sí</v>
          </cell>
        </row>
        <row r="4729">
          <cell r="A4729">
            <v>2331</v>
          </cell>
          <cell r="B4729" t="str">
            <v>florenciagaab@hotmail.com</v>
          </cell>
          <cell r="AF4729" t="str">
            <v>VELA 100 % SOJA AROMA JAZMIN 10X12 CM</v>
          </cell>
          <cell r="AG4729" t="str">
            <v>499.99</v>
          </cell>
          <cell r="AH4729">
            <v>2</v>
          </cell>
          <cell r="AI4729" t="str">
            <v>JA5064J MERCA SEPARADA</v>
          </cell>
          <cell r="AN4729" t="str">
            <v>Sí</v>
          </cell>
        </row>
        <row r="4730">
          <cell r="A4730">
            <v>2331</v>
          </cell>
          <cell r="B4730" t="str">
            <v>florenciagaab@hotmail.com</v>
          </cell>
          <cell r="AF4730" t="str">
            <v>VELA 100% SOJA AROMA JAZMIN</v>
          </cell>
          <cell r="AG4730">
            <v>300</v>
          </cell>
          <cell r="AH4730">
            <v>2</v>
          </cell>
          <cell r="AI4730" t="str">
            <v>TW7375VELA MERCA SEPARADA</v>
          </cell>
          <cell r="AN4730" t="str">
            <v>Sí</v>
          </cell>
        </row>
        <row r="4731">
          <cell r="A4731">
            <v>2331</v>
          </cell>
          <cell r="B4731" t="str">
            <v>florenciagaab@hotmail.com</v>
          </cell>
          <cell r="AF4731" t="str">
            <v>VELA SOJA C/TAPA AROMA JAZMIN GARDENIA 14X10 CM</v>
          </cell>
          <cell r="AG4731" t="str">
            <v>299.99</v>
          </cell>
          <cell r="AH4731">
            <v>3</v>
          </cell>
          <cell r="AI4731" t="str">
            <v>BA8098VELAMERCA SEPARADA</v>
          </cell>
          <cell r="AN4731" t="str">
            <v>Sí</v>
          </cell>
        </row>
        <row r="4732">
          <cell r="A4732">
            <v>2331</v>
          </cell>
          <cell r="B4732" t="str">
            <v>florenciagaab@hotmail.com</v>
          </cell>
          <cell r="AF4732" t="str">
            <v>VELA 100 % SOJA CON AROMA JAZMIN GARDENIA (MAGNOLIA)</v>
          </cell>
          <cell r="AG4732" t="str">
            <v>399.99</v>
          </cell>
          <cell r="AH4732">
            <v>2</v>
          </cell>
          <cell r="AI4732" t="str">
            <v>BA5914VELA</v>
          </cell>
          <cell r="AN4732" t="str">
            <v>Sí</v>
          </cell>
        </row>
        <row r="4733">
          <cell r="A4733">
            <v>2330</v>
          </cell>
          <cell r="B4733" t="str">
            <v>marnmartino@gmail.com</v>
          </cell>
          <cell r="C4733">
            <v>44145</v>
          </cell>
          <cell r="D4733" t="str">
            <v>Abierta</v>
          </cell>
          <cell r="E4733" t="str">
            <v>Recibido</v>
          </cell>
          <cell r="F4733" t="str">
            <v>Enviado</v>
          </cell>
          <cell r="G4733" t="str">
            <v>ARS</v>
          </cell>
          <cell r="H4733" t="str">
            <v>3585.28</v>
          </cell>
          <cell r="I4733">
            <v>0</v>
          </cell>
          <cell r="J4733">
            <v>0</v>
          </cell>
          <cell r="K4733" t="str">
            <v>3585.28</v>
          </cell>
          <cell r="L4733" t="str">
            <v>Marianela Martino</v>
          </cell>
          <cell r="M4733">
            <v>30610160</v>
          </cell>
          <cell r="N4733">
            <v>5491168031140</v>
          </cell>
          <cell r="O4733" t="str">
            <v>Marianela martino</v>
          </cell>
          <cell r="P4733">
            <v>5491168031140</v>
          </cell>
          <cell r="Q4733" t="str">
            <v>Simbron</v>
          </cell>
          <cell r="R4733">
            <v>3556</v>
          </cell>
          <cell r="S4733" t="str">
            <v>1ºD</v>
          </cell>
          <cell r="T4733" t="str">
            <v>villa del parque</v>
          </cell>
          <cell r="U4733" t="str">
            <v>Capital Federal</v>
          </cell>
          <cell r="V4733">
            <v>1417</v>
          </cell>
          <cell r="W4733" t="str">
            <v>Capital Federal</v>
          </cell>
          <cell r="Y4733" t="str">
            <v>ENVÍO SIN CARGO (CABA Y GRAN PARTE DE GBA) TIEMPO: 4 a 6 DÍAS HÁBILES</v>
          </cell>
          <cell r="Z4733" t="str">
            <v>Mercado Pago</v>
          </cell>
          <cell r="AD4733">
            <v>44145</v>
          </cell>
          <cell r="AE4733">
            <v>44154</v>
          </cell>
          <cell r="AF4733" t="str">
            <v>MUG DE CAFÉ DOBLE VIDRIO</v>
          </cell>
          <cell r="AG4733">
            <v>835</v>
          </cell>
          <cell r="AH4733">
            <v>2</v>
          </cell>
          <cell r="AI4733" t="str">
            <v>MS123093</v>
          </cell>
          <cell r="AJ4733" t="str">
            <v>Web</v>
          </cell>
          <cell r="AK4733" t="str">
            <v/>
          </cell>
          <cell r="AL4733">
            <v>1968440030</v>
          </cell>
          <cell r="AM4733">
            <v>319645461</v>
          </cell>
          <cell r="AN4733" t="str">
            <v>Sí</v>
          </cell>
        </row>
        <row r="4734">
          <cell r="A4734">
            <v>2330</v>
          </cell>
          <cell r="B4734" t="str">
            <v>marnmartino@gmail.com</v>
          </cell>
          <cell r="AF4734" t="str">
            <v>6 VASOS COPON GOURMET RIGOLLEAU 450 ML</v>
          </cell>
          <cell r="AG4734" t="str">
            <v>663.91</v>
          </cell>
          <cell r="AH4734">
            <v>1</v>
          </cell>
          <cell r="AI4734" t="str">
            <v>ML68919</v>
          </cell>
          <cell r="AN4734" t="str">
            <v>Sí</v>
          </cell>
        </row>
        <row r="4735">
          <cell r="A4735">
            <v>2330</v>
          </cell>
          <cell r="B4735" t="str">
            <v>marnmartino@gmail.com</v>
          </cell>
          <cell r="AF4735" t="str">
            <v>TAZON CERAMICA PALABRAS 350 CC (VERDE AMOR)</v>
          </cell>
          <cell r="AG4735" t="str">
            <v>791.84</v>
          </cell>
          <cell r="AH4735">
            <v>1</v>
          </cell>
          <cell r="AN4735" t="str">
            <v>Sí</v>
          </cell>
        </row>
        <row r="4736">
          <cell r="A4736">
            <v>2330</v>
          </cell>
          <cell r="B4736" t="str">
            <v>marnmartino@gmail.com</v>
          </cell>
          <cell r="AF4736" t="str">
            <v>SECAPLATOS SILICONA 30.5 X 20.5 CM (Verde)</v>
          </cell>
          <cell r="AG4736" t="str">
            <v>459.53</v>
          </cell>
          <cell r="AH4736">
            <v>1</v>
          </cell>
          <cell r="AI4736" t="str">
            <v>BA3015 MERCA SEPA</v>
          </cell>
          <cell r="AN4736" t="str">
            <v>Sí</v>
          </cell>
        </row>
        <row r="4737">
          <cell r="A4737">
            <v>2329</v>
          </cell>
          <cell r="B4737" t="str">
            <v>caami.drake@hotmail.com</v>
          </cell>
          <cell r="C4737">
            <v>44145</v>
          </cell>
          <cell r="D4737" t="str">
            <v>Abierta</v>
          </cell>
          <cell r="E4737" t="str">
            <v>Recibido</v>
          </cell>
          <cell r="F4737" t="str">
            <v>Enviado</v>
          </cell>
          <cell r="G4737" t="str">
            <v>ARS</v>
          </cell>
          <cell r="H4737" t="str">
            <v>2486.71</v>
          </cell>
          <cell r="I4737">
            <v>0</v>
          </cell>
          <cell r="J4737">
            <v>0</v>
          </cell>
          <cell r="K4737" t="str">
            <v>2486.71</v>
          </cell>
          <cell r="L4737" t="str">
            <v>Camila Drake</v>
          </cell>
          <cell r="M4737">
            <v>39076692</v>
          </cell>
          <cell r="N4737">
            <v>541149389549</v>
          </cell>
          <cell r="O4737" t="str">
            <v>Camila Drake</v>
          </cell>
          <cell r="P4737">
            <v>541149389549</v>
          </cell>
          <cell r="Q4737" t="str">
            <v>Puan</v>
          </cell>
          <cell r="R4737">
            <v>45</v>
          </cell>
          <cell r="S4737" t="str">
            <v>5to B</v>
          </cell>
          <cell r="T4737" t="str">
            <v>Caballito</v>
          </cell>
          <cell r="U4737" t="str">
            <v>Capital Federal</v>
          </cell>
          <cell r="V4737">
            <v>1406</v>
          </cell>
          <cell r="W4737" t="str">
            <v>Capital Federal</v>
          </cell>
          <cell r="Y4737" t="str">
            <v>ENVÍO SIN CARGO (CABA Y GRAN PARTE DE GBA) TIEMPO: 4 a 6 DÍAS HÁBILES</v>
          </cell>
          <cell r="Z4737" t="str">
            <v>Mercado Pago</v>
          </cell>
          <cell r="AD4737">
            <v>44145</v>
          </cell>
          <cell r="AE4737">
            <v>44151</v>
          </cell>
          <cell r="AF4737" t="str">
            <v>TABLA MADERA PICADA X 3 DIVISIONES (Blanco)</v>
          </cell>
          <cell r="AG4737" t="str">
            <v>479.9</v>
          </cell>
          <cell r="AH4737">
            <v>1</v>
          </cell>
          <cell r="AJ4737" t="str">
            <v>Web</v>
          </cell>
          <cell r="AK4737" t="str">
            <v>MARTES 17-11 ENTRE 8 Y 18 HORAS!</v>
          </cell>
          <cell r="AL4737">
            <v>1968425491</v>
          </cell>
          <cell r="AM4737">
            <v>319630917</v>
          </cell>
          <cell r="AN4737" t="str">
            <v>Sí</v>
          </cell>
        </row>
        <row r="4738">
          <cell r="A4738">
            <v>2329</v>
          </cell>
          <cell r="B4738" t="str">
            <v>caami.drake@hotmail.com</v>
          </cell>
          <cell r="AF4738" t="str">
            <v>TABLA MADERA PICADA X 3 DIVISIONES (Negro)</v>
          </cell>
          <cell r="AG4738" t="str">
            <v>479.9</v>
          </cell>
          <cell r="AH4738">
            <v>1</v>
          </cell>
          <cell r="AN4738" t="str">
            <v>Sí</v>
          </cell>
        </row>
        <row r="4739">
          <cell r="A4739">
            <v>2329</v>
          </cell>
          <cell r="B4739" t="str">
            <v>caami.drake@hotmail.com</v>
          </cell>
          <cell r="AF4739" t="str">
            <v>BOWL RIGOLLEAU GRANDE 2900ML</v>
          </cell>
          <cell r="AG4739" t="str">
            <v>291.5</v>
          </cell>
          <cell r="AH4739">
            <v>1</v>
          </cell>
          <cell r="AI4739" t="str">
            <v>ML67552</v>
          </cell>
          <cell r="AN4739" t="str">
            <v>Sí</v>
          </cell>
        </row>
        <row r="4740">
          <cell r="A4740">
            <v>2329</v>
          </cell>
          <cell r="B4740" t="str">
            <v>caami.drake@hotmail.com</v>
          </cell>
          <cell r="AF4740" t="str">
            <v>ESPATULA RANURADA DISTINTOS COLORES (Negro)</v>
          </cell>
          <cell r="AG4740" t="str">
            <v>286.17</v>
          </cell>
          <cell r="AH4740">
            <v>1</v>
          </cell>
          <cell r="AI4740" t="str">
            <v>BP12002 BIPO</v>
          </cell>
          <cell r="AN4740" t="str">
            <v>Sí</v>
          </cell>
        </row>
        <row r="4741">
          <cell r="A4741">
            <v>2329</v>
          </cell>
          <cell r="B4741" t="str">
            <v>caami.drake@hotmail.com</v>
          </cell>
          <cell r="AF4741" t="str">
            <v>BOWL NEGRO 2.5LTS APTO MICROONDAS Y FREEZER</v>
          </cell>
          <cell r="AG4741" t="str">
            <v>245.29</v>
          </cell>
          <cell r="AH4741">
            <v>1</v>
          </cell>
          <cell r="AI4741" t="str">
            <v>BP02002 BIPO</v>
          </cell>
          <cell r="AN4741" t="str">
            <v>Sí</v>
          </cell>
        </row>
        <row r="4742">
          <cell r="A4742">
            <v>2329</v>
          </cell>
          <cell r="B4742" t="str">
            <v>caami.drake@hotmail.com</v>
          </cell>
          <cell r="AF4742" t="str">
            <v>BOWL BLANCO 400CC APTO MICROONDAS Y FREEZER</v>
          </cell>
          <cell r="AG4742" t="str">
            <v>140.79</v>
          </cell>
          <cell r="AH4742">
            <v>2</v>
          </cell>
          <cell r="AI4742" t="str">
            <v>BP01001 BIPO</v>
          </cell>
          <cell r="AN4742" t="str">
            <v>Sí</v>
          </cell>
        </row>
        <row r="4743">
          <cell r="A4743">
            <v>2329</v>
          </cell>
          <cell r="B4743" t="str">
            <v>caami.drake@hotmail.com</v>
          </cell>
          <cell r="AF4743" t="str">
            <v>BOWL NEGRO 400CC APTO MICROONDAS Y FREEZER</v>
          </cell>
          <cell r="AG4743" t="str">
            <v>140.79</v>
          </cell>
          <cell r="AH4743">
            <v>3</v>
          </cell>
          <cell r="AI4743" t="str">
            <v>BP01002 BIPO</v>
          </cell>
          <cell r="AN4743" t="str">
            <v>Sí</v>
          </cell>
        </row>
        <row r="4744">
          <cell r="A4744">
            <v>2328</v>
          </cell>
          <cell r="B4744" t="str">
            <v>v.janocosentino@gmail.com</v>
          </cell>
          <cell r="C4744">
            <v>44144</v>
          </cell>
          <cell r="D4744" t="str">
            <v>Abierta</v>
          </cell>
          <cell r="E4744" t="str">
            <v>Recibido</v>
          </cell>
          <cell r="F4744" t="str">
            <v>Enviado</v>
          </cell>
          <cell r="G4744" t="str">
            <v>ARS</v>
          </cell>
          <cell r="H4744" t="str">
            <v>739.98</v>
          </cell>
          <cell r="I4744">
            <v>0</v>
          </cell>
          <cell r="J4744">
            <v>0</v>
          </cell>
          <cell r="K4744" t="str">
            <v>739.98</v>
          </cell>
          <cell r="L4744" t="str">
            <v>Valeria Cosentino</v>
          </cell>
          <cell r="M4744">
            <v>28099943</v>
          </cell>
          <cell r="N4744">
            <v>541160063740</v>
          </cell>
          <cell r="O4744" t="str">
            <v>Valeria Cosentino</v>
          </cell>
          <cell r="P4744">
            <v>541160063740</v>
          </cell>
          <cell r="Q4744" t="str">
            <v>Jose maria moreno</v>
          </cell>
          <cell r="R4744">
            <v>690</v>
          </cell>
          <cell r="U4744" t="str">
            <v>Buenos aires</v>
          </cell>
          <cell r="V4744">
            <v>1824</v>
          </cell>
          <cell r="W4744" t="str">
            <v>Gran Buenos Aires</v>
          </cell>
          <cell r="Y4744" t="str">
            <v>ENVÍO SIN CARGO (CABA Y GRAN PARTE DE GBA) TIEMPO: 4 a 6 DÍAS HÁBILES</v>
          </cell>
          <cell r="Z4744" t="str">
            <v>Mercado Pago</v>
          </cell>
          <cell r="AB4744" t="str">
            <v>Es una estacion de servicio axion</v>
          </cell>
          <cell r="AD4744">
            <v>44144</v>
          </cell>
          <cell r="AE4744">
            <v>44151</v>
          </cell>
          <cell r="AF4744" t="str">
            <v>INFUSOR DE TE OVAL 4.5 CM</v>
          </cell>
          <cell r="AG4744" t="str">
            <v>369.99</v>
          </cell>
          <cell r="AH4744">
            <v>2</v>
          </cell>
          <cell r="AI4744" t="str">
            <v>MS114229</v>
          </cell>
          <cell r="AJ4744" t="str">
            <v>Móvil</v>
          </cell>
          <cell r="AK4744" t="str">
            <v>MIERCOLES 18-11 ENTRE 8 Y 18 HORAS!</v>
          </cell>
          <cell r="AL4744">
            <v>1965870652</v>
          </cell>
          <cell r="AM4744">
            <v>319291476</v>
          </cell>
          <cell r="AN4744" t="str">
            <v>Sí</v>
          </cell>
        </row>
        <row r="4745">
          <cell r="A4745">
            <v>2327</v>
          </cell>
          <cell r="B4745" t="str">
            <v>adr_rod@hotmail.com</v>
          </cell>
          <cell r="C4745">
            <v>44144</v>
          </cell>
          <cell r="D4745" t="str">
            <v>Abierta</v>
          </cell>
          <cell r="E4745" t="str">
            <v>Recibido</v>
          </cell>
          <cell r="F4745" t="str">
            <v>Enviado</v>
          </cell>
          <cell r="G4745" t="str">
            <v>ARS</v>
          </cell>
          <cell r="H4745">
            <v>2610</v>
          </cell>
          <cell r="I4745">
            <v>0</v>
          </cell>
          <cell r="J4745">
            <v>0</v>
          </cell>
          <cell r="K4745">
            <v>2610</v>
          </cell>
          <cell r="L4745" t="str">
            <v>Adriana Rodriguez</v>
          </cell>
          <cell r="M4745">
            <v>16247182</v>
          </cell>
          <cell r="N4745">
            <v>541140540976</v>
          </cell>
          <cell r="O4745" t="str">
            <v>Adriana Rodriguez</v>
          </cell>
          <cell r="P4745">
            <v>541140540976</v>
          </cell>
          <cell r="Q4745" t="str">
            <v>Vera 1474</v>
          </cell>
          <cell r="R4745">
            <v>1474</v>
          </cell>
          <cell r="T4745" t="str">
            <v>Villa Crespo</v>
          </cell>
          <cell r="U4745" t="str">
            <v>Capital Federal</v>
          </cell>
          <cell r="V4745">
            <v>1414</v>
          </cell>
          <cell r="W4745" t="str">
            <v>Capital Federal</v>
          </cell>
          <cell r="Y4745" t="str">
            <v>ENVÍO SIN CARGO (CABA Y GRAN PARTE DE GBA) TIEMPO: 4 a 6 DÍAS HÁBILES</v>
          </cell>
          <cell r="Z4745" t="str">
            <v>Mercado Pago</v>
          </cell>
          <cell r="AB4745" t="str">
            <v>Avisen el día de la entrega x favor</v>
          </cell>
          <cell r="AD4745">
            <v>44144</v>
          </cell>
          <cell r="AE4745">
            <v>44151</v>
          </cell>
          <cell r="AF4745" t="str">
            <v>TRAPO DE PISO CON FRASE MEDIA STANTARD 50 X 60 CM HOLA CHAU</v>
          </cell>
          <cell r="AG4745">
            <v>290</v>
          </cell>
          <cell r="AH4745">
            <v>2</v>
          </cell>
          <cell r="AI4745" t="str">
            <v>HOLA BCO CHICO</v>
          </cell>
          <cell r="AJ4745" t="str">
            <v>Móvil</v>
          </cell>
          <cell r="AK4745" t="str">
            <v>MARTES 17-11 ENTRE 8 Y 18 HORAS!</v>
          </cell>
          <cell r="AL4745">
            <v>1964983783</v>
          </cell>
          <cell r="AM4745">
            <v>319006462</v>
          </cell>
          <cell r="AN4745" t="str">
            <v>Sí</v>
          </cell>
        </row>
        <row r="4746">
          <cell r="A4746">
            <v>2327</v>
          </cell>
          <cell r="B4746" t="str">
            <v>adr_rod@hotmail.com</v>
          </cell>
          <cell r="AF4746" t="str">
            <v>TRAPO DE PISO CON FRASE MEDIA STANTARD 50 X 60 CM HOLA CHAU</v>
          </cell>
          <cell r="AG4746">
            <v>290</v>
          </cell>
          <cell r="AH4746">
            <v>2</v>
          </cell>
          <cell r="AI4746" t="str">
            <v>HOLA CHAU CHICO GRIS</v>
          </cell>
          <cell r="AN4746" t="str">
            <v>Sí</v>
          </cell>
        </row>
        <row r="4747">
          <cell r="A4747">
            <v>2327</v>
          </cell>
          <cell r="B4747" t="str">
            <v>adr_rod@hotmail.com</v>
          </cell>
          <cell r="AF4747" t="str">
            <v>TRAPO DE PISO CON FRASE MEDIA STANTARD 50 X 60 CM LOVE</v>
          </cell>
          <cell r="AG4747">
            <v>290</v>
          </cell>
          <cell r="AH4747">
            <v>2</v>
          </cell>
          <cell r="AI4747" t="str">
            <v>LOVE BCO CHICO</v>
          </cell>
          <cell r="AN4747" t="str">
            <v>Sí</v>
          </cell>
        </row>
        <row r="4748">
          <cell r="A4748">
            <v>2327</v>
          </cell>
          <cell r="B4748" t="str">
            <v>adr_rod@hotmail.com</v>
          </cell>
          <cell r="AF4748" t="str">
            <v>TRAPO DE PISO CON FRASE MEDIA STANTARD 50 X 60 CM HAPPY</v>
          </cell>
          <cell r="AG4748">
            <v>290</v>
          </cell>
          <cell r="AH4748">
            <v>3</v>
          </cell>
          <cell r="AI4748" t="str">
            <v>HAPPY CHICO BCO</v>
          </cell>
          <cell r="AN4748" t="str">
            <v>Sí</v>
          </cell>
        </row>
        <row r="4749">
          <cell r="A4749">
            <v>2326</v>
          </cell>
          <cell r="B4749" t="str">
            <v>mica_slimmens@hotmail.com</v>
          </cell>
          <cell r="C4749">
            <v>44144</v>
          </cell>
          <cell r="D4749" t="str">
            <v>Abierta</v>
          </cell>
          <cell r="E4749" t="str">
            <v>Recibido</v>
          </cell>
          <cell r="F4749" t="str">
            <v>Enviado</v>
          </cell>
          <cell r="G4749" t="str">
            <v>ARS</v>
          </cell>
          <cell r="H4749" t="str">
            <v>1806.63</v>
          </cell>
          <cell r="I4749">
            <v>0</v>
          </cell>
          <cell r="J4749">
            <v>0</v>
          </cell>
          <cell r="K4749" t="str">
            <v>1806.63</v>
          </cell>
          <cell r="L4749" t="str">
            <v>Micaela Slimmens</v>
          </cell>
          <cell r="M4749">
            <v>35236762</v>
          </cell>
          <cell r="N4749">
            <v>5491154622289</v>
          </cell>
          <cell r="O4749" t="str">
            <v>Micaela Slimmens</v>
          </cell>
          <cell r="P4749">
            <v>5491154622289</v>
          </cell>
          <cell r="Q4749" t="str">
            <v>Andonaegui</v>
          </cell>
          <cell r="R4749">
            <v>1120</v>
          </cell>
          <cell r="U4749" t="str">
            <v>Hurlingham</v>
          </cell>
          <cell r="V4749">
            <v>1686</v>
          </cell>
          <cell r="W4749" t="str">
            <v>Gran Buenos Aires</v>
          </cell>
          <cell r="Y4749" t="str">
            <v>ENVÍO SIN CARGO (CABA Y GRAN PARTE DE GBA) TIEMPO: 4 a 6 DÍAS HÁBILES</v>
          </cell>
          <cell r="Z4749" t="str">
            <v>Mercado Pago</v>
          </cell>
          <cell r="AD4749">
            <v>44144</v>
          </cell>
          <cell r="AE4749">
            <v>44151</v>
          </cell>
          <cell r="AF4749" t="str">
            <v>MATE NEO PASTEL CON BOMBILLA (Verde)</v>
          </cell>
          <cell r="AG4749" t="str">
            <v>194.69</v>
          </cell>
          <cell r="AH4749">
            <v>1</v>
          </cell>
          <cell r="AJ4749" t="str">
            <v>Móvil</v>
          </cell>
          <cell r="AK4749" t="str">
            <v>MARTES 17-11 ENTRE 8 Y 18 HORAS!</v>
          </cell>
          <cell r="AL4749">
            <v>1963232119</v>
          </cell>
          <cell r="AM4749">
            <v>319028178</v>
          </cell>
          <cell r="AN4749" t="str">
            <v>Sí</v>
          </cell>
        </row>
        <row r="4750">
          <cell r="A4750">
            <v>2326</v>
          </cell>
          <cell r="B4750" t="str">
            <v>mica_slimmens@hotmail.com</v>
          </cell>
          <cell r="AF4750" t="str">
            <v>YERBERO LIMON SET X 2 16 CM X 8.5 DIAM.</v>
          </cell>
          <cell r="AG4750" t="str">
            <v>915.96</v>
          </cell>
          <cell r="AH4750">
            <v>1</v>
          </cell>
          <cell r="AI4750" t="str">
            <v>645LA55025</v>
          </cell>
          <cell r="AN4750" t="str">
            <v>Sí</v>
          </cell>
        </row>
        <row r="4751">
          <cell r="A4751">
            <v>2326</v>
          </cell>
          <cell r="B4751" t="str">
            <v>mica_slimmens@hotmail.com</v>
          </cell>
          <cell r="AF4751" t="str">
            <v>INDIVIDUAL RANGPUR BEIGE 38CM</v>
          </cell>
          <cell r="AG4751" t="str">
            <v>395.99</v>
          </cell>
          <cell r="AH4751">
            <v>1</v>
          </cell>
          <cell r="AI4751" t="str">
            <v>MS115327</v>
          </cell>
          <cell r="AN4751" t="str">
            <v>Sí</v>
          </cell>
        </row>
        <row r="4752">
          <cell r="A4752">
            <v>2326</v>
          </cell>
          <cell r="B4752" t="str">
            <v>mica_slimmens@hotmail.com</v>
          </cell>
          <cell r="AF4752" t="str">
            <v>VELA SOJA C/TAPA AROMA JAZMIN GARDENIA 14X10 CM</v>
          </cell>
          <cell r="AG4752" t="str">
            <v>299.99</v>
          </cell>
          <cell r="AH4752">
            <v>1</v>
          </cell>
          <cell r="AI4752" t="str">
            <v>BA8098VELAMERCA SEPARADA</v>
          </cell>
          <cell r="AN4752" t="str">
            <v>Sí</v>
          </cell>
        </row>
        <row r="4753">
          <cell r="A4753">
            <v>2325</v>
          </cell>
          <cell r="B4753" t="str">
            <v>agusbarth84@hotmail.com</v>
          </cell>
          <cell r="C4753">
            <v>44143</v>
          </cell>
          <cell r="D4753" t="str">
            <v>Abierta</v>
          </cell>
          <cell r="E4753" t="str">
            <v>Recibido</v>
          </cell>
          <cell r="F4753" t="str">
            <v>Enviado</v>
          </cell>
          <cell r="G4753" t="str">
            <v>ARS</v>
          </cell>
          <cell r="H4753" t="str">
            <v>640.72</v>
          </cell>
          <cell r="I4753">
            <v>0</v>
          </cell>
          <cell r="J4753">
            <v>0</v>
          </cell>
          <cell r="K4753" t="str">
            <v>640.72</v>
          </cell>
          <cell r="L4753" t="str">
            <v>Agustina Barthes</v>
          </cell>
          <cell r="M4753">
            <v>30924031</v>
          </cell>
          <cell r="N4753">
            <v>5491159555566</v>
          </cell>
          <cell r="O4753" t="str">
            <v>Agustina Barthes</v>
          </cell>
          <cell r="P4753">
            <v>5491159555566</v>
          </cell>
          <cell r="Q4753" t="str">
            <v>Tres sargentos</v>
          </cell>
          <cell r="R4753">
            <v>2264</v>
          </cell>
          <cell r="U4753" t="str">
            <v>Jose c paz</v>
          </cell>
          <cell r="V4753">
            <v>1665</v>
          </cell>
          <cell r="W4753" t="str">
            <v>Gran Buenos Aires</v>
          </cell>
          <cell r="Y4753" t="str">
            <v>ENVÍO SIN CARGO (CABA Y GRAN PARTE DE GBA) TIEMPO: 4 a 6 DÍAS HÁBILES</v>
          </cell>
          <cell r="Z4753" t="str">
            <v>Mercado Pago</v>
          </cell>
          <cell r="AB4753" t="str">
            <v>No tengo timbre</v>
          </cell>
          <cell r="AD4753">
            <v>44143</v>
          </cell>
          <cell r="AE4753">
            <v>44144</v>
          </cell>
          <cell r="AF4753" t="str">
            <v>UNTADOR PASTEL 14.5 CM (Amarillo)</v>
          </cell>
          <cell r="AG4753" t="str">
            <v>32.99</v>
          </cell>
          <cell r="AH4753">
            <v>1</v>
          </cell>
          <cell r="AI4753" t="str">
            <v>019BA87503 MERCA SEPA</v>
          </cell>
          <cell r="AJ4753" t="str">
            <v>Móvil</v>
          </cell>
          <cell r="AK4753" t="str">
            <v>VIERNES 13-11 ENTRE 8 Y 18 HORAS!</v>
          </cell>
          <cell r="AL4753">
            <v>1961574345</v>
          </cell>
          <cell r="AM4753">
            <v>318831146</v>
          </cell>
          <cell r="AN4753" t="str">
            <v>Sí</v>
          </cell>
        </row>
        <row r="4754">
          <cell r="A4754">
            <v>2325</v>
          </cell>
          <cell r="B4754" t="str">
            <v>agusbarth84@hotmail.com</v>
          </cell>
          <cell r="AF4754" t="str">
            <v>UNTADOR PASTEL 14.5 CM (Celeste)</v>
          </cell>
          <cell r="AG4754" t="str">
            <v>32.99</v>
          </cell>
          <cell r="AH4754">
            <v>1</v>
          </cell>
          <cell r="AI4754" t="str">
            <v>019BA87503 MERCA SEPA</v>
          </cell>
          <cell r="AN4754" t="str">
            <v>Sí</v>
          </cell>
        </row>
        <row r="4755">
          <cell r="A4755">
            <v>2325</v>
          </cell>
          <cell r="B4755" t="str">
            <v>agusbarth84@hotmail.com</v>
          </cell>
          <cell r="AF4755" t="str">
            <v>RIGOLLEAU VASO NOA BURBUJA 400ML DISP 6PC</v>
          </cell>
          <cell r="AG4755" t="str">
            <v>574.74</v>
          </cell>
          <cell r="AH4755">
            <v>1</v>
          </cell>
          <cell r="AI4755" t="str">
            <v>RI68787PK</v>
          </cell>
          <cell r="AN4755" t="str">
            <v>Sí</v>
          </cell>
        </row>
        <row r="4756">
          <cell r="A4756">
            <v>2324</v>
          </cell>
          <cell r="B4756" t="str">
            <v>rominabarbaramartinez@gmail.com</v>
          </cell>
          <cell r="C4756">
            <v>44143</v>
          </cell>
          <cell r="D4756" t="str">
            <v>Abierta</v>
          </cell>
          <cell r="E4756" t="str">
            <v>Recibido</v>
          </cell>
          <cell r="F4756" t="str">
            <v>Enviado</v>
          </cell>
          <cell r="G4756" t="str">
            <v>ARS</v>
          </cell>
          <cell r="H4756">
            <v>2650</v>
          </cell>
          <cell r="I4756">
            <v>0</v>
          </cell>
          <cell r="J4756">
            <v>0</v>
          </cell>
          <cell r="K4756">
            <v>2650</v>
          </cell>
          <cell r="L4756" t="str">
            <v>Mercedes Baggiani</v>
          </cell>
          <cell r="M4756">
            <v>4575770</v>
          </cell>
          <cell r="N4756">
            <v>541166033809</v>
          </cell>
          <cell r="O4756" t="str">
            <v>Mercedes Baggiani</v>
          </cell>
          <cell r="P4756">
            <v>541166033809</v>
          </cell>
          <cell r="Q4756" t="str">
            <v>Sarmiento</v>
          </cell>
          <cell r="R4756">
            <v>3725</v>
          </cell>
          <cell r="S4756" t="str">
            <v>4 N</v>
          </cell>
          <cell r="T4756" t="str">
            <v>ALMAGRO</v>
          </cell>
          <cell r="U4756" t="str">
            <v>Capital Federal</v>
          </cell>
          <cell r="V4756">
            <v>1197</v>
          </cell>
          <cell r="W4756" t="str">
            <v>Capital Federal</v>
          </cell>
          <cell r="Y4756" t="str">
            <v>ENVÍO SIN CARGO (CABA Y GRAN PARTE DE GBA) TIEMPO: 4 a 6 DÍAS HÁBILES</v>
          </cell>
          <cell r="Z4756" t="str">
            <v>Mercado Pago</v>
          </cell>
          <cell r="AD4756">
            <v>44143</v>
          </cell>
          <cell r="AE4756">
            <v>44144</v>
          </cell>
          <cell r="AF4756" t="str">
            <v>SET 3 PIEZAS: BALDE CENTRIFUGADOR + PALO EXTENSIBLE CON MOPA + 1 REPUESTO DE MOPA (Azul)</v>
          </cell>
          <cell r="AG4756">
            <v>2650</v>
          </cell>
          <cell r="AH4756">
            <v>1</v>
          </cell>
          <cell r="AJ4756" t="str">
            <v>Web</v>
          </cell>
          <cell r="AK4756" t="str">
            <v>VIERNES 13-11 ENTRE 8 Y 18 HORAS!</v>
          </cell>
          <cell r="AL4756">
            <v>1961111153</v>
          </cell>
          <cell r="AM4756">
            <v>318742673</v>
          </cell>
          <cell r="AN4756" t="str">
            <v>Sí</v>
          </cell>
        </row>
        <row r="4757">
          <cell r="A4757">
            <v>2323</v>
          </cell>
          <cell r="B4757" t="str">
            <v>andrea.leopardo@gmail.com</v>
          </cell>
          <cell r="C4757">
            <v>44143</v>
          </cell>
          <cell r="D4757" t="str">
            <v>Abierta</v>
          </cell>
          <cell r="E4757" t="str">
            <v>Recibido</v>
          </cell>
          <cell r="F4757" t="str">
            <v>Enviado</v>
          </cell>
          <cell r="G4757" t="str">
            <v>ARS</v>
          </cell>
          <cell r="H4757" t="str">
            <v>577.88</v>
          </cell>
          <cell r="I4757">
            <v>0</v>
          </cell>
          <cell r="J4757">
            <v>0</v>
          </cell>
          <cell r="K4757" t="str">
            <v>577.88</v>
          </cell>
          <cell r="L4757" t="str">
            <v>Andrea Leopardo</v>
          </cell>
          <cell r="M4757">
            <v>24846806</v>
          </cell>
          <cell r="N4757">
            <v>541154205256</v>
          </cell>
          <cell r="O4757" t="str">
            <v>Andrea Leopardo</v>
          </cell>
          <cell r="P4757">
            <v>541154205256</v>
          </cell>
          <cell r="Q4757" t="str">
            <v>Av. Almirante Brown</v>
          </cell>
          <cell r="R4757">
            <v>928</v>
          </cell>
          <cell r="S4757" t="str">
            <v>7D</v>
          </cell>
          <cell r="T4757" t="str">
            <v>Capital Federal</v>
          </cell>
          <cell r="U4757" t="str">
            <v>Capital Federal</v>
          </cell>
          <cell r="V4757">
            <v>1159</v>
          </cell>
          <cell r="W4757" t="str">
            <v>Capital Federal</v>
          </cell>
          <cell r="Y4757" t="str">
            <v>ENVÍO SIN CARGO (CABA Y GRAN PARTE DE GBA) TIEMPO: 4 a 6 DÍAS HÁBILES</v>
          </cell>
          <cell r="Z4757" t="str">
            <v>Mercado Pago</v>
          </cell>
          <cell r="AD4757">
            <v>44143</v>
          </cell>
          <cell r="AE4757">
            <v>44144</v>
          </cell>
          <cell r="AF4757" t="str">
            <v>ALMOHADON HOJAS VERDES Y NEGRAS 30X30CM POLIESTER</v>
          </cell>
          <cell r="AG4757" t="str">
            <v>577.88</v>
          </cell>
          <cell r="AH4757">
            <v>1</v>
          </cell>
          <cell r="AI4757" t="str">
            <v>CHU198</v>
          </cell>
          <cell r="AJ4757" t="str">
            <v>Móvil</v>
          </cell>
          <cell r="AK4757" t="str">
            <v>VIERNES 13-11 ENTRE 8 Y 18 HORAS!</v>
          </cell>
          <cell r="AL4757">
            <v>1960550413</v>
          </cell>
          <cell r="AM4757">
            <v>318647367</v>
          </cell>
          <cell r="AN4757" t="str">
            <v>Sí</v>
          </cell>
        </row>
        <row r="4758">
          <cell r="A4758">
            <v>2322</v>
          </cell>
          <cell r="B4758" t="str">
            <v>antonella.moreno2019@gmail.com</v>
          </cell>
          <cell r="C4758">
            <v>44142</v>
          </cell>
          <cell r="D4758" t="str">
            <v>Abierta</v>
          </cell>
          <cell r="E4758" t="str">
            <v>Recibido</v>
          </cell>
          <cell r="F4758" t="str">
            <v>Enviado</v>
          </cell>
          <cell r="G4758" t="str">
            <v>ARS</v>
          </cell>
          <cell r="H4758" t="str">
            <v>2706.37</v>
          </cell>
          <cell r="I4758">
            <v>0</v>
          </cell>
          <cell r="J4758">
            <v>0</v>
          </cell>
          <cell r="K4758" t="str">
            <v>2706.37</v>
          </cell>
          <cell r="L4758" t="str">
            <v>Antonella Moreno</v>
          </cell>
          <cell r="M4758">
            <v>26254433</v>
          </cell>
          <cell r="N4758">
            <v>541130478016</v>
          </cell>
          <cell r="O4758" t="str">
            <v>Antonella Moreno</v>
          </cell>
          <cell r="P4758">
            <v>541130478016</v>
          </cell>
          <cell r="Q4758" t="str">
            <v xml:space="preserve">María Eva Duarte de Perón </v>
          </cell>
          <cell r="R4758">
            <v>651</v>
          </cell>
          <cell r="T4758" t="str">
            <v>Villa Rosa, Pilar</v>
          </cell>
          <cell r="U4758" t="str">
            <v>Capital Federal</v>
          </cell>
          <cell r="V4758">
            <v>1440</v>
          </cell>
          <cell r="W4758" t="str">
            <v>Capital Federal</v>
          </cell>
          <cell r="Y4758" t="str">
            <v>ENVÍO SIN CARGO (CABA Y GRAN PARTE DE GBA) TIEMPO: 4 a 6 DÍAS HÁBILES</v>
          </cell>
          <cell r="Z4758" t="str">
            <v>Mercado Pago</v>
          </cell>
          <cell r="AB4758" t="str">
            <v xml:space="preserve">El envío es para Villa Rosa, Pilar. Muchas gracias </v>
          </cell>
          <cell r="AD4758">
            <v>44142</v>
          </cell>
          <cell r="AE4758">
            <v>44151</v>
          </cell>
          <cell r="AF4758" t="str">
            <v>BOWL BAMBOO BLANCO 6X15CM</v>
          </cell>
          <cell r="AG4758" t="str">
            <v>573.92</v>
          </cell>
          <cell r="AH4758">
            <v>1</v>
          </cell>
          <cell r="AI4758" t="str">
            <v>BA7797 merca separa con el 15%</v>
          </cell>
          <cell r="AJ4758" t="str">
            <v>Móvil</v>
          </cell>
          <cell r="AK4758" t="str">
            <v>MARTES 17-11 ENTRE 8 Y 18 HORAS!</v>
          </cell>
          <cell r="AL4758">
            <v>1958396213</v>
          </cell>
          <cell r="AM4758">
            <v>311031311</v>
          </cell>
          <cell r="AN4758" t="str">
            <v>Sí</v>
          </cell>
        </row>
        <row r="4759">
          <cell r="A4759">
            <v>2322</v>
          </cell>
          <cell r="B4759" t="str">
            <v>antonella.moreno2019@gmail.com</v>
          </cell>
          <cell r="AF4759" t="str">
            <v>BOWL ROSA 1.5LTS</v>
          </cell>
          <cell r="AG4759" t="str">
            <v>161.91</v>
          </cell>
          <cell r="AH4759">
            <v>1</v>
          </cell>
          <cell r="AI4759" t="str">
            <v>BP26018 BIPO</v>
          </cell>
          <cell r="AN4759" t="str">
            <v>Sí</v>
          </cell>
        </row>
        <row r="4760">
          <cell r="A4760">
            <v>2322</v>
          </cell>
          <cell r="B4760" t="str">
            <v>antonella.moreno2019@gmail.com</v>
          </cell>
          <cell r="AF4760" t="str">
            <v>CUCHILLO CERAMICA 23</v>
          </cell>
          <cell r="AG4760" t="str">
            <v>767.18</v>
          </cell>
          <cell r="AH4760">
            <v>1</v>
          </cell>
          <cell r="AI4760" t="str">
            <v>046BA8188</v>
          </cell>
          <cell r="AN4760" t="str">
            <v>Sí</v>
          </cell>
        </row>
        <row r="4761">
          <cell r="A4761">
            <v>2322</v>
          </cell>
          <cell r="B4761" t="str">
            <v>antonella.moreno2019@gmail.com</v>
          </cell>
          <cell r="AF4761" t="str">
            <v>CESTO ARENA DE BASURA CLOE</v>
          </cell>
          <cell r="AG4761" t="str">
            <v>514.36</v>
          </cell>
          <cell r="AH4761">
            <v>1</v>
          </cell>
          <cell r="AI4761" t="str">
            <v>DIM4004AR</v>
          </cell>
          <cell r="AN4761" t="str">
            <v>Sí</v>
          </cell>
        </row>
        <row r="4762">
          <cell r="A4762">
            <v>2322</v>
          </cell>
          <cell r="B4762" t="str">
            <v>antonella.moreno2019@gmail.com</v>
          </cell>
          <cell r="AF4762" t="str">
            <v>CUCHARA DE MADERA 26 CM</v>
          </cell>
          <cell r="AG4762" t="str">
            <v>254.31</v>
          </cell>
          <cell r="AH4762">
            <v>1</v>
          </cell>
          <cell r="AI4762">
            <v>101899</v>
          </cell>
          <cell r="AN4762" t="str">
            <v>Sí</v>
          </cell>
        </row>
        <row r="4763">
          <cell r="A4763">
            <v>2322</v>
          </cell>
          <cell r="B4763" t="str">
            <v>antonella.moreno2019@gmail.com</v>
          </cell>
          <cell r="AF4763" t="str">
            <v>BOWL BLANCO 1.5LTS APTO MICROONDAS Y FREEZER</v>
          </cell>
          <cell r="AG4763" t="str">
            <v>161.91</v>
          </cell>
          <cell r="AH4763">
            <v>1</v>
          </cell>
          <cell r="AI4763" t="str">
            <v>BP26001 BIPO</v>
          </cell>
          <cell r="AN4763" t="str">
            <v>Sí</v>
          </cell>
        </row>
        <row r="4764">
          <cell r="A4764">
            <v>2322</v>
          </cell>
          <cell r="B4764" t="str">
            <v>antonella.moreno2019@gmail.com</v>
          </cell>
          <cell r="AF4764" t="str">
            <v>Hermetico rosa pastel c/tapa 400 cc</v>
          </cell>
          <cell r="AG4764" t="str">
            <v>160.15</v>
          </cell>
          <cell r="AH4764">
            <v>1</v>
          </cell>
          <cell r="AI4764" t="str">
            <v>BP35018</v>
          </cell>
          <cell r="AN4764" t="str">
            <v>Sí</v>
          </cell>
        </row>
        <row r="4765">
          <cell r="A4765">
            <v>2322</v>
          </cell>
          <cell r="B4765" t="str">
            <v>antonella.moreno2019@gmail.com</v>
          </cell>
          <cell r="AF4765" t="str">
            <v>BOWL BLANCO 400CC APTO MICROONDAS Y FREEZER</v>
          </cell>
          <cell r="AG4765" t="str">
            <v>112.63</v>
          </cell>
          <cell r="AH4765">
            <v>1</v>
          </cell>
          <cell r="AI4765" t="str">
            <v>BP01001 BIPO</v>
          </cell>
          <cell r="AN4765" t="str">
            <v>Sí</v>
          </cell>
        </row>
        <row r="4766">
          <cell r="A4766">
            <v>2321</v>
          </cell>
          <cell r="B4766" t="str">
            <v>desireesoules@yahoo.com.ar</v>
          </cell>
          <cell r="C4766">
            <v>44142</v>
          </cell>
          <cell r="D4766" t="str">
            <v>Abierta</v>
          </cell>
          <cell r="E4766" t="str">
            <v>Recibido</v>
          </cell>
          <cell r="F4766" t="str">
            <v>Enviado</v>
          </cell>
          <cell r="G4766" t="str">
            <v>ARS</v>
          </cell>
          <cell r="H4766" t="str">
            <v>2954.75</v>
          </cell>
          <cell r="I4766">
            <v>0</v>
          </cell>
          <cell r="J4766">
            <v>0</v>
          </cell>
          <cell r="K4766" t="str">
            <v>2954.75</v>
          </cell>
          <cell r="L4766" t="str">
            <v>Desiree Soules</v>
          </cell>
          <cell r="M4766">
            <v>39560331</v>
          </cell>
          <cell r="N4766">
            <v>5491160525786</v>
          </cell>
          <cell r="O4766" t="str">
            <v>Desiree Soules</v>
          </cell>
          <cell r="P4766">
            <v>5491160525786</v>
          </cell>
          <cell r="Q4766" t="str">
            <v>Bolivia</v>
          </cell>
          <cell r="R4766">
            <v>2179</v>
          </cell>
          <cell r="T4766" t="str">
            <v>Villa Gral. Mitre</v>
          </cell>
          <cell r="U4766" t="str">
            <v>Capital Federal</v>
          </cell>
          <cell r="V4766">
            <v>1416</v>
          </cell>
          <cell r="W4766" t="str">
            <v>Capital Federal</v>
          </cell>
          <cell r="Y4766" t="str">
            <v>ENVÍO SIN CARGO (CABA Y GRAN PARTE DE GBA) TIEMPO: 4 a 6 DÍAS HÁBILES</v>
          </cell>
          <cell r="Z4766" t="str">
            <v>Mercado Pago</v>
          </cell>
          <cell r="AD4766">
            <v>44142</v>
          </cell>
          <cell r="AE4766">
            <v>44144</v>
          </cell>
          <cell r="AF4766" t="str">
            <v>PUFF REDONDO GRANDE COLOR GRIS DE 44 CM Y 30H</v>
          </cell>
          <cell r="AG4766" t="str">
            <v>2954.75</v>
          </cell>
          <cell r="AH4766">
            <v>1</v>
          </cell>
          <cell r="AI4766" t="str">
            <v>046AS7269</v>
          </cell>
          <cell r="AJ4766" t="str">
            <v>Móvil</v>
          </cell>
          <cell r="AK4766" t="str">
            <v>VIERNES 13-11 ENTRE 8 Y 18 HORAS!</v>
          </cell>
          <cell r="AL4766">
            <v>1957140227</v>
          </cell>
          <cell r="AM4766">
            <v>318175495</v>
          </cell>
          <cell r="AN4766" t="str">
            <v>Sí</v>
          </cell>
        </row>
        <row r="4767">
          <cell r="A4767">
            <v>2320</v>
          </cell>
          <cell r="B4767" t="str">
            <v>a.yanina@live.com</v>
          </cell>
          <cell r="C4767">
            <v>44141</v>
          </cell>
          <cell r="D4767" t="str">
            <v>Abierta</v>
          </cell>
          <cell r="E4767" t="str">
            <v>Recibido</v>
          </cell>
          <cell r="F4767" t="str">
            <v>Enviado</v>
          </cell>
          <cell r="G4767" t="str">
            <v>ARS</v>
          </cell>
          <cell r="H4767" t="str">
            <v>712.78</v>
          </cell>
          <cell r="I4767">
            <v>0</v>
          </cell>
          <cell r="J4767">
            <v>0</v>
          </cell>
          <cell r="K4767" t="str">
            <v>712.78</v>
          </cell>
          <cell r="L4767" t="str">
            <v>Yanina Artunduaga</v>
          </cell>
          <cell r="M4767">
            <v>34932548</v>
          </cell>
          <cell r="N4767">
            <v>541131352525</v>
          </cell>
          <cell r="O4767" t="str">
            <v>Yanina Artunduaga</v>
          </cell>
          <cell r="P4767">
            <v>541131352525</v>
          </cell>
          <cell r="Q4767" t="str">
            <v>Av Rivadavia</v>
          </cell>
          <cell r="R4767">
            <v>4686</v>
          </cell>
          <cell r="S4767" t="str">
            <v>8 f</v>
          </cell>
          <cell r="U4767" t="str">
            <v>Capital Federal</v>
          </cell>
          <cell r="V4767">
            <v>1424</v>
          </cell>
          <cell r="W4767" t="str">
            <v>Capital Federal</v>
          </cell>
          <cell r="Y4767" t="str">
            <v>ENVÍO SIN CARGO (CABA Y GRAN PARTE DE GBA) TIEMPO: 4 a 6 DÍAS HÁBILES</v>
          </cell>
          <cell r="Z4767" t="str">
            <v>Mercado Pago</v>
          </cell>
          <cell r="AD4767">
            <v>44141</v>
          </cell>
          <cell r="AE4767">
            <v>44143</v>
          </cell>
          <cell r="AF4767" t="str">
            <v>INDIVIDUAL RANGPUR BEIGE 38CM</v>
          </cell>
          <cell r="AG4767" t="str">
            <v>356.39</v>
          </cell>
          <cell r="AH4767">
            <v>2</v>
          </cell>
          <cell r="AI4767" t="str">
            <v>MS115327</v>
          </cell>
          <cell r="AJ4767" t="str">
            <v>Móvil</v>
          </cell>
          <cell r="AK4767" t="str">
            <v/>
          </cell>
          <cell r="AL4767">
            <v>1956271482</v>
          </cell>
          <cell r="AM4767">
            <v>318055907</v>
          </cell>
          <cell r="AN4767" t="str">
            <v>Sí</v>
          </cell>
        </row>
        <row r="4768">
          <cell r="A4768">
            <v>2319</v>
          </cell>
          <cell r="B4768" t="str">
            <v>nata_cabrera@yahoo.com.ar</v>
          </cell>
          <cell r="C4768">
            <v>44141</v>
          </cell>
          <cell r="D4768" t="str">
            <v>Abierta</v>
          </cell>
          <cell r="E4768" t="str">
            <v>Recibido</v>
          </cell>
          <cell r="F4768" t="str">
            <v>Enviado</v>
          </cell>
          <cell r="G4768" t="str">
            <v>ARS</v>
          </cell>
          <cell r="H4768" t="str">
            <v>5954.88</v>
          </cell>
          <cell r="I4768">
            <v>0</v>
          </cell>
          <cell r="J4768">
            <v>975</v>
          </cell>
          <cell r="K4768" t="str">
            <v>6929.88</v>
          </cell>
          <cell r="L4768" t="str">
            <v>Natali Cabrera</v>
          </cell>
          <cell r="M4768">
            <v>33743705</v>
          </cell>
          <cell r="N4768">
            <v>2644849621</v>
          </cell>
          <cell r="O4768" t="str">
            <v>Natali Cabrera</v>
          </cell>
          <cell r="P4768">
            <v>2644849621</v>
          </cell>
          <cell r="Q4768" t="str">
            <v>Monseñor José Fagnano</v>
          </cell>
          <cell r="R4768">
            <v>1117</v>
          </cell>
          <cell r="S4768" t="str">
            <v>A</v>
          </cell>
          <cell r="U4768" t="str">
            <v>Puerto San Julián</v>
          </cell>
          <cell r="V4768">
            <v>9310</v>
          </cell>
          <cell r="W4768" t="str">
            <v>Santa Cruz</v>
          </cell>
          <cell r="Y4768" t="str">
            <v>Correo Argentino - Encomienda Clásica</v>
          </cell>
          <cell r="Z4768" t="str">
            <v>Mercado Pago</v>
          </cell>
          <cell r="AC4768" t="str">
            <v>16/11 cambio 61583 x modelo mostaza - mismo precio - muñoz</v>
          </cell>
          <cell r="AD4768">
            <v>44141</v>
          </cell>
          <cell r="AE4768">
            <v>44151</v>
          </cell>
          <cell r="AF4768" t="str">
            <v>MOLDE PARA MUFFIN SIMIL MARMOL X 12 SILICONA</v>
          </cell>
          <cell r="AG4768" t="str">
            <v>1179.9</v>
          </cell>
          <cell r="AH4768">
            <v>1</v>
          </cell>
          <cell r="AI4768" t="str">
            <v>MS110249</v>
          </cell>
          <cell r="AJ4768" t="str">
            <v>Móvil</v>
          </cell>
          <cell r="AK4768" t="str">
            <v/>
          </cell>
          <cell r="AL4768">
            <v>1956222748</v>
          </cell>
          <cell r="AM4768">
            <v>297330487</v>
          </cell>
          <cell r="AN4768" t="str">
            <v>Sí</v>
          </cell>
        </row>
        <row r="4769">
          <cell r="A4769">
            <v>2319</v>
          </cell>
          <cell r="B4769" t="str">
            <v>nata_cabrera@yahoo.com.ar</v>
          </cell>
          <cell r="AF4769" t="str">
            <v>JUEGO X 6 PLATOS HONDOS ESPARTA BLANCO 22CM</v>
          </cell>
          <cell r="AG4769" t="str">
            <v>4774.98</v>
          </cell>
          <cell r="AH4769">
            <v>1</v>
          </cell>
          <cell r="AI4769" t="str">
            <v>PO61583</v>
          </cell>
          <cell r="AN4769" t="str">
            <v>Sí</v>
          </cell>
        </row>
        <row r="4770">
          <cell r="A4770">
            <v>2318</v>
          </cell>
          <cell r="B4770" t="str">
            <v>merlina.giusti@gmail.com</v>
          </cell>
          <cell r="C4770">
            <v>44141</v>
          </cell>
          <cell r="D4770" t="str">
            <v>Abierta</v>
          </cell>
          <cell r="E4770" t="str">
            <v>Recibido</v>
          </cell>
          <cell r="F4770" t="str">
            <v>Enviado</v>
          </cell>
          <cell r="G4770" t="str">
            <v>ARS</v>
          </cell>
          <cell r="H4770" t="str">
            <v>2684.74</v>
          </cell>
          <cell r="I4770">
            <v>0</v>
          </cell>
          <cell r="J4770">
            <v>0</v>
          </cell>
          <cell r="K4770" t="str">
            <v>2684.74</v>
          </cell>
          <cell r="L4770" t="str">
            <v>Merlina Giusti</v>
          </cell>
          <cell r="M4770">
            <v>38268529</v>
          </cell>
          <cell r="N4770">
            <v>5491141764105</v>
          </cell>
          <cell r="O4770" t="str">
            <v>Merlina Giusti</v>
          </cell>
          <cell r="P4770">
            <v>5491141764105</v>
          </cell>
          <cell r="Q4770" t="str">
            <v>Avenida Mitre</v>
          </cell>
          <cell r="R4770">
            <v>5554</v>
          </cell>
          <cell r="S4770" t="str">
            <v>4 - B - Timbre 402 + botón llamar</v>
          </cell>
          <cell r="T4770" t="str">
            <v>Villa dominico</v>
          </cell>
          <cell r="U4770" t="str">
            <v>Villa Dominico</v>
          </cell>
          <cell r="V4770">
            <v>1874</v>
          </cell>
          <cell r="W4770" t="str">
            <v>Gran Buenos Aires</v>
          </cell>
          <cell r="Y4770" t="str">
            <v>ENVÍO SIN CARGO (CABA Y GRAN PARTE DE GBA) TIEMPO: 4 a 6 DÍAS HÁBILES</v>
          </cell>
          <cell r="Z4770" t="str">
            <v>Mercado Pago</v>
          </cell>
          <cell r="AB4770" t="str">
            <v>Toda la compra es un regalo. Le podrán poner una Notita: Felicitaciones de parte de Merli y Lita La cajita de Te podrá ser color blanca si tienen en stock? Por favor aclarar que el timbre en la dirección es un código, tienen que marcar 402 + boton llamar Muchas gracias por todo</v>
          </cell>
          <cell r="AD4770">
            <v>44141</v>
          </cell>
          <cell r="AE4770">
            <v>44144</v>
          </cell>
          <cell r="AF4770" t="str">
            <v>PANERA HOME ARPILLERA C/LIENZO</v>
          </cell>
          <cell r="AG4770" t="str">
            <v>423.66</v>
          </cell>
          <cell r="AH4770">
            <v>1</v>
          </cell>
          <cell r="AI4770" t="str">
            <v>LO26003 LO TIENE LUCIANA</v>
          </cell>
          <cell r="AJ4770" t="str">
            <v>Web</v>
          </cell>
          <cell r="AK4770" t="str">
            <v>VIERNES 13-11 ENTRE 8 Y 18 HORAS!</v>
          </cell>
          <cell r="AL4770">
            <v>1955870153</v>
          </cell>
          <cell r="AM4770">
            <v>315156163</v>
          </cell>
          <cell r="AN4770" t="str">
            <v>Sí</v>
          </cell>
        </row>
        <row r="4771">
          <cell r="A4771">
            <v>2318</v>
          </cell>
          <cell r="B4771" t="str">
            <v>merlina.giusti@gmail.com</v>
          </cell>
          <cell r="AF4771" t="str">
            <v>HOMBRECITO CON VIRULANA COLORES PASTEL (Amarillo)</v>
          </cell>
          <cell r="AG4771" t="str">
            <v>139.98</v>
          </cell>
          <cell r="AH4771">
            <v>1</v>
          </cell>
          <cell r="AI4771" t="str">
            <v>ba87516</v>
          </cell>
          <cell r="AN4771" t="str">
            <v>Sí</v>
          </cell>
        </row>
        <row r="4772">
          <cell r="A4772">
            <v>2318</v>
          </cell>
          <cell r="B4772" t="str">
            <v>merlina.giusti@gmail.com</v>
          </cell>
          <cell r="AF4772" t="str">
            <v>RALLADOR DE MANO MEDIANO 20 CM</v>
          </cell>
          <cell r="AG4772" t="str">
            <v>46.72</v>
          </cell>
          <cell r="AH4772">
            <v>1</v>
          </cell>
          <cell r="AI4772" t="str">
            <v>BA7382</v>
          </cell>
          <cell r="AN4772" t="str">
            <v>Sí</v>
          </cell>
        </row>
        <row r="4773">
          <cell r="A4773">
            <v>2318</v>
          </cell>
          <cell r="B4773" t="str">
            <v>merlina.giusti@gmail.com</v>
          </cell>
          <cell r="AF4773" t="str">
            <v>CAJA DE TE</v>
          </cell>
          <cell r="AG4773" t="str">
            <v>918.62</v>
          </cell>
          <cell r="AH4773">
            <v>1</v>
          </cell>
          <cell r="AI4773" t="str">
            <v>CX7002</v>
          </cell>
          <cell r="AN4773" t="str">
            <v>Sí</v>
          </cell>
        </row>
        <row r="4774">
          <cell r="A4774">
            <v>2318</v>
          </cell>
          <cell r="B4774" t="str">
            <v>merlina.giusti@gmail.com</v>
          </cell>
          <cell r="AF4774" t="str">
            <v>ALMOHADON CORAZON DIAMANTE 30X30CM POLIESTER CON VELLON SILICONADO</v>
          </cell>
          <cell r="AG4774" t="str">
            <v>577.88</v>
          </cell>
          <cell r="AH4774">
            <v>1</v>
          </cell>
          <cell r="AI4774" t="str">
            <v>CHU66</v>
          </cell>
          <cell r="AN4774" t="str">
            <v>Sí</v>
          </cell>
        </row>
        <row r="4775">
          <cell r="A4775">
            <v>2318</v>
          </cell>
          <cell r="B4775" t="str">
            <v>merlina.giusti@gmail.com</v>
          </cell>
          <cell r="AF4775" t="str">
            <v>ALMOHADON LOVE 30X30CM POLIESTER CON VELLON SILICONADO</v>
          </cell>
          <cell r="AG4775" t="str">
            <v>577.88</v>
          </cell>
          <cell r="AH4775">
            <v>1</v>
          </cell>
          <cell r="AI4775" t="str">
            <v>CHU53</v>
          </cell>
          <cell r="AN4775" t="str">
            <v>Sí</v>
          </cell>
        </row>
        <row r="4776">
          <cell r="A4776">
            <v>2317</v>
          </cell>
          <cell r="B4776" t="str">
            <v>latorreelia@hotmail.com</v>
          </cell>
          <cell r="C4776">
            <v>44141</v>
          </cell>
          <cell r="D4776" t="str">
            <v>Abierta</v>
          </cell>
          <cell r="E4776" t="str">
            <v>Recibido</v>
          </cell>
          <cell r="F4776" t="str">
            <v>Enviado</v>
          </cell>
          <cell r="G4776" t="str">
            <v>ARS</v>
          </cell>
          <cell r="H4776" t="str">
            <v>1354.57</v>
          </cell>
          <cell r="I4776">
            <v>0</v>
          </cell>
          <cell r="J4776">
            <v>0</v>
          </cell>
          <cell r="K4776" t="str">
            <v>1354.57</v>
          </cell>
          <cell r="L4776" t="str">
            <v>Eliana/nicolas La torre/reynaga</v>
          </cell>
          <cell r="M4776">
            <v>40024857</v>
          </cell>
          <cell r="N4776">
            <v>541134389705</v>
          </cell>
          <cell r="O4776" t="str">
            <v>Eliana/nicolas La torre/reynaga</v>
          </cell>
          <cell r="P4776">
            <v>541134389705</v>
          </cell>
          <cell r="Q4776" t="str">
            <v>Mario bravo</v>
          </cell>
          <cell r="R4776">
            <v>1268</v>
          </cell>
          <cell r="S4776" t="str">
            <v>8d</v>
          </cell>
          <cell r="T4776" t="str">
            <v>Palermo</v>
          </cell>
          <cell r="U4776" t="str">
            <v>Capital Federal</v>
          </cell>
          <cell r="V4776">
            <v>1425</v>
          </cell>
          <cell r="W4776" t="str">
            <v>Capital Federal</v>
          </cell>
          <cell r="Y4776" t="str">
            <v>ENVÍO SIN CARGO (CABA Y GRAN PARTE DE GBA) TIEMPO: 4 a 6 DÍAS HÁBILES</v>
          </cell>
          <cell r="Z4776" t="str">
            <v>Mercado Pago</v>
          </cell>
          <cell r="AD4776">
            <v>44141</v>
          </cell>
          <cell r="AE4776">
            <v>44144</v>
          </cell>
          <cell r="AF4776" t="str">
            <v>SECAPLATOS SILICONA 30.5 X 20.5 CM (Negro)</v>
          </cell>
          <cell r="AG4776" t="str">
            <v>367.62</v>
          </cell>
          <cell r="AH4776">
            <v>1</v>
          </cell>
          <cell r="AI4776" t="str">
            <v>BA3015</v>
          </cell>
          <cell r="AJ4776" t="str">
            <v>Móvil</v>
          </cell>
          <cell r="AK4776" t="str">
            <v>VIERNES 13-11 ENTRE 8 Y 18 HORAS!</v>
          </cell>
          <cell r="AL4776">
            <v>1955466044</v>
          </cell>
          <cell r="AM4776">
            <v>317954406</v>
          </cell>
          <cell r="AN4776" t="str">
            <v>Sí</v>
          </cell>
        </row>
        <row r="4777">
          <cell r="A4777">
            <v>2317</v>
          </cell>
          <cell r="B4777" t="str">
            <v>latorreelia@hotmail.com</v>
          </cell>
          <cell r="AF4777" t="str">
            <v>COLADOR BALLENA 32CM X 10.5CM (Fucsia)</v>
          </cell>
          <cell r="AG4777" t="str">
            <v>177.79</v>
          </cell>
          <cell r="AH4777">
            <v>1</v>
          </cell>
          <cell r="AN4777" t="str">
            <v>Sí</v>
          </cell>
        </row>
        <row r="4778">
          <cell r="A4778">
            <v>2317</v>
          </cell>
          <cell r="B4778" t="str">
            <v>latorreelia@hotmail.com</v>
          </cell>
          <cell r="AF4778" t="str">
            <v>PELA PAPAS DE ACERO BLACK 19X2CM</v>
          </cell>
          <cell r="AG4778" t="str">
            <v>454.91</v>
          </cell>
          <cell r="AH4778">
            <v>1</v>
          </cell>
          <cell r="AI4778" t="str">
            <v>MS101992</v>
          </cell>
          <cell r="AN4778" t="str">
            <v>Sí</v>
          </cell>
        </row>
        <row r="4779">
          <cell r="A4779">
            <v>2317</v>
          </cell>
          <cell r="B4779" t="str">
            <v>latorreelia@hotmail.com</v>
          </cell>
          <cell r="AF4779" t="str">
            <v>BOTELLA VIDRIO ENJOY 400 ML</v>
          </cell>
          <cell r="AG4779" t="str">
            <v>354.25</v>
          </cell>
          <cell r="AH4779">
            <v>1</v>
          </cell>
          <cell r="AN4779" t="str">
            <v>Sí</v>
          </cell>
        </row>
        <row r="4780">
          <cell r="A4780">
            <v>2316</v>
          </cell>
          <cell r="B4780" t="str">
            <v>stefania.sonntag@hotmail.com</v>
          </cell>
          <cell r="C4780">
            <v>44141</v>
          </cell>
          <cell r="D4780" t="str">
            <v>Abierta</v>
          </cell>
          <cell r="E4780" t="str">
            <v>Recibido</v>
          </cell>
          <cell r="F4780" t="str">
            <v>Enviado</v>
          </cell>
          <cell r="G4780" t="str">
            <v>ARS</v>
          </cell>
          <cell r="H4780" t="str">
            <v>1098.24</v>
          </cell>
          <cell r="I4780">
            <v>0</v>
          </cell>
          <cell r="J4780">
            <v>0</v>
          </cell>
          <cell r="K4780" t="str">
            <v>1098.24</v>
          </cell>
          <cell r="L4780" t="str">
            <v>Stefania Sonntag</v>
          </cell>
          <cell r="M4780">
            <v>39467315</v>
          </cell>
          <cell r="N4780">
            <v>541155249774</v>
          </cell>
          <cell r="O4780" t="str">
            <v>Stefania Sonntag</v>
          </cell>
          <cell r="P4780">
            <v>541155249774</v>
          </cell>
          <cell r="Q4780" t="str">
            <v>Tejedor</v>
          </cell>
          <cell r="R4780">
            <v>97</v>
          </cell>
          <cell r="S4780" t="str">
            <v>1 C</v>
          </cell>
          <cell r="T4780" t="str">
            <v>Parque Chacabuco</v>
          </cell>
          <cell r="U4780" t="str">
            <v>Capital Federal</v>
          </cell>
          <cell r="V4780">
            <v>1424</v>
          </cell>
          <cell r="W4780" t="str">
            <v>Capital Federal</v>
          </cell>
          <cell r="Y4780" t="str">
            <v>ENVÍO SIN CARGO (CABA Y GRAN PARTE DE GBA) TIEMPO: 4 a 6 DÍAS HÁBILES</v>
          </cell>
          <cell r="Z4780" t="str">
            <v>Mercado Pago</v>
          </cell>
          <cell r="AD4780">
            <v>44141</v>
          </cell>
          <cell r="AE4780">
            <v>44144</v>
          </cell>
          <cell r="AF4780" t="str">
            <v>TAZA ALTA FRASE (LOVE)</v>
          </cell>
          <cell r="AG4780" t="str">
            <v>549.12</v>
          </cell>
          <cell r="AH4780">
            <v>1</v>
          </cell>
          <cell r="AJ4780" t="str">
            <v>Móvil</v>
          </cell>
          <cell r="AK4780" t="str">
            <v>VIERNES 13-11 ENTRE 8 Y 18 HORAS!</v>
          </cell>
          <cell r="AL4780">
            <v>1955383648</v>
          </cell>
          <cell r="AM4780">
            <v>317946393</v>
          </cell>
          <cell r="AN4780" t="str">
            <v>Sí</v>
          </cell>
        </row>
        <row r="4781">
          <cell r="A4781">
            <v>2316</v>
          </cell>
          <cell r="B4781" t="str">
            <v>stefania.sonntag@hotmail.com</v>
          </cell>
          <cell r="AF4781" t="str">
            <v>TAZA ALTA FRASE (DREAM)</v>
          </cell>
          <cell r="AG4781" t="str">
            <v>549.12</v>
          </cell>
          <cell r="AH4781">
            <v>1</v>
          </cell>
          <cell r="AN4781" t="str">
            <v>Sí</v>
          </cell>
        </row>
        <row r="4782">
          <cell r="A4782">
            <v>2315</v>
          </cell>
          <cell r="B4782" t="str">
            <v>bachernatalia@gmail.com</v>
          </cell>
          <cell r="C4782">
            <v>44141</v>
          </cell>
          <cell r="D4782" t="str">
            <v>Abierta</v>
          </cell>
          <cell r="E4782" t="str">
            <v>Recibido</v>
          </cell>
          <cell r="F4782" t="str">
            <v>Enviado</v>
          </cell>
          <cell r="G4782" t="str">
            <v>ARS</v>
          </cell>
          <cell r="H4782">
            <v>1800</v>
          </cell>
          <cell r="I4782">
            <v>0</v>
          </cell>
          <cell r="J4782">
            <v>0</v>
          </cell>
          <cell r="K4782">
            <v>1800</v>
          </cell>
          <cell r="L4782" t="str">
            <v>Natalia Bacher</v>
          </cell>
          <cell r="M4782">
            <v>39756928</v>
          </cell>
          <cell r="N4782">
            <v>5491162547789</v>
          </cell>
          <cell r="O4782" t="str">
            <v>Natalia Bacher</v>
          </cell>
          <cell r="P4782">
            <v>5491162547789</v>
          </cell>
          <cell r="Q4782" t="str">
            <v xml:space="preserve">Condarco </v>
          </cell>
          <cell r="R4782">
            <v>2678</v>
          </cell>
          <cell r="S4782">
            <v>3</v>
          </cell>
          <cell r="T4782" t="str">
            <v>Villa del parque</v>
          </cell>
          <cell r="U4782" t="str">
            <v>Capital Federal</v>
          </cell>
          <cell r="V4782">
            <v>1417</v>
          </cell>
          <cell r="W4782" t="str">
            <v>Capital Federal</v>
          </cell>
          <cell r="Y4782" t="str">
            <v>ENVÍO SIN CARGO (CABA Y GRAN PARTE DE GBA) TIEMPO: 4 a 6 DÍAS HÁBILES</v>
          </cell>
          <cell r="Z4782" t="str">
            <v>Mercado Pago</v>
          </cell>
          <cell r="AD4782">
            <v>44141</v>
          </cell>
          <cell r="AE4782">
            <v>44144</v>
          </cell>
          <cell r="AF4782" t="str">
            <v>MESA DE ARRIME HOME OFFICE 35x40x67 CM</v>
          </cell>
          <cell r="AG4782">
            <v>1800</v>
          </cell>
          <cell r="AH4782">
            <v>1</v>
          </cell>
          <cell r="AI4782" t="str">
            <v>MESA ARRIME 2 CAÑOS</v>
          </cell>
          <cell r="AJ4782" t="str">
            <v>Móvil</v>
          </cell>
          <cell r="AK4782" t="str">
            <v>VIERNES 13-11 ENTRE 8 Y 18 HORAS!</v>
          </cell>
          <cell r="AL4782">
            <v>1955344681</v>
          </cell>
          <cell r="AM4782">
            <v>317939739</v>
          </cell>
          <cell r="AN4782" t="str">
            <v>Sí</v>
          </cell>
        </row>
        <row r="4783">
          <cell r="A4783">
            <v>2314</v>
          </cell>
          <cell r="B4783" t="str">
            <v>Florenciagaab@hotmail.com</v>
          </cell>
          <cell r="C4783">
            <v>44141</v>
          </cell>
          <cell r="D4783" t="str">
            <v>Abierta</v>
          </cell>
          <cell r="E4783" t="str">
            <v>Anulado</v>
          </cell>
          <cell r="F4783" t="str">
            <v>No está empaquetado</v>
          </cell>
          <cell r="G4783" t="str">
            <v>ARS</v>
          </cell>
          <cell r="H4783" t="str">
            <v>7286.42</v>
          </cell>
          <cell r="I4783">
            <v>0</v>
          </cell>
          <cell r="J4783">
            <v>0</v>
          </cell>
          <cell r="K4783" t="str">
            <v>7286.42</v>
          </cell>
          <cell r="L4783" t="str">
            <v>Florencia Gaab</v>
          </cell>
          <cell r="M4783">
            <v>2336261360</v>
          </cell>
          <cell r="N4783">
            <v>542926508255</v>
          </cell>
          <cell r="O4783" t="str">
            <v>Florencia Gaab</v>
          </cell>
          <cell r="P4783">
            <v>542926508255</v>
          </cell>
          <cell r="Q4783" t="str">
            <v>Carhue</v>
          </cell>
          <cell r="R4783">
            <v>2256</v>
          </cell>
          <cell r="U4783" t="str">
            <v>Capital Federal</v>
          </cell>
          <cell r="V4783">
            <v>1440</v>
          </cell>
          <cell r="W4783" t="str">
            <v>Capital Federal</v>
          </cell>
          <cell r="Y4783" t="str">
            <v>ENVÍO SIN CARGO (CABA Y GRAN PARTE DE GBA) TIEMPO: 4 a 6 DÍAS HÁBILES</v>
          </cell>
          <cell r="Z4783" t="str">
            <v>Mercado Pago</v>
          </cell>
          <cell r="AB4783" t="str">
            <v>Enviar a Coronel Suarez Codigo postal 2240 (envio por cotreo argentino)</v>
          </cell>
          <cell r="AF4783" t="str">
            <v>VELA SOJA AROMA JAZMIN GARDENIA 14x10 CM</v>
          </cell>
          <cell r="AG4783" t="str">
            <v>399.99</v>
          </cell>
          <cell r="AH4783">
            <v>1</v>
          </cell>
          <cell r="AI4783" t="str">
            <v>FA7408G MERCA SEPARADA</v>
          </cell>
          <cell r="AJ4783" t="str">
            <v>Móvil</v>
          </cell>
          <cell r="AK4783" t="str">
            <v/>
          </cell>
          <cell r="AL4783">
            <v>1955235873</v>
          </cell>
          <cell r="AM4783">
            <v>317273632</v>
          </cell>
          <cell r="AN4783" t="str">
            <v>Sí</v>
          </cell>
        </row>
        <row r="4784">
          <cell r="A4784">
            <v>2314</v>
          </cell>
          <cell r="B4784" t="str">
            <v>Florenciagaab@hotmail.com</v>
          </cell>
          <cell r="AF4784" t="str">
            <v>FLORERO QUEBRADO PLATA 20X9.5CM DIAM</v>
          </cell>
          <cell r="AG4784" t="str">
            <v>1289.19</v>
          </cell>
          <cell r="AH4784">
            <v>1</v>
          </cell>
          <cell r="AI4784" t="str">
            <v>024KK6077</v>
          </cell>
          <cell r="AN4784" t="str">
            <v>Sí</v>
          </cell>
        </row>
        <row r="4785">
          <cell r="A4785">
            <v>2314</v>
          </cell>
          <cell r="B4785" t="str">
            <v>Florenciagaab@hotmail.com</v>
          </cell>
          <cell r="AF4785" t="str">
            <v>JABONERA BLANCA 11,5X9CM</v>
          </cell>
          <cell r="AG4785" t="str">
            <v>302.98</v>
          </cell>
          <cell r="AH4785">
            <v>1</v>
          </cell>
          <cell r="AI4785" t="str">
            <v>046AB7338</v>
          </cell>
          <cell r="AN4785" t="str">
            <v>Sí</v>
          </cell>
        </row>
        <row r="4786">
          <cell r="A4786">
            <v>2314</v>
          </cell>
          <cell r="B4786" t="str">
            <v>Florenciagaab@hotmail.com</v>
          </cell>
          <cell r="AF4786" t="str">
            <v>VELA SOJA C/TAPA AROMA JAZMIN GARDENIA 14X10 CM</v>
          </cell>
          <cell r="AG4786" t="str">
            <v>239.99</v>
          </cell>
          <cell r="AH4786">
            <v>3</v>
          </cell>
          <cell r="AI4786" t="str">
            <v>BA8098VELAMERCA SEPARADA</v>
          </cell>
          <cell r="AN4786" t="str">
            <v>Sí</v>
          </cell>
        </row>
        <row r="4787">
          <cell r="A4787">
            <v>2314</v>
          </cell>
          <cell r="B4787" t="str">
            <v>Florenciagaab@hotmail.com</v>
          </cell>
          <cell r="AF4787" t="str">
            <v>VASO ROSA FACETEADO Y EXPRIMIDOR</v>
          </cell>
          <cell r="AG4787" t="str">
            <v>190.07</v>
          </cell>
          <cell r="AH4787">
            <v>1</v>
          </cell>
          <cell r="AI4787" t="str">
            <v>BP24018 BIPO</v>
          </cell>
          <cell r="AN4787" t="str">
            <v>Sí</v>
          </cell>
        </row>
        <row r="4788">
          <cell r="A4788">
            <v>2314</v>
          </cell>
          <cell r="B4788" t="str">
            <v>Florenciagaab@hotmail.com</v>
          </cell>
          <cell r="AF4788" t="str">
            <v>VELA 100 % SOJA CON AROMA JAZMIN GARDENIA (MAGNOLIA)</v>
          </cell>
          <cell r="AG4788" t="str">
            <v>319.99</v>
          </cell>
          <cell r="AH4788">
            <v>3</v>
          </cell>
          <cell r="AI4788" t="str">
            <v>BA5914VELA</v>
          </cell>
          <cell r="AN4788" t="str">
            <v>Sí</v>
          </cell>
        </row>
        <row r="4789">
          <cell r="A4789">
            <v>2314</v>
          </cell>
          <cell r="B4789" t="str">
            <v>Florenciagaab@hotmail.com</v>
          </cell>
          <cell r="AF4789" t="str">
            <v>BOWL ROSA 400CC</v>
          </cell>
          <cell r="AG4789" t="str">
            <v>116.6</v>
          </cell>
          <cell r="AH4789">
            <v>1</v>
          </cell>
          <cell r="AI4789" t="str">
            <v>BP01018 BIPO</v>
          </cell>
          <cell r="AN4789" t="str">
            <v>Sí</v>
          </cell>
        </row>
        <row r="4790">
          <cell r="A4790">
            <v>2314</v>
          </cell>
          <cell r="B4790" t="str">
            <v>Florenciagaab@hotmail.com</v>
          </cell>
          <cell r="AF4790" t="str">
            <v>VASO TERMICO CON TAPA Y FAJA COLORES PASTELES (Verde)</v>
          </cell>
          <cell r="AG4790" t="str">
            <v>281.59</v>
          </cell>
          <cell r="AH4790">
            <v>1</v>
          </cell>
          <cell r="AI4790" t="str">
            <v>BA87506 MERCA SEPA</v>
          </cell>
          <cell r="AN4790" t="str">
            <v>Sí</v>
          </cell>
        </row>
        <row r="4791">
          <cell r="A4791">
            <v>2314</v>
          </cell>
          <cell r="B4791" t="str">
            <v>Florenciagaab@hotmail.com</v>
          </cell>
          <cell r="AF4791" t="str">
            <v>VASO TERMICO CON TAPA Y FAJA COLORES PASTELES (Celeste)</v>
          </cell>
          <cell r="AG4791" t="str">
            <v>281.59</v>
          </cell>
          <cell r="AH4791">
            <v>1</v>
          </cell>
          <cell r="AI4791" t="str">
            <v>BA87506 MERCA SEPA</v>
          </cell>
          <cell r="AN4791" t="str">
            <v>Sí</v>
          </cell>
        </row>
        <row r="4792">
          <cell r="A4792">
            <v>2314</v>
          </cell>
          <cell r="B4792" t="str">
            <v>Florenciagaab@hotmail.com</v>
          </cell>
          <cell r="AF4792" t="str">
            <v>VASO TERMICO CON TAPA Y FAJA COLORES PASTELES (Rosa)</v>
          </cell>
          <cell r="AG4792" t="str">
            <v>281.59</v>
          </cell>
          <cell r="AH4792">
            <v>1</v>
          </cell>
          <cell r="AI4792" t="str">
            <v>BA87506 MERCA SEPA</v>
          </cell>
          <cell r="AN4792" t="str">
            <v>Sí</v>
          </cell>
        </row>
        <row r="4793">
          <cell r="A4793">
            <v>2314</v>
          </cell>
          <cell r="B4793" t="str">
            <v>Florenciagaab@hotmail.com</v>
          </cell>
          <cell r="AF4793" t="str">
            <v>SECAPLATOS SILICONA 30.5 X 20.5 CM (Verde)</v>
          </cell>
          <cell r="AG4793" t="str">
            <v>367.62</v>
          </cell>
          <cell r="AH4793">
            <v>1</v>
          </cell>
          <cell r="AI4793" t="str">
            <v>BA3015 MERCA SEPA</v>
          </cell>
          <cell r="AN4793" t="str">
            <v>Sí</v>
          </cell>
        </row>
        <row r="4794">
          <cell r="A4794">
            <v>2314</v>
          </cell>
          <cell r="B4794" t="str">
            <v>Florenciagaab@hotmail.com</v>
          </cell>
          <cell r="AF4794" t="str">
            <v>BOTELLA 500CC CORCHO ECOLOGICO</v>
          </cell>
          <cell r="AG4794" t="str">
            <v>164.56</v>
          </cell>
          <cell r="AH4794">
            <v>4</v>
          </cell>
          <cell r="AI4794" t="str">
            <v>019BO6406</v>
          </cell>
          <cell r="AN4794" t="str">
            <v>Sí</v>
          </cell>
        </row>
        <row r="4795">
          <cell r="A4795">
            <v>2314</v>
          </cell>
          <cell r="B4795" t="str">
            <v>Florenciagaab@hotmail.com</v>
          </cell>
          <cell r="AF4795" t="str">
            <v>ENSALADERA RIGOLLEAU PRIMAVERA 1600ML</v>
          </cell>
          <cell r="AG4795" t="str">
            <v>129.36</v>
          </cell>
          <cell r="AH4795">
            <v>2</v>
          </cell>
          <cell r="AI4795" t="str">
            <v>ML67539</v>
          </cell>
          <cell r="AN4795" t="str">
            <v>Sí</v>
          </cell>
        </row>
        <row r="4796">
          <cell r="A4796">
            <v>2314</v>
          </cell>
          <cell r="B4796" t="str">
            <v>Florenciagaab@hotmail.com</v>
          </cell>
          <cell r="AF4796" t="str">
            <v>BOWL RIGOLLEAU GRANDE 2900ML</v>
          </cell>
          <cell r="AG4796" t="str">
            <v>291.5</v>
          </cell>
          <cell r="AH4796">
            <v>2</v>
          </cell>
          <cell r="AI4796" t="str">
            <v>ML67552</v>
          </cell>
          <cell r="AN4796" t="str">
            <v>Sí</v>
          </cell>
        </row>
        <row r="4797">
          <cell r="A4797">
            <v>2314</v>
          </cell>
          <cell r="B4797" t="str">
            <v>Florenciagaab@hotmail.com</v>
          </cell>
          <cell r="AF4797" t="str">
            <v>BOWL BLANCO 2.5LTS APTO MICROONDAS Y FREEZER</v>
          </cell>
          <cell r="AG4797" t="str">
            <v>196.23</v>
          </cell>
          <cell r="AH4797">
            <v>2</v>
          </cell>
          <cell r="AI4797" t="str">
            <v>BP02001 BIPO</v>
          </cell>
          <cell r="AN4797" t="str">
            <v>Sí</v>
          </cell>
        </row>
        <row r="4798">
          <cell r="A4798">
            <v>2314</v>
          </cell>
          <cell r="B4798" t="str">
            <v>Florenciagaab@hotmail.com</v>
          </cell>
          <cell r="AF4798" t="str">
            <v>BOWL MENTA 2.5LTS</v>
          </cell>
          <cell r="AG4798" t="str">
            <v>202.84</v>
          </cell>
          <cell r="AH4798">
            <v>1</v>
          </cell>
          <cell r="AI4798" t="str">
            <v>BP02019 BIPO</v>
          </cell>
          <cell r="AN4798" t="str">
            <v>Sí</v>
          </cell>
        </row>
        <row r="4799">
          <cell r="A4799">
            <v>2313</v>
          </cell>
          <cell r="B4799" t="str">
            <v>paula@fpestudio.com</v>
          </cell>
          <cell r="C4799">
            <v>44140</v>
          </cell>
          <cell r="D4799" t="str">
            <v>Abierta</v>
          </cell>
          <cell r="E4799" t="str">
            <v>Recibido</v>
          </cell>
          <cell r="F4799" t="str">
            <v>Enviado</v>
          </cell>
          <cell r="G4799" t="str">
            <v>ARS</v>
          </cell>
          <cell r="H4799" t="str">
            <v>4828.48</v>
          </cell>
          <cell r="I4799">
            <v>0</v>
          </cell>
          <cell r="J4799">
            <v>0</v>
          </cell>
          <cell r="K4799" t="str">
            <v>4828.48</v>
          </cell>
          <cell r="L4799" t="str">
            <v>Paula Ruiz</v>
          </cell>
          <cell r="M4799">
            <v>35639667</v>
          </cell>
          <cell r="N4799">
            <v>5491157087704</v>
          </cell>
          <cell r="O4799" t="str">
            <v>Paula Ruiz</v>
          </cell>
          <cell r="P4799">
            <v>5491157087704</v>
          </cell>
          <cell r="Q4799" t="str">
            <v>Av Fondo de la Legua</v>
          </cell>
          <cell r="R4799">
            <v>2476</v>
          </cell>
          <cell r="S4799" t="str">
            <v xml:space="preserve">Edificio 9 depto 36 </v>
          </cell>
          <cell r="T4799" t="str">
            <v>Parque Norte</v>
          </cell>
          <cell r="U4799" t="str">
            <v>Martínez</v>
          </cell>
          <cell r="V4799">
            <v>1640</v>
          </cell>
          <cell r="W4799" t="str">
            <v>Gran Buenos Aires</v>
          </cell>
          <cell r="Y4799" t="str">
            <v>ENVÍO SIN CARGO (CABA Y GRAN PARTE DE GBA) TIEMPO: 4 a 6 DÍAS HÁBILES</v>
          </cell>
          <cell r="Z4799" t="str">
            <v>Mercado Pago</v>
          </cell>
          <cell r="AB4799" t="str">
            <v>Si no encuentran el edificio al momento de la entrega, por favor llamar al 1557087704</v>
          </cell>
          <cell r="AD4799">
            <v>44140</v>
          </cell>
          <cell r="AE4799">
            <v>44144</v>
          </cell>
          <cell r="AF4799" t="str">
            <v>3X2 RIGOLLEAU COPON GOURMET 450ML GNL X 12 PIEZAS (TOTAL 36 U)</v>
          </cell>
          <cell r="AG4799" t="str">
            <v>2885.22</v>
          </cell>
          <cell r="AH4799">
            <v>1</v>
          </cell>
          <cell r="AI4799" t="str">
            <v>RI68919GR</v>
          </cell>
          <cell r="AJ4799" t="str">
            <v>Web</v>
          </cell>
          <cell r="AK4799" t="str">
            <v>MIERCOLES 11-11 ENTRE 8 Y 18 HORAS!</v>
          </cell>
          <cell r="AL4799">
            <v>1951543399</v>
          </cell>
          <cell r="AM4799">
            <v>317483909</v>
          </cell>
          <cell r="AN4799" t="str">
            <v>Sí</v>
          </cell>
        </row>
        <row r="4800">
          <cell r="A4800">
            <v>2313</v>
          </cell>
          <cell r="B4800" t="str">
            <v>paula@fpestudio.com</v>
          </cell>
          <cell r="AF4800" t="str">
            <v>HERMETICOS SET 6PCS C/TAPA DE VENTILACION FUCSIA (Fucsia)</v>
          </cell>
          <cell r="AG4800" t="str">
            <v>968.44</v>
          </cell>
          <cell r="AH4800">
            <v>1</v>
          </cell>
          <cell r="AI4800" t="str">
            <v>100BA4030</v>
          </cell>
          <cell r="AN4800" t="str">
            <v>Sí</v>
          </cell>
        </row>
        <row r="4801">
          <cell r="A4801">
            <v>2313</v>
          </cell>
          <cell r="B4801" t="str">
            <v>paula@fpestudio.com</v>
          </cell>
          <cell r="AF4801" t="str">
            <v>BOWL RIGOLLEAU GRANDE 2900ML</v>
          </cell>
          <cell r="AG4801" t="str">
            <v>291.5</v>
          </cell>
          <cell r="AH4801">
            <v>1</v>
          </cell>
          <cell r="AI4801" t="str">
            <v>ML67552</v>
          </cell>
          <cell r="AN4801" t="str">
            <v>Sí</v>
          </cell>
        </row>
        <row r="4802">
          <cell r="A4802">
            <v>2313</v>
          </cell>
          <cell r="B4802" t="str">
            <v>paula@fpestudio.com</v>
          </cell>
          <cell r="AF4802" t="str">
            <v>ENSALADERA RIGOLLEAU PRIMAVERA 1600ML</v>
          </cell>
          <cell r="AG4802" t="str">
            <v>129.36</v>
          </cell>
          <cell r="AH4802">
            <v>1</v>
          </cell>
          <cell r="AI4802" t="str">
            <v>ML67539</v>
          </cell>
          <cell r="AN4802" t="str">
            <v>Sí</v>
          </cell>
        </row>
        <row r="4803">
          <cell r="A4803">
            <v>2313</v>
          </cell>
          <cell r="B4803" t="str">
            <v>paula@fpestudio.com</v>
          </cell>
          <cell r="AF4803" t="str">
            <v>BOTELLA H2O 1L TAPA SILICONA</v>
          </cell>
          <cell r="AG4803" t="str">
            <v>389.4</v>
          </cell>
          <cell r="AH4803">
            <v>1</v>
          </cell>
          <cell r="AI4803" t="str">
            <v>019BO5571</v>
          </cell>
          <cell r="AN4803" t="str">
            <v>Sí</v>
          </cell>
        </row>
        <row r="4804">
          <cell r="A4804">
            <v>2313</v>
          </cell>
          <cell r="B4804" t="str">
            <v>paula@fpestudio.com</v>
          </cell>
          <cell r="AF4804" t="str">
            <v>BOTELLA 500CC CORCHO ECOLOGICO</v>
          </cell>
          <cell r="AG4804" t="str">
            <v>164.56</v>
          </cell>
          <cell r="AH4804">
            <v>1</v>
          </cell>
          <cell r="AI4804" t="str">
            <v>019BO6406</v>
          </cell>
          <cell r="AN4804" t="str">
            <v>Sí</v>
          </cell>
        </row>
        <row r="4805">
          <cell r="A4805">
            <v>2312</v>
          </cell>
          <cell r="B4805" t="str">
            <v>rociodpereyra@gmail.com</v>
          </cell>
          <cell r="C4805">
            <v>44140</v>
          </cell>
          <cell r="D4805" t="str">
            <v>Abierta</v>
          </cell>
          <cell r="E4805" t="str">
            <v>Recibido</v>
          </cell>
          <cell r="F4805" t="str">
            <v>Enviado</v>
          </cell>
          <cell r="G4805" t="str">
            <v>ARS</v>
          </cell>
          <cell r="H4805" t="str">
            <v>2417.99</v>
          </cell>
          <cell r="I4805">
            <v>0</v>
          </cell>
          <cell r="J4805">
            <v>0</v>
          </cell>
          <cell r="K4805" t="str">
            <v>2417.99</v>
          </cell>
          <cell r="L4805" t="str">
            <v>Rocio Pereyra</v>
          </cell>
          <cell r="M4805">
            <v>37608846</v>
          </cell>
          <cell r="N4805">
            <v>541162562705</v>
          </cell>
          <cell r="O4805" t="str">
            <v>Rocio Pereyra</v>
          </cell>
          <cell r="P4805">
            <v>541162562705</v>
          </cell>
          <cell r="Q4805" t="str">
            <v xml:space="preserve">Santo Tome </v>
          </cell>
          <cell r="R4805">
            <v>4420</v>
          </cell>
          <cell r="S4805">
            <v>2</v>
          </cell>
          <cell r="T4805" t="str">
            <v>Ciudad Autonoma de Buenos Aires</v>
          </cell>
          <cell r="U4805" t="str">
            <v>Capital Federal</v>
          </cell>
          <cell r="V4805">
            <v>1417</v>
          </cell>
          <cell r="W4805" t="str">
            <v>Capital Federal</v>
          </cell>
          <cell r="Y4805" t="str">
            <v>ENVÍO SIN CARGO (CABA Y GRAN PARTE DE GBA) TIEMPO: 4 a 6 DÍAS HÁBILES</v>
          </cell>
          <cell r="Z4805" t="str">
            <v>Mercado Pago</v>
          </cell>
          <cell r="AD4805">
            <v>44140</v>
          </cell>
          <cell r="AE4805">
            <v>44144</v>
          </cell>
          <cell r="AF4805" t="str">
            <v>BOWL MENTA 400CC</v>
          </cell>
          <cell r="AG4805" t="str">
            <v>116.6</v>
          </cell>
          <cell r="AH4805">
            <v>4</v>
          </cell>
          <cell r="AI4805" t="str">
            <v>BP01019 BIPO</v>
          </cell>
          <cell r="AJ4805" t="str">
            <v>Web</v>
          </cell>
          <cell r="AK4805" t="str">
            <v>MIERCOLES 11-11 ENTRE 8 Y 18 HORAS!</v>
          </cell>
          <cell r="AL4805">
            <v>1951245840</v>
          </cell>
          <cell r="AM4805">
            <v>317262444</v>
          </cell>
          <cell r="AN4805" t="str">
            <v>Sí</v>
          </cell>
        </row>
        <row r="4806">
          <cell r="A4806">
            <v>2312</v>
          </cell>
          <cell r="B4806" t="str">
            <v>rociodpereyra@gmail.com</v>
          </cell>
          <cell r="AF4806" t="str">
            <v>Hermetico rosa pastel c/tapa 400 cc</v>
          </cell>
          <cell r="AG4806" t="str">
            <v>160.15</v>
          </cell>
          <cell r="AH4806">
            <v>2</v>
          </cell>
          <cell r="AI4806" t="str">
            <v>BP35018</v>
          </cell>
          <cell r="AN4806" t="str">
            <v>Sí</v>
          </cell>
        </row>
        <row r="4807">
          <cell r="A4807">
            <v>2312</v>
          </cell>
          <cell r="B4807" t="str">
            <v>rociodpereyra@gmail.com</v>
          </cell>
          <cell r="AF4807" t="str">
            <v>DESTAPADOR - SACACORCHOS</v>
          </cell>
          <cell r="AG4807" t="str">
            <v>143.58</v>
          </cell>
          <cell r="AH4807">
            <v>1</v>
          </cell>
          <cell r="AI4807" t="str">
            <v>BA4791</v>
          </cell>
          <cell r="AN4807" t="str">
            <v>Sí</v>
          </cell>
        </row>
        <row r="4808">
          <cell r="A4808">
            <v>2312</v>
          </cell>
          <cell r="B4808" t="str">
            <v>rociodpereyra@gmail.com</v>
          </cell>
          <cell r="AF4808" t="str">
            <v>SET X 3 TARROS HERMETICOS ROSA C/2 CUCHARAS DE REGALO</v>
          </cell>
          <cell r="AG4808" t="str">
            <v>803.53</v>
          </cell>
          <cell r="AH4808">
            <v>1</v>
          </cell>
          <cell r="AI4808" t="str">
            <v>BP43018</v>
          </cell>
          <cell r="AN4808" t="str">
            <v>Sí</v>
          </cell>
        </row>
        <row r="4809">
          <cell r="A4809">
            <v>2312</v>
          </cell>
          <cell r="B4809" t="str">
            <v>rociodpereyra@gmail.com</v>
          </cell>
          <cell r="AF4809" t="str">
            <v>BOWL ROSA 1.5LTS</v>
          </cell>
          <cell r="AG4809" t="str">
            <v>161.91</v>
          </cell>
          <cell r="AH4809">
            <v>1</v>
          </cell>
          <cell r="AI4809" t="str">
            <v>BP26018 BIPO</v>
          </cell>
          <cell r="AN4809" t="str">
            <v>Sí</v>
          </cell>
        </row>
        <row r="4810">
          <cell r="A4810">
            <v>2312</v>
          </cell>
          <cell r="B4810" t="str">
            <v>rociodpereyra@gmail.com</v>
          </cell>
          <cell r="AF4810" t="str">
            <v>BOWL MENTA 2.5LTS</v>
          </cell>
          <cell r="AG4810" t="str">
            <v>202.84</v>
          </cell>
          <cell r="AH4810">
            <v>1</v>
          </cell>
          <cell r="AI4810" t="str">
            <v>BP02019 BIPO</v>
          </cell>
          <cell r="AN4810" t="str">
            <v>Sí</v>
          </cell>
        </row>
        <row r="4811">
          <cell r="A4811">
            <v>2312</v>
          </cell>
          <cell r="B4811" t="str">
            <v>rociodpereyra@gmail.com</v>
          </cell>
          <cell r="AF4811" t="str">
            <v>CUBIERTERO PASTEL 31.5X24.5X4.5CM</v>
          </cell>
          <cell r="AG4811" t="str">
            <v>319.43</v>
          </cell>
          <cell r="AH4811">
            <v>1</v>
          </cell>
          <cell r="AI4811" t="str">
            <v>0607PLA204PAS</v>
          </cell>
          <cell r="AN4811" t="str">
            <v>Sí</v>
          </cell>
        </row>
        <row r="4812">
          <cell r="A4812">
            <v>2311</v>
          </cell>
          <cell r="B4812" t="str">
            <v>florlodico@gmail.com</v>
          </cell>
          <cell r="C4812">
            <v>44140</v>
          </cell>
          <cell r="D4812" t="str">
            <v>Abierta</v>
          </cell>
          <cell r="E4812" t="str">
            <v>Recibido</v>
          </cell>
          <cell r="F4812" t="str">
            <v>Enviado</v>
          </cell>
          <cell r="G4812" t="str">
            <v>ARS</v>
          </cell>
          <cell r="H4812" t="str">
            <v>1224.52</v>
          </cell>
          <cell r="I4812">
            <v>0</v>
          </cell>
          <cell r="J4812">
            <v>0</v>
          </cell>
          <cell r="K4812" t="str">
            <v>1224.52</v>
          </cell>
          <cell r="L4812" t="str">
            <v>Florencia Lo Dico</v>
          </cell>
          <cell r="M4812">
            <v>35905152</v>
          </cell>
          <cell r="N4812">
            <v>5491157983971</v>
          </cell>
          <cell r="O4812" t="str">
            <v>Florencia Lo Dico</v>
          </cell>
          <cell r="P4812">
            <v>5491157983971</v>
          </cell>
          <cell r="Q4812" t="str">
            <v>Baumess</v>
          </cell>
          <cell r="R4812">
            <v>2031</v>
          </cell>
          <cell r="S4812" t="str">
            <v>2C</v>
          </cell>
          <cell r="T4812" t="str">
            <v>Villa Urquiza</v>
          </cell>
          <cell r="U4812" t="str">
            <v>Capital Federal</v>
          </cell>
          <cell r="V4812">
            <v>1431</v>
          </cell>
          <cell r="W4812" t="str">
            <v>Capital Federal</v>
          </cell>
          <cell r="Y4812" t="str">
            <v>ENVÍO SIN CARGO (CABA Y GRAN PARTE DE GBA) TIEMPO: 4 a 6 DÍAS HÁBILES</v>
          </cell>
          <cell r="Z4812" t="str">
            <v>Mercado Pago</v>
          </cell>
          <cell r="AD4812">
            <v>44140</v>
          </cell>
          <cell r="AE4812">
            <v>44144</v>
          </cell>
          <cell r="AF4812" t="str">
            <v>ENSALADERA RIGOLLEAU PRIMAVERA 1600ML</v>
          </cell>
          <cell r="AG4812" t="str">
            <v>129.36</v>
          </cell>
          <cell r="AH4812">
            <v>1</v>
          </cell>
          <cell r="AI4812" t="str">
            <v>ML67539</v>
          </cell>
          <cell r="AJ4812" t="str">
            <v>Web</v>
          </cell>
          <cell r="AK4812" t="str">
            <v>MIERCOLES 11-11 ENTRE 8 Y 18 HORAS!</v>
          </cell>
          <cell r="AL4812">
            <v>1950828122</v>
          </cell>
          <cell r="AM4812">
            <v>317415374</v>
          </cell>
          <cell r="AN4812" t="str">
            <v>Sí</v>
          </cell>
        </row>
        <row r="4813">
          <cell r="A4813">
            <v>2311</v>
          </cell>
          <cell r="B4813" t="str">
            <v>florlodico@gmail.com</v>
          </cell>
          <cell r="AF4813" t="str">
            <v>COLADOR BALLENA 32CM X 10.5CM (Fucsia)</v>
          </cell>
          <cell r="AG4813" t="str">
            <v>177.79</v>
          </cell>
          <cell r="AH4813">
            <v>1</v>
          </cell>
          <cell r="AN4813" t="str">
            <v>Sí</v>
          </cell>
        </row>
        <row r="4814">
          <cell r="A4814">
            <v>2311</v>
          </cell>
          <cell r="B4814" t="str">
            <v>florlodico@gmail.com</v>
          </cell>
          <cell r="AF4814" t="str">
            <v>VASO ANARANJADO FACETADO Y EXPRIMIDOR</v>
          </cell>
          <cell r="AG4814" t="str">
            <v>205.7</v>
          </cell>
          <cell r="AH4814">
            <v>1</v>
          </cell>
          <cell r="AI4814" t="str">
            <v>BP24004 BIPO</v>
          </cell>
          <cell r="AN4814" t="str">
            <v>Sí</v>
          </cell>
        </row>
        <row r="4815">
          <cell r="A4815">
            <v>2311</v>
          </cell>
          <cell r="B4815" t="str">
            <v>florlodico@gmail.com</v>
          </cell>
          <cell r="AF4815" t="str">
            <v>VASO FUCSIA FACETADO Y EXPRIMIDOR</v>
          </cell>
          <cell r="AG4815" t="str">
            <v>205.7</v>
          </cell>
          <cell r="AH4815">
            <v>1</v>
          </cell>
          <cell r="AI4815" t="str">
            <v>BP24008 BIPO</v>
          </cell>
          <cell r="AN4815" t="str">
            <v>Sí</v>
          </cell>
        </row>
        <row r="4816">
          <cell r="A4816">
            <v>2311</v>
          </cell>
          <cell r="B4816" t="str">
            <v>florlodico@gmail.com</v>
          </cell>
          <cell r="AF4816" t="str">
            <v>JARRA MEDIDORA TRANSPARENTE 750CC</v>
          </cell>
          <cell r="AG4816" t="str">
            <v>236.71</v>
          </cell>
          <cell r="AH4816">
            <v>1</v>
          </cell>
          <cell r="AI4816" t="str">
            <v>BP27101</v>
          </cell>
          <cell r="AN4816" t="str">
            <v>Sí</v>
          </cell>
        </row>
        <row r="4817">
          <cell r="A4817">
            <v>2311</v>
          </cell>
          <cell r="B4817" t="str">
            <v>florlodico@gmail.com</v>
          </cell>
          <cell r="AF4817" t="str">
            <v>BOWL CHICO PASTEL 11,5 X 4,5 CM (Violeta)</v>
          </cell>
          <cell r="AG4817" t="str">
            <v>134.63</v>
          </cell>
          <cell r="AH4817">
            <v>1</v>
          </cell>
          <cell r="AN4817" t="str">
            <v>Sí</v>
          </cell>
        </row>
        <row r="4818">
          <cell r="A4818">
            <v>2311</v>
          </cell>
          <cell r="B4818" t="str">
            <v>florlodico@gmail.com</v>
          </cell>
          <cell r="AF4818" t="str">
            <v>BOWL CHICO PASTEL 11,5 X 4,5 CM (Rosa)</v>
          </cell>
          <cell r="AG4818" t="str">
            <v>134.63</v>
          </cell>
          <cell r="AH4818">
            <v>1</v>
          </cell>
          <cell r="AN4818" t="str">
            <v>Sí</v>
          </cell>
        </row>
        <row r="4819">
          <cell r="A4819">
            <v>2310</v>
          </cell>
          <cell r="B4819" t="str">
            <v>stephi.santillan@gmail.com</v>
          </cell>
          <cell r="C4819">
            <v>44140</v>
          </cell>
          <cell r="D4819" t="str">
            <v>Abierta</v>
          </cell>
          <cell r="E4819" t="str">
            <v>Recibido</v>
          </cell>
          <cell r="F4819" t="str">
            <v>Enviado</v>
          </cell>
          <cell r="G4819" t="str">
            <v>ARS</v>
          </cell>
          <cell r="H4819" t="str">
            <v>2099.99</v>
          </cell>
          <cell r="I4819">
            <v>0</v>
          </cell>
          <cell r="J4819">
            <v>0</v>
          </cell>
          <cell r="K4819" t="str">
            <v>2099.99</v>
          </cell>
          <cell r="L4819" t="str">
            <v>Stephanie Santillan</v>
          </cell>
          <cell r="M4819">
            <v>34617125</v>
          </cell>
          <cell r="N4819">
            <v>541124598346</v>
          </cell>
          <cell r="O4819" t="str">
            <v>Stephanie Santillan</v>
          </cell>
          <cell r="P4819">
            <v>541124598346</v>
          </cell>
          <cell r="Q4819" t="str">
            <v>Zelada</v>
          </cell>
          <cell r="R4819">
            <v>5251</v>
          </cell>
          <cell r="S4819" t="str">
            <v>PB 5</v>
          </cell>
          <cell r="T4819" t="str">
            <v>Villa luro</v>
          </cell>
          <cell r="U4819" t="str">
            <v>Capital Federal</v>
          </cell>
          <cell r="V4819">
            <v>1440</v>
          </cell>
          <cell r="W4819" t="str">
            <v>Capital Federal</v>
          </cell>
          <cell r="Y4819" t="str">
            <v>ENVÍO SIN CARGO (CABA Y GRAN PARTE DE GBA) TIEMPO: 4 a 6 DÍAS HÁBILES</v>
          </cell>
          <cell r="Z4819" t="str">
            <v>Mercado Pago</v>
          </cell>
          <cell r="AD4819">
            <v>44140</v>
          </cell>
          <cell r="AE4819">
            <v>44144</v>
          </cell>
          <cell r="AF4819" t="str">
            <v>CORTINA ALGODÓN Y POLIÉSTER PESADAS 2 PAÑOS 1.40x2.10 CM GRIS (Gris)</v>
          </cell>
          <cell r="AG4819" t="str">
            <v>2099.99</v>
          </cell>
          <cell r="AH4819">
            <v>1</v>
          </cell>
          <cell r="AJ4819" t="str">
            <v>Móvil</v>
          </cell>
          <cell r="AK4819" t="str">
            <v>MIERCOLES 11-11 ENTRE 8 Y 18 HORAS!</v>
          </cell>
          <cell r="AL4819">
            <v>1950381363</v>
          </cell>
          <cell r="AM4819">
            <v>317362798</v>
          </cell>
          <cell r="AN4819" t="str">
            <v>Sí</v>
          </cell>
        </row>
        <row r="4820">
          <cell r="A4820">
            <v>2309</v>
          </cell>
          <cell r="B4820" t="str">
            <v>pablocerchia@gmail.com</v>
          </cell>
          <cell r="C4820">
            <v>44140</v>
          </cell>
          <cell r="D4820" t="str">
            <v>Abierta</v>
          </cell>
          <cell r="E4820" t="str">
            <v>Recibido</v>
          </cell>
          <cell r="F4820" t="str">
            <v>Enviado</v>
          </cell>
          <cell r="G4820" t="str">
            <v>ARS</v>
          </cell>
          <cell r="H4820" t="str">
            <v>959.18</v>
          </cell>
          <cell r="I4820">
            <v>0</v>
          </cell>
          <cell r="J4820">
            <v>0</v>
          </cell>
          <cell r="K4820" t="str">
            <v>959.18</v>
          </cell>
          <cell r="L4820" t="str">
            <v>Pablo Cerchia</v>
          </cell>
          <cell r="M4820">
            <v>41009225</v>
          </cell>
          <cell r="N4820">
            <v>541134147084</v>
          </cell>
          <cell r="O4820" t="str">
            <v>Pablo Cerchia</v>
          </cell>
          <cell r="P4820">
            <v>541134147084</v>
          </cell>
          <cell r="Q4820" t="str">
            <v xml:space="preserve">Albarellos </v>
          </cell>
          <cell r="R4820">
            <v>717</v>
          </cell>
          <cell r="T4820" t="str">
            <v>Acassuso</v>
          </cell>
          <cell r="U4820" t="str">
            <v>San Isidro</v>
          </cell>
          <cell r="V4820">
            <v>1641</v>
          </cell>
          <cell r="W4820" t="str">
            <v>Gran Buenos Aires</v>
          </cell>
          <cell r="Y4820" t="str">
            <v>ENVÍO SIN CARGO (CABA Y GRAN PARTE DE GBA) TIEMPO: 4 a 6 DÍAS HÁBILES</v>
          </cell>
          <cell r="Z4820" t="str">
            <v>Mercado Pago</v>
          </cell>
          <cell r="AD4820">
            <v>44140</v>
          </cell>
          <cell r="AE4820">
            <v>44144</v>
          </cell>
          <cell r="AF4820" t="str">
            <v>MOLINILLO MADERA 15 CM.</v>
          </cell>
          <cell r="AG4820" t="str">
            <v>959.18</v>
          </cell>
          <cell r="AH4820">
            <v>1</v>
          </cell>
          <cell r="AI4820" t="str">
            <v>046BA6858</v>
          </cell>
          <cell r="AJ4820" t="str">
            <v>Web</v>
          </cell>
          <cell r="AK4820" t="str">
            <v>MIERCOLES 11-11 ENTRE 8 Y 18 HORAS!</v>
          </cell>
          <cell r="AL4820">
            <v>1949577668</v>
          </cell>
          <cell r="AM4820">
            <v>317336631</v>
          </cell>
          <cell r="AN4820" t="str">
            <v>Sí</v>
          </cell>
        </row>
        <row r="4821">
          <cell r="A4821">
            <v>2308</v>
          </cell>
          <cell r="B4821" t="str">
            <v>fcastrolepere@gmail.com</v>
          </cell>
          <cell r="C4821">
            <v>44140</v>
          </cell>
          <cell r="D4821" t="str">
            <v>Abierta</v>
          </cell>
          <cell r="E4821" t="str">
            <v>Recibido</v>
          </cell>
          <cell r="F4821" t="str">
            <v>Enviado</v>
          </cell>
          <cell r="G4821" t="str">
            <v>ARS</v>
          </cell>
          <cell r="H4821" t="str">
            <v>3972.36</v>
          </cell>
          <cell r="I4821">
            <v>0</v>
          </cell>
          <cell r="J4821">
            <v>0</v>
          </cell>
          <cell r="K4821" t="str">
            <v>3972.36</v>
          </cell>
          <cell r="L4821" t="str">
            <v>Florencia Castro Lepere</v>
          </cell>
          <cell r="M4821">
            <v>27384529645</v>
          </cell>
          <cell r="N4821">
            <v>541133022975</v>
          </cell>
          <cell r="O4821" t="str">
            <v>Florencia Castro Lepere</v>
          </cell>
          <cell r="P4821">
            <v>541133022975</v>
          </cell>
          <cell r="Q4821">
            <v>137</v>
          </cell>
          <cell r="R4821">
            <v>7405</v>
          </cell>
          <cell r="S4821" t="str">
            <v>J10</v>
          </cell>
          <cell r="T4821" t="str">
            <v>Barrio Fincas de Hudson</v>
          </cell>
          <cell r="U4821" t="str">
            <v>Guillermo Hudson</v>
          </cell>
          <cell r="V4821">
            <v>1885</v>
          </cell>
          <cell r="W4821" t="str">
            <v>Gran Buenos Aires</v>
          </cell>
          <cell r="Y4821" t="str">
            <v>ENVÍO SIN CARGO (CABA Y GRAN PARTE DE GBA) TIEMPO: 4 a 6 DÍAS HÁBILES</v>
          </cell>
          <cell r="Z4821" t="str">
            <v>Mercado Pago</v>
          </cell>
          <cell r="AD4821">
            <v>44140</v>
          </cell>
          <cell r="AE4821">
            <v>44144</v>
          </cell>
          <cell r="AF4821" t="str">
            <v>TRAPO DE PISO CON FRASE MEDIA STANTARD 50 X 60 CM HOLA CHAU</v>
          </cell>
          <cell r="AG4821">
            <v>290</v>
          </cell>
          <cell r="AH4821">
            <v>1</v>
          </cell>
          <cell r="AI4821" t="str">
            <v>HOLA BCO CHICO</v>
          </cell>
          <cell r="AJ4821" t="str">
            <v>Web</v>
          </cell>
          <cell r="AK4821" t="str">
            <v>JUEVES 12-11 ENTRE 8 Y 18 HORAS!</v>
          </cell>
          <cell r="AL4821">
            <v>1948603547</v>
          </cell>
          <cell r="AM4821">
            <v>315281193</v>
          </cell>
          <cell r="AN4821" t="str">
            <v>Sí</v>
          </cell>
        </row>
        <row r="4822">
          <cell r="A4822">
            <v>2308</v>
          </cell>
          <cell r="B4822" t="str">
            <v>fcastrolepere@gmail.com</v>
          </cell>
          <cell r="AF4822" t="str">
            <v>JARRA MEDIDORA RECTA GDE 7.7X14CM</v>
          </cell>
          <cell r="AG4822" t="str">
            <v>505.29</v>
          </cell>
          <cell r="AH4822">
            <v>1</v>
          </cell>
          <cell r="AI4822" t="str">
            <v>055BA7679</v>
          </cell>
          <cell r="AN4822" t="str">
            <v>Sí</v>
          </cell>
        </row>
        <row r="4823">
          <cell r="A4823">
            <v>2308</v>
          </cell>
          <cell r="B4823" t="str">
            <v>fcastrolepere@gmail.com</v>
          </cell>
          <cell r="AF4823" t="str">
            <v>CESTO DE BASURA ACERO INOX. 12L</v>
          </cell>
          <cell r="AG4823" t="str">
            <v>3177.07</v>
          </cell>
          <cell r="AH4823">
            <v>1</v>
          </cell>
          <cell r="AI4823" t="str">
            <v>TA7998</v>
          </cell>
          <cell r="AN4823" t="str">
            <v>Sí</v>
          </cell>
        </row>
        <row r="4824">
          <cell r="A4824">
            <v>2307</v>
          </cell>
          <cell r="B4824" t="str">
            <v>marubregant@gmail.com</v>
          </cell>
          <cell r="C4824">
            <v>44140</v>
          </cell>
          <cell r="D4824" t="str">
            <v>Abierta</v>
          </cell>
          <cell r="E4824" t="str">
            <v>Recibido</v>
          </cell>
          <cell r="F4824" t="str">
            <v>Enviado</v>
          </cell>
          <cell r="G4824" t="str">
            <v>ARS</v>
          </cell>
          <cell r="H4824" t="str">
            <v>1835.58</v>
          </cell>
          <cell r="I4824">
            <v>0</v>
          </cell>
          <cell r="J4824">
            <v>0</v>
          </cell>
          <cell r="K4824" t="str">
            <v>1835.58</v>
          </cell>
          <cell r="L4824" t="str">
            <v>Marina Bregant</v>
          </cell>
          <cell r="M4824">
            <v>279396524</v>
          </cell>
          <cell r="N4824">
            <v>5491132345571</v>
          </cell>
          <cell r="O4824" t="str">
            <v>Marina Bregant</v>
          </cell>
          <cell r="P4824">
            <v>5491132345571</v>
          </cell>
          <cell r="Q4824" t="str">
            <v xml:space="preserve">Bolívar </v>
          </cell>
          <cell r="R4824">
            <v>1398</v>
          </cell>
          <cell r="U4824" t="str">
            <v>Ramos mejia</v>
          </cell>
          <cell r="V4824">
            <v>1704</v>
          </cell>
          <cell r="W4824" t="str">
            <v>Gran Buenos Aires</v>
          </cell>
          <cell r="Y4824" t="str">
            <v>ENVÍO SIN CARGO (CABA Y GRAN PARTE DE GBA) TIEMPO: 4 a 6 DÍAS HÁBILES</v>
          </cell>
          <cell r="Z4824" t="str">
            <v>Mercado Pago</v>
          </cell>
          <cell r="AB4824" t="str">
            <v>La mantequera que sea en rosa , gracias! Timbre plateado .</v>
          </cell>
          <cell r="AD4824">
            <v>44140</v>
          </cell>
          <cell r="AE4824">
            <v>44144</v>
          </cell>
          <cell r="AF4824" t="str">
            <v>SET X 3 TARROS HERMETICOS ROSA C/2 CUCHARAS DE REGALO</v>
          </cell>
          <cell r="AG4824" t="str">
            <v>803.53</v>
          </cell>
          <cell r="AH4824">
            <v>1</v>
          </cell>
          <cell r="AI4824" t="str">
            <v>BP43018</v>
          </cell>
          <cell r="AJ4824" t="str">
            <v>Móvil</v>
          </cell>
          <cell r="AK4824" t="str">
            <v>MIERCOLES 11-11 ENTRE 8 Y 18 HORAS!</v>
          </cell>
          <cell r="AL4824">
            <v>1948563313</v>
          </cell>
          <cell r="AM4824">
            <v>317143968</v>
          </cell>
          <cell r="AN4824" t="str">
            <v>Sí</v>
          </cell>
        </row>
        <row r="4825">
          <cell r="A4825">
            <v>2307</v>
          </cell>
          <cell r="B4825" t="str">
            <v>marubregant@gmail.com</v>
          </cell>
          <cell r="AF4825" t="str">
            <v>RALLADOR ROSA 20 X 4 CM</v>
          </cell>
          <cell r="AG4825" t="str">
            <v>435.77</v>
          </cell>
          <cell r="AH4825">
            <v>1</v>
          </cell>
          <cell r="AI4825" t="str">
            <v>BA6438</v>
          </cell>
          <cell r="AN4825" t="str">
            <v>Sí</v>
          </cell>
        </row>
        <row r="4826">
          <cell r="A4826">
            <v>2307</v>
          </cell>
          <cell r="B4826" t="str">
            <v>marubregant@gmail.com</v>
          </cell>
          <cell r="AF4826" t="str">
            <v>MANTEQUERA 3 COLORES SURT.</v>
          </cell>
          <cell r="AG4826" t="str">
            <v>596.28</v>
          </cell>
          <cell r="AH4826">
            <v>1</v>
          </cell>
          <cell r="AI4826" t="str">
            <v>Q002</v>
          </cell>
          <cell r="AN4826" t="str">
            <v>Sí</v>
          </cell>
        </row>
        <row r="4827">
          <cell r="A4827">
            <v>2306</v>
          </cell>
          <cell r="B4827" t="str">
            <v>nicolealistereynoso@gmail.com</v>
          </cell>
          <cell r="C4827">
            <v>44139</v>
          </cell>
          <cell r="D4827" t="str">
            <v>Abierta</v>
          </cell>
          <cell r="E4827" t="str">
            <v>Recibido</v>
          </cell>
          <cell r="F4827" t="str">
            <v>Enviado</v>
          </cell>
          <cell r="G4827" t="str">
            <v>ARS</v>
          </cell>
          <cell r="H4827" t="str">
            <v>1264.83</v>
          </cell>
          <cell r="I4827">
            <v>0</v>
          </cell>
          <cell r="J4827">
            <v>0</v>
          </cell>
          <cell r="K4827" t="str">
            <v>1264.83</v>
          </cell>
          <cell r="L4827" t="str">
            <v>Nicole Macarena Aliste Reynoso</v>
          </cell>
          <cell r="M4827">
            <v>41259826</v>
          </cell>
          <cell r="N4827">
            <v>541161860483</v>
          </cell>
          <cell r="O4827" t="str">
            <v>Nicole Macarena Aliste Reynoso</v>
          </cell>
          <cell r="P4827">
            <v>541161860483</v>
          </cell>
          <cell r="Q4827">
            <v>29</v>
          </cell>
          <cell r="R4827">
            <v>5362</v>
          </cell>
          <cell r="U4827" t="str">
            <v>Berazategui</v>
          </cell>
          <cell r="V4827">
            <v>1884</v>
          </cell>
          <cell r="W4827" t="str">
            <v>Gran Buenos Aires</v>
          </cell>
          <cell r="Y4827" t="str">
            <v>ENVÍO SIN CARGO (CABA Y GRAN PARTE DE GBA) TIEMPO: 4 a 6 DÍAS HÁBILES</v>
          </cell>
          <cell r="Z4827" t="str">
            <v>Mercado Pago</v>
          </cell>
          <cell r="AD4827">
            <v>44139</v>
          </cell>
          <cell r="AE4827">
            <v>44144</v>
          </cell>
          <cell r="AF4827" t="str">
            <v>MOLDE P/ BUDIN GRAY GRANIT 31X15X7CM</v>
          </cell>
          <cell r="AG4827" t="str">
            <v>765.45</v>
          </cell>
          <cell r="AH4827">
            <v>1</v>
          </cell>
          <cell r="AI4827" t="str">
            <v>MS129528</v>
          </cell>
          <cell r="AJ4827" t="str">
            <v>Web</v>
          </cell>
          <cell r="AK4827" t="str">
            <v>MIERCOLES 11-11 ENTRE 8 Y 18 HORAS!</v>
          </cell>
          <cell r="AL4827">
            <v>1947552420</v>
          </cell>
          <cell r="AM4827">
            <v>317092553</v>
          </cell>
          <cell r="AN4827" t="str">
            <v>Sí</v>
          </cell>
        </row>
        <row r="4828">
          <cell r="A4828">
            <v>2306</v>
          </cell>
          <cell r="B4828" t="str">
            <v>nicolealistereynoso@gmail.com</v>
          </cell>
          <cell r="AF4828" t="str">
            <v>ENSALADERA APILABLE 1700 ML RIGOLLEAU 9 X 18 CM</v>
          </cell>
          <cell r="AG4828" t="str">
            <v>111.32</v>
          </cell>
          <cell r="AH4828">
            <v>1</v>
          </cell>
          <cell r="AI4828" t="str">
            <v>ML67551</v>
          </cell>
          <cell r="AN4828" t="str">
            <v>Sí</v>
          </cell>
        </row>
        <row r="4829">
          <cell r="A4829">
            <v>2306</v>
          </cell>
          <cell r="B4829" t="str">
            <v>nicolealistereynoso@gmail.com</v>
          </cell>
          <cell r="AF4829" t="str">
            <v>BOWL RIGOLLEAU GALAXIA 14 CM DIAM</v>
          </cell>
          <cell r="AG4829" t="str">
            <v>64.24</v>
          </cell>
          <cell r="AH4829">
            <v>1</v>
          </cell>
          <cell r="AI4829" t="str">
            <v>ML67645</v>
          </cell>
          <cell r="AN4829" t="str">
            <v>Sí</v>
          </cell>
        </row>
        <row r="4830">
          <cell r="A4830">
            <v>2306</v>
          </cell>
          <cell r="B4830" t="str">
            <v>nicolealistereynoso@gmail.com</v>
          </cell>
          <cell r="AF4830" t="str">
            <v>BOWL ROSA 1.5LTS</v>
          </cell>
          <cell r="AG4830" t="str">
            <v>161.91</v>
          </cell>
          <cell r="AH4830">
            <v>2</v>
          </cell>
          <cell r="AI4830" t="str">
            <v>BP26018 BIPO</v>
          </cell>
          <cell r="AN4830" t="str">
            <v>Sí</v>
          </cell>
        </row>
        <row r="4831">
          <cell r="A4831">
            <v>2305</v>
          </cell>
          <cell r="B4831" t="str">
            <v>aguedavila@hotmail.com</v>
          </cell>
          <cell r="C4831">
            <v>44139</v>
          </cell>
          <cell r="D4831" t="str">
            <v>Abierta</v>
          </cell>
          <cell r="E4831" t="str">
            <v>Recibido</v>
          </cell>
          <cell r="F4831" t="str">
            <v>Enviado</v>
          </cell>
          <cell r="G4831" t="str">
            <v>ARS</v>
          </cell>
          <cell r="H4831" t="str">
            <v>4120.68</v>
          </cell>
          <cell r="I4831">
            <v>0</v>
          </cell>
          <cell r="J4831">
            <v>0</v>
          </cell>
          <cell r="K4831" t="str">
            <v>4120.68</v>
          </cell>
          <cell r="L4831" t="str">
            <v>Maria Agueda Vila</v>
          </cell>
          <cell r="M4831">
            <v>39027770</v>
          </cell>
          <cell r="N4831">
            <v>5493434163567</v>
          </cell>
          <cell r="O4831" t="str">
            <v>Maria Agueda Vila</v>
          </cell>
          <cell r="P4831">
            <v>5493434163567</v>
          </cell>
          <cell r="Q4831" t="str">
            <v>Carhue</v>
          </cell>
          <cell r="R4831">
            <v>2556</v>
          </cell>
          <cell r="U4831" t="str">
            <v>Capital Federal</v>
          </cell>
          <cell r="V4831">
            <v>1440</v>
          </cell>
          <cell r="W4831" t="str">
            <v>Capital Federal</v>
          </cell>
          <cell r="Y4831" t="str">
            <v>ENVÍO SIN CARGO (CABA Y GRAN PARTE DE GBA) TIEMPO: 4 a 6 DÍAS HÁBILES</v>
          </cell>
          <cell r="Z4831" t="str">
            <v>Mercado Pago</v>
          </cell>
          <cell r="AB4831" t="str">
            <v>El envio en realidad es para  9 de julio 550, Diamante Entre Rios (CP 3105)</v>
          </cell>
          <cell r="AD4831">
            <v>44139</v>
          </cell>
          <cell r="AE4831">
            <v>44150</v>
          </cell>
          <cell r="AF4831" t="str">
            <v>CUCHARA COLOR ROSA</v>
          </cell>
          <cell r="AG4831" t="str">
            <v>30.79</v>
          </cell>
          <cell r="AH4831">
            <v>2</v>
          </cell>
          <cell r="AI4831" t="str">
            <v>BP32018</v>
          </cell>
          <cell r="AJ4831" t="str">
            <v>Móvil</v>
          </cell>
          <cell r="AK4831" t="str">
            <v/>
          </cell>
          <cell r="AL4831">
            <v>1947314051</v>
          </cell>
          <cell r="AM4831">
            <v>316947496</v>
          </cell>
          <cell r="AN4831" t="str">
            <v>Sí</v>
          </cell>
        </row>
        <row r="4832">
          <cell r="A4832">
            <v>2305</v>
          </cell>
          <cell r="B4832" t="str">
            <v>aguedavila@hotmail.com</v>
          </cell>
          <cell r="AF4832" t="str">
            <v>BATIDOR SEMIAUTOMATICO 34 CM</v>
          </cell>
          <cell r="AG4832" t="str">
            <v>333.82</v>
          </cell>
          <cell r="AH4832">
            <v>1</v>
          </cell>
          <cell r="AI4832" t="str">
            <v>046BA4824</v>
          </cell>
          <cell r="AN4832" t="str">
            <v>Sí</v>
          </cell>
        </row>
        <row r="4833">
          <cell r="A4833">
            <v>2305</v>
          </cell>
          <cell r="B4833" t="str">
            <v>aguedavila@hotmail.com</v>
          </cell>
          <cell r="AF4833" t="str">
            <v>HOMBRECITO CON VIRULANA COLORES PASTEL (Violeta)</v>
          </cell>
          <cell r="AG4833" t="str">
            <v>139.98</v>
          </cell>
          <cell r="AH4833">
            <v>1</v>
          </cell>
          <cell r="AI4833" t="str">
            <v>ba87516</v>
          </cell>
          <cell r="AN4833" t="str">
            <v>Sí</v>
          </cell>
        </row>
        <row r="4834">
          <cell r="A4834">
            <v>2305</v>
          </cell>
          <cell r="B4834" t="str">
            <v>aguedavila@hotmail.com</v>
          </cell>
          <cell r="AF4834" t="str">
            <v>BOWL TRANSLUCIDO 400 CC</v>
          </cell>
          <cell r="AG4834" t="str">
            <v>158.54</v>
          </cell>
          <cell r="AH4834">
            <v>2</v>
          </cell>
          <cell r="AI4834" t="str">
            <v>BP01101</v>
          </cell>
          <cell r="AN4834" t="str">
            <v>Sí</v>
          </cell>
        </row>
        <row r="4835">
          <cell r="A4835">
            <v>2305</v>
          </cell>
          <cell r="B4835" t="str">
            <v>aguedavila@hotmail.com</v>
          </cell>
          <cell r="AF4835" t="str">
            <v>VELA 100 % SOJA CON ESENCIAS - DIFERENTES AROMAS 8x8 CM (GARDENIA)</v>
          </cell>
          <cell r="AG4835" t="str">
            <v>319.99</v>
          </cell>
          <cell r="AH4835">
            <v>2</v>
          </cell>
          <cell r="AI4835" t="str">
            <v>BA6340VELA</v>
          </cell>
          <cell r="AN4835" t="str">
            <v>Sí</v>
          </cell>
        </row>
        <row r="4836">
          <cell r="A4836">
            <v>2305</v>
          </cell>
          <cell r="B4836" t="str">
            <v>aguedavila@hotmail.com</v>
          </cell>
          <cell r="AF4836" t="str">
            <v>BOTELLA VIDRIO ENJOY 400 ML</v>
          </cell>
          <cell r="AG4836" t="str">
            <v>354.25</v>
          </cell>
          <cell r="AH4836">
            <v>1</v>
          </cell>
          <cell r="AN4836" t="str">
            <v>Sí</v>
          </cell>
        </row>
        <row r="4837">
          <cell r="A4837">
            <v>2305</v>
          </cell>
          <cell r="B4837" t="str">
            <v>aguedavila@hotmail.com</v>
          </cell>
          <cell r="AF4837" t="str">
            <v>VELA 100 % SOJA CON AROMA JAZMIN GARDENIA (VAINILLA)</v>
          </cell>
          <cell r="AG4837" t="str">
            <v>319.99</v>
          </cell>
          <cell r="AH4837">
            <v>3</v>
          </cell>
          <cell r="AI4837" t="str">
            <v>BA5914VELA</v>
          </cell>
          <cell r="AN4837" t="str">
            <v>Sí</v>
          </cell>
        </row>
        <row r="4838">
          <cell r="A4838">
            <v>2305</v>
          </cell>
          <cell r="B4838" t="str">
            <v>aguedavila@hotmail.com</v>
          </cell>
          <cell r="AF4838" t="str">
            <v>VELA SOJA C/TAPA AROMA JAZMIN GARDENIA 14X10 CM</v>
          </cell>
          <cell r="AG4838" t="str">
            <v>239.99</v>
          </cell>
          <cell r="AH4838">
            <v>1</v>
          </cell>
          <cell r="AI4838" t="str">
            <v>BA8098VELAMERCA SEPARADA</v>
          </cell>
          <cell r="AN4838" t="str">
            <v>Sí</v>
          </cell>
        </row>
        <row r="4839">
          <cell r="A4839">
            <v>2305</v>
          </cell>
          <cell r="B4839" t="str">
            <v>aguedavila@hotmail.com</v>
          </cell>
          <cell r="AF4839" t="str">
            <v>TAMIZ DE PLASTICO 10X10 CM (Violeta)</v>
          </cell>
          <cell r="AG4839" t="str">
            <v>376.64</v>
          </cell>
          <cell r="AH4839">
            <v>1</v>
          </cell>
          <cell r="AI4839">
            <v>4753</v>
          </cell>
          <cell r="AN4839" t="str">
            <v>Sí</v>
          </cell>
        </row>
        <row r="4840">
          <cell r="A4840">
            <v>2305</v>
          </cell>
          <cell r="B4840" t="str">
            <v>aguedavila@hotmail.com</v>
          </cell>
          <cell r="AF4840" t="str">
            <v>TABLA DE PICAR VERTEDORA ROJO 26.5X18CM</v>
          </cell>
          <cell r="AG4840" t="str">
            <v>227.47</v>
          </cell>
          <cell r="AH4840">
            <v>1</v>
          </cell>
          <cell r="AI4840" t="str">
            <v>42BA8016</v>
          </cell>
          <cell r="AN4840" t="str">
            <v>Sí</v>
          </cell>
        </row>
        <row r="4841">
          <cell r="A4841">
            <v>2305</v>
          </cell>
          <cell r="B4841" t="str">
            <v>aguedavila@hotmail.com</v>
          </cell>
          <cell r="AF4841" t="str">
            <v>ENSALADERA RIGOLLEAU PRIMAVERA 1600ML</v>
          </cell>
          <cell r="AG4841" t="str">
            <v>129.36</v>
          </cell>
          <cell r="AH4841">
            <v>2</v>
          </cell>
          <cell r="AI4841" t="str">
            <v>ML67539</v>
          </cell>
          <cell r="AN4841" t="str">
            <v>Sí</v>
          </cell>
        </row>
        <row r="4842">
          <cell r="A4842">
            <v>2305</v>
          </cell>
          <cell r="B4842" t="str">
            <v>aguedavila@hotmail.com</v>
          </cell>
          <cell r="AF4842" t="str">
            <v>ENSALADERA DE VIDRIO PRIMAVERA 1000ML. 17 X 7 XM RIGOLLEAU</v>
          </cell>
          <cell r="AG4842" t="str">
            <v>105.6</v>
          </cell>
          <cell r="AH4842">
            <v>2</v>
          </cell>
          <cell r="AI4842" t="str">
            <v>ML67537 MERCA SEPARDAD</v>
          </cell>
          <cell r="AN4842" t="str">
            <v>Sí</v>
          </cell>
        </row>
        <row r="4843">
          <cell r="A4843">
            <v>2304</v>
          </cell>
          <cell r="B4843" t="str">
            <v>naty.giangrasso@hotmail.com</v>
          </cell>
          <cell r="C4843">
            <v>44139</v>
          </cell>
          <cell r="D4843" t="str">
            <v>Abierta</v>
          </cell>
          <cell r="E4843" t="str">
            <v>Recibido</v>
          </cell>
          <cell r="F4843" t="str">
            <v>Enviado</v>
          </cell>
          <cell r="G4843" t="str">
            <v>ARS</v>
          </cell>
          <cell r="H4843" t="str">
            <v>639.98</v>
          </cell>
          <cell r="I4843">
            <v>0</v>
          </cell>
          <cell r="J4843">
            <v>0</v>
          </cell>
          <cell r="K4843" t="str">
            <v>639.98</v>
          </cell>
          <cell r="L4843" t="str">
            <v>Natalia Giangrasso</v>
          </cell>
          <cell r="M4843">
            <v>27350493277</v>
          </cell>
          <cell r="N4843">
            <v>5491141678106</v>
          </cell>
          <cell r="O4843" t="str">
            <v>Natalia GIANGRASSO</v>
          </cell>
          <cell r="P4843">
            <v>5491141678106</v>
          </cell>
          <cell r="Q4843" t="str">
            <v>San Jose</v>
          </cell>
          <cell r="R4843">
            <v>1722</v>
          </cell>
          <cell r="S4843">
            <v>3</v>
          </cell>
          <cell r="T4843" t="str">
            <v>ALDO BONZI</v>
          </cell>
          <cell r="U4843" t="str">
            <v>La Matanza</v>
          </cell>
          <cell r="V4843">
            <v>1770</v>
          </cell>
          <cell r="W4843" t="str">
            <v>Gran Buenos Aires</v>
          </cell>
          <cell r="Y4843" t="str">
            <v>ENVÍO SIN CARGO (CABA Y GRAN PARTE DE GBA) TIEMPO: 4 a 6 DÍAS HÁBILES</v>
          </cell>
          <cell r="Z4843" t="str">
            <v>Mercado Pago</v>
          </cell>
          <cell r="AB4843" t="str">
            <v>Horarios que me encuentro en mi casa: lunes a viernes a partir de las 17.30 hs. Sábados todo el día. En caso de que la entrega no pueda ser en esa franja horaria, puedo avisar que lo reciba otra persona en mi nombre.</v>
          </cell>
          <cell r="AC4843" t="str">
            <v>ENVIAR DIA SABADO PORQUE DIA DE SEMANA SOLO PUEDE A PARTIR DE 17.30 HS</v>
          </cell>
          <cell r="AD4843">
            <v>44139</v>
          </cell>
          <cell r="AE4843">
            <v>44150</v>
          </cell>
          <cell r="AF4843" t="str">
            <v>VELA 100 % SOJA CON AROMA JAZMIN GARDENIA (MAGNOLIA)</v>
          </cell>
          <cell r="AG4843" t="str">
            <v>319.99</v>
          </cell>
          <cell r="AH4843">
            <v>1</v>
          </cell>
          <cell r="AI4843" t="str">
            <v>BA5914VELA</v>
          </cell>
          <cell r="AJ4843" t="str">
            <v>Web</v>
          </cell>
          <cell r="AK4843" t="str">
            <v/>
          </cell>
          <cell r="AL4843">
            <v>1946998609</v>
          </cell>
          <cell r="AM4843">
            <v>316914496</v>
          </cell>
          <cell r="AN4843" t="str">
            <v>Sí</v>
          </cell>
        </row>
        <row r="4844">
          <cell r="A4844">
            <v>2304</v>
          </cell>
          <cell r="B4844" t="str">
            <v>naty.giangrasso@hotmail.com</v>
          </cell>
          <cell r="AF4844" t="str">
            <v>VELA 100 % SOJA CON ESENCIAS - DIFERENTES AROMAS 8x8 CM (GARDENIA)</v>
          </cell>
          <cell r="AG4844" t="str">
            <v>319.99</v>
          </cell>
          <cell r="AH4844">
            <v>1</v>
          </cell>
          <cell r="AI4844" t="str">
            <v>BA6340VELA</v>
          </cell>
          <cell r="AN4844" t="str">
            <v>Sí</v>
          </cell>
        </row>
        <row r="4845">
          <cell r="A4845">
            <v>2303</v>
          </cell>
          <cell r="B4845" t="str">
            <v>beatrizgavalda@hotmail.com</v>
          </cell>
          <cell r="C4845">
            <v>44139</v>
          </cell>
          <cell r="D4845" t="str">
            <v>Abierta</v>
          </cell>
          <cell r="E4845" t="str">
            <v>Recibido</v>
          </cell>
          <cell r="F4845" t="str">
            <v>Enviado</v>
          </cell>
          <cell r="G4845" t="str">
            <v>ARS</v>
          </cell>
          <cell r="H4845" t="str">
            <v>1327.38</v>
          </cell>
          <cell r="I4845">
            <v>0</v>
          </cell>
          <cell r="J4845">
            <v>0</v>
          </cell>
          <cell r="K4845" t="str">
            <v>1327.38</v>
          </cell>
          <cell r="L4845" t="str">
            <v>Beatriz Gavalda</v>
          </cell>
          <cell r="M4845">
            <v>12551347</v>
          </cell>
          <cell r="N4845">
            <v>541141940818</v>
          </cell>
          <cell r="O4845" t="str">
            <v>Beatriz Gavalda</v>
          </cell>
          <cell r="P4845">
            <v>541141940818</v>
          </cell>
          <cell r="Q4845">
            <v>310</v>
          </cell>
          <cell r="R4845">
            <v>1383</v>
          </cell>
          <cell r="T4845" t="str">
            <v>Ranelagh</v>
          </cell>
          <cell r="U4845" t="str">
            <v>Berazategui</v>
          </cell>
          <cell r="V4845">
            <v>1886</v>
          </cell>
          <cell r="W4845" t="str">
            <v>Gran Buenos Aires</v>
          </cell>
          <cell r="Y4845" t="str">
            <v>ENVÍO SIN CARGO (CABA Y GRAN PARTE DE GBA) TIEMPO: 4 a 6 DÍAS HÁBILES</v>
          </cell>
          <cell r="Z4845" t="str">
            <v>Mercado Pago</v>
          </cell>
          <cell r="AD4845">
            <v>44139</v>
          </cell>
          <cell r="AE4845">
            <v>44144</v>
          </cell>
          <cell r="AF4845" t="str">
            <v>CAFETERA EMBOLO 1000ML M1</v>
          </cell>
          <cell r="AG4845" t="str">
            <v>1327.38</v>
          </cell>
          <cell r="AH4845">
            <v>1</v>
          </cell>
          <cell r="AI4845" t="str">
            <v>046BA8040</v>
          </cell>
          <cell r="AJ4845" t="str">
            <v>Web</v>
          </cell>
          <cell r="AK4845" t="str">
            <v>MIERCOLES 11-11 ENTRE 8 Y 18 HORAS!</v>
          </cell>
          <cell r="AL4845">
            <v>1946857866</v>
          </cell>
          <cell r="AM4845">
            <v>316977030</v>
          </cell>
          <cell r="AN4845" t="str">
            <v>Sí</v>
          </cell>
        </row>
        <row r="4846">
          <cell r="A4846">
            <v>2302</v>
          </cell>
          <cell r="B4846" t="str">
            <v>yamilanmiguelez@hotmail.com</v>
          </cell>
          <cell r="C4846">
            <v>44139</v>
          </cell>
          <cell r="D4846" t="str">
            <v>Abierta</v>
          </cell>
          <cell r="E4846" t="str">
            <v>Anulado</v>
          </cell>
          <cell r="F4846" t="str">
            <v>No está empaquetado</v>
          </cell>
          <cell r="G4846" t="str">
            <v>ARS</v>
          </cell>
          <cell r="H4846" t="str">
            <v>7993.22</v>
          </cell>
          <cell r="I4846">
            <v>0</v>
          </cell>
          <cell r="J4846">
            <v>0</v>
          </cell>
          <cell r="K4846" t="str">
            <v>7993.22</v>
          </cell>
          <cell r="L4846" t="str">
            <v>Yamila Miguelez</v>
          </cell>
          <cell r="M4846">
            <v>35630293</v>
          </cell>
          <cell r="N4846">
            <v>1166741041</v>
          </cell>
          <cell r="O4846" t="str">
            <v>Yamila  Miguelez</v>
          </cell>
          <cell r="P4846">
            <v>1166741041</v>
          </cell>
          <cell r="Q4846" t="str">
            <v>Lomas de Zamora</v>
          </cell>
          <cell r="R4846">
            <v>79</v>
          </cell>
          <cell r="T4846" t="str">
            <v>Wilde</v>
          </cell>
          <cell r="U4846" t="str">
            <v>Avellaneda</v>
          </cell>
          <cell r="V4846">
            <v>1875</v>
          </cell>
          <cell r="W4846" t="str">
            <v>Gran Buenos Aires</v>
          </cell>
          <cell r="Y4846" t="str">
            <v>ENVÍO SIN CARGO (CABA Y GRAN PARTE DE GBA) TIEMPO: 4 a 6 DÍAS HÁBILES</v>
          </cell>
          <cell r="Z4846" t="str">
            <v>Mercado Pago</v>
          </cell>
          <cell r="AF4846" t="str">
            <v>BOTELLA H2O 1L TAPA SILICONA</v>
          </cell>
          <cell r="AG4846" t="str">
            <v>389.4</v>
          </cell>
          <cell r="AH4846">
            <v>2</v>
          </cell>
          <cell r="AI4846" t="str">
            <v>019BO5571</v>
          </cell>
          <cell r="AJ4846" t="str">
            <v>Móvil</v>
          </cell>
          <cell r="AK4846" t="str">
            <v/>
          </cell>
          <cell r="AL4846">
            <v>1946708261</v>
          </cell>
          <cell r="AM4846">
            <v>316953772</v>
          </cell>
          <cell r="AN4846" t="str">
            <v>Sí</v>
          </cell>
        </row>
        <row r="4847">
          <cell r="A4847">
            <v>2302</v>
          </cell>
          <cell r="B4847" t="str">
            <v>yamilanmiguelez@hotmail.com</v>
          </cell>
          <cell r="AF4847" t="str">
            <v>COPETINERO BAMBOO BLANCO ALARGADO 5X30X12.5CM</v>
          </cell>
          <cell r="AG4847" t="str">
            <v>1048.38</v>
          </cell>
          <cell r="AH4847">
            <v>1</v>
          </cell>
          <cell r="AI4847" t="str">
            <v>BA7794</v>
          </cell>
          <cell r="AN4847" t="str">
            <v>Sí</v>
          </cell>
        </row>
        <row r="4848">
          <cell r="A4848">
            <v>2302</v>
          </cell>
          <cell r="B4848" t="str">
            <v>yamilanmiguelez@hotmail.com</v>
          </cell>
          <cell r="AF4848" t="str">
            <v>BOWL BAMBOO BLANCO 6X15CM</v>
          </cell>
          <cell r="AG4848" t="str">
            <v>573.92</v>
          </cell>
          <cell r="AH4848">
            <v>2</v>
          </cell>
          <cell r="AI4848" t="str">
            <v>BA7797 merca separa con el 15%</v>
          </cell>
          <cell r="AN4848" t="str">
            <v>Sí</v>
          </cell>
        </row>
        <row r="4849">
          <cell r="A4849">
            <v>2302</v>
          </cell>
          <cell r="B4849" t="str">
            <v>yamilanmiguelez@hotmail.com</v>
          </cell>
          <cell r="AF4849" t="str">
            <v>SET CUCHARON Y TENEDOR BAMBOO BLANCO 29CM</v>
          </cell>
          <cell r="AG4849" t="str">
            <v>1090.34</v>
          </cell>
          <cell r="AH4849">
            <v>2</v>
          </cell>
          <cell r="AI4849" t="str">
            <v>BA7800</v>
          </cell>
          <cell r="AN4849" t="str">
            <v>Sí</v>
          </cell>
        </row>
        <row r="4850">
          <cell r="A4850">
            <v>2302</v>
          </cell>
          <cell r="B4850" t="str">
            <v>yamilanmiguelez@hotmail.com</v>
          </cell>
          <cell r="AF4850" t="str">
            <v>BOWL BAMBOO BLANCO 14X28CM</v>
          </cell>
          <cell r="AG4850" t="str">
            <v>1418.76</v>
          </cell>
          <cell r="AH4850">
            <v>2</v>
          </cell>
          <cell r="AI4850" t="str">
            <v>BA7812</v>
          </cell>
          <cell r="AN4850" t="str">
            <v>Sí</v>
          </cell>
        </row>
        <row r="4851">
          <cell r="A4851">
            <v>2301</v>
          </cell>
          <cell r="B4851" t="str">
            <v>valediaz1364@gmail.com</v>
          </cell>
          <cell r="C4851">
            <v>44139</v>
          </cell>
          <cell r="D4851" t="str">
            <v>Abierta</v>
          </cell>
          <cell r="E4851" t="str">
            <v>Recibido</v>
          </cell>
          <cell r="F4851" t="str">
            <v>Enviado</v>
          </cell>
          <cell r="G4851" t="str">
            <v>ARS</v>
          </cell>
          <cell r="H4851" t="str">
            <v>858.21</v>
          </cell>
          <cell r="I4851">
            <v>0</v>
          </cell>
          <cell r="J4851">
            <v>0</v>
          </cell>
          <cell r="K4851" t="str">
            <v>858.21</v>
          </cell>
          <cell r="L4851" t="str">
            <v>Valeria Diaz</v>
          </cell>
          <cell r="M4851">
            <v>26760093</v>
          </cell>
          <cell r="N4851">
            <v>1526312086</v>
          </cell>
          <cell r="O4851" t="str">
            <v>Valeria Diaz</v>
          </cell>
          <cell r="P4851">
            <v>1526312086</v>
          </cell>
          <cell r="Q4851" t="str">
            <v>Morelos</v>
          </cell>
          <cell r="R4851">
            <v>789</v>
          </cell>
          <cell r="S4851" t="str">
            <v>2 C</v>
          </cell>
          <cell r="T4851" t="str">
            <v>Caballito</v>
          </cell>
          <cell r="U4851" t="str">
            <v>Capital Federal</v>
          </cell>
          <cell r="V4851">
            <v>1406</v>
          </cell>
          <cell r="W4851" t="str">
            <v>Capital Federal</v>
          </cell>
          <cell r="Y4851" t="str">
            <v>ENVÍO SIN CARGO (CABA Y GRAN PARTE DE GBA) TIEMPO: 4 a 6 DÍAS HÁBILES</v>
          </cell>
          <cell r="Z4851" t="str">
            <v>Mercado Pago</v>
          </cell>
          <cell r="AB4851" t="str">
            <v>2 piso departamento C, tocar timbre y esperar a que bajen. El portero no se contesta porque no funciona.</v>
          </cell>
          <cell r="AD4851">
            <v>44139</v>
          </cell>
          <cell r="AE4851">
            <v>44144</v>
          </cell>
          <cell r="AF4851" t="str">
            <v>CESTO DE BASURA 12 LITROS 37.5X16X27CM</v>
          </cell>
          <cell r="AG4851" t="str">
            <v>858.21</v>
          </cell>
          <cell r="AH4851">
            <v>1</v>
          </cell>
          <cell r="AI4851" t="str">
            <v>046TA6674</v>
          </cell>
          <cell r="AJ4851" t="str">
            <v>Web</v>
          </cell>
          <cell r="AK4851" t="str">
            <v>MIERCOLES 11-11 ENTRE 8 Y 18 HORAS!</v>
          </cell>
          <cell r="AL4851">
            <v>1946662230</v>
          </cell>
          <cell r="AM4851">
            <v>316948279</v>
          </cell>
          <cell r="AN4851" t="str">
            <v>Sí</v>
          </cell>
        </row>
        <row r="4852">
          <cell r="A4852">
            <v>2300</v>
          </cell>
          <cell r="B4852" t="str">
            <v>me_lu57@hotmail.com</v>
          </cell>
          <cell r="C4852">
            <v>44139</v>
          </cell>
          <cell r="D4852" t="str">
            <v>Abierta</v>
          </cell>
          <cell r="E4852" t="str">
            <v>Recibido</v>
          </cell>
          <cell r="F4852" t="str">
            <v>Enviado</v>
          </cell>
          <cell r="G4852" t="str">
            <v>ARS</v>
          </cell>
          <cell r="H4852" t="str">
            <v>1713.89</v>
          </cell>
          <cell r="I4852">
            <v>0</v>
          </cell>
          <cell r="J4852">
            <v>0</v>
          </cell>
          <cell r="K4852" t="str">
            <v>1713.89</v>
          </cell>
          <cell r="L4852" t="str">
            <v>Melisa Lupis</v>
          </cell>
          <cell r="M4852">
            <v>31028041</v>
          </cell>
          <cell r="N4852">
            <v>543413200975</v>
          </cell>
          <cell r="O4852" t="str">
            <v>Melisa Lupis</v>
          </cell>
          <cell r="P4852">
            <v>543413200975</v>
          </cell>
          <cell r="Q4852" t="str">
            <v xml:space="preserve">Presidente roca </v>
          </cell>
          <cell r="R4852">
            <v>356</v>
          </cell>
          <cell r="U4852" t="str">
            <v>Capital Federal</v>
          </cell>
          <cell r="V4852">
            <v>1440</v>
          </cell>
          <cell r="W4852" t="str">
            <v>Capital Federal</v>
          </cell>
          <cell r="Y4852" t="str">
            <v>ENVÍO SIN CARGO (CABA Y GRAN PARTE DE GBA) TIEMPO: 4 a 6 DÍAS HÁBILES</v>
          </cell>
          <cell r="Z4852" t="str">
            <v>Mercado Pago</v>
          </cell>
          <cell r="AB4852" t="str">
            <v xml:space="preserve">Hola necesito q me lo envien a coronel rodolfo dominguez presidente roca 356 provimcia de santa fe , departamento rosario </v>
          </cell>
          <cell r="AC4852" t="str">
            <v>codigo postal 2105 CORONEL RODOLFO DOMINGUEZ ENVIAR POR EL QUE SEA MAS BARATO Y VER SI LLEGAN AVISAR MONTO DE ENVIO</v>
          </cell>
          <cell r="AD4852">
            <v>44139</v>
          </cell>
          <cell r="AE4852">
            <v>44144</v>
          </cell>
          <cell r="AF4852" t="str">
            <v>PERCHERO DE PLASTICO PP PVS (1 UNIDAD) 3 COL SURT</v>
          </cell>
          <cell r="AG4852" t="str">
            <v>140.55</v>
          </cell>
          <cell r="AH4852">
            <v>1</v>
          </cell>
          <cell r="AI4852" t="str">
            <v>046DE7901</v>
          </cell>
          <cell r="AJ4852" t="str">
            <v>Móvil</v>
          </cell>
          <cell r="AK4852" t="str">
            <v>MIERCOLES 11-11 ENTRE 8 Y 18 HORAS!</v>
          </cell>
          <cell r="AL4852">
            <v>1946444655</v>
          </cell>
          <cell r="AM4852">
            <v>315215650</v>
          </cell>
          <cell r="AN4852" t="str">
            <v>Sí</v>
          </cell>
        </row>
        <row r="4853">
          <cell r="A4853">
            <v>2300</v>
          </cell>
          <cell r="B4853" t="str">
            <v>me_lu57@hotmail.com</v>
          </cell>
          <cell r="AF4853" t="str">
            <v>INDIVIDUAL DE YUTE TEJIDO 32 CM</v>
          </cell>
          <cell r="AG4853" t="str">
            <v>519.2</v>
          </cell>
          <cell r="AH4853">
            <v>1</v>
          </cell>
          <cell r="AI4853" t="str">
            <v>INDIVIDUALYUTE</v>
          </cell>
          <cell r="AN4853" t="str">
            <v>Sí</v>
          </cell>
        </row>
        <row r="4854">
          <cell r="A4854">
            <v>2300</v>
          </cell>
          <cell r="B4854" t="str">
            <v>me_lu57@hotmail.com</v>
          </cell>
          <cell r="AF4854" t="str">
            <v>JABONERA BAÑO POLISERINA PASTEL</v>
          </cell>
          <cell r="AG4854" t="str">
            <v>521.74</v>
          </cell>
          <cell r="AH4854">
            <v>1</v>
          </cell>
          <cell r="AI4854" t="str">
            <v>046AB6644</v>
          </cell>
          <cell r="AN4854" t="str">
            <v>Sí</v>
          </cell>
        </row>
        <row r="4855">
          <cell r="A4855">
            <v>2300</v>
          </cell>
          <cell r="B4855" t="str">
            <v>me_lu57@hotmail.com</v>
          </cell>
          <cell r="AF4855" t="str">
            <v>AZUCARERA DE VIDRIO Y ACERO INOXIDABLE 10CM</v>
          </cell>
          <cell r="AG4855" t="str">
            <v>211.9</v>
          </cell>
          <cell r="AH4855">
            <v>1</v>
          </cell>
          <cell r="AI4855" t="str">
            <v>046BA8196</v>
          </cell>
          <cell r="AN4855" t="str">
            <v>Sí</v>
          </cell>
        </row>
        <row r="4856">
          <cell r="A4856">
            <v>2300</v>
          </cell>
          <cell r="B4856" t="str">
            <v>me_lu57@hotmail.com</v>
          </cell>
          <cell r="AF4856" t="str">
            <v>PORTA CEPILLO VAQUITA 13.5X14CM</v>
          </cell>
          <cell r="AG4856" t="str">
            <v>320.5</v>
          </cell>
          <cell r="AH4856">
            <v>1</v>
          </cell>
          <cell r="AI4856" t="str">
            <v>046AB7490</v>
          </cell>
          <cell r="AN4856" t="str">
            <v>Sí</v>
          </cell>
        </row>
        <row r="4857">
          <cell r="A4857">
            <v>2299</v>
          </cell>
          <cell r="B4857" t="str">
            <v>belenserra_17@hotmail.com</v>
          </cell>
          <cell r="C4857">
            <v>44139</v>
          </cell>
          <cell r="D4857" t="str">
            <v>Abierta</v>
          </cell>
          <cell r="E4857" t="str">
            <v>Recibido</v>
          </cell>
          <cell r="F4857" t="str">
            <v>Enviado</v>
          </cell>
          <cell r="G4857" t="str">
            <v>ARS</v>
          </cell>
          <cell r="H4857">
            <v>2650</v>
          </cell>
          <cell r="I4857">
            <v>0</v>
          </cell>
          <cell r="J4857">
            <v>0</v>
          </cell>
          <cell r="K4857">
            <v>2650</v>
          </cell>
          <cell r="L4857" t="str">
            <v>Belen Serra</v>
          </cell>
          <cell r="M4857">
            <v>38854527</v>
          </cell>
          <cell r="N4857">
            <v>5492262317914</v>
          </cell>
          <cell r="O4857" t="str">
            <v>Belen Serra</v>
          </cell>
          <cell r="P4857">
            <v>5492262317914</v>
          </cell>
          <cell r="Q4857" t="str">
            <v>Quesada</v>
          </cell>
          <cell r="R4857">
            <v>5695</v>
          </cell>
          <cell r="S4857" t="str">
            <v>1A</v>
          </cell>
          <cell r="T4857" t="str">
            <v xml:space="preserve">Villa urquiza </v>
          </cell>
          <cell r="U4857" t="str">
            <v>Capital Federal</v>
          </cell>
          <cell r="V4857">
            <v>1431</v>
          </cell>
          <cell r="W4857" t="str">
            <v>Capital Federal</v>
          </cell>
          <cell r="Y4857" t="str">
            <v>ENVÍO SIN CARGO (CABA Y GRAN PARTE DE GBA) TIEMPO: 4 a 6 DÍAS HÁBILES</v>
          </cell>
          <cell r="Z4857" t="str">
            <v>Mercado Pago</v>
          </cell>
          <cell r="AC4857" t="str">
            <v>ENVIAR ORDEN 2299 CON 2262</v>
          </cell>
          <cell r="AD4857">
            <v>44139</v>
          </cell>
          <cell r="AE4857">
            <v>44140</v>
          </cell>
          <cell r="AF4857" t="str">
            <v>SET 3 PIEZAS: BALDE CENTRIFUGADOR + PALO EXTENSIBLE CON MOPA + 1 REPUESTO DE MOPA</v>
          </cell>
          <cell r="AG4857">
            <v>2650</v>
          </cell>
          <cell r="AH4857">
            <v>1</v>
          </cell>
          <cell r="AI4857" t="str">
            <v>MOPA PELE</v>
          </cell>
          <cell r="AJ4857" t="str">
            <v>Móvil</v>
          </cell>
          <cell r="AK4857" t="str">
            <v>VIERNES 06-11 ENTRE 8 Y 18 HORAS!</v>
          </cell>
          <cell r="AL4857">
            <v>1945983892</v>
          </cell>
          <cell r="AM4857">
            <v>316865470</v>
          </cell>
          <cell r="AN4857" t="str">
            <v>Sí</v>
          </cell>
        </row>
        <row r="4858">
          <cell r="A4858">
            <v>2298</v>
          </cell>
          <cell r="B4858" t="str">
            <v>darm2511@gmail.com</v>
          </cell>
          <cell r="C4858">
            <v>44139</v>
          </cell>
          <cell r="D4858" t="str">
            <v>Abierta</v>
          </cell>
          <cell r="E4858" t="str">
            <v>Recibido</v>
          </cell>
          <cell r="F4858" t="str">
            <v>Enviado</v>
          </cell>
          <cell r="G4858" t="str">
            <v>ARS</v>
          </cell>
          <cell r="H4858" t="str">
            <v>2743.71</v>
          </cell>
          <cell r="I4858">
            <v>0</v>
          </cell>
          <cell r="J4858">
            <v>655</v>
          </cell>
          <cell r="K4858" t="str">
            <v>3398.71</v>
          </cell>
          <cell r="L4858" t="str">
            <v>David Aron Ramirez Molina</v>
          </cell>
          <cell r="M4858">
            <v>95885257</v>
          </cell>
          <cell r="N4858">
            <v>541156448500</v>
          </cell>
          <cell r="O4858" t="str">
            <v>David Aron ramirez molina</v>
          </cell>
          <cell r="P4858">
            <v>541156448500</v>
          </cell>
          <cell r="Q4858">
            <v>50</v>
          </cell>
          <cell r="R4858">
            <v>1229</v>
          </cell>
          <cell r="S4858" t="str">
            <v>7 B</v>
          </cell>
          <cell r="U4858" t="str">
            <v>La Plata</v>
          </cell>
          <cell r="V4858">
            <v>1900</v>
          </cell>
          <cell r="W4858" t="str">
            <v>Buenos Aires</v>
          </cell>
          <cell r="Y4858" t="str">
            <v>Correo Argentino - Encomienda Clásica</v>
          </cell>
          <cell r="Z4858" t="str">
            <v>Mercado Pago</v>
          </cell>
          <cell r="AD4858">
            <v>44139</v>
          </cell>
          <cell r="AE4858">
            <v>44144</v>
          </cell>
          <cell r="AF4858" t="str">
            <v>JABONERA DE SILICONA 13.2 X 10CM (AB7487)</v>
          </cell>
          <cell r="AG4858" t="str">
            <v>150.14</v>
          </cell>
          <cell r="AH4858">
            <v>1</v>
          </cell>
          <cell r="AI4858" t="str">
            <v>046AB6638</v>
          </cell>
          <cell r="AJ4858" t="str">
            <v>Web</v>
          </cell>
          <cell r="AK4858" t="str">
            <v>MIERCOLES 11-11 ENTRE 8 Y 18 HORAS!</v>
          </cell>
          <cell r="AL4858">
            <v>1945739518</v>
          </cell>
          <cell r="AM4858">
            <v>316829919</v>
          </cell>
          <cell r="AN4858" t="str">
            <v>Sí</v>
          </cell>
        </row>
        <row r="4859">
          <cell r="A4859">
            <v>2298</v>
          </cell>
          <cell r="B4859" t="str">
            <v>darm2511@gmail.com</v>
          </cell>
          <cell r="AF4859" t="str">
            <v>INDIVIDUAL DE YUTE TEJIDO 32 CM</v>
          </cell>
          <cell r="AG4859" t="str">
            <v>519.2</v>
          </cell>
          <cell r="AH4859">
            <v>4</v>
          </cell>
          <cell r="AI4859" t="str">
            <v>INDIVIDUALYUTE</v>
          </cell>
          <cell r="AN4859" t="str">
            <v>Sí</v>
          </cell>
        </row>
        <row r="4860">
          <cell r="A4860">
            <v>2298</v>
          </cell>
          <cell r="B4860" t="str">
            <v>darm2511@gmail.com</v>
          </cell>
          <cell r="AF4860" t="str">
            <v>TABLA DE BAMBOO 20X30 CM</v>
          </cell>
          <cell r="AG4860" t="str">
            <v>516.77</v>
          </cell>
          <cell r="AH4860">
            <v>1</v>
          </cell>
          <cell r="AI4860" t="str">
            <v>MS113002</v>
          </cell>
          <cell r="AN4860" t="str">
            <v>Sí</v>
          </cell>
        </row>
        <row r="4861">
          <cell r="A4861">
            <v>2297</v>
          </cell>
          <cell r="B4861" t="str">
            <v>anabelcapizzi@gmail.com</v>
          </cell>
          <cell r="C4861">
            <v>44139</v>
          </cell>
          <cell r="D4861" t="str">
            <v>Abierta</v>
          </cell>
          <cell r="E4861" t="str">
            <v>Recibido</v>
          </cell>
          <cell r="F4861" t="str">
            <v>Enviado</v>
          </cell>
          <cell r="G4861" t="str">
            <v>ARS</v>
          </cell>
          <cell r="H4861">
            <v>965</v>
          </cell>
          <cell r="I4861">
            <v>0</v>
          </cell>
          <cell r="J4861">
            <v>0</v>
          </cell>
          <cell r="K4861">
            <v>965</v>
          </cell>
          <cell r="L4861" t="str">
            <v>Anabel Capizzi</v>
          </cell>
          <cell r="M4861">
            <v>32947181</v>
          </cell>
          <cell r="N4861">
            <v>541158659270</v>
          </cell>
          <cell r="O4861" t="str">
            <v>Anabel Capizzi</v>
          </cell>
          <cell r="P4861">
            <v>541158659270</v>
          </cell>
          <cell r="Q4861" t="str">
            <v>Belelli</v>
          </cell>
          <cell r="R4861">
            <v>198</v>
          </cell>
          <cell r="S4861" t="str">
            <v>Casa - Tercera casa desde Sáenz</v>
          </cell>
          <cell r="T4861" t="str">
            <v>LOMAS DE ZAMORA</v>
          </cell>
          <cell r="U4861" t="str">
            <v>Lomas De Zamora</v>
          </cell>
          <cell r="V4861">
            <v>1832</v>
          </cell>
          <cell r="W4861" t="str">
            <v>Gran Buenos Aires</v>
          </cell>
          <cell r="Y4861" t="str">
            <v>ENVÍO SIN CARGO (CABA Y GRAN PARTE DE GBA) TIEMPO: 4 a 6 DÍAS HÁBILES</v>
          </cell>
          <cell r="Z4861" t="str">
            <v>Mercado Pago</v>
          </cell>
          <cell r="AD4861">
            <v>44139</v>
          </cell>
          <cell r="AE4861">
            <v>44140</v>
          </cell>
          <cell r="AF4861" t="str">
            <v>TRAPO DE PISO CON FRASE MEDIA STANTARD 50 X 60 CM HOLA CHAU</v>
          </cell>
          <cell r="AG4861">
            <v>290</v>
          </cell>
          <cell r="AH4861">
            <v>1</v>
          </cell>
          <cell r="AI4861" t="str">
            <v>HOLA BCO CHICO</v>
          </cell>
          <cell r="AJ4861" t="str">
            <v>Web</v>
          </cell>
          <cell r="AK4861" t="str">
            <v>VIERNES 06-11 ENTRE 8 Y 18 HORAS!</v>
          </cell>
          <cell r="AL4861">
            <v>1945599093</v>
          </cell>
          <cell r="AM4861">
            <v>308738691</v>
          </cell>
          <cell r="AN4861" t="str">
            <v>Sí</v>
          </cell>
        </row>
        <row r="4862">
          <cell r="A4862">
            <v>2297</v>
          </cell>
          <cell r="B4862" t="str">
            <v>anabelcapizzi@gmail.com</v>
          </cell>
          <cell r="AF4862" t="str">
            <v>WOK ANTIADHERENTE LINEA GRANITE 30CM</v>
          </cell>
          <cell r="AG4862">
            <v>675</v>
          </cell>
          <cell r="AH4862">
            <v>1</v>
          </cell>
          <cell r="AI4862" t="str">
            <v>MS119636</v>
          </cell>
          <cell r="AN4862" t="str">
            <v>Sí</v>
          </cell>
        </row>
        <row r="4863">
          <cell r="A4863">
            <v>2296</v>
          </cell>
          <cell r="B4863" t="str">
            <v>agusgk2@icloud.com</v>
          </cell>
          <cell r="C4863">
            <v>44139</v>
          </cell>
          <cell r="D4863" t="str">
            <v>Abierta</v>
          </cell>
          <cell r="E4863" t="str">
            <v>Recibido</v>
          </cell>
          <cell r="F4863" t="str">
            <v>Enviado</v>
          </cell>
          <cell r="G4863" t="str">
            <v>ARS</v>
          </cell>
          <cell r="H4863" t="str">
            <v>1616.63</v>
          </cell>
          <cell r="I4863">
            <v>0</v>
          </cell>
          <cell r="J4863">
            <v>0</v>
          </cell>
          <cell r="K4863" t="str">
            <v>1616.63</v>
          </cell>
          <cell r="L4863" t="str">
            <v>Agustina Gutierrez keen</v>
          </cell>
          <cell r="M4863">
            <v>92790633</v>
          </cell>
          <cell r="N4863">
            <v>541166600534</v>
          </cell>
          <cell r="O4863" t="str">
            <v>Agustina Gutierrez keen</v>
          </cell>
          <cell r="P4863">
            <v>541166600534</v>
          </cell>
          <cell r="Q4863" t="str">
            <v>Lezica</v>
          </cell>
          <cell r="R4863">
            <v>4434</v>
          </cell>
          <cell r="S4863" t="str">
            <v>A</v>
          </cell>
          <cell r="U4863" t="str">
            <v>Capital Federal</v>
          </cell>
          <cell r="V4863">
            <v>1202</v>
          </cell>
          <cell r="W4863" t="str">
            <v>Capital Federal</v>
          </cell>
          <cell r="Y4863" t="str">
            <v>ENVÍO SIN CARGO (CABA Y GRAN PARTE DE GBA) TIEMPO: 4 a 6 DÍAS HÁBILES</v>
          </cell>
          <cell r="Z4863" t="str">
            <v>Mercado Pago</v>
          </cell>
          <cell r="AD4863">
            <v>44139</v>
          </cell>
          <cell r="AE4863">
            <v>44144</v>
          </cell>
          <cell r="AF4863" t="str">
            <v>INDIVIDUAL RANGPUR BEIGE 38CM</v>
          </cell>
          <cell r="AG4863" t="str">
            <v>356.39</v>
          </cell>
          <cell r="AH4863">
            <v>3</v>
          </cell>
          <cell r="AI4863" t="str">
            <v>MS115327</v>
          </cell>
          <cell r="AJ4863" t="str">
            <v>Móvil</v>
          </cell>
          <cell r="AK4863" t="str">
            <v>MIERCOLES 11-11 ENTRE 8 Y 18 HORAS!</v>
          </cell>
          <cell r="AL4863">
            <v>1945454865</v>
          </cell>
          <cell r="AM4863">
            <v>315724135</v>
          </cell>
          <cell r="AN4863" t="str">
            <v>Sí</v>
          </cell>
        </row>
        <row r="4864">
          <cell r="A4864">
            <v>2296</v>
          </cell>
          <cell r="B4864" t="str">
            <v>agusgk2@icloud.com</v>
          </cell>
          <cell r="AF4864" t="str">
            <v>TABLA DE PICAR VERTEDORA VERDE 26.5X18CM</v>
          </cell>
          <cell r="AG4864" t="str">
            <v>227.47</v>
          </cell>
          <cell r="AH4864">
            <v>1</v>
          </cell>
          <cell r="AI4864" t="str">
            <v>42BA1018</v>
          </cell>
          <cell r="AN4864" t="str">
            <v>Sí</v>
          </cell>
        </row>
        <row r="4865">
          <cell r="A4865">
            <v>2296</v>
          </cell>
          <cell r="B4865" t="str">
            <v>agusgk2@icloud.com</v>
          </cell>
          <cell r="AF4865" t="str">
            <v>VELA 100 % SOJA CON ESENCIAS - DIFERENTES AROMAS 8x8 CM (JAZMIN)</v>
          </cell>
          <cell r="AG4865" t="str">
            <v>319.99</v>
          </cell>
          <cell r="AH4865">
            <v>1</v>
          </cell>
          <cell r="AI4865" t="str">
            <v>BA6340VELA</v>
          </cell>
          <cell r="AN4865" t="str">
            <v>Sí</v>
          </cell>
        </row>
        <row r="4866">
          <cell r="A4866">
            <v>2295</v>
          </cell>
          <cell r="B4866" t="str">
            <v>yaminacho.84@gmail.com</v>
          </cell>
          <cell r="C4866">
            <v>44139</v>
          </cell>
          <cell r="D4866" t="str">
            <v>Abierta</v>
          </cell>
          <cell r="E4866" t="str">
            <v>Recibido</v>
          </cell>
          <cell r="F4866" t="str">
            <v>Enviado</v>
          </cell>
          <cell r="G4866" t="str">
            <v>ARS</v>
          </cell>
          <cell r="H4866">
            <v>1600</v>
          </cell>
          <cell r="I4866">
            <v>0</v>
          </cell>
          <cell r="J4866">
            <v>0</v>
          </cell>
          <cell r="K4866">
            <v>1600</v>
          </cell>
          <cell r="L4866" t="str">
            <v>Yamila Peralta</v>
          </cell>
          <cell r="M4866">
            <v>30818822</v>
          </cell>
          <cell r="N4866">
            <v>541131898511</v>
          </cell>
          <cell r="O4866" t="str">
            <v>Yamila Peralta</v>
          </cell>
          <cell r="P4866">
            <v>541131898511</v>
          </cell>
          <cell r="Q4866" t="str">
            <v>Santiago Bynnon</v>
          </cell>
          <cell r="R4866">
            <v>2885</v>
          </cell>
          <cell r="S4866" t="str">
            <v>Fondo</v>
          </cell>
          <cell r="T4866" t="str">
            <v xml:space="preserve">José Mármol </v>
          </cell>
          <cell r="U4866" t="str">
            <v xml:space="preserve">Almirante Brown </v>
          </cell>
          <cell r="V4866">
            <v>1846</v>
          </cell>
          <cell r="W4866" t="str">
            <v>Gran Buenos Aires</v>
          </cell>
          <cell r="Y4866" t="str">
            <v>ENVÍO SIN CARGO (CABA Y GRAN PARTE DE GBA) TIEMPO: 4 a 6 DÍAS HÁBILES</v>
          </cell>
          <cell r="Z4866" t="str">
            <v>Mercado Pago</v>
          </cell>
          <cell r="AB4866" t="str">
            <v>No me fnciona el timbre llamar al 1131898511</v>
          </cell>
          <cell r="AD4866">
            <v>44139</v>
          </cell>
          <cell r="AE4866">
            <v>44144</v>
          </cell>
          <cell r="AF4866" t="str">
            <v>MESA DE ARRIME HOME OFFICE 36X43X60 CM</v>
          </cell>
          <cell r="AG4866">
            <v>1600</v>
          </cell>
          <cell r="AH4866">
            <v>1</v>
          </cell>
          <cell r="AI4866" t="str">
            <v>NEWARRIME MERCA SEPA</v>
          </cell>
          <cell r="AJ4866" t="str">
            <v>Móvil</v>
          </cell>
          <cell r="AK4866" t="str">
            <v>MIERCOLES 11-11 ENTRE 8 Y 18 HORAS!</v>
          </cell>
          <cell r="AL4866">
            <v>1944833098</v>
          </cell>
          <cell r="AM4866">
            <v>316704875</v>
          </cell>
          <cell r="AN4866" t="str">
            <v>Sí</v>
          </cell>
        </row>
        <row r="4867">
          <cell r="A4867">
            <v>2294</v>
          </cell>
          <cell r="B4867" t="str">
            <v>carinaorellana82@gmail.com</v>
          </cell>
          <cell r="C4867">
            <v>44139</v>
          </cell>
          <cell r="D4867" t="str">
            <v>Abierta</v>
          </cell>
          <cell r="E4867" t="str">
            <v>Recibido</v>
          </cell>
          <cell r="F4867" t="str">
            <v>Enviado</v>
          </cell>
          <cell r="G4867" t="str">
            <v>ARS</v>
          </cell>
          <cell r="H4867" t="str">
            <v>3835.15</v>
          </cell>
          <cell r="I4867">
            <v>0</v>
          </cell>
          <cell r="J4867">
            <v>0</v>
          </cell>
          <cell r="K4867" t="str">
            <v>3835.15</v>
          </cell>
          <cell r="L4867" t="str">
            <v>Carina Orellana</v>
          </cell>
          <cell r="M4867">
            <v>28983263</v>
          </cell>
          <cell r="N4867" t="str">
            <v>11-25427666</v>
          </cell>
          <cell r="O4867" t="str">
            <v>Carina Orellana</v>
          </cell>
          <cell r="P4867" t="str">
            <v>11-25427666</v>
          </cell>
          <cell r="Q4867" t="str">
            <v>Presidente Peron</v>
          </cell>
          <cell r="R4867">
            <v>1839</v>
          </cell>
          <cell r="S4867">
            <v>4.1666666666666664E-2</v>
          </cell>
          <cell r="U4867" t="str">
            <v>San Fernando</v>
          </cell>
          <cell r="V4867">
            <v>1646</v>
          </cell>
          <cell r="W4867" t="str">
            <v>Gran Buenos Aires</v>
          </cell>
          <cell r="Y4867" t="str">
            <v>ENVÍO SIN CARGO (CABA Y GRAN PARTE DE GBA) TIEMPO: 4 a 6 DÍAS HÁBILES</v>
          </cell>
          <cell r="Z4867" t="str">
            <v>Mercado Pago</v>
          </cell>
          <cell r="AD4867">
            <v>44139</v>
          </cell>
          <cell r="AE4867">
            <v>44144</v>
          </cell>
          <cell r="AF4867" t="str">
            <v>TRAPO DE PISO CON FRASE MEDIA STANTARD 50 X 60 CM HAPPY</v>
          </cell>
          <cell r="AG4867">
            <v>290</v>
          </cell>
          <cell r="AH4867">
            <v>1</v>
          </cell>
          <cell r="AI4867" t="str">
            <v>HAPPY CHICO BCO</v>
          </cell>
          <cell r="AJ4867" t="str">
            <v>Web</v>
          </cell>
          <cell r="AK4867" t="str">
            <v>MIERCOLES 11-11 ENTRE 8 Y 18 HORAS!</v>
          </cell>
          <cell r="AL4867">
            <v>1944696479</v>
          </cell>
          <cell r="AM4867">
            <v>316670419</v>
          </cell>
          <cell r="AN4867" t="str">
            <v>Sí</v>
          </cell>
        </row>
        <row r="4868">
          <cell r="A4868">
            <v>2294</v>
          </cell>
          <cell r="B4868" t="str">
            <v>carinaorellana82@gmail.com</v>
          </cell>
          <cell r="AF4868" t="str">
            <v>TABLA DE BAMBOO 20X30 CM</v>
          </cell>
          <cell r="AG4868" t="str">
            <v>516.77</v>
          </cell>
          <cell r="AH4868">
            <v>1</v>
          </cell>
          <cell r="AI4868" t="str">
            <v>MS113002</v>
          </cell>
          <cell r="AN4868" t="str">
            <v>Sí</v>
          </cell>
        </row>
        <row r="4869">
          <cell r="A4869">
            <v>2294</v>
          </cell>
          <cell r="B4869" t="str">
            <v>carinaorellana82@gmail.com</v>
          </cell>
          <cell r="AF4869" t="str">
            <v>BOTELLA H2O 1L TAPA SILICONA</v>
          </cell>
          <cell r="AG4869" t="str">
            <v>389.4</v>
          </cell>
          <cell r="AH4869">
            <v>1</v>
          </cell>
          <cell r="AI4869" t="str">
            <v>019BO5571</v>
          </cell>
          <cell r="AN4869" t="str">
            <v>Sí</v>
          </cell>
        </row>
        <row r="4870">
          <cell r="A4870">
            <v>2294</v>
          </cell>
          <cell r="B4870" t="str">
            <v>carinaorellana82@gmail.com</v>
          </cell>
          <cell r="AF4870" t="str">
            <v>TRAPO DE PISO CON FRASE MEDIA STANTARD 50 X 60 CM HOLA CHAU</v>
          </cell>
          <cell r="AG4870">
            <v>290</v>
          </cell>
          <cell r="AH4870">
            <v>1</v>
          </cell>
          <cell r="AI4870" t="str">
            <v>HOLA CHAU CHICO GRIS</v>
          </cell>
          <cell r="AN4870" t="str">
            <v>Sí</v>
          </cell>
        </row>
        <row r="4871">
          <cell r="A4871">
            <v>2294</v>
          </cell>
          <cell r="B4871" t="str">
            <v>carinaorellana82@gmail.com</v>
          </cell>
          <cell r="AF4871" t="str">
            <v>TAZON CERAMICA PALABRAS 350 CC (VERDE SUEÑA)</v>
          </cell>
          <cell r="AG4871" t="str">
            <v>633.47</v>
          </cell>
          <cell r="AH4871">
            <v>1</v>
          </cell>
          <cell r="AN4871" t="str">
            <v>Sí</v>
          </cell>
        </row>
        <row r="4872">
          <cell r="A4872">
            <v>2294</v>
          </cell>
          <cell r="B4872" t="str">
            <v>carinaorellana82@gmail.com</v>
          </cell>
          <cell r="AF4872" t="str">
            <v>TAZON CERAMICA PALABRAS 350 CC (AMARILLO LOVE)</v>
          </cell>
          <cell r="AG4872" t="str">
            <v>633.47</v>
          </cell>
          <cell r="AH4872">
            <v>1</v>
          </cell>
          <cell r="AN4872" t="str">
            <v>Sí</v>
          </cell>
        </row>
        <row r="4873">
          <cell r="A4873">
            <v>2294</v>
          </cell>
          <cell r="B4873" t="str">
            <v>carinaorellana82@gmail.com</v>
          </cell>
          <cell r="AF4873" t="str">
            <v>UNTADOR PASTEL 14.5 CM (Amarillo)</v>
          </cell>
          <cell r="AG4873" t="str">
            <v>26.39</v>
          </cell>
          <cell r="AH4873">
            <v>1</v>
          </cell>
          <cell r="AI4873" t="str">
            <v>019BA87503 MERCA SEPA</v>
          </cell>
          <cell r="AN4873" t="str">
            <v>Sí</v>
          </cell>
        </row>
        <row r="4874">
          <cell r="A4874">
            <v>2294</v>
          </cell>
          <cell r="B4874" t="str">
            <v>carinaorellana82@gmail.com</v>
          </cell>
          <cell r="AF4874" t="str">
            <v>UNTADOR PASTEL 14.5 CM (Celeste)</v>
          </cell>
          <cell r="AG4874" t="str">
            <v>26.39</v>
          </cell>
          <cell r="AH4874">
            <v>1</v>
          </cell>
          <cell r="AI4874" t="str">
            <v>019BA87503 MERCA SEPA</v>
          </cell>
          <cell r="AN4874" t="str">
            <v>Sí</v>
          </cell>
        </row>
        <row r="4875">
          <cell r="A4875">
            <v>2294</v>
          </cell>
          <cell r="B4875" t="str">
            <v>carinaorellana82@gmail.com</v>
          </cell>
          <cell r="AF4875" t="str">
            <v>ALFOMBRA ENTRADA "WELCOME"45X75CM</v>
          </cell>
          <cell r="AG4875" t="str">
            <v>1029.26</v>
          </cell>
          <cell r="AH4875">
            <v>1</v>
          </cell>
          <cell r="AI4875" t="str">
            <v>046BA6693</v>
          </cell>
          <cell r="AN4875" t="str">
            <v>Sí</v>
          </cell>
        </row>
        <row r="4876">
          <cell r="A4876">
            <v>2293</v>
          </cell>
          <cell r="B4876" t="str">
            <v>zampattijulieta@hotmail.com</v>
          </cell>
          <cell r="C4876">
            <v>44139</v>
          </cell>
          <cell r="D4876" t="str">
            <v>Abierta</v>
          </cell>
          <cell r="E4876" t="str">
            <v>Recibido</v>
          </cell>
          <cell r="F4876" t="str">
            <v>Enviado</v>
          </cell>
          <cell r="G4876" t="str">
            <v>ARS</v>
          </cell>
          <cell r="H4876" t="str">
            <v>2711.49</v>
          </cell>
          <cell r="I4876">
            <v>0</v>
          </cell>
          <cell r="J4876">
            <v>1015</v>
          </cell>
          <cell r="K4876" t="str">
            <v>3726.49</v>
          </cell>
          <cell r="L4876" t="str">
            <v>Julieta Zampatti</v>
          </cell>
          <cell r="M4876">
            <v>42345676</v>
          </cell>
          <cell r="N4876">
            <v>542983693207</v>
          </cell>
          <cell r="O4876" t="str">
            <v>Julieta Zampatti</v>
          </cell>
          <cell r="P4876">
            <v>542983693207</v>
          </cell>
          <cell r="Q4876" t="str">
            <v xml:space="preserve">Hipólito yrigoyen </v>
          </cell>
          <cell r="R4876">
            <v>250</v>
          </cell>
          <cell r="U4876" t="str">
            <v xml:space="preserve">Tres Arroyos </v>
          </cell>
          <cell r="V4876">
            <v>7500</v>
          </cell>
          <cell r="W4876" t="str">
            <v>Buenos Aires</v>
          </cell>
          <cell r="Y4876" t="str">
            <v>Correo Argentino - Encomienda Prioritaria</v>
          </cell>
          <cell r="Z4876" t="str">
            <v>Mercado Pago</v>
          </cell>
          <cell r="AD4876">
            <v>44139</v>
          </cell>
          <cell r="AE4876">
            <v>44139</v>
          </cell>
          <cell r="AF4876" t="str">
            <v>PARRILLA PORTATIL PLEGABLE</v>
          </cell>
          <cell r="AG4876" t="str">
            <v>2711.49</v>
          </cell>
          <cell r="AH4876">
            <v>1</v>
          </cell>
          <cell r="AI4876" t="str">
            <v>093PA7074</v>
          </cell>
          <cell r="AJ4876" t="str">
            <v>Móvil</v>
          </cell>
          <cell r="AK4876" t="str">
            <v>SE DESPACHA EL 5-11 AL CORREO ARGENTINO ENTRE 8 Y 11 HORAS!</v>
          </cell>
          <cell r="AL4876">
            <v>1944560344</v>
          </cell>
          <cell r="AM4876">
            <v>316677997</v>
          </cell>
          <cell r="AN4876" t="str">
            <v>Sí</v>
          </cell>
        </row>
        <row r="4877">
          <cell r="A4877">
            <v>2292</v>
          </cell>
          <cell r="B4877" t="str">
            <v>moni1899@hotmail.com</v>
          </cell>
          <cell r="C4877">
            <v>44139</v>
          </cell>
          <cell r="D4877" t="str">
            <v>Abierta</v>
          </cell>
          <cell r="E4877" t="str">
            <v>Recibido</v>
          </cell>
          <cell r="F4877" t="str">
            <v>Enviado</v>
          </cell>
          <cell r="G4877" t="str">
            <v>ARS</v>
          </cell>
          <cell r="H4877" t="str">
            <v>1109.39</v>
          </cell>
          <cell r="I4877">
            <v>0</v>
          </cell>
          <cell r="J4877">
            <v>0</v>
          </cell>
          <cell r="K4877" t="str">
            <v>1109.39</v>
          </cell>
          <cell r="L4877" t="str">
            <v>Monica Del Percio</v>
          </cell>
          <cell r="M4877">
            <v>26405491</v>
          </cell>
          <cell r="N4877">
            <v>5491169240864</v>
          </cell>
          <cell r="O4877" t="str">
            <v>Monica del percio</v>
          </cell>
          <cell r="P4877">
            <v>5491169240864</v>
          </cell>
          <cell r="Q4877" t="str">
            <v xml:space="preserve">Albariños </v>
          </cell>
          <cell r="R4877">
            <v>2639</v>
          </cell>
          <cell r="T4877" t="str">
            <v>remedios de escalada</v>
          </cell>
          <cell r="U4877" t="str">
            <v>Lanus</v>
          </cell>
          <cell r="V4877">
            <v>1826</v>
          </cell>
          <cell r="W4877" t="str">
            <v>Gran Buenos Aires</v>
          </cell>
          <cell r="Y4877" t="str">
            <v>ENVÍO SIN CARGO (CABA Y GRAN PARTE DE GBA) TIEMPO: 4 a 6 DÍAS HÁBILES</v>
          </cell>
          <cell r="Z4877" t="str">
            <v>Mercado Pago</v>
          </cell>
          <cell r="AD4877">
            <v>44139</v>
          </cell>
          <cell r="AE4877">
            <v>44144</v>
          </cell>
          <cell r="AF4877" t="str">
            <v>BOWL BLANCO 2.5LTS APTO MICROONDAS Y FREEZER</v>
          </cell>
          <cell r="AG4877" t="str">
            <v>196.23</v>
          </cell>
          <cell r="AH4877">
            <v>1</v>
          </cell>
          <cell r="AI4877" t="str">
            <v>BP02001 BIPO</v>
          </cell>
          <cell r="AJ4877" t="str">
            <v>Web</v>
          </cell>
          <cell r="AK4877" t="str">
            <v>MIERCOLES 11-11 ENTRE 8 Y 18 HORAS!</v>
          </cell>
          <cell r="AL4877">
            <v>1944335687</v>
          </cell>
          <cell r="AM4877">
            <v>316634372</v>
          </cell>
          <cell r="AN4877" t="str">
            <v>Sí</v>
          </cell>
        </row>
        <row r="4878">
          <cell r="A4878">
            <v>2292</v>
          </cell>
          <cell r="B4878" t="str">
            <v>moni1899@hotmail.com</v>
          </cell>
          <cell r="AF4878" t="str">
            <v>COLADOR ACERO INOX. 20CM DIAM X8CM ALTO</v>
          </cell>
          <cell r="AG4878" t="str">
            <v>496.19</v>
          </cell>
          <cell r="AH4878">
            <v>1</v>
          </cell>
          <cell r="AI4878" t="str">
            <v>046BA8161</v>
          </cell>
          <cell r="AN4878" t="str">
            <v>Sí</v>
          </cell>
        </row>
        <row r="4879">
          <cell r="A4879">
            <v>2292</v>
          </cell>
          <cell r="B4879" t="str">
            <v>moni1899@hotmail.com</v>
          </cell>
          <cell r="AF4879" t="str">
            <v>TRAPEADOR DE MANO VERDE 38X12 CM</v>
          </cell>
          <cell r="AG4879" t="str">
            <v>416.97</v>
          </cell>
          <cell r="AH4879">
            <v>1</v>
          </cell>
          <cell r="AI4879" t="str">
            <v>046LI7902</v>
          </cell>
          <cell r="AN4879" t="str">
            <v>Sí</v>
          </cell>
        </row>
        <row r="4880">
          <cell r="A4880">
            <v>2291</v>
          </cell>
          <cell r="B4880" t="str">
            <v>ccantafio@soyenergy.com.ar</v>
          </cell>
          <cell r="C4880">
            <v>44139</v>
          </cell>
          <cell r="D4880" t="str">
            <v>Abierta</v>
          </cell>
          <cell r="E4880" t="str">
            <v>Recibido</v>
          </cell>
          <cell r="F4880" t="str">
            <v>Enviado</v>
          </cell>
          <cell r="G4880" t="str">
            <v>ARS</v>
          </cell>
          <cell r="H4880" t="str">
            <v>3417.81</v>
          </cell>
          <cell r="I4880">
            <v>0</v>
          </cell>
          <cell r="J4880">
            <v>0</v>
          </cell>
          <cell r="K4880" t="str">
            <v>3417.81</v>
          </cell>
          <cell r="L4880" t="str">
            <v>Camila Cantafio</v>
          </cell>
          <cell r="M4880">
            <v>38658369</v>
          </cell>
          <cell r="N4880">
            <v>5491137851766</v>
          </cell>
          <cell r="O4880" t="str">
            <v>Camila CANTAFIO</v>
          </cell>
          <cell r="P4880">
            <v>5491137851766</v>
          </cell>
          <cell r="Q4880" t="str">
            <v>Lago Colahue Huapi</v>
          </cell>
          <cell r="R4880">
            <v>100</v>
          </cell>
          <cell r="S4880" t="str">
            <v>EMPRESA SOYENERGY SA</v>
          </cell>
          <cell r="T4880" t="str">
            <v>VILLA ASTOLFI, PILAR, CP 1629 ENTRE URUGUAY Y PAMPA</v>
          </cell>
          <cell r="U4880" t="str">
            <v>Capital Federal</v>
          </cell>
          <cell r="V4880">
            <v>1440</v>
          </cell>
          <cell r="W4880" t="str">
            <v>Capital Federal</v>
          </cell>
          <cell r="Y4880" t="str">
            <v>ENVÍO SIN CARGO (CABA Y GRAN PARTE DE GBA) TIEMPO: 4 a 6 DÍAS HÁBILES</v>
          </cell>
          <cell r="Z4880" t="str">
            <v>Mercado Pago</v>
          </cell>
          <cell r="AB4880" t="str">
            <v>el envio es a PILAR ZONA NORTE</v>
          </cell>
          <cell r="AD4880">
            <v>44139</v>
          </cell>
          <cell r="AE4880">
            <v>44144</v>
          </cell>
          <cell r="AF4880" t="str">
            <v>PANERA HOME ARPILLERA C/LIENZO</v>
          </cell>
          <cell r="AG4880" t="str">
            <v>423.66</v>
          </cell>
          <cell r="AH4880">
            <v>1</v>
          </cell>
          <cell r="AI4880" t="str">
            <v>LO26003 LO TIENE LUCIANA</v>
          </cell>
          <cell r="AJ4880" t="str">
            <v>Web</v>
          </cell>
          <cell r="AK4880" t="str">
            <v>MIERCOLES 11-11 ENTRE 8 Y 18 HORAS!</v>
          </cell>
          <cell r="AL4880">
            <v>1944244509</v>
          </cell>
          <cell r="AM4880">
            <v>316616938</v>
          </cell>
          <cell r="AN4880" t="str">
            <v>Sí</v>
          </cell>
        </row>
        <row r="4881">
          <cell r="A4881">
            <v>2291</v>
          </cell>
          <cell r="B4881" t="str">
            <v>ccantafio@soyenergy.com.ar</v>
          </cell>
          <cell r="AF4881" t="str">
            <v>BANDEJA DE PIEDRA LAJA NEGRA RECT 25 X 15 CM</v>
          </cell>
          <cell r="AG4881" t="str">
            <v>647.5</v>
          </cell>
          <cell r="AH4881">
            <v>1</v>
          </cell>
          <cell r="AI4881">
            <v>113918</v>
          </cell>
          <cell r="AN4881" t="str">
            <v>Sí</v>
          </cell>
        </row>
        <row r="4882">
          <cell r="A4882">
            <v>2291</v>
          </cell>
          <cell r="B4882" t="str">
            <v>ccantafio@soyenergy.com.ar</v>
          </cell>
          <cell r="AF4882" t="str">
            <v>HOMBRECITO CON VIRULANA COLORES PASTEL (Celeste)</v>
          </cell>
          <cell r="AG4882" t="str">
            <v>139.98</v>
          </cell>
          <cell r="AH4882">
            <v>1</v>
          </cell>
          <cell r="AI4882" t="str">
            <v>ba87516</v>
          </cell>
          <cell r="AN4882" t="str">
            <v>Sí</v>
          </cell>
        </row>
        <row r="4883">
          <cell r="A4883">
            <v>2291</v>
          </cell>
          <cell r="B4883" t="str">
            <v>ccantafio@soyenergy.com.ar</v>
          </cell>
          <cell r="AF4883" t="str">
            <v>VELA SOJA C/TAPA AROMA JAZMIN GARDENIA 14X10 CM</v>
          </cell>
          <cell r="AG4883" t="str">
            <v>239.99</v>
          </cell>
          <cell r="AH4883">
            <v>1</v>
          </cell>
          <cell r="AI4883" t="str">
            <v>BA8098VELAMERCA SEPARADA</v>
          </cell>
          <cell r="AN4883" t="str">
            <v>Sí</v>
          </cell>
        </row>
        <row r="4884">
          <cell r="A4884">
            <v>2291</v>
          </cell>
          <cell r="B4884" t="str">
            <v>ccantafio@soyenergy.com.ar</v>
          </cell>
          <cell r="AF4884" t="str">
            <v>PISAPAPAS DISTINTOS COLORES (Blanco)</v>
          </cell>
          <cell r="AG4884" t="str">
            <v>228.94</v>
          </cell>
          <cell r="AH4884">
            <v>1</v>
          </cell>
          <cell r="AI4884" t="str">
            <v>BP17001</v>
          </cell>
          <cell r="AN4884" t="str">
            <v>Sí</v>
          </cell>
        </row>
        <row r="4885">
          <cell r="A4885">
            <v>2291</v>
          </cell>
          <cell r="B4885" t="str">
            <v>ccantafio@soyenergy.com.ar</v>
          </cell>
          <cell r="AF4885" t="str">
            <v>ESPECIERO 3 PIEZAS ACERO INOXIDABLE 21 X 7CM (BA8193)</v>
          </cell>
          <cell r="AG4885" t="str">
            <v>868.87</v>
          </cell>
          <cell r="AH4885">
            <v>2</v>
          </cell>
          <cell r="AI4885" t="str">
            <v>046BA3346</v>
          </cell>
          <cell r="AN4885" t="str">
            <v>Sí</v>
          </cell>
        </row>
        <row r="4886">
          <cell r="A4886">
            <v>2290</v>
          </cell>
          <cell r="B4886" t="str">
            <v>flaviasabrina1980@gmail.com</v>
          </cell>
          <cell r="C4886">
            <v>44139</v>
          </cell>
          <cell r="D4886" t="str">
            <v>Abierta</v>
          </cell>
          <cell r="E4886" t="str">
            <v>Recibido</v>
          </cell>
          <cell r="F4886" t="str">
            <v>Enviado</v>
          </cell>
          <cell r="G4886" t="str">
            <v>ARS</v>
          </cell>
          <cell r="H4886">
            <v>1600</v>
          </cell>
          <cell r="I4886">
            <v>0</v>
          </cell>
          <cell r="J4886">
            <v>0</v>
          </cell>
          <cell r="K4886">
            <v>1600</v>
          </cell>
          <cell r="L4886" t="str">
            <v>flavia Camps</v>
          </cell>
          <cell r="M4886">
            <v>28364130</v>
          </cell>
          <cell r="N4886">
            <v>541158536711</v>
          </cell>
          <cell r="O4886" t="str">
            <v>Flavia Camps</v>
          </cell>
          <cell r="P4886">
            <v>541158536711</v>
          </cell>
          <cell r="Q4886" t="str">
            <v>Boulevard de los italianos</v>
          </cell>
          <cell r="R4886">
            <v>802</v>
          </cell>
          <cell r="T4886" t="str">
            <v>Wilde</v>
          </cell>
          <cell r="U4886" t="str">
            <v>Avellaneda</v>
          </cell>
          <cell r="V4886">
            <v>1875</v>
          </cell>
          <cell r="W4886" t="str">
            <v>Gran Buenos Aires</v>
          </cell>
          <cell r="Y4886" t="str">
            <v>ENVÍO SIN CARGO (CABA Y GRAN PARTE DE GBA) TIEMPO: 4 a 6 DÍAS HÁBILES</v>
          </cell>
          <cell r="Z4886" t="str">
            <v>Mercado Pago</v>
          </cell>
          <cell r="AD4886">
            <v>44139</v>
          </cell>
          <cell r="AE4886">
            <v>44140</v>
          </cell>
          <cell r="AF4886" t="str">
            <v>MESA DE ARRIME HOME OFFICE 36X43X60 CM</v>
          </cell>
          <cell r="AG4886">
            <v>1600</v>
          </cell>
          <cell r="AH4886">
            <v>1</v>
          </cell>
          <cell r="AI4886" t="str">
            <v>NEWARRIME MERCA SEPA</v>
          </cell>
          <cell r="AJ4886" t="str">
            <v>Móvil</v>
          </cell>
          <cell r="AK4886" t="str">
            <v>VIERNES 06-11 ENTRE 8 Y 18 HORAS!</v>
          </cell>
          <cell r="AL4886">
            <v>1943721900</v>
          </cell>
          <cell r="AM4886">
            <v>316575871</v>
          </cell>
          <cell r="AN4886" t="str">
            <v>Sí</v>
          </cell>
        </row>
        <row r="4887">
          <cell r="A4887">
            <v>2289</v>
          </cell>
          <cell r="B4887" t="str">
            <v>sabri_pasteur@hotmail.com</v>
          </cell>
          <cell r="C4887">
            <v>44138</v>
          </cell>
          <cell r="D4887" t="str">
            <v>Abierta</v>
          </cell>
          <cell r="E4887" t="str">
            <v>Recibido</v>
          </cell>
          <cell r="F4887" t="str">
            <v>Enviado</v>
          </cell>
          <cell r="G4887" t="str">
            <v>ARS</v>
          </cell>
          <cell r="H4887" t="str">
            <v>1816.28</v>
          </cell>
          <cell r="I4887">
            <v>0</v>
          </cell>
          <cell r="J4887">
            <v>0</v>
          </cell>
          <cell r="K4887" t="str">
            <v>1816.28</v>
          </cell>
          <cell r="L4887" t="str">
            <v>Sabrina Pasteur</v>
          </cell>
          <cell r="M4887">
            <v>34419082</v>
          </cell>
          <cell r="N4887">
            <v>541160000750</v>
          </cell>
          <cell r="O4887" t="str">
            <v>Sabrina Pasteur</v>
          </cell>
          <cell r="P4887">
            <v>541160000750</v>
          </cell>
          <cell r="Q4887" t="str">
            <v>14 De Julio</v>
          </cell>
          <cell r="R4887">
            <v>10</v>
          </cell>
          <cell r="S4887" t="str">
            <v>Torre 1 - Segunda Entrada - 3er Piso - Depto 8</v>
          </cell>
          <cell r="T4887" t="str">
            <v>Temperley</v>
          </cell>
          <cell r="U4887" t="str">
            <v>Temperley</v>
          </cell>
          <cell r="V4887">
            <v>1834</v>
          </cell>
          <cell r="W4887" t="str">
            <v>Gran Buenos Aires</v>
          </cell>
          <cell r="Y4887" t="str">
            <v>ENVÍO SIN CARGO (CABA Y GRAN PARTE DE GBA) TIEMPO: 4 a 6 DÍAS HÁBILES</v>
          </cell>
          <cell r="Z4887" t="str">
            <v>Mercado Pago</v>
          </cell>
          <cell r="AB4887" t="str">
            <v>Mi domicilio es 14 de julio 10 - Torre 1 - Segunda Entrada - 3er Piso - Depto 8. Temperley. Mi celular es 11620000750, o el de mi novio 112535147. Gracias!</v>
          </cell>
          <cell r="AD4887">
            <v>44138</v>
          </cell>
          <cell r="AE4887">
            <v>44141</v>
          </cell>
          <cell r="AF4887" t="str">
            <v>BROCHES BLISTER X 12 GRIP ARRIBA</v>
          </cell>
          <cell r="AG4887" t="str">
            <v>209.79</v>
          </cell>
          <cell r="AH4887">
            <v>3</v>
          </cell>
          <cell r="AI4887" t="str">
            <v>046BR5388</v>
          </cell>
          <cell r="AJ4887" t="str">
            <v>Web</v>
          </cell>
          <cell r="AK4887" t="str">
            <v>LUNES 9-11 ENTRE 8 Y 18 HORAS!</v>
          </cell>
          <cell r="AL4887">
            <v>1943249689</v>
          </cell>
          <cell r="AM4887">
            <v>316317243</v>
          </cell>
          <cell r="AN4887" t="str">
            <v>Sí</v>
          </cell>
        </row>
        <row r="4888">
          <cell r="A4888">
            <v>2289</v>
          </cell>
          <cell r="B4888" t="str">
            <v>sabri_pasteur@hotmail.com</v>
          </cell>
          <cell r="AF4888" t="str">
            <v>RALLADOR DE MANZANAS VERDE</v>
          </cell>
          <cell r="AG4888" t="str">
            <v>127.78</v>
          </cell>
          <cell r="AH4888">
            <v>1</v>
          </cell>
          <cell r="AI4888" t="str">
            <v>Q041</v>
          </cell>
          <cell r="AN4888" t="str">
            <v>Sí</v>
          </cell>
        </row>
        <row r="4889">
          <cell r="A4889">
            <v>2289</v>
          </cell>
          <cell r="B4889" t="str">
            <v>sabri_pasteur@hotmail.com</v>
          </cell>
          <cell r="AF4889" t="str">
            <v>6 VASOS COPON GOURMET RIGOLLEAU 450 ML</v>
          </cell>
          <cell r="AG4889" t="str">
            <v>597.51</v>
          </cell>
          <cell r="AH4889">
            <v>1</v>
          </cell>
          <cell r="AI4889" t="str">
            <v>ML68919</v>
          </cell>
          <cell r="AN4889" t="str">
            <v>Sí</v>
          </cell>
        </row>
        <row r="4890">
          <cell r="A4890">
            <v>2289</v>
          </cell>
          <cell r="B4890" t="str">
            <v>sabri_pasteur@hotmail.com</v>
          </cell>
          <cell r="AF4890" t="str">
            <v>SET X5 PICOS DE TORTA + MANGA 24CM</v>
          </cell>
          <cell r="AG4890" t="str">
            <v>461.62</v>
          </cell>
          <cell r="AH4890">
            <v>1</v>
          </cell>
          <cell r="AI4890" t="str">
            <v> 046BA4818</v>
          </cell>
          <cell r="AN4890" t="str">
            <v>Sí</v>
          </cell>
        </row>
        <row r="4891">
          <cell r="A4891">
            <v>2288</v>
          </cell>
          <cell r="B4891" t="str">
            <v>veroavellaneda13@gmail.com</v>
          </cell>
          <cell r="C4891">
            <v>44138</v>
          </cell>
          <cell r="D4891" t="str">
            <v>Abierta</v>
          </cell>
          <cell r="E4891" t="str">
            <v>Recibido</v>
          </cell>
          <cell r="F4891" t="str">
            <v>Enviado</v>
          </cell>
          <cell r="G4891" t="str">
            <v>ARS</v>
          </cell>
          <cell r="H4891" t="str">
            <v>1578.5</v>
          </cell>
          <cell r="I4891">
            <v>0</v>
          </cell>
          <cell r="J4891">
            <v>0</v>
          </cell>
          <cell r="K4891" t="str">
            <v>1578.5</v>
          </cell>
          <cell r="L4891" t="str">
            <v>Veronica Avellaneda</v>
          </cell>
          <cell r="M4891">
            <v>24270008</v>
          </cell>
          <cell r="N4891">
            <v>5491161579735</v>
          </cell>
          <cell r="O4891" t="str">
            <v>Veronica Avellaneda</v>
          </cell>
          <cell r="P4891">
            <v>5491161579735</v>
          </cell>
          <cell r="Q4891" t="str">
            <v xml:space="preserve">Mendoza </v>
          </cell>
          <cell r="R4891">
            <v>5375</v>
          </cell>
          <cell r="S4891" t="str">
            <v>6 20</v>
          </cell>
          <cell r="T4891" t="str">
            <v xml:space="preserve">Villa Urquiza </v>
          </cell>
          <cell r="U4891" t="str">
            <v>Capital Federal</v>
          </cell>
          <cell r="V4891">
            <v>1428</v>
          </cell>
          <cell r="W4891" t="str">
            <v>Capital Federal</v>
          </cell>
          <cell r="Y4891" t="str">
            <v>ENVÍO SIN CARGO (CABA Y GRAN PARTE DE GBA) TIEMPO: 4 a 6 DÍAS HÁBILES</v>
          </cell>
          <cell r="Z4891" t="str">
            <v>Mercado Pago</v>
          </cell>
          <cell r="AD4891">
            <v>44138</v>
          </cell>
          <cell r="AE4891">
            <v>44141</v>
          </cell>
          <cell r="AF4891" t="str">
            <v>BOTELLA VIDRIO ENJOY 400 ML</v>
          </cell>
          <cell r="AG4891" t="str">
            <v>354.25</v>
          </cell>
          <cell r="AH4891">
            <v>1</v>
          </cell>
          <cell r="AJ4891" t="str">
            <v>Móvil</v>
          </cell>
          <cell r="AK4891" t="str">
            <v>SABADO 7-11 ENTRE 8 Y 13 HORAS!</v>
          </cell>
          <cell r="AL4891">
            <v>1943218836</v>
          </cell>
          <cell r="AM4891">
            <v>316436988</v>
          </cell>
          <cell r="AN4891" t="str">
            <v>Sí</v>
          </cell>
        </row>
        <row r="4892">
          <cell r="A4892">
            <v>2288</v>
          </cell>
          <cell r="B4892" t="str">
            <v>veroavellaneda13@gmail.com</v>
          </cell>
          <cell r="AF4892" t="str">
            <v>BOTELLA VIDRIO MY BOTTLE FUNDA GRIS 400 ML</v>
          </cell>
          <cell r="AG4892" t="str">
            <v>354.25</v>
          </cell>
          <cell r="AH4892">
            <v>1</v>
          </cell>
          <cell r="AI4892" t="str">
            <v>MS126817</v>
          </cell>
          <cell r="AN4892" t="str">
            <v>Sí</v>
          </cell>
        </row>
        <row r="4893">
          <cell r="A4893">
            <v>2288</v>
          </cell>
          <cell r="B4893" t="str">
            <v>veroavellaneda13@gmail.com</v>
          </cell>
          <cell r="AF4893" t="str">
            <v>TRAPO DE PISO CON FRASE MEDIA STANTARD 50 X 60 CM HAPPY</v>
          </cell>
          <cell r="AG4893">
            <v>290</v>
          </cell>
          <cell r="AH4893">
            <v>2</v>
          </cell>
          <cell r="AI4893" t="str">
            <v>HAPPY CHICO BCO</v>
          </cell>
          <cell r="AN4893" t="str">
            <v>Sí</v>
          </cell>
        </row>
        <row r="4894">
          <cell r="A4894">
            <v>2288</v>
          </cell>
          <cell r="B4894" t="str">
            <v>veroavellaneda13@gmail.com</v>
          </cell>
          <cell r="AF4894" t="str">
            <v>TRAPO DE PISO CON FRASE MEDIA STANTARD 50 X 60 CM LOVE</v>
          </cell>
          <cell r="AG4894">
            <v>290</v>
          </cell>
          <cell r="AH4894">
            <v>1</v>
          </cell>
          <cell r="AI4894" t="str">
            <v>LOVE BCO CHICO</v>
          </cell>
          <cell r="AN4894" t="str">
            <v>Sí</v>
          </cell>
        </row>
        <row r="4895">
          <cell r="A4895">
            <v>2287</v>
          </cell>
          <cell r="B4895" t="str">
            <v>andrea.s.acosta16@gmail.com</v>
          </cell>
          <cell r="C4895">
            <v>44138</v>
          </cell>
          <cell r="D4895" t="str">
            <v>Abierta</v>
          </cell>
          <cell r="E4895" t="str">
            <v>Recibido</v>
          </cell>
          <cell r="F4895" t="str">
            <v>Enviado</v>
          </cell>
          <cell r="G4895" t="str">
            <v>ARS</v>
          </cell>
          <cell r="H4895" t="str">
            <v>6105.37</v>
          </cell>
          <cell r="I4895">
            <v>0</v>
          </cell>
          <cell r="J4895">
            <v>0</v>
          </cell>
          <cell r="K4895" t="str">
            <v>6105.37</v>
          </cell>
          <cell r="L4895" t="str">
            <v>Andrea Acosta</v>
          </cell>
          <cell r="M4895">
            <v>35218260</v>
          </cell>
          <cell r="N4895">
            <v>1141794686</v>
          </cell>
          <cell r="O4895" t="str">
            <v>Andrea Acosta</v>
          </cell>
          <cell r="P4895">
            <v>1141794686</v>
          </cell>
          <cell r="Q4895" t="str">
            <v>Ozanam</v>
          </cell>
          <cell r="R4895">
            <v>2476</v>
          </cell>
          <cell r="U4895" t="str">
            <v>Moron</v>
          </cell>
          <cell r="V4895">
            <v>1708</v>
          </cell>
          <cell r="W4895" t="str">
            <v>Gran Buenos Aires</v>
          </cell>
          <cell r="Y4895" t="str">
            <v>ENVÍO SIN CARGO (CABA Y GRAN PARTE DE GBA) TIEMPO: 4 a 6 DÍAS HÁBILES</v>
          </cell>
          <cell r="Z4895" t="str">
            <v>Mercado Pago</v>
          </cell>
          <cell r="AD4895">
            <v>44138</v>
          </cell>
          <cell r="AE4895">
            <v>44141</v>
          </cell>
          <cell r="AF4895" t="str">
            <v>LATA DECO ROSA 17X17CM</v>
          </cell>
          <cell r="AG4895" t="str">
            <v>1088.5</v>
          </cell>
          <cell r="AH4895">
            <v>1</v>
          </cell>
          <cell r="AI4895" t="str">
            <v>645LA33035</v>
          </cell>
          <cell r="AJ4895" t="str">
            <v>Móvil</v>
          </cell>
          <cell r="AK4895" t="str">
            <v>MARTES 10-11 ENTRE 8 Y 18 HORAS!</v>
          </cell>
          <cell r="AL4895">
            <v>1943096805</v>
          </cell>
          <cell r="AM4895">
            <v>316429838</v>
          </cell>
          <cell r="AN4895" t="str">
            <v>Sí</v>
          </cell>
        </row>
        <row r="4896">
          <cell r="A4896">
            <v>2287</v>
          </cell>
          <cell r="B4896" t="str">
            <v>andrea.s.acosta16@gmail.com</v>
          </cell>
          <cell r="AF4896" t="str">
            <v>LATA DECO VERDE 17X17CM</v>
          </cell>
          <cell r="AG4896" t="str">
            <v>1088.5</v>
          </cell>
          <cell r="AH4896">
            <v>1</v>
          </cell>
          <cell r="AI4896" t="str">
            <v>645LA33036</v>
          </cell>
          <cell r="AN4896" t="str">
            <v>Sí</v>
          </cell>
        </row>
        <row r="4897">
          <cell r="A4897">
            <v>2287</v>
          </cell>
          <cell r="B4897" t="str">
            <v>andrea.s.acosta16@gmail.com</v>
          </cell>
          <cell r="AF4897" t="str">
            <v>LATA LIBRE RECTANGULAR ZANCA C/VISOR 17.5X11CM</v>
          </cell>
          <cell r="AG4897" t="str">
            <v>984.45</v>
          </cell>
          <cell r="AH4897">
            <v>1</v>
          </cell>
          <cell r="AI4897" t="str">
            <v>645LA44050</v>
          </cell>
          <cell r="AN4897" t="str">
            <v>Sí</v>
          </cell>
        </row>
        <row r="4898">
          <cell r="A4898">
            <v>2287</v>
          </cell>
          <cell r="B4898" t="str">
            <v>andrea.s.acosta16@gmail.com</v>
          </cell>
          <cell r="AF4898" t="str">
            <v>YERBERA ALOHA VISOR 8.5 X 11.5 X 20CM</v>
          </cell>
          <cell r="AG4898" t="str">
            <v>715.86</v>
          </cell>
          <cell r="AH4898">
            <v>1</v>
          </cell>
          <cell r="AI4898" t="str">
            <v>LA88006</v>
          </cell>
          <cell r="AN4898" t="str">
            <v>Sí</v>
          </cell>
        </row>
        <row r="4899">
          <cell r="A4899">
            <v>2287</v>
          </cell>
          <cell r="B4899" t="str">
            <v>andrea.s.acosta16@gmail.com</v>
          </cell>
          <cell r="AF4899" t="str">
            <v>SECAPLATOS SILICONA 30.5 X 20.5 CM (Verde)</v>
          </cell>
          <cell r="AG4899" t="str">
            <v>367.62</v>
          </cell>
          <cell r="AH4899">
            <v>1</v>
          </cell>
          <cell r="AI4899" t="str">
            <v>BA3015 MERCA SEPA</v>
          </cell>
          <cell r="AN4899" t="str">
            <v>Sí</v>
          </cell>
        </row>
        <row r="4900">
          <cell r="A4900">
            <v>2287</v>
          </cell>
          <cell r="B4900" t="str">
            <v>andrea.s.acosta16@gmail.com</v>
          </cell>
          <cell r="AF4900" t="str">
            <v>RELOJ PARED FONDO NEGRO MCO BCO 25CM DIAM</v>
          </cell>
          <cell r="AG4900" t="str">
            <v>857.15</v>
          </cell>
          <cell r="AH4900">
            <v>1</v>
          </cell>
          <cell r="AI4900" t="str">
            <v>046RE7628</v>
          </cell>
          <cell r="AN4900" t="str">
            <v>Sí</v>
          </cell>
        </row>
        <row r="4901">
          <cell r="A4901">
            <v>2287</v>
          </cell>
          <cell r="B4901" t="str">
            <v>andrea.s.acosta16@gmail.com</v>
          </cell>
          <cell r="AF4901" t="str">
            <v>BATIDOR SEMIAUTOMATICO 34 CM</v>
          </cell>
          <cell r="AG4901" t="str">
            <v>333.82</v>
          </cell>
          <cell r="AH4901">
            <v>1</v>
          </cell>
          <cell r="AI4901" t="str">
            <v>046BA4824</v>
          </cell>
          <cell r="AN4901" t="str">
            <v>Sí</v>
          </cell>
        </row>
        <row r="4902">
          <cell r="A4902">
            <v>2287</v>
          </cell>
          <cell r="B4902" t="str">
            <v>andrea.s.acosta16@gmail.com</v>
          </cell>
          <cell r="AF4902" t="str">
            <v>SET X 3 JARRO MUG IRISH COFFEE 260 ML</v>
          </cell>
          <cell r="AG4902" t="str">
            <v>669.47</v>
          </cell>
          <cell r="AH4902">
            <v>1</v>
          </cell>
          <cell r="AI4902" t="str">
            <v>119AF3</v>
          </cell>
          <cell r="AN4902" t="str">
            <v>Sí</v>
          </cell>
        </row>
        <row r="4903">
          <cell r="A4903">
            <v>2286</v>
          </cell>
          <cell r="B4903" t="str">
            <v>latorreelia@hotmail.com</v>
          </cell>
          <cell r="C4903">
            <v>44138</v>
          </cell>
          <cell r="D4903" t="str">
            <v>Abierta</v>
          </cell>
          <cell r="E4903" t="str">
            <v>Recibido</v>
          </cell>
          <cell r="F4903" t="str">
            <v>Enviado</v>
          </cell>
          <cell r="G4903" t="str">
            <v>ARS</v>
          </cell>
          <cell r="H4903" t="str">
            <v>1857.47</v>
          </cell>
          <cell r="I4903">
            <v>0</v>
          </cell>
          <cell r="J4903">
            <v>0</v>
          </cell>
          <cell r="K4903" t="str">
            <v>1857.47</v>
          </cell>
          <cell r="L4903" t="str">
            <v>Nicolas/eliana Reynaga</v>
          </cell>
          <cell r="M4903">
            <v>40024857</v>
          </cell>
          <cell r="N4903">
            <v>541134389705</v>
          </cell>
          <cell r="O4903" t="str">
            <v>Nicolas/eliana Reynaga</v>
          </cell>
          <cell r="P4903">
            <v>541134389705</v>
          </cell>
          <cell r="Q4903" t="str">
            <v>Mario bravo</v>
          </cell>
          <cell r="R4903">
            <v>1268</v>
          </cell>
          <cell r="S4903" t="str">
            <v>8D</v>
          </cell>
          <cell r="T4903" t="str">
            <v>Palermp</v>
          </cell>
          <cell r="U4903" t="str">
            <v>Capital Federal</v>
          </cell>
          <cell r="V4903">
            <v>1425</v>
          </cell>
          <cell r="W4903" t="str">
            <v>Capital Federal</v>
          </cell>
          <cell r="Y4903" t="str">
            <v>ENVÍO SIN CARGO (CABA Y GRAN PARTE DE GBA) TIEMPO: 4 a 6 DÍAS HÁBILES</v>
          </cell>
          <cell r="Z4903" t="str">
            <v>Mercado Pago</v>
          </cell>
          <cell r="AD4903">
            <v>44138</v>
          </cell>
          <cell r="AE4903">
            <v>44141</v>
          </cell>
          <cell r="AF4903" t="str">
            <v>ORDENADOR DE MESADA CON 3 DIVISIONES COLOR PASTEL (Rosa)</v>
          </cell>
          <cell r="AG4903" t="str">
            <v>185.14</v>
          </cell>
          <cell r="AH4903">
            <v>1</v>
          </cell>
          <cell r="AI4903" t="str">
            <v>0607PLA203PAS</v>
          </cell>
          <cell r="AJ4903" t="str">
            <v>Móvil</v>
          </cell>
          <cell r="AK4903" t="str">
            <v>SABADO 7-11 ENTRE 8 Y 13 HORAS!</v>
          </cell>
          <cell r="AL4903">
            <v>1942901857</v>
          </cell>
          <cell r="AM4903">
            <v>316041408</v>
          </cell>
          <cell r="AN4903" t="str">
            <v>Sí</v>
          </cell>
        </row>
        <row r="4904">
          <cell r="A4904">
            <v>2286</v>
          </cell>
          <cell r="B4904" t="str">
            <v>latorreelia@hotmail.com</v>
          </cell>
          <cell r="AF4904" t="str">
            <v>BOWL BLANCO 400CC APTO MICROONDAS Y FREEZER</v>
          </cell>
          <cell r="AG4904" t="str">
            <v>112.63</v>
          </cell>
          <cell r="AH4904">
            <v>4</v>
          </cell>
          <cell r="AI4904" t="str">
            <v>BP01001 BIPO</v>
          </cell>
          <cell r="AN4904" t="str">
            <v>Sí</v>
          </cell>
        </row>
        <row r="4905">
          <cell r="A4905">
            <v>2286</v>
          </cell>
          <cell r="B4905" t="str">
            <v>latorreelia@hotmail.com</v>
          </cell>
          <cell r="AF4905" t="str">
            <v>BOWL BLANCO 1.5LTS APTO MICROONDAS Y FREEZER</v>
          </cell>
          <cell r="AG4905" t="str">
            <v>161.91</v>
          </cell>
          <cell r="AH4905">
            <v>2</v>
          </cell>
          <cell r="AI4905" t="str">
            <v>BP26001 BIPO</v>
          </cell>
          <cell r="AN4905" t="str">
            <v>Sí</v>
          </cell>
        </row>
        <row r="4906">
          <cell r="A4906">
            <v>2286</v>
          </cell>
          <cell r="B4906" t="str">
            <v>latorreelia@hotmail.com</v>
          </cell>
          <cell r="AF4906" t="str">
            <v>BOWL BLANCO 2.5LTS APTO MICROONDAS Y FREEZER</v>
          </cell>
          <cell r="AG4906" t="str">
            <v>196.23</v>
          </cell>
          <cell r="AH4906">
            <v>1</v>
          </cell>
          <cell r="AI4906" t="str">
            <v>BP02001 BIPO</v>
          </cell>
          <cell r="AN4906" t="str">
            <v>Sí</v>
          </cell>
        </row>
        <row r="4907">
          <cell r="A4907">
            <v>2286</v>
          </cell>
          <cell r="B4907" t="str">
            <v>latorreelia@hotmail.com</v>
          </cell>
          <cell r="AF4907" t="str">
            <v>CUCHARA ROSA PARA SERVIR</v>
          </cell>
          <cell r="AG4907" t="str">
            <v>96.36</v>
          </cell>
          <cell r="AH4907">
            <v>1</v>
          </cell>
          <cell r="AI4907" t="str">
            <v>BP08018</v>
          </cell>
          <cell r="AN4907" t="str">
            <v>Sí</v>
          </cell>
        </row>
        <row r="4908">
          <cell r="A4908">
            <v>2286</v>
          </cell>
          <cell r="B4908" t="str">
            <v>latorreelia@hotmail.com</v>
          </cell>
          <cell r="AF4908" t="str">
            <v>UNTADOR PASTEL 14.5 CM (Rosa)</v>
          </cell>
          <cell r="AG4908" t="str">
            <v>26.39</v>
          </cell>
          <cell r="AH4908">
            <v>2</v>
          </cell>
          <cell r="AI4908" t="str">
            <v>019BA87503 MERCA SEPA</v>
          </cell>
          <cell r="AN4908" t="str">
            <v>Sí</v>
          </cell>
        </row>
        <row r="4909">
          <cell r="A4909">
            <v>2286</v>
          </cell>
          <cell r="B4909" t="str">
            <v>latorreelia@hotmail.com</v>
          </cell>
          <cell r="AF4909" t="str">
            <v>PLATON 30 CM + SALSERO 11 CM DE VIDRIO</v>
          </cell>
          <cell r="AG4909" t="str">
            <v>552.62</v>
          </cell>
          <cell r="AH4909">
            <v>1</v>
          </cell>
          <cell r="AI4909" t="str">
            <v>120414DPF2</v>
          </cell>
          <cell r="AN4909" t="str">
            <v>Sí</v>
          </cell>
        </row>
        <row r="4910">
          <cell r="A4910">
            <v>2285</v>
          </cell>
          <cell r="B4910" t="str">
            <v>beluquintero@gmail.com</v>
          </cell>
          <cell r="C4910">
            <v>44138</v>
          </cell>
          <cell r="D4910" t="str">
            <v>Abierta</v>
          </cell>
          <cell r="E4910" t="str">
            <v>Recibido</v>
          </cell>
          <cell r="F4910" t="str">
            <v>Enviado</v>
          </cell>
          <cell r="G4910" t="str">
            <v>ARS</v>
          </cell>
          <cell r="H4910" t="str">
            <v>3270.02</v>
          </cell>
          <cell r="I4910">
            <v>0</v>
          </cell>
          <cell r="J4910">
            <v>0</v>
          </cell>
          <cell r="K4910" t="str">
            <v>3270.02</v>
          </cell>
          <cell r="L4910" t="str">
            <v>Belén Quintero</v>
          </cell>
          <cell r="M4910">
            <v>36528182</v>
          </cell>
          <cell r="N4910">
            <v>541122455904</v>
          </cell>
          <cell r="O4910" t="str">
            <v>Belén Quintero</v>
          </cell>
          <cell r="P4910">
            <v>541122455904</v>
          </cell>
          <cell r="Q4910" t="str">
            <v xml:space="preserve">12 de Octubre </v>
          </cell>
          <cell r="R4910">
            <v>3847</v>
          </cell>
          <cell r="U4910" t="str">
            <v>Tortuguitas</v>
          </cell>
          <cell r="V4910">
            <v>1667</v>
          </cell>
          <cell r="W4910" t="str">
            <v>Gran Buenos Aires</v>
          </cell>
          <cell r="Y4910" t="str">
            <v>ENVÍO SIN CARGO (CABA Y GRAN PARTE DE GBA) TIEMPO: 4 a 6 DÍAS HÁBILES</v>
          </cell>
          <cell r="Z4910" t="str">
            <v>Mercado Pago</v>
          </cell>
          <cell r="AD4910">
            <v>44138</v>
          </cell>
          <cell r="AE4910">
            <v>44141</v>
          </cell>
          <cell r="AF4910" t="str">
            <v>TABLA DE PICAR RECTANGULAR BLANCA 26X38 CM</v>
          </cell>
          <cell r="AG4910" t="str">
            <v>620.02</v>
          </cell>
          <cell r="AH4910">
            <v>1</v>
          </cell>
          <cell r="AI4910" t="str">
            <v>BA8058</v>
          </cell>
          <cell r="AJ4910" t="str">
            <v>Móvil</v>
          </cell>
          <cell r="AK4910" t="str">
            <v>MARTES 10-11 ENTRE 8 Y 18 HORAS!</v>
          </cell>
          <cell r="AL4910">
            <v>1942868394</v>
          </cell>
          <cell r="AM4910">
            <v>316398213</v>
          </cell>
          <cell r="AN4910" t="str">
            <v>Sí</v>
          </cell>
        </row>
        <row r="4911">
          <cell r="A4911">
            <v>2285</v>
          </cell>
          <cell r="B4911" t="str">
            <v>beluquintero@gmail.com</v>
          </cell>
          <cell r="AF4911" t="str">
            <v>SET 3 PIEZAS: BALDE CENTRIFUGADOR + PALO EXTENSIBLE CON MOPA + 1 REPUESTO DE MOPA</v>
          </cell>
          <cell r="AG4911">
            <v>2650</v>
          </cell>
          <cell r="AH4911">
            <v>1</v>
          </cell>
          <cell r="AI4911" t="str">
            <v>MOPA PELE</v>
          </cell>
          <cell r="AN4911" t="str">
            <v>Sí</v>
          </cell>
        </row>
        <row r="4912">
          <cell r="A4912">
            <v>2284</v>
          </cell>
          <cell r="B4912" t="str">
            <v>lauris_fonti@hotmail.com</v>
          </cell>
          <cell r="C4912">
            <v>44138</v>
          </cell>
          <cell r="D4912" t="str">
            <v>Abierta</v>
          </cell>
          <cell r="E4912" t="str">
            <v>Recibido</v>
          </cell>
          <cell r="F4912" t="str">
            <v>Enviado</v>
          </cell>
          <cell r="G4912" t="str">
            <v>ARS</v>
          </cell>
          <cell r="H4912" t="str">
            <v>3296.45</v>
          </cell>
          <cell r="I4912">
            <v>0</v>
          </cell>
          <cell r="J4912">
            <v>0</v>
          </cell>
          <cell r="K4912" t="str">
            <v>3296.45</v>
          </cell>
          <cell r="L4912" t="str">
            <v>Laura Fonticelli</v>
          </cell>
          <cell r="M4912">
            <v>33037999</v>
          </cell>
          <cell r="N4912">
            <v>541150370775</v>
          </cell>
          <cell r="O4912" t="str">
            <v>Laura Fonticelli</v>
          </cell>
          <cell r="P4912">
            <v>541150370775</v>
          </cell>
          <cell r="Q4912" t="str">
            <v>Rodriguez Peña</v>
          </cell>
          <cell r="R4912">
            <v>952</v>
          </cell>
          <cell r="S4912" t="str">
            <v>12B</v>
          </cell>
          <cell r="U4912" t="str">
            <v>Buenos Aires</v>
          </cell>
          <cell r="V4912">
            <v>1663</v>
          </cell>
          <cell r="W4912" t="str">
            <v>Gran Buenos Aires</v>
          </cell>
          <cell r="Y4912" t="str">
            <v>ENVÍO SIN CARGO (CABA Y GRAN PARTE DE GBA) TIEMPO: 4 a 6 DÍAS HÁBILES</v>
          </cell>
          <cell r="Z4912" t="str">
            <v>Mercado Pago</v>
          </cell>
          <cell r="AB4912" t="str">
            <v>EDIFICIO AL LADO DE UN GIMNASIO, PISO 12B, COLOR DEL BALDE VERDE O AZUL</v>
          </cell>
          <cell r="AD4912">
            <v>44138</v>
          </cell>
          <cell r="AE4912">
            <v>44141</v>
          </cell>
          <cell r="AF4912" t="str">
            <v>SET 3 PIEZAS: BALDE CENTRIFUGADOR + PALO EXTENSIBLE CON MOPA + 1 REPUESTO DE MOPA</v>
          </cell>
          <cell r="AG4912">
            <v>2650</v>
          </cell>
          <cell r="AH4912">
            <v>1</v>
          </cell>
          <cell r="AI4912" t="str">
            <v>MOPA PELE</v>
          </cell>
          <cell r="AJ4912" t="str">
            <v>Web</v>
          </cell>
          <cell r="AK4912" t="str">
            <v>MARTES 10-11 ENTRE 8 Y 18 HORAS!</v>
          </cell>
          <cell r="AL4912">
            <v>1942762690</v>
          </cell>
          <cell r="AM4912">
            <v>315984998</v>
          </cell>
          <cell r="AN4912" t="str">
            <v>Sí</v>
          </cell>
        </row>
        <row r="4913">
          <cell r="A4913">
            <v>2284</v>
          </cell>
          <cell r="B4913" t="str">
            <v>lauris_fonti@hotmail.com</v>
          </cell>
          <cell r="AF4913" t="str">
            <v>HOMBRECITO CON VIRULANA COLORES PASTEL (Rosa)</v>
          </cell>
          <cell r="AG4913" t="str">
            <v>127.25</v>
          </cell>
          <cell r="AH4913">
            <v>1</v>
          </cell>
          <cell r="AI4913" t="str">
            <v>019BA87516</v>
          </cell>
          <cell r="AN4913" t="str">
            <v>Sí</v>
          </cell>
        </row>
        <row r="4914">
          <cell r="A4914">
            <v>2284</v>
          </cell>
          <cell r="B4914" t="str">
            <v>lauris_fonti@hotmail.com</v>
          </cell>
          <cell r="AF4914" t="str">
            <v>INDIVIDUAL DE YUTE TEJIDO 32 CM</v>
          </cell>
          <cell r="AG4914" t="str">
            <v>519.2</v>
          </cell>
          <cell r="AH4914">
            <v>1</v>
          </cell>
          <cell r="AI4914" t="str">
            <v>INDIVIDUALYUTE</v>
          </cell>
          <cell r="AN4914" t="str">
            <v>Sí</v>
          </cell>
        </row>
        <row r="4915">
          <cell r="A4915">
            <v>2283</v>
          </cell>
          <cell r="B4915" t="str">
            <v>rooullua.94@gmail.com</v>
          </cell>
          <cell r="C4915">
            <v>44138</v>
          </cell>
          <cell r="D4915" t="str">
            <v>Abierta</v>
          </cell>
          <cell r="E4915" t="str">
            <v>Recibido</v>
          </cell>
          <cell r="F4915" t="str">
            <v>Enviado</v>
          </cell>
          <cell r="G4915" t="str">
            <v>ARS</v>
          </cell>
          <cell r="H4915" t="str">
            <v>1787.37</v>
          </cell>
          <cell r="I4915">
            <v>0</v>
          </cell>
          <cell r="J4915">
            <v>0</v>
          </cell>
          <cell r="K4915" t="str">
            <v>1787.37</v>
          </cell>
          <cell r="L4915" t="str">
            <v>Maria del Rosario Ullua</v>
          </cell>
          <cell r="M4915">
            <v>38534627</v>
          </cell>
          <cell r="N4915">
            <v>541551263317</v>
          </cell>
          <cell r="O4915" t="str">
            <v>Maria del Rosario Ullua</v>
          </cell>
          <cell r="P4915">
            <v>541551263317</v>
          </cell>
          <cell r="Q4915" t="str">
            <v>Chacabuco</v>
          </cell>
          <cell r="R4915">
            <v>2256</v>
          </cell>
          <cell r="U4915" t="str">
            <v>San Fernando</v>
          </cell>
          <cell r="V4915">
            <v>1646</v>
          </cell>
          <cell r="W4915" t="str">
            <v>Gran Buenos Aires</v>
          </cell>
          <cell r="Y4915" t="str">
            <v>ENVÍO SIN CARGO (CABA Y GRAN PARTE DE GBA) TIEMPO: 4 a 6 DÍAS HÁBILES</v>
          </cell>
          <cell r="Z4915" t="str">
            <v>Mercado Pago</v>
          </cell>
          <cell r="AD4915">
            <v>44138</v>
          </cell>
          <cell r="AE4915">
            <v>44141</v>
          </cell>
          <cell r="AF4915" t="str">
            <v>TRAPO DE PISO CON FRASE MEDIA STANTARD 50 X 60 CM SUITE</v>
          </cell>
          <cell r="AG4915">
            <v>290</v>
          </cell>
          <cell r="AH4915">
            <v>2</v>
          </cell>
          <cell r="AI4915" t="str">
            <v>SUITE BCO CHICO</v>
          </cell>
          <cell r="AJ4915" t="str">
            <v>Móvil</v>
          </cell>
          <cell r="AK4915" t="str">
            <v>MARTES 10-11 ENTRE 8 Y 18 HORAS!</v>
          </cell>
          <cell r="AL4915">
            <v>1941477655</v>
          </cell>
          <cell r="AM4915">
            <v>314361890</v>
          </cell>
          <cell r="AN4915" t="str">
            <v>Sí</v>
          </cell>
        </row>
        <row r="4916">
          <cell r="A4916">
            <v>2283</v>
          </cell>
          <cell r="B4916" t="str">
            <v>rooullua.94@gmail.com</v>
          </cell>
          <cell r="AF4916" t="str">
            <v>FLORERO DE VIDRIO 18CM / 9CM DIAM</v>
          </cell>
          <cell r="AG4916" t="str">
            <v>448.18</v>
          </cell>
          <cell r="AH4916">
            <v>1</v>
          </cell>
          <cell r="AI4916" t="str">
            <v>046JA7219</v>
          </cell>
          <cell r="AN4916" t="str">
            <v>Sí</v>
          </cell>
        </row>
        <row r="4917">
          <cell r="A4917">
            <v>2283</v>
          </cell>
          <cell r="B4917" t="str">
            <v>rooullua.94@gmail.com</v>
          </cell>
          <cell r="AF4917" t="str">
            <v>VELA SOJA C/TAPA AROMA JAZMIN GARDENIA 14X10 CM</v>
          </cell>
          <cell r="AG4917" t="str">
            <v>239.99</v>
          </cell>
          <cell r="AH4917">
            <v>1</v>
          </cell>
          <cell r="AI4917" t="str">
            <v>BA8098VELAMERCA SEPARADA</v>
          </cell>
          <cell r="AN4917" t="str">
            <v>Sí</v>
          </cell>
        </row>
        <row r="4918">
          <cell r="A4918">
            <v>2283</v>
          </cell>
          <cell r="B4918" t="str">
            <v>rooullua.94@gmail.com</v>
          </cell>
          <cell r="AF4918" t="str">
            <v>INDIVIDUAL DE YUTE TEJIDO 32 CM</v>
          </cell>
          <cell r="AG4918" t="str">
            <v>519.2</v>
          </cell>
          <cell r="AH4918">
            <v>1</v>
          </cell>
          <cell r="AI4918" t="str">
            <v>INDIVIDUALYUTE</v>
          </cell>
          <cell r="AN4918" t="str">
            <v>Sí</v>
          </cell>
        </row>
        <row r="4919">
          <cell r="A4919">
            <v>2282</v>
          </cell>
          <cell r="B4919" t="str">
            <v>laura_emilce@outlook.com</v>
          </cell>
          <cell r="C4919">
            <v>44138</v>
          </cell>
          <cell r="D4919" t="str">
            <v>Abierta</v>
          </cell>
          <cell r="E4919" t="str">
            <v>Recibido</v>
          </cell>
          <cell r="F4919" t="str">
            <v>Enviado</v>
          </cell>
          <cell r="G4919" t="str">
            <v>ARS</v>
          </cell>
          <cell r="H4919" t="str">
            <v>1923.29</v>
          </cell>
          <cell r="I4919">
            <v>0</v>
          </cell>
          <cell r="J4919">
            <v>0</v>
          </cell>
          <cell r="K4919" t="str">
            <v>1923.29</v>
          </cell>
          <cell r="L4919" t="str">
            <v>Laura emilce Fraga</v>
          </cell>
          <cell r="M4919">
            <v>17587543</v>
          </cell>
          <cell r="N4919">
            <v>42477964</v>
          </cell>
          <cell r="O4919" t="str">
            <v>Laura emilce Fraga</v>
          </cell>
          <cell r="P4919">
            <v>42477964</v>
          </cell>
          <cell r="Q4919" t="str">
            <v>Manuel ocampo</v>
          </cell>
          <cell r="R4919">
            <v>546</v>
          </cell>
          <cell r="U4919" t="str">
            <v>Lanus oeste</v>
          </cell>
          <cell r="V4919">
            <v>1824</v>
          </cell>
          <cell r="W4919" t="str">
            <v>Gran Buenos Aires</v>
          </cell>
          <cell r="Y4919" t="str">
            <v>ENVÍO SIN CARGO (CABA Y GRAN PARTE DE GBA) TIEMPO: 4 a 6 DÍAS HÁBILES</v>
          </cell>
          <cell r="Z4919" t="str">
            <v>Mercado Pago</v>
          </cell>
          <cell r="AD4919">
            <v>44138</v>
          </cell>
          <cell r="AE4919">
            <v>44141</v>
          </cell>
          <cell r="AF4919" t="str">
            <v>FLORERO DE VIDRIO 18CM / 9CM DIAM</v>
          </cell>
          <cell r="AG4919" t="str">
            <v>448.18</v>
          </cell>
          <cell r="AH4919">
            <v>1</v>
          </cell>
          <cell r="AI4919" t="str">
            <v>046JA7219</v>
          </cell>
          <cell r="AJ4919" t="str">
            <v>Web</v>
          </cell>
          <cell r="AK4919" t="str">
            <v>LUNES 9-11 ENTRE 8 Y 18 HORAS!</v>
          </cell>
          <cell r="AL4919">
            <v>1941337698</v>
          </cell>
          <cell r="AM4919">
            <v>316200957</v>
          </cell>
          <cell r="AN4919" t="str">
            <v>Sí</v>
          </cell>
        </row>
        <row r="4920">
          <cell r="A4920">
            <v>2282</v>
          </cell>
          <cell r="B4920" t="str">
            <v>laura_emilce@outlook.com</v>
          </cell>
          <cell r="AF4920" t="str">
            <v>FLORERO DE VIDRIO AZUL 17x10CM DIAM</v>
          </cell>
          <cell r="AG4920" t="str">
            <v>617.57</v>
          </cell>
          <cell r="AH4920">
            <v>1</v>
          </cell>
          <cell r="AI4920" t="str">
            <v>046JA7225</v>
          </cell>
          <cell r="AN4920" t="str">
            <v>Sí</v>
          </cell>
        </row>
        <row r="4921">
          <cell r="A4921">
            <v>2282</v>
          </cell>
          <cell r="B4921" t="str">
            <v>laura_emilce@outlook.com</v>
          </cell>
          <cell r="AF4921" t="str">
            <v>RALLADOR SET 4 PIEZAS VARIOS COLORES 22 CM</v>
          </cell>
          <cell r="AG4921" t="str">
            <v>384.7</v>
          </cell>
          <cell r="AH4921">
            <v>1</v>
          </cell>
          <cell r="AI4921" t="str">
            <v>BA7376</v>
          </cell>
          <cell r="AN4921" t="str">
            <v>Sí</v>
          </cell>
        </row>
        <row r="4922">
          <cell r="A4922">
            <v>2282</v>
          </cell>
          <cell r="B4922" t="str">
            <v>laura_emilce@outlook.com</v>
          </cell>
          <cell r="AF4922" t="str">
            <v>BOWL MENTA 2.5LTS</v>
          </cell>
          <cell r="AG4922" t="str">
            <v>202.84</v>
          </cell>
          <cell r="AH4922">
            <v>1</v>
          </cell>
          <cell r="AI4922" t="str">
            <v>BP02019 BIPO</v>
          </cell>
          <cell r="AN4922" t="str">
            <v>Sí</v>
          </cell>
        </row>
        <row r="4923">
          <cell r="A4923">
            <v>2282</v>
          </cell>
          <cell r="B4923" t="str">
            <v>laura_emilce@outlook.com</v>
          </cell>
          <cell r="AF4923" t="str">
            <v>VELA 100% SOJA AROMA JAZMIN</v>
          </cell>
          <cell r="AG4923">
            <v>270</v>
          </cell>
          <cell r="AH4923">
            <v>1</v>
          </cell>
          <cell r="AI4923" t="str">
            <v>TW7375VELA MERCA SEPARADA</v>
          </cell>
          <cell r="AN4923" t="str">
            <v>Sí</v>
          </cell>
        </row>
        <row r="4924">
          <cell r="A4924">
            <v>2281</v>
          </cell>
          <cell r="B4924" t="str">
            <v>constanzamacris@gmail.com</v>
          </cell>
          <cell r="C4924">
            <v>44138</v>
          </cell>
          <cell r="D4924" t="str">
            <v>Abierta</v>
          </cell>
          <cell r="E4924" t="str">
            <v>Recibido</v>
          </cell>
          <cell r="F4924" t="str">
            <v>Enviado</v>
          </cell>
          <cell r="G4924" t="str">
            <v>ARS</v>
          </cell>
          <cell r="H4924" t="str">
            <v>790.67</v>
          </cell>
          <cell r="I4924">
            <v>0</v>
          </cell>
          <cell r="J4924">
            <v>0</v>
          </cell>
          <cell r="K4924" t="str">
            <v>790.67</v>
          </cell>
          <cell r="L4924" t="str">
            <v>Constanza Macris</v>
          </cell>
          <cell r="M4924">
            <v>37607611</v>
          </cell>
          <cell r="N4924">
            <v>541164124092</v>
          </cell>
          <cell r="O4924" t="str">
            <v>Constanza Macris</v>
          </cell>
          <cell r="P4924">
            <v>541164124092</v>
          </cell>
          <cell r="Q4924" t="str">
            <v>Adolfo Alsina</v>
          </cell>
          <cell r="R4924">
            <v>1977</v>
          </cell>
          <cell r="T4924" t="str">
            <v>Florida, Vicente Lopez</v>
          </cell>
          <cell r="U4924" t="str">
            <v>Vicente Lopez</v>
          </cell>
          <cell r="V4924">
            <v>1602</v>
          </cell>
          <cell r="W4924" t="str">
            <v>Gran Buenos Aires</v>
          </cell>
          <cell r="Y4924" t="str">
            <v>ENVÍO SIN CARGO (CABA Y GRAN PARTE DE GBA) TIEMPO: 4 a 6 DÍAS HÁBILES</v>
          </cell>
          <cell r="Z4924" t="str">
            <v>Mercado Pago</v>
          </cell>
          <cell r="AD4924">
            <v>44138</v>
          </cell>
          <cell r="AE4924">
            <v>44141</v>
          </cell>
          <cell r="AF4924" t="str">
            <v>TABLA DE BAMBOO CON MANGO 40x14 CM</v>
          </cell>
          <cell r="AG4924" t="str">
            <v>790.67</v>
          </cell>
          <cell r="AH4924">
            <v>1</v>
          </cell>
          <cell r="AI4924" t="str">
            <v>MS113925</v>
          </cell>
          <cell r="AJ4924" t="str">
            <v>Web</v>
          </cell>
          <cell r="AK4924" t="str">
            <v>MARTES 10-11 ENTRE 8 Y 18 HORAS!</v>
          </cell>
          <cell r="AL4924">
            <v>1941285749</v>
          </cell>
          <cell r="AM4924">
            <v>316198207</v>
          </cell>
          <cell r="AN4924" t="str">
            <v>Sí</v>
          </cell>
        </row>
        <row r="4925">
          <cell r="A4925">
            <v>2280</v>
          </cell>
          <cell r="B4925" t="str">
            <v>hsirupe25@hotmail.com</v>
          </cell>
          <cell r="C4925">
            <v>44138</v>
          </cell>
          <cell r="D4925" t="str">
            <v>Abierta</v>
          </cell>
          <cell r="E4925" t="str">
            <v>Recibido</v>
          </cell>
          <cell r="F4925" t="str">
            <v>Enviado</v>
          </cell>
          <cell r="G4925" t="str">
            <v>ARS</v>
          </cell>
          <cell r="H4925" t="str">
            <v>802.51</v>
          </cell>
          <cell r="I4925">
            <v>0</v>
          </cell>
          <cell r="J4925">
            <v>0</v>
          </cell>
          <cell r="K4925" t="str">
            <v>802.51</v>
          </cell>
          <cell r="L4925" t="str">
            <v>Irupe Cafferatta</v>
          </cell>
          <cell r="M4925">
            <v>31452677</v>
          </cell>
          <cell r="N4925">
            <v>541156633012</v>
          </cell>
          <cell r="O4925" t="str">
            <v>Irupe Cafferatta</v>
          </cell>
          <cell r="P4925">
            <v>541156633012</v>
          </cell>
          <cell r="Q4925" t="str">
            <v>Profesor Simon</v>
          </cell>
          <cell r="R4925">
            <v>2090</v>
          </cell>
          <cell r="S4925" t="str">
            <v>Duplex</v>
          </cell>
          <cell r="U4925" t="str">
            <v>Villa Ballester</v>
          </cell>
          <cell r="V4925">
            <v>1653</v>
          </cell>
          <cell r="W4925" t="str">
            <v>Gran Buenos Aires</v>
          </cell>
          <cell r="Y4925" t="str">
            <v>ENVÍO SIN CARGO (CABA Y GRAN PARTE DE GBA) TIEMPO: 4 a 6 DÍAS HÁBILES</v>
          </cell>
          <cell r="Z4925" t="str">
            <v>Mercado Pago</v>
          </cell>
          <cell r="AD4925">
            <v>44138</v>
          </cell>
          <cell r="AE4925">
            <v>44141</v>
          </cell>
          <cell r="AF4925" t="str">
            <v>BOWL BLANCO 1.5LTS APTO MICROONDAS Y FREEZER</v>
          </cell>
          <cell r="AG4925" t="str">
            <v>161.91</v>
          </cell>
          <cell r="AH4925">
            <v>1</v>
          </cell>
          <cell r="AI4925" t="str">
            <v>BP26001 BIPO</v>
          </cell>
          <cell r="AJ4925" t="str">
            <v>Web</v>
          </cell>
          <cell r="AK4925" t="str">
            <v>MARTES 10-11 ENTRE 8 Y 18 HORAS!</v>
          </cell>
          <cell r="AL4925">
            <v>1940952377</v>
          </cell>
          <cell r="AM4925">
            <v>316057744</v>
          </cell>
          <cell r="AN4925" t="str">
            <v>Sí</v>
          </cell>
        </row>
        <row r="4926">
          <cell r="A4926">
            <v>2280</v>
          </cell>
          <cell r="B4926" t="str">
            <v>hsirupe25@hotmail.com</v>
          </cell>
          <cell r="AF4926" t="str">
            <v>Hermetico verde aqua c/tapa 400 cc</v>
          </cell>
          <cell r="AG4926" t="str">
            <v>160.15</v>
          </cell>
          <cell r="AH4926">
            <v>2</v>
          </cell>
          <cell r="AI4926" t="str">
            <v>BP35019</v>
          </cell>
          <cell r="AN4926" t="str">
            <v>Sí</v>
          </cell>
        </row>
        <row r="4927">
          <cell r="A4927">
            <v>2280</v>
          </cell>
          <cell r="B4927" t="str">
            <v>hsirupe25@hotmail.com</v>
          </cell>
          <cell r="AF4927" t="str">
            <v>Hermetico rosa pastel c/tapa 400 cc</v>
          </cell>
          <cell r="AG4927" t="str">
            <v>160.15</v>
          </cell>
          <cell r="AH4927">
            <v>2</v>
          </cell>
          <cell r="AI4927" t="str">
            <v>BP35018</v>
          </cell>
          <cell r="AN4927" t="str">
            <v>Sí</v>
          </cell>
        </row>
        <row r="4928">
          <cell r="A4928">
            <v>2279</v>
          </cell>
          <cell r="B4928" t="str">
            <v>mariana.lukaszewicz@gmail.com</v>
          </cell>
          <cell r="C4928">
            <v>44138</v>
          </cell>
          <cell r="D4928" t="str">
            <v>Abierta</v>
          </cell>
          <cell r="E4928" t="str">
            <v>Recibido</v>
          </cell>
          <cell r="F4928" t="str">
            <v>Enviado</v>
          </cell>
          <cell r="G4928" t="str">
            <v>ARS</v>
          </cell>
          <cell r="H4928">
            <v>1223</v>
          </cell>
          <cell r="I4928">
            <v>0</v>
          </cell>
          <cell r="J4928">
            <v>0</v>
          </cell>
          <cell r="K4928">
            <v>1223</v>
          </cell>
          <cell r="L4928" t="str">
            <v>Mariana Lukaszewicz</v>
          </cell>
          <cell r="M4928">
            <v>36922646</v>
          </cell>
          <cell r="N4928">
            <v>541134836900</v>
          </cell>
          <cell r="O4928" t="str">
            <v>Mariana Lukaszewicz</v>
          </cell>
          <cell r="P4928">
            <v>541134836900</v>
          </cell>
          <cell r="Q4928" t="str">
            <v>Lascano</v>
          </cell>
          <cell r="R4928">
            <v>3757</v>
          </cell>
          <cell r="S4928" t="str">
            <v>Piso 1 Dpto 3</v>
          </cell>
          <cell r="T4928" t="str">
            <v>CABA</v>
          </cell>
          <cell r="U4928" t="str">
            <v>Capital Federal</v>
          </cell>
          <cell r="V4928">
            <v>1417</v>
          </cell>
          <cell r="W4928" t="str">
            <v>Capital Federal</v>
          </cell>
          <cell r="Y4928" t="str">
            <v>ENVÍO SIN CARGO (CABA Y GRAN PARTE DE GBA) TIEMPO: 4 a 6 DÍAS HÁBILES</v>
          </cell>
          <cell r="Z4928" t="str">
            <v>Mercado Pago</v>
          </cell>
          <cell r="AD4928">
            <v>44138</v>
          </cell>
          <cell r="AE4928">
            <v>44141</v>
          </cell>
          <cell r="AF4928" t="str">
            <v>CORTINA DE BAÑO GRIS 180 X 200 CM</v>
          </cell>
          <cell r="AG4928">
            <v>1223</v>
          </cell>
          <cell r="AH4928">
            <v>1</v>
          </cell>
          <cell r="AI4928" t="str">
            <v>AB7344</v>
          </cell>
          <cell r="AJ4928" t="str">
            <v>Web</v>
          </cell>
          <cell r="AK4928" t="str">
            <v>SABADO 7-11 ENTRE 8 Y 13 HORAS!</v>
          </cell>
          <cell r="AL4928">
            <v>1940844457</v>
          </cell>
          <cell r="AM4928">
            <v>316146231</v>
          </cell>
          <cell r="AN4928" t="str">
            <v>Sí</v>
          </cell>
        </row>
        <row r="4929">
          <cell r="A4929">
            <v>2278</v>
          </cell>
          <cell r="B4929" t="str">
            <v>fabythebest1990@gmail.com</v>
          </cell>
          <cell r="C4929">
            <v>44138</v>
          </cell>
          <cell r="D4929" t="str">
            <v>Abierta</v>
          </cell>
          <cell r="E4929" t="str">
            <v>Recibido</v>
          </cell>
          <cell r="F4929" t="str">
            <v>Enviado</v>
          </cell>
          <cell r="G4929" t="str">
            <v>ARS</v>
          </cell>
          <cell r="H4929" t="str">
            <v>2207.99</v>
          </cell>
          <cell r="I4929">
            <v>0</v>
          </cell>
          <cell r="J4929">
            <v>0</v>
          </cell>
          <cell r="K4929" t="str">
            <v>2207.99</v>
          </cell>
          <cell r="L4929" t="str">
            <v>Maria Fabiana Ledesma</v>
          </cell>
          <cell r="M4929">
            <v>18322286</v>
          </cell>
          <cell r="N4929">
            <v>5491138750059</v>
          </cell>
          <cell r="O4929" t="str">
            <v>Maria Fabiana Ledesma</v>
          </cell>
          <cell r="P4929">
            <v>5491138750059</v>
          </cell>
          <cell r="Q4929" t="str">
            <v>El salvador</v>
          </cell>
          <cell r="R4929">
            <v>4834</v>
          </cell>
          <cell r="S4929" t="str">
            <v>5piso Dpto N</v>
          </cell>
          <cell r="T4929" t="str">
            <v xml:space="preserve">Palermo </v>
          </cell>
          <cell r="U4929" t="str">
            <v>Capital Federal</v>
          </cell>
          <cell r="V4929">
            <v>1414</v>
          </cell>
          <cell r="W4929" t="str">
            <v>Capital Federal</v>
          </cell>
          <cell r="Y4929" t="str">
            <v>ENVÍO SIN CARGO (CABA Y GRAN PARTE DE GBA) TIEMPO: 4 a 6 DÍAS HÁBILES</v>
          </cell>
          <cell r="Z4929" t="str">
            <v>Mercado Pago</v>
          </cell>
          <cell r="AB4929" t="str">
            <v>Quiero comprar estas dos mercaderias, pagar con american express platiniun en 6 pagos y sin pagar envio, de las mismas dentro de los 4 a 6 dias habiles</v>
          </cell>
          <cell r="AD4929">
            <v>44138</v>
          </cell>
          <cell r="AE4929">
            <v>44141</v>
          </cell>
          <cell r="AF4929" t="str">
            <v>ALFOMBRA ENTRADA "WELCOME" 45X75CM</v>
          </cell>
          <cell r="AG4929" t="str">
            <v>1029.26</v>
          </cell>
          <cell r="AH4929">
            <v>1</v>
          </cell>
          <cell r="AI4929" t="str">
            <v>046BA6691</v>
          </cell>
          <cell r="AJ4929" t="str">
            <v>Móvil</v>
          </cell>
          <cell r="AK4929" t="str">
            <v>SABADO 7-11 ENTRE 8 Y 13 HORAS!</v>
          </cell>
          <cell r="AL4929">
            <v>1940840567</v>
          </cell>
          <cell r="AM4929">
            <v>295546185</v>
          </cell>
          <cell r="AN4929" t="str">
            <v>Sí</v>
          </cell>
        </row>
        <row r="4930">
          <cell r="A4930">
            <v>2278</v>
          </cell>
          <cell r="B4930" t="str">
            <v>fabythebest1990@gmail.com</v>
          </cell>
          <cell r="AF4930" t="str">
            <v>CAJA DE TE MADERA BCO 4DIV 18X7CM</v>
          </cell>
          <cell r="AG4930" t="str">
            <v>1178.73</v>
          </cell>
          <cell r="AH4930">
            <v>1</v>
          </cell>
          <cell r="AI4930" t="str">
            <v>046CX7194</v>
          </cell>
          <cell r="AN4930" t="str">
            <v>Sí</v>
          </cell>
        </row>
        <row r="4931">
          <cell r="A4931">
            <v>2277</v>
          </cell>
          <cell r="B4931" t="str">
            <v>let_suto@hotmail.com.ar</v>
          </cell>
          <cell r="C4931">
            <v>44138</v>
          </cell>
          <cell r="D4931" t="str">
            <v>Abierta</v>
          </cell>
          <cell r="E4931" t="str">
            <v>Recibido</v>
          </cell>
          <cell r="F4931" t="str">
            <v>Enviado</v>
          </cell>
          <cell r="G4931" t="str">
            <v>ARS</v>
          </cell>
          <cell r="H4931" t="str">
            <v>1594.14</v>
          </cell>
          <cell r="I4931">
            <v>0</v>
          </cell>
          <cell r="J4931">
            <v>0</v>
          </cell>
          <cell r="K4931" t="str">
            <v>1594.14</v>
          </cell>
          <cell r="L4931" t="str">
            <v>Leticia Suto</v>
          </cell>
          <cell r="M4931">
            <v>32147640</v>
          </cell>
          <cell r="N4931">
            <v>541124515140</v>
          </cell>
          <cell r="O4931" t="str">
            <v>Leticia Suto</v>
          </cell>
          <cell r="P4931">
            <v>541124515140</v>
          </cell>
          <cell r="Q4931" t="str">
            <v>Los Almendros</v>
          </cell>
          <cell r="R4931">
            <v>1444</v>
          </cell>
          <cell r="S4931">
            <v>13</v>
          </cell>
          <cell r="T4931" t="str">
            <v>Derqui</v>
          </cell>
          <cell r="U4931" t="str">
            <v>Capital Federal</v>
          </cell>
          <cell r="V4931">
            <v>1440</v>
          </cell>
          <cell r="W4931" t="str">
            <v>Capital Federal</v>
          </cell>
          <cell r="Y4931" t="str">
            <v>ENVÍO SIN CARGO (CABA Y GRAN PARTE DE GBA) TIEMPO: 4 a 6 DÍAS HÁBILES</v>
          </cell>
          <cell r="Z4931" t="str">
            <v>Mercado Pago</v>
          </cell>
          <cell r="AC4931" t="str">
            <v>CORRESPONDE A PILAR NO CABA</v>
          </cell>
          <cell r="AD4931">
            <v>44138</v>
          </cell>
          <cell r="AE4931">
            <v>44141</v>
          </cell>
          <cell r="AF4931" t="str">
            <v>PORTA CEPILLO VAQUITA 13.5X14CM</v>
          </cell>
          <cell r="AG4931" t="str">
            <v>320.5</v>
          </cell>
          <cell r="AH4931">
            <v>1</v>
          </cell>
          <cell r="AI4931" t="str">
            <v>046AB7490</v>
          </cell>
          <cell r="AJ4931" t="str">
            <v>Móvil</v>
          </cell>
          <cell r="AK4931" t="str">
            <v>MARTES 10-11 ENTRE 8 Y 18 HORAS!</v>
          </cell>
          <cell r="AL4931">
            <v>1940470936</v>
          </cell>
          <cell r="AM4931">
            <v>315952031</v>
          </cell>
          <cell r="AN4931" t="str">
            <v>Sí</v>
          </cell>
        </row>
        <row r="4932">
          <cell r="A4932">
            <v>2277</v>
          </cell>
          <cell r="B4932" t="str">
            <v>let_suto@hotmail.com.ar</v>
          </cell>
          <cell r="AF4932" t="str">
            <v>ORDENADOR DE MESADA CON 3 DIVISIONES COLOR PASTEL (Beige)</v>
          </cell>
          <cell r="AG4932" t="str">
            <v>185.14</v>
          </cell>
          <cell r="AH4932">
            <v>1</v>
          </cell>
          <cell r="AI4932" t="str">
            <v>0607PLA203PAS</v>
          </cell>
          <cell r="AN4932" t="str">
            <v>Sí</v>
          </cell>
        </row>
        <row r="4933">
          <cell r="A4933">
            <v>2277</v>
          </cell>
          <cell r="B4933" t="str">
            <v>let_suto@hotmail.com.ar</v>
          </cell>
          <cell r="AF4933" t="str">
            <v>LATA RETRO ROJA 17X17CM</v>
          </cell>
          <cell r="AG4933" t="str">
            <v>1088.5</v>
          </cell>
          <cell r="AH4933">
            <v>1</v>
          </cell>
          <cell r="AI4933" t="str">
            <v>645LA33020</v>
          </cell>
          <cell r="AN4933" t="str">
            <v>Sí</v>
          </cell>
        </row>
        <row r="4934">
          <cell r="A4934">
            <v>2276</v>
          </cell>
          <cell r="B4934" t="str">
            <v>magustinafranco@gmail.com</v>
          </cell>
          <cell r="C4934">
            <v>44138</v>
          </cell>
          <cell r="D4934" t="str">
            <v>Abierta</v>
          </cell>
          <cell r="E4934" t="str">
            <v>Recibido</v>
          </cell>
          <cell r="F4934" t="str">
            <v>Enviado</v>
          </cell>
          <cell r="G4934" t="str">
            <v>ARS</v>
          </cell>
          <cell r="H4934" t="str">
            <v>3187.86</v>
          </cell>
          <cell r="I4934">
            <v>0</v>
          </cell>
          <cell r="J4934">
            <v>0</v>
          </cell>
          <cell r="K4934" t="str">
            <v>3187.86</v>
          </cell>
          <cell r="L4934" t="str">
            <v>Maria Agustina Franco</v>
          </cell>
          <cell r="M4934">
            <v>32523280</v>
          </cell>
          <cell r="N4934">
            <v>541153116400</v>
          </cell>
          <cell r="O4934" t="str">
            <v>Maria Agustina Franco</v>
          </cell>
          <cell r="P4934">
            <v>541153116400</v>
          </cell>
          <cell r="Q4934" t="str">
            <v>Luis Viale</v>
          </cell>
          <cell r="R4934">
            <v>1746</v>
          </cell>
          <cell r="S4934" t="str">
            <v>3 "A"</v>
          </cell>
          <cell r="T4934" t="str">
            <v>Villa General Mitre</v>
          </cell>
          <cell r="U4934" t="str">
            <v>Capital Federal</v>
          </cell>
          <cell r="V4934">
            <v>1416</v>
          </cell>
          <cell r="W4934" t="str">
            <v>Capital Federal</v>
          </cell>
          <cell r="Y4934" t="str">
            <v>ENVÍO SIN CARGO (CABA Y GRAN PARTE DE GBA) TIEMPO: 4 a 6 DÍAS HÁBILES</v>
          </cell>
          <cell r="Z4934" t="str">
            <v>Mercado Pago</v>
          </cell>
          <cell r="AC4934" t="str">
            <v xml:space="preserve">10-11 se devuelve 633,48 x taza verde paz que no hay </v>
          </cell>
          <cell r="AD4934">
            <v>44138</v>
          </cell>
          <cell r="AE4934">
            <v>44145</v>
          </cell>
          <cell r="AF4934" t="str">
            <v>SET X6 PICOS TORTA MANGA 36CM</v>
          </cell>
          <cell r="AG4934" t="str">
            <v>653.98</v>
          </cell>
          <cell r="AH4934">
            <v>1</v>
          </cell>
          <cell r="AI4934" t="str">
            <v>046BA4819</v>
          </cell>
          <cell r="AJ4934" t="str">
            <v>Web</v>
          </cell>
          <cell r="AK4934" t="str">
            <v>MIÉRCOLES 11-11 entre 8 y 18 horas !</v>
          </cell>
          <cell r="AL4934">
            <v>1940328643</v>
          </cell>
          <cell r="AM4934">
            <v>316085111</v>
          </cell>
          <cell r="AN4934" t="str">
            <v>Sí</v>
          </cell>
        </row>
        <row r="4935">
          <cell r="A4935">
            <v>2276</v>
          </cell>
          <cell r="B4935" t="str">
            <v>magustinafranco@gmail.com</v>
          </cell>
          <cell r="AF4935" t="str">
            <v>TAZON CERAMICA PALABRAS 350 CC (BEIGE LOVE)</v>
          </cell>
          <cell r="AG4935" t="str">
            <v>633.47</v>
          </cell>
          <cell r="AH4935">
            <v>1</v>
          </cell>
          <cell r="AN4935" t="str">
            <v>Sí</v>
          </cell>
        </row>
        <row r="4936">
          <cell r="A4936">
            <v>2276</v>
          </cell>
          <cell r="B4936" t="str">
            <v>magustinafranco@gmail.com</v>
          </cell>
          <cell r="AF4936" t="str">
            <v>TAZON CERAMICA PALABRAS 350 CC (VERDE PAZ)</v>
          </cell>
          <cell r="AG4936" t="str">
            <v>633.47</v>
          </cell>
          <cell r="AH4936">
            <v>1</v>
          </cell>
          <cell r="AN4936" t="str">
            <v>Sí</v>
          </cell>
        </row>
        <row r="4937">
          <cell r="A4937">
            <v>2276</v>
          </cell>
          <cell r="B4937" t="str">
            <v>magustinafranco@gmail.com</v>
          </cell>
          <cell r="AF4937" t="str">
            <v>TAZON CERAMICA PALABRAS 350 CC (GRIS SUEÑA)</v>
          </cell>
          <cell r="AG4937" t="str">
            <v>633.47</v>
          </cell>
          <cell r="AH4937">
            <v>1</v>
          </cell>
          <cell r="AN4937" t="str">
            <v>Sí</v>
          </cell>
        </row>
        <row r="4938">
          <cell r="A4938">
            <v>2276</v>
          </cell>
          <cell r="B4938" t="str">
            <v>magustinafranco@gmail.com</v>
          </cell>
          <cell r="AF4938" t="str">
            <v>TAZON CERAMICA PALABRAS 350 CC (ROSA AMOR)</v>
          </cell>
          <cell r="AG4938" t="str">
            <v>633.47</v>
          </cell>
          <cell r="AH4938">
            <v>1</v>
          </cell>
          <cell r="AN4938" t="str">
            <v>Sí</v>
          </cell>
        </row>
        <row r="4939">
          <cell r="A4939">
            <v>2275</v>
          </cell>
          <cell r="B4939" t="str">
            <v>muchileg@gmail.com</v>
          </cell>
          <cell r="C4939">
            <v>44138</v>
          </cell>
          <cell r="D4939" t="str">
            <v>Abierta</v>
          </cell>
          <cell r="E4939" t="str">
            <v>Recibido</v>
          </cell>
          <cell r="F4939" t="str">
            <v>Enviado</v>
          </cell>
          <cell r="G4939" t="str">
            <v>ARS</v>
          </cell>
          <cell r="H4939" t="str">
            <v>630.71</v>
          </cell>
          <cell r="I4939">
            <v>0</v>
          </cell>
          <cell r="J4939">
            <v>0</v>
          </cell>
          <cell r="K4939" t="str">
            <v>630.71</v>
          </cell>
          <cell r="L4939" t="str">
            <v>Giuli Muchile</v>
          </cell>
          <cell r="M4939">
            <v>39560768</v>
          </cell>
          <cell r="N4939">
            <v>541140616992</v>
          </cell>
          <cell r="O4939" t="str">
            <v>Giuli Muchile</v>
          </cell>
          <cell r="P4939">
            <v>541140616992</v>
          </cell>
          <cell r="Q4939" t="str">
            <v>Terrada</v>
          </cell>
          <cell r="R4939">
            <v>3220</v>
          </cell>
          <cell r="S4939" t="str">
            <v>3 B</v>
          </cell>
          <cell r="T4939" t="str">
            <v>Villa del Parque</v>
          </cell>
          <cell r="U4939" t="str">
            <v>Capital Federal</v>
          </cell>
          <cell r="V4939">
            <v>1417</v>
          </cell>
          <cell r="W4939" t="str">
            <v>Capital Federal</v>
          </cell>
          <cell r="Y4939" t="str">
            <v>ENVÍO SIN CARGO (CABA Y GRAN PARTE DE GBA) TIEMPO: 4 a 6 DÍAS HÁBILES</v>
          </cell>
          <cell r="Z4939" t="str">
            <v>Mercado Pago</v>
          </cell>
          <cell r="AB4939" t="str">
            <v>Por favor llamarme al llegar, no funciona el timbre. Celu: 1140616992</v>
          </cell>
          <cell r="AD4939">
            <v>44138</v>
          </cell>
          <cell r="AE4939">
            <v>44141</v>
          </cell>
          <cell r="AF4939" t="str">
            <v>VASO ANARANJADO FACETADO Y EXPRIMIDOR</v>
          </cell>
          <cell r="AG4939" t="str">
            <v>205.7</v>
          </cell>
          <cell r="AH4939">
            <v>1</v>
          </cell>
          <cell r="AI4939" t="str">
            <v>BP24004 BIPO</v>
          </cell>
          <cell r="AJ4939" t="str">
            <v>Móvil</v>
          </cell>
          <cell r="AK4939" t="str">
            <v>SABADO 7-11 ENTRE 8 Y 13 HORAS!</v>
          </cell>
          <cell r="AL4939">
            <v>1940038016</v>
          </cell>
          <cell r="AM4939">
            <v>316049717</v>
          </cell>
          <cell r="AN4939" t="str">
            <v>Sí</v>
          </cell>
        </row>
        <row r="4940">
          <cell r="A4940">
            <v>2275</v>
          </cell>
          <cell r="B4940" t="str">
            <v>muchileg@gmail.com</v>
          </cell>
          <cell r="AF4940" t="str">
            <v>BOWL CHICO PASTEL 11,5 X 4,5 CM (Violeta)</v>
          </cell>
          <cell r="AG4940" t="str">
            <v>134.63</v>
          </cell>
          <cell r="AH4940">
            <v>2</v>
          </cell>
          <cell r="AN4940" t="str">
            <v>Sí</v>
          </cell>
        </row>
        <row r="4941">
          <cell r="A4941">
            <v>2275</v>
          </cell>
          <cell r="B4941" t="str">
            <v>muchileg@gmail.com</v>
          </cell>
          <cell r="AF4941" t="str">
            <v>UNTADOR PASTEL 14.5 CM</v>
          </cell>
          <cell r="AG4941" t="str">
            <v>26.39</v>
          </cell>
          <cell r="AH4941">
            <v>1</v>
          </cell>
          <cell r="AI4941" t="str">
            <v>019BA87503</v>
          </cell>
          <cell r="AN4941" t="str">
            <v>Sí</v>
          </cell>
        </row>
        <row r="4942">
          <cell r="A4942">
            <v>2275</v>
          </cell>
          <cell r="B4942" t="str">
            <v>muchileg@gmail.com</v>
          </cell>
          <cell r="AF4942" t="str">
            <v>ENSALADERA RIGOLLEAU PRIMAVERA 1600ML</v>
          </cell>
          <cell r="AG4942" t="str">
            <v>129.36</v>
          </cell>
          <cell r="AH4942">
            <v>1</v>
          </cell>
          <cell r="AI4942" t="str">
            <v>ML67539</v>
          </cell>
          <cell r="AN4942" t="str">
            <v>Sí</v>
          </cell>
        </row>
        <row r="4943">
          <cell r="A4943">
            <v>2274</v>
          </cell>
          <cell r="B4943" t="str">
            <v>vdeluca11@hotmail.com</v>
          </cell>
          <cell r="C4943">
            <v>44138</v>
          </cell>
          <cell r="D4943" t="str">
            <v>Abierta</v>
          </cell>
          <cell r="E4943" t="str">
            <v>Recibido</v>
          </cell>
          <cell r="F4943" t="str">
            <v>Enviado</v>
          </cell>
          <cell r="G4943" t="str">
            <v>ARS</v>
          </cell>
          <cell r="H4943" t="str">
            <v>1593.67</v>
          </cell>
          <cell r="I4943">
            <v>0</v>
          </cell>
          <cell r="J4943">
            <v>0</v>
          </cell>
          <cell r="K4943" t="str">
            <v>1593.67</v>
          </cell>
          <cell r="L4943" t="str">
            <v>Vanesa De Luca</v>
          </cell>
          <cell r="M4943">
            <v>27286597</v>
          </cell>
          <cell r="N4943">
            <v>541151039097</v>
          </cell>
          <cell r="O4943" t="str">
            <v>Vanesa De Luca</v>
          </cell>
          <cell r="P4943">
            <v>541151039097</v>
          </cell>
          <cell r="Q4943" t="str">
            <v xml:space="preserve">Mentruyt </v>
          </cell>
          <cell r="R4943">
            <v>187</v>
          </cell>
          <cell r="U4943" t="str">
            <v xml:space="preserve">Lomas de Zamora </v>
          </cell>
          <cell r="V4943">
            <v>1832</v>
          </cell>
          <cell r="W4943" t="str">
            <v>Gran Buenos Aires</v>
          </cell>
          <cell r="Y4943" t="str">
            <v>ENVÍO SIN CARGO (CABA Y GRAN PARTE DE GBA) TIEMPO: 4 a 6 DÍAS HÁBILES</v>
          </cell>
          <cell r="Z4943" t="str">
            <v>Mercado Pago</v>
          </cell>
          <cell r="AB4943" t="str">
            <v xml:space="preserve">Entregar de lunes a viernes de 9 a 14 hs </v>
          </cell>
          <cell r="AD4943">
            <v>44138</v>
          </cell>
          <cell r="AE4943">
            <v>44141</v>
          </cell>
          <cell r="AF4943" t="str">
            <v>VASO ROSA FACETEADO Y EXPRIMIDOR</v>
          </cell>
          <cell r="AG4943" t="str">
            <v>190.07</v>
          </cell>
          <cell r="AH4943">
            <v>1</v>
          </cell>
          <cell r="AI4943" t="str">
            <v>BP24018 BIPO</v>
          </cell>
          <cell r="AJ4943" t="str">
            <v>Móvil</v>
          </cell>
          <cell r="AK4943" t="str">
            <v>LUNES 09-11 ENTRE 9 Y 14 HORAS!</v>
          </cell>
          <cell r="AL4943">
            <v>1939917872</v>
          </cell>
          <cell r="AM4943">
            <v>315577156</v>
          </cell>
          <cell r="AN4943" t="str">
            <v>Sí</v>
          </cell>
        </row>
        <row r="4944">
          <cell r="A4944">
            <v>2274</v>
          </cell>
          <cell r="B4944" t="str">
            <v>vdeluca11@hotmail.com</v>
          </cell>
          <cell r="AF4944" t="str">
            <v>ENSALADERA APILABLE 2900 ML RIGOLLEAU 11 X 22 CM</v>
          </cell>
          <cell r="AG4944" t="str">
            <v>233.2</v>
          </cell>
          <cell r="AH4944">
            <v>1</v>
          </cell>
          <cell r="AI4944" t="str">
            <v>ML67552</v>
          </cell>
          <cell r="AN4944" t="str">
            <v>Sí</v>
          </cell>
        </row>
        <row r="4945">
          <cell r="A4945">
            <v>2274</v>
          </cell>
          <cell r="B4945" t="str">
            <v>vdeluca11@hotmail.com</v>
          </cell>
          <cell r="AF4945" t="str">
            <v>MANOPLA SILICONA MÁRMOL 20CM</v>
          </cell>
          <cell r="AG4945" t="str">
            <v>590.4</v>
          </cell>
          <cell r="AH4945">
            <v>1</v>
          </cell>
          <cell r="AI4945" t="str">
            <v>MS110253</v>
          </cell>
          <cell r="AN4945" t="str">
            <v>Sí</v>
          </cell>
        </row>
        <row r="4946">
          <cell r="A4946">
            <v>2274</v>
          </cell>
          <cell r="B4946" t="str">
            <v>vdeluca11@hotmail.com</v>
          </cell>
          <cell r="AF4946" t="str">
            <v>TRAPO DE PISO CON FRASE MEDIA STANTARD 50 X 60 CM HAPPY</v>
          </cell>
          <cell r="AG4946">
            <v>290</v>
          </cell>
          <cell r="AH4946">
            <v>1</v>
          </cell>
          <cell r="AI4946" t="str">
            <v>HAPPY CHICO BCO</v>
          </cell>
          <cell r="AN4946" t="str">
            <v>Sí</v>
          </cell>
        </row>
        <row r="4947">
          <cell r="A4947">
            <v>2274</v>
          </cell>
          <cell r="B4947" t="str">
            <v>vdeluca11@hotmail.com</v>
          </cell>
          <cell r="AF4947" t="str">
            <v>TRAPO DE PISO CON FRASE MEDIA STANTARD 50 X 60 CM LOVE</v>
          </cell>
          <cell r="AG4947">
            <v>290</v>
          </cell>
          <cell r="AH4947">
            <v>1</v>
          </cell>
          <cell r="AI4947" t="str">
            <v>LOVE BCO CHICO</v>
          </cell>
          <cell r="AN4947" t="str">
            <v>Sí</v>
          </cell>
        </row>
        <row r="4948">
          <cell r="A4948">
            <v>2273</v>
          </cell>
          <cell r="B4948" t="str">
            <v>candelarianannizzi@gmail.com</v>
          </cell>
          <cell r="C4948">
            <v>44138</v>
          </cell>
          <cell r="D4948" t="str">
            <v>Abierta</v>
          </cell>
          <cell r="E4948" t="str">
            <v>Recibido</v>
          </cell>
          <cell r="F4948" t="str">
            <v>Enviado</v>
          </cell>
          <cell r="G4948" t="str">
            <v>ARS</v>
          </cell>
          <cell r="H4948" t="str">
            <v>1220.16</v>
          </cell>
          <cell r="I4948">
            <v>0</v>
          </cell>
          <cell r="J4948">
            <v>0</v>
          </cell>
          <cell r="K4948" t="str">
            <v>1220.16</v>
          </cell>
          <cell r="L4948" t="str">
            <v>Candelaria Nannizzi Etcheto</v>
          </cell>
          <cell r="M4948">
            <v>40639097</v>
          </cell>
          <cell r="N4948">
            <v>1561212615</v>
          </cell>
          <cell r="O4948" t="str">
            <v>Candelaria  Nannizzi Etcheto</v>
          </cell>
          <cell r="P4948">
            <v>1561212615</v>
          </cell>
          <cell r="Q4948" t="str">
            <v xml:space="preserve">Santa Cruz </v>
          </cell>
          <cell r="R4948">
            <v>2758</v>
          </cell>
          <cell r="T4948" t="str">
            <v xml:space="preserve">Jose Leon Suarez </v>
          </cell>
          <cell r="U4948" t="str">
            <v xml:space="preserve">Jose Leon Suarez </v>
          </cell>
          <cell r="V4948">
            <v>1655</v>
          </cell>
          <cell r="W4948" t="str">
            <v>Gran Buenos Aires</v>
          </cell>
          <cell r="Y4948" t="str">
            <v>ENVÍO SIN CARGO (CABA Y GRAN PARTE DE GBA) TIEMPO: 4 a 6 DÍAS HÁBILES</v>
          </cell>
          <cell r="Z4948" t="str">
            <v>Mercado Pago</v>
          </cell>
          <cell r="AD4948">
            <v>44138</v>
          </cell>
          <cell r="AE4948">
            <v>44141</v>
          </cell>
          <cell r="AF4948" t="str">
            <v>RALLADOR DE MANO MEDIANO 20 CM</v>
          </cell>
          <cell r="AG4948" t="str">
            <v>46.72</v>
          </cell>
          <cell r="AH4948">
            <v>1</v>
          </cell>
          <cell r="AI4948" t="str">
            <v>BA7382</v>
          </cell>
          <cell r="AJ4948" t="str">
            <v>Web</v>
          </cell>
          <cell r="AK4948" t="str">
            <v>MARTES 10-11 ENTRE 8 Y 18 HORAS!</v>
          </cell>
          <cell r="AL4948">
            <v>1939625645</v>
          </cell>
          <cell r="AM4948">
            <v>315469463</v>
          </cell>
          <cell r="AN4948" t="str">
            <v>Sí</v>
          </cell>
        </row>
        <row r="4949">
          <cell r="A4949">
            <v>2273</v>
          </cell>
          <cell r="B4949" t="str">
            <v>candelarianannizzi@gmail.com</v>
          </cell>
          <cell r="AF4949" t="str">
            <v>ENSALADERA APILABLE 1700 ML RIGOLLEAU 9 X 18 CM</v>
          </cell>
          <cell r="AG4949" t="str">
            <v>111.32</v>
          </cell>
          <cell r="AH4949">
            <v>1</v>
          </cell>
          <cell r="AI4949" t="str">
            <v>ML67551</v>
          </cell>
          <cell r="AN4949" t="str">
            <v>Sí</v>
          </cell>
        </row>
        <row r="4950">
          <cell r="A4950">
            <v>2273</v>
          </cell>
          <cell r="B4950" t="str">
            <v>candelarianannizzi@gmail.com</v>
          </cell>
          <cell r="AF4950" t="str">
            <v>TABLA DE BAMBOO 20X30 CM</v>
          </cell>
          <cell r="AG4950" t="str">
            <v>516.77</v>
          </cell>
          <cell r="AH4950">
            <v>1</v>
          </cell>
          <cell r="AI4950" t="str">
            <v>MS113002</v>
          </cell>
          <cell r="AN4950" t="str">
            <v>Sí</v>
          </cell>
        </row>
        <row r="4951">
          <cell r="A4951">
            <v>2273</v>
          </cell>
          <cell r="B4951" t="str">
            <v>candelarianannizzi@gmail.com</v>
          </cell>
          <cell r="AF4951" t="str">
            <v>DESTAPADOR - SACACORCHOS</v>
          </cell>
          <cell r="AG4951" t="str">
            <v>143.58</v>
          </cell>
          <cell r="AH4951">
            <v>1</v>
          </cell>
          <cell r="AI4951" t="str">
            <v>BA4791</v>
          </cell>
          <cell r="AN4951" t="str">
            <v>Sí</v>
          </cell>
        </row>
        <row r="4952">
          <cell r="A4952">
            <v>2273</v>
          </cell>
          <cell r="B4952" t="str">
            <v>candelarianannizzi@gmail.com</v>
          </cell>
          <cell r="AF4952" t="str">
            <v>BOWL COOPER 20X7 CM  COLOR COBRE</v>
          </cell>
          <cell r="AG4952" t="str">
            <v>401.77</v>
          </cell>
          <cell r="AH4952">
            <v>1</v>
          </cell>
          <cell r="AI4952" t="str">
            <v>MS129538</v>
          </cell>
          <cell r="AN4952" t="str">
            <v>Sí</v>
          </cell>
        </row>
        <row r="4953">
          <cell r="A4953">
            <v>2272</v>
          </cell>
          <cell r="B4953" t="str">
            <v>zanitti.nancy@gmail.com</v>
          </cell>
          <cell r="C4953">
            <v>44138</v>
          </cell>
          <cell r="D4953" t="str">
            <v>Abierta</v>
          </cell>
          <cell r="E4953" t="str">
            <v>Recibido</v>
          </cell>
          <cell r="F4953" t="str">
            <v>Enviado</v>
          </cell>
          <cell r="G4953" t="str">
            <v>ARS</v>
          </cell>
          <cell r="H4953" t="str">
            <v>1454.65</v>
          </cell>
          <cell r="I4953">
            <v>0</v>
          </cell>
          <cell r="J4953">
            <v>0</v>
          </cell>
          <cell r="K4953" t="str">
            <v>1454.65</v>
          </cell>
          <cell r="L4953" t="str">
            <v>Nancy Zanitti</v>
          </cell>
          <cell r="M4953">
            <v>33557557</v>
          </cell>
          <cell r="N4953">
            <v>1553252938</v>
          </cell>
          <cell r="O4953" t="str">
            <v>Nancy Zanitti</v>
          </cell>
          <cell r="P4953">
            <v>1553252938</v>
          </cell>
          <cell r="Q4953" t="str">
            <v>Avenida de los Incas</v>
          </cell>
          <cell r="R4953">
            <v>5421</v>
          </cell>
          <cell r="S4953" t="str">
            <v>4 C</v>
          </cell>
          <cell r="T4953" t="str">
            <v>Parque Chas</v>
          </cell>
          <cell r="U4953" t="str">
            <v>Capital Federal</v>
          </cell>
          <cell r="V4953">
            <v>1427</v>
          </cell>
          <cell r="W4953" t="str">
            <v>Capital Federal</v>
          </cell>
          <cell r="Y4953" t="str">
            <v>ENVÍO SIN CARGO (CABA Y GRAN PARTE DE GBA) TIEMPO: 4 a 6 DÍAS HÁBILES</v>
          </cell>
          <cell r="Z4953" t="str">
            <v>Mercado Pago</v>
          </cell>
          <cell r="AD4953">
            <v>44138</v>
          </cell>
          <cell r="AE4953">
            <v>44141</v>
          </cell>
          <cell r="AF4953" t="str">
            <v>TIMER LECHUZA 4 COLORES 7 CM (Rojo)</v>
          </cell>
          <cell r="AG4953" t="str">
            <v>582.82</v>
          </cell>
          <cell r="AH4953">
            <v>1</v>
          </cell>
          <cell r="AJ4953" t="str">
            <v>Web</v>
          </cell>
          <cell r="AK4953" t="str">
            <v>SABADO 7-11 ENTRE 8 Y 13 HORAS!</v>
          </cell>
          <cell r="AL4953">
            <v>1939612689</v>
          </cell>
          <cell r="AM4953">
            <v>292135686</v>
          </cell>
          <cell r="AN4953" t="str">
            <v>Sí</v>
          </cell>
        </row>
        <row r="4954">
          <cell r="A4954">
            <v>2272</v>
          </cell>
          <cell r="B4954" t="str">
            <v>zanitti.nancy@gmail.com</v>
          </cell>
          <cell r="AF4954" t="str">
            <v>BALDE PLASTICO TRANSPARENTE VARIOS COLORES (Fucsia)</v>
          </cell>
          <cell r="AG4954" t="str">
            <v>517.58</v>
          </cell>
          <cell r="AH4954">
            <v>1</v>
          </cell>
          <cell r="AN4954" t="str">
            <v>Sí</v>
          </cell>
        </row>
        <row r="4955">
          <cell r="A4955">
            <v>2272</v>
          </cell>
          <cell r="B4955" t="str">
            <v>zanitti.nancy@gmail.com</v>
          </cell>
          <cell r="AF4955" t="str">
            <v>BOTELLA VIDRIO ENJOY 400 ML</v>
          </cell>
          <cell r="AG4955" t="str">
            <v>354.25</v>
          </cell>
          <cell r="AH4955">
            <v>1</v>
          </cell>
          <cell r="AN4955" t="str">
            <v>Sí</v>
          </cell>
        </row>
        <row r="4956">
          <cell r="A4956">
            <v>2271</v>
          </cell>
          <cell r="B4956" t="str">
            <v>lilianasisi76@gmail.com</v>
          </cell>
          <cell r="C4956">
            <v>44138</v>
          </cell>
          <cell r="D4956" t="str">
            <v>Abierta</v>
          </cell>
          <cell r="E4956" t="str">
            <v>Recibido</v>
          </cell>
          <cell r="F4956" t="str">
            <v>Enviado</v>
          </cell>
          <cell r="G4956" t="str">
            <v>ARS</v>
          </cell>
          <cell r="H4956" t="str">
            <v>1313.64</v>
          </cell>
          <cell r="I4956">
            <v>0</v>
          </cell>
          <cell r="J4956">
            <v>0</v>
          </cell>
          <cell r="K4956" t="str">
            <v>1313.64</v>
          </cell>
          <cell r="L4956" t="str">
            <v>Liliana Sisi Sisi</v>
          </cell>
          <cell r="M4956">
            <v>25705615</v>
          </cell>
          <cell r="N4956">
            <v>1154605259</v>
          </cell>
          <cell r="O4956" t="str">
            <v>Liliana Sisi Sisi</v>
          </cell>
          <cell r="P4956">
            <v>1154605259</v>
          </cell>
          <cell r="Q4956" t="str">
            <v>137 Entre 11 Y 12</v>
          </cell>
          <cell r="R4956">
            <v>1178</v>
          </cell>
          <cell r="U4956" t="str">
            <v>Berazategui</v>
          </cell>
          <cell r="V4956">
            <v>1884</v>
          </cell>
          <cell r="W4956" t="str">
            <v>Gran Buenos Aires</v>
          </cell>
          <cell r="Y4956" t="str">
            <v>ENVÍO SIN CARGO (CABA Y GRAN PARTE DE GBA) TIEMPO: 4 a 6 DÍAS HÁBILES</v>
          </cell>
          <cell r="Z4956" t="str">
            <v>Mercado Pago</v>
          </cell>
          <cell r="AD4956">
            <v>44138</v>
          </cell>
          <cell r="AE4956">
            <v>44141</v>
          </cell>
          <cell r="AF4956" t="str">
            <v>Hermetico verde aqua c/tapa 400 cc</v>
          </cell>
          <cell r="AG4956" t="str">
            <v>160.15</v>
          </cell>
          <cell r="AH4956">
            <v>3</v>
          </cell>
          <cell r="AI4956" t="str">
            <v>BP35019</v>
          </cell>
          <cell r="AJ4956" t="str">
            <v>Móvil</v>
          </cell>
          <cell r="AK4956" t="str">
            <v>LUNES 09-11 ENTRE 8 Y 18 HORAS!</v>
          </cell>
          <cell r="AL4956">
            <v>1939114892</v>
          </cell>
          <cell r="AM4956">
            <v>315541436</v>
          </cell>
          <cell r="AN4956" t="str">
            <v>Sí</v>
          </cell>
        </row>
        <row r="4957">
          <cell r="A4957">
            <v>2271</v>
          </cell>
          <cell r="B4957" t="str">
            <v>lilianasisi76@gmail.com</v>
          </cell>
          <cell r="AF4957" t="str">
            <v>SECAPLATOS SILICONA 30.5 X 20.5 CM (Púrpura)</v>
          </cell>
          <cell r="AG4957" t="str">
            <v>367.62</v>
          </cell>
          <cell r="AH4957">
            <v>1</v>
          </cell>
          <cell r="AI4957" t="str">
            <v>BA3015</v>
          </cell>
          <cell r="AN4957" t="str">
            <v>Sí</v>
          </cell>
        </row>
        <row r="4958">
          <cell r="A4958">
            <v>2271</v>
          </cell>
          <cell r="B4958" t="str">
            <v>lilianasisi76@gmail.com</v>
          </cell>
          <cell r="AF4958" t="str">
            <v>ENSALADERA APILABLE 1700 ML RIGOLLEAU 9 X 18 CM</v>
          </cell>
          <cell r="AG4958" t="str">
            <v>111.32</v>
          </cell>
          <cell r="AH4958">
            <v>1</v>
          </cell>
          <cell r="AI4958" t="str">
            <v>ML67551</v>
          </cell>
          <cell r="AN4958" t="str">
            <v>Sí</v>
          </cell>
        </row>
        <row r="4959">
          <cell r="A4959">
            <v>2271</v>
          </cell>
          <cell r="B4959" t="str">
            <v>lilianasisi76@gmail.com</v>
          </cell>
          <cell r="AF4959" t="str">
            <v>BOTELLA VIDRIO MY BOTTLE FUNDA GRIS 400 ML</v>
          </cell>
          <cell r="AG4959" t="str">
            <v>354.25</v>
          </cell>
          <cell r="AH4959">
            <v>1</v>
          </cell>
          <cell r="AI4959" t="str">
            <v>MS126817</v>
          </cell>
          <cell r="AN4959" t="str">
            <v>Sí</v>
          </cell>
        </row>
        <row r="4960">
          <cell r="A4960">
            <v>2270</v>
          </cell>
          <cell r="B4960" t="str">
            <v>alemadrid05@hotmail.com</v>
          </cell>
          <cell r="C4960">
            <v>44138</v>
          </cell>
          <cell r="D4960" t="str">
            <v>Abierta</v>
          </cell>
          <cell r="E4960" t="str">
            <v>Recibido</v>
          </cell>
          <cell r="F4960" t="str">
            <v>Enviado</v>
          </cell>
          <cell r="G4960" t="str">
            <v>ARS</v>
          </cell>
          <cell r="H4960" t="str">
            <v>676.38</v>
          </cell>
          <cell r="I4960">
            <v>0</v>
          </cell>
          <cell r="J4960">
            <v>0</v>
          </cell>
          <cell r="K4960" t="str">
            <v>676.38</v>
          </cell>
          <cell r="L4960" t="str">
            <v>Alejandra Madrid</v>
          </cell>
          <cell r="M4960">
            <v>30654221</v>
          </cell>
          <cell r="N4960">
            <v>541130340221</v>
          </cell>
          <cell r="O4960" t="str">
            <v>Alejandra Madrid</v>
          </cell>
          <cell r="P4960">
            <v>541130340221</v>
          </cell>
          <cell r="Q4960" t="str">
            <v xml:space="preserve">25 De Mayo </v>
          </cell>
          <cell r="R4960">
            <v>786</v>
          </cell>
          <cell r="S4960" t="str">
            <v>10° 69'</v>
          </cell>
          <cell r="T4960" t="str">
            <v>CABA</v>
          </cell>
          <cell r="U4960" t="str">
            <v>Capital Federal</v>
          </cell>
          <cell r="V4960">
            <v>1002</v>
          </cell>
          <cell r="W4960" t="str">
            <v>Capital Federal</v>
          </cell>
          <cell r="Y4960" t="str">
            <v>ENVÍO SIN CARGO (CABA Y GRAN PARTE DE GBA) TIEMPO: 4 a 6 DÍAS HÁBILES</v>
          </cell>
          <cell r="Z4960" t="str">
            <v>Mercado Pago</v>
          </cell>
          <cell r="AD4960">
            <v>44138</v>
          </cell>
          <cell r="AE4960">
            <v>44141</v>
          </cell>
          <cell r="AF4960" t="str">
            <v>INDIVIDUAL RANGPUR GOLD 38CM</v>
          </cell>
          <cell r="AG4960" t="str">
            <v>356.39</v>
          </cell>
          <cell r="AH4960">
            <v>1</v>
          </cell>
          <cell r="AI4960" t="str">
            <v>MS115246</v>
          </cell>
          <cell r="AJ4960" t="str">
            <v>Móvil</v>
          </cell>
          <cell r="AK4960" t="str">
            <v>SABADO 7-11 ENTRE 8 Y 13 HORAS!</v>
          </cell>
          <cell r="AL4960">
            <v>1939106347</v>
          </cell>
          <cell r="AM4960">
            <v>315901826</v>
          </cell>
          <cell r="AN4960" t="str">
            <v>Sí</v>
          </cell>
        </row>
        <row r="4961">
          <cell r="A4961">
            <v>2270</v>
          </cell>
          <cell r="B4961" t="str">
            <v>alemadrid05@hotmail.com</v>
          </cell>
          <cell r="AF4961" t="str">
            <v>VELA 100 % SOJA CON ESENCIAS - DIFERENTES AROMAS 8x8 CM (GARDENIA)</v>
          </cell>
          <cell r="AG4961" t="str">
            <v>319.99</v>
          </cell>
          <cell r="AH4961">
            <v>1</v>
          </cell>
          <cell r="AI4961" t="str">
            <v>BA6340VELA</v>
          </cell>
          <cell r="AN4961" t="str">
            <v>Sí</v>
          </cell>
        </row>
        <row r="4962">
          <cell r="A4962">
            <v>2269</v>
          </cell>
          <cell r="B4962" t="str">
            <v>almendraferraris@hotmail.com</v>
          </cell>
          <cell r="C4962">
            <v>44138</v>
          </cell>
          <cell r="D4962" t="str">
            <v>Abierta</v>
          </cell>
          <cell r="E4962" t="str">
            <v>Anulado</v>
          </cell>
          <cell r="F4962" t="str">
            <v>Enviado</v>
          </cell>
          <cell r="G4962" t="str">
            <v>ARS</v>
          </cell>
          <cell r="H4962" t="str">
            <v>1281.23</v>
          </cell>
          <cell r="I4962">
            <v>0</v>
          </cell>
          <cell r="J4962">
            <v>0</v>
          </cell>
          <cell r="K4962" t="str">
            <v>1281.23</v>
          </cell>
          <cell r="L4962" t="str">
            <v>Almendra Ferraris</v>
          </cell>
          <cell r="M4962">
            <v>40490377</v>
          </cell>
          <cell r="N4962">
            <v>541138232725</v>
          </cell>
          <cell r="O4962" t="str">
            <v>Almendra Ferraris</v>
          </cell>
          <cell r="P4962">
            <v>541138232725</v>
          </cell>
          <cell r="Q4962" t="str">
            <v>Martin Lange</v>
          </cell>
          <cell r="R4962">
            <v>3977</v>
          </cell>
          <cell r="T4962" t="str">
            <v>Villa Ballester</v>
          </cell>
          <cell r="U4962" t="str">
            <v>Buenos Aires</v>
          </cell>
          <cell r="V4962">
            <v>1653</v>
          </cell>
          <cell r="W4962" t="str">
            <v>Gran Buenos Aires</v>
          </cell>
          <cell r="Y4962" t="str">
            <v>ENVÍO SIN CARGO (CABA Y GRAN PARTE DE GBA) TIEMPO: 4 a 6 DÍAS HÁBILES</v>
          </cell>
          <cell r="Z4962" t="str">
            <v>Mercado Pago</v>
          </cell>
          <cell r="AE4962">
            <v>44141</v>
          </cell>
          <cell r="AF4962" t="str">
            <v>BOWL MENTA 2.5LTS</v>
          </cell>
          <cell r="AG4962" t="str">
            <v>202.84</v>
          </cell>
          <cell r="AH4962">
            <v>1</v>
          </cell>
          <cell r="AI4962" t="str">
            <v>BP02019 BIPO</v>
          </cell>
          <cell r="AJ4962" t="str">
            <v>Web</v>
          </cell>
          <cell r="AK4962" t="str">
            <v>MARTES 10-11 ENTRE 8 Y 18 HORAS!</v>
          </cell>
          <cell r="AL4962">
            <v>1939052304</v>
          </cell>
          <cell r="AM4962">
            <v>315893522</v>
          </cell>
          <cell r="AN4962" t="str">
            <v>Sí</v>
          </cell>
        </row>
        <row r="4963">
          <cell r="A4963">
            <v>2269</v>
          </cell>
          <cell r="B4963" t="str">
            <v>almendraferraris@hotmail.com</v>
          </cell>
          <cell r="AF4963" t="str">
            <v>ENSALADERA APILABLE 1700 ML RIGOLLEAU 9 X 18 CM</v>
          </cell>
          <cell r="AG4963" t="str">
            <v>111.32</v>
          </cell>
          <cell r="AH4963">
            <v>1</v>
          </cell>
          <cell r="AI4963" t="str">
            <v>ML67551</v>
          </cell>
          <cell r="AN4963" t="str">
            <v>Sí</v>
          </cell>
        </row>
        <row r="4964">
          <cell r="A4964">
            <v>2269</v>
          </cell>
          <cell r="B4964" t="str">
            <v>almendraferraris@hotmail.com</v>
          </cell>
          <cell r="AF4964" t="str">
            <v>VASO ROSA FACETEADO Y EXPRIMIDOR</v>
          </cell>
          <cell r="AG4964" t="str">
            <v>190.07</v>
          </cell>
          <cell r="AH4964">
            <v>1</v>
          </cell>
          <cell r="AI4964" t="str">
            <v>BP24018 BIPO</v>
          </cell>
          <cell r="AN4964" t="str">
            <v>Sí</v>
          </cell>
        </row>
        <row r="4965">
          <cell r="A4965">
            <v>2269</v>
          </cell>
          <cell r="B4965" t="str">
            <v>almendraferraris@hotmail.com</v>
          </cell>
          <cell r="AF4965" t="str">
            <v>MOLDE P/PIZZA ANTIADHERENTE NEGRO 35 CM.</v>
          </cell>
          <cell r="AG4965">
            <v>777</v>
          </cell>
          <cell r="AH4965">
            <v>1</v>
          </cell>
          <cell r="AI4965" t="str">
            <v>043BA6160</v>
          </cell>
          <cell r="AN4965" t="str">
            <v>Sí</v>
          </cell>
        </row>
        <row r="4966">
          <cell r="A4966">
            <v>2268</v>
          </cell>
          <cell r="B4966" t="str">
            <v>georgina167@hotmail.com</v>
          </cell>
          <cell r="C4966">
            <v>44137</v>
          </cell>
          <cell r="D4966" t="str">
            <v>Abierta</v>
          </cell>
          <cell r="E4966" t="str">
            <v>Recibido</v>
          </cell>
          <cell r="F4966" t="str">
            <v>Enviado</v>
          </cell>
          <cell r="G4966" t="str">
            <v>ARS</v>
          </cell>
          <cell r="H4966" t="str">
            <v>1918.37</v>
          </cell>
          <cell r="I4966">
            <v>0</v>
          </cell>
          <cell r="J4966">
            <v>0</v>
          </cell>
          <cell r="K4966" t="str">
            <v>1918.37</v>
          </cell>
          <cell r="L4966" t="str">
            <v>Georgina Casimiro</v>
          </cell>
          <cell r="M4966">
            <v>28497663</v>
          </cell>
          <cell r="N4966">
            <v>541169771742</v>
          </cell>
          <cell r="O4966" t="str">
            <v>Georgina Casimiro</v>
          </cell>
          <cell r="P4966">
            <v>541169771742</v>
          </cell>
          <cell r="Q4966" t="str">
            <v>Cortina</v>
          </cell>
          <cell r="R4966">
            <v>2725</v>
          </cell>
          <cell r="U4966" t="str">
            <v>Capital Federal</v>
          </cell>
          <cell r="V4966">
            <v>1419</v>
          </cell>
          <cell r="W4966" t="str">
            <v>Capital Federal</v>
          </cell>
          <cell r="Y4966" t="str">
            <v>ENVÍO SIN CARGO (CABA Y GRAN PARTE DE GBA) TIEMPO: 4 a 6 DÍAS HÁBILES</v>
          </cell>
          <cell r="Z4966" t="str">
            <v>Mercado Pago</v>
          </cell>
          <cell r="AD4966">
            <v>44137</v>
          </cell>
          <cell r="AE4966">
            <v>44141</v>
          </cell>
          <cell r="AF4966" t="str">
            <v>INDIVIDUAL DE YUTE TEJIDO 32 CM</v>
          </cell>
          <cell r="AG4966" t="str">
            <v>519.2</v>
          </cell>
          <cell r="AH4966">
            <v>2</v>
          </cell>
          <cell r="AI4966" t="str">
            <v>INDIVIDUALYUTE</v>
          </cell>
          <cell r="AJ4966" t="str">
            <v>Móvil</v>
          </cell>
          <cell r="AK4966" t="str">
            <v>SABADO 7-11 ENTRE 8 Y 13 HORAS!</v>
          </cell>
          <cell r="AL4966">
            <v>1938276909</v>
          </cell>
          <cell r="AM4966">
            <v>315693535</v>
          </cell>
          <cell r="AN4966" t="str">
            <v>Sí</v>
          </cell>
        </row>
        <row r="4967">
          <cell r="A4967">
            <v>2268</v>
          </cell>
          <cell r="B4967" t="str">
            <v>georgina167@hotmail.com</v>
          </cell>
          <cell r="AF4967" t="str">
            <v>VELA SOJA C/TAPA AROMA JAZMIN GARDENIA 14X10 CM</v>
          </cell>
          <cell r="AG4967" t="str">
            <v>239.99</v>
          </cell>
          <cell r="AH4967">
            <v>1</v>
          </cell>
          <cell r="AI4967" t="str">
            <v>BA8098VELAMERCA SEPARADA</v>
          </cell>
          <cell r="AN4967" t="str">
            <v>Sí</v>
          </cell>
        </row>
        <row r="4968">
          <cell r="A4968">
            <v>2268</v>
          </cell>
          <cell r="B4968" t="str">
            <v>georgina167@hotmail.com</v>
          </cell>
          <cell r="AF4968" t="str">
            <v>VELA 100 % SOJA CON ESENCIAS - DIFERENTES AROMAS 8x8 CM (JAZMIN)</v>
          </cell>
          <cell r="AG4968" t="str">
            <v>319.99</v>
          </cell>
          <cell r="AH4968">
            <v>1</v>
          </cell>
          <cell r="AI4968" t="str">
            <v>BA6340VELA</v>
          </cell>
          <cell r="AN4968" t="str">
            <v>Sí</v>
          </cell>
        </row>
        <row r="4969">
          <cell r="A4969">
            <v>2268</v>
          </cell>
          <cell r="B4969" t="str">
            <v>georgina167@hotmail.com</v>
          </cell>
          <cell r="AF4969" t="str">
            <v>VELA 100 % SOJA CON AROMA JAZMIN GARDENIA (MAGNOLIA)</v>
          </cell>
          <cell r="AG4969" t="str">
            <v>319.99</v>
          </cell>
          <cell r="AH4969">
            <v>1</v>
          </cell>
          <cell r="AI4969" t="str">
            <v>BA5914VELA</v>
          </cell>
          <cell r="AN4969" t="str">
            <v>Sí</v>
          </cell>
        </row>
        <row r="4970">
          <cell r="A4970">
            <v>2267</v>
          </cell>
          <cell r="B4970" t="str">
            <v>marielafrancia@gmail.com</v>
          </cell>
          <cell r="C4970">
            <v>44137</v>
          </cell>
          <cell r="D4970" t="str">
            <v>Abierta</v>
          </cell>
          <cell r="E4970" t="str">
            <v>Recibido</v>
          </cell>
          <cell r="F4970" t="str">
            <v>Enviado</v>
          </cell>
          <cell r="G4970" t="str">
            <v>ARS</v>
          </cell>
          <cell r="H4970" t="str">
            <v>5948.16</v>
          </cell>
          <cell r="I4970">
            <v>0</v>
          </cell>
          <cell r="J4970">
            <v>0</v>
          </cell>
          <cell r="K4970" t="str">
            <v>5948.16</v>
          </cell>
          <cell r="L4970" t="str">
            <v xml:space="preserve">Millennium Sh De Ledesma </v>
          </cell>
          <cell r="M4970">
            <v>30688411331</v>
          </cell>
          <cell r="N4970">
            <v>5491154955013</v>
          </cell>
          <cell r="O4970" t="str">
            <v>Mariela Francia</v>
          </cell>
          <cell r="P4970">
            <v>5491154955013</v>
          </cell>
          <cell r="Q4970" t="str">
            <v>Comandante Rosales</v>
          </cell>
          <cell r="R4970">
            <v>2680</v>
          </cell>
          <cell r="S4970" t="str">
            <v>4C</v>
          </cell>
          <cell r="T4970" t="str">
            <v>Olivos</v>
          </cell>
          <cell r="U4970" t="str">
            <v>Olivos</v>
          </cell>
          <cell r="V4970">
            <v>1636</v>
          </cell>
          <cell r="W4970" t="str">
            <v>Gran Buenos Aires</v>
          </cell>
          <cell r="Y4970" t="str">
            <v>ENVÍO SIN CARGO (CABA Y GRAN PARTE DE GBA) TIEMPO: 4 a 6 DÍAS HÁBILES</v>
          </cell>
          <cell r="Z4970" t="str">
            <v>Mercado Pago</v>
          </cell>
          <cell r="AB4970" t="str">
            <v>Necesito Factura A Cuit 30688411331</v>
          </cell>
          <cell r="AD4970">
            <v>44137</v>
          </cell>
          <cell r="AE4970">
            <v>44140</v>
          </cell>
          <cell r="AF4970" t="str">
            <v>SET CUCHARON Y TENEDOR BAMBOO BLANCO 29CM</v>
          </cell>
          <cell r="AG4970" t="str">
            <v>1090.34</v>
          </cell>
          <cell r="AH4970">
            <v>1</v>
          </cell>
          <cell r="AI4970" t="str">
            <v>BA7800</v>
          </cell>
          <cell r="AJ4970" t="str">
            <v>Móvil</v>
          </cell>
          <cell r="AK4970" t="str">
            <v>VIERNES 06-11 ENTRE 8 Y 18 HORAS!</v>
          </cell>
          <cell r="AL4970">
            <v>1937918694</v>
          </cell>
          <cell r="AM4970">
            <v>315247545</v>
          </cell>
          <cell r="AN4970" t="str">
            <v>Sí</v>
          </cell>
        </row>
        <row r="4971">
          <cell r="A4971">
            <v>2267</v>
          </cell>
          <cell r="B4971" t="str">
            <v>marielafrancia@gmail.com</v>
          </cell>
          <cell r="AF4971" t="str">
            <v>BOWL BAMBOO BLANCO 6X15CM</v>
          </cell>
          <cell r="AG4971" t="str">
            <v>573.92</v>
          </cell>
          <cell r="AH4971">
            <v>2</v>
          </cell>
          <cell r="AI4971" t="str">
            <v>BA7797 merca separa con el 15%</v>
          </cell>
          <cell r="AN4971" t="str">
            <v>Sí</v>
          </cell>
        </row>
        <row r="4972">
          <cell r="A4972">
            <v>2267</v>
          </cell>
          <cell r="B4972" t="str">
            <v>marielafrancia@gmail.com</v>
          </cell>
          <cell r="AF4972" t="str">
            <v>BOWL BAMBOO BLANCO 14X28CM</v>
          </cell>
          <cell r="AG4972" t="str">
            <v>1418.76</v>
          </cell>
          <cell r="AH4972">
            <v>1</v>
          </cell>
          <cell r="AI4972" t="str">
            <v>BA7812</v>
          </cell>
          <cell r="AN4972" t="str">
            <v>Sí</v>
          </cell>
        </row>
        <row r="4973">
          <cell r="A4973">
            <v>2267</v>
          </cell>
          <cell r="B4973" t="str">
            <v>marielafrancia@gmail.com</v>
          </cell>
          <cell r="AF4973" t="str">
            <v>ALM. BE HAPPY 25X55CM POLIESTER V.SILICONADO</v>
          </cell>
          <cell r="AG4973" t="str">
            <v>763.74</v>
          </cell>
          <cell r="AH4973">
            <v>1</v>
          </cell>
          <cell r="AI4973" t="str">
            <v>CHU380</v>
          </cell>
          <cell r="AN4973" t="str">
            <v>Sí</v>
          </cell>
        </row>
        <row r="4974">
          <cell r="A4974">
            <v>2267</v>
          </cell>
          <cell r="B4974" t="str">
            <v>marielafrancia@gmail.com</v>
          </cell>
          <cell r="AF4974" t="str">
            <v>ALM. SMILE 25X55CM POLIESTER V.SILICONADO</v>
          </cell>
          <cell r="AG4974" t="str">
            <v>763.74</v>
          </cell>
          <cell r="AH4974">
            <v>1</v>
          </cell>
          <cell r="AI4974" t="str">
            <v>CHU387</v>
          </cell>
          <cell r="AN4974" t="str">
            <v>Sí</v>
          </cell>
        </row>
        <row r="4975">
          <cell r="A4975">
            <v>2267</v>
          </cell>
          <cell r="B4975" t="str">
            <v>marielafrancia@gmail.com</v>
          </cell>
          <cell r="AF4975" t="str">
            <v>ALM. HOME 25X55CM POLIESTER V.SILICONADO</v>
          </cell>
          <cell r="AG4975" t="str">
            <v>763.74</v>
          </cell>
          <cell r="AH4975">
            <v>1</v>
          </cell>
          <cell r="AI4975" t="str">
            <v>CHU390</v>
          </cell>
          <cell r="AN4975" t="str">
            <v>Sí</v>
          </cell>
        </row>
        <row r="4976">
          <cell r="A4976">
            <v>2266</v>
          </cell>
          <cell r="B4976" t="str">
            <v>mariana.lukaszewicz@gmail.com</v>
          </cell>
          <cell r="C4976">
            <v>44137</v>
          </cell>
          <cell r="D4976" t="str">
            <v>Abierta</v>
          </cell>
          <cell r="E4976" t="str">
            <v>Pendiente</v>
          </cell>
          <cell r="F4976" t="str">
            <v>No está empaquetado</v>
          </cell>
          <cell r="G4976" t="str">
            <v>ARS</v>
          </cell>
          <cell r="H4976">
            <v>1223</v>
          </cell>
          <cell r="I4976">
            <v>0</v>
          </cell>
          <cell r="J4976">
            <v>0</v>
          </cell>
          <cell r="K4976">
            <v>1223</v>
          </cell>
          <cell r="L4976" t="str">
            <v>Mariana Lukaszewicz</v>
          </cell>
          <cell r="M4976">
            <v>36922646</v>
          </cell>
          <cell r="N4976">
            <v>541134836900</v>
          </cell>
          <cell r="O4976" t="str">
            <v>Mariana Lukaszewicz</v>
          </cell>
          <cell r="P4976">
            <v>541134836900</v>
          </cell>
          <cell r="Q4976" t="str">
            <v>Lascano</v>
          </cell>
          <cell r="R4976">
            <v>3757</v>
          </cell>
          <cell r="S4976" t="str">
            <v>Piso 1 depto 3</v>
          </cell>
          <cell r="T4976" t="str">
            <v>CABA</v>
          </cell>
          <cell r="U4976" t="str">
            <v>Capital Federal</v>
          </cell>
          <cell r="V4976">
            <v>1417</v>
          </cell>
          <cell r="W4976" t="str">
            <v>Capital Federal</v>
          </cell>
          <cell r="Y4976" t="str">
            <v>ENVÍO SIN CARGO (CABA Y GRAN PARTE DE GBA) TIEMPO: 4 a 6 DÍAS HÁBILES</v>
          </cell>
          <cell r="Z4976" t="str">
            <v>Mercado Pago</v>
          </cell>
          <cell r="AF4976" t="str">
            <v>CORTINA DE BAÑO GRIS 180 X 200 CM</v>
          </cell>
          <cell r="AG4976">
            <v>1223</v>
          </cell>
          <cell r="AH4976">
            <v>1</v>
          </cell>
          <cell r="AI4976" t="str">
            <v>AB7344</v>
          </cell>
          <cell r="AJ4976" t="str">
            <v>Web</v>
          </cell>
          <cell r="AK4976" t="str">
            <v/>
          </cell>
          <cell r="AL4976">
            <v>1937496333</v>
          </cell>
          <cell r="AM4976">
            <v>315558081</v>
          </cell>
          <cell r="AN4976" t="str">
            <v>Sí</v>
          </cell>
        </row>
        <row r="4977">
          <cell r="A4977">
            <v>2265</v>
          </cell>
          <cell r="B4977" t="str">
            <v>sililamas@gmail.com</v>
          </cell>
          <cell r="C4977">
            <v>44137</v>
          </cell>
          <cell r="D4977" t="str">
            <v>Abierta</v>
          </cell>
          <cell r="E4977" t="str">
            <v>Recibido</v>
          </cell>
          <cell r="F4977" t="str">
            <v>Enviado</v>
          </cell>
          <cell r="G4977" t="str">
            <v>ARS</v>
          </cell>
          <cell r="H4977" t="str">
            <v>639.98</v>
          </cell>
          <cell r="I4977">
            <v>0</v>
          </cell>
          <cell r="J4977">
            <v>0</v>
          </cell>
          <cell r="K4977" t="str">
            <v>639.98</v>
          </cell>
          <cell r="L4977" t="str">
            <v>Silvia Lamas</v>
          </cell>
          <cell r="M4977">
            <v>17577764</v>
          </cell>
          <cell r="N4977">
            <v>541154015792</v>
          </cell>
          <cell r="O4977" t="str">
            <v>Silvia Lamas</v>
          </cell>
          <cell r="P4977">
            <v>541154015792</v>
          </cell>
          <cell r="Q4977" t="str">
            <v>Francisco Cuneo</v>
          </cell>
          <cell r="R4977">
            <v>2522</v>
          </cell>
          <cell r="T4977" t="str">
            <v>Villa Real</v>
          </cell>
          <cell r="U4977" t="str">
            <v>Capital Federal</v>
          </cell>
          <cell r="V4977">
            <v>1408</v>
          </cell>
          <cell r="W4977" t="str">
            <v>Capital Federal</v>
          </cell>
          <cell r="Y4977" t="str">
            <v>ENVÍO SIN CARGO (CABA Y GRAN PARTE DE GBA) TIEMPO: 4 a 6 DÍAS HÁBILES</v>
          </cell>
          <cell r="Z4977" t="str">
            <v>Mercado Pago</v>
          </cell>
          <cell r="AD4977">
            <v>44137</v>
          </cell>
          <cell r="AE4977">
            <v>44140</v>
          </cell>
          <cell r="AF4977" t="str">
            <v>VELA 100 % SOJA CON ESENCIAS - DIFERENTES AROMAS 8x8 CM (GARDENIA)</v>
          </cell>
          <cell r="AG4977" t="str">
            <v>319.99</v>
          </cell>
          <cell r="AH4977">
            <v>1</v>
          </cell>
          <cell r="AI4977" t="str">
            <v>BA6340VELA</v>
          </cell>
          <cell r="AJ4977" t="str">
            <v>Web</v>
          </cell>
          <cell r="AK4977" t="str">
            <v>VIERNES 06-11 ENTRE 8 Y 18 HORAS!</v>
          </cell>
          <cell r="AL4977">
            <v>1937125346</v>
          </cell>
          <cell r="AM4977">
            <v>315493105</v>
          </cell>
          <cell r="AN4977" t="str">
            <v>Sí</v>
          </cell>
        </row>
        <row r="4978">
          <cell r="A4978">
            <v>2265</v>
          </cell>
          <cell r="B4978" t="str">
            <v>sililamas@gmail.com</v>
          </cell>
          <cell r="AF4978" t="str">
            <v>VELA 100 % SOJA CON AROMA JAZMIN GARDENIA (VAINILLA)</v>
          </cell>
          <cell r="AG4978" t="str">
            <v>319.99</v>
          </cell>
          <cell r="AH4978">
            <v>1</v>
          </cell>
          <cell r="AI4978" t="str">
            <v>BA5914VELA</v>
          </cell>
          <cell r="AN4978" t="str">
            <v>Sí</v>
          </cell>
        </row>
        <row r="4979">
          <cell r="A4979">
            <v>2264</v>
          </cell>
          <cell r="B4979" t="str">
            <v>silviafernandez05@gmail.com</v>
          </cell>
          <cell r="C4979">
            <v>44137</v>
          </cell>
          <cell r="D4979" t="str">
            <v>Abierta</v>
          </cell>
          <cell r="E4979" t="str">
            <v>Recibido</v>
          </cell>
          <cell r="F4979" t="str">
            <v>Enviado</v>
          </cell>
          <cell r="G4979" t="str">
            <v>ARS</v>
          </cell>
          <cell r="H4979">
            <v>3311</v>
          </cell>
          <cell r="I4979">
            <v>0</v>
          </cell>
          <cell r="J4979">
            <v>0</v>
          </cell>
          <cell r="K4979">
            <v>3311</v>
          </cell>
          <cell r="L4979" t="str">
            <v>Silvia Fernandez</v>
          </cell>
          <cell r="M4979">
            <v>14902874</v>
          </cell>
          <cell r="N4979">
            <v>5491167360040</v>
          </cell>
          <cell r="O4979" t="str">
            <v>Silvia Fernandez</v>
          </cell>
          <cell r="P4979">
            <v>5491167360040</v>
          </cell>
          <cell r="Q4979" t="str">
            <v>Tinogasta</v>
          </cell>
          <cell r="R4979">
            <v>3800</v>
          </cell>
          <cell r="S4979" t="str">
            <v>1° B</v>
          </cell>
          <cell r="T4979" t="str">
            <v>Villa del Parque</v>
          </cell>
          <cell r="U4979" t="str">
            <v>Capital Federal</v>
          </cell>
          <cell r="V4979">
            <v>1417</v>
          </cell>
          <cell r="W4979" t="str">
            <v>Capital Federal</v>
          </cell>
          <cell r="Y4979" t="str">
            <v>ENVÍO SIN CARGO (CABA Y GRAN PARTE DE GBA) TIEMPO: 4 a 6 DÍAS HÁBILES</v>
          </cell>
          <cell r="Z4979" t="str">
            <v>Mercado Pago</v>
          </cell>
          <cell r="AC4979" t="str">
            <v>09-11 HABLADO X WP CON MUÑOZ - 1885.44 A FAVOR - COMPRA 2 JARRA MEDIDORA 631.31 - 1 BA4824 417.27 - TOTAL 1680.49 - SE DEVUELVE 204.95 A LA CUENTA</v>
          </cell>
          <cell r="AD4979">
            <v>44137</v>
          </cell>
          <cell r="AE4979">
            <v>44144</v>
          </cell>
          <cell r="AF4979" t="str">
            <v>INDIVIDUAL RANGPUR GOLD 38CM</v>
          </cell>
          <cell r="AG4979" t="str">
            <v>356.39</v>
          </cell>
          <cell r="AH4979">
            <v>4</v>
          </cell>
          <cell r="AI4979" t="str">
            <v>MS115246</v>
          </cell>
          <cell r="AJ4979" t="str">
            <v>Web</v>
          </cell>
          <cell r="AK4979" t="str">
            <v>MARTES 10-11 ENTRE 8 Y 18 HORAS!</v>
          </cell>
          <cell r="AL4979">
            <v>1937097984</v>
          </cell>
          <cell r="AM4979">
            <v>315474087</v>
          </cell>
          <cell r="AN4979" t="str">
            <v>Sí</v>
          </cell>
        </row>
        <row r="4980">
          <cell r="A4980">
            <v>2264</v>
          </cell>
          <cell r="B4980" t="str">
            <v>silviafernandez05@gmail.com</v>
          </cell>
          <cell r="AF4980" t="str">
            <v>BOWL COBRA NAVI BORDE DE ACERO 17.5 X 9.5 CM</v>
          </cell>
          <cell r="AG4980" t="str">
            <v>628.48</v>
          </cell>
          <cell r="AH4980">
            <v>3</v>
          </cell>
          <cell r="AI4980" t="str">
            <v>MS129546</v>
          </cell>
          <cell r="AN4980" t="str">
            <v>Sí</v>
          </cell>
        </row>
        <row r="4981">
          <cell r="A4981">
            <v>2263</v>
          </cell>
          <cell r="B4981" t="str">
            <v>yamilanmiguelez@hotmail.com</v>
          </cell>
          <cell r="C4981">
            <v>44137</v>
          </cell>
          <cell r="D4981" t="str">
            <v>Abierta</v>
          </cell>
          <cell r="E4981" t="str">
            <v>Anulado</v>
          </cell>
          <cell r="F4981" t="str">
            <v>No está empaquetado</v>
          </cell>
          <cell r="G4981" t="str">
            <v>ARS</v>
          </cell>
          <cell r="H4981" t="str">
            <v>6166.04</v>
          </cell>
          <cell r="I4981">
            <v>0</v>
          </cell>
          <cell r="J4981">
            <v>0</v>
          </cell>
          <cell r="K4981" t="str">
            <v>6166.04</v>
          </cell>
          <cell r="L4981" t="str">
            <v>Yamila Miguelez</v>
          </cell>
          <cell r="M4981">
            <v>35630293</v>
          </cell>
          <cell r="N4981">
            <v>1166741041</v>
          </cell>
          <cell r="O4981" t="str">
            <v>Yamila  Miguelez</v>
          </cell>
          <cell r="P4981">
            <v>1166741041</v>
          </cell>
          <cell r="Q4981" t="str">
            <v>Lomas de Zamora</v>
          </cell>
          <cell r="R4981">
            <v>79</v>
          </cell>
          <cell r="T4981" t="str">
            <v>Wilde</v>
          </cell>
          <cell r="U4981" t="str">
            <v>Avellaneda</v>
          </cell>
          <cell r="V4981">
            <v>1875</v>
          </cell>
          <cell r="W4981" t="str">
            <v>Gran Buenos Aires</v>
          </cell>
          <cell r="Y4981" t="str">
            <v>ENVÍO SIN CARGO (CABA Y GRAN PARTE DE GBA) TIEMPO: 4 a 6 DÍAS HÁBILES</v>
          </cell>
          <cell r="Z4981" t="str">
            <v>Mercado Pago</v>
          </cell>
          <cell r="AF4981" t="str">
            <v>SET CUCHARON Y TENEDOR BAMBOO BLANCO 29CM</v>
          </cell>
          <cell r="AG4981" t="str">
            <v>1090.34</v>
          </cell>
          <cell r="AH4981">
            <v>2</v>
          </cell>
          <cell r="AI4981" t="str">
            <v>BA7800</v>
          </cell>
          <cell r="AJ4981" t="str">
            <v>Móvil</v>
          </cell>
          <cell r="AK4981" t="str">
            <v/>
          </cell>
          <cell r="AL4981">
            <v>1936932560</v>
          </cell>
          <cell r="AM4981">
            <v>268306526</v>
          </cell>
          <cell r="AN4981" t="str">
            <v>Sí</v>
          </cell>
        </row>
        <row r="4982">
          <cell r="A4982">
            <v>2263</v>
          </cell>
          <cell r="B4982" t="str">
            <v>yamilanmiguelez@hotmail.com</v>
          </cell>
          <cell r="AF4982" t="str">
            <v>BOWL BAMBOO BLANCO 14X28CM</v>
          </cell>
          <cell r="AG4982" t="str">
            <v>1418.76</v>
          </cell>
          <cell r="AH4982">
            <v>2</v>
          </cell>
          <cell r="AI4982" t="str">
            <v>BA7812</v>
          </cell>
          <cell r="AN4982" t="str">
            <v>Sí</v>
          </cell>
        </row>
        <row r="4983">
          <cell r="A4983">
            <v>2263</v>
          </cell>
          <cell r="B4983" t="str">
            <v>yamilanmiguelez@hotmail.com</v>
          </cell>
          <cell r="AF4983" t="str">
            <v>BOWL BAMBOO BLANCO 6X15CM</v>
          </cell>
          <cell r="AG4983" t="str">
            <v>573.92</v>
          </cell>
          <cell r="AH4983">
            <v>2</v>
          </cell>
          <cell r="AI4983" t="str">
            <v>BA7797 merca separa con el 15%</v>
          </cell>
          <cell r="AN4983" t="str">
            <v>Sí</v>
          </cell>
        </row>
        <row r="4984">
          <cell r="A4984">
            <v>2262</v>
          </cell>
          <cell r="B4984" t="str">
            <v>belenserra_17@hotmail.com</v>
          </cell>
          <cell r="C4984">
            <v>44137</v>
          </cell>
          <cell r="D4984" t="str">
            <v>Abierta</v>
          </cell>
          <cell r="E4984" t="str">
            <v>Recibido</v>
          </cell>
          <cell r="F4984" t="str">
            <v>Enviado</v>
          </cell>
          <cell r="G4984" t="str">
            <v>ARS</v>
          </cell>
          <cell r="H4984" t="str">
            <v>1554.8</v>
          </cell>
          <cell r="I4984">
            <v>0</v>
          </cell>
          <cell r="J4984">
            <v>0</v>
          </cell>
          <cell r="K4984" t="str">
            <v>1554.8</v>
          </cell>
          <cell r="L4984" t="str">
            <v>Belen Serra</v>
          </cell>
          <cell r="M4984">
            <v>38854527</v>
          </cell>
          <cell r="N4984">
            <v>542262317914</v>
          </cell>
          <cell r="O4984" t="str">
            <v>Belen Serra</v>
          </cell>
          <cell r="P4984">
            <v>542262317914</v>
          </cell>
          <cell r="Q4984" t="str">
            <v>Quesada</v>
          </cell>
          <cell r="R4984">
            <v>5695</v>
          </cell>
          <cell r="S4984">
            <v>4.1666666666666664E-2</v>
          </cell>
          <cell r="T4984" t="str">
            <v xml:space="preserve">Villa urquiza </v>
          </cell>
          <cell r="U4984" t="str">
            <v>Capital Federal</v>
          </cell>
          <cell r="V4984">
            <v>1431</v>
          </cell>
          <cell r="W4984" t="str">
            <v>Capital Federal</v>
          </cell>
          <cell r="Y4984" t="str">
            <v>ENVÍO SIN CARGO (CABA Y GRAN PARTE DE GBA) TIEMPO: 4 a 6 DÍAS HÁBILES</v>
          </cell>
          <cell r="Z4984" t="str">
            <v>Mercado Pago</v>
          </cell>
          <cell r="AC4984" t="str">
            <v>ENVIAR ORDEN 2299 CON 2262</v>
          </cell>
          <cell r="AD4984">
            <v>44137</v>
          </cell>
          <cell r="AE4984">
            <v>44140</v>
          </cell>
          <cell r="AF4984" t="str">
            <v>COLADOR BALLENA 32CM X 10.5CM (Celeste)</v>
          </cell>
          <cell r="AG4984" t="str">
            <v>177.79</v>
          </cell>
          <cell r="AH4984">
            <v>1</v>
          </cell>
          <cell r="AJ4984" t="str">
            <v>Móvil</v>
          </cell>
          <cell r="AK4984" t="str">
            <v>VIERNES 06-11 ENTRE 8 Y 18 HORAS!</v>
          </cell>
          <cell r="AL4984">
            <v>1936700386</v>
          </cell>
          <cell r="AM4984">
            <v>315405510</v>
          </cell>
          <cell r="AN4984" t="str">
            <v>Sí</v>
          </cell>
        </row>
        <row r="4985">
          <cell r="A4985">
            <v>2262</v>
          </cell>
          <cell r="B4985" t="str">
            <v>belenserra_17@hotmail.com</v>
          </cell>
          <cell r="AF4985" t="str">
            <v>JARRA MEDIDORA Y MEZCLADORA COLOR A ELECCION (Blanco)</v>
          </cell>
          <cell r="AG4985" t="str">
            <v>393.58</v>
          </cell>
          <cell r="AH4985">
            <v>2</v>
          </cell>
          <cell r="AI4985" t="str">
            <v>BP21001 BIPO</v>
          </cell>
          <cell r="AN4985" t="str">
            <v>Sí</v>
          </cell>
        </row>
        <row r="4986">
          <cell r="A4986">
            <v>2262</v>
          </cell>
          <cell r="B4986" t="str">
            <v>belenserra_17@hotmail.com</v>
          </cell>
          <cell r="AF4986" t="str">
            <v>HERMETICO BLANCO 1.75LTS CILINDRICO C/CUCHARITA</v>
          </cell>
          <cell r="AG4986" t="str">
            <v>399.78</v>
          </cell>
          <cell r="AH4986">
            <v>1</v>
          </cell>
          <cell r="AI4986" t="str">
            <v>BP41001</v>
          </cell>
          <cell r="AN4986" t="str">
            <v>Sí</v>
          </cell>
        </row>
        <row r="4987">
          <cell r="A4987">
            <v>2262</v>
          </cell>
          <cell r="B4987" t="str">
            <v>belenserra_17@hotmail.com</v>
          </cell>
          <cell r="AF4987" t="str">
            <v>VASO MENTA FACETEADO Y EXPRIMIDOR</v>
          </cell>
          <cell r="AG4987" t="str">
            <v>190.07</v>
          </cell>
          <cell r="AH4987">
            <v>1</v>
          </cell>
          <cell r="AI4987" t="str">
            <v>BP24019 BIPO</v>
          </cell>
          <cell r="AN4987" t="str">
            <v>Sí</v>
          </cell>
        </row>
        <row r="4988">
          <cell r="A4988">
            <v>2261</v>
          </cell>
          <cell r="B4988" t="str">
            <v>lmossetto@yahoo.com.ar</v>
          </cell>
          <cell r="C4988">
            <v>44137</v>
          </cell>
          <cell r="D4988" t="str">
            <v>Abierta</v>
          </cell>
          <cell r="E4988" t="str">
            <v>Recibido</v>
          </cell>
          <cell r="F4988" t="str">
            <v>Enviado</v>
          </cell>
          <cell r="G4988" t="str">
            <v>ARS</v>
          </cell>
          <cell r="H4988" t="str">
            <v>7295.41</v>
          </cell>
          <cell r="I4988">
            <v>0</v>
          </cell>
          <cell r="J4988">
            <v>0</v>
          </cell>
          <cell r="K4988" t="str">
            <v>7295.41</v>
          </cell>
          <cell r="L4988" t="str">
            <v>Laura Mossetto</v>
          </cell>
          <cell r="M4988">
            <v>27261833277</v>
          </cell>
          <cell r="N4988">
            <v>541140612325</v>
          </cell>
          <cell r="O4988" t="str">
            <v>Laura Mossetto</v>
          </cell>
          <cell r="P4988">
            <v>541140612325</v>
          </cell>
          <cell r="Q4988" t="str">
            <v xml:space="preserve">Agustín de Elia </v>
          </cell>
          <cell r="R4988">
            <v>710</v>
          </cell>
          <cell r="U4988" t="str">
            <v xml:space="preserve">Ramos Mejía </v>
          </cell>
          <cell r="V4988">
            <v>1704</v>
          </cell>
          <cell r="W4988" t="str">
            <v>Gran Buenos Aires</v>
          </cell>
          <cell r="Y4988" t="str">
            <v>ENVÍO SIN CARGO (CABA Y GRAN PARTE DE GBA) TIEMPO: 4 a 6 DÍAS HÁBILES</v>
          </cell>
          <cell r="Z4988" t="str">
            <v>Mercado Pago</v>
          </cell>
          <cell r="AD4988">
            <v>44137</v>
          </cell>
          <cell r="AE4988">
            <v>44166</v>
          </cell>
          <cell r="AF4988" t="str">
            <v>LATA BISCUITS 22 CM</v>
          </cell>
          <cell r="AG4988" t="str">
            <v>394.86</v>
          </cell>
          <cell r="AH4988">
            <v>1</v>
          </cell>
          <cell r="AI4988" t="str">
            <v>046CX5101D2</v>
          </cell>
          <cell r="AJ4988" t="str">
            <v>Móvil</v>
          </cell>
          <cell r="AK4988" t="str">
            <v/>
          </cell>
          <cell r="AL4988">
            <v>1936330736</v>
          </cell>
          <cell r="AM4988">
            <v>314562211</v>
          </cell>
          <cell r="AN4988" t="str">
            <v>Sí</v>
          </cell>
        </row>
        <row r="4989">
          <cell r="A4989">
            <v>2261</v>
          </cell>
          <cell r="B4989" t="str">
            <v>lmossetto@yahoo.com.ar</v>
          </cell>
          <cell r="AF4989" t="str">
            <v>ORDENADOR DE MESADA POR 3 DIVISIONES (Verde)</v>
          </cell>
          <cell r="AG4989" t="str">
            <v>169.3</v>
          </cell>
          <cell r="AH4989">
            <v>1</v>
          </cell>
          <cell r="AI4989" t="str">
            <v>0607PLA203</v>
          </cell>
          <cell r="AN4989" t="str">
            <v>Sí</v>
          </cell>
        </row>
        <row r="4990">
          <cell r="A4990">
            <v>2261</v>
          </cell>
          <cell r="B4990" t="str">
            <v>lmossetto@yahoo.com.ar</v>
          </cell>
          <cell r="AF4990" t="str">
            <v>BOTELLA ROSA 1L TAPON CORCHO ECOLOGICO</v>
          </cell>
          <cell r="AG4990" t="str">
            <v>345.7</v>
          </cell>
          <cell r="AH4990">
            <v>1</v>
          </cell>
          <cell r="AI4990" t="str">
            <v>019BO5588NEW</v>
          </cell>
          <cell r="AN4990" t="str">
            <v>Sí</v>
          </cell>
        </row>
        <row r="4991">
          <cell r="A4991">
            <v>2261</v>
          </cell>
          <cell r="B4991" t="str">
            <v>lmossetto@yahoo.com.ar</v>
          </cell>
          <cell r="AF4991" t="str">
            <v>BOTELLA VIDRIO H2O 1 LITRO CORCHO ECOLOGICO</v>
          </cell>
          <cell r="AG4991" t="str">
            <v>369.48</v>
          </cell>
          <cell r="AH4991">
            <v>1</v>
          </cell>
          <cell r="AI4991" t="str">
            <v>019BO5217NEW</v>
          </cell>
          <cell r="AN4991" t="str">
            <v>Sí</v>
          </cell>
        </row>
        <row r="4992">
          <cell r="A4992">
            <v>2261</v>
          </cell>
          <cell r="B4992" t="str">
            <v>lmossetto@yahoo.com.ar</v>
          </cell>
          <cell r="AF4992" t="str">
            <v>TAZA CERAMICA CAMPANA CON FRASE 350 CC (ROSA FRASE LOVE)</v>
          </cell>
          <cell r="AG4992" t="str">
            <v>563.11</v>
          </cell>
          <cell r="AH4992">
            <v>1</v>
          </cell>
          <cell r="AN4992" t="str">
            <v>Sí</v>
          </cell>
        </row>
        <row r="4993">
          <cell r="A4993">
            <v>2261</v>
          </cell>
          <cell r="B4993" t="str">
            <v>lmossetto@yahoo.com.ar</v>
          </cell>
          <cell r="AF4993" t="str">
            <v>TAZA CERAMICA CAMPANA CON FRASE 350 CC (ROSA FRASE DREAMS)</v>
          </cell>
          <cell r="AG4993" t="str">
            <v>563.11</v>
          </cell>
          <cell r="AH4993">
            <v>1</v>
          </cell>
          <cell r="AN4993" t="str">
            <v>Sí</v>
          </cell>
        </row>
        <row r="4994">
          <cell r="A4994">
            <v>2261</v>
          </cell>
          <cell r="B4994" t="str">
            <v>lmossetto@yahoo.com.ar</v>
          </cell>
          <cell r="AF4994" t="str">
            <v>TAZA CERAMICA CAMPANA CON FRASE 350 CC (BLANCO FRASE VIVE)</v>
          </cell>
          <cell r="AG4994" t="str">
            <v>563.11</v>
          </cell>
          <cell r="AH4994">
            <v>1</v>
          </cell>
          <cell r="AN4994" t="str">
            <v>Sí</v>
          </cell>
        </row>
        <row r="4995">
          <cell r="A4995">
            <v>2261</v>
          </cell>
          <cell r="B4995" t="str">
            <v>lmossetto@yahoo.com.ar</v>
          </cell>
          <cell r="AF4995" t="str">
            <v>RALLADOR VERDE 20x4 CM</v>
          </cell>
          <cell r="AG4995" t="str">
            <v>441.46</v>
          </cell>
          <cell r="AH4995">
            <v>1</v>
          </cell>
          <cell r="AI4995" t="str">
            <v>BA6436</v>
          </cell>
          <cell r="AN4995" t="str">
            <v>Sí</v>
          </cell>
        </row>
        <row r="4996">
          <cell r="A4996">
            <v>2261</v>
          </cell>
          <cell r="B4996" t="str">
            <v>lmossetto@yahoo.com.ar</v>
          </cell>
          <cell r="AF4996" t="str">
            <v>COLADOR ACERO INOXIDABLE DIAM 22CM X 8CM ALTO</v>
          </cell>
          <cell r="AG4996" t="str">
            <v>583.5</v>
          </cell>
          <cell r="AH4996">
            <v>1</v>
          </cell>
          <cell r="AI4996" t="str">
            <v>046BA8162</v>
          </cell>
          <cell r="AN4996" t="str">
            <v>Sí</v>
          </cell>
        </row>
        <row r="4997">
          <cell r="A4997">
            <v>2261</v>
          </cell>
          <cell r="B4997" t="str">
            <v>lmossetto@yahoo.com.ar</v>
          </cell>
          <cell r="AF4997" t="str">
            <v>WOK ANTIADHERENTE LINEA GRANITE 30CM</v>
          </cell>
          <cell r="AG4997">
            <v>675</v>
          </cell>
          <cell r="AH4997">
            <v>1</v>
          </cell>
          <cell r="AI4997" t="str">
            <v>MS119636</v>
          </cell>
          <cell r="AN4997" t="str">
            <v>Sí</v>
          </cell>
        </row>
        <row r="4998">
          <cell r="A4998">
            <v>2261</v>
          </cell>
          <cell r="B4998" t="str">
            <v>lmossetto@yahoo.com.ar</v>
          </cell>
          <cell r="AF4998" t="str">
            <v>INDIVIDUAL RANGPUR GOLD 38CM</v>
          </cell>
          <cell r="AG4998" t="str">
            <v>356.39</v>
          </cell>
          <cell r="AH4998">
            <v>4</v>
          </cell>
          <cell r="AI4998" t="str">
            <v>MS115246</v>
          </cell>
          <cell r="AN4998" t="str">
            <v>Sí</v>
          </cell>
        </row>
        <row r="4999">
          <cell r="A4999">
            <v>2261</v>
          </cell>
          <cell r="B4999" t="str">
            <v>lmossetto@yahoo.com.ar</v>
          </cell>
          <cell r="AF4999" t="str">
            <v>INDIVIDUAL DE YUTE TEJIDO 32 CM</v>
          </cell>
          <cell r="AG4999" t="str">
            <v>519.2</v>
          </cell>
          <cell r="AH4999">
            <v>1</v>
          </cell>
          <cell r="AI4999" t="str">
            <v>INDIVIDUALYUTE</v>
          </cell>
          <cell r="AN4999" t="str">
            <v>Sí</v>
          </cell>
        </row>
        <row r="5000">
          <cell r="A5000">
            <v>2261</v>
          </cell>
          <cell r="B5000" t="str">
            <v>lmossetto@yahoo.com.ar</v>
          </cell>
          <cell r="AF5000" t="str">
            <v>ESPEJO CON BASE DE MADERA MARRON CLARO 25.5 X 15 CM</v>
          </cell>
          <cell r="AG5000" t="str">
            <v>682.02</v>
          </cell>
          <cell r="AH5000">
            <v>1</v>
          </cell>
          <cell r="AI5000" t="str">
            <v>DE7595</v>
          </cell>
          <cell r="AN5000" t="str">
            <v>Sí</v>
          </cell>
        </row>
        <row r="5001">
          <cell r="A5001">
            <v>2260</v>
          </cell>
          <cell r="B5001" t="str">
            <v>julieta.oregioni@hotmail.com</v>
          </cell>
          <cell r="C5001">
            <v>44137</v>
          </cell>
          <cell r="D5001" t="str">
            <v>Abierta</v>
          </cell>
          <cell r="E5001" t="str">
            <v>Recibido</v>
          </cell>
          <cell r="F5001" t="str">
            <v>Enviado</v>
          </cell>
          <cell r="G5001" t="str">
            <v>ARS</v>
          </cell>
          <cell r="H5001" t="str">
            <v>4041.17</v>
          </cell>
          <cell r="I5001">
            <v>0</v>
          </cell>
          <cell r="J5001">
            <v>0</v>
          </cell>
          <cell r="K5001" t="str">
            <v>4041.17</v>
          </cell>
          <cell r="L5001" t="str">
            <v>Julieta Oregioni</v>
          </cell>
          <cell r="M5001">
            <v>35961035</v>
          </cell>
          <cell r="N5001">
            <v>5491136702476</v>
          </cell>
          <cell r="O5001" t="str">
            <v>Julieta Oregioni</v>
          </cell>
          <cell r="P5001">
            <v>5491136702476</v>
          </cell>
          <cell r="Q5001" t="str">
            <v>Leopoldo Marechal</v>
          </cell>
          <cell r="R5001">
            <v>1137</v>
          </cell>
          <cell r="S5001" t="str">
            <v>4C</v>
          </cell>
          <cell r="T5001" t="str">
            <v xml:space="preserve">Villa Crespo </v>
          </cell>
          <cell r="U5001" t="str">
            <v>Capital Federal</v>
          </cell>
          <cell r="V5001">
            <v>1414</v>
          </cell>
          <cell r="W5001" t="str">
            <v>Capital Federal</v>
          </cell>
          <cell r="Y5001" t="str">
            <v>ENVÍO SIN CARGO (CABA Y GRAN PARTE DE GBA) TIEMPO: 4 a 6 DÍAS HÁBILES</v>
          </cell>
          <cell r="Z5001" t="str">
            <v>Mercado Pago</v>
          </cell>
          <cell r="AC5001" t="str">
            <v>11-11 NC AL BOWL Y CUPON X MONTO - MUÑOZ</v>
          </cell>
          <cell r="AD5001">
            <v>44137</v>
          </cell>
          <cell r="AE5001">
            <v>44146</v>
          </cell>
          <cell r="AF5001" t="str">
            <v>ALFOMBRA ENTRADA "WELCOME"45X75CM</v>
          </cell>
          <cell r="AG5001" t="str">
            <v>1029.26</v>
          </cell>
          <cell r="AH5001">
            <v>1</v>
          </cell>
          <cell r="AI5001" t="str">
            <v>046BA6693</v>
          </cell>
          <cell r="AJ5001" t="str">
            <v>Móvil</v>
          </cell>
          <cell r="AK5001" t="str">
            <v>JUEVES 12-11 ENTRE 8 Y 18 HORAS!</v>
          </cell>
          <cell r="AL5001">
            <v>1936235130</v>
          </cell>
          <cell r="AM5001">
            <v>297827042</v>
          </cell>
          <cell r="AN5001" t="str">
            <v>Sí</v>
          </cell>
        </row>
        <row r="5002">
          <cell r="A5002">
            <v>2260</v>
          </cell>
          <cell r="B5002" t="str">
            <v>julieta.oregioni@hotmail.com</v>
          </cell>
          <cell r="AF5002" t="str">
            <v>LATA DECO VERDE 17X17CM</v>
          </cell>
          <cell r="AG5002" t="str">
            <v>1088.5</v>
          </cell>
          <cell r="AH5002">
            <v>1</v>
          </cell>
          <cell r="AI5002" t="str">
            <v>645LA33036</v>
          </cell>
          <cell r="AN5002" t="str">
            <v>Sí</v>
          </cell>
        </row>
        <row r="5003">
          <cell r="A5003">
            <v>2260</v>
          </cell>
          <cell r="B5003" t="str">
            <v>julieta.oregioni@hotmail.com</v>
          </cell>
          <cell r="AF5003" t="str">
            <v>BOWL COBRA NAVI BORDE DE ACERO 17.5 X 9.5 CM</v>
          </cell>
          <cell r="AG5003" t="str">
            <v>628.48</v>
          </cell>
          <cell r="AH5003">
            <v>1</v>
          </cell>
          <cell r="AI5003" t="str">
            <v>MS129546</v>
          </cell>
          <cell r="AN5003" t="str">
            <v>Sí</v>
          </cell>
        </row>
        <row r="5004">
          <cell r="A5004">
            <v>2260</v>
          </cell>
          <cell r="B5004" t="str">
            <v>julieta.oregioni@hotmail.com</v>
          </cell>
          <cell r="AF5004" t="str">
            <v>SECAPLATOS 2 COLORES SURTIDOS 30CMX43CM (Blanco)</v>
          </cell>
          <cell r="AG5004" t="str">
            <v>1294.93</v>
          </cell>
          <cell r="AH5004">
            <v>1</v>
          </cell>
          <cell r="AN5004" t="str">
            <v>Sí</v>
          </cell>
        </row>
        <row r="5005">
          <cell r="A5005">
            <v>2259</v>
          </cell>
          <cell r="B5005" t="str">
            <v>magda18h@hotmail.com</v>
          </cell>
          <cell r="C5005">
            <v>44137</v>
          </cell>
          <cell r="D5005" t="str">
            <v>Abierta</v>
          </cell>
          <cell r="E5005" t="str">
            <v>Recibido</v>
          </cell>
          <cell r="F5005" t="str">
            <v>Enviado</v>
          </cell>
          <cell r="G5005" t="str">
            <v>ARS</v>
          </cell>
          <cell r="H5005" t="str">
            <v>546.46</v>
          </cell>
          <cell r="I5005">
            <v>0</v>
          </cell>
          <cell r="J5005">
            <v>0</v>
          </cell>
          <cell r="K5005" t="str">
            <v>546.46</v>
          </cell>
          <cell r="L5005" t="str">
            <v>Magdalena Herrera</v>
          </cell>
          <cell r="M5005">
            <v>25190363</v>
          </cell>
          <cell r="N5005">
            <v>542214206066</v>
          </cell>
          <cell r="O5005" t="str">
            <v>Magdalena herrera</v>
          </cell>
          <cell r="P5005">
            <v>542214206066</v>
          </cell>
          <cell r="Q5005">
            <v>24</v>
          </cell>
          <cell r="R5005">
            <v>1903</v>
          </cell>
          <cell r="U5005" t="str">
            <v>Capital Federal</v>
          </cell>
          <cell r="V5005">
            <v>1440</v>
          </cell>
          <cell r="W5005" t="str">
            <v>Capital Federal</v>
          </cell>
          <cell r="Y5005" t="str">
            <v>ENVÍO SIN CARGO (CABA Y GRAN PARTE DE GBA) TIEMPO: 4 a 6 DÍAS HÁBILES</v>
          </cell>
          <cell r="Z5005" t="str">
            <v>Mercado Pago</v>
          </cell>
          <cell r="AB5005" t="str">
            <v>La Plata</v>
          </cell>
          <cell r="AD5005">
            <v>44137</v>
          </cell>
          <cell r="AE5005">
            <v>44141</v>
          </cell>
          <cell r="AF5005" t="str">
            <v>VASO MENTA FACETEADO Y EXPRIMIDOR</v>
          </cell>
          <cell r="AG5005" t="str">
            <v>190.07</v>
          </cell>
          <cell r="AH5005">
            <v>1</v>
          </cell>
          <cell r="AI5005" t="str">
            <v>BP24019 BIPO</v>
          </cell>
          <cell r="AJ5005" t="str">
            <v>Web</v>
          </cell>
          <cell r="AK5005" t="str">
            <v>LUNES 09-11 ENTRE 8 Y 18 HORAS!</v>
          </cell>
          <cell r="AL5005">
            <v>1936224384</v>
          </cell>
          <cell r="AM5005">
            <v>315325676</v>
          </cell>
          <cell r="AN5005" t="str">
            <v>Sí</v>
          </cell>
        </row>
        <row r="5006">
          <cell r="A5006">
            <v>2259</v>
          </cell>
          <cell r="B5006" t="str">
            <v>magda18h@hotmail.com</v>
          </cell>
          <cell r="AF5006" t="str">
            <v>INDIVIDUAL RANGPUR GOLD 38CM</v>
          </cell>
          <cell r="AG5006" t="str">
            <v>356.39</v>
          </cell>
          <cell r="AH5006">
            <v>1</v>
          </cell>
          <cell r="AI5006" t="str">
            <v>MS115246</v>
          </cell>
          <cell r="AN5006" t="str">
            <v>Sí</v>
          </cell>
        </row>
        <row r="5007">
          <cell r="A5007">
            <v>2258</v>
          </cell>
          <cell r="B5007" t="str">
            <v>a.yanina@live.com</v>
          </cell>
          <cell r="C5007">
            <v>44137</v>
          </cell>
          <cell r="D5007" t="str">
            <v>Abierta</v>
          </cell>
          <cell r="E5007" t="str">
            <v>Recibido</v>
          </cell>
          <cell r="F5007" t="str">
            <v>Enviado</v>
          </cell>
          <cell r="G5007" t="str">
            <v>ARS</v>
          </cell>
          <cell r="H5007" t="str">
            <v>1346.36</v>
          </cell>
          <cell r="I5007">
            <v>0</v>
          </cell>
          <cell r="J5007">
            <v>0</v>
          </cell>
          <cell r="K5007" t="str">
            <v>1346.36</v>
          </cell>
          <cell r="L5007" t="str">
            <v>Yanina Artunduaga</v>
          </cell>
          <cell r="M5007">
            <v>34932548</v>
          </cell>
          <cell r="N5007">
            <v>541131352525</v>
          </cell>
          <cell r="O5007" t="str">
            <v>Yanina Artunduaga</v>
          </cell>
          <cell r="P5007">
            <v>541131352525</v>
          </cell>
          <cell r="Q5007" t="str">
            <v>Av Rivadavia</v>
          </cell>
          <cell r="R5007">
            <v>4686</v>
          </cell>
          <cell r="S5007" t="str">
            <v>8f</v>
          </cell>
          <cell r="T5007" t="str">
            <v>Caballito</v>
          </cell>
          <cell r="U5007" t="str">
            <v>Capital Federal</v>
          </cell>
          <cell r="V5007">
            <v>1424</v>
          </cell>
          <cell r="W5007" t="str">
            <v>Capital Federal</v>
          </cell>
          <cell r="Y5007" t="str">
            <v>ENVÍO SIN CARGO (CABA Y GRAN PARTE DE GBA) TIEMPO: 4 a 6 DÍAS HÁBILES</v>
          </cell>
          <cell r="Z5007" t="str">
            <v>Mercado Pago</v>
          </cell>
          <cell r="AD5007">
            <v>44137</v>
          </cell>
          <cell r="AE5007">
            <v>44141</v>
          </cell>
          <cell r="AF5007" t="str">
            <v>MATE CERAMICA CON BOMBILLA (Beige)</v>
          </cell>
          <cell r="AG5007" t="str">
            <v>520.95</v>
          </cell>
          <cell r="AH5007">
            <v>1</v>
          </cell>
          <cell r="AJ5007" t="str">
            <v>Móvil</v>
          </cell>
          <cell r="AK5007" t="str">
            <v>SABADO 7-11 ENTRE 8 Y 13 HORAS!</v>
          </cell>
          <cell r="AL5007">
            <v>1936038636</v>
          </cell>
          <cell r="AM5007">
            <v>315290346</v>
          </cell>
          <cell r="AN5007" t="str">
            <v>Sí</v>
          </cell>
        </row>
        <row r="5008">
          <cell r="A5008">
            <v>2258</v>
          </cell>
          <cell r="B5008" t="str">
            <v>a.yanina@live.com</v>
          </cell>
          <cell r="AF5008" t="str">
            <v>BOWL BLANCO 400CC APTO MICROONDAS Y FREEZER</v>
          </cell>
          <cell r="AG5008" t="str">
            <v>112.63</v>
          </cell>
          <cell r="AH5008">
            <v>1</v>
          </cell>
          <cell r="AI5008" t="str">
            <v>BP01001 BIPO</v>
          </cell>
          <cell r="AN5008" t="str">
            <v>Sí</v>
          </cell>
        </row>
        <row r="5009">
          <cell r="A5009">
            <v>2258</v>
          </cell>
          <cell r="B5009" t="str">
            <v>a.yanina@live.com</v>
          </cell>
          <cell r="AF5009" t="str">
            <v>INDIVIDUAL RANGPUR BEIGE 38CM</v>
          </cell>
          <cell r="AG5009" t="str">
            <v>356.39</v>
          </cell>
          <cell r="AH5009">
            <v>2</v>
          </cell>
          <cell r="AI5009" t="str">
            <v>MS115327</v>
          </cell>
          <cell r="AN5009" t="str">
            <v>Sí</v>
          </cell>
        </row>
        <row r="5010">
          <cell r="A5010">
            <v>2257</v>
          </cell>
          <cell r="B5010" t="str">
            <v>estefy.fuentes11@gmail.com</v>
          </cell>
          <cell r="C5010">
            <v>44137</v>
          </cell>
          <cell r="D5010" t="str">
            <v>Abierta</v>
          </cell>
          <cell r="E5010" t="str">
            <v>Recibido</v>
          </cell>
          <cell r="F5010" t="str">
            <v>Enviado</v>
          </cell>
          <cell r="G5010" t="str">
            <v>ARS</v>
          </cell>
          <cell r="H5010" t="str">
            <v>1619.29</v>
          </cell>
          <cell r="I5010">
            <v>0</v>
          </cell>
          <cell r="J5010">
            <v>795</v>
          </cell>
          <cell r="K5010" t="str">
            <v>2414.29</v>
          </cell>
          <cell r="L5010" t="str">
            <v>Estefania Fuentes</v>
          </cell>
          <cell r="M5010">
            <v>35096604</v>
          </cell>
          <cell r="N5010">
            <v>542317449061</v>
          </cell>
          <cell r="O5010" t="str">
            <v>Estefania Fuentes</v>
          </cell>
          <cell r="P5010">
            <v>542317449061</v>
          </cell>
          <cell r="Q5010" t="str">
            <v xml:space="preserve">La Rioja </v>
          </cell>
          <cell r="R5010">
            <v>2545</v>
          </cell>
          <cell r="U5010" t="str">
            <v xml:space="preserve">9 De Julio </v>
          </cell>
          <cell r="V5010">
            <v>6500</v>
          </cell>
          <cell r="W5010" t="str">
            <v>Buenos Aires</v>
          </cell>
          <cell r="Y5010" t="str">
            <v>Correo Argentino - Encomienda Clásica</v>
          </cell>
          <cell r="Z5010" t="str">
            <v>Mercado Pago</v>
          </cell>
          <cell r="AD5010">
            <v>44137</v>
          </cell>
          <cell r="AE5010">
            <v>44140</v>
          </cell>
          <cell r="AF5010" t="str">
            <v>TRAPO DE PISO CON FRASE MEDIA STANTARD 50 X 60 CM HOLA CHAU</v>
          </cell>
          <cell r="AG5010">
            <v>290</v>
          </cell>
          <cell r="AH5010">
            <v>1</v>
          </cell>
          <cell r="AI5010" t="str">
            <v>HOLA CHAU CHICO GRIS</v>
          </cell>
          <cell r="AJ5010" t="str">
            <v>Móvil</v>
          </cell>
          <cell r="AK5010" t="str">
            <v>VIERNES 06-11 ENTRE 8 Y 18 HORAS!</v>
          </cell>
          <cell r="AL5010">
            <v>1935695512</v>
          </cell>
          <cell r="AM5010">
            <v>305710876</v>
          </cell>
          <cell r="AN5010" t="str">
            <v>Sí</v>
          </cell>
        </row>
        <row r="5011">
          <cell r="A5011">
            <v>2257</v>
          </cell>
          <cell r="B5011" t="str">
            <v>estefy.fuentes11@gmail.com</v>
          </cell>
          <cell r="AF5011" t="str">
            <v>TABLA DE PICAR RECTANGULAR BLANCA 26X38 CM</v>
          </cell>
          <cell r="AG5011" t="str">
            <v>620.02</v>
          </cell>
          <cell r="AH5011">
            <v>1</v>
          </cell>
          <cell r="AI5011" t="str">
            <v>BA8058</v>
          </cell>
          <cell r="AN5011" t="str">
            <v>Sí</v>
          </cell>
        </row>
        <row r="5012">
          <cell r="A5012">
            <v>2257</v>
          </cell>
          <cell r="B5012" t="str">
            <v>estefy.fuentes11@gmail.com</v>
          </cell>
          <cell r="AF5012" t="str">
            <v>VASO MENTA FACETEADO Y EXPRIMIDOR</v>
          </cell>
          <cell r="AG5012" t="str">
            <v>190.07</v>
          </cell>
          <cell r="AH5012">
            <v>1</v>
          </cell>
          <cell r="AI5012" t="str">
            <v>BP24019 BIPO</v>
          </cell>
          <cell r="AN5012" t="str">
            <v>Sí</v>
          </cell>
        </row>
        <row r="5013">
          <cell r="A5013">
            <v>2257</v>
          </cell>
          <cell r="B5013" t="str">
            <v>estefy.fuentes11@gmail.com</v>
          </cell>
          <cell r="AF5013" t="str">
            <v>INDIVIDUAL DE YUTE TEJIDO 32 CM</v>
          </cell>
          <cell r="AG5013" t="str">
            <v>519.2</v>
          </cell>
          <cell r="AH5013">
            <v>1</v>
          </cell>
          <cell r="AI5013" t="str">
            <v>INDIVIDUALYUTE</v>
          </cell>
          <cell r="AN5013" t="str">
            <v>Sí</v>
          </cell>
        </row>
        <row r="5014">
          <cell r="A5014">
            <v>2256</v>
          </cell>
          <cell r="B5014" t="str">
            <v>moramariano@yahoo.com.ar</v>
          </cell>
          <cell r="C5014">
            <v>44137</v>
          </cell>
          <cell r="D5014" t="str">
            <v>Cancelada</v>
          </cell>
          <cell r="E5014" t="str">
            <v>Reembolsado</v>
          </cell>
          <cell r="F5014" t="str">
            <v>No está empaquetado</v>
          </cell>
          <cell r="G5014" t="str">
            <v>ARS</v>
          </cell>
          <cell r="H5014" t="str">
            <v>1024.88</v>
          </cell>
          <cell r="I5014">
            <v>0</v>
          </cell>
          <cell r="J5014">
            <v>0</v>
          </cell>
          <cell r="K5014" t="str">
            <v>1024.88</v>
          </cell>
          <cell r="L5014" t="str">
            <v>Mariano Peralta</v>
          </cell>
          <cell r="M5014">
            <v>22426299</v>
          </cell>
          <cell r="N5014">
            <v>541131005807</v>
          </cell>
          <cell r="O5014" t="str">
            <v>Mariano Peralta</v>
          </cell>
          <cell r="P5014">
            <v>541131005807</v>
          </cell>
          <cell r="Q5014" t="str">
            <v>Vallejos</v>
          </cell>
          <cell r="R5014">
            <v>4214</v>
          </cell>
          <cell r="T5014" t="str">
            <v xml:space="preserve">Villa Devoto </v>
          </cell>
          <cell r="U5014" t="str">
            <v>Capital Federal</v>
          </cell>
          <cell r="V5014">
            <v>1419</v>
          </cell>
          <cell r="W5014" t="str">
            <v>Capital Federal</v>
          </cell>
          <cell r="Y5014" t="str">
            <v>ENVÍO SIN CARGO (CABA Y GRAN PARTE DE GBA) TIEMPO: 4 a 6 DÍAS HÁBILES</v>
          </cell>
          <cell r="Z5014" t="str">
            <v>Mercado Pago</v>
          </cell>
          <cell r="AF5014" t="str">
            <v>PACK X 6 VASO BELLIZE AZUL X 315ML</v>
          </cell>
          <cell r="AG5014" t="str">
            <v>95.99</v>
          </cell>
          <cell r="AH5014">
            <v>4</v>
          </cell>
          <cell r="AI5014" t="str">
            <v>TW88623</v>
          </cell>
          <cell r="AJ5014" t="str">
            <v>Móvil</v>
          </cell>
          <cell r="AK5014" t="str">
            <v/>
          </cell>
          <cell r="AL5014">
            <v>1935657364</v>
          </cell>
          <cell r="AM5014">
            <v>315171487</v>
          </cell>
          <cell r="AN5014" t="str">
            <v>Sí</v>
          </cell>
        </row>
        <row r="5015">
          <cell r="A5015">
            <v>2256</v>
          </cell>
          <cell r="B5015" t="str">
            <v>moramariano@yahoo.com.ar</v>
          </cell>
          <cell r="AF5015" t="str">
            <v>PACK X 6 VASO BELLIZE PURPLE X 315ML</v>
          </cell>
          <cell r="AG5015" t="str">
            <v>95.99</v>
          </cell>
          <cell r="AH5015">
            <v>4</v>
          </cell>
          <cell r="AI5015" t="str">
            <v>TW82923</v>
          </cell>
          <cell r="AN5015" t="str">
            <v>Sí</v>
          </cell>
        </row>
        <row r="5016">
          <cell r="A5016">
            <v>2256</v>
          </cell>
          <cell r="B5016" t="str">
            <v>moramariano@yahoo.com.ar</v>
          </cell>
          <cell r="AF5016" t="str">
            <v>BOWL RIGOLLEAU GALAXIA 14 CM DIAM</v>
          </cell>
          <cell r="AG5016" t="str">
            <v>64.24</v>
          </cell>
          <cell r="AH5016">
            <v>4</v>
          </cell>
          <cell r="AI5016" t="str">
            <v>ML67645</v>
          </cell>
          <cell r="AN5016" t="str">
            <v>Sí</v>
          </cell>
        </row>
        <row r="5017">
          <cell r="A5017">
            <v>2255</v>
          </cell>
          <cell r="B5017" t="str">
            <v>arciericarla@hotmail.com</v>
          </cell>
          <cell r="C5017">
            <v>44137</v>
          </cell>
          <cell r="D5017" t="str">
            <v>Abierta</v>
          </cell>
          <cell r="E5017" t="str">
            <v>Recibido</v>
          </cell>
          <cell r="F5017" t="str">
            <v>Enviado</v>
          </cell>
          <cell r="G5017" t="str">
            <v>ARS</v>
          </cell>
          <cell r="H5017" t="str">
            <v>559.98</v>
          </cell>
          <cell r="I5017">
            <v>0</v>
          </cell>
          <cell r="J5017">
            <v>0</v>
          </cell>
          <cell r="K5017" t="str">
            <v>559.98</v>
          </cell>
          <cell r="L5017" t="str">
            <v>Carla Arcieri</v>
          </cell>
          <cell r="M5017">
            <v>36917969</v>
          </cell>
          <cell r="N5017">
            <v>541158690262</v>
          </cell>
          <cell r="O5017" t="str">
            <v>Carla Arcieri</v>
          </cell>
          <cell r="P5017">
            <v>541158690262</v>
          </cell>
          <cell r="Q5017" t="str">
            <v xml:space="preserve">Coronel Martiniano chilavert </v>
          </cell>
          <cell r="R5017">
            <v>3352</v>
          </cell>
          <cell r="S5017" t="str">
            <v xml:space="preserve">Pb dpto 3 </v>
          </cell>
          <cell r="T5017" t="str">
            <v>Villa soldati</v>
          </cell>
          <cell r="U5017" t="str">
            <v>Capital Federal</v>
          </cell>
          <cell r="V5017">
            <v>1437</v>
          </cell>
          <cell r="W5017" t="str">
            <v>Capital Federal</v>
          </cell>
          <cell r="Y5017" t="str">
            <v>ENVÍO SIN CARGO (CABA Y GRAN PARTE DE GBA) TIEMPO: 4 a 6 DÍAS HÁBILES</v>
          </cell>
          <cell r="Z5017" t="str">
            <v>Mercado Pago</v>
          </cell>
          <cell r="AB5017" t="str">
            <v>Hola, por favor envolver bien para que llegue sano y salvo!!! Muchas gracias chicos, buena semana ?</v>
          </cell>
          <cell r="AD5017">
            <v>44137</v>
          </cell>
          <cell r="AE5017">
            <v>44141</v>
          </cell>
          <cell r="AF5017" t="str">
            <v>VELA 100 % SOJA CON ESENCIAS - DIFERENTES AROMAS 8x8 CM (JAZMIN)</v>
          </cell>
          <cell r="AG5017" t="str">
            <v>319.99</v>
          </cell>
          <cell r="AH5017">
            <v>1</v>
          </cell>
          <cell r="AI5017" t="str">
            <v>BA6340VELA</v>
          </cell>
          <cell r="AJ5017" t="str">
            <v>Móvil</v>
          </cell>
          <cell r="AK5017" t="str">
            <v>SABADO 7-11 ENTRE 8 Y 13 HORAS!</v>
          </cell>
          <cell r="AL5017">
            <v>1935655736</v>
          </cell>
          <cell r="AM5017">
            <v>311000586</v>
          </cell>
          <cell r="AN5017" t="str">
            <v>Sí</v>
          </cell>
        </row>
        <row r="5018">
          <cell r="A5018">
            <v>2255</v>
          </cell>
          <cell r="B5018" t="str">
            <v>arciericarla@hotmail.com</v>
          </cell>
          <cell r="AF5018" t="str">
            <v>VELA SOJA C/TAPA AROMA JAZMIN GARDENIA 14X10 CM</v>
          </cell>
          <cell r="AG5018" t="str">
            <v>239.99</v>
          </cell>
          <cell r="AH5018">
            <v>1</v>
          </cell>
          <cell r="AI5018" t="str">
            <v>BA8098VELAMERCA SEPARADA</v>
          </cell>
          <cell r="AN5018" t="str">
            <v>Sí</v>
          </cell>
        </row>
        <row r="5019">
          <cell r="A5019">
            <v>2254</v>
          </cell>
          <cell r="B5019" t="str">
            <v>flavia.c.herrera.m@gmail.com</v>
          </cell>
          <cell r="C5019">
            <v>44137</v>
          </cell>
          <cell r="D5019" t="str">
            <v>Abierta</v>
          </cell>
          <cell r="E5019" t="str">
            <v>Recibido</v>
          </cell>
          <cell r="F5019" t="str">
            <v>Enviado</v>
          </cell>
          <cell r="G5019" t="str">
            <v>ARS</v>
          </cell>
          <cell r="H5019" t="str">
            <v>2399.32</v>
          </cell>
          <cell r="I5019">
            <v>0</v>
          </cell>
          <cell r="J5019">
            <v>0</v>
          </cell>
          <cell r="K5019" t="str">
            <v>2399.32</v>
          </cell>
          <cell r="L5019" t="str">
            <v>Flavia Herrera</v>
          </cell>
          <cell r="M5019">
            <v>36858160</v>
          </cell>
          <cell r="N5019">
            <v>5491164737587</v>
          </cell>
          <cell r="O5019" t="str">
            <v>Flavia Herrera</v>
          </cell>
          <cell r="P5019">
            <v>5491164737587</v>
          </cell>
          <cell r="Q5019" t="str">
            <v>Pedernera</v>
          </cell>
          <cell r="R5019">
            <v>79</v>
          </cell>
          <cell r="S5019" t="str">
            <v>5A</v>
          </cell>
          <cell r="T5019" t="str">
            <v>Flores</v>
          </cell>
          <cell r="U5019" t="str">
            <v>Capital Federal</v>
          </cell>
          <cell r="V5019">
            <v>1406</v>
          </cell>
          <cell r="W5019" t="str">
            <v>Capital Federal</v>
          </cell>
          <cell r="Y5019" t="str">
            <v>ENVÍO SIN CARGO (CABA Y GRAN PARTE DE GBA) TIEMPO: 4 a 6 DÍAS HÁBILES</v>
          </cell>
          <cell r="Z5019" t="str">
            <v>Mercado Pago</v>
          </cell>
          <cell r="AC5019" t="str">
            <v>02-11 SE DEVUELVEN 95.99 X TRANSFERENCIAPOR ERROR DE P'RECIO DE VASOS NO ENVIAR VASOS</v>
          </cell>
          <cell r="AD5019">
            <v>44137</v>
          </cell>
          <cell r="AE5019">
            <v>44140</v>
          </cell>
          <cell r="AF5019" t="str">
            <v>INDIVIDUAL RANGPUR BEIGE 38CM</v>
          </cell>
          <cell r="AG5019" t="str">
            <v>356.39</v>
          </cell>
          <cell r="AH5019">
            <v>2</v>
          </cell>
          <cell r="AI5019" t="str">
            <v>MS115327</v>
          </cell>
          <cell r="AJ5019" t="str">
            <v>Móvil</v>
          </cell>
          <cell r="AK5019" t="str">
            <v>VIERNES 06-11 ENTRE 8 Y 18 HORAS!</v>
          </cell>
          <cell r="AL5019">
            <v>1935643410</v>
          </cell>
          <cell r="AM5019">
            <v>315173426</v>
          </cell>
          <cell r="AN5019" t="str">
            <v>Sí</v>
          </cell>
        </row>
        <row r="5020">
          <cell r="A5020">
            <v>2254</v>
          </cell>
          <cell r="B5020" t="str">
            <v>flavia.c.herrera.m@gmail.com</v>
          </cell>
          <cell r="AF5020" t="str">
            <v>VELA 100 % SOJA CON ESENCIAS - DIFERENTES AROMAS 8x8 CM (JAZMIN)</v>
          </cell>
          <cell r="AG5020" t="str">
            <v>319.99</v>
          </cell>
          <cell r="AH5020">
            <v>1</v>
          </cell>
          <cell r="AI5020" t="str">
            <v>BA6340VELA</v>
          </cell>
          <cell r="AN5020" t="str">
            <v>Sí</v>
          </cell>
        </row>
        <row r="5021">
          <cell r="A5021">
            <v>2254</v>
          </cell>
          <cell r="B5021" t="str">
            <v>flavia.c.herrera.m@gmail.com</v>
          </cell>
          <cell r="AF5021" t="str">
            <v>ESPEJO CON BASE DE MADERA MARRON CLARO 25.5 X 15 CM</v>
          </cell>
          <cell r="AG5021" t="str">
            <v>682.02</v>
          </cell>
          <cell r="AH5021">
            <v>1</v>
          </cell>
          <cell r="AI5021" t="str">
            <v>DE7595</v>
          </cell>
          <cell r="AN5021" t="str">
            <v>Sí</v>
          </cell>
        </row>
        <row r="5022">
          <cell r="A5022">
            <v>2254</v>
          </cell>
          <cell r="B5022" t="str">
            <v>flavia.c.herrera.m@gmail.com</v>
          </cell>
          <cell r="AF5022" t="str">
            <v>JARRA MEDIDORA RECTA CH 7.7X10CM</v>
          </cell>
          <cell r="AG5022" t="str">
            <v>423.98</v>
          </cell>
          <cell r="AH5022">
            <v>1</v>
          </cell>
          <cell r="AI5022" t="str">
            <v>055BA7678</v>
          </cell>
          <cell r="AN5022" t="str">
            <v>Sí</v>
          </cell>
        </row>
        <row r="5023">
          <cell r="A5023">
            <v>2254</v>
          </cell>
          <cell r="B5023" t="str">
            <v>flavia.c.herrera.m@gmail.com</v>
          </cell>
          <cell r="AF5023" t="str">
            <v>PACK X 6 VASO BELLIZE AZUL X 315ML</v>
          </cell>
          <cell r="AG5023" t="str">
            <v>95.99</v>
          </cell>
          <cell r="AH5023">
            <v>1</v>
          </cell>
          <cell r="AI5023" t="str">
            <v>TW88623</v>
          </cell>
          <cell r="AN5023" t="str">
            <v>Sí</v>
          </cell>
        </row>
        <row r="5024">
          <cell r="A5024">
            <v>2254</v>
          </cell>
          <cell r="B5024" t="str">
            <v>flavia.c.herrera.m@gmail.com</v>
          </cell>
          <cell r="AF5024" t="str">
            <v>BOTELLA 500CC CORCHO ECOLOGICO</v>
          </cell>
          <cell r="AG5024" t="str">
            <v>164.56</v>
          </cell>
          <cell r="AH5024">
            <v>1</v>
          </cell>
          <cell r="AI5024" t="str">
            <v>019BO6406</v>
          </cell>
          <cell r="AN5024" t="str">
            <v>Sí</v>
          </cell>
        </row>
        <row r="5025">
          <cell r="A5025">
            <v>2253</v>
          </cell>
          <cell r="B5025" t="str">
            <v>karenvolpatti1995@gmail.com</v>
          </cell>
          <cell r="C5025">
            <v>44137</v>
          </cell>
          <cell r="D5025" t="str">
            <v>Abierta</v>
          </cell>
          <cell r="E5025" t="str">
            <v>Recibido</v>
          </cell>
          <cell r="F5025" t="str">
            <v>Enviado</v>
          </cell>
          <cell r="G5025" t="str">
            <v>ARS</v>
          </cell>
          <cell r="H5025" t="str">
            <v>2743.92</v>
          </cell>
          <cell r="I5025">
            <v>0</v>
          </cell>
          <cell r="J5025">
            <v>0</v>
          </cell>
          <cell r="K5025" t="str">
            <v>2743.92</v>
          </cell>
          <cell r="L5025" t="str">
            <v>Karen Volpatti</v>
          </cell>
          <cell r="M5025">
            <v>38844732</v>
          </cell>
          <cell r="N5025">
            <v>5491160493197</v>
          </cell>
          <cell r="O5025" t="str">
            <v>Karen Volpatti</v>
          </cell>
          <cell r="P5025">
            <v>5491160493197</v>
          </cell>
          <cell r="Q5025" t="str">
            <v xml:space="preserve">Felix de alzaga </v>
          </cell>
          <cell r="R5025">
            <v>3645</v>
          </cell>
          <cell r="T5025" t="str">
            <v>Monte chingolo</v>
          </cell>
          <cell r="U5025" t="str">
            <v xml:space="preserve">Lanus este </v>
          </cell>
          <cell r="V5025">
            <v>1824</v>
          </cell>
          <cell r="W5025" t="str">
            <v>Gran Buenos Aires</v>
          </cell>
          <cell r="Y5025" t="str">
            <v>ENVÍO SIN CARGO (CABA Y GRAN PARTE DE GBA) TIEMPO: 4 a 6 DÍAS HÁBILES</v>
          </cell>
          <cell r="Z5025" t="str">
            <v>Mercado Pago</v>
          </cell>
          <cell r="AD5025">
            <v>44137</v>
          </cell>
          <cell r="AE5025">
            <v>44140</v>
          </cell>
          <cell r="AF5025" t="str">
            <v>SET X6 CHOPP DE 200ML PILSENER</v>
          </cell>
          <cell r="AG5025" t="str">
            <v>877.08</v>
          </cell>
          <cell r="AH5025">
            <v>1</v>
          </cell>
          <cell r="AI5025" t="str">
            <v>TW22823</v>
          </cell>
          <cell r="AJ5025" t="str">
            <v>Móvil</v>
          </cell>
          <cell r="AK5025" t="str">
            <v>VIERNES 06-11 ENTRE 8 Y 18 HORAS!</v>
          </cell>
          <cell r="AL5025">
            <v>1935607143</v>
          </cell>
          <cell r="AM5025">
            <v>315155940</v>
          </cell>
          <cell r="AN5025" t="str">
            <v>Sí</v>
          </cell>
        </row>
        <row r="5026">
          <cell r="A5026">
            <v>2253</v>
          </cell>
          <cell r="B5026" t="str">
            <v>karenvolpatti1995@gmail.com</v>
          </cell>
          <cell r="AF5026" t="str">
            <v>SET X 6 TENEDOR MESA MADERA "DI SOLLE"</v>
          </cell>
          <cell r="AG5026" t="str">
            <v>773.39</v>
          </cell>
          <cell r="AH5026">
            <v>1</v>
          </cell>
          <cell r="AI5026" t="str">
            <v>061CMT0362</v>
          </cell>
          <cell r="AN5026" t="str">
            <v>Sí</v>
          </cell>
        </row>
        <row r="5027">
          <cell r="A5027">
            <v>2253</v>
          </cell>
          <cell r="B5027" t="str">
            <v>karenvolpatti1995@gmail.com</v>
          </cell>
          <cell r="AF5027" t="str">
            <v>SET X 6 CUCHILLO MESA MADERA "DI SOLLE"</v>
          </cell>
          <cell r="AG5027" t="str">
            <v>619.94</v>
          </cell>
          <cell r="AH5027">
            <v>1</v>
          </cell>
          <cell r="AI5027" t="str">
            <v>061CMT0359</v>
          </cell>
          <cell r="AN5027" t="str">
            <v>Sí</v>
          </cell>
        </row>
        <row r="5028">
          <cell r="A5028">
            <v>2253</v>
          </cell>
          <cell r="B5028" t="str">
            <v>karenvolpatti1995@gmail.com</v>
          </cell>
          <cell r="AF5028" t="str">
            <v>SET X 6 CUCHARA MESA MADERA "DI SOLLE"</v>
          </cell>
          <cell r="AG5028" t="str">
            <v>473.51</v>
          </cell>
          <cell r="AH5028">
            <v>1</v>
          </cell>
          <cell r="AI5028" t="str">
            <v>061CMT0379</v>
          </cell>
          <cell r="AN5028" t="str">
            <v>Sí</v>
          </cell>
        </row>
        <row r="5029">
          <cell r="A5029">
            <v>2252</v>
          </cell>
          <cell r="B5029" t="str">
            <v>missdanir@gmail.com</v>
          </cell>
          <cell r="C5029">
            <v>44137</v>
          </cell>
          <cell r="D5029" t="str">
            <v>Abierta</v>
          </cell>
          <cell r="E5029" t="str">
            <v>Recibido</v>
          </cell>
          <cell r="F5029" t="str">
            <v>Enviado</v>
          </cell>
          <cell r="G5029" t="str">
            <v>ARS</v>
          </cell>
          <cell r="H5029" t="str">
            <v>3002.18</v>
          </cell>
          <cell r="I5029">
            <v>0</v>
          </cell>
          <cell r="J5029">
            <v>0</v>
          </cell>
          <cell r="K5029" t="str">
            <v>3002.18</v>
          </cell>
          <cell r="L5029" t="str">
            <v>Daniela Rosato</v>
          </cell>
          <cell r="M5029">
            <v>34257719</v>
          </cell>
          <cell r="N5029">
            <v>5491153131437</v>
          </cell>
          <cell r="O5029" t="str">
            <v>Daniela Rosato</v>
          </cell>
          <cell r="P5029">
            <v>5491153131437</v>
          </cell>
          <cell r="Q5029" t="str">
            <v>Macedonio Fernández</v>
          </cell>
          <cell r="R5029">
            <v>876</v>
          </cell>
          <cell r="S5029" t="str">
            <v xml:space="preserve">Puerta negra </v>
          </cell>
          <cell r="T5029" t="str">
            <v xml:space="preserve">El Palomar </v>
          </cell>
          <cell r="U5029" t="str">
            <v xml:space="preserve">Buenos Aires </v>
          </cell>
          <cell r="V5029">
            <v>1684</v>
          </cell>
          <cell r="W5029" t="str">
            <v>Gran Buenos Aires</v>
          </cell>
          <cell r="Y5029" t="str">
            <v>ENVÍO SIN CARGO (CABA Y GRAN PARTE DE GBA) TIEMPO: 4 a 6 DÍAS HÁBILES</v>
          </cell>
          <cell r="Z5029" t="str">
            <v>Mercado Pago</v>
          </cell>
          <cell r="AD5029">
            <v>44137</v>
          </cell>
          <cell r="AE5029">
            <v>44141</v>
          </cell>
          <cell r="AF5029" t="str">
            <v>BOWL ROSA 400CC</v>
          </cell>
          <cell r="AG5029" t="str">
            <v>116.6</v>
          </cell>
          <cell r="AH5029">
            <v>1</v>
          </cell>
          <cell r="AI5029" t="str">
            <v>BP01018 BIPO</v>
          </cell>
          <cell r="AJ5029" t="str">
            <v>Móvil</v>
          </cell>
          <cell r="AK5029" t="str">
            <v>MARTES 10-11 ENTRE 8 Y 18 HORAS!</v>
          </cell>
          <cell r="AL5029">
            <v>1935600174</v>
          </cell>
          <cell r="AM5029">
            <v>315152695</v>
          </cell>
          <cell r="AN5029" t="str">
            <v>Sí</v>
          </cell>
        </row>
        <row r="5030">
          <cell r="A5030">
            <v>2252</v>
          </cell>
          <cell r="B5030" t="str">
            <v>missdanir@gmail.com</v>
          </cell>
          <cell r="AF5030" t="str">
            <v>BOWL MENTA 400CC</v>
          </cell>
          <cell r="AG5030" t="str">
            <v>116.6</v>
          </cell>
          <cell r="AH5030">
            <v>1</v>
          </cell>
          <cell r="AI5030" t="str">
            <v>BP01019 BIPO</v>
          </cell>
          <cell r="AN5030" t="str">
            <v>Sí</v>
          </cell>
        </row>
        <row r="5031">
          <cell r="A5031">
            <v>2252</v>
          </cell>
          <cell r="B5031" t="str">
            <v>missdanir@gmail.com</v>
          </cell>
          <cell r="AF5031" t="str">
            <v>BOWL MENTA 2.5LTS</v>
          </cell>
          <cell r="AG5031" t="str">
            <v>202.84</v>
          </cell>
          <cell r="AH5031">
            <v>1</v>
          </cell>
          <cell r="AI5031" t="str">
            <v>BP02019 BIPO</v>
          </cell>
          <cell r="AN5031" t="str">
            <v>Sí</v>
          </cell>
        </row>
        <row r="5032">
          <cell r="A5032">
            <v>2252</v>
          </cell>
          <cell r="B5032" t="str">
            <v>missdanir@gmail.com</v>
          </cell>
          <cell r="AF5032" t="str">
            <v>INDIVIDUAL DE YUTE TEJIDO 32 CM</v>
          </cell>
          <cell r="AG5032" t="str">
            <v>519.2</v>
          </cell>
          <cell r="AH5032">
            <v>1</v>
          </cell>
          <cell r="AI5032" t="str">
            <v>INDIVIDUALYUTE</v>
          </cell>
          <cell r="AN5032" t="str">
            <v>Sí</v>
          </cell>
        </row>
        <row r="5033">
          <cell r="A5033">
            <v>2252</v>
          </cell>
          <cell r="B5033" t="str">
            <v>missdanir@gmail.com</v>
          </cell>
          <cell r="AF5033" t="str">
            <v>TRAPO DE PISO LOVE GRIS MEDIDA XL 60X70 CM</v>
          </cell>
          <cell r="AG5033">
            <v>390</v>
          </cell>
          <cell r="AH5033">
            <v>1</v>
          </cell>
          <cell r="AN5033" t="str">
            <v>Sí</v>
          </cell>
        </row>
        <row r="5034">
          <cell r="A5034">
            <v>2252</v>
          </cell>
          <cell r="B5034" t="str">
            <v>missdanir@gmail.com</v>
          </cell>
          <cell r="AF5034" t="str">
            <v>TRAPO DE PISO HOLA CHAU GRIS MEDIDA XL. 60X 70 CM</v>
          </cell>
          <cell r="AG5034">
            <v>390</v>
          </cell>
          <cell r="AH5034">
            <v>1</v>
          </cell>
          <cell r="AI5034" t="str">
            <v>HOLA CHAU GRIS XL</v>
          </cell>
          <cell r="AN5034" t="str">
            <v>Sí</v>
          </cell>
        </row>
        <row r="5035">
          <cell r="A5035">
            <v>2252</v>
          </cell>
          <cell r="B5035" t="str">
            <v>missdanir@gmail.com</v>
          </cell>
          <cell r="AF5035" t="str">
            <v>TAZON CERAMICA PALABRAS 350 CC (ROSA AMOR)</v>
          </cell>
          <cell r="AG5035" t="str">
            <v>633.47</v>
          </cell>
          <cell r="AH5035">
            <v>1</v>
          </cell>
          <cell r="AN5035" t="str">
            <v>Sí</v>
          </cell>
        </row>
        <row r="5036">
          <cell r="A5036">
            <v>2252</v>
          </cell>
          <cell r="B5036" t="str">
            <v>missdanir@gmail.com</v>
          </cell>
          <cell r="AF5036" t="str">
            <v>TAZON CERAMICA PALABRAS 350 CC (GRIS AMOR)</v>
          </cell>
          <cell r="AG5036" t="str">
            <v>633.47</v>
          </cell>
          <cell r="AH5036">
            <v>1</v>
          </cell>
          <cell r="AN5036" t="str">
            <v>Sí</v>
          </cell>
        </row>
        <row r="5037">
          <cell r="A5037">
            <v>2251</v>
          </cell>
          <cell r="B5037" t="str">
            <v>fabiana.veron@hotmail.com</v>
          </cell>
          <cell r="C5037">
            <v>44135</v>
          </cell>
          <cell r="D5037" t="str">
            <v>Abierta</v>
          </cell>
          <cell r="E5037" t="str">
            <v>Recibido</v>
          </cell>
          <cell r="F5037" t="str">
            <v>Enviado</v>
          </cell>
          <cell r="G5037" t="str">
            <v>ARS</v>
          </cell>
          <cell r="H5037" t="str">
            <v>1691.04</v>
          </cell>
          <cell r="I5037">
            <v>0</v>
          </cell>
          <cell r="J5037">
            <v>0</v>
          </cell>
          <cell r="K5037" t="str">
            <v>1691.04</v>
          </cell>
          <cell r="L5037" t="str">
            <v>Fabiana Veron</v>
          </cell>
          <cell r="M5037">
            <v>18384725</v>
          </cell>
          <cell r="N5037">
            <v>5491169319207</v>
          </cell>
          <cell r="O5037" t="str">
            <v>Fabiana Veron</v>
          </cell>
          <cell r="P5037">
            <v>5491169319207</v>
          </cell>
          <cell r="Q5037" t="str">
            <v>Zamudio</v>
          </cell>
          <cell r="R5037">
            <v>5931</v>
          </cell>
          <cell r="U5037" t="str">
            <v xml:space="preserve">Laferrere </v>
          </cell>
          <cell r="V5037">
            <v>1757</v>
          </cell>
          <cell r="W5037" t="str">
            <v>Gran Buenos Aires</v>
          </cell>
          <cell r="Y5037" t="str">
            <v>ENVÍO SIN CARGO (CABA Y GRAN PARTE DE GBA) TIEMPO: 4 a 6 DÍAS HÁBILES</v>
          </cell>
          <cell r="Z5037" t="str">
            <v>Mercado Pago</v>
          </cell>
          <cell r="AD5037">
            <v>44135</v>
          </cell>
          <cell r="AE5037">
            <v>44137</v>
          </cell>
          <cell r="AF5037" t="str">
            <v>COLADOR ACERO INOXIDABLE DIAM 22CM X 8CM ALTO</v>
          </cell>
          <cell r="AG5037" t="str">
            <v>663.07</v>
          </cell>
          <cell r="AH5037">
            <v>1</v>
          </cell>
          <cell r="AI5037" t="str">
            <v>046BA8162</v>
          </cell>
          <cell r="AJ5037" t="str">
            <v>Móvil</v>
          </cell>
          <cell r="AK5037" t="str">
            <v>MIERCOLES 04-11 ENTRE 8 Y 18 HORAS!</v>
          </cell>
          <cell r="AL5037">
            <v>1932648395</v>
          </cell>
          <cell r="AM5037">
            <v>314645946</v>
          </cell>
          <cell r="AN5037" t="str">
            <v>Sí</v>
          </cell>
        </row>
        <row r="5038">
          <cell r="A5038">
            <v>2251</v>
          </cell>
          <cell r="B5038" t="str">
            <v>fabiana.veron@hotmail.com</v>
          </cell>
          <cell r="AF5038" t="str">
            <v>TABLA DE PICAR RECTANGULAR BLANCA 26X38 CM</v>
          </cell>
          <cell r="AG5038" t="str">
            <v>704.57</v>
          </cell>
          <cell r="AH5038">
            <v>1</v>
          </cell>
          <cell r="AI5038" t="str">
            <v>BA8058</v>
          </cell>
          <cell r="AN5038" t="str">
            <v>Sí</v>
          </cell>
        </row>
        <row r="5039">
          <cell r="A5039">
            <v>2251</v>
          </cell>
          <cell r="B5039" t="str">
            <v>fabiana.veron@hotmail.com</v>
          </cell>
          <cell r="AF5039" t="str">
            <v>ENSALADERA RIGOLLEAU PRIMAVERA 1600ML</v>
          </cell>
          <cell r="AG5039" t="str">
            <v>161.7</v>
          </cell>
          <cell r="AH5039">
            <v>2</v>
          </cell>
          <cell r="AI5039" t="str">
            <v>ML67539</v>
          </cell>
          <cell r="AN5039" t="str">
            <v>Sí</v>
          </cell>
        </row>
        <row r="5040">
          <cell r="A5040">
            <v>2250</v>
          </cell>
          <cell r="B5040" t="str">
            <v>mechi_ds@hotmail.com</v>
          </cell>
          <cell r="C5040">
            <v>44135</v>
          </cell>
          <cell r="D5040" t="str">
            <v>Abierta</v>
          </cell>
          <cell r="E5040" t="str">
            <v>Recibido</v>
          </cell>
          <cell r="F5040" t="str">
            <v>Enviado</v>
          </cell>
          <cell r="G5040" t="str">
            <v>ARS</v>
          </cell>
          <cell r="H5040" t="str">
            <v>617.77</v>
          </cell>
          <cell r="I5040">
            <v>0</v>
          </cell>
          <cell r="J5040">
            <v>0</v>
          </cell>
          <cell r="K5040" t="str">
            <v>617.77</v>
          </cell>
          <cell r="L5040" t="str">
            <v>Mercedes Destefano</v>
          </cell>
          <cell r="M5040">
            <v>31344275</v>
          </cell>
          <cell r="N5040">
            <v>541154566531</v>
          </cell>
          <cell r="O5040" t="str">
            <v>Mercedes Destefano</v>
          </cell>
          <cell r="P5040">
            <v>541154566531</v>
          </cell>
          <cell r="Q5040" t="str">
            <v>Arcos</v>
          </cell>
          <cell r="R5040">
            <v>2365</v>
          </cell>
          <cell r="S5040" t="str">
            <v>2D</v>
          </cell>
          <cell r="T5040" t="str">
            <v>Belgrano</v>
          </cell>
          <cell r="U5040" t="str">
            <v>Capital Federal</v>
          </cell>
          <cell r="V5040">
            <v>1428</v>
          </cell>
          <cell r="W5040" t="str">
            <v>Capital Federal</v>
          </cell>
          <cell r="Y5040" t="str">
            <v>ENVÍO SIN CARGO (CABA Y GRAN PARTE DE GBA) TIEMPO: 4 a 6 DÍAS HÁBILES</v>
          </cell>
          <cell r="Z5040" t="str">
            <v>Mercado Pago</v>
          </cell>
          <cell r="AD5040">
            <v>44135</v>
          </cell>
          <cell r="AE5040">
            <v>44137</v>
          </cell>
          <cell r="AF5040" t="str">
            <v>TRAPO DE PISO CON FRASE MEDIA STANTARD 50 X 60 CM LOVE</v>
          </cell>
          <cell r="AG5040">
            <v>290</v>
          </cell>
          <cell r="AH5040">
            <v>1</v>
          </cell>
          <cell r="AI5040" t="str">
            <v>LOVE BCO CHICO</v>
          </cell>
          <cell r="AJ5040" t="str">
            <v>Móvil</v>
          </cell>
          <cell r="AK5040" t="str">
            <v>MIERCOLES 04-11 ENTRE 8 Y 18 HORAS!</v>
          </cell>
          <cell r="AL5040">
            <v>1932125365</v>
          </cell>
          <cell r="AM5040">
            <v>314585420</v>
          </cell>
          <cell r="AN5040" t="str">
            <v>Sí</v>
          </cell>
        </row>
        <row r="5041">
          <cell r="A5041">
            <v>2250</v>
          </cell>
          <cell r="B5041" t="str">
            <v>mechi_ds@hotmail.com</v>
          </cell>
          <cell r="AF5041" t="str">
            <v>CUCHARA COLOR MENTA</v>
          </cell>
          <cell r="AG5041" t="str">
            <v>38.49</v>
          </cell>
          <cell r="AH5041">
            <v>1</v>
          </cell>
          <cell r="AI5041" t="str">
            <v>BP32019</v>
          </cell>
          <cell r="AN5041" t="str">
            <v>Sí</v>
          </cell>
        </row>
        <row r="5042">
          <cell r="A5042">
            <v>2250</v>
          </cell>
          <cell r="B5042" t="str">
            <v>mechi_ds@hotmail.com</v>
          </cell>
          <cell r="AF5042" t="str">
            <v>Hermetico verde aqua c/tapa 400 cc</v>
          </cell>
          <cell r="AG5042" t="str">
            <v>200.19</v>
          </cell>
          <cell r="AH5042">
            <v>1</v>
          </cell>
          <cell r="AI5042" t="str">
            <v>BP35019</v>
          </cell>
          <cell r="AN5042" t="str">
            <v>Sí</v>
          </cell>
        </row>
        <row r="5043">
          <cell r="A5043">
            <v>2250</v>
          </cell>
          <cell r="B5043" t="str">
            <v>mechi_ds@hotmail.com</v>
          </cell>
          <cell r="AF5043" t="str">
            <v>SEGURO P PUERTA SIL 1PC (Verde)</v>
          </cell>
          <cell r="AG5043" t="str">
            <v>89.09</v>
          </cell>
          <cell r="AH5043">
            <v>1</v>
          </cell>
          <cell r="AI5043">
            <v>87522</v>
          </cell>
          <cell r="AN5043" t="str">
            <v>Sí</v>
          </cell>
        </row>
        <row r="5044">
          <cell r="A5044">
            <v>2249</v>
          </cell>
          <cell r="B5044" t="str">
            <v>nicoreynaga34@gmail.com</v>
          </cell>
          <cell r="C5044">
            <v>44135</v>
          </cell>
          <cell r="D5044" t="str">
            <v>Abierta</v>
          </cell>
          <cell r="E5044" t="str">
            <v>Recibido</v>
          </cell>
          <cell r="F5044" t="str">
            <v>Enviado</v>
          </cell>
          <cell r="G5044" t="str">
            <v>ARS</v>
          </cell>
          <cell r="H5044" t="str">
            <v>2765.98</v>
          </cell>
          <cell r="I5044">
            <v>0</v>
          </cell>
          <cell r="J5044">
            <v>0</v>
          </cell>
          <cell r="K5044" t="str">
            <v>2765.98</v>
          </cell>
          <cell r="L5044" t="str">
            <v>Nicolás Reynaga</v>
          </cell>
          <cell r="M5044">
            <v>38202511</v>
          </cell>
          <cell r="N5044">
            <v>543834797725</v>
          </cell>
          <cell r="O5044" t="str">
            <v>Nicolás Reynaga</v>
          </cell>
          <cell r="P5044">
            <v>543834797725</v>
          </cell>
          <cell r="Q5044" t="str">
            <v xml:space="preserve">Mario bravo </v>
          </cell>
          <cell r="R5044">
            <v>1268</v>
          </cell>
          <cell r="S5044" t="str">
            <v>8 d</v>
          </cell>
          <cell r="T5044" t="str">
            <v>Palermo</v>
          </cell>
          <cell r="U5044" t="str">
            <v>Capital Federal</v>
          </cell>
          <cell r="V5044">
            <v>1175</v>
          </cell>
          <cell r="W5044" t="str">
            <v>Capital Federal</v>
          </cell>
          <cell r="Y5044" t="str">
            <v>ENVÍO SIN CARGO (CABA Y GRAN PARTE DE GBA) TIEMPO: 4 a 6 DÍAS HÁBILES</v>
          </cell>
          <cell r="Z5044" t="str">
            <v>Mercado Pago</v>
          </cell>
          <cell r="AD5044">
            <v>44135</v>
          </cell>
          <cell r="AE5044">
            <v>44137</v>
          </cell>
          <cell r="AF5044" t="str">
            <v>SECAPLATOS SILICONA 30.5 X 20.5 CM (Negro)</v>
          </cell>
          <cell r="AG5044" t="str">
            <v>417.75</v>
          </cell>
          <cell r="AH5044">
            <v>2</v>
          </cell>
          <cell r="AI5044" t="str">
            <v>BA3015</v>
          </cell>
          <cell r="AJ5044" t="str">
            <v>Móvil</v>
          </cell>
          <cell r="AK5044" t="str">
            <v>MIERCOLES 04-11 ENTRE 8 Y 18 HORAS!</v>
          </cell>
          <cell r="AL5044">
            <v>1931978987</v>
          </cell>
          <cell r="AM5044">
            <v>314576206</v>
          </cell>
          <cell r="AN5044" t="str">
            <v>Sí</v>
          </cell>
        </row>
        <row r="5045">
          <cell r="A5045">
            <v>2249</v>
          </cell>
          <cell r="B5045" t="str">
            <v>nicoreynaga34@gmail.com</v>
          </cell>
          <cell r="AF5045" t="str">
            <v>BOWL NEGRO 400CC APTO MICROONDAS Y FREEZER</v>
          </cell>
          <cell r="AG5045" t="str">
            <v>140.79</v>
          </cell>
          <cell r="AH5045">
            <v>2</v>
          </cell>
          <cell r="AI5045" t="str">
            <v>BP01002 BIPO</v>
          </cell>
          <cell r="AN5045" t="str">
            <v>Sí</v>
          </cell>
        </row>
        <row r="5046">
          <cell r="A5046">
            <v>2249</v>
          </cell>
          <cell r="B5046" t="str">
            <v>nicoreynaga34@gmail.com</v>
          </cell>
          <cell r="AF5046" t="str">
            <v>CORTINA ALGODÓN Y POLIÉSTER PESADAS 2 PAÑOS 1.40x2.10 CM GRIS (Gris)</v>
          </cell>
          <cell r="AG5046" t="str">
            <v>1648.9</v>
          </cell>
          <cell r="AH5046">
            <v>1</v>
          </cell>
          <cell r="AN5046" t="str">
            <v>Sí</v>
          </cell>
        </row>
        <row r="5047">
          <cell r="A5047">
            <v>2248</v>
          </cell>
          <cell r="B5047" t="str">
            <v>yaminacho.84@gmail.com</v>
          </cell>
          <cell r="C5047">
            <v>44135</v>
          </cell>
          <cell r="D5047" t="str">
            <v>Abierta</v>
          </cell>
          <cell r="E5047" t="str">
            <v>Recibido</v>
          </cell>
          <cell r="F5047" t="str">
            <v>Enviado</v>
          </cell>
          <cell r="G5047" t="str">
            <v>ARS</v>
          </cell>
          <cell r="H5047">
            <v>580</v>
          </cell>
          <cell r="I5047">
            <v>0</v>
          </cell>
          <cell r="J5047">
            <v>0</v>
          </cell>
          <cell r="K5047">
            <v>580</v>
          </cell>
          <cell r="L5047" t="str">
            <v>Yamila Peralta</v>
          </cell>
          <cell r="M5047">
            <v>30818822</v>
          </cell>
          <cell r="N5047">
            <v>541131898511</v>
          </cell>
          <cell r="O5047" t="str">
            <v>Yamila Peralta</v>
          </cell>
          <cell r="P5047">
            <v>541131898511</v>
          </cell>
          <cell r="Q5047" t="str">
            <v>Santiago Bynnon</v>
          </cell>
          <cell r="R5047">
            <v>2885</v>
          </cell>
          <cell r="S5047" t="str">
            <v xml:space="preserve">Fondo </v>
          </cell>
          <cell r="T5047" t="str">
            <v xml:space="preserve">Jose Mármol </v>
          </cell>
          <cell r="U5047" t="str">
            <v xml:space="preserve">Almirante Brown </v>
          </cell>
          <cell r="V5047">
            <v>1846</v>
          </cell>
          <cell r="W5047" t="str">
            <v>Gran Buenos Aires</v>
          </cell>
          <cell r="Y5047" t="str">
            <v>ENVÍO SIN CARGO (CABA Y GRAN PARTE DE GBA) TIEMPO: 4 a 6 DÍAS HÁBILES</v>
          </cell>
          <cell r="Z5047" t="str">
            <v>Mercado Pago</v>
          </cell>
          <cell r="AB5047" t="str">
            <v>Buena tardes autorizo a rcibir a Adrian Zoccali y llamarme al 1131898511 no funciona el timbre.</v>
          </cell>
          <cell r="AD5047">
            <v>44135</v>
          </cell>
          <cell r="AE5047">
            <v>44137</v>
          </cell>
          <cell r="AF5047" t="str">
            <v>TRAPO DE PISO CON FRASE MEDIA STANTARD 50 X 60 CM HOLA CHAU</v>
          </cell>
          <cell r="AG5047">
            <v>290</v>
          </cell>
          <cell r="AH5047">
            <v>1</v>
          </cell>
          <cell r="AI5047" t="str">
            <v>HOLA BCO CHICO</v>
          </cell>
          <cell r="AJ5047" t="str">
            <v>Móvil</v>
          </cell>
          <cell r="AK5047" t="str">
            <v>MIERCOLES 04-11 ENTRE 8 Y 18 HORAS!</v>
          </cell>
          <cell r="AL5047">
            <v>1931894952</v>
          </cell>
          <cell r="AM5047">
            <v>314566671</v>
          </cell>
          <cell r="AN5047" t="str">
            <v>Sí</v>
          </cell>
        </row>
        <row r="5048">
          <cell r="A5048">
            <v>2248</v>
          </cell>
          <cell r="B5048" t="str">
            <v>yaminacho.84@gmail.com</v>
          </cell>
          <cell r="AF5048" t="str">
            <v>TRAPO DE PISO CON FRASE MEDIA STANTARD 50 X 60 CM HOLA CHAU</v>
          </cell>
          <cell r="AG5048">
            <v>290</v>
          </cell>
          <cell r="AH5048">
            <v>1</v>
          </cell>
          <cell r="AI5048" t="str">
            <v>HOLA CHAU CHICO GRIS</v>
          </cell>
          <cell r="AN5048" t="str">
            <v>Sí</v>
          </cell>
        </row>
        <row r="5049">
          <cell r="A5049">
            <v>2247</v>
          </cell>
          <cell r="B5049" t="str">
            <v>lilabar34@gmail.com</v>
          </cell>
          <cell r="C5049">
            <v>44135</v>
          </cell>
          <cell r="D5049" t="str">
            <v>Abierta</v>
          </cell>
          <cell r="E5049" t="str">
            <v>Recibido</v>
          </cell>
          <cell r="F5049" t="str">
            <v>Enviado</v>
          </cell>
          <cell r="G5049" t="str">
            <v>ARS</v>
          </cell>
          <cell r="H5049" t="str">
            <v>659.98</v>
          </cell>
          <cell r="I5049">
            <v>0</v>
          </cell>
          <cell r="J5049">
            <v>0</v>
          </cell>
          <cell r="K5049" t="str">
            <v>659.98</v>
          </cell>
          <cell r="L5049" t="str">
            <v>Liliana Escobar</v>
          </cell>
          <cell r="M5049">
            <v>13391758</v>
          </cell>
          <cell r="N5049">
            <v>541162770697</v>
          </cell>
          <cell r="O5049" t="str">
            <v>Luisina Pascucci</v>
          </cell>
          <cell r="P5049">
            <v>541162770697</v>
          </cell>
          <cell r="Q5049" t="str">
            <v>Pujol</v>
          </cell>
          <cell r="R5049">
            <v>1072</v>
          </cell>
          <cell r="S5049" t="str">
            <v>4to. B</v>
          </cell>
          <cell r="T5049" t="str">
            <v>Caballito</v>
          </cell>
          <cell r="U5049" t="str">
            <v>Capital Federal</v>
          </cell>
          <cell r="V5049">
            <v>1405</v>
          </cell>
          <cell r="W5049" t="str">
            <v>Capital Federal</v>
          </cell>
          <cell r="Y5049" t="str">
            <v>ENVÍO SIN CARGO (CABA Y GRAN PARTE DE GBA) TIEMPO: 4 a 6 DÍAS HÁBILES</v>
          </cell>
          <cell r="Z5049" t="str">
            <v>Mercado Pago</v>
          </cell>
          <cell r="AB5049" t="str">
            <v>2Ensaladeras Rigoleau grandes 2 bowls chicos rosa y lila</v>
          </cell>
          <cell r="AD5049">
            <v>44135</v>
          </cell>
          <cell r="AE5049">
            <v>44137</v>
          </cell>
          <cell r="AF5049" t="str">
            <v>BOWL CHICO PASTEL 11,5 X 4,5 CM (Rosa)</v>
          </cell>
          <cell r="AG5049" t="str">
            <v>168.29</v>
          </cell>
          <cell r="AH5049">
            <v>1</v>
          </cell>
          <cell r="AJ5049" t="str">
            <v>Móvil</v>
          </cell>
          <cell r="AK5049" t="str">
            <v>MIERCOLES 04-11 ENTRE 8 Y 18 HORAS!</v>
          </cell>
          <cell r="AL5049">
            <v>1931449066</v>
          </cell>
          <cell r="AM5049">
            <v>314515529</v>
          </cell>
          <cell r="AN5049" t="str">
            <v>Sí</v>
          </cell>
        </row>
        <row r="5050">
          <cell r="A5050">
            <v>2247</v>
          </cell>
          <cell r="B5050" t="str">
            <v>lilabar34@gmail.com</v>
          </cell>
          <cell r="AF5050" t="str">
            <v>BOWL CHICO PASTEL 11,5 X 4,5 CM (Violeta)</v>
          </cell>
          <cell r="AG5050" t="str">
            <v>168.29</v>
          </cell>
          <cell r="AH5050">
            <v>1</v>
          </cell>
          <cell r="AN5050" t="str">
            <v>Sí</v>
          </cell>
        </row>
        <row r="5051">
          <cell r="A5051">
            <v>2247</v>
          </cell>
          <cell r="B5051" t="str">
            <v>lilabar34@gmail.com</v>
          </cell>
          <cell r="AF5051" t="str">
            <v>ENSALADERA RIGOLLEAU PRIMAVERA 1600ML</v>
          </cell>
          <cell r="AG5051" t="str">
            <v>161.7</v>
          </cell>
          <cell r="AH5051">
            <v>2</v>
          </cell>
          <cell r="AI5051" t="str">
            <v>ML67539</v>
          </cell>
          <cell r="AN5051" t="str">
            <v>Sí</v>
          </cell>
        </row>
        <row r="5052">
          <cell r="A5052">
            <v>2246</v>
          </cell>
          <cell r="B5052" t="str">
            <v>rodriguez_daniela1988@hotmail.com</v>
          </cell>
          <cell r="C5052">
            <v>44135</v>
          </cell>
          <cell r="D5052" t="str">
            <v>Abierta</v>
          </cell>
          <cell r="E5052" t="str">
            <v>Recibido</v>
          </cell>
          <cell r="F5052" t="str">
            <v>Enviado</v>
          </cell>
          <cell r="G5052" t="str">
            <v>ARS</v>
          </cell>
          <cell r="H5052" t="str">
            <v>2375.94</v>
          </cell>
          <cell r="I5052">
            <v>0</v>
          </cell>
          <cell r="J5052">
            <v>0</v>
          </cell>
          <cell r="K5052" t="str">
            <v>2375.94</v>
          </cell>
          <cell r="L5052" t="str">
            <v>Daniela Rodriguez</v>
          </cell>
          <cell r="M5052">
            <v>33744600</v>
          </cell>
          <cell r="N5052">
            <v>541133495844</v>
          </cell>
          <cell r="O5052" t="str">
            <v>Daniela Rodriguez</v>
          </cell>
          <cell r="P5052">
            <v>541133495844</v>
          </cell>
          <cell r="Q5052" t="str">
            <v xml:space="preserve">Rafael obligado </v>
          </cell>
          <cell r="R5052">
            <v>469</v>
          </cell>
          <cell r="U5052" t="str">
            <v>Glew</v>
          </cell>
          <cell r="V5052">
            <v>1856</v>
          </cell>
          <cell r="W5052" t="str">
            <v>Gran Buenos Aires</v>
          </cell>
          <cell r="Y5052" t="str">
            <v>ENVÍO SIN CARGO (CABA Y GRAN PARTE DE GBA) TIEMPO: 4 a 6 DÍAS HÁBILES</v>
          </cell>
          <cell r="Z5052" t="str">
            <v>Mercado Pago</v>
          </cell>
          <cell r="AC5052" t="str">
            <v>ENVIAR ORDEN 2240 CON ORDEN 2246</v>
          </cell>
          <cell r="AD5052">
            <v>44135</v>
          </cell>
          <cell r="AE5052">
            <v>44137</v>
          </cell>
          <cell r="AF5052" t="str">
            <v>INDIVIDUAL RANGPUR BEIGE 38CM</v>
          </cell>
          <cell r="AG5052" t="str">
            <v>395.99</v>
          </cell>
          <cell r="AH5052">
            <v>6</v>
          </cell>
          <cell r="AI5052" t="str">
            <v>MS115327</v>
          </cell>
          <cell r="AJ5052" t="str">
            <v>Móvil</v>
          </cell>
          <cell r="AK5052" t="str">
            <v>MIERCOLES 04-11 ENTRE 8 Y 18 HORAS!</v>
          </cell>
          <cell r="AL5052">
            <v>1931054171</v>
          </cell>
          <cell r="AM5052">
            <v>314290790</v>
          </cell>
          <cell r="AN5052" t="str">
            <v>Sí</v>
          </cell>
        </row>
        <row r="5053">
          <cell r="A5053">
            <v>2245</v>
          </cell>
          <cell r="B5053" t="str">
            <v>kary_barrasso@hotmail.com</v>
          </cell>
          <cell r="C5053">
            <v>44134</v>
          </cell>
          <cell r="D5053" t="str">
            <v>Abierta</v>
          </cell>
          <cell r="E5053" t="str">
            <v>Recibido</v>
          </cell>
          <cell r="F5053" t="str">
            <v>Enviado</v>
          </cell>
          <cell r="G5053" t="str">
            <v>ARS</v>
          </cell>
          <cell r="H5053">
            <v>970</v>
          </cell>
          <cell r="I5053">
            <v>0</v>
          </cell>
          <cell r="J5053">
            <v>0</v>
          </cell>
          <cell r="K5053">
            <v>970</v>
          </cell>
          <cell r="L5053" t="str">
            <v>Karina Barrasso</v>
          </cell>
          <cell r="M5053">
            <v>22489753</v>
          </cell>
          <cell r="N5053">
            <v>541150199163</v>
          </cell>
          <cell r="O5053" t="str">
            <v>Karina Barrasso</v>
          </cell>
          <cell r="P5053">
            <v>541150199163</v>
          </cell>
          <cell r="Q5053" t="str">
            <v>Pichincha</v>
          </cell>
          <cell r="R5053">
            <v>1217</v>
          </cell>
          <cell r="U5053" t="str">
            <v>Lanús este</v>
          </cell>
          <cell r="V5053">
            <v>1824</v>
          </cell>
          <cell r="W5053" t="str">
            <v>Gran Buenos Aires</v>
          </cell>
          <cell r="Y5053" t="str">
            <v>ENVÍO SIN CARGO (CABA Y GRAN PARTE DE GBA) TIEMPO: 4 a 6 DÍAS HÁBILES</v>
          </cell>
          <cell r="Z5053" t="str">
            <v>Mercado Pago</v>
          </cell>
          <cell r="AD5053">
            <v>44134</v>
          </cell>
          <cell r="AE5053">
            <v>44137</v>
          </cell>
          <cell r="AF5053" t="str">
            <v>TRAPO DE PISO SUITE GRIS MEDIDA XL 60*70</v>
          </cell>
          <cell r="AG5053">
            <v>390</v>
          </cell>
          <cell r="AH5053">
            <v>1</v>
          </cell>
          <cell r="AI5053" t="str">
            <v>SUITE XL GRIS</v>
          </cell>
          <cell r="AJ5053" t="str">
            <v>Móvil</v>
          </cell>
          <cell r="AK5053" t="str">
            <v>MIERCOLES 04-11 ENTRE 8 Y 18 HORAS!</v>
          </cell>
          <cell r="AL5053">
            <v>1929957917</v>
          </cell>
          <cell r="AM5053">
            <v>314313138</v>
          </cell>
          <cell r="AN5053" t="str">
            <v>Sí</v>
          </cell>
        </row>
        <row r="5054">
          <cell r="A5054">
            <v>2245</v>
          </cell>
          <cell r="B5054" t="str">
            <v>kary_barrasso@hotmail.com</v>
          </cell>
          <cell r="AF5054" t="str">
            <v>TRAPO DE PISO CON FRASE MEDIA STANTARD 50 X 60 CM HOLA CHAU</v>
          </cell>
          <cell r="AG5054">
            <v>290</v>
          </cell>
          <cell r="AH5054">
            <v>2</v>
          </cell>
          <cell r="AI5054" t="str">
            <v>HOLA CHAU CHICO GRIS</v>
          </cell>
          <cell r="AN5054" t="str">
            <v>Sí</v>
          </cell>
        </row>
        <row r="5055">
          <cell r="A5055">
            <v>2244</v>
          </cell>
          <cell r="B5055" t="str">
            <v>paulatadiotti7@gmail.com</v>
          </cell>
          <cell r="C5055">
            <v>44134</v>
          </cell>
          <cell r="D5055" t="str">
            <v>Abierta</v>
          </cell>
          <cell r="E5055" t="str">
            <v>Recibido</v>
          </cell>
          <cell r="F5055" t="str">
            <v>Enviado</v>
          </cell>
          <cell r="G5055" t="str">
            <v>ARS</v>
          </cell>
          <cell r="H5055" t="str">
            <v>1389.77</v>
          </cell>
          <cell r="I5055">
            <v>0</v>
          </cell>
          <cell r="J5055">
            <v>0</v>
          </cell>
          <cell r="K5055" t="str">
            <v>1389.77</v>
          </cell>
          <cell r="L5055" t="str">
            <v>Paula Tadiotti</v>
          </cell>
          <cell r="M5055">
            <v>30340099</v>
          </cell>
          <cell r="N5055">
            <v>541160327289</v>
          </cell>
          <cell r="O5055" t="str">
            <v>Paula Tadiotti</v>
          </cell>
          <cell r="P5055">
            <v>541160327289</v>
          </cell>
          <cell r="Q5055" t="str">
            <v xml:space="preserve">Jose miró </v>
          </cell>
          <cell r="R5055">
            <v>792</v>
          </cell>
          <cell r="T5055" t="str">
            <v>Petracci</v>
          </cell>
          <cell r="U5055" t="str">
            <v>Libertad</v>
          </cell>
          <cell r="V5055">
            <v>1716</v>
          </cell>
          <cell r="W5055" t="str">
            <v>Gran Buenos Aires</v>
          </cell>
          <cell r="Y5055" t="str">
            <v>ENVÍO SIN CARGO (CABA Y GRAN PARTE DE GBA) TIEMPO: 4 a 6 DÍAS HÁBILES</v>
          </cell>
          <cell r="Z5055" t="str">
            <v>Mercado Pago</v>
          </cell>
          <cell r="AB5055" t="str">
            <v>Rapipago</v>
          </cell>
          <cell r="AD5055">
            <v>44135</v>
          </cell>
          <cell r="AE5055">
            <v>44137</v>
          </cell>
          <cell r="AF5055" t="str">
            <v>CORTINA DE BAÑO GRIS 180 X 200 CM</v>
          </cell>
          <cell r="AG5055" t="str">
            <v>1389.77</v>
          </cell>
          <cell r="AH5055">
            <v>1</v>
          </cell>
          <cell r="AI5055" t="str">
            <v>AB7344</v>
          </cell>
          <cell r="AJ5055" t="str">
            <v>Móvil</v>
          </cell>
          <cell r="AK5055" t="str">
            <v>MIERCOLES 04-11 ENTRE 8 Y 18 HORAS!</v>
          </cell>
          <cell r="AL5055">
            <v>1929564626</v>
          </cell>
          <cell r="AM5055">
            <v>314195363</v>
          </cell>
          <cell r="AN5055" t="str">
            <v>Sí</v>
          </cell>
        </row>
        <row r="5056">
          <cell r="A5056">
            <v>2243</v>
          </cell>
          <cell r="B5056" t="str">
            <v>waltergasolero@hotmail.com</v>
          </cell>
          <cell r="C5056">
            <v>44134</v>
          </cell>
          <cell r="D5056" t="str">
            <v>Abierta</v>
          </cell>
          <cell r="E5056" t="str">
            <v>Recibido</v>
          </cell>
          <cell r="F5056" t="str">
            <v>Enviado</v>
          </cell>
          <cell r="G5056" t="str">
            <v>ARS</v>
          </cell>
          <cell r="H5056" t="str">
            <v>636.59</v>
          </cell>
          <cell r="I5056">
            <v>0</v>
          </cell>
          <cell r="J5056">
            <v>0</v>
          </cell>
          <cell r="K5056" t="str">
            <v>636.59</v>
          </cell>
          <cell r="L5056" t="str">
            <v>Walter Guerra</v>
          </cell>
          <cell r="M5056">
            <v>34998502</v>
          </cell>
          <cell r="N5056">
            <v>541131537675</v>
          </cell>
          <cell r="O5056" t="str">
            <v>Walter Guerra</v>
          </cell>
          <cell r="P5056">
            <v>541131537675</v>
          </cell>
          <cell r="Q5056" t="str">
            <v>Paysandú</v>
          </cell>
          <cell r="R5056">
            <v>1124</v>
          </cell>
          <cell r="S5056" t="str">
            <v>5B</v>
          </cell>
          <cell r="T5056" t="str">
            <v>Caballito</v>
          </cell>
          <cell r="U5056" t="str">
            <v>Capital Federal</v>
          </cell>
          <cell r="V5056">
            <v>1416</v>
          </cell>
          <cell r="W5056" t="str">
            <v>Capital Federal</v>
          </cell>
          <cell r="Y5056" t="str">
            <v>ENVÍO SIN CARGO (CABA Y GRAN PARTE DE GBA) TIEMPO: 4 a 6 DÍAS HÁBILES</v>
          </cell>
          <cell r="Z5056" t="str">
            <v>Mercado Pago</v>
          </cell>
          <cell r="AD5056">
            <v>44134</v>
          </cell>
          <cell r="AE5056">
            <v>44137</v>
          </cell>
          <cell r="AF5056" t="str">
            <v>PROMO BLUE: 1 BOWL 1.5 LTS + 2 BOWLS 400 CC</v>
          </cell>
          <cell r="AG5056">
            <v>399</v>
          </cell>
          <cell r="AH5056">
            <v>1</v>
          </cell>
          <cell r="AI5056" t="str">
            <v>BP26019/BP01019</v>
          </cell>
          <cell r="AJ5056" t="str">
            <v>Web</v>
          </cell>
          <cell r="AK5056" t="str">
            <v>MIERCOLES 04-11 ENTRE 8 Y 18 HORAS!</v>
          </cell>
          <cell r="AL5056">
            <v>1928275533</v>
          </cell>
          <cell r="AM5056">
            <v>313916659</v>
          </cell>
          <cell r="AN5056" t="str">
            <v>Sí</v>
          </cell>
        </row>
        <row r="5057">
          <cell r="A5057">
            <v>2243</v>
          </cell>
          <cell r="B5057" t="str">
            <v>waltergasolero@hotmail.com</v>
          </cell>
          <cell r="AF5057" t="str">
            <v>VASO MENTA FACETEADO Y EXPRIMIDOR</v>
          </cell>
          <cell r="AG5057" t="str">
            <v>237.59</v>
          </cell>
          <cell r="AH5057">
            <v>1</v>
          </cell>
          <cell r="AI5057" t="str">
            <v>BP24019 BIPO</v>
          </cell>
          <cell r="AN5057" t="str">
            <v>Sí</v>
          </cell>
        </row>
        <row r="5058">
          <cell r="A5058">
            <v>2242</v>
          </cell>
          <cell r="B5058" t="str">
            <v>flaviasabrina1980@gmail.com</v>
          </cell>
          <cell r="C5058">
            <v>44133</v>
          </cell>
          <cell r="D5058" t="str">
            <v>Abierta</v>
          </cell>
          <cell r="E5058" t="str">
            <v>Recibido</v>
          </cell>
          <cell r="F5058" t="str">
            <v>Enviado</v>
          </cell>
          <cell r="G5058" t="str">
            <v>ARS</v>
          </cell>
          <cell r="H5058" t="str">
            <v>1261.55</v>
          </cell>
          <cell r="I5058">
            <v>0</v>
          </cell>
          <cell r="J5058">
            <v>0</v>
          </cell>
          <cell r="K5058" t="str">
            <v>1261.55</v>
          </cell>
          <cell r="L5058" t="str">
            <v>Flavia Camps</v>
          </cell>
          <cell r="M5058">
            <v>28364130</v>
          </cell>
          <cell r="N5058">
            <v>541158536711</v>
          </cell>
          <cell r="O5058" t="str">
            <v>Flavia Camps</v>
          </cell>
          <cell r="P5058">
            <v>541158536711</v>
          </cell>
          <cell r="Q5058" t="str">
            <v xml:space="preserve">Boulevard de los Italianos </v>
          </cell>
          <cell r="R5058">
            <v>802</v>
          </cell>
          <cell r="T5058" t="str">
            <v>wilde</v>
          </cell>
          <cell r="U5058" t="str">
            <v>Avellaneda</v>
          </cell>
          <cell r="V5058">
            <v>1875</v>
          </cell>
          <cell r="W5058" t="str">
            <v>Gran Buenos Aires</v>
          </cell>
          <cell r="Y5058" t="str">
            <v>ENVÍO SIN CARGO (CABA Y GRAN PARTE DE GBA) TIEMPO: 4 a 6 DÍAS HÁBILES</v>
          </cell>
          <cell r="Z5058" t="str">
            <v>Mercado Pago</v>
          </cell>
          <cell r="AB5058" t="str">
            <v>Por favor, me podrian avisar cuando pasan asi los espero. Gracias</v>
          </cell>
          <cell r="AD5058">
            <v>44133</v>
          </cell>
          <cell r="AE5058">
            <v>44137</v>
          </cell>
          <cell r="AF5058" t="str">
            <v>BOWL RIGOLLEAU GALAXIA 14 CM DIAM</v>
          </cell>
          <cell r="AG5058" t="str">
            <v>80.3</v>
          </cell>
          <cell r="AH5058">
            <v>1</v>
          </cell>
          <cell r="AI5058" t="str">
            <v>ML67645</v>
          </cell>
          <cell r="AJ5058" t="str">
            <v>Web</v>
          </cell>
          <cell r="AK5058" t="str">
            <v>MIERCOLES 04-11 ENTRE 8 Y 18 HORAS!</v>
          </cell>
          <cell r="AL5058">
            <v>1925469544</v>
          </cell>
          <cell r="AM5058">
            <v>313800725</v>
          </cell>
          <cell r="AN5058" t="str">
            <v>Sí</v>
          </cell>
        </row>
        <row r="5059">
          <cell r="A5059">
            <v>2242</v>
          </cell>
          <cell r="B5059" t="str">
            <v>flaviasabrina1980@gmail.com</v>
          </cell>
          <cell r="AF5059" t="str">
            <v>BOTELLA VIDRIO ENJOY 400 ML</v>
          </cell>
          <cell r="AG5059" t="str">
            <v>393.75</v>
          </cell>
          <cell r="AH5059">
            <v>2</v>
          </cell>
          <cell r="AN5059" t="str">
            <v>Sí</v>
          </cell>
        </row>
        <row r="5060">
          <cell r="A5060">
            <v>2242</v>
          </cell>
          <cell r="B5060" t="str">
            <v>flaviasabrina1980@gmail.com</v>
          </cell>
          <cell r="AF5060" t="str">
            <v>BOTELLA VIDRIO MY BOTTLE FUNDA GRIS 400 ML</v>
          </cell>
          <cell r="AG5060" t="str">
            <v>393.75</v>
          </cell>
          <cell r="AH5060">
            <v>1</v>
          </cell>
          <cell r="AI5060" t="str">
            <v>MS126817</v>
          </cell>
          <cell r="AN5060" t="str">
            <v>Sí</v>
          </cell>
        </row>
        <row r="5061">
          <cell r="A5061">
            <v>2241</v>
          </cell>
          <cell r="B5061" t="str">
            <v>loresoler1@hotmail.com</v>
          </cell>
          <cell r="C5061">
            <v>44133</v>
          </cell>
          <cell r="D5061" t="str">
            <v>Abierta</v>
          </cell>
          <cell r="E5061" t="str">
            <v>Recibido</v>
          </cell>
          <cell r="F5061" t="str">
            <v>Enviado</v>
          </cell>
          <cell r="G5061" t="str">
            <v>ARS</v>
          </cell>
          <cell r="H5061" t="str">
            <v>1294.82</v>
          </cell>
          <cell r="I5061">
            <v>0</v>
          </cell>
          <cell r="J5061">
            <v>0</v>
          </cell>
          <cell r="K5061" t="str">
            <v>1294.82</v>
          </cell>
          <cell r="L5061" t="str">
            <v>Lorena Soler</v>
          </cell>
          <cell r="M5061">
            <v>29040450</v>
          </cell>
          <cell r="N5061">
            <v>541130731982</v>
          </cell>
          <cell r="O5061" t="str">
            <v>Lorena Soler</v>
          </cell>
          <cell r="P5061">
            <v>541130731982</v>
          </cell>
          <cell r="Q5061" t="str">
            <v>Cerrito</v>
          </cell>
          <cell r="R5061">
            <v>5281</v>
          </cell>
          <cell r="U5061" t="str">
            <v>La tablada</v>
          </cell>
          <cell r="V5061">
            <v>1766</v>
          </cell>
          <cell r="W5061" t="str">
            <v>Gran Buenos Aires</v>
          </cell>
          <cell r="Y5061" t="str">
            <v>ENVÍO SIN CARGO (CABA Y GRAN PARTE DE GBA) TIEMPO: 4 a 6 DÍAS HÁBILES</v>
          </cell>
          <cell r="Z5061" t="str">
            <v>Mercado Pago</v>
          </cell>
          <cell r="AD5061">
            <v>44133</v>
          </cell>
          <cell r="AE5061">
            <v>44137</v>
          </cell>
          <cell r="AF5061" t="str">
            <v>6 VASOS COPON GOURMET RIGOLLEAU 450 ML</v>
          </cell>
          <cell r="AG5061" t="str">
            <v>660.55</v>
          </cell>
          <cell r="AH5061">
            <v>1</v>
          </cell>
          <cell r="AI5061" t="str">
            <v>ML68919</v>
          </cell>
          <cell r="AJ5061" t="str">
            <v>Móvil</v>
          </cell>
          <cell r="AK5061" t="str">
            <v>MIERCOLES 04-11 ENTRE 8 Y 18 HORAS!</v>
          </cell>
          <cell r="AL5061">
            <v>1925248541</v>
          </cell>
          <cell r="AM5061">
            <v>313781598</v>
          </cell>
          <cell r="AN5061" t="str">
            <v>Sí</v>
          </cell>
        </row>
        <row r="5062">
          <cell r="A5062">
            <v>2241</v>
          </cell>
          <cell r="B5062" t="str">
            <v>loresoler1@hotmail.com</v>
          </cell>
          <cell r="AF5062" t="str">
            <v>SET X 2 COPA DE HELADO PREMIUM PASABAHCE 118MM</v>
          </cell>
          <cell r="AG5062" t="str">
            <v>634.27</v>
          </cell>
          <cell r="AH5062">
            <v>1</v>
          </cell>
          <cell r="AI5062" t="str">
            <v>PA51068</v>
          </cell>
          <cell r="AN5062" t="str">
            <v>Sí</v>
          </cell>
        </row>
        <row r="5063">
          <cell r="A5063">
            <v>2240</v>
          </cell>
          <cell r="B5063" t="str">
            <v>rodriguez_daniela1988@hotmail.com</v>
          </cell>
          <cell r="C5063">
            <v>44133</v>
          </cell>
          <cell r="D5063" t="str">
            <v>Abierta</v>
          </cell>
          <cell r="E5063" t="str">
            <v>Recibido</v>
          </cell>
          <cell r="F5063" t="str">
            <v>Enviado</v>
          </cell>
          <cell r="G5063" t="str">
            <v>ARS</v>
          </cell>
          <cell r="H5063" t="str">
            <v>3297.8</v>
          </cell>
          <cell r="I5063">
            <v>0</v>
          </cell>
          <cell r="J5063">
            <v>0</v>
          </cell>
          <cell r="K5063" t="str">
            <v>3297.8</v>
          </cell>
          <cell r="L5063" t="str">
            <v>Daniela Rodriguez</v>
          </cell>
          <cell r="M5063">
            <v>33744600</v>
          </cell>
          <cell r="N5063">
            <v>542224430834</v>
          </cell>
          <cell r="O5063" t="str">
            <v>Daniela Rodriguez</v>
          </cell>
          <cell r="P5063">
            <v>542224430834</v>
          </cell>
          <cell r="Q5063" t="str">
            <v>Rafael obligado</v>
          </cell>
          <cell r="R5063">
            <v>469</v>
          </cell>
          <cell r="U5063" t="str">
            <v xml:space="preserve">Glew </v>
          </cell>
          <cell r="V5063">
            <v>1856</v>
          </cell>
          <cell r="W5063" t="str">
            <v>Gran Buenos Aires</v>
          </cell>
          <cell r="Y5063" t="str">
            <v>ENVÍO SIN CARGO (CABA Y GRAN PARTE DE GBA) TIEMPO: 4 a 6 DÍAS HÁBILES</v>
          </cell>
          <cell r="Z5063" t="str">
            <v>Mercado Pago</v>
          </cell>
          <cell r="AC5063" t="str">
            <v>ENVIAR ORDEN 2240 CON ORDEN 2246</v>
          </cell>
          <cell r="AD5063">
            <v>44133</v>
          </cell>
          <cell r="AE5063">
            <v>44137</v>
          </cell>
          <cell r="AF5063" t="str">
            <v>CORTINA ALGODÓN Y POLIÉSTER PESADAS 2 PAÑOS 1.40x2.10 CM GRIS (Gris)</v>
          </cell>
          <cell r="AG5063" t="str">
            <v>1648.9</v>
          </cell>
          <cell r="AH5063">
            <v>2</v>
          </cell>
          <cell r="AJ5063" t="str">
            <v>Móvil</v>
          </cell>
          <cell r="AK5063" t="str">
            <v>MIERCOLES 04-11 ENTRE 8 Y 18 HORAS!</v>
          </cell>
          <cell r="AL5063">
            <v>1924876877</v>
          </cell>
          <cell r="AM5063">
            <v>313736265</v>
          </cell>
          <cell r="AN5063" t="str">
            <v>Sí</v>
          </cell>
        </row>
        <row r="5064">
          <cell r="A5064">
            <v>2239</v>
          </cell>
          <cell r="B5064" t="str">
            <v>agostina.mereles@hotmail.com</v>
          </cell>
          <cell r="C5064">
            <v>44133</v>
          </cell>
          <cell r="D5064" t="str">
            <v>Abierta</v>
          </cell>
          <cell r="E5064" t="str">
            <v>Recibido</v>
          </cell>
          <cell r="F5064" t="str">
            <v>Enviado</v>
          </cell>
          <cell r="G5064" t="str">
            <v>ARS</v>
          </cell>
          <cell r="H5064" t="str">
            <v>553.85</v>
          </cell>
          <cell r="I5064">
            <v>0</v>
          </cell>
          <cell r="J5064">
            <v>0</v>
          </cell>
          <cell r="K5064" t="str">
            <v>553.85</v>
          </cell>
          <cell r="L5064" t="str">
            <v>Agostina Mereles</v>
          </cell>
          <cell r="M5064">
            <v>38029149</v>
          </cell>
          <cell r="N5064">
            <v>5491131177007</v>
          </cell>
          <cell r="O5064" t="str">
            <v>Agostina Mereles</v>
          </cell>
          <cell r="P5064">
            <v>5491131177007</v>
          </cell>
          <cell r="Q5064" t="str">
            <v>Castillo</v>
          </cell>
          <cell r="R5064">
            <v>1755</v>
          </cell>
          <cell r="S5064">
            <v>2</v>
          </cell>
          <cell r="U5064" t="str">
            <v>Capital Federal</v>
          </cell>
          <cell r="V5064">
            <v>1414</v>
          </cell>
          <cell r="W5064" t="str">
            <v>Capital Federal</v>
          </cell>
          <cell r="Y5064" t="str">
            <v>ENVÍO SIN CARGO (CABA Y GRAN PARTE DE GBA) TIEMPO: 4 a 6 DÍAS HÁBILES</v>
          </cell>
          <cell r="Z5064" t="str">
            <v>Mercado Pago</v>
          </cell>
          <cell r="AD5064">
            <v>44133</v>
          </cell>
          <cell r="AE5064">
            <v>44137</v>
          </cell>
          <cell r="AF5064" t="str">
            <v>BOWL RIGOLLEAU CHICO 1100ML</v>
          </cell>
          <cell r="AG5064" t="str">
            <v>123.2</v>
          </cell>
          <cell r="AH5064">
            <v>1</v>
          </cell>
          <cell r="AI5064" t="str">
            <v>ML67550</v>
          </cell>
          <cell r="AJ5064" t="str">
            <v>Móvil</v>
          </cell>
          <cell r="AK5064" t="str">
            <v>MIERCOLES 04-11 ENTRE 8 Y 18 HORAS!</v>
          </cell>
          <cell r="AL5064">
            <v>1924813786</v>
          </cell>
          <cell r="AM5064">
            <v>313733939</v>
          </cell>
          <cell r="AN5064" t="str">
            <v>Sí</v>
          </cell>
        </row>
        <row r="5065">
          <cell r="A5065">
            <v>2239</v>
          </cell>
          <cell r="B5065" t="str">
            <v>agostina.mereles@hotmail.com</v>
          </cell>
          <cell r="AF5065" t="str">
            <v>BOWL RIGOLLEAU MEDIANO 1700ML</v>
          </cell>
          <cell r="AG5065" t="str">
            <v>139.15</v>
          </cell>
          <cell r="AH5065">
            <v>1</v>
          </cell>
          <cell r="AI5065" t="str">
            <v>ML67551</v>
          </cell>
          <cell r="AN5065" t="str">
            <v>Sí</v>
          </cell>
        </row>
        <row r="5066">
          <cell r="A5066">
            <v>2239</v>
          </cell>
          <cell r="B5066" t="str">
            <v>agostina.mereles@hotmail.com</v>
          </cell>
          <cell r="AF5066" t="str">
            <v>BOWL RIGOLLEAU GRANDE 2900ML</v>
          </cell>
          <cell r="AG5066" t="str">
            <v>291.5</v>
          </cell>
          <cell r="AH5066">
            <v>1</v>
          </cell>
          <cell r="AI5066" t="str">
            <v>ML67552</v>
          </cell>
          <cell r="AN5066" t="str">
            <v>Sí</v>
          </cell>
        </row>
        <row r="5067">
          <cell r="A5067">
            <v>2238</v>
          </cell>
          <cell r="B5067" t="str">
            <v>lu.melgarejo@live.com</v>
          </cell>
          <cell r="C5067">
            <v>44133</v>
          </cell>
          <cell r="D5067" t="str">
            <v>Abierta</v>
          </cell>
          <cell r="E5067" t="str">
            <v>Recibido</v>
          </cell>
          <cell r="F5067" t="str">
            <v>Enviado</v>
          </cell>
          <cell r="G5067" t="str">
            <v>ARS</v>
          </cell>
          <cell r="H5067">
            <v>1298</v>
          </cell>
          <cell r="I5067">
            <v>0</v>
          </cell>
          <cell r="J5067">
            <v>0</v>
          </cell>
          <cell r="K5067">
            <v>1298</v>
          </cell>
          <cell r="L5067" t="str">
            <v>Maria Luisa Fasano</v>
          </cell>
          <cell r="M5067">
            <v>14615371</v>
          </cell>
          <cell r="N5067">
            <v>5491167567738</v>
          </cell>
          <cell r="O5067" t="str">
            <v>Maria Luisa Fasano</v>
          </cell>
          <cell r="P5067">
            <v>5491167567738</v>
          </cell>
          <cell r="Q5067" t="str">
            <v>Madero</v>
          </cell>
          <cell r="R5067">
            <v>1963</v>
          </cell>
          <cell r="S5067" t="str">
            <v>Puerta Gris</v>
          </cell>
          <cell r="T5067" t="str">
            <v>Valentin Alsina</v>
          </cell>
          <cell r="U5067" t="str">
            <v>Lanus</v>
          </cell>
          <cell r="V5067">
            <v>1822</v>
          </cell>
          <cell r="W5067" t="str">
            <v>Gran Buenos Aires</v>
          </cell>
          <cell r="Y5067" t="str">
            <v>ENVÍO SIN CARGO (CABA Y GRAN PARTE DE GBA) TIEMPO: 4 a 6 DÍAS HÁBILES</v>
          </cell>
          <cell r="Z5067" t="str">
            <v>Mercado Pago</v>
          </cell>
          <cell r="AD5067">
            <v>44133</v>
          </cell>
          <cell r="AE5067">
            <v>44137</v>
          </cell>
          <cell r="AF5067" t="str">
            <v>INDIVIDUAL DE YUTE TEJIDO 32 CM</v>
          </cell>
          <cell r="AG5067">
            <v>649</v>
          </cell>
          <cell r="AH5067">
            <v>2</v>
          </cell>
          <cell r="AI5067" t="str">
            <v>INDIVIDUALYUTE</v>
          </cell>
          <cell r="AJ5067" t="str">
            <v>Web</v>
          </cell>
          <cell r="AK5067" t="str">
            <v>MIERCOLES 04-11 ENTRE 8 Y 18 HORAS!</v>
          </cell>
          <cell r="AL5067">
            <v>1924044245</v>
          </cell>
          <cell r="AM5067">
            <v>313647705</v>
          </cell>
          <cell r="AN5067" t="str">
            <v>Sí</v>
          </cell>
        </row>
        <row r="5068">
          <cell r="A5068">
            <v>2237</v>
          </cell>
          <cell r="B5068" t="str">
            <v>silycata14@gmail.com</v>
          </cell>
          <cell r="C5068">
            <v>44132</v>
          </cell>
          <cell r="D5068" t="str">
            <v>Abierta</v>
          </cell>
          <cell r="E5068" t="str">
            <v>Recibido</v>
          </cell>
          <cell r="F5068" t="str">
            <v>Enviado</v>
          </cell>
          <cell r="G5068" t="str">
            <v>ARS</v>
          </cell>
          <cell r="H5068" t="str">
            <v>3772.24</v>
          </cell>
          <cell r="I5068">
            <v>0</v>
          </cell>
          <cell r="J5068">
            <v>0</v>
          </cell>
          <cell r="K5068" t="str">
            <v>3772.24</v>
          </cell>
          <cell r="L5068" t="str">
            <v>Silvia Rodriguez</v>
          </cell>
          <cell r="M5068">
            <v>27284671088</v>
          </cell>
          <cell r="N5068">
            <v>541155236329</v>
          </cell>
          <cell r="O5068" t="str">
            <v>Silvia Rodriguez</v>
          </cell>
          <cell r="P5068">
            <v>541155236329</v>
          </cell>
          <cell r="Q5068" t="str">
            <v>Pringles</v>
          </cell>
          <cell r="R5068">
            <v>1048</v>
          </cell>
          <cell r="U5068" t="str">
            <v>Temperley</v>
          </cell>
          <cell r="V5068">
            <v>1834</v>
          </cell>
          <cell r="W5068" t="str">
            <v>Gran Buenos Aires</v>
          </cell>
          <cell r="Y5068" t="str">
            <v>ENVÍO SIN CARGO (CABA Y GRAN PARTE DE GBA) TIEMPO: 4 a 6 DÍAS HÁBILES</v>
          </cell>
          <cell r="Z5068" t="str">
            <v>Mercado Pago</v>
          </cell>
          <cell r="AD5068">
            <v>44132</v>
          </cell>
          <cell r="AE5068">
            <v>44137</v>
          </cell>
          <cell r="AF5068" t="str">
            <v>TRAPO DE PISO CON FRASE MEDIA STANTARD 50 X 60 CM HOLA CHAU</v>
          </cell>
          <cell r="AG5068">
            <v>290</v>
          </cell>
          <cell r="AH5068">
            <v>2</v>
          </cell>
          <cell r="AI5068" t="str">
            <v>HOLA BCO CHICO</v>
          </cell>
          <cell r="AJ5068" t="str">
            <v>Móvil</v>
          </cell>
          <cell r="AK5068" t="str">
            <v>MIERCOLES 04-11 ENTRE 8 Y 18 HORAS!</v>
          </cell>
          <cell r="AL5068">
            <v>1921040726</v>
          </cell>
          <cell r="AM5068">
            <v>313260289</v>
          </cell>
          <cell r="AN5068" t="str">
            <v>Sí</v>
          </cell>
        </row>
        <row r="5069">
          <cell r="A5069">
            <v>2237</v>
          </cell>
          <cell r="B5069" t="str">
            <v>silycata14@gmail.com</v>
          </cell>
          <cell r="AF5069" t="str">
            <v>BOTELLA VIDRIO H2O 1 LITRO CORCHO ECOLOGICO</v>
          </cell>
          <cell r="AG5069" t="str">
            <v>461.85</v>
          </cell>
          <cell r="AH5069">
            <v>2</v>
          </cell>
          <cell r="AI5069" t="str">
            <v>019BO5217NEW</v>
          </cell>
          <cell r="AN5069" t="str">
            <v>Sí</v>
          </cell>
        </row>
        <row r="5070">
          <cell r="A5070">
            <v>2237</v>
          </cell>
          <cell r="B5070" t="str">
            <v>silycata14@gmail.com</v>
          </cell>
          <cell r="AF5070" t="str">
            <v>TRAPO DE PISO CON FRASE MEDIA STANTARD 50 X 60 CM HAPPY</v>
          </cell>
          <cell r="AG5070">
            <v>290</v>
          </cell>
          <cell r="AH5070">
            <v>2</v>
          </cell>
          <cell r="AI5070" t="str">
            <v>HAPPY CHICO BCO</v>
          </cell>
          <cell r="AN5070" t="str">
            <v>Sí</v>
          </cell>
        </row>
        <row r="5071">
          <cell r="A5071">
            <v>2237</v>
          </cell>
          <cell r="B5071" t="str">
            <v>silycata14@gmail.com</v>
          </cell>
          <cell r="AF5071" t="str">
            <v>INDIVIDUAL BEIGE CLARO 38 CM</v>
          </cell>
          <cell r="AG5071" t="str">
            <v>485.82</v>
          </cell>
          <cell r="AH5071">
            <v>1</v>
          </cell>
          <cell r="AI5071" t="str">
            <v>MS115310 MERCA SEPARADA</v>
          </cell>
          <cell r="AN5071" t="str">
            <v>Sí</v>
          </cell>
        </row>
        <row r="5072">
          <cell r="A5072">
            <v>2237</v>
          </cell>
          <cell r="B5072" t="str">
            <v>silycata14@gmail.com</v>
          </cell>
          <cell r="AF5072" t="str">
            <v>FLORES ARTIFICIALES MACET CER. LUNARES 3MOD SURT 11CM</v>
          </cell>
          <cell r="AG5072" t="str">
            <v>601.36</v>
          </cell>
          <cell r="AH5072">
            <v>2</v>
          </cell>
          <cell r="AI5072" t="str">
            <v>046FL6321</v>
          </cell>
          <cell r="AN5072" t="str">
            <v>Sí</v>
          </cell>
        </row>
        <row r="5073">
          <cell r="A5073">
            <v>2236</v>
          </cell>
          <cell r="B5073" t="str">
            <v>belenbertuzzi@gmail.com</v>
          </cell>
          <cell r="C5073">
            <v>44131</v>
          </cell>
          <cell r="D5073" t="str">
            <v>Abierta</v>
          </cell>
          <cell r="E5073" t="str">
            <v>Recibido</v>
          </cell>
          <cell r="F5073" t="str">
            <v>Enviado</v>
          </cell>
          <cell r="G5073" t="str">
            <v>ARS</v>
          </cell>
          <cell r="H5073" t="str">
            <v>3164.24</v>
          </cell>
          <cell r="I5073">
            <v>0</v>
          </cell>
          <cell r="J5073">
            <v>0</v>
          </cell>
          <cell r="K5073" t="str">
            <v>3164.24</v>
          </cell>
          <cell r="L5073" t="str">
            <v>Belen Bertuzzi</v>
          </cell>
          <cell r="M5073">
            <v>36778653</v>
          </cell>
          <cell r="N5073">
            <v>543814756124</v>
          </cell>
          <cell r="O5073" t="str">
            <v>Belen Bertuzzi</v>
          </cell>
          <cell r="P5073">
            <v>543814756124</v>
          </cell>
          <cell r="Q5073" t="str">
            <v xml:space="preserve">Rivadavia </v>
          </cell>
          <cell r="R5073">
            <v>639</v>
          </cell>
          <cell r="S5073">
            <v>6</v>
          </cell>
          <cell r="T5073" t="str">
            <v>San Isidro</v>
          </cell>
          <cell r="U5073" t="str">
            <v>San Isidro</v>
          </cell>
          <cell r="V5073">
            <v>1642</v>
          </cell>
          <cell r="W5073" t="str">
            <v>Gran Buenos Aires</v>
          </cell>
          <cell r="Y5073" t="str">
            <v>ENVÍO SIN CARGO (CABA Y GRAN PARTE DE GBA) TIEMPO: 4 a 6 DÍAS HÁBILES</v>
          </cell>
          <cell r="Z5073" t="str">
            <v>Mercado Pago</v>
          </cell>
          <cell r="AB5073" t="str">
            <v>Rivadavia 639 dpto 6</v>
          </cell>
          <cell r="AD5073">
            <v>44131</v>
          </cell>
          <cell r="AE5073">
            <v>44132</v>
          </cell>
          <cell r="AF5073" t="str">
            <v>MOLDE P/PIZZA ANTIADHERENTE NEGRO 35 CM.</v>
          </cell>
          <cell r="AG5073" t="str">
            <v>971.25</v>
          </cell>
          <cell r="AH5073">
            <v>1</v>
          </cell>
          <cell r="AI5073" t="str">
            <v>043BA6160</v>
          </cell>
          <cell r="AJ5073" t="str">
            <v>Móvil</v>
          </cell>
          <cell r="AK5073" t="str">
            <v>VIERNES 30-10 ENTRE 8 Y 18 HORAS!</v>
          </cell>
          <cell r="AL5073">
            <v>1918669357</v>
          </cell>
          <cell r="AM5073">
            <v>312934109</v>
          </cell>
          <cell r="AN5073" t="str">
            <v>Sí</v>
          </cell>
        </row>
        <row r="5074">
          <cell r="A5074">
            <v>2236</v>
          </cell>
          <cell r="B5074" t="str">
            <v>belenbertuzzi@gmail.com</v>
          </cell>
          <cell r="AF5074" t="str">
            <v>TRAPO DE PISO CON FRASE MEDIA STANTARD 50 X 60 CM LOVE</v>
          </cell>
          <cell r="AG5074">
            <v>290</v>
          </cell>
          <cell r="AH5074">
            <v>1</v>
          </cell>
          <cell r="AI5074" t="str">
            <v>LOVE BCO CHICO</v>
          </cell>
          <cell r="AN5074" t="str">
            <v>Sí</v>
          </cell>
        </row>
        <row r="5075">
          <cell r="A5075">
            <v>2236</v>
          </cell>
          <cell r="B5075" t="str">
            <v>belenbertuzzi@gmail.com</v>
          </cell>
          <cell r="AF5075" t="str">
            <v>VELA SOJA C/TAPA AROMA JAZMIN GARDENIA 14X10 CM</v>
          </cell>
          <cell r="AG5075">
            <v>484</v>
          </cell>
          <cell r="AH5075">
            <v>1</v>
          </cell>
          <cell r="AI5075" t="str">
            <v>BA8098VELAMERCA SEPARADA</v>
          </cell>
          <cell r="AN5075" t="str">
            <v>Sí</v>
          </cell>
        </row>
        <row r="5076">
          <cell r="A5076">
            <v>2236</v>
          </cell>
          <cell r="B5076" t="str">
            <v>belenbertuzzi@gmail.com</v>
          </cell>
          <cell r="AF5076" t="str">
            <v>VELA 100 % SOJA CON AROMA JAZMIN GARDENIA (MAGNOLIA)</v>
          </cell>
          <cell r="AG5076">
            <v>484</v>
          </cell>
          <cell r="AH5076">
            <v>1</v>
          </cell>
          <cell r="AI5076" t="str">
            <v>BA5914VELA</v>
          </cell>
          <cell r="AN5076" t="str">
            <v>Sí</v>
          </cell>
        </row>
        <row r="5077">
          <cell r="A5077">
            <v>2236</v>
          </cell>
          <cell r="B5077" t="str">
            <v>belenbertuzzi@gmail.com</v>
          </cell>
          <cell r="AF5077" t="str">
            <v>MANTEL TOSTADO RECTANGULAR TELA TROPICAL PESADO 150 X 250 CM</v>
          </cell>
          <cell r="AG5077" t="str">
            <v>934.99</v>
          </cell>
          <cell r="AH5077">
            <v>1</v>
          </cell>
          <cell r="AI5077" t="str">
            <v>CHUMANTOS</v>
          </cell>
          <cell r="AN5077" t="str">
            <v>Sí</v>
          </cell>
        </row>
        <row r="5078">
          <cell r="A5078">
            <v>2235</v>
          </cell>
          <cell r="B5078" t="str">
            <v>laura_mar_ch@hotmail.com</v>
          </cell>
          <cell r="C5078">
            <v>44131</v>
          </cell>
          <cell r="D5078" t="str">
            <v>Abierta</v>
          </cell>
          <cell r="E5078" t="str">
            <v>Recibido</v>
          </cell>
          <cell r="F5078" t="str">
            <v>Enviado</v>
          </cell>
          <cell r="G5078" t="str">
            <v>ARS</v>
          </cell>
          <cell r="H5078">
            <v>1447</v>
          </cell>
          <cell r="I5078">
            <v>0</v>
          </cell>
          <cell r="J5078">
            <v>0</v>
          </cell>
          <cell r="K5078">
            <v>1447</v>
          </cell>
          <cell r="L5078" t="str">
            <v>Ada Laura Marchese</v>
          </cell>
          <cell r="M5078">
            <v>16304432</v>
          </cell>
          <cell r="N5078">
            <v>541141662667</v>
          </cell>
          <cell r="O5078" t="str">
            <v>Ada Laura MARCHESE</v>
          </cell>
          <cell r="P5078">
            <v>541141662667</v>
          </cell>
          <cell r="Q5078" t="str">
            <v>Libertad</v>
          </cell>
          <cell r="R5078">
            <v>3692</v>
          </cell>
          <cell r="S5078" t="str">
            <v>PB</v>
          </cell>
          <cell r="T5078" t="str">
            <v>FLORIDA</v>
          </cell>
          <cell r="U5078" t="str">
            <v>Vicente Lopez</v>
          </cell>
          <cell r="V5078">
            <v>1602</v>
          </cell>
          <cell r="W5078" t="str">
            <v>Gran Buenos Aires</v>
          </cell>
          <cell r="Y5078" t="str">
            <v>ENVÍO SIN CARGO (CABA Y GRAN PARTE DE GBA) TIEMPO: 4 a 6 DÍAS HÁBILES</v>
          </cell>
          <cell r="Z5078" t="str">
            <v>Mercado Pago</v>
          </cell>
          <cell r="AB5078" t="str">
            <v>FRANJA HORARIA DE ENTREGA DE 8.30 A 14.30</v>
          </cell>
          <cell r="AD5078">
            <v>44131</v>
          </cell>
          <cell r="AE5078">
            <v>44132</v>
          </cell>
          <cell r="AF5078" t="str">
            <v>TRAPEADOR DE PISO VIOLETA EXTENSIBLE</v>
          </cell>
          <cell r="AG5078">
            <v>1447</v>
          </cell>
          <cell r="AH5078">
            <v>1</v>
          </cell>
          <cell r="AI5078" t="str">
            <v>046LI7535</v>
          </cell>
          <cell r="AJ5078" t="str">
            <v>Web</v>
          </cell>
          <cell r="AK5078" t="str">
            <v>VIERNES 30-10 ENTRE 830 Y 1430 HORAS!</v>
          </cell>
          <cell r="AL5078">
            <v>1918417504</v>
          </cell>
          <cell r="AM5078">
            <v>312907202</v>
          </cell>
          <cell r="AN5078" t="str">
            <v>Sí</v>
          </cell>
        </row>
        <row r="5079">
          <cell r="A5079">
            <v>2234</v>
          </cell>
          <cell r="B5079" t="str">
            <v>moni1899@hotmail.com</v>
          </cell>
          <cell r="C5079">
            <v>44131</v>
          </cell>
          <cell r="D5079" t="str">
            <v>Abierta</v>
          </cell>
          <cell r="E5079" t="str">
            <v>Anulado</v>
          </cell>
          <cell r="F5079" t="str">
            <v>No está empaquetado</v>
          </cell>
          <cell r="G5079" t="str">
            <v>ARS</v>
          </cell>
          <cell r="H5079" t="str">
            <v>2042.74</v>
          </cell>
          <cell r="I5079">
            <v>0</v>
          </cell>
          <cell r="J5079">
            <v>0</v>
          </cell>
          <cell r="K5079" t="str">
            <v>2042.74</v>
          </cell>
          <cell r="L5079" t="str">
            <v>Monica Del Percio</v>
          </cell>
          <cell r="M5079">
            <v>26405491</v>
          </cell>
          <cell r="N5079">
            <v>5491169240864</v>
          </cell>
          <cell r="O5079" t="str">
            <v>Monica del percio</v>
          </cell>
          <cell r="P5079">
            <v>5491169240864</v>
          </cell>
          <cell r="Q5079" t="str">
            <v>Albariños</v>
          </cell>
          <cell r="R5079">
            <v>2639</v>
          </cell>
          <cell r="T5079" t="str">
            <v>remedios de escalada</v>
          </cell>
          <cell r="U5079" t="str">
            <v>Lanus</v>
          </cell>
          <cell r="V5079">
            <v>1826</v>
          </cell>
          <cell r="W5079" t="str">
            <v>Gran Buenos Aires</v>
          </cell>
          <cell r="Y5079" t="str">
            <v>ENVÍO SIN CARGO (CABA Y GRAN PARTE DE GBA) TIEMPO: 4 a 6 DÍAS HÁBILES</v>
          </cell>
          <cell r="Z5079" t="str">
            <v>Mercado Pago</v>
          </cell>
          <cell r="AF5079" t="str">
            <v>6 VASOS COPON GOURMET RIGOLLEAU 450 ML</v>
          </cell>
          <cell r="AG5079" t="str">
            <v>660.55</v>
          </cell>
          <cell r="AH5079">
            <v>1</v>
          </cell>
          <cell r="AI5079" t="str">
            <v>ML68919</v>
          </cell>
          <cell r="AJ5079" t="str">
            <v>Web</v>
          </cell>
          <cell r="AK5079" t="str">
            <v/>
          </cell>
          <cell r="AL5079">
            <v>1918239025</v>
          </cell>
          <cell r="AM5079">
            <v>312079324</v>
          </cell>
          <cell r="AN5079" t="str">
            <v>Sí</v>
          </cell>
        </row>
        <row r="5080">
          <cell r="A5080">
            <v>2234</v>
          </cell>
          <cell r="B5080" t="str">
            <v>moni1899@hotmail.com</v>
          </cell>
          <cell r="AF5080" t="str">
            <v>BOWL BLANCO 2.5LTS APTO MICROONDAS Y FREEZER</v>
          </cell>
          <cell r="AG5080" t="str">
            <v>245.29</v>
          </cell>
          <cell r="AH5080">
            <v>1</v>
          </cell>
          <cell r="AI5080" t="str">
            <v>BP02001 BIPO</v>
          </cell>
          <cell r="AN5080" t="str">
            <v>Sí</v>
          </cell>
        </row>
        <row r="5081">
          <cell r="A5081">
            <v>2234</v>
          </cell>
          <cell r="B5081" t="str">
            <v>moni1899@hotmail.com</v>
          </cell>
          <cell r="AF5081" t="str">
            <v>COLADOR ACERO INOXIDABLE DIAM 22CM X 8CM ALTO</v>
          </cell>
          <cell r="AG5081" t="str">
            <v>663.07</v>
          </cell>
          <cell r="AH5081">
            <v>1</v>
          </cell>
          <cell r="AI5081" t="str">
            <v>046BA8162</v>
          </cell>
          <cell r="AN5081" t="str">
            <v>Sí</v>
          </cell>
        </row>
        <row r="5082">
          <cell r="A5082">
            <v>2234</v>
          </cell>
          <cell r="B5082" t="str">
            <v>moni1899@hotmail.com</v>
          </cell>
          <cell r="AF5082" t="str">
            <v>TRAPEADOR DE MANO VERDE 38X12 CM</v>
          </cell>
          <cell r="AG5082" t="str">
            <v>473.83</v>
          </cell>
          <cell r="AH5082">
            <v>1</v>
          </cell>
          <cell r="AI5082" t="str">
            <v>046LI7902</v>
          </cell>
          <cell r="AN5082" t="str">
            <v>Sí</v>
          </cell>
        </row>
        <row r="5083">
          <cell r="A5083">
            <v>2233</v>
          </cell>
          <cell r="B5083" t="str">
            <v>yurquia@hotmail.com</v>
          </cell>
          <cell r="C5083">
            <v>44131</v>
          </cell>
          <cell r="D5083" t="str">
            <v>Abierta</v>
          </cell>
          <cell r="E5083" t="str">
            <v>Recibido</v>
          </cell>
          <cell r="F5083" t="str">
            <v>Enviado</v>
          </cell>
          <cell r="G5083" t="str">
            <v>ARS</v>
          </cell>
          <cell r="H5083" t="str">
            <v>556.05</v>
          </cell>
          <cell r="I5083">
            <v>0</v>
          </cell>
          <cell r="J5083">
            <v>0</v>
          </cell>
          <cell r="K5083" t="str">
            <v>556.05</v>
          </cell>
          <cell r="L5083" t="str">
            <v>Yanina Urquia</v>
          </cell>
          <cell r="M5083">
            <v>28594635</v>
          </cell>
          <cell r="N5083">
            <v>5491161498182</v>
          </cell>
          <cell r="O5083" t="str">
            <v>Yanina Urquia</v>
          </cell>
          <cell r="P5083">
            <v>5491161498182</v>
          </cell>
          <cell r="Q5083" t="str">
            <v xml:space="preserve">Baigorria </v>
          </cell>
          <cell r="R5083">
            <v>3265</v>
          </cell>
          <cell r="S5083" t="str">
            <v>5 piso depto c</v>
          </cell>
          <cell r="T5083" t="str">
            <v>Villa del parque</v>
          </cell>
          <cell r="U5083" t="str">
            <v>Capital Federal</v>
          </cell>
          <cell r="V5083">
            <v>1417</v>
          </cell>
          <cell r="W5083" t="str">
            <v>Capital Federal</v>
          </cell>
          <cell r="Y5083" t="str">
            <v>ENVÍO SIN CARGO (CABA Y GRAN PARTE DE GBA) TIEMPO: 4 a 6 DÍAS HÁBILES</v>
          </cell>
          <cell r="Z5083" t="str">
            <v>Mercado Pago</v>
          </cell>
          <cell r="AD5083">
            <v>44131</v>
          </cell>
          <cell r="AE5083">
            <v>44132</v>
          </cell>
          <cell r="AF5083" t="str">
            <v>BOWL RIGOLLEAU CHICO 1100ML</v>
          </cell>
          <cell r="AG5083" t="str">
            <v>123.2</v>
          </cell>
          <cell r="AH5083">
            <v>1</v>
          </cell>
          <cell r="AI5083" t="str">
            <v>ML67550</v>
          </cell>
          <cell r="AJ5083" t="str">
            <v>Móvil</v>
          </cell>
          <cell r="AK5083" t="str">
            <v>VIERNES 30-10 ENTRE 8 Y 18 HORAS!</v>
          </cell>
          <cell r="AL5083">
            <v>1917554927</v>
          </cell>
          <cell r="AM5083">
            <v>312799947</v>
          </cell>
          <cell r="AN5083" t="str">
            <v>Sí</v>
          </cell>
        </row>
        <row r="5084">
          <cell r="A5084">
            <v>2233</v>
          </cell>
          <cell r="B5084" t="str">
            <v>yurquia@hotmail.com</v>
          </cell>
          <cell r="AF5084" t="str">
            <v>ENSALADERA DE VIDRIO PRIMAVERA 1000ML. 17 X 7 XM RIGOLLEAU</v>
          </cell>
          <cell r="AG5084">
            <v>132</v>
          </cell>
          <cell r="AH5084">
            <v>1</v>
          </cell>
          <cell r="AI5084" t="str">
            <v>ML67537 MERCA SEPARDAD</v>
          </cell>
          <cell r="AN5084" t="str">
            <v>Sí</v>
          </cell>
        </row>
        <row r="5085">
          <cell r="A5085">
            <v>2233</v>
          </cell>
          <cell r="B5085" t="str">
            <v>yurquia@hotmail.com</v>
          </cell>
          <cell r="AF5085" t="str">
            <v>BOWL RIGOLLEAU MEDIANO 1700ML</v>
          </cell>
          <cell r="AG5085" t="str">
            <v>139.15</v>
          </cell>
          <cell r="AH5085">
            <v>1</v>
          </cell>
          <cell r="AI5085" t="str">
            <v>ML67551</v>
          </cell>
          <cell r="AN5085" t="str">
            <v>Sí</v>
          </cell>
        </row>
        <row r="5086">
          <cell r="A5086">
            <v>2233</v>
          </cell>
          <cell r="B5086" t="str">
            <v>yurquia@hotmail.com</v>
          </cell>
          <cell r="AF5086" t="str">
            <v>ENSALADERA RIGOLLEAU PRIMAVERA 1600ML</v>
          </cell>
          <cell r="AG5086" t="str">
            <v>161.7</v>
          </cell>
          <cell r="AH5086">
            <v>1</v>
          </cell>
          <cell r="AI5086" t="str">
            <v>ML67539</v>
          </cell>
          <cell r="AN5086" t="str">
            <v>Sí</v>
          </cell>
        </row>
        <row r="5087">
          <cell r="A5087">
            <v>2232</v>
          </cell>
          <cell r="B5087" t="str">
            <v>flor.coluccio@hotmail.com</v>
          </cell>
          <cell r="C5087">
            <v>44131</v>
          </cell>
          <cell r="D5087" t="str">
            <v>Abierta</v>
          </cell>
          <cell r="E5087" t="str">
            <v>Recibido</v>
          </cell>
          <cell r="F5087" t="str">
            <v>Enviado</v>
          </cell>
          <cell r="G5087" t="str">
            <v>ARS</v>
          </cell>
          <cell r="H5087" t="str">
            <v>773.44</v>
          </cell>
          <cell r="I5087">
            <v>0</v>
          </cell>
          <cell r="J5087">
            <v>0</v>
          </cell>
          <cell r="K5087" t="str">
            <v>773.44</v>
          </cell>
          <cell r="L5087" t="str">
            <v>Florencia Coluccio</v>
          </cell>
          <cell r="M5087">
            <v>35361625</v>
          </cell>
          <cell r="N5087">
            <v>541138235743</v>
          </cell>
          <cell r="O5087" t="str">
            <v>Florencia Coluccio</v>
          </cell>
          <cell r="P5087">
            <v>541138235743</v>
          </cell>
          <cell r="Q5087" t="str">
            <v xml:space="preserve">Av. San Pedrito </v>
          </cell>
          <cell r="R5087">
            <v>146</v>
          </cell>
          <cell r="S5087" t="str">
            <v>6B</v>
          </cell>
          <cell r="T5087" t="str">
            <v xml:space="preserve">Flores </v>
          </cell>
          <cell r="U5087" t="str">
            <v>Capital Federal</v>
          </cell>
          <cell r="V5087">
            <v>1406</v>
          </cell>
          <cell r="W5087" t="str">
            <v>Capital Federal</v>
          </cell>
          <cell r="Y5087" t="str">
            <v>ENVÍO SIN CARGO (CABA Y GRAN PARTE DE GBA) TIEMPO: 4 a 6 DÍAS HÁBILES</v>
          </cell>
          <cell r="Z5087" t="str">
            <v>Mercado Pago</v>
          </cell>
          <cell r="AD5087">
            <v>44131</v>
          </cell>
          <cell r="AE5087">
            <v>44132</v>
          </cell>
          <cell r="AF5087" t="str">
            <v>BOWL MENTA 2.5LTS</v>
          </cell>
          <cell r="AG5087" t="str">
            <v>253.55</v>
          </cell>
          <cell r="AH5087">
            <v>1</v>
          </cell>
          <cell r="AI5087" t="str">
            <v>BP02019 BIPO</v>
          </cell>
          <cell r="AJ5087" t="str">
            <v>Móvil</v>
          </cell>
          <cell r="AK5087" t="str">
            <v>VIERNES 30-10 ENTRE 8 Y 18 HORAS!</v>
          </cell>
          <cell r="AL5087">
            <v>1917329533</v>
          </cell>
          <cell r="AM5087">
            <v>312775723</v>
          </cell>
          <cell r="AN5087" t="str">
            <v>Sí</v>
          </cell>
        </row>
        <row r="5088">
          <cell r="A5088">
            <v>2232</v>
          </cell>
          <cell r="B5088" t="str">
            <v>flor.coluccio@hotmail.com</v>
          </cell>
          <cell r="AF5088" t="str">
            <v>CUCHARON MIA (Rojo)</v>
          </cell>
          <cell r="AG5088" t="str">
            <v>229.89</v>
          </cell>
          <cell r="AH5088">
            <v>1</v>
          </cell>
          <cell r="AI5088" t="str">
            <v>DIM2004RJ</v>
          </cell>
          <cell r="AN5088" t="str">
            <v>Sí</v>
          </cell>
        </row>
        <row r="5089">
          <cell r="A5089">
            <v>2232</v>
          </cell>
          <cell r="B5089" t="str">
            <v>flor.coluccio@hotmail.com</v>
          </cell>
          <cell r="AF5089" t="str">
            <v>TRAPO DE PISO CON FRASE MEDIA STANTARD 50 X 60 CM HOLA CHAU</v>
          </cell>
          <cell r="AG5089">
            <v>290</v>
          </cell>
          <cell r="AH5089">
            <v>1</v>
          </cell>
          <cell r="AI5089" t="str">
            <v>HOLA CHAU CHICO GRIS</v>
          </cell>
          <cell r="AN5089" t="str">
            <v>Sí</v>
          </cell>
        </row>
        <row r="5090">
          <cell r="A5090">
            <v>2231</v>
          </cell>
          <cell r="B5090" t="str">
            <v>marcelamontanari@hotmail.com</v>
          </cell>
          <cell r="C5090">
            <v>44131</v>
          </cell>
          <cell r="D5090" t="str">
            <v>Abierta</v>
          </cell>
          <cell r="E5090" t="str">
            <v>Recibido</v>
          </cell>
          <cell r="F5090" t="str">
            <v>Enviado</v>
          </cell>
          <cell r="G5090" t="str">
            <v>ARS</v>
          </cell>
          <cell r="H5090" t="str">
            <v>1044.98</v>
          </cell>
          <cell r="I5090">
            <v>0</v>
          </cell>
          <cell r="J5090">
            <v>0</v>
          </cell>
          <cell r="K5090" t="str">
            <v>1044.98</v>
          </cell>
          <cell r="L5090" t="str">
            <v>Marcela Montanari</v>
          </cell>
          <cell r="M5090">
            <v>12491815</v>
          </cell>
          <cell r="N5090">
            <v>541156300430</v>
          </cell>
          <cell r="O5090" t="str">
            <v>Marcela montanari</v>
          </cell>
          <cell r="P5090">
            <v>541156300430</v>
          </cell>
          <cell r="Q5090" t="str">
            <v>Remedios De Escalada</v>
          </cell>
          <cell r="R5090">
            <v>2420</v>
          </cell>
          <cell r="U5090" t="str">
            <v>Martinez124</v>
          </cell>
          <cell r="V5090">
            <v>1640</v>
          </cell>
          <cell r="W5090" t="str">
            <v>Gran Buenos Aires</v>
          </cell>
          <cell r="Y5090" t="str">
            <v>ENVÍO SIN CARGO (CABA Y GRAN PARTE DE GBA) TIEMPO: 4 a 6 DÍAS HÁBILES</v>
          </cell>
          <cell r="Z5090" t="str">
            <v>Mercado Pago</v>
          </cell>
          <cell r="AB5090" t="str">
            <v>visa</v>
          </cell>
          <cell r="AD5090">
            <v>44131</v>
          </cell>
          <cell r="AE5090">
            <v>44132</v>
          </cell>
          <cell r="AF5090" t="str">
            <v>RIGOLLEAU VASO NOA BURBUJA 400ML DISP 6PC</v>
          </cell>
          <cell r="AG5090" t="str">
            <v>522.49</v>
          </cell>
          <cell r="AH5090">
            <v>2</v>
          </cell>
          <cell r="AI5090" t="str">
            <v>RI68787PK</v>
          </cell>
          <cell r="AJ5090" t="str">
            <v>Móvil</v>
          </cell>
          <cell r="AK5090" t="str">
            <v>VIERNES 30-10 ENTRE 8 Y 18 HORAS!</v>
          </cell>
          <cell r="AL5090">
            <v>1915877824</v>
          </cell>
          <cell r="AM5090">
            <v>298370660</v>
          </cell>
          <cell r="AN5090" t="str">
            <v>Sí</v>
          </cell>
        </row>
        <row r="5091">
          <cell r="A5091">
            <v>2230</v>
          </cell>
          <cell r="B5091" t="str">
            <v>cynjabu@gmail.com</v>
          </cell>
          <cell r="C5091">
            <v>44130</v>
          </cell>
          <cell r="D5091" t="str">
            <v>Abierta</v>
          </cell>
          <cell r="E5091" t="str">
            <v>Recibido</v>
          </cell>
          <cell r="F5091" t="str">
            <v>Enviado</v>
          </cell>
          <cell r="G5091" t="str">
            <v>ARS</v>
          </cell>
          <cell r="H5091" t="str">
            <v>2524.78</v>
          </cell>
          <cell r="I5091">
            <v>0</v>
          </cell>
          <cell r="J5091">
            <v>0</v>
          </cell>
          <cell r="K5091" t="str">
            <v>2524.78</v>
          </cell>
          <cell r="L5091" t="str">
            <v>Cynthia Jabulij</v>
          </cell>
          <cell r="M5091">
            <v>21174186</v>
          </cell>
          <cell r="N5091">
            <v>541132812797</v>
          </cell>
          <cell r="O5091" t="str">
            <v>Cynthia Jabulij</v>
          </cell>
          <cell r="P5091">
            <v>541132812797</v>
          </cell>
          <cell r="Q5091" t="str">
            <v xml:space="preserve">Olazabal </v>
          </cell>
          <cell r="R5091">
            <v>2034</v>
          </cell>
          <cell r="S5091">
            <v>0.375</v>
          </cell>
          <cell r="T5091" t="str">
            <v>Belgrano</v>
          </cell>
          <cell r="U5091" t="str">
            <v>Capital Federal</v>
          </cell>
          <cell r="V5091">
            <v>1428</v>
          </cell>
          <cell r="W5091" t="str">
            <v>Capital Federal</v>
          </cell>
          <cell r="Y5091" t="str">
            <v>ENVÍO SIN CARGO (CABA Y GRAN PARTE DE GBA) TIEMPO: 4 a 6 DÍAS HÁBILES</v>
          </cell>
          <cell r="Z5091" t="str">
            <v>Mercado Pago</v>
          </cell>
          <cell r="AD5091">
            <v>44130</v>
          </cell>
          <cell r="AE5091">
            <v>44132</v>
          </cell>
          <cell r="AF5091" t="str">
            <v>Hermetico verde aqua c/tapa 400 cc</v>
          </cell>
          <cell r="AG5091" t="str">
            <v>181.99</v>
          </cell>
          <cell r="AH5091">
            <v>2</v>
          </cell>
          <cell r="AI5091" t="str">
            <v>BP35019</v>
          </cell>
          <cell r="AJ5091" t="str">
            <v>Web</v>
          </cell>
          <cell r="AK5091" t="str">
            <v>VIERNES 30-10 ENTRE 8 Y 18 HORAS!</v>
          </cell>
          <cell r="AL5091">
            <v>1915819173</v>
          </cell>
          <cell r="AM5091">
            <v>312444862</v>
          </cell>
          <cell r="AN5091" t="str">
            <v>Sí</v>
          </cell>
        </row>
        <row r="5092">
          <cell r="A5092">
            <v>2230</v>
          </cell>
          <cell r="B5092" t="str">
            <v>cynjabu@gmail.com</v>
          </cell>
          <cell r="AF5092" t="str">
            <v>ADORNO TIMBRE DE MESA</v>
          </cell>
          <cell r="AG5092" t="str">
            <v>360.8</v>
          </cell>
          <cell r="AH5092">
            <v>1</v>
          </cell>
          <cell r="AI5092" t="str">
            <v>046DE4802</v>
          </cell>
          <cell r="AN5092" t="str">
            <v>Sí</v>
          </cell>
        </row>
        <row r="5093">
          <cell r="A5093">
            <v>2230</v>
          </cell>
          <cell r="B5093" t="str">
            <v>cynjabu@gmail.com</v>
          </cell>
          <cell r="AF5093" t="str">
            <v>MESA DE ARRIME HOME OFFICE 35x40x67 CM</v>
          </cell>
          <cell r="AG5093">
            <v>1800</v>
          </cell>
          <cell r="AH5093">
            <v>1</v>
          </cell>
          <cell r="AI5093" t="str">
            <v>MESA ARRIME 2 CAÑOS</v>
          </cell>
          <cell r="AN5093" t="str">
            <v>Sí</v>
          </cell>
        </row>
        <row r="5094">
          <cell r="A5094">
            <v>2229</v>
          </cell>
          <cell r="B5094" t="str">
            <v>rodas_monica@hotmail.com</v>
          </cell>
          <cell r="C5094">
            <v>44130</v>
          </cell>
          <cell r="D5094" t="str">
            <v>Abierta</v>
          </cell>
          <cell r="E5094" t="str">
            <v>Recibido</v>
          </cell>
          <cell r="F5094" t="str">
            <v>Enviado</v>
          </cell>
          <cell r="G5094" t="str">
            <v>ARS</v>
          </cell>
          <cell r="H5094" t="str">
            <v>1153.58</v>
          </cell>
          <cell r="I5094">
            <v>0</v>
          </cell>
          <cell r="J5094">
            <v>0</v>
          </cell>
          <cell r="K5094" t="str">
            <v>1153.58</v>
          </cell>
          <cell r="L5094" t="str">
            <v>Mónica Rodas</v>
          </cell>
          <cell r="M5094">
            <v>26095687</v>
          </cell>
          <cell r="N5094">
            <v>541162329203</v>
          </cell>
          <cell r="O5094" t="str">
            <v>Mónica Rodas</v>
          </cell>
          <cell r="P5094">
            <v>541162329203</v>
          </cell>
          <cell r="Q5094" t="str">
            <v>Camacua</v>
          </cell>
          <cell r="R5094">
            <v>659</v>
          </cell>
          <cell r="S5094" t="str">
            <v>1 A o 8 C</v>
          </cell>
          <cell r="T5094" t="str">
            <v>Flores</v>
          </cell>
          <cell r="U5094" t="str">
            <v>Capital Federal</v>
          </cell>
          <cell r="V5094">
            <v>1406</v>
          </cell>
          <cell r="W5094" t="str">
            <v>Capital Federal</v>
          </cell>
          <cell r="Y5094" t="str">
            <v>ENVÍO SIN CARGO (CABA Y GRAN PARTE DE GBA) TIEMPO: 4 a 6 DÍAS HÁBILES</v>
          </cell>
          <cell r="Z5094" t="str">
            <v>Mercado Pago</v>
          </cell>
          <cell r="AD5094">
            <v>44130</v>
          </cell>
          <cell r="AE5094">
            <v>44132</v>
          </cell>
          <cell r="AF5094" t="str">
            <v>ENSALADERA RIGOLLEAU PRIMAVERA 1600ML</v>
          </cell>
          <cell r="AG5094">
            <v>147</v>
          </cell>
          <cell r="AH5094">
            <v>1</v>
          </cell>
          <cell r="AI5094" t="str">
            <v>ML67539</v>
          </cell>
          <cell r="AJ5094" t="str">
            <v>Móvil</v>
          </cell>
          <cell r="AK5094" t="str">
            <v>VIERNES 30-10 ENTRE 8 Y 18 HORAS!</v>
          </cell>
          <cell r="AL5094">
            <v>1913049416</v>
          </cell>
          <cell r="AM5094">
            <v>312207841</v>
          </cell>
          <cell r="AN5094" t="str">
            <v>Sí</v>
          </cell>
        </row>
        <row r="5095">
          <cell r="A5095">
            <v>2229</v>
          </cell>
          <cell r="B5095" t="str">
            <v>rodas_monica@hotmail.com</v>
          </cell>
          <cell r="AF5095" t="str">
            <v>SEGURO P PUERTA SIL 1PC (Celeste)</v>
          </cell>
          <cell r="AG5095" t="str">
            <v>80.99</v>
          </cell>
          <cell r="AH5095">
            <v>2</v>
          </cell>
          <cell r="AI5095">
            <v>87522</v>
          </cell>
          <cell r="AN5095" t="str">
            <v>Sí</v>
          </cell>
        </row>
        <row r="5096">
          <cell r="A5096">
            <v>2229</v>
          </cell>
          <cell r="B5096" t="str">
            <v>rodas_monica@hotmail.com</v>
          </cell>
          <cell r="AF5096" t="str">
            <v>HOMBRECITO CON VIRULANA COLORES PASTEL (Celeste)</v>
          </cell>
          <cell r="AG5096" t="str">
            <v>144.6</v>
          </cell>
          <cell r="AH5096">
            <v>1</v>
          </cell>
          <cell r="AI5096" t="str">
            <v>ba87516</v>
          </cell>
          <cell r="AN5096" t="str">
            <v>Sí</v>
          </cell>
        </row>
        <row r="5097">
          <cell r="A5097">
            <v>2229</v>
          </cell>
          <cell r="B5097" t="str">
            <v>rodas_monica@hotmail.com</v>
          </cell>
          <cell r="AF5097" t="str">
            <v>PIE DE MACETA NÓRDICO (30 CM)</v>
          </cell>
          <cell r="AG5097">
            <v>700</v>
          </cell>
          <cell r="AH5097">
            <v>1</v>
          </cell>
          <cell r="AN5097" t="str">
            <v>Sí</v>
          </cell>
        </row>
        <row r="5098">
          <cell r="A5098">
            <v>2228</v>
          </cell>
          <cell r="B5098" t="str">
            <v>lu.melgarejo@live.com</v>
          </cell>
          <cell r="C5098">
            <v>44130</v>
          </cell>
          <cell r="D5098" t="str">
            <v>Abierta</v>
          </cell>
          <cell r="E5098" t="str">
            <v>Recibido</v>
          </cell>
          <cell r="F5098" t="str">
            <v>Enviado</v>
          </cell>
          <cell r="G5098" t="str">
            <v>ARS</v>
          </cell>
          <cell r="H5098">
            <v>879</v>
          </cell>
          <cell r="I5098">
            <v>300</v>
          </cell>
          <cell r="J5098">
            <v>0</v>
          </cell>
          <cell r="K5098">
            <v>579</v>
          </cell>
          <cell r="L5098" t="str">
            <v>Luciana Belen Melgarejo</v>
          </cell>
          <cell r="M5098">
            <v>38165682</v>
          </cell>
          <cell r="N5098">
            <v>5491136106852</v>
          </cell>
          <cell r="O5098" t="str">
            <v>Luciana Belen Melgarejo</v>
          </cell>
          <cell r="P5098">
            <v>5491136106852</v>
          </cell>
          <cell r="Q5098" t="str">
            <v>Eduardo Madero</v>
          </cell>
          <cell r="R5098">
            <v>1963</v>
          </cell>
          <cell r="S5098" t="str">
            <v>(Puerta gris)</v>
          </cell>
          <cell r="T5098" t="str">
            <v>Valentin Alsina</v>
          </cell>
          <cell r="U5098" t="str">
            <v>Lanus</v>
          </cell>
          <cell r="V5098">
            <v>1822</v>
          </cell>
          <cell r="W5098" t="str">
            <v>Gran Buenos Aires</v>
          </cell>
          <cell r="Y5098" t="str">
            <v>ENVÍO SIN CARGO (CABA Y GRAN PARTE DE GBA) TIEMPO: 4 a 6 DÍAS HÁBILES</v>
          </cell>
          <cell r="Z5098" t="str">
            <v>Mercado Pago</v>
          </cell>
          <cell r="AA5098" t="str">
            <v>PREMIO</v>
          </cell>
          <cell r="AD5098">
            <v>44130</v>
          </cell>
          <cell r="AE5098">
            <v>44132</v>
          </cell>
          <cell r="AF5098" t="str">
            <v>TRAPO DE PISO CON FRASE MEDIA STANTARD 50 X 60 CM HOLA CHAU</v>
          </cell>
          <cell r="AG5098">
            <v>290</v>
          </cell>
          <cell r="AH5098">
            <v>1</v>
          </cell>
          <cell r="AI5098" t="str">
            <v>HOLA BCO CHICO</v>
          </cell>
          <cell r="AJ5098" t="str">
            <v>Web</v>
          </cell>
          <cell r="AK5098" t="str">
            <v>VIERNES 30-10 ENTRE 8 Y 18 HORAS!</v>
          </cell>
          <cell r="AL5098">
            <v>1912922080</v>
          </cell>
          <cell r="AM5098">
            <v>307639216</v>
          </cell>
          <cell r="AN5098" t="str">
            <v>Sí</v>
          </cell>
        </row>
        <row r="5099">
          <cell r="A5099">
            <v>2228</v>
          </cell>
          <cell r="B5099" t="str">
            <v>lu.melgarejo@live.com</v>
          </cell>
          <cell r="AF5099" t="str">
            <v>BOWL RIGOLLEAU GALAXIA 14 CM DIAM</v>
          </cell>
          <cell r="AG5099">
            <v>73</v>
          </cell>
          <cell r="AH5099">
            <v>6</v>
          </cell>
          <cell r="AI5099" t="str">
            <v>ML67645</v>
          </cell>
          <cell r="AN5099" t="str">
            <v>Sí</v>
          </cell>
        </row>
        <row r="5100">
          <cell r="A5100">
            <v>2228</v>
          </cell>
          <cell r="B5100" t="str">
            <v>lu.melgarejo@live.com</v>
          </cell>
          <cell r="AF5100" t="str">
            <v>ENSALADERA DE VIDRIO GALAXIA 1650 ML 21,5 X 9 CM RIGOLLEAU</v>
          </cell>
          <cell r="AG5100">
            <v>151</v>
          </cell>
          <cell r="AH5100">
            <v>1</v>
          </cell>
          <cell r="AI5100" t="str">
            <v>ML67646 MERCADERIA SEPARADA</v>
          </cell>
          <cell r="AN5100" t="str">
            <v>Sí</v>
          </cell>
        </row>
        <row r="5101">
          <cell r="A5101">
            <v>2227</v>
          </cell>
          <cell r="B5101" t="str">
            <v>andreaalzogaray@gmail.com</v>
          </cell>
          <cell r="C5101">
            <v>44129</v>
          </cell>
          <cell r="D5101" t="str">
            <v>Abierta</v>
          </cell>
          <cell r="E5101" t="str">
            <v>Recibido</v>
          </cell>
          <cell r="F5101" t="str">
            <v>Enviado</v>
          </cell>
          <cell r="G5101" t="str">
            <v>ARS</v>
          </cell>
          <cell r="H5101" t="str">
            <v>1265.9</v>
          </cell>
          <cell r="I5101">
            <v>0</v>
          </cell>
          <cell r="J5101">
            <v>0</v>
          </cell>
          <cell r="K5101" t="str">
            <v>1265.9</v>
          </cell>
          <cell r="L5101" t="str">
            <v>Andrea Alzogaray</v>
          </cell>
          <cell r="M5101">
            <v>28319725</v>
          </cell>
          <cell r="N5101">
            <v>541157518262</v>
          </cell>
          <cell r="O5101" t="str">
            <v>Andrea Alzogaray</v>
          </cell>
          <cell r="P5101">
            <v>541157518262</v>
          </cell>
          <cell r="Q5101" t="str">
            <v>Av Pres Hipólito Yrigoyen</v>
          </cell>
          <cell r="R5101">
            <v>2560</v>
          </cell>
          <cell r="S5101" t="str">
            <v>Dto 4</v>
          </cell>
          <cell r="T5101" t="str">
            <v>Florida</v>
          </cell>
          <cell r="U5101" t="str">
            <v>Vicente López</v>
          </cell>
          <cell r="V5101">
            <v>1602</v>
          </cell>
          <cell r="W5101" t="str">
            <v>Gran Buenos Aires</v>
          </cell>
          <cell r="Y5101" t="str">
            <v>ENVÍO SIN CARGO (CABA Y GRAN PARTE DE GBA) TIEMPO: 4 a 6 DÍAS HÁBILES</v>
          </cell>
          <cell r="Z5101" t="str">
            <v>Mercado Pago</v>
          </cell>
          <cell r="AD5101">
            <v>44129</v>
          </cell>
          <cell r="AE5101">
            <v>44130</v>
          </cell>
          <cell r="AF5101" t="str">
            <v>TIMER PINGUINOS 4 COLORES 7 CM (Celeste)</v>
          </cell>
          <cell r="AG5101" t="str">
            <v>486.78</v>
          </cell>
          <cell r="AH5101">
            <v>1</v>
          </cell>
          <cell r="AJ5101" t="str">
            <v>Móvil</v>
          </cell>
          <cell r="AK5101" t="str">
            <v>VIERNES 30-10 ENTRE 8 Y 18 HORAS!</v>
          </cell>
          <cell r="AL5101">
            <v>1911255885</v>
          </cell>
          <cell r="AM5101">
            <v>308643513</v>
          </cell>
          <cell r="AN5101" t="str">
            <v>Sí</v>
          </cell>
        </row>
        <row r="5102">
          <cell r="A5102">
            <v>2227</v>
          </cell>
          <cell r="B5102" t="str">
            <v>andreaalzogaray@gmail.com</v>
          </cell>
          <cell r="AF5102" t="str">
            <v>UNTADOR CRISTAL 1PC 14.5CM MOTIV. SIN ELECCIÓN</v>
          </cell>
          <cell r="AG5102" t="str">
            <v>32.53</v>
          </cell>
          <cell r="AH5102">
            <v>4</v>
          </cell>
          <cell r="AI5102" t="str">
            <v>019BA6981</v>
          </cell>
          <cell r="AN5102" t="str">
            <v>Sí</v>
          </cell>
        </row>
        <row r="5103">
          <cell r="A5103">
            <v>2227</v>
          </cell>
          <cell r="B5103" t="str">
            <v>andreaalzogaray@gmail.com</v>
          </cell>
          <cell r="AF5103" t="str">
            <v>INDIVIDUAL DE YUTE TEJIDO 32 CM</v>
          </cell>
          <cell r="AG5103">
            <v>649</v>
          </cell>
          <cell r="AH5103">
            <v>1</v>
          </cell>
          <cell r="AI5103" t="str">
            <v>INDIVIDUALYUTE</v>
          </cell>
          <cell r="AN5103" t="str">
            <v>Sí</v>
          </cell>
        </row>
        <row r="5104">
          <cell r="A5104">
            <v>2226</v>
          </cell>
          <cell r="B5104" t="str">
            <v>alegremelina@gmail.com</v>
          </cell>
          <cell r="C5104">
            <v>44129</v>
          </cell>
          <cell r="D5104" t="str">
            <v>Abierta</v>
          </cell>
          <cell r="E5104" t="str">
            <v>Recibido</v>
          </cell>
          <cell r="F5104" t="str">
            <v>Enviado</v>
          </cell>
          <cell r="G5104" t="str">
            <v>ARS</v>
          </cell>
          <cell r="H5104" t="str">
            <v>1246.51</v>
          </cell>
          <cell r="I5104">
            <v>0</v>
          </cell>
          <cell r="J5104">
            <v>0</v>
          </cell>
          <cell r="K5104" t="str">
            <v>1246.51</v>
          </cell>
          <cell r="L5104" t="str">
            <v>Melina Alegre</v>
          </cell>
          <cell r="M5104">
            <v>37843527</v>
          </cell>
          <cell r="N5104">
            <v>541124638812</v>
          </cell>
          <cell r="O5104" t="str">
            <v>Melina Alegre</v>
          </cell>
          <cell r="P5104">
            <v>541124638812</v>
          </cell>
          <cell r="Q5104" t="str">
            <v>Pedro Monti</v>
          </cell>
          <cell r="R5104">
            <v>1179</v>
          </cell>
          <cell r="U5104" t="str">
            <v>Buenos Aires</v>
          </cell>
          <cell r="V5104">
            <v>1612</v>
          </cell>
          <cell r="W5104" t="str">
            <v>Gran Buenos Aires</v>
          </cell>
          <cell r="Y5104" t="str">
            <v>ENVÍO SIN CARGO (CABA Y GRAN PARTE DE GBA) TIEMPO: 4 a 6 DÍAS HÁBILES</v>
          </cell>
          <cell r="Z5104" t="str">
            <v>Mercado Pago</v>
          </cell>
          <cell r="AD5104">
            <v>44129</v>
          </cell>
          <cell r="AE5104">
            <v>44130</v>
          </cell>
          <cell r="AF5104" t="str">
            <v>DESTAPADOR - SACACORCHOS</v>
          </cell>
          <cell r="AG5104" t="str">
            <v>148.32</v>
          </cell>
          <cell r="AH5104">
            <v>1</v>
          </cell>
          <cell r="AI5104" t="str">
            <v>BA4791</v>
          </cell>
          <cell r="AJ5104" t="str">
            <v>Web</v>
          </cell>
          <cell r="AK5104" t="str">
            <v>VIERNES 30-10 ENTRE 8 Y 18 HORAS!</v>
          </cell>
          <cell r="AL5104">
            <v>1911249613</v>
          </cell>
          <cell r="AM5104">
            <v>311909711</v>
          </cell>
          <cell r="AN5104" t="str">
            <v>Sí</v>
          </cell>
        </row>
        <row r="5105">
          <cell r="A5105">
            <v>2226</v>
          </cell>
          <cell r="B5105" t="str">
            <v>alegremelina@gmail.com</v>
          </cell>
          <cell r="AF5105" t="str">
            <v>COLADOR ACERO INOX. 20CM DIAM X8CM ALTO</v>
          </cell>
          <cell r="AG5105" t="str">
            <v>512.59</v>
          </cell>
          <cell r="AH5105">
            <v>1</v>
          </cell>
          <cell r="AI5105" t="str">
            <v>046BA8161</v>
          </cell>
          <cell r="AN5105" t="str">
            <v>Sí</v>
          </cell>
        </row>
        <row r="5106">
          <cell r="A5106">
            <v>2226</v>
          </cell>
          <cell r="B5106" t="str">
            <v>alegremelina@gmail.com</v>
          </cell>
          <cell r="AF5106" t="str">
            <v>HOMBRECITO CON VIRULANA COLORES PASTEL (Violeta)</v>
          </cell>
          <cell r="AG5106" t="str">
            <v>144.6</v>
          </cell>
          <cell r="AH5106">
            <v>1</v>
          </cell>
          <cell r="AI5106" t="str">
            <v>ba87516</v>
          </cell>
          <cell r="AN5106" t="str">
            <v>Sí</v>
          </cell>
        </row>
        <row r="5107">
          <cell r="A5107">
            <v>2226</v>
          </cell>
          <cell r="B5107" t="str">
            <v>alegremelina@gmail.com</v>
          </cell>
          <cell r="AF5107" t="str">
            <v>ENSALADERA RIGOLLEAU PRIMAVERA 1600ML</v>
          </cell>
          <cell r="AG5107">
            <v>147</v>
          </cell>
          <cell r="AH5107">
            <v>3</v>
          </cell>
          <cell r="AI5107" t="str">
            <v>ML67539</v>
          </cell>
          <cell r="AN5107" t="str">
            <v>Sí</v>
          </cell>
        </row>
        <row r="5108">
          <cell r="A5108">
            <v>2225</v>
          </cell>
          <cell r="B5108" t="str">
            <v>macaa.cj@hotmail.com</v>
          </cell>
          <cell r="C5108">
            <v>44129</v>
          </cell>
          <cell r="D5108" t="str">
            <v>Abierta</v>
          </cell>
          <cell r="E5108" t="str">
            <v>Recibido</v>
          </cell>
          <cell r="F5108" t="str">
            <v>Enviado</v>
          </cell>
          <cell r="G5108" t="str">
            <v>ARS</v>
          </cell>
          <cell r="H5108" t="str">
            <v>1743.29</v>
          </cell>
          <cell r="I5108">
            <v>0</v>
          </cell>
          <cell r="J5108">
            <v>0</v>
          </cell>
          <cell r="K5108" t="str">
            <v>1743.29</v>
          </cell>
          <cell r="L5108" t="str">
            <v>Macarena Castelo</v>
          </cell>
          <cell r="M5108">
            <v>37184263</v>
          </cell>
          <cell r="N5108">
            <v>541139264886</v>
          </cell>
          <cell r="O5108" t="str">
            <v>Macarena Castelo</v>
          </cell>
          <cell r="P5108">
            <v>541139264886</v>
          </cell>
          <cell r="Q5108" t="str">
            <v>Laprida</v>
          </cell>
          <cell r="R5108">
            <v>1643</v>
          </cell>
          <cell r="S5108">
            <v>9</v>
          </cell>
          <cell r="T5108" t="str">
            <v xml:space="preserve">Lomas de Zamora </v>
          </cell>
          <cell r="U5108" t="str">
            <v>Buenos Airea</v>
          </cell>
          <cell r="V5108">
            <v>1832</v>
          </cell>
          <cell r="W5108" t="str">
            <v>Gran Buenos Aires</v>
          </cell>
          <cell r="Y5108" t="str">
            <v>ENVÍO SIN CARGO (CABA Y GRAN PARTE DE GBA) TIEMPO: 4 a 6 DÍAS HÁBILES</v>
          </cell>
          <cell r="Z5108" t="str">
            <v>Mercado Pago</v>
          </cell>
          <cell r="AD5108">
            <v>44129</v>
          </cell>
          <cell r="AE5108">
            <v>44130</v>
          </cell>
          <cell r="AF5108" t="str">
            <v>ALFOMBRA ENTRADA "WELCOME"45X75CM</v>
          </cell>
          <cell r="AG5108" t="str">
            <v>1063.29</v>
          </cell>
          <cell r="AH5108">
            <v>1</v>
          </cell>
          <cell r="AI5108" t="str">
            <v>046BA6693</v>
          </cell>
          <cell r="AJ5108" t="str">
            <v>Móvil</v>
          </cell>
          <cell r="AK5108" t="str">
            <v>VIERNES 30-10 ENTRE 8 Y 18 HORAS!</v>
          </cell>
          <cell r="AL5108">
            <v>1910670053</v>
          </cell>
          <cell r="AM5108">
            <v>311798240</v>
          </cell>
          <cell r="AN5108" t="str">
            <v>Sí</v>
          </cell>
        </row>
        <row r="5109">
          <cell r="A5109">
            <v>2225</v>
          </cell>
          <cell r="B5109" t="str">
            <v>macaa.cj@hotmail.com</v>
          </cell>
          <cell r="AF5109" t="str">
            <v>TRAPO DE PISO HOLA CHAU GRIS MEDIDA XL. 60X 70 CM</v>
          </cell>
          <cell r="AG5109">
            <v>390</v>
          </cell>
          <cell r="AH5109">
            <v>1</v>
          </cell>
          <cell r="AI5109" t="str">
            <v>HOLA CHAU GRIS XL</v>
          </cell>
          <cell r="AN5109" t="str">
            <v>Sí</v>
          </cell>
        </row>
        <row r="5110">
          <cell r="A5110">
            <v>2225</v>
          </cell>
          <cell r="B5110" t="str">
            <v>macaa.cj@hotmail.com</v>
          </cell>
          <cell r="AF5110" t="str">
            <v>TRAPO DE PISO CON FRASE MEDIA STANTARD 50 X 60 CM HAPPY</v>
          </cell>
          <cell r="AG5110">
            <v>290</v>
          </cell>
          <cell r="AH5110">
            <v>1</v>
          </cell>
          <cell r="AI5110" t="str">
            <v>HAPPY CHICO BCO</v>
          </cell>
          <cell r="AN5110" t="str">
            <v>Sí</v>
          </cell>
        </row>
        <row r="5111">
          <cell r="A5111">
            <v>2224</v>
          </cell>
          <cell r="B5111" t="str">
            <v>danielabesso@hotmail.com</v>
          </cell>
          <cell r="C5111">
            <v>44129</v>
          </cell>
          <cell r="D5111" t="str">
            <v>Abierta</v>
          </cell>
          <cell r="E5111" t="str">
            <v>Recibido</v>
          </cell>
          <cell r="F5111" t="str">
            <v>Enviado</v>
          </cell>
          <cell r="G5111" t="str">
            <v>ARS</v>
          </cell>
          <cell r="H5111">
            <v>780</v>
          </cell>
          <cell r="I5111">
            <v>0</v>
          </cell>
          <cell r="J5111">
            <v>430</v>
          </cell>
          <cell r="K5111">
            <v>1210</v>
          </cell>
          <cell r="L5111" t="str">
            <v>Daniela Besso</v>
          </cell>
          <cell r="M5111">
            <v>29953040</v>
          </cell>
          <cell r="N5111">
            <v>5493413261260</v>
          </cell>
          <cell r="O5111" t="str">
            <v>Daniela Besso</v>
          </cell>
          <cell r="P5111">
            <v>5493413261260</v>
          </cell>
          <cell r="Q5111" t="str">
            <v xml:space="preserve">Roca </v>
          </cell>
          <cell r="R5111">
            <v>1332</v>
          </cell>
          <cell r="S5111" t="str">
            <v>1B</v>
          </cell>
          <cell r="U5111" t="str">
            <v xml:space="preserve">Rosario </v>
          </cell>
          <cell r="V5111">
            <v>2000</v>
          </cell>
          <cell r="W5111" t="str">
            <v>Santa Fe</v>
          </cell>
          <cell r="Y5111" t="str">
            <v>Correo Argentino - Encomienda Clásica</v>
          </cell>
          <cell r="Z5111" t="str">
            <v>Mercado Pago</v>
          </cell>
          <cell r="AD5111">
            <v>44129</v>
          </cell>
          <cell r="AE5111">
            <v>44130</v>
          </cell>
          <cell r="AF5111" t="str">
            <v>TRAPO DE PISO HOLA CHAU MEDIDA XL 60 X 70 CM</v>
          </cell>
          <cell r="AG5111">
            <v>390</v>
          </cell>
          <cell r="AH5111">
            <v>2</v>
          </cell>
          <cell r="AI5111" t="str">
            <v>HOLA CHAU BCO BCO</v>
          </cell>
          <cell r="AJ5111" t="str">
            <v>Móvil</v>
          </cell>
          <cell r="AK5111" t="str">
            <v>MIERCOLES 28-10 ENTRE 8 Y 18 HORAS!</v>
          </cell>
          <cell r="AL5111">
            <v>1910488991</v>
          </cell>
          <cell r="AM5111">
            <v>311776769</v>
          </cell>
          <cell r="AN5111" t="str">
            <v>Sí</v>
          </cell>
        </row>
        <row r="5112">
          <cell r="A5112">
            <v>2223</v>
          </cell>
          <cell r="B5112" t="str">
            <v>fabiana.veron@hotmail.com</v>
          </cell>
          <cell r="C5112">
            <v>44128</v>
          </cell>
          <cell r="D5112" t="str">
            <v>Abierta</v>
          </cell>
          <cell r="E5112" t="str">
            <v>Recibido</v>
          </cell>
          <cell r="F5112" t="str">
            <v>Enviado</v>
          </cell>
          <cell r="G5112" t="str">
            <v>ARS</v>
          </cell>
          <cell r="H5112" t="str">
            <v>2036.06</v>
          </cell>
          <cell r="I5112">
            <v>0</v>
          </cell>
          <cell r="J5112">
            <v>0</v>
          </cell>
          <cell r="K5112" t="str">
            <v>2036.06</v>
          </cell>
          <cell r="L5112" t="str">
            <v>Fzbiana Veron</v>
          </cell>
          <cell r="M5112">
            <v>18384725</v>
          </cell>
          <cell r="N5112">
            <v>5491169319207</v>
          </cell>
          <cell r="O5112" t="str">
            <v>Fzbiana Veron</v>
          </cell>
          <cell r="P5112">
            <v>5491169319207</v>
          </cell>
          <cell r="Q5112" t="str">
            <v>Zamudio</v>
          </cell>
          <cell r="R5112">
            <v>5931</v>
          </cell>
          <cell r="U5112" t="str">
            <v xml:space="preserve">Laferrere </v>
          </cell>
          <cell r="V5112">
            <v>1757</v>
          </cell>
          <cell r="W5112" t="str">
            <v>Gran Buenos Aires</v>
          </cell>
          <cell r="Y5112" t="str">
            <v>ENVÍO SIN CARGO (CABA Y GRAN PARTE DE GBA) TIEMPO: 4 a 6 DÍAS HÁBILES</v>
          </cell>
          <cell r="Z5112" t="str">
            <v>Mercado Pago</v>
          </cell>
          <cell r="AD5112">
            <v>44128</v>
          </cell>
          <cell r="AE5112">
            <v>44132</v>
          </cell>
          <cell r="AF5112" t="str">
            <v>TABLA DE PICAR RECTANGULAR BLANCA 26X38 CM</v>
          </cell>
          <cell r="AG5112" t="str">
            <v>640.52</v>
          </cell>
          <cell r="AH5112">
            <v>1</v>
          </cell>
          <cell r="AI5112" t="str">
            <v>BA8058</v>
          </cell>
          <cell r="AJ5112" t="str">
            <v>Móvil</v>
          </cell>
          <cell r="AK5112" t="str">
            <v>VIERNES 30-10 ENTRE 8 Y 18 HORAS!</v>
          </cell>
          <cell r="AL5112">
            <v>1909418099</v>
          </cell>
          <cell r="AM5112">
            <v>308434092</v>
          </cell>
          <cell r="AN5112" t="str">
            <v>Sí</v>
          </cell>
        </row>
        <row r="5113">
          <cell r="A5113">
            <v>2223</v>
          </cell>
          <cell r="B5113" t="str">
            <v>fabiana.veron@hotmail.com</v>
          </cell>
          <cell r="AF5113" t="str">
            <v>RALLADOR DE MANO 4 LADOS 20CM (Naranja)</v>
          </cell>
          <cell r="AG5113" t="str">
            <v>563.04</v>
          </cell>
          <cell r="AH5113">
            <v>1</v>
          </cell>
          <cell r="AI5113" t="str">
            <v>046BA7389</v>
          </cell>
          <cell r="AN5113" t="str">
            <v>Sí</v>
          </cell>
        </row>
        <row r="5114">
          <cell r="A5114">
            <v>2223</v>
          </cell>
          <cell r="B5114" t="str">
            <v>fabiana.veron@hotmail.com</v>
          </cell>
          <cell r="AF5114" t="str">
            <v>BOWL RIGOLLEAU GALAXIA 14 CM DIAM</v>
          </cell>
          <cell r="AG5114">
            <v>73</v>
          </cell>
          <cell r="AH5114">
            <v>1</v>
          </cell>
          <cell r="AI5114" t="str">
            <v>ML67645</v>
          </cell>
          <cell r="AN5114" t="str">
            <v>Sí</v>
          </cell>
        </row>
        <row r="5115">
          <cell r="A5115">
            <v>2223</v>
          </cell>
          <cell r="B5115" t="str">
            <v>fabiana.veron@hotmail.com</v>
          </cell>
          <cell r="AF5115" t="str">
            <v>ENSALADERA DE VIDRIO GALAXIA 1650 ML 21,5 X 9 CM RIGOLLEAU</v>
          </cell>
          <cell r="AG5115">
            <v>151</v>
          </cell>
          <cell r="AH5115">
            <v>1</v>
          </cell>
          <cell r="AI5115" t="str">
            <v>ML67646 MERCADERIA SEPARADA</v>
          </cell>
          <cell r="AN5115" t="str">
            <v>Sí</v>
          </cell>
        </row>
        <row r="5116">
          <cell r="A5116">
            <v>2223</v>
          </cell>
          <cell r="B5116" t="str">
            <v>fabiana.veron@hotmail.com</v>
          </cell>
          <cell r="AF5116" t="str">
            <v>ENSALADERA RIGOLLEAU PRIMAVERA 1600ML</v>
          </cell>
          <cell r="AG5116">
            <v>147</v>
          </cell>
          <cell r="AH5116">
            <v>2</v>
          </cell>
          <cell r="AI5116" t="str">
            <v>ML67539</v>
          </cell>
          <cell r="AN5116" t="str">
            <v>Sí</v>
          </cell>
        </row>
        <row r="5117">
          <cell r="A5117">
            <v>2223</v>
          </cell>
          <cell r="B5117" t="str">
            <v>fabiana.veron@hotmail.com</v>
          </cell>
          <cell r="AF5117" t="str">
            <v>BOWL TRANSLUCIDO 2.5LTS MATERIAL SAN</v>
          </cell>
          <cell r="AG5117" t="str">
            <v>314.5</v>
          </cell>
          <cell r="AH5117">
            <v>1</v>
          </cell>
          <cell r="AI5117" t="str">
            <v>BP02101 BIPO</v>
          </cell>
          <cell r="AN5117" t="str">
            <v>Sí</v>
          </cell>
        </row>
        <row r="5118">
          <cell r="A5118">
            <v>2222</v>
          </cell>
          <cell r="B5118" t="str">
            <v>latorreelia@hotmail.com</v>
          </cell>
          <cell r="C5118">
            <v>44128</v>
          </cell>
          <cell r="D5118" t="str">
            <v>Abierta</v>
          </cell>
          <cell r="E5118" t="str">
            <v>Recibido</v>
          </cell>
          <cell r="F5118" t="str">
            <v>Enviado</v>
          </cell>
          <cell r="G5118" t="str">
            <v>ARS</v>
          </cell>
          <cell r="H5118">
            <v>880</v>
          </cell>
          <cell r="I5118">
            <v>0</v>
          </cell>
          <cell r="J5118">
            <v>0</v>
          </cell>
          <cell r="K5118">
            <v>880</v>
          </cell>
          <cell r="L5118" t="str">
            <v>Eliana La torre</v>
          </cell>
          <cell r="M5118">
            <v>40024857</v>
          </cell>
          <cell r="N5118">
            <v>541134389705</v>
          </cell>
          <cell r="O5118" t="str">
            <v>Eliana La torre</v>
          </cell>
          <cell r="P5118">
            <v>541134389705</v>
          </cell>
          <cell r="Q5118" t="str">
            <v>Laprida</v>
          </cell>
          <cell r="R5118">
            <v>1195</v>
          </cell>
          <cell r="S5118" t="str">
            <v>4to 29</v>
          </cell>
          <cell r="T5118" t="str">
            <v xml:space="preserve">Recoleta </v>
          </cell>
          <cell r="U5118" t="str">
            <v>Capital Federal</v>
          </cell>
          <cell r="V5118">
            <v>1425</v>
          </cell>
          <cell r="W5118" t="str">
            <v>Capital Federal</v>
          </cell>
          <cell r="Y5118" t="str">
            <v>ENVÍO SIN CARGO (CABA Y GRAN PARTE DE GBA) TIEMPO: 4 a 6 DÍAS HÁBILES</v>
          </cell>
          <cell r="Z5118" t="str">
            <v>Mercado Pago</v>
          </cell>
          <cell r="AD5118">
            <v>44128</v>
          </cell>
          <cell r="AE5118">
            <v>44132</v>
          </cell>
          <cell r="AF5118" t="str">
            <v>VELA 100 % SOJA CON ESENCIAS - DIFERENTES AROMAS 8x8 CM (JAZMIN)</v>
          </cell>
          <cell r="AG5118">
            <v>440</v>
          </cell>
          <cell r="AH5118">
            <v>1</v>
          </cell>
          <cell r="AI5118" t="str">
            <v>BA6340VELA</v>
          </cell>
          <cell r="AJ5118" t="str">
            <v>Móvil</v>
          </cell>
          <cell r="AK5118" t="str">
            <v>VIERNES 30-10 ENTRE 8 Y 18 HORAS!</v>
          </cell>
          <cell r="AL5118">
            <v>1908969866</v>
          </cell>
          <cell r="AM5118">
            <v>311545729</v>
          </cell>
          <cell r="AN5118" t="str">
            <v>Sí</v>
          </cell>
        </row>
        <row r="5119">
          <cell r="A5119">
            <v>2222</v>
          </cell>
          <cell r="B5119" t="str">
            <v>latorreelia@hotmail.com</v>
          </cell>
          <cell r="AF5119" t="str">
            <v>VELA 100 % SOJA CON AROMA JAZMIN GARDENIA (VAINILLA)</v>
          </cell>
          <cell r="AG5119">
            <v>440</v>
          </cell>
          <cell r="AH5119">
            <v>1</v>
          </cell>
          <cell r="AI5119" t="str">
            <v>BA5914VELA</v>
          </cell>
          <cell r="AN5119" t="str">
            <v>Sí</v>
          </cell>
        </row>
        <row r="5120">
          <cell r="A5120">
            <v>2221</v>
          </cell>
          <cell r="B5120" t="str">
            <v>elenamariaguerreiro@yahoo.com.ar</v>
          </cell>
          <cell r="C5120">
            <v>44128</v>
          </cell>
          <cell r="D5120" t="str">
            <v>Abierta</v>
          </cell>
          <cell r="E5120" t="str">
            <v>Recibido</v>
          </cell>
          <cell r="F5120" t="str">
            <v>Enviado</v>
          </cell>
          <cell r="G5120" t="str">
            <v>ARS</v>
          </cell>
          <cell r="H5120" t="str">
            <v>3908.95</v>
          </cell>
          <cell r="I5120">
            <v>3000</v>
          </cell>
          <cell r="J5120">
            <v>0</v>
          </cell>
          <cell r="K5120" t="str">
            <v>908.95</v>
          </cell>
          <cell r="L5120" t="str">
            <v>Elena María Guerreiro</v>
          </cell>
          <cell r="M5120">
            <v>10114593</v>
          </cell>
          <cell r="N5120">
            <v>541130473579</v>
          </cell>
          <cell r="O5120" t="str">
            <v>Elena María Guerreiro</v>
          </cell>
          <cell r="P5120">
            <v>541130473579</v>
          </cell>
          <cell r="Q5120" t="str">
            <v>Guerrieri</v>
          </cell>
          <cell r="R5120">
            <v>1512</v>
          </cell>
          <cell r="U5120" t="str">
            <v>Haedo</v>
          </cell>
          <cell r="V5120">
            <v>1706</v>
          </cell>
          <cell r="W5120" t="str">
            <v>Gran Buenos Aires</v>
          </cell>
          <cell r="Y5120" t="str">
            <v>ENVÍO SIN CARGO (CABA Y GRAN PARTE DE GBA) TIEMPO: 4 a 6 DÍAS HÁBILES</v>
          </cell>
          <cell r="Z5120" t="str">
            <v>Mercado Pago</v>
          </cell>
          <cell r="AA5120" t="str">
            <v>ELENAGUERREIRO</v>
          </cell>
          <cell r="AD5120">
            <v>44128</v>
          </cell>
          <cell r="AE5120">
            <v>44130</v>
          </cell>
          <cell r="AF5120" t="str">
            <v>CENTRIFUGA DE PLASTICO</v>
          </cell>
          <cell r="AG5120" t="str">
            <v>960.72</v>
          </cell>
          <cell r="AH5120">
            <v>1</v>
          </cell>
          <cell r="AI5120" t="str">
            <v>046BA7903</v>
          </cell>
          <cell r="AJ5120" t="str">
            <v>Web</v>
          </cell>
          <cell r="AK5120" t="str">
            <v>JUEVES 29-10 ENTRE 8 Y 18 HORAS!</v>
          </cell>
          <cell r="AL5120">
            <v>1908744597</v>
          </cell>
          <cell r="AM5120">
            <v>309931765</v>
          </cell>
          <cell r="AN5120" t="str">
            <v>Sí</v>
          </cell>
        </row>
        <row r="5121">
          <cell r="A5121">
            <v>2221</v>
          </cell>
          <cell r="B5121" t="str">
            <v>elenamariaguerreiro@yahoo.com.ar</v>
          </cell>
          <cell r="AF5121" t="str">
            <v>TABLA DE PICAR RECTANGULAR BLANCA 26X38 CM</v>
          </cell>
          <cell r="AG5121" t="str">
            <v>640.52</v>
          </cell>
          <cell r="AH5121">
            <v>1</v>
          </cell>
          <cell r="AI5121" t="str">
            <v>BA8058</v>
          </cell>
          <cell r="AN5121" t="str">
            <v>Sí</v>
          </cell>
        </row>
        <row r="5122">
          <cell r="A5122">
            <v>2221</v>
          </cell>
          <cell r="B5122" t="str">
            <v>elenamariaguerreiro@yahoo.com.ar</v>
          </cell>
          <cell r="AF5122" t="str">
            <v>ESCURRIDOR DE PLATOS Y CUBIERTOS BEIGE 43.5X24X11.8CM</v>
          </cell>
          <cell r="AG5122" t="str">
            <v>1901.88</v>
          </cell>
          <cell r="AH5122">
            <v>1</v>
          </cell>
          <cell r="AI5122" t="str">
            <v>083BA7700</v>
          </cell>
          <cell r="AN5122" t="str">
            <v>Sí</v>
          </cell>
        </row>
        <row r="5123">
          <cell r="A5123">
            <v>2221</v>
          </cell>
          <cell r="B5123" t="str">
            <v>elenamariaguerreiro@yahoo.com.ar</v>
          </cell>
          <cell r="AF5123" t="str">
            <v>BOWL COOPER 20X7 CM  COLOR COBRE</v>
          </cell>
          <cell r="AG5123" t="str">
            <v>405.83</v>
          </cell>
          <cell r="AH5123">
            <v>1</v>
          </cell>
          <cell r="AI5123" t="str">
            <v>MS129538</v>
          </cell>
          <cell r="AN5123" t="str">
            <v>Sí</v>
          </cell>
        </row>
        <row r="5124">
          <cell r="A5124">
            <v>2220</v>
          </cell>
          <cell r="B5124" t="str">
            <v>ari.concistre.16@hotmail.com</v>
          </cell>
          <cell r="C5124">
            <v>44127</v>
          </cell>
          <cell r="D5124" t="str">
            <v>Abierta</v>
          </cell>
          <cell r="E5124" t="str">
            <v>Recibido</v>
          </cell>
          <cell r="F5124" t="str">
            <v>Enviado</v>
          </cell>
          <cell r="G5124" t="str">
            <v>ARS</v>
          </cell>
          <cell r="H5124" t="str">
            <v>904.49</v>
          </cell>
          <cell r="I5124">
            <v>0</v>
          </cell>
          <cell r="J5124">
            <v>0</v>
          </cell>
          <cell r="K5124" t="str">
            <v>904.49</v>
          </cell>
          <cell r="L5124" t="str">
            <v>Ariadna Concistre</v>
          </cell>
          <cell r="M5124">
            <v>42351240</v>
          </cell>
          <cell r="N5124">
            <v>541164985453</v>
          </cell>
          <cell r="O5124" t="str">
            <v>Ariadna Concistre</v>
          </cell>
          <cell r="P5124">
            <v>541164985453</v>
          </cell>
          <cell r="Q5124" t="str">
            <v xml:space="preserve">Brandsen </v>
          </cell>
          <cell r="R5124">
            <v>5482</v>
          </cell>
          <cell r="T5124" t="str">
            <v xml:space="preserve">Wilde </v>
          </cell>
          <cell r="U5124" t="str">
            <v xml:space="preserve">Avellaneda </v>
          </cell>
          <cell r="V5124">
            <v>1875</v>
          </cell>
          <cell r="W5124" t="str">
            <v>Gran Buenos Aires</v>
          </cell>
          <cell r="Y5124" t="str">
            <v>ENVÍO SIN CARGO (CABA Y GRAN PARTE DE GBA) TIEMPO: 4 a 6 DÍAS HÁBILES</v>
          </cell>
          <cell r="Z5124" t="str">
            <v>Mercado Pago</v>
          </cell>
          <cell r="AD5124">
            <v>44127</v>
          </cell>
          <cell r="AE5124">
            <v>44130</v>
          </cell>
          <cell r="AF5124" t="str">
            <v>CESTO VERDE AQUA DE BASURA CLOE</v>
          </cell>
          <cell r="AG5124" t="str">
            <v>584.5</v>
          </cell>
          <cell r="AH5124">
            <v>1</v>
          </cell>
          <cell r="AI5124" t="str">
            <v>DIM4004VA</v>
          </cell>
          <cell r="AJ5124" t="str">
            <v>Móvil</v>
          </cell>
          <cell r="AK5124" t="str">
            <v>JUEVES 29-10 ENTRE 8 Y 18 HORAS!</v>
          </cell>
          <cell r="AL5124">
            <v>1907072035</v>
          </cell>
          <cell r="AM5124">
            <v>311245490</v>
          </cell>
          <cell r="AN5124" t="str">
            <v>Sí</v>
          </cell>
        </row>
        <row r="5125">
          <cell r="A5125">
            <v>2220</v>
          </cell>
          <cell r="B5125" t="str">
            <v>ari.concistre.16@hotmail.com</v>
          </cell>
          <cell r="AF5125" t="str">
            <v>VASO TERMICO CON TAPA Y FAJA COLORES PASTELES (Verde)</v>
          </cell>
          <cell r="AG5125" t="str">
            <v>319.99</v>
          </cell>
          <cell r="AH5125">
            <v>1</v>
          </cell>
          <cell r="AI5125" t="str">
            <v>BA87506 MERCA SEPA</v>
          </cell>
          <cell r="AN5125" t="str">
            <v>Sí</v>
          </cell>
        </row>
        <row r="5126">
          <cell r="A5126">
            <v>2219</v>
          </cell>
          <cell r="B5126" t="str">
            <v>ailen17_05@hotmail.com</v>
          </cell>
          <cell r="C5126">
            <v>44127</v>
          </cell>
          <cell r="D5126" t="str">
            <v>Abierta</v>
          </cell>
          <cell r="E5126" t="str">
            <v>Recibido</v>
          </cell>
          <cell r="F5126" t="str">
            <v>Enviado</v>
          </cell>
          <cell r="G5126" t="str">
            <v>ARS</v>
          </cell>
          <cell r="H5126" t="str">
            <v>1289.5</v>
          </cell>
          <cell r="I5126">
            <v>0</v>
          </cell>
          <cell r="J5126">
            <v>0</v>
          </cell>
          <cell r="K5126" t="str">
            <v>1289.5</v>
          </cell>
          <cell r="L5126" t="str">
            <v>Yamila Ailen Solis</v>
          </cell>
          <cell r="M5126">
            <v>36286025</v>
          </cell>
          <cell r="N5126">
            <v>541141699122</v>
          </cell>
          <cell r="O5126" t="str">
            <v>Yamila Ailen Solis</v>
          </cell>
          <cell r="P5126">
            <v>541141699122</v>
          </cell>
          <cell r="Q5126" t="str">
            <v xml:space="preserve">Yapeyu </v>
          </cell>
          <cell r="R5126">
            <v>1888</v>
          </cell>
          <cell r="U5126" t="str">
            <v>Florencio Varela</v>
          </cell>
          <cell r="V5126">
            <v>1888</v>
          </cell>
          <cell r="W5126" t="str">
            <v>Gran Buenos Aires</v>
          </cell>
          <cell r="Y5126" t="str">
            <v>ENVÍO SIN CARGO (CABA Y GRAN PARTE DE GBA) TIEMPO: 4 a 6 DÍAS HÁBILES</v>
          </cell>
          <cell r="Z5126" t="str">
            <v>Mercado Pago</v>
          </cell>
          <cell r="AD5126">
            <v>44127</v>
          </cell>
          <cell r="AE5126">
            <v>44130</v>
          </cell>
          <cell r="AF5126" t="str">
            <v>INDIVIDUAL BEIGE OSCURO 38 CM</v>
          </cell>
          <cell r="AG5126" t="str">
            <v>441.65</v>
          </cell>
          <cell r="AH5126">
            <v>1</v>
          </cell>
          <cell r="AI5126" t="str">
            <v>MS115309</v>
          </cell>
          <cell r="AJ5126" t="str">
            <v>Web</v>
          </cell>
          <cell r="AK5126" t="str">
            <v>JUEVES 29-10 ENTRE 8 Y 18 HORAS!</v>
          </cell>
          <cell r="AL5126">
            <v>1907034858</v>
          </cell>
          <cell r="AM5126">
            <v>311254998</v>
          </cell>
          <cell r="AN5126" t="str">
            <v>Sí</v>
          </cell>
        </row>
        <row r="5127">
          <cell r="A5127">
            <v>2219</v>
          </cell>
          <cell r="B5127" t="str">
            <v>ailen17_05@hotmail.com</v>
          </cell>
          <cell r="AF5127" t="str">
            <v>DIFUSOR DE VIDRIO PINTADO EN 3 COLORES 6.5X14CM</v>
          </cell>
          <cell r="AG5127" t="str">
            <v>406.2</v>
          </cell>
          <cell r="AH5127">
            <v>1</v>
          </cell>
          <cell r="AI5127" t="str">
            <v>BO7486</v>
          </cell>
          <cell r="AN5127" t="str">
            <v>Sí</v>
          </cell>
        </row>
        <row r="5128">
          <cell r="A5128">
            <v>2219</v>
          </cell>
          <cell r="B5128" t="str">
            <v>ailen17_05@hotmail.com</v>
          </cell>
          <cell r="AF5128" t="str">
            <v>INDIVIDUAL BEIGE CLARO 38 CM</v>
          </cell>
          <cell r="AG5128" t="str">
            <v>441.65</v>
          </cell>
          <cell r="AH5128">
            <v>1</v>
          </cell>
          <cell r="AI5128" t="str">
            <v>MS115310 MERCA SEPARADA</v>
          </cell>
          <cell r="AN5128" t="str">
            <v>Sí</v>
          </cell>
        </row>
        <row r="5129">
          <cell r="A5129">
            <v>2218</v>
          </cell>
          <cell r="B5129" t="str">
            <v>florencia-echeverria@live.com.ar</v>
          </cell>
          <cell r="C5129">
            <v>44127</v>
          </cell>
          <cell r="D5129" t="str">
            <v>Abierta</v>
          </cell>
          <cell r="E5129" t="str">
            <v>Recibido</v>
          </cell>
          <cell r="F5129" t="str">
            <v>Enviado</v>
          </cell>
          <cell r="G5129" t="str">
            <v>ARS</v>
          </cell>
          <cell r="H5129" t="str">
            <v>839.72</v>
          </cell>
          <cell r="I5129">
            <v>200</v>
          </cell>
          <cell r="J5129">
            <v>0</v>
          </cell>
          <cell r="K5129" t="str">
            <v>639.72</v>
          </cell>
          <cell r="L5129" t="str">
            <v>Florencia Echeverria</v>
          </cell>
          <cell r="M5129">
            <v>37035152</v>
          </cell>
          <cell r="N5129">
            <v>1141761179</v>
          </cell>
          <cell r="O5129" t="str">
            <v>Florencia Echeverria</v>
          </cell>
          <cell r="P5129">
            <v>1141761179</v>
          </cell>
          <cell r="Q5129" t="str">
            <v>Hipolto Yrigoyen</v>
          </cell>
          <cell r="R5129">
            <v>2150</v>
          </cell>
          <cell r="S5129" t="str">
            <v>1 D</v>
          </cell>
          <cell r="T5129" t="str">
            <v>Cruce Varela</v>
          </cell>
          <cell r="U5129" t="str">
            <v>Florencio Varela</v>
          </cell>
          <cell r="V5129">
            <v>1888</v>
          </cell>
          <cell r="W5129" t="str">
            <v>Gran Buenos Aires</v>
          </cell>
          <cell r="Y5129" t="str">
            <v>ENVÍO SIN CARGO (CABA Y GRAN PARTE DE GBA) TIEMPO: 4 a 6 DÍAS HÁBILES</v>
          </cell>
          <cell r="Z5129" t="str">
            <v>Mercado Pago</v>
          </cell>
          <cell r="AA5129" t="str">
            <v>INSTAGRAM</v>
          </cell>
          <cell r="AD5129">
            <v>44127</v>
          </cell>
          <cell r="AE5129">
            <v>44128</v>
          </cell>
          <cell r="AF5129" t="str">
            <v>BOTELLA VIDRIO H2O 1 LITRO CORCHO ECOLOGICO</v>
          </cell>
          <cell r="AG5129" t="str">
            <v>419.86</v>
          </cell>
          <cell r="AH5129">
            <v>2</v>
          </cell>
          <cell r="AI5129" t="str">
            <v>019BO5217NEW</v>
          </cell>
          <cell r="AJ5129" t="str">
            <v>Móvil</v>
          </cell>
          <cell r="AK5129" t="str">
            <v>MIERCOLES 28-10 ENFRE  8 Y 18 HORAs!</v>
          </cell>
          <cell r="AL5129">
            <v>1904979824</v>
          </cell>
          <cell r="AM5129">
            <v>311036152</v>
          </cell>
          <cell r="AN5129" t="str">
            <v>Sí</v>
          </cell>
        </row>
        <row r="5130">
          <cell r="A5130">
            <v>2217</v>
          </cell>
          <cell r="B5130" t="str">
            <v>crispetrini15@live.com.ar</v>
          </cell>
          <cell r="C5130">
            <v>44126</v>
          </cell>
          <cell r="D5130" t="str">
            <v>Abierta</v>
          </cell>
          <cell r="E5130" t="str">
            <v>Recibido</v>
          </cell>
          <cell r="F5130" t="str">
            <v>Enviado</v>
          </cell>
          <cell r="G5130" t="str">
            <v>ARS</v>
          </cell>
          <cell r="H5130" t="str">
            <v>2904.15</v>
          </cell>
          <cell r="I5130">
            <v>0</v>
          </cell>
          <cell r="J5130">
            <v>0</v>
          </cell>
          <cell r="K5130" t="str">
            <v>2904.15</v>
          </cell>
          <cell r="L5130" t="str">
            <v>Gladys Cristina Petrini</v>
          </cell>
          <cell r="M5130">
            <v>12349570</v>
          </cell>
          <cell r="N5130">
            <v>541167857368</v>
          </cell>
          <cell r="O5130" t="str">
            <v>Gladys Cristina Petrini</v>
          </cell>
          <cell r="P5130">
            <v>541167857368</v>
          </cell>
          <cell r="Q5130" t="str">
            <v>Triunvirato</v>
          </cell>
          <cell r="R5130">
            <v>3334</v>
          </cell>
          <cell r="S5130" t="str">
            <v>Fondo</v>
          </cell>
          <cell r="T5130" t="str">
            <v>Villa Luzuriag</v>
          </cell>
          <cell r="U5130" t="str">
            <v>San Justo</v>
          </cell>
          <cell r="V5130">
            <v>1754</v>
          </cell>
          <cell r="W5130" t="str">
            <v>Gran Buenos Aires</v>
          </cell>
          <cell r="Y5130" t="str">
            <v>ENVÍO SIN CARGO (CABA Y GRAN PARTE DE GBA) TIEMPO: 4 a 6 DÍAS HÁBILES</v>
          </cell>
          <cell r="Z5130" t="str">
            <v>Mercado Pago</v>
          </cell>
          <cell r="AD5130">
            <v>44126</v>
          </cell>
          <cell r="AE5130">
            <v>44128</v>
          </cell>
          <cell r="AF5130" t="str">
            <v>CUCHARA COLOR ROSA</v>
          </cell>
          <cell r="AG5130" t="str">
            <v>34.99</v>
          </cell>
          <cell r="AH5130">
            <v>1</v>
          </cell>
          <cell r="AI5130" t="str">
            <v>BP32018</v>
          </cell>
          <cell r="AJ5130" t="str">
            <v>Web</v>
          </cell>
          <cell r="AK5130" t="str">
            <v>MARTES 27-10 ENTRE 8 Y 18 HORAS!</v>
          </cell>
          <cell r="AL5130">
            <v>1902295050</v>
          </cell>
          <cell r="AM5130">
            <v>310627937</v>
          </cell>
          <cell r="AN5130" t="str">
            <v>Sí</v>
          </cell>
        </row>
        <row r="5131">
          <cell r="A5131">
            <v>2217</v>
          </cell>
          <cell r="B5131" t="str">
            <v>crispetrini15@live.com.ar</v>
          </cell>
          <cell r="AF5131" t="str">
            <v>VASO ROJO FACETADO Y EXPRIMIDOR</v>
          </cell>
          <cell r="AG5131" t="str">
            <v>233.75</v>
          </cell>
          <cell r="AH5131">
            <v>1</v>
          </cell>
          <cell r="AI5131" t="str">
            <v>BP24003 BIPO</v>
          </cell>
          <cell r="AN5131" t="str">
            <v>Sí</v>
          </cell>
        </row>
        <row r="5132">
          <cell r="A5132">
            <v>2217</v>
          </cell>
          <cell r="B5132" t="str">
            <v>crispetrini15@live.com.ar</v>
          </cell>
          <cell r="AF5132" t="str">
            <v>VASO FUCSIA FACETADO Y EXPRIMIDOR</v>
          </cell>
          <cell r="AG5132" t="str">
            <v>233.75</v>
          </cell>
          <cell r="AH5132">
            <v>1</v>
          </cell>
          <cell r="AI5132" t="str">
            <v>BP24008 BIPO</v>
          </cell>
          <cell r="AN5132" t="str">
            <v>Sí</v>
          </cell>
        </row>
        <row r="5133">
          <cell r="A5133">
            <v>2217</v>
          </cell>
          <cell r="B5133" t="str">
            <v>crispetrini15@live.com.ar</v>
          </cell>
          <cell r="AF5133" t="str">
            <v>ASADERA ANTIADHERENTE PANELUX N°3 MEDIDAS: 35x24.5 CM</v>
          </cell>
          <cell r="AG5133" t="str">
            <v>1877.68</v>
          </cell>
          <cell r="AH5133">
            <v>1</v>
          </cell>
          <cell r="AI5133" t="str">
            <v>043BA6154</v>
          </cell>
          <cell r="AN5133" t="str">
            <v>Sí</v>
          </cell>
        </row>
        <row r="5134">
          <cell r="A5134">
            <v>2217</v>
          </cell>
          <cell r="B5134" t="str">
            <v>crispetrini15@live.com.ar</v>
          </cell>
          <cell r="AF5134" t="str">
            <v>BOWL TRANSLUCIDO 1.5LTS MATERIAL SAN</v>
          </cell>
          <cell r="AG5134" t="str">
            <v>254.99</v>
          </cell>
          <cell r="AH5134">
            <v>1</v>
          </cell>
          <cell r="AI5134" t="str">
            <v>BP26101 BIPO</v>
          </cell>
          <cell r="AN5134" t="str">
            <v>Sí</v>
          </cell>
        </row>
        <row r="5135">
          <cell r="A5135">
            <v>2217</v>
          </cell>
          <cell r="B5135" t="str">
            <v>crispetrini15@live.com.ar</v>
          </cell>
          <cell r="AF5135" t="str">
            <v>JARRA MEDIDORA TRANSPARENTE 750CC</v>
          </cell>
          <cell r="AG5135" t="str">
            <v>268.99</v>
          </cell>
          <cell r="AH5135">
            <v>1</v>
          </cell>
          <cell r="AI5135" t="str">
            <v>BP27101</v>
          </cell>
          <cell r="AN5135" t="str">
            <v>Sí</v>
          </cell>
        </row>
        <row r="5136">
          <cell r="A5136">
            <v>2216</v>
          </cell>
          <cell r="B5136" t="str">
            <v>bonura.sandrapatricia@gmail.com</v>
          </cell>
          <cell r="C5136">
            <v>44126</v>
          </cell>
          <cell r="D5136" t="str">
            <v>Abierta</v>
          </cell>
          <cell r="E5136" t="str">
            <v>Recibido</v>
          </cell>
          <cell r="F5136" t="str">
            <v>Enviado</v>
          </cell>
          <cell r="G5136" t="str">
            <v>ARS</v>
          </cell>
          <cell r="H5136" t="str">
            <v>1246.22</v>
          </cell>
          <cell r="I5136">
            <v>0</v>
          </cell>
          <cell r="J5136">
            <v>0</v>
          </cell>
          <cell r="K5136" t="str">
            <v>1246.22</v>
          </cell>
          <cell r="L5136" t="str">
            <v>Sandra Bonura</v>
          </cell>
          <cell r="M5136">
            <v>22634914</v>
          </cell>
          <cell r="N5136">
            <v>541125142045</v>
          </cell>
          <cell r="O5136" t="str">
            <v>Sandra Bonura</v>
          </cell>
          <cell r="P5136">
            <v>541125142045</v>
          </cell>
          <cell r="Q5136" t="str">
            <v>Garin</v>
          </cell>
          <cell r="R5136">
            <v>1644</v>
          </cell>
          <cell r="U5136" t="str">
            <v xml:space="preserve">Longchamps </v>
          </cell>
          <cell r="V5136">
            <v>1854</v>
          </cell>
          <cell r="W5136" t="str">
            <v>Gran Buenos Aires</v>
          </cell>
          <cell r="Y5136" t="str">
            <v>ENVÍO SIN CARGO (CABA Y GRAN PARTE DE GBA) TIEMPO: 4 a 6 DÍAS HÁBILES</v>
          </cell>
          <cell r="Z5136" t="str">
            <v>Mercado Pago</v>
          </cell>
          <cell r="AB5136" t="str">
            <v>Casa con paredon de ladrillo a la vista con porton negro</v>
          </cell>
          <cell r="AD5136">
            <v>44126</v>
          </cell>
          <cell r="AE5136">
            <v>44130</v>
          </cell>
          <cell r="AF5136" t="str">
            <v>CEPILLO PARA INODORO DE ACERO INOXIDABLE</v>
          </cell>
          <cell r="AG5136" t="str">
            <v>794.24</v>
          </cell>
          <cell r="AH5136">
            <v>1</v>
          </cell>
          <cell r="AI5136" t="str">
            <v>AB6625</v>
          </cell>
          <cell r="AJ5136" t="str">
            <v>Móvil</v>
          </cell>
          <cell r="AK5136" t="str">
            <v>MIERCOLES 28-10 ENTRE 8 Y 18 HORAS!</v>
          </cell>
          <cell r="AL5136">
            <v>1902173489</v>
          </cell>
          <cell r="AM5136">
            <v>310333464</v>
          </cell>
          <cell r="AN5136" t="str">
            <v>Sí</v>
          </cell>
        </row>
        <row r="5137">
          <cell r="A5137">
            <v>2216</v>
          </cell>
          <cell r="B5137" t="str">
            <v>bonura.sandrapatricia@gmail.com</v>
          </cell>
          <cell r="AF5137" t="str">
            <v>TRAPO DE PISO CON FRASE MEDIA STANTARD 50 X 60 CM HOLA CHAU</v>
          </cell>
          <cell r="AG5137">
            <v>290</v>
          </cell>
          <cell r="AH5137">
            <v>1</v>
          </cell>
          <cell r="AI5137" t="str">
            <v>HOLA CHAU CHICO GRIS</v>
          </cell>
          <cell r="AN5137" t="str">
            <v>Sí</v>
          </cell>
        </row>
        <row r="5138">
          <cell r="A5138">
            <v>2216</v>
          </cell>
          <cell r="B5138" t="str">
            <v>bonura.sandrapatricia@gmail.com</v>
          </cell>
          <cell r="AF5138" t="str">
            <v>SEGURO P PUERTA SIL 1PC (Verde)</v>
          </cell>
          <cell r="AG5138" t="str">
            <v>80.99</v>
          </cell>
          <cell r="AH5138">
            <v>2</v>
          </cell>
          <cell r="AI5138">
            <v>87522</v>
          </cell>
          <cell r="AN5138" t="str">
            <v>Sí</v>
          </cell>
        </row>
        <row r="5139">
          <cell r="A5139">
            <v>2215</v>
          </cell>
          <cell r="B5139" t="str">
            <v>ceelucia@gmail.com</v>
          </cell>
          <cell r="C5139">
            <v>44126</v>
          </cell>
          <cell r="D5139" t="str">
            <v>Abierta</v>
          </cell>
          <cell r="E5139" t="str">
            <v>Recibido</v>
          </cell>
          <cell r="F5139" t="str">
            <v>Enviado</v>
          </cell>
          <cell r="G5139" t="str">
            <v>ARS</v>
          </cell>
          <cell r="H5139" t="str">
            <v>3084.21</v>
          </cell>
          <cell r="I5139">
            <v>0</v>
          </cell>
          <cell r="J5139">
            <v>0</v>
          </cell>
          <cell r="K5139" t="str">
            <v>3084.21</v>
          </cell>
          <cell r="L5139" t="str">
            <v>Celeste Pereyra</v>
          </cell>
          <cell r="M5139">
            <v>39056232</v>
          </cell>
          <cell r="N5139">
            <v>541160430858</v>
          </cell>
          <cell r="O5139" t="str">
            <v>Celeste Pereyra</v>
          </cell>
          <cell r="P5139">
            <v>541160430858</v>
          </cell>
          <cell r="Q5139" t="str">
            <v>San Nicolas</v>
          </cell>
          <cell r="R5139">
            <v>2574</v>
          </cell>
          <cell r="T5139" t="str">
            <v>Villa Del Parque</v>
          </cell>
          <cell r="U5139" t="str">
            <v>Capital Federal</v>
          </cell>
          <cell r="V5139">
            <v>1417</v>
          </cell>
          <cell r="W5139" t="str">
            <v>Capital Federal</v>
          </cell>
          <cell r="Y5139" t="str">
            <v>ENVÍO SIN CARGO (CABA Y GRAN PARTE DE GBA) TIEMPO: 4 a 6 DÍAS HÁBILES</v>
          </cell>
          <cell r="Z5139" t="str">
            <v>Mercado Pago</v>
          </cell>
          <cell r="AB5139" t="str">
            <v>Es el domicilio de mi casa. Yo estoy trabajando. Lo va a recibir Adriana o Jose.</v>
          </cell>
          <cell r="AD5139">
            <v>44126</v>
          </cell>
          <cell r="AE5139">
            <v>44128</v>
          </cell>
          <cell r="AF5139" t="str">
            <v>CUCHARON MIA (Celeste)</v>
          </cell>
          <cell r="AG5139" t="str">
            <v>208.99</v>
          </cell>
          <cell r="AH5139">
            <v>1</v>
          </cell>
          <cell r="AI5139" t="str">
            <v>DIM2004AZ</v>
          </cell>
          <cell r="AJ5139" t="str">
            <v>Web</v>
          </cell>
          <cell r="AK5139" t="str">
            <v>MARTES 27-10 ENTRE 8 Y 18 HORAS!</v>
          </cell>
          <cell r="AL5139">
            <v>1902144400</v>
          </cell>
          <cell r="AM5139">
            <v>310614395</v>
          </cell>
          <cell r="AN5139" t="str">
            <v>Sí</v>
          </cell>
        </row>
        <row r="5140">
          <cell r="A5140">
            <v>2215</v>
          </cell>
          <cell r="B5140" t="str">
            <v>ceelucia@gmail.com</v>
          </cell>
          <cell r="AF5140" t="str">
            <v>DESTAPADOR - SACACORCHOS</v>
          </cell>
          <cell r="AG5140" t="str">
            <v>148.32</v>
          </cell>
          <cell r="AH5140">
            <v>1</v>
          </cell>
          <cell r="AI5140" t="str">
            <v>BA4791</v>
          </cell>
          <cell r="AN5140" t="str">
            <v>Sí</v>
          </cell>
        </row>
        <row r="5141">
          <cell r="A5141">
            <v>2215</v>
          </cell>
          <cell r="B5141" t="str">
            <v>ceelucia@gmail.com</v>
          </cell>
          <cell r="AF5141" t="str">
            <v>APOYA PAVA MADERA CERCO 17.5 CM</v>
          </cell>
          <cell r="AG5141" t="str">
            <v>204.95</v>
          </cell>
          <cell r="AH5141">
            <v>1</v>
          </cell>
          <cell r="AI5141" t="str">
            <v>BA5450</v>
          </cell>
          <cell r="AN5141" t="str">
            <v>Sí</v>
          </cell>
        </row>
        <row r="5142">
          <cell r="A5142">
            <v>2215</v>
          </cell>
          <cell r="B5142" t="str">
            <v>ceelucia@gmail.com</v>
          </cell>
          <cell r="AF5142" t="str">
            <v>COLADOR ACERO INOX. 20CM DIAM X8CM ALTO</v>
          </cell>
          <cell r="AG5142" t="str">
            <v>512.59</v>
          </cell>
          <cell r="AH5142">
            <v>1</v>
          </cell>
          <cell r="AI5142" t="str">
            <v>046BA8161</v>
          </cell>
          <cell r="AN5142" t="str">
            <v>Sí</v>
          </cell>
        </row>
        <row r="5143">
          <cell r="A5143">
            <v>2215</v>
          </cell>
          <cell r="B5143" t="str">
            <v>ceelucia@gmail.com</v>
          </cell>
          <cell r="AF5143" t="str">
            <v>BOWL NEGRO 2.5LTS APTO MICROONDAS Y FREEZER</v>
          </cell>
          <cell r="AG5143" t="str">
            <v>222.99</v>
          </cell>
          <cell r="AH5143">
            <v>1</v>
          </cell>
          <cell r="AI5143" t="str">
            <v>BP02002 BIPO</v>
          </cell>
          <cell r="AN5143" t="str">
            <v>Sí</v>
          </cell>
        </row>
        <row r="5144">
          <cell r="A5144">
            <v>2215</v>
          </cell>
          <cell r="B5144" t="str">
            <v>ceelucia@gmail.com</v>
          </cell>
          <cell r="AF5144" t="str">
            <v>BOWL NEGRO 400CC APTO MICROONDAS Y FREEZER</v>
          </cell>
          <cell r="AG5144" t="str">
            <v>127.99</v>
          </cell>
          <cell r="AH5144">
            <v>3</v>
          </cell>
          <cell r="AI5144" t="str">
            <v>BP01002 BIPO</v>
          </cell>
          <cell r="AN5144" t="str">
            <v>Sí</v>
          </cell>
        </row>
        <row r="5145">
          <cell r="A5145">
            <v>2215</v>
          </cell>
          <cell r="B5145" t="str">
            <v>ceelucia@gmail.com</v>
          </cell>
          <cell r="AF5145" t="str">
            <v>BOWL TRANSLUCIDO 1.5LTS MATERIAL SAN</v>
          </cell>
          <cell r="AG5145" t="str">
            <v>254.99</v>
          </cell>
          <cell r="AH5145">
            <v>1</v>
          </cell>
          <cell r="AI5145" t="str">
            <v>BP26101 BIPO</v>
          </cell>
          <cell r="AN5145" t="str">
            <v>Sí</v>
          </cell>
        </row>
        <row r="5146">
          <cell r="A5146">
            <v>2215</v>
          </cell>
          <cell r="B5146" t="str">
            <v>ceelucia@gmail.com</v>
          </cell>
          <cell r="AF5146" t="str">
            <v>BOWL BLANCO 2.5LTS APTO MICROONDAS Y FREEZER</v>
          </cell>
          <cell r="AG5146" t="str">
            <v>222.99</v>
          </cell>
          <cell r="AH5146">
            <v>1</v>
          </cell>
          <cell r="AI5146" t="str">
            <v>BP02001 BIPO</v>
          </cell>
          <cell r="AN5146" t="str">
            <v>Sí</v>
          </cell>
        </row>
        <row r="5147">
          <cell r="A5147">
            <v>2215</v>
          </cell>
          <cell r="B5147" t="str">
            <v>ceelucia@gmail.com</v>
          </cell>
          <cell r="AF5147" t="str">
            <v>BOWL TRANSLUCIDO 400 CC</v>
          </cell>
          <cell r="AG5147" t="str">
            <v>180.15</v>
          </cell>
          <cell r="AH5147">
            <v>3</v>
          </cell>
          <cell r="AI5147" t="str">
            <v>BP01101</v>
          </cell>
          <cell r="AN5147" t="str">
            <v>Sí</v>
          </cell>
        </row>
        <row r="5148">
          <cell r="A5148">
            <v>2215</v>
          </cell>
          <cell r="B5148" t="str">
            <v>ceelucia@gmail.com</v>
          </cell>
          <cell r="AF5148" t="str">
            <v>BOWL BLANCO 400CC APTO MICROONDAS Y FREEZER</v>
          </cell>
          <cell r="AG5148" t="str">
            <v>127.99</v>
          </cell>
          <cell r="AH5148">
            <v>3</v>
          </cell>
          <cell r="AI5148" t="str">
            <v>BP01001 BIPO</v>
          </cell>
          <cell r="AN5148" t="str">
            <v>Sí</v>
          </cell>
        </row>
        <row r="5149">
          <cell r="A5149">
            <v>2214</v>
          </cell>
          <cell r="B5149" t="str">
            <v>ayemunoz89917@gmail.com</v>
          </cell>
          <cell r="C5149">
            <v>44126</v>
          </cell>
          <cell r="D5149" t="str">
            <v>Abierta</v>
          </cell>
          <cell r="E5149" t="str">
            <v>Anulado</v>
          </cell>
          <cell r="F5149" t="str">
            <v>No está empaquetado</v>
          </cell>
          <cell r="G5149" t="str">
            <v>ARS</v>
          </cell>
          <cell r="H5149" t="str">
            <v>500.02</v>
          </cell>
          <cell r="I5149">
            <v>200</v>
          </cell>
          <cell r="J5149">
            <v>735</v>
          </cell>
          <cell r="K5149" t="str">
            <v>1035.02</v>
          </cell>
          <cell r="L5149" t="str">
            <v>Martina Ayelen Muñoz</v>
          </cell>
          <cell r="M5149">
            <v>44498187</v>
          </cell>
          <cell r="N5149">
            <v>543454340717</v>
          </cell>
          <cell r="O5149" t="str">
            <v>Martina Ayelen Muñoz</v>
          </cell>
          <cell r="P5149">
            <v>543454340717</v>
          </cell>
          <cell r="Q5149" t="str">
            <v>25 de mayo S/N</v>
          </cell>
          <cell r="R5149">
            <v>3216</v>
          </cell>
          <cell r="S5149" t="str">
            <v>San Salvador</v>
          </cell>
          <cell r="T5149" t="str">
            <v>Jose Antonio</v>
          </cell>
          <cell r="U5149" t="str">
            <v>General Campos</v>
          </cell>
          <cell r="V5149">
            <v>3216</v>
          </cell>
          <cell r="W5149" t="str">
            <v>Entre Ríos</v>
          </cell>
          <cell r="Y5149" t="str">
            <v>Correo Argentino - Encomienda Clásica</v>
          </cell>
          <cell r="Z5149" t="str">
            <v>Mercado Pago</v>
          </cell>
          <cell r="AA5149" t="str">
            <v>INSTAGRAM</v>
          </cell>
          <cell r="AB5149" t="str">
            <v xml:space="preserve">Tarjeta </v>
          </cell>
          <cell r="AF5149" t="str">
            <v>CUCHARA CRISTAL 1PC 13.5 CM COLOR SURTIDO</v>
          </cell>
          <cell r="AG5149" t="str">
            <v>25.63</v>
          </cell>
          <cell r="AH5149">
            <v>4</v>
          </cell>
          <cell r="AI5149" t="str">
            <v>019BA6979</v>
          </cell>
          <cell r="AJ5149" t="str">
            <v>Móvil</v>
          </cell>
          <cell r="AK5149" t="str">
            <v/>
          </cell>
          <cell r="AL5149">
            <v>1902045724</v>
          </cell>
          <cell r="AM5149">
            <v>310609351</v>
          </cell>
          <cell r="AN5149" t="str">
            <v>Sí</v>
          </cell>
        </row>
        <row r="5150">
          <cell r="A5150">
            <v>2214</v>
          </cell>
          <cell r="B5150" t="str">
            <v>ayemunoz89917@gmail.com</v>
          </cell>
          <cell r="AF5150" t="str">
            <v>BOWL ROSA 400CC</v>
          </cell>
          <cell r="AG5150" t="str">
            <v>132.5</v>
          </cell>
          <cell r="AH5150">
            <v>3</v>
          </cell>
          <cell r="AI5150" t="str">
            <v>BP01018 BIPO</v>
          </cell>
          <cell r="AN5150" t="str">
            <v>Sí</v>
          </cell>
        </row>
        <row r="5151">
          <cell r="A5151">
            <v>2213</v>
          </cell>
          <cell r="B5151" t="str">
            <v>fernandaa.e@live.com.ar</v>
          </cell>
          <cell r="C5151">
            <v>44126</v>
          </cell>
          <cell r="D5151" t="str">
            <v>Abierta</v>
          </cell>
          <cell r="E5151" t="str">
            <v>Recibido</v>
          </cell>
          <cell r="F5151" t="str">
            <v>Enviado</v>
          </cell>
          <cell r="G5151" t="str">
            <v>ARS</v>
          </cell>
          <cell r="H5151" t="str">
            <v>1639.42</v>
          </cell>
          <cell r="I5151">
            <v>0</v>
          </cell>
          <cell r="J5151">
            <v>0</v>
          </cell>
          <cell r="K5151" t="str">
            <v>1639.42</v>
          </cell>
          <cell r="L5151" t="str">
            <v>Cynthia Ledesma</v>
          </cell>
          <cell r="M5151">
            <v>35658455</v>
          </cell>
          <cell r="N5151">
            <v>541130365191</v>
          </cell>
          <cell r="O5151" t="str">
            <v>Cynthia Ledesma</v>
          </cell>
          <cell r="P5151">
            <v>541130365191</v>
          </cell>
          <cell r="Q5151" t="str">
            <v>Constitucion</v>
          </cell>
          <cell r="R5151">
            <v>1350</v>
          </cell>
          <cell r="S5151" t="str">
            <v>12E</v>
          </cell>
          <cell r="U5151" t="str">
            <v xml:space="preserve">San Fernando </v>
          </cell>
          <cell r="V5151">
            <v>1646</v>
          </cell>
          <cell r="W5151" t="str">
            <v>Gran Buenos Aires</v>
          </cell>
          <cell r="Y5151" t="str">
            <v>ENVÍO SIN CARGO (CABA Y GRAN PARTE DE GBA) TIEMPO: 4 a 6 DÍAS HÁBILES</v>
          </cell>
          <cell r="Z5151" t="str">
            <v>Mercado Pago</v>
          </cell>
          <cell r="AB5151" t="str">
            <v>Es para regalo. Por favor no mandar detalle de pago.</v>
          </cell>
          <cell r="AD5151">
            <v>44126</v>
          </cell>
          <cell r="AE5151">
            <v>44128</v>
          </cell>
          <cell r="AF5151" t="str">
            <v>YERBERO UNICORNIO SET X 2 16CM X 8.5D</v>
          </cell>
          <cell r="AG5151" t="str">
            <v>832.18</v>
          </cell>
          <cell r="AH5151">
            <v>1</v>
          </cell>
          <cell r="AI5151" t="str">
            <v>LA55033</v>
          </cell>
          <cell r="AJ5151" t="str">
            <v>Móvil</v>
          </cell>
          <cell r="AK5151" t="str">
            <v>MARTES 27-10 ENTRE 8 Y 18 HORAS!</v>
          </cell>
          <cell r="AL5151">
            <v>1901976544</v>
          </cell>
          <cell r="AM5151">
            <v>310412539</v>
          </cell>
          <cell r="AN5151" t="str">
            <v>Sí</v>
          </cell>
        </row>
        <row r="5152">
          <cell r="A5152">
            <v>2213</v>
          </cell>
          <cell r="B5152" t="str">
            <v>fernandaa.e@live.com.ar</v>
          </cell>
          <cell r="AF5152" t="str">
            <v>ORDENADOR DE MESADA CON 3 DIVISIONES COLOR PASTEL</v>
          </cell>
          <cell r="AG5152" t="str">
            <v>191.25</v>
          </cell>
          <cell r="AH5152">
            <v>1</v>
          </cell>
          <cell r="AI5152" t="str">
            <v>0607PLA203PAS</v>
          </cell>
          <cell r="AN5152" t="str">
            <v>Sí</v>
          </cell>
        </row>
        <row r="5153">
          <cell r="A5153">
            <v>2213</v>
          </cell>
          <cell r="B5153" t="str">
            <v>fernandaa.e@live.com.ar</v>
          </cell>
          <cell r="AF5153" t="str">
            <v>MANTEQUERA 3 COLORES SURT.</v>
          </cell>
          <cell r="AG5153" t="str">
            <v>615.99</v>
          </cell>
          <cell r="AH5153">
            <v>1</v>
          </cell>
          <cell r="AI5153" t="str">
            <v>Q002</v>
          </cell>
          <cell r="AN5153" t="str">
            <v>Sí</v>
          </cell>
        </row>
        <row r="5154">
          <cell r="A5154">
            <v>2212</v>
          </cell>
          <cell r="B5154" t="str">
            <v>macarenalmagallan@gmail.com</v>
          </cell>
          <cell r="C5154">
            <v>44126</v>
          </cell>
          <cell r="D5154" t="str">
            <v>Abierta</v>
          </cell>
          <cell r="E5154" t="str">
            <v>Recibido</v>
          </cell>
          <cell r="F5154" t="str">
            <v>Enviado</v>
          </cell>
          <cell r="G5154" t="str">
            <v>ARS</v>
          </cell>
          <cell r="H5154" t="str">
            <v>2712.99</v>
          </cell>
          <cell r="I5154">
            <v>0</v>
          </cell>
          <cell r="J5154">
            <v>0</v>
          </cell>
          <cell r="K5154" t="str">
            <v>2712.99</v>
          </cell>
          <cell r="L5154" t="str">
            <v>Macarena Magallab</v>
          </cell>
          <cell r="M5154">
            <v>38268391</v>
          </cell>
          <cell r="N5154">
            <v>541130333587</v>
          </cell>
          <cell r="O5154" t="str">
            <v>Macarena Magallab</v>
          </cell>
          <cell r="P5154">
            <v>541130333587</v>
          </cell>
          <cell r="Q5154" t="str">
            <v xml:space="preserve">Tucumán </v>
          </cell>
          <cell r="R5154">
            <v>810</v>
          </cell>
          <cell r="S5154" t="str">
            <v>4to 20</v>
          </cell>
          <cell r="T5154" t="str">
            <v>San Nicolás</v>
          </cell>
          <cell r="U5154" t="str">
            <v>Capital Federal</v>
          </cell>
          <cell r="V5154">
            <v>1049</v>
          </cell>
          <cell r="W5154" t="str">
            <v>Capital Federal</v>
          </cell>
          <cell r="Y5154" t="str">
            <v>ENVÍO SIN CARGO (CABA Y GRAN PARTE DE GBA) TIEMPO: 4 a 6 DÍAS HÁBILES</v>
          </cell>
          <cell r="Z5154" t="str">
            <v>Mercado Pago</v>
          </cell>
          <cell r="AD5154">
            <v>44126</v>
          </cell>
          <cell r="AE5154">
            <v>44128</v>
          </cell>
          <cell r="AF5154" t="str">
            <v>PORTA UTENSILLOS 14.5 X 17CM (Beige)</v>
          </cell>
          <cell r="AG5154" t="str">
            <v>912.99</v>
          </cell>
          <cell r="AH5154">
            <v>1</v>
          </cell>
          <cell r="AI5154" t="str">
            <v>083BA6968</v>
          </cell>
          <cell r="AJ5154" t="str">
            <v>Móvil</v>
          </cell>
          <cell r="AK5154" t="str">
            <v>MARTES 27-10 ENTRE 8 Y 18 HORAS!</v>
          </cell>
          <cell r="AL5154">
            <v>1901850677</v>
          </cell>
          <cell r="AM5154">
            <v>310202442</v>
          </cell>
          <cell r="AN5154" t="str">
            <v>Sí</v>
          </cell>
        </row>
        <row r="5155">
          <cell r="A5155">
            <v>2212</v>
          </cell>
          <cell r="B5155" t="str">
            <v>macarenalmagallan@gmail.com</v>
          </cell>
          <cell r="AF5155" t="str">
            <v>MESA DE ARRIME HOME OFFICE 35x40x67 CM</v>
          </cell>
          <cell r="AG5155">
            <v>1800</v>
          </cell>
          <cell r="AH5155">
            <v>1</v>
          </cell>
          <cell r="AI5155" t="str">
            <v>MESA ARRIME 2 CAÑOS</v>
          </cell>
          <cell r="AN5155" t="str">
            <v>Sí</v>
          </cell>
        </row>
        <row r="5156">
          <cell r="A5156">
            <v>2211</v>
          </cell>
          <cell r="B5156" t="str">
            <v>leoneladleiva1082@gmail.com</v>
          </cell>
          <cell r="C5156">
            <v>44126</v>
          </cell>
          <cell r="D5156" t="str">
            <v>Abierta</v>
          </cell>
          <cell r="E5156" t="str">
            <v>Recibido</v>
          </cell>
          <cell r="F5156" t="str">
            <v>Enviado</v>
          </cell>
          <cell r="G5156" t="str">
            <v>ARS</v>
          </cell>
          <cell r="H5156">
            <v>4600</v>
          </cell>
          <cell r="I5156">
            <v>0</v>
          </cell>
          <cell r="J5156">
            <v>0</v>
          </cell>
          <cell r="K5156">
            <v>4600</v>
          </cell>
          <cell r="L5156" t="str">
            <v>Leonela Dariana Leiva</v>
          </cell>
          <cell r="M5156">
            <v>42850561</v>
          </cell>
          <cell r="N5156">
            <v>543446349750</v>
          </cell>
          <cell r="O5156" t="str">
            <v>Leonela Dariana Leiva</v>
          </cell>
          <cell r="P5156">
            <v>543446349750</v>
          </cell>
          <cell r="Q5156" t="str">
            <v>Diagonal 79 (La Plata)</v>
          </cell>
          <cell r="R5156">
            <v>690</v>
          </cell>
          <cell r="S5156" t="str">
            <v>9no A</v>
          </cell>
          <cell r="T5156" t="str">
            <v>Aclaración: Ciudad de La Plata</v>
          </cell>
          <cell r="U5156" t="str">
            <v>Capital Federal</v>
          </cell>
          <cell r="V5156">
            <v>1440</v>
          </cell>
          <cell r="W5156" t="str">
            <v>Capital Federal</v>
          </cell>
          <cell r="Y5156" t="str">
            <v>ENVÍO SIN CARGO (CABA Y GRAN PARTE DE GBA) TIEMPO: 4 a 6 DÍAS HÁBILES</v>
          </cell>
          <cell r="Z5156" t="str">
            <v>Mercado Pago</v>
          </cell>
          <cell r="AD5156">
            <v>44127</v>
          </cell>
          <cell r="AE5156">
            <v>44153</v>
          </cell>
          <cell r="AF5156" t="str">
            <v>ESCRITORIO INDUSTRIAL 120x50x80 CM</v>
          </cell>
          <cell r="AG5156">
            <v>4600</v>
          </cell>
          <cell r="AH5156">
            <v>1</v>
          </cell>
          <cell r="AJ5156" t="str">
            <v>Móvil</v>
          </cell>
          <cell r="AK5156" t="str">
            <v>JUEVES 19-11 ENTRE 8 Y 18 HORAS!</v>
          </cell>
          <cell r="AL5156">
            <v>1901505218</v>
          </cell>
          <cell r="AM5156">
            <v>310228333</v>
          </cell>
          <cell r="AN5156" t="str">
            <v>Sí</v>
          </cell>
        </row>
        <row r="5157">
          <cell r="A5157">
            <v>2210</v>
          </cell>
          <cell r="B5157" t="str">
            <v>lore_lorini@hotmail.com</v>
          </cell>
          <cell r="C5157">
            <v>44126</v>
          </cell>
          <cell r="D5157" t="str">
            <v>Abierta</v>
          </cell>
          <cell r="E5157" t="str">
            <v>Recibido</v>
          </cell>
          <cell r="F5157" t="str">
            <v>Enviado</v>
          </cell>
          <cell r="G5157" t="str">
            <v>ARS</v>
          </cell>
          <cell r="H5157">
            <v>1260</v>
          </cell>
          <cell r="I5157">
            <v>0</v>
          </cell>
          <cell r="J5157">
            <v>0</v>
          </cell>
          <cell r="K5157">
            <v>1260</v>
          </cell>
          <cell r="L5157" t="str">
            <v>Lorena Morini</v>
          </cell>
          <cell r="M5157">
            <v>23877953</v>
          </cell>
          <cell r="N5157">
            <v>541133234491</v>
          </cell>
          <cell r="O5157" t="str">
            <v>Lorena Morini</v>
          </cell>
          <cell r="P5157">
            <v>541133234491</v>
          </cell>
          <cell r="Q5157" t="str">
            <v>15 de Noviembre de 1889</v>
          </cell>
          <cell r="R5157">
            <v>2335</v>
          </cell>
          <cell r="S5157" t="str">
            <v>pb timbre de abajo</v>
          </cell>
          <cell r="T5157" t="str">
            <v>parque patricios</v>
          </cell>
          <cell r="U5157" t="str">
            <v>Capital Federal</v>
          </cell>
          <cell r="V5157">
            <v>1261</v>
          </cell>
          <cell r="W5157" t="str">
            <v>Capital Federal</v>
          </cell>
          <cell r="Y5157" t="str">
            <v>ENVÍO SIN CARGO (CABA Y GRAN PARTE DE GBA) TIEMPO: 4 a 6 DÍAS HÁBILES</v>
          </cell>
          <cell r="Z5157" t="str">
            <v>Mercado Pago</v>
          </cell>
          <cell r="AD5157">
            <v>44126</v>
          </cell>
          <cell r="AE5157">
            <v>44130</v>
          </cell>
          <cell r="AF5157" t="str">
            <v>TRAPO DE PISO CON FRASE MEDIA STANTARD 50 X 60 CM LOVE</v>
          </cell>
          <cell r="AG5157">
            <v>290</v>
          </cell>
          <cell r="AH5157">
            <v>1</v>
          </cell>
          <cell r="AI5157" t="str">
            <v>LOVE BCO CHICO</v>
          </cell>
          <cell r="AJ5157" t="str">
            <v>Móvil</v>
          </cell>
          <cell r="AK5157" t="str">
            <v>MIERCOLES 28-10 ENTRE 8 Y 18 HORAS!</v>
          </cell>
          <cell r="AL5157">
            <v>1901304132</v>
          </cell>
          <cell r="AM5157">
            <v>310468444</v>
          </cell>
          <cell r="AN5157" t="str">
            <v>Sí</v>
          </cell>
        </row>
        <row r="5158">
          <cell r="A5158">
            <v>2210</v>
          </cell>
          <cell r="B5158" t="str">
            <v>lore_lorini@hotmail.com</v>
          </cell>
          <cell r="AF5158" t="str">
            <v>TRAPO DE PISO LOVE GRIS MEDIDA XL 60X70 CM</v>
          </cell>
          <cell r="AG5158">
            <v>390</v>
          </cell>
          <cell r="AH5158">
            <v>1</v>
          </cell>
          <cell r="AN5158" t="str">
            <v>Sí</v>
          </cell>
        </row>
        <row r="5159">
          <cell r="A5159">
            <v>2210</v>
          </cell>
          <cell r="B5159" t="str">
            <v>lore_lorini@hotmail.com</v>
          </cell>
          <cell r="AF5159" t="str">
            <v>TRAPO DE PISO CON FRASE MEDIA STANTARD 50 X 60 CM HOLA CHAU</v>
          </cell>
          <cell r="AG5159">
            <v>290</v>
          </cell>
          <cell r="AH5159">
            <v>2</v>
          </cell>
          <cell r="AI5159" t="str">
            <v>HOLA CHAU CHICO GRIS</v>
          </cell>
          <cell r="AN5159" t="str">
            <v>Sí</v>
          </cell>
        </row>
        <row r="5160">
          <cell r="A5160">
            <v>2209</v>
          </cell>
          <cell r="B5160" t="str">
            <v>nicolealistereynoso@gmail.com</v>
          </cell>
          <cell r="C5160">
            <v>44126</v>
          </cell>
          <cell r="D5160" t="str">
            <v>Abierta</v>
          </cell>
          <cell r="E5160" t="str">
            <v>Recibido</v>
          </cell>
          <cell r="F5160" t="str">
            <v>Enviado</v>
          </cell>
          <cell r="G5160" t="str">
            <v>ARS</v>
          </cell>
          <cell r="H5160" t="str">
            <v>640.42</v>
          </cell>
          <cell r="I5160">
            <v>0</v>
          </cell>
          <cell r="J5160">
            <v>0</v>
          </cell>
          <cell r="K5160" t="str">
            <v>640.42</v>
          </cell>
          <cell r="L5160" t="str">
            <v>Nicole Macarena Aliste Reynoso</v>
          </cell>
          <cell r="M5160">
            <v>41259826</v>
          </cell>
          <cell r="N5160">
            <v>541161860483</v>
          </cell>
          <cell r="O5160" t="str">
            <v>Nicole Macarena Aliste Reynoso</v>
          </cell>
          <cell r="P5160">
            <v>541161860483</v>
          </cell>
          <cell r="Q5160">
            <v>29</v>
          </cell>
          <cell r="R5160">
            <v>5362</v>
          </cell>
          <cell r="U5160" t="str">
            <v>Berazategui</v>
          </cell>
          <cell r="V5160">
            <v>1884</v>
          </cell>
          <cell r="W5160" t="str">
            <v>Gran Buenos Aires</v>
          </cell>
          <cell r="Y5160" t="str">
            <v>ENVÍO SIN CARGO (CABA Y GRAN PARTE DE GBA) TIEMPO: 4 a 6 DÍAS HÁBILES</v>
          </cell>
          <cell r="Z5160" t="str">
            <v>Mercado Pago</v>
          </cell>
          <cell r="AB5160" t="str">
            <v>Quisiera las 5 cucharas pastel de color rosa</v>
          </cell>
          <cell r="AD5160">
            <v>44126</v>
          </cell>
          <cell r="AE5160">
            <v>44128</v>
          </cell>
          <cell r="AF5160" t="str">
            <v>JARRA DE VIDRIO 500ML 13CM 16CM DIAM</v>
          </cell>
          <cell r="AG5160" t="str">
            <v>236.5</v>
          </cell>
          <cell r="AH5160">
            <v>1</v>
          </cell>
          <cell r="AI5160" t="str">
            <v>046BA7447</v>
          </cell>
          <cell r="AJ5160" t="str">
            <v>Web</v>
          </cell>
          <cell r="AK5160" t="str">
            <v>JUEVES 29-10 ENTRE 8 Y 18 HORAS!</v>
          </cell>
          <cell r="AL5160">
            <v>1900719595</v>
          </cell>
          <cell r="AM5160">
            <v>310418379</v>
          </cell>
          <cell r="AN5160" t="str">
            <v>Sí</v>
          </cell>
        </row>
        <row r="5161">
          <cell r="A5161">
            <v>2209</v>
          </cell>
          <cell r="B5161" t="str">
            <v>nicolealistereynoso@gmail.com</v>
          </cell>
          <cell r="AF5161" t="str">
            <v>BOWL ROSA 1.5LTS</v>
          </cell>
          <cell r="AG5161" t="str">
            <v>183.99</v>
          </cell>
          <cell r="AH5161">
            <v>1</v>
          </cell>
          <cell r="AI5161" t="str">
            <v>BP26018 BIPO</v>
          </cell>
          <cell r="AN5161" t="str">
            <v>Sí</v>
          </cell>
        </row>
        <row r="5162">
          <cell r="A5162">
            <v>2209</v>
          </cell>
          <cell r="B5162" t="str">
            <v>nicolealistereynoso@gmail.com</v>
          </cell>
          <cell r="AF5162" t="str">
            <v>CUCHARA COLOR ROSA</v>
          </cell>
          <cell r="AG5162" t="str">
            <v>34.99</v>
          </cell>
          <cell r="AH5162">
            <v>2</v>
          </cell>
          <cell r="AI5162" t="str">
            <v>BP32018</v>
          </cell>
          <cell r="AN5162" t="str">
            <v>Sí</v>
          </cell>
        </row>
        <row r="5163">
          <cell r="A5163">
            <v>2209</v>
          </cell>
          <cell r="B5163" t="str">
            <v>nicolealistereynoso@gmail.com</v>
          </cell>
          <cell r="AF5163" t="str">
            <v>CUCHARA PASTEL 13.5 CM</v>
          </cell>
          <cell r="AG5163" t="str">
            <v>29.99</v>
          </cell>
          <cell r="AH5163">
            <v>5</v>
          </cell>
          <cell r="AI5163" t="str">
            <v>019BA87502</v>
          </cell>
          <cell r="AN5163" t="str">
            <v>Sí</v>
          </cell>
        </row>
        <row r="5164">
          <cell r="A5164">
            <v>2208</v>
          </cell>
          <cell r="B5164" t="str">
            <v>solsacons@gmail.com</v>
          </cell>
          <cell r="C5164">
            <v>44125</v>
          </cell>
          <cell r="D5164" t="str">
            <v>Abierta</v>
          </cell>
          <cell r="E5164" t="str">
            <v>Recibido</v>
          </cell>
          <cell r="F5164" t="str">
            <v>Enviado</v>
          </cell>
          <cell r="G5164" t="str">
            <v>ARS</v>
          </cell>
          <cell r="H5164" t="str">
            <v>1529.8</v>
          </cell>
          <cell r="I5164">
            <v>0</v>
          </cell>
          <cell r="J5164">
            <v>0</v>
          </cell>
          <cell r="K5164" t="str">
            <v>1529.8</v>
          </cell>
          <cell r="L5164" t="str">
            <v>Solange Bogado</v>
          </cell>
          <cell r="M5164">
            <v>30940608</v>
          </cell>
          <cell r="N5164">
            <v>541126291428</v>
          </cell>
          <cell r="O5164" t="str">
            <v>Solange Bogado</v>
          </cell>
          <cell r="P5164">
            <v>541126291428</v>
          </cell>
          <cell r="Q5164" t="str">
            <v>Tucuman</v>
          </cell>
          <cell r="R5164">
            <v>513</v>
          </cell>
          <cell r="T5164" t="str">
            <v xml:space="preserve">José Mármol </v>
          </cell>
          <cell r="U5164" t="str">
            <v xml:space="preserve">Buenos Aires </v>
          </cell>
          <cell r="V5164">
            <v>1846</v>
          </cell>
          <cell r="W5164" t="str">
            <v>Gran Buenos Aires</v>
          </cell>
          <cell r="Y5164" t="str">
            <v>ENVÍO SIN CARGO (CABA Y GRAN PARTE DE GBA) TIEMPO: 4 a 6 DÍAS HÁBILES</v>
          </cell>
          <cell r="Z5164" t="str">
            <v>Mercado Pago</v>
          </cell>
          <cell r="AD5164">
            <v>44125</v>
          </cell>
          <cell r="AE5164">
            <v>44130</v>
          </cell>
          <cell r="AF5164" t="str">
            <v>TRAPO DE PISO CON FRASE MEDIA STANTARD 50 X 60 CM HOLA CHAU</v>
          </cell>
          <cell r="AG5164">
            <v>290</v>
          </cell>
          <cell r="AH5164">
            <v>1</v>
          </cell>
          <cell r="AI5164" t="str">
            <v>HOLA BCO CHICO</v>
          </cell>
          <cell r="AJ5164" t="str">
            <v>Móvil</v>
          </cell>
          <cell r="AK5164" t="str">
            <v>MIERCOLES 28-10 ENTRE 8 Y 18 HORAS!</v>
          </cell>
          <cell r="AL5164">
            <v>1900355852</v>
          </cell>
          <cell r="AM5164">
            <v>310301300</v>
          </cell>
          <cell r="AN5164" t="str">
            <v>Sí</v>
          </cell>
        </row>
        <row r="5165">
          <cell r="A5165">
            <v>2208</v>
          </cell>
          <cell r="B5165" t="str">
            <v>solsacons@gmail.com</v>
          </cell>
          <cell r="AF5165" t="str">
            <v>SET 2 PIEZAS PALA Y ESCOBA (Rosa)</v>
          </cell>
          <cell r="AG5165" t="str">
            <v>765.91</v>
          </cell>
          <cell r="AH5165">
            <v>1</v>
          </cell>
          <cell r="AI5165" t="str">
            <v>046LI7532</v>
          </cell>
          <cell r="AN5165" t="str">
            <v>Sí</v>
          </cell>
        </row>
        <row r="5166">
          <cell r="A5166">
            <v>2208</v>
          </cell>
          <cell r="B5166" t="str">
            <v>solsacons@gmail.com</v>
          </cell>
          <cell r="AF5166" t="str">
            <v>BOWL TRANSLUCIDO 1.5LTS MATERIAL SAN</v>
          </cell>
          <cell r="AG5166" t="str">
            <v>254.99</v>
          </cell>
          <cell r="AH5166">
            <v>1</v>
          </cell>
          <cell r="AI5166" t="str">
            <v>BP26101 BIPO</v>
          </cell>
          <cell r="AN5166" t="str">
            <v>Sí</v>
          </cell>
        </row>
        <row r="5167">
          <cell r="A5167">
            <v>2208</v>
          </cell>
          <cell r="B5167" t="str">
            <v>solsacons@gmail.com</v>
          </cell>
          <cell r="AF5167" t="str">
            <v>AZUCARERA DE VIDRIO Y ACERO INOXIDABLE 10CM</v>
          </cell>
          <cell r="AG5167" t="str">
            <v>218.9</v>
          </cell>
          <cell r="AH5167">
            <v>1</v>
          </cell>
          <cell r="AI5167" t="str">
            <v>046BA8196</v>
          </cell>
          <cell r="AN5167" t="str">
            <v>Sí</v>
          </cell>
        </row>
        <row r="5168">
          <cell r="A5168">
            <v>2207</v>
          </cell>
          <cell r="B5168" t="str">
            <v>brenda.stolarz@gmail.com</v>
          </cell>
          <cell r="C5168">
            <v>44125</v>
          </cell>
          <cell r="D5168" t="str">
            <v>Abierta</v>
          </cell>
          <cell r="E5168" t="str">
            <v>Recibido</v>
          </cell>
          <cell r="F5168" t="str">
            <v>Enviado</v>
          </cell>
          <cell r="G5168" t="str">
            <v>ARS</v>
          </cell>
          <cell r="H5168" t="str">
            <v>1587.24</v>
          </cell>
          <cell r="I5168">
            <v>0</v>
          </cell>
          <cell r="J5168">
            <v>0</v>
          </cell>
          <cell r="K5168" t="str">
            <v>1587.24</v>
          </cell>
          <cell r="L5168" t="str">
            <v>Brenda Stolarz</v>
          </cell>
          <cell r="M5168">
            <v>33284255</v>
          </cell>
          <cell r="N5168">
            <v>541163566442</v>
          </cell>
          <cell r="O5168" t="str">
            <v>Brenda Stolarz</v>
          </cell>
          <cell r="P5168">
            <v>541163566442</v>
          </cell>
          <cell r="Q5168" t="str">
            <v>Roosevelt</v>
          </cell>
          <cell r="R5168">
            <v>1877</v>
          </cell>
          <cell r="S5168" t="str">
            <v>Torre 1 piso 3 depto 2</v>
          </cell>
          <cell r="T5168" t="str">
            <v>Belgrano</v>
          </cell>
          <cell r="U5168" t="str">
            <v>Capital Federal</v>
          </cell>
          <cell r="V5168">
            <v>1428</v>
          </cell>
          <cell r="W5168" t="str">
            <v>Capital Federal</v>
          </cell>
          <cell r="Y5168" t="str">
            <v>ENVÍO SIN CARGO (CABA Y GRAN PARTE DE GBA) TIEMPO: 4 a 6 DÍAS HÁBILES</v>
          </cell>
          <cell r="Z5168" t="str">
            <v>Mercado Pago</v>
          </cell>
          <cell r="AB5168" t="str">
            <v>Si no hay nadie en la casa, dejar a Seguridad por favor.</v>
          </cell>
          <cell r="AD5168">
            <v>44125</v>
          </cell>
          <cell r="AE5168">
            <v>44128</v>
          </cell>
          <cell r="AF5168" t="str">
            <v>VASO MENTA FACETEADO Y EXPRIMIDOR</v>
          </cell>
          <cell r="AG5168" t="str">
            <v>215.99</v>
          </cell>
          <cell r="AH5168">
            <v>1</v>
          </cell>
          <cell r="AI5168" t="str">
            <v>BP24019 BIPO</v>
          </cell>
          <cell r="AJ5168" t="str">
            <v>Web</v>
          </cell>
          <cell r="AK5168" t="str">
            <v>MARTES 27-10 ENTRE 8 Y 18 HORAS!</v>
          </cell>
          <cell r="AL5168">
            <v>1900036883</v>
          </cell>
          <cell r="AM5168">
            <v>310279807</v>
          </cell>
          <cell r="AN5168" t="str">
            <v>Sí</v>
          </cell>
        </row>
        <row r="5169">
          <cell r="A5169">
            <v>2207</v>
          </cell>
          <cell r="B5169" t="str">
            <v>brenda.stolarz@gmail.com</v>
          </cell>
          <cell r="AF5169" t="str">
            <v>CAFETERA EMBOLO 1000ML M1</v>
          </cell>
          <cell r="AG5169" t="str">
            <v>1371.25</v>
          </cell>
          <cell r="AH5169">
            <v>1</v>
          </cell>
          <cell r="AI5169" t="str">
            <v>046BA8040</v>
          </cell>
          <cell r="AN5169" t="str">
            <v>Sí</v>
          </cell>
        </row>
        <row r="5170">
          <cell r="A5170">
            <v>2206</v>
          </cell>
          <cell r="B5170" t="str">
            <v>canevap@bpba.com.ar</v>
          </cell>
          <cell r="C5170">
            <v>44125</v>
          </cell>
          <cell r="D5170" t="str">
            <v>Abierta</v>
          </cell>
          <cell r="E5170" t="str">
            <v>Recibido</v>
          </cell>
          <cell r="F5170" t="str">
            <v>Enviado</v>
          </cell>
          <cell r="G5170" t="str">
            <v>ARS</v>
          </cell>
          <cell r="H5170" t="str">
            <v>1218.26</v>
          </cell>
          <cell r="I5170">
            <v>0</v>
          </cell>
          <cell r="J5170">
            <v>0</v>
          </cell>
          <cell r="K5170" t="str">
            <v>1218.26</v>
          </cell>
          <cell r="L5170" t="str">
            <v>Paola Caneva</v>
          </cell>
          <cell r="M5170">
            <v>24718814</v>
          </cell>
          <cell r="N5170">
            <v>541158762316</v>
          </cell>
          <cell r="O5170" t="str">
            <v>Paola Caneva</v>
          </cell>
          <cell r="P5170">
            <v>541158762316</v>
          </cell>
          <cell r="Q5170" t="str">
            <v>Ruta 58</v>
          </cell>
          <cell r="R5170">
            <v>10</v>
          </cell>
          <cell r="T5170" t="str">
            <v xml:space="preserve">El lauquen </v>
          </cell>
          <cell r="U5170" t="str">
            <v>Capital Federal</v>
          </cell>
          <cell r="V5170">
            <v>1440</v>
          </cell>
          <cell r="W5170" t="str">
            <v>Capital Federal</v>
          </cell>
          <cell r="Y5170" t="str">
            <v>ENVÍO SIN CARGO (CABA Y GRAN PARTE DE GBA) TIEMPO: 4 a 6 DÍAS HÁBILES</v>
          </cell>
          <cell r="Z5170" t="str">
            <v>Mercado Pago</v>
          </cell>
          <cell r="AB5170" t="str">
            <v xml:space="preserve">La entrega es para Ruta 58 km 10 barrio el lauquen.  Fracción 15 lote 5. CP 1865  </v>
          </cell>
          <cell r="AD5170">
            <v>44125</v>
          </cell>
          <cell r="AE5170">
            <v>44130</v>
          </cell>
          <cell r="AF5170" t="str">
            <v>VELA 100 % SOJA CON AROMA JAZMIN GARDENIA (GARDENIA)</v>
          </cell>
          <cell r="AG5170">
            <v>440</v>
          </cell>
          <cell r="AH5170">
            <v>1</v>
          </cell>
          <cell r="AI5170" t="str">
            <v>BA5914VELA</v>
          </cell>
          <cell r="AJ5170" t="str">
            <v>Móvil</v>
          </cell>
          <cell r="AK5170" t="str">
            <v>MIERCOLES 28-10 ENTRE 8 Y 18 HORAS!</v>
          </cell>
          <cell r="AL5170">
            <v>1898840277</v>
          </cell>
          <cell r="AM5170">
            <v>310155877</v>
          </cell>
          <cell r="AN5170" t="str">
            <v>Sí</v>
          </cell>
        </row>
        <row r="5171">
          <cell r="A5171">
            <v>2206</v>
          </cell>
          <cell r="B5171" t="str">
            <v>canevap@bpba.com.ar</v>
          </cell>
          <cell r="AF5171" t="str">
            <v>RALLADOR DE MANO MEDIANO 20 CM</v>
          </cell>
          <cell r="AG5171" t="str">
            <v>48.26</v>
          </cell>
          <cell r="AH5171">
            <v>1</v>
          </cell>
          <cell r="AI5171" t="str">
            <v>BA7382</v>
          </cell>
          <cell r="AN5171" t="str">
            <v>Sí</v>
          </cell>
        </row>
        <row r="5172">
          <cell r="A5172">
            <v>2206</v>
          </cell>
          <cell r="B5172" t="str">
            <v>canevap@bpba.com.ar</v>
          </cell>
          <cell r="AF5172" t="str">
            <v>TRAPO DE PISO CON FRASE MEDIA STANTARD 50 X 60 CM HOLA CHAU</v>
          </cell>
          <cell r="AG5172">
            <v>290</v>
          </cell>
          <cell r="AH5172">
            <v>1</v>
          </cell>
          <cell r="AI5172" t="str">
            <v>HOLA CHAU CHICO GRIS</v>
          </cell>
          <cell r="AN5172" t="str">
            <v>Sí</v>
          </cell>
        </row>
        <row r="5173">
          <cell r="A5173">
            <v>2206</v>
          </cell>
          <cell r="B5173" t="str">
            <v>canevap@bpba.com.ar</v>
          </cell>
          <cell r="AF5173" t="str">
            <v>VELA 100 % SOJA CON AROMA JAZMIN GARDENIA (JAZMIN)</v>
          </cell>
          <cell r="AG5173">
            <v>440</v>
          </cell>
          <cell r="AH5173">
            <v>1</v>
          </cell>
          <cell r="AI5173" t="str">
            <v>BA5914VELA</v>
          </cell>
          <cell r="AN5173" t="str">
            <v>Sí</v>
          </cell>
        </row>
        <row r="5174">
          <cell r="A5174">
            <v>2205</v>
          </cell>
          <cell r="B5174" t="str">
            <v>arieltuozzo@gmail.com</v>
          </cell>
          <cell r="C5174">
            <v>44124</v>
          </cell>
          <cell r="D5174" t="str">
            <v>Abierta</v>
          </cell>
          <cell r="E5174" t="str">
            <v>Recibido</v>
          </cell>
          <cell r="F5174" t="str">
            <v>Enviado</v>
          </cell>
          <cell r="G5174" t="str">
            <v>ARS</v>
          </cell>
          <cell r="H5174" t="str">
            <v>2848.76</v>
          </cell>
          <cell r="I5174">
            <v>0</v>
          </cell>
          <cell r="J5174">
            <v>0</v>
          </cell>
          <cell r="K5174" t="str">
            <v>2848.76</v>
          </cell>
          <cell r="L5174" t="str">
            <v>Ariel Tuozzo</v>
          </cell>
          <cell r="M5174">
            <v>20318207861</v>
          </cell>
          <cell r="N5174">
            <v>542213046584</v>
          </cell>
          <cell r="O5174" t="str">
            <v>Ariel Tuozzo</v>
          </cell>
          <cell r="P5174">
            <v>542213046584</v>
          </cell>
          <cell r="Q5174">
            <v>123</v>
          </cell>
          <cell r="R5174">
            <v>1374</v>
          </cell>
          <cell r="S5174" t="str">
            <v>PB E</v>
          </cell>
          <cell r="T5174" t="str">
            <v>VILLA ARGUELLO. BERISSO. BUENOS AIRES.</v>
          </cell>
          <cell r="U5174" t="str">
            <v>Capital Federal</v>
          </cell>
          <cell r="V5174">
            <v>1440</v>
          </cell>
          <cell r="W5174" t="str">
            <v>Capital Federal</v>
          </cell>
          <cell r="Y5174" t="str">
            <v>ENVÍO SIN CARGO (CABA Y GRAN PARTE DE GBA) TIEMPO: 4 a 6 DÍAS HÁBILES</v>
          </cell>
          <cell r="Z5174" t="str">
            <v>Mercado Pago</v>
          </cell>
          <cell r="AD5174">
            <v>44124</v>
          </cell>
          <cell r="AE5174">
            <v>44128</v>
          </cell>
          <cell r="AF5174" t="str">
            <v>MESA DE ARRIME HOME OFFICE 35x40x67 CM</v>
          </cell>
          <cell r="AG5174">
            <v>1800</v>
          </cell>
          <cell r="AH5174">
            <v>1</v>
          </cell>
          <cell r="AI5174" t="str">
            <v>MESA ARRIME 2 CAÑOS</v>
          </cell>
          <cell r="AJ5174" t="str">
            <v>Móvil</v>
          </cell>
          <cell r="AK5174" t="str">
            <v>JUEVES 29-10 ENTRE 8 Y 18 HORAS!</v>
          </cell>
          <cell r="AL5174">
            <v>1893916633</v>
          </cell>
          <cell r="AM5174">
            <v>302191186</v>
          </cell>
          <cell r="AN5174" t="str">
            <v>Sí</v>
          </cell>
        </row>
        <row r="5175">
          <cell r="A5175">
            <v>2205</v>
          </cell>
          <cell r="B5175" t="str">
            <v>arieltuozzo@gmail.com</v>
          </cell>
          <cell r="AF5175" t="str">
            <v>PORTA CEPILLO VAQUITA 13.5X14CM</v>
          </cell>
          <cell r="AG5175" t="str">
            <v>331.09</v>
          </cell>
          <cell r="AH5175">
            <v>1</v>
          </cell>
          <cell r="AI5175" t="str">
            <v>046AB7490</v>
          </cell>
          <cell r="AN5175" t="str">
            <v>Sí</v>
          </cell>
        </row>
        <row r="5176">
          <cell r="A5176">
            <v>2205</v>
          </cell>
          <cell r="B5176" t="str">
            <v>arieltuozzo@gmail.com</v>
          </cell>
          <cell r="AF5176" t="str">
            <v>CUBIERTERO 15X9CM (Rojo)</v>
          </cell>
          <cell r="AG5176" t="str">
            <v>202.51</v>
          </cell>
          <cell r="AH5176">
            <v>1</v>
          </cell>
          <cell r="AI5176" t="str">
            <v>046BA6996</v>
          </cell>
          <cell r="AN5176" t="str">
            <v>Sí</v>
          </cell>
        </row>
        <row r="5177">
          <cell r="A5177">
            <v>2205</v>
          </cell>
          <cell r="B5177" t="str">
            <v>arieltuozzo@gmail.com</v>
          </cell>
          <cell r="AF5177" t="str">
            <v>PERCHERO DE PLASTICO PP PVS (1 UNIDAD) 3 COL SURT</v>
          </cell>
          <cell r="AG5177" t="str">
            <v>145.2</v>
          </cell>
          <cell r="AH5177">
            <v>1</v>
          </cell>
          <cell r="AI5177" t="str">
            <v>046DE7901</v>
          </cell>
          <cell r="AN5177" t="str">
            <v>Sí</v>
          </cell>
        </row>
        <row r="5178">
          <cell r="A5178">
            <v>2205</v>
          </cell>
          <cell r="B5178" t="str">
            <v>arieltuozzo@gmail.com</v>
          </cell>
          <cell r="AF5178" t="str">
            <v>RALLADOR DE MANZANAS VERDE</v>
          </cell>
          <cell r="AG5178">
            <v>132</v>
          </cell>
          <cell r="AH5178">
            <v>1</v>
          </cell>
          <cell r="AI5178" t="str">
            <v>Q041</v>
          </cell>
          <cell r="AN5178" t="str">
            <v>Sí</v>
          </cell>
        </row>
        <row r="5179">
          <cell r="A5179">
            <v>2205</v>
          </cell>
          <cell r="B5179" t="str">
            <v>arieltuozzo@gmail.com</v>
          </cell>
          <cell r="AF5179" t="str">
            <v>JABONERA 14X12CM (Celeste)</v>
          </cell>
          <cell r="AG5179" t="str">
            <v>96.99</v>
          </cell>
          <cell r="AH5179">
            <v>1</v>
          </cell>
          <cell r="AI5179" t="str">
            <v>046AB7496</v>
          </cell>
          <cell r="AN5179" t="str">
            <v>Sí</v>
          </cell>
        </row>
        <row r="5180">
          <cell r="A5180">
            <v>2205</v>
          </cell>
          <cell r="B5180" t="str">
            <v>arieltuozzo@gmail.com</v>
          </cell>
          <cell r="AF5180" t="str">
            <v>SEGURO P PUERTA SIL 1PC (Celeste)</v>
          </cell>
          <cell r="AG5180" t="str">
            <v>80.99</v>
          </cell>
          <cell r="AH5180">
            <v>1</v>
          </cell>
          <cell r="AI5180">
            <v>87522</v>
          </cell>
          <cell r="AN5180" t="str">
            <v>Sí</v>
          </cell>
        </row>
        <row r="5181">
          <cell r="A5181">
            <v>2205</v>
          </cell>
          <cell r="B5181" t="str">
            <v>arieltuozzo@gmail.com</v>
          </cell>
          <cell r="AF5181" t="str">
            <v>UNTADOR PASTEL 14.5 CM</v>
          </cell>
          <cell r="AG5181" t="str">
            <v>29.99</v>
          </cell>
          <cell r="AH5181">
            <v>2</v>
          </cell>
          <cell r="AI5181" t="str">
            <v>019BA87503</v>
          </cell>
          <cell r="AN5181" t="str">
            <v>Sí</v>
          </cell>
        </row>
        <row r="5182">
          <cell r="A5182">
            <v>2204</v>
          </cell>
          <cell r="B5182" t="str">
            <v>romero_david91@hotmail.com</v>
          </cell>
          <cell r="C5182">
            <v>44123</v>
          </cell>
          <cell r="D5182" t="str">
            <v>Abierta</v>
          </cell>
          <cell r="E5182" t="str">
            <v>Recibido</v>
          </cell>
          <cell r="F5182" t="str">
            <v>Enviado</v>
          </cell>
          <cell r="G5182" t="str">
            <v>ARS</v>
          </cell>
          <cell r="H5182" t="str">
            <v>662.96</v>
          </cell>
          <cell r="I5182">
            <v>0</v>
          </cell>
          <cell r="J5182">
            <v>0</v>
          </cell>
          <cell r="K5182" t="str">
            <v>662.96</v>
          </cell>
          <cell r="L5182" t="str">
            <v>David Romero</v>
          </cell>
          <cell r="M5182">
            <v>35956945</v>
          </cell>
          <cell r="N5182">
            <v>541144179769</v>
          </cell>
          <cell r="O5182" t="str">
            <v>David Romero</v>
          </cell>
          <cell r="P5182">
            <v>541144179769</v>
          </cell>
          <cell r="Q5182" t="str">
            <v>Av. Almafuerte</v>
          </cell>
          <cell r="R5182">
            <v>373</v>
          </cell>
          <cell r="S5182" t="str">
            <v>3 C</v>
          </cell>
          <cell r="T5182" t="str">
            <v>Parque Patricios</v>
          </cell>
          <cell r="U5182" t="str">
            <v>Capital Federal</v>
          </cell>
          <cell r="V5182">
            <v>1437</v>
          </cell>
          <cell r="W5182" t="str">
            <v>Capital Federal</v>
          </cell>
          <cell r="Y5182" t="str">
            <v>ENVÍO SIN CARGO (CABA Y GRAN PARTE DE GBA) TIEMPO: 4 a 6 DÍAS HÁBILES</v>
          </cell>
          <cell r="Z5182" t="str">
            <v>Mercado Pago</v>
          </cell>
          <cell r="AD5182">
            <v>44123</v>
          </cell>
          <cell r="AE5182">
            <v>44126</v>
          </cell>
          <cell r="AF5182" t="str">
            <v>BOWL NEGRO 2.5LTS APTO MICROONDAS Y FREEZER</v>
          </cell>
          <cell r="AG5182" t="str">
            <v>222.99</v>
          </cell>
          <cell r="AH5182">
            <v>1</v>
          </cell>
          <cell r="AI5182" t="str">
            <v>BP02002 BIPO</v>
          </cell>
          <cell r="AJ5182" t="str">
            <v>Móvil</v>
          </cell>
          <cell r="AK5182" t="str">
            <v>VIERNES 23-10 ENTRE 8 Y 18 HORAS!</v>
          </cell>
          <cell r="AL5182">
            <v>1893408086</v>
          </cell>
          <cell r="AM5182">
            <v>309394880</v>
          </cell>
          <cell r="AN5182" t="str">
            <v>Sí</v>
          </cell>
        </row>
        <row r="5183">
          <cell r="A5183">
            <v>2204</v>
          </cell>
          <cell r="B5183" t="str">
            <v>romero_david91@hotmail.com</v>
          </cell>
          <cell r="AF5183" t="str">
            <v>BOWL NEGRO 400CC APTO MICROONDAS Y FREEZER</v>
          </cell>
          <cell r="AG5183" t="str">
            <v>127.99</v>
          </cell>
          <cell r="AH5183">
            <v>2</v>
          </cell>
          <cell r="AI5183" t="str">
            <v>BP01002 BIPO</v>
          </cell>
          <cell r="AN5183" t="str">
            <v>Sí</v>
          </cell>
        </row>
        <row r="5184">
          <cell r="A5184">
            <v>2204</v>
          </cell>
          <cell r="B5184" t="str">
            <v>romero_david91@hotmail.com</v>
          </cell>
          <cell r="AF5184" t="str">
            <v>BOWL NEGRO 1.5LTS APTO MICROONDAS Y FREEZER</v>
          </cell>
          <cell r="AG5184" t="str">
            <v>183.99</v>
          </cell>
          <cell r="AH5184">
            <v>1</v>
          </cell>
          <cell r="AI5184" t="str">
            <v>BP26002 BIPO</v>
          </cell>
          <cell r="AN5184" t="str">
            <v>Sí</v>
          </cell>
        </row>
        <row r="5185">
          <cell r="A5185">
            <v>2203</v>
          </cell>
          <cell r="B5185" t="str">
            <v>melchaarias@gmail.com</v>
          </cell>
          <cell r="C5185">
            <v>44123</v>
          </cell>
          <cell r="D5185" t="str">
            <v>Abierta</v>
          </cell>
          <cell r="E5185" t="str">
            <v>Recibido</v>
          </cell>
          <cell r="F5185" t="str">
            <v>Enviado</v>
          </cell>
          <cell r="G5185" t="str">
            <v>ARS</v>
          </cell>
          <cell r="H5185" t="str">
            <v>3978.09</v>
          </cell>
          <cell r="I5185">
            <v>0</v>
          </cell>
          <cell r="J5185">
            <v>0</v>
          </cell>
          <cell r="K5185" t="str">
            <v>3978.09</v>
          </cell>
          <cell r="L5185" t="str">
            <v>Melisa Arias</v>
          </cell>
          <cell r="M5185">
            <v>38675498</v>
          </cell>
          <cell r="N5185">
            <v>541155924043</v>
          </cell>
          <cell r="O5185" t="str">
            <v>Melisa Arias</v>
          </cell>
          <cell r="P5185">
            <v>541155924043</v>
          </cell>
          <cell r="Q5185" t="str">
            <v xml:space="preserve">Chacabuco </v>
          </cell>
          <cell r="R5185">
            <v>2944</v>
          </cell>
          <cell r="T5185" t="str">
            <v>Don Torcuato</v>
          </cell>
          <cell r="U5185" t="str">
            <v>Don Torcuato</v>
          </cell>
          <cell r="V5185">
            <v>1611</v>
          </cell>
          <cell r="W5185" t="str">
            <v>Gran Buenos Aires</v>
          </cell>
          <cell r="Y5185" t="str">
            <v>ENVÍO SIN CARGO (CABA Y GRAN PARTE DE GBA) TIEMPO: 4 a 6 DÍAS HÁBILES</v>
          </cell>
          <cell r="Z5185" t="str">
            <v>Mercado Pago</v>
          </cell>
          <cell r="AB5185" t="str">
            <v xml:space="preserve">casa de dos pisos, sin timbre, ladrillo a la vista </v>
          </cell>
          <cell r="AD5185">
            <v>44123</v>
          </cell>
          <cell r="AE5185">
            <v>44126</v>
          </cell>
          <cell r="AF5185" t="str">
            <v>CARAMELERA DE VIDRIO 21*14 CM.</v>
          </cell>
          <cell r="AG5185" t="str">
            <v>570.89</v>
          </cell>
          <cell r="AH5185">
            <v>1</v>
          </cell>
          <cell r="AI5185" t="str">
            <v>BA5897</v>
          </cell>
          <cell r="AJ5185" t="str">
            <v>Web</v>
          </cell>
          <cell r="AK5185" t="str">
            <v>VIERNES 23-10 ENTRE 8 Y 18 HORAS!</v>
          </cell>
          <cell r="AL5185">
            <v>1893288847</v>
          </cell>
          <cell r="AM5185">
            <v>309346410</v>
          </cell>
          <cell r="AN5185" t="str">
            <v>Sí</v>
          </cell>
        </row>
        <row r="5186">
          <cell r="A5186">
            <v>2203</v>
          </cell>
          <cell r="B5186" t="str">
            <v>melchaarias@gmail.com</v>
          </cell>
          <cell r="AF5186" t="str">
            <v>RALLADOR DE MANZANAS VERDE</v>
          </cell>
          <cell r="AG5186">
            <v>132</v>
          </cell>
          <cell r="AH5186">
            <v>1</v>
          </cell>
          <cell r="AI5186" t="str">
            <v>Q041</v>
          </cell>
          <cell r="AN5186" t="str">
            <v>Sí</v>
          </cell>
        </row>
        <row r="5187">
          <cell r="A5187">
            <v>2203</v>
          </cell>
          <cell r="B5187" t="str">
            <v>melchaarias@gmail.com</v>
          </cell>
          <cell r="AF5187" t="str">
            <v>PROMO BOWLS: 1 BOWL GRANDE + 2 BOWLS CHICOS (Rosa)</v>
          </cell>
          <cell r="AG5187">
            <v>549</v>
          </cell>
          <cell r="AH5187">
            <v>1</v>
          </cell>
          <cell r="AI5187" t="str">
            <v>019BA87511/019BA87510</v>
          </cell>
          <cell r="AN5187" t="str">
            <v>Sí</v>
          </cell>
        </row>
        <row r="5188">
          <cell r="A5188">
            <v>2203</v>
          </cell>
          <cell r="B5188" t="str">
            <v>melchaarias@gmail.com</v>
          </cell>
          <cell r="AF5188" t="str">
            <v>CUCHARA COLOR MENTA</v>
          </cell>
          <cell r="AG5188" t="str">
            <v>34.99</v>
          </cell>
          <cell r="AH5188">
            <v>2</v>
          </cell>
          <cell r="AI5188" t="str">
            <v>BP32019</v>
          </cell>
          <cell r="AN5188" t="str">
            <v>Sí</v>
          </cell>
        </row>
        <row r="5189">
          <cell r="A5189">
            <v>2203</v>
          </cell>
          <cell r="B5189" t="str">
            <v>melchaarias@gmail.com</v>
          </cell>
          <cell r="AF5189" t="str">
            <v>PIE DE MACETA NÓRDICO (50 CM)</v>
          </cell>
          <cell r="AG5189">
            <v>700</v>
          </cell>
          <cell r="AH5189">
            <v>1</v>
          </cell>
          <cell r="AN5189" t="str">
            <v>Sí</v>
          </cell>
        </row>
        <row r="5190">
          <cell r="A5190">
            <v>2203</v>
          </cell>
          <cell r="B5190" t="str">
            <v>melchaarias@gmail.com</v>
          </cell>
          <cell r="AF5190" t="str">
            <v>HOMBRECITO CON VIRULANA COLORES PASTEL (Rosa)</v>
          </cell>
          <cell r="AG5190" t="str">
            <v>144.6</v>
          </cell>
          <cell r="AH5190">
            <v>1</v>
          </cell>
          <cell r="AI5190" t="str">
            <v>019BA87516</v>
          </cell>
          <cell r="AN5190" t="str">
            <v>Sí</v>
          </cell>
        </row>
        <row r="5191">
          <cell r="A5191">
            <v>2203</v>
          </cell>
          <cell r="B5191" t="str">
            <v>melchaarias@gmail.com</v>
          </cell>
          <cell r="AF5191" t="str">
            <v>INDIVIDUAL DE YUTE TEJIDO 32 CM</v>
          </cell>
          <cell r="AG5191">
            <v>649</v>
          </cell>
          <cell r="AH5191">
            <v>1</v>
          </cell>
          <cell r="AI5191" t="str">
            <v>INDIVIDUALYUTE</v>
          </cell>
          <cell r="AN5191" t="str">
            <v>Sí</v>
          </cell>
        </row>
        <row r="5192">
          <cell r="A5192">
            <v>2203</v>
          </cell>
          <cell r="B5192" t="str">
            <v>melchaarias@gmail.com</v>
          </cell>
          <cell r="AF5192" t="str">
            <v>HOMBRECITO CON VIRULANA COLORES PASTEL (Celeste)</v>
          </cell>
          <cell r="AG5192" t="str">
            <v>144.6</v>
          </cell>
          <cell r="AH5192">
            <v>1</v>
          </cell>
          <cell r="AI5192" t="str">
            <v>ba87516</v>
          </cell>
          <cell r="AN5192" t="str">
            <v>Sí</v>
          </cell>
        </row>
        <row r="5193">
          <cell r="A5193">
            <v>2203</v>
          </cell>
          <cell r="B5193" t="str">
            <v>melchaarias@gmail.com</v>
          </cell>
          <cell r="AF5193" t="str">
            <v>COLADOR BALLENA 32CM X 10.5CM (Fucsia)</v>
          </cell>
          <cell r="AG5193" t="str">
            <v>202.04</v>
          </cell>
          <cell r="AH5193">
            <v>1</v>
          </cell>
          <cell r="AN5193" t="str">
            <v>Sí</v>
          </cell>
        </row>
        <row r="5194">
          <cell r="A5194">
            <v>2203</v>
          </cell>
          <cell r="B5194" t="str">
            <v>melchaarias@gmail.com</v>
          </cell>
          <cell r="AF5194" t="str">
            <v>TABLA DE PICAR VERTEDORA VERDE 26.5X18CM</v>
          </cell>
          <cell r="AG5194" t="str">
            <v>234.99</v>
          </cell>
          <cell r="AH5194">
            <v>1</v>
          </cell>
          <cell r="AI5194" t="str">
            <v>42BA1018</v>
          </cell>
          <cell r="AN5194" t="str">
            <v>Sí</v>
          </cell>
        </row>
        <row r="5195">
          <cell r="A5195">
            <v>2203</v>
          </cell>
          <cell r="B5195" t="str">
            <v>melchaarias@gmail.com</v>
          </cell>
          <cell r="AF5195" t="str">
            <v>Hermetico verde aqua c/tapa 400 cc</v>
          </cell>
          <cell r="AG5195" t="str">
            <v>181.99</v>
          </cell>
          <cell r="AH5195">
            <v>1</v>
          </cell>
          <cell r="AI5195" t="str">
            <v>BP35019</v>
          </cell>
          <cell r="AN5195" t="str">
            <v>Sí</v>
          </cell>
        </row>
        <row r="5196">
          <cell r="A5196">
            <v>2203</v>
          </cell>
          <cell r="B5196" t="str">
            <v>melchaarias@gmail.com</v>
          </cell>
          <cell r="AF5196" t="str">
            <v>PROMO BLUE: 1 BOWL 1.5 LTS + 2 BOWLS 400 CC</v>
          </cell>
          <cell r="AG5196">
            <v>399</v>
          </cell>
          <cell r="AH5196">
            <v>1</v>
          </cell>
          <cell r="AI5196" t="str">
            <v>BP26019/BP01019</v>
          </cell>
          <cell r="AN5196" t="str">
            <v>Sí</v>
          </cell>
        </row>
        <row r="5197">
          <cell r="A5197">
            <v>2202</v>
          </cell>
          <cell r="B5197" t="str">
            <v>eze.emlli90@gmail.com</v>
          </cell>
          <cell r="C5197">
            <v>44123</v>
          </cell>
          <cell r="D5197" t="str">
            <v>Abierta</v>
          </cell>
          <cell r="E5197" t="str">
            <v>Recibido</v>
          </cell>
          <cell r="F5197" t="str">
            <v>Enviado</v>
          </cell>
          <cell r="G5197" t="str">
            <v>ARS</v>
          </cell>
          <cell r="H5197" t="str">
            <v>719.47</v>
          </cell>
          <cell r="I5197">
            <v>0</v>
          </cell>
          <cell r="J5197">
            <v>0</v>
          </cell>
          <cell r="K5197" t="str">
            <v>719.47</v>
          </cell>
          <cell r="L5197" t="str">
            <v>Ezequiel Gorriz</v>
          </cell>
          <cell r="M5197">
            <v>34977426</v>
          </cell>
          <cell r="N5197">
            <v>541138429142</v>
          </cell>
          <cell r="O5197" t="str">
            <v>Ezequiel Gorriz</v>
          </cell>
          <cell r="P5197">
            <v>541138429142</v>
          </cell>
          <cell r="Q5197" t="str">
            <v>Cachimayo</v>
          </cell>
          <cell r="R5197">
            <v>392</v>
          </cell>
          <cell r="S5197" t="str">
            <v>4D</v>
          </cell>
          <cell r="U5197" t="str">
            <v>Capital Federal</v>
          </cell>
          <cell r="V5197">
            <v>1424</v>
          </cell>
          <cell r="W5197" t="str">
            <v>Capital Federal</v>
          </cell>
          <cell r="Y5197" t="str">
            <v>ENVÍO SIN CARGO (CABA Y GRAN PARTE DE GBA) TIEMPO: 4 a 6 DÍAS HÁBILES</v>
          </cell>
          <cell r="Z5197" t="str">
            <v>Mercado Pago</v>
          </cell>
          <cell r="AD5197">
            <v>44123</v>
          </cell>
          <cell r="AE5197">
            <v>44126</v>
          </cell>
          <cell r="AF5197" t="str">
            <v>BOWL MENTA 2.5LTS</v>
          </cell>
          <cell r="AG5197" t="str">
            <v>230.5</v>
          </cell>
          <cell r="AH5197">
            <v>1</v>
          </cell>
          <cell r="AI5197" t="str">
            <v>BP02019 BIPO</v>
          </cell>
          <cell r="AJ5197" t="str">
            <v>Móvil</v>
          </cell>
          <cell r="AK5197" t="str">
            <v>VIERNES 23-10 ENTRE 8 Y 18 HORAS!</v>
          </cell>
          <cell r="AL5197">
            <v>1892959417</v>
          </cell>
          <cell r="AM5197">
            <v>309309550</v>
          </cell>
          <cell r="AN5197" t="str">
            <v>Sí</v>
          </cell>
        </row>
        <row r="5198">
          <cell r="A5198">
            <v>2202</v>
          </cell>
          <cell r="B5198" t="str">
            <v>eze.emlli90@gmail.com</v>
          </cell>
          <cell r="AF5198" t="str">
            <v>UNTADOR PASTEL 14.5 CM</v>
          </cell>
          <cell r="AG5198" t="str">
            <v>29.99</v>
          </cell>
          <cell r="AH5198">
            <v>3</v>
          </cell>
          <cell r="AI5198" t="str">
            <v>019BA87503</v>
          </cell>
          <cell r="AN5198" t="str">
            <v>Sí</v>
          </cell>
        </row>
        <row r="5199">
          <cell r="A5199">
            <v>2202</v>
          </cell>
          <cell r="B5199" t="str">
            <v>eze.emlli90@gmail.com</v>
          </cell>
          <cell r="AF5199" t="str">
            <v>PROMO BLUE: 1 BOWL 1.5 LTS + 2 BOWLS 400 CC</v>
          </cell>
          <cell r="AG5199">
            <v>399</v>
          </cell>
          <cell r="AH5199">
            <v>1</v>
          </cell>
          <cell r="AI5199" t="str">
            <v>BP26019/BP01019</v>
          </cell>
          <cell r="AN5199" t="str">
            <v>Sí</v>
          </cell>
        </row>
        <row r="5200">
          <cell r="A5200">
            <v>2201</v>
          </cell>
          <cell r="B5200" t="str">
            <v>maricelsms@hotmail.com</v>
          </cell>
          <cell r="C5200">
            <v>44123</v>
          </cell>
          <cell r="D5200" t="str">
            <v>Abierta</v>
          </cell>
          <cell r="E5200" t="str">
            <v>Recibido</v>
          </cell>
          <cell r="F5200" t="str">
            <v>Enviado</v>
          </cell>
          <cell r="G5200" t="str">
            <v>ARS</v>
          </cell>
          <cell r="H5200" t="str">
            <v>5885.7</v>
          </cell>
          <cell r="I5200">
            <v>0</v>
          </cell>
          <cell r="J5200">
            <v>520</v>
          </cell>
          <cell r="K5200" t="str">
            <v>6405.7</v>
          </cell>
          <cell r="L5200" t="str">
            <v>Silvana Santos</v>
          </cell>
          <cell r="M5200">
            <v>25589725</v>
          </cell>
          <cell r="N5200">
            <v>542983658480</v>
          </cell>
          <cell r="O5200" t="str">
            <v>Silvana Santos</v>
          </cell>
          <cell r="P5200">
            <v>542983658480</v>
          </cell>
          <cell r="Q5200" t="str">
            <v>Ugarte entre P.N.Carrera y Colon</v>
          </cell>
          <cell r="R5200">
            <v>976</v>
          </cell>
          <cell r="U5200" t="str">
            <v>San Cayetano</v>
          </cell>
          <cell r="V5200">
            <v>7521</v>
          </cell>
          <cell r="W5200" t="str">
            <v>Buenos Aires</v>
          </cell>
          <cell r="Y5200" t="str">
            <v>Correo Argentino - Encomienda Clásica</v>
          </cell>
          <cell r="Z5200" t="str">
            <v>Mercado Pago</v>
          </cell>
          <cell r="AD5200">
            <v>44123</v>
          </cell>
          <cell r="AE5200">
            <v>44126</v>
          </cell>
          <cell r="AF5200" t="str">
            <v>INDIVIDUAL BEIGE OSCURO 38 CM</v>
          </cell>
          <cell r="AG5200" t="str">
            <v>441.65</v>
          </cell>
          <cell r="AH5200">
            <v>2</v>
          </cell>
          <cell r="AI5200" t="str">
            <v>MS115309</v>
          </cell>
          <cell r="AJ5200" t="str">
            <v>Móvil</v>
          </cell>
          <cell r="AK5200" t="str">
            <v>SE ENVIA LUNES 26-10 AL CORREO ARGENTINO ENTRE 14 Y 18 HORAS!</v>
          </cell>
          <cell r="AL5200">
            <v>1891770754</v>
          </cell>
          <cell r="AM5200">
            <v>308781698</v>
          </cell>
          <cell r="AN5200" t="str">
            <v>Sí</v>
          </cell>
        </row>
        <row r="5201">
          <cell r="A5201">
            <v>2201</v>
          </cell>
          <cell r="B5201" t="str">
            <v>maricelsms@hotmail.com</v>
          </cell>
          <cell r="AF5201" t="str">
            <v>VELA 100 % SOJA AROMA JAZMIN 10X12 CM</v>
          </cell>
          <cell r="AG5201">
            <v>640</v>
          </cell>
          <cell r="AH5201">
            <v>2</v>
          </cell>
          <cell r="AI5201" t="str">
            <v>JA5064J MERCA SEPARADA</v>
          </cell>
          <cell r="AN5201" t="str">
            <v>Sí</v>
          </cell>
        </row>
        <row r="5202">
          <cell r="A5202">
            <v>2201</v>
          </cell>
          <cell r="B5202" t="str">
            <v>maricelsms@hotmail.com</v>
          </cell>
          <cell r="AF5202" t="str">
            <v>INDIVIDUAL BEIGE CLARO 38 CM</v>
          </cell>
          <cell r="AG5202" t="str">
            <v>441.65</v>
          </cell>
          <cell r="AH5202">
            <v>6</v>
          </cell>
          <cell r="AI5202" t="str">
            <v>MS115310 MERCA SEPARADA</v>
          </cell>
          <cell r="AN5202" t="str">
            <v>Sí</v>
          </cell>
        </row>
        <row r="5203">
          <cell r="A5203">
            <v>2201</v>
          </cell>
          <cell r="B5203" t="str">
            <v>maricelsms@hotmail.com</v>
          </cell>
          <cell r="AF5203" t="str">
            <v>PLANTAS ARTIFICIALES EN VASIJA DE VIDRIO (1 UNIDAD) MOTIVOS SURTIDOS 6X10CM</v>
          </cell>
          <cell r="AG5203" t="str">
            <v>536.25</v>
          </cell>
          <cell r="AH5203">
            <v>2</v>
          </cell>
          <cell r="AI5203" t="str">
            <v>046FL6724</v>
          </cell>
          <cell r="AN5203" t="str">
            <v>Sí</v>
          </cell>
        </row>
        <row r="5204">
          <cell r="A5204">
            <v>2200</v>
          </cell>
          <cell r="B5204" t="str">
            <v>elenamariaguerreiro@yahoo.com.ar</v>
          </cell>
          <cell r="C5204">
            <v>44122</v>
          </cell>
          <cell r="D5204" t="str">
            <v>Abierta</v>
          </cell>
          <cell r="E5204" t="str">
            <v>Recibido</v>
          </cell>
          <cell r="G5204" t="str">
            <v>ARS</v>
          </cell>
          <cell r="H5204">
            <v>3000</v>
          </cell>
          <cell r="I5204">
            <v>0</v>
          </cell>
          <cell r="J5204">
            <v>0</v>
          </cell>
          <cell r="K5204">
            <v>3000</v>
          </cell>
          <cell r="L5204" t="str">
            <v>Lucia Avila</v>
          </cell>
          <cell r="M5204">
            <v>34650417</v>
          </cell>
          <cell r="N5204">
            <v>5491137795778</v>
          </cell>
          <cell r="Z5204" t="str">
            <v>Mercado Pago</v>
          </cell>
          <cell r="AD5204">
            <v>44122</v>
          </cell>
          <cell r="AF5204" t="str">
            <v>GIFT CARD BRONZE</v>
          </cell>
          <cell r="AG5204">
            <v>1000</v>
          </cell>
          <cell r="AH5204">
            <v>3</v>
          </cell>
          <cell r="AJ5204" t="str">
            <v>Móvil</v>
          </cell>
          <cell r="AK5204" t="str">
            <v/>
          </cell>
          <cell r="AL5204">
            <v>1888534673</v>
          </cell>
          <cell r="AM5204">
            <v>300612525</v>
          </cell>
          <cell r="AN5204" t="str">
            <v>No</v>
          </cell>
        </row>
        <row r="5205">
          <cell r="A5205">
            <v>2199</v>
          </cell>
          <cell r="B5205" t="str">
            <v>luana4167@gmail.com</v>
          </cell>
          <cell r="C5205">
            <v>44122</v>
          </cell>
          <cell r="D5205" t="str">
            <v>Abierta</v>
          </cell>
          <cell r="E5205" t="str">
            <v>Recibido</v>
          </cell>
          <cell r="F5205" t="str">
            <v>Enviado</v>
          </cell>
          <cell r="G5205" t="str">
            <v>ARS</v>
          </cell>
          <cell r="H5205" t="str">
            <v>637.98</v>
          </cell>
          <cell r="I5205">
            <v>0</v>
          </cell>
          <cell r="J5205">
            <v>0</v>
          </cell>
          <cell r="K5205" t="str">
            <v>637.98</v>
          </cell>
          <cell r="L5205" t="str">
            <v>Luana Ferreiro</v>
          </cell>
          <cell r="M5205">
            <v>43036489</v>
          </cell>
          <cell r="N5205">
            <v>541159085882</v>
          </cell>
          <cell r="O5205" t="str">
            <v>Luana ferreiro</v>
          </cell>
          <cell r="P5205">
            <v>541159085882</v>
          </cell>
          <cell r="Q5205" t="str">
            <v>Guardia Vieja</v>
          </cell>
          <cell r="R5205">
            <v>4167</v>
          </cell>
          <cell r="S5205" t="str">
            <v>8B</v>
          </cell>
          <cell r="T5205" t="str">
            <v>almagro</v>
          </cell>
          <cell r="U5205" t="str">
            <v>Capital Federal</v>
          </cell>
          <cell r="V5205">
            <v>1192</v>
          </cell>
          <cell r="W5205" t="str">
            <v>Capital Federal</v>
          </cell>
          <cell r="Y5205" t="str">
            <v>ENVÍO SIN CARGO (CABA Y GRAN PARTE DE GBA) TIEMPO: 4 a 6 DÍAS HÁBILES</v>
          </cell>
          <cell r="Z5205" t="str">
            <v>Mercado Pago</v>
          </cell>
          <cell r="AD5205">
            <v>44122</v>
          </cell>
          <cell r="AE5205">
            <v>44126</v>
          </cell>
          <cell r="AF5205" t="str">
            <v>FLORERO DE VIDRIO AZUL 17x10CM DIAM</v>
          </cell>
          <cell r="AG5205" t="str">
            <v>637.98</v>
          </cell>
          <cell r="AH5205">
            <v>1</v>
          </cell>
          <cell r="AI5205" t="str">
            <v>046JA7225</v>
          </cell>
          <cell r="AJ5205" t="str">
            <v>Móvil</v>
          </cell>
          <cell r="AK5205" t="str">
            <v>VIERNES 23-10 ENTRE 8 Y 18 HORAS!</v>
          </cell>
          <cell r="AL5205">
            <v>1888460833</v>
          </cell>
          <cell r="AM5205">
            <v>308628766</v>
          </cell>
          <cell r="AN5205" t="str">
            <v>Sí</v>
          </cell>
        </row>
        <row r="5206">
          <cell r="A5206">
            <v>2198</v>
          </cell>
          <cell r="B5206" t="str">
            <v>sorayacabanas@hotmail.com</v>
          </cell>
          <cell r="C5206">
            <v>44122</v>
          </cell>
          <cell r="D5206" t="str">
            <v>Abierta</v>
          </cell>
          <cell r="E5206" t="str">
            <v>Recibido</v>
          </cell>
          <cell r="F5206" t="str">
            <v>Enviado</v>
          </cell>
          <cell r="G5206" t="str">
            <v>ARS</v>
          </cell>
          <cell r="H5206">
            <v>2596</v>
          </cell>
          <cell r="I5206">
            <v>0</v>
          </cell>
          <cell r="J5206">
            <v>0</v>
          </cell>
          <cell r="K5206">
            <v>2596</v>
          </cell>
          <cell r="L5206" t="str">
            <v>Soraya Cabanas</v>
          </cell>
          <cell r="M5206">
            <v>35821155</v>
          </cell>
          <cell r="N5206">
            <v>5491130520319</v>
          </cell>
          <cell r="O5206" t="str">
            <v>Soraya Cabanas</v>
          </cell>
          <cell r="P5206">
            <v>5491130520319</v>
          </cell>
          <cell r="Q5206" t="str">
            <v xml:space="preserve">Ituzaingo </v>
          </cell>
          <cell r="R5206">
            <v>1630</v>
          </cell>
          <cell r="S5206">
            <v>1</v>
          </cell>
          <cell r="T5206" t="str">
            <v>Lanús este</v>
          </cell>
          <cell r="U5206" t="str">
            <v>Lanús</v>
          </cell>
          <cell r="V5206">
            <v>1824</v>
          </cell>
          <cell r="W5206" t="str">
            <v>Gran Buenos Aires</v>
          </cell>
          <cell r="Y5206" t="str">
            <v>ENVÍO SIN CARGO (CABA Y GRAN PARTE DE GBA) TIEMPO: 4 a 6 DÍAS HÁBILES</v>
          </cell>
          <cell r="Z5206" t="str">
            <v>Mercado Pago</v>
          </cell>
          <cell r="AD5206">
            <v>44122</v>
          </cell>
          <cell r="AE5206">
            <v>44126</v>
          </cell>
          <cell r="AF5206" t="str">
            <v>INDIVIDUAL DE YUTE TEJIDO 32 CM</v>
          </cell>
          <cell r="AG5206">
            <v>649</v>
          </cell>
          <cell r="AH5206">
            <v>4</v>
          </cell>
          <cell r="AI5206" t="str">
            <v>INDIVIDUALYUTE</v>
          </cell>
          <cell r="AJ5206" t="str">
            <v>Móvil</v>
          </cell>
          <cell r="AK5206" t="str">
            <v>VIERNES 23-10 ENTRE 8 Y 18 HORAS!</v>
          </cell>
          <cell r="AL5206">
            <v>1888415749</v>
          </cell>
          <cell r="AM5206">
            <v>308618077</v>
          </cell>
          <cell r="AN5206" t="str">
            <v>Sí</v>
          </cell>
        </row>
        <row r="5207">
          <cell r="A5207">
            <v>2197</v>
          </cell>
          <cell r="B5207" t="str">
            <v>rociozarlenga@gmail.com</v>
          </cell>
          <cell r="C5207">
            <v>44121</v>
          </cell>
          <cell r="D5207" t="str">
            <v>Abierta</v>
          </cell>
          <cell r="E5207" t="str">
            <v>Recibido</v>
          </cell>
          <cell r="F5207" t="str">
            <v>Enviado</v>
          </cell>
          <cell r="G5207" t="str">
            <v>ARS</v>
          </cell>
          <cell r="H5207" t="str">
            <v>2137.91</v>
          </cell>
          <cell r="I5207">
            <v>2000</v>
          </cell>
          <cell r="J5207">
            <v>0</v>
          </cell>
          <cell r="K5207" t="str">
            <v>137.91</v>
          </cell>
          <cell r="L5207" t="str">
            <v>Rocio Zarlenga</v>
          </cell>
          <cell r="M5207">
            <v>38454719</v>
          </cell>
          <cell r="N5207">
            <v>541160144846</v>
          </cell>
          <cell r="O5207" t="str">
            <v>Rocio Zarlenga</v>
          </cell>
          <cell r="P5207">
            <v>541160144846</v>
          </cell>
          <cell r="Q5207" t="str">
            <v>Beauchef</v>
          </cell>
          <cell r="R5207">
            <v>234</v>
          </cell>
          <cell r="S5207" t="str">
            <v>7B</v>
          </cell>
          <cell r="T5207" t="str">
            <v>CABALLITO</v>
          </cell>
          <cell r="U5207" t="str">
            <v>Capital Federal</v>
          </cell>
          <cell r="V5207">
            <v>1424</v>
          </cell>
          <cell r="W5207" t="str">
            <v>Capital Federal</v>
          </cell>
          <cell r="Y5207" t="str">
            <v>ENVÍO SIN CARGO (CABA Y GRAN PARTE DE GBA) TIEMPO: 4 a 6 DÍAS HÁBILES</v>
          </cell>
          <cell r="Z5207" t="str">
            <v>Mercado Pago</v>
          </cell>
          <cell r="AA5207" t="str">
            <v>ROCIOZARLENGA</v>
          </cell>
          <cell r="AD5207">
            <v>44121</v>
          </cell>
          <cell r="AE5207">
            <v>44126</v>
          </cell>
          <cell r="AF5207" t="str">
            <v>BOWL NEGRO 400CC APTO MICROONDAS Y FREEZER</v>
          </cell>
          <cell r="AG5207" t="str">
            <v>127.99</v>
          </cell>
          <cell r="AH5207">
            <v>5</v>
          </cell>
          <cell r="AI5207" t="str">
            <v>BP01002 BIPO</v>
          </cell>
          <cell r="AJ5207" t="str">
            <v>Web</v>
          </cell>
          <cell r="AK5207" t="str">
            <v>VIERNES 23-10 ENTRE 8 Y 18 HORAS!</v>
          </cell>
          <cell r="AL5207">
            <v>1886029867</v>
          </cell>
          <cell r="AM5207">
            <v>308287827</v>
          </cell>
          <cell r="AN5207" t="str">
            <v>Sí</v>
          </cell>
        </row>
        <row r="5208">
          <cell r="A5208">
            <v>2197</v>
          </cell>
          <cell r="B5208" t="str">
            <v>rociozarlenga@gmail.com</v>
          </cell>
          <cell r="AF5208" t="str">
            <v>PLATON 30 CM + SALSERO 11 CM DE VIDRIO</v>
          </cell>
          <cell r="AG5208" t="str">
            <v>570.88</v>
          </cell>
          <cell r="AH5208">
            <v>1</v>
          </cell>
          <cell r="AI5208" t="str">
            <v>120414DPF2</v>
          </cell>
          <cell r="AN5208" t="str">
            <v>Sí</v>
          </cell>
        </row>
        <row r="5209">
          <cell r="A5209">
            <v>2197</v>
          </cell>
          <cell r="B5209" t="str">
            <v>rociozarlenga@gmail.com</v>
          </cell>
          <cell r="AF5209" t="str">
            <v>COLADOR ACERO INOX. 20CM DIAM X8CM ALTO</v>
          </cell>
          <cell r="AG5209" t="str">
            <v>512.59</v>
          </cell>
          <cell r="AH5209">
            <v>1</v>
          </cell>
          <cell r="AI5209" t="str">
            <v>046BA8161</v>
          </cell>
          <cell r="AN5209" t="str">
            <v>Sí</v>
          </cell>
        </row>
        <row r="5210">
          <cell r="A5210">
            <v>2197</v>
          </cell>
          <cell r="B5210" t="str">
            <v>rociozarlenga@gmail.com</v>
          </cell>
          <cell r="AF5210" t="str">
            <v>BOWL MENTA 1.5LTS</v>
          </cell>
          <cell r="AG5210" t="str">
            <v>183.99</v>
          </cell>
          <cell r="AH5210">
            <v>1</v>
          </cell>
          <cell r="AI5210" t="str">
            <v>BP26019 BIPO</v>
          </cell>
          <cell r="AN5210" t="str">
            <v>Sí</v>
          </cell>
        </row>
        <row r="5211">
          <cell r="A5211">
            <v>2197</v>
          </cell>
          <cell r="B5211" t="str">
            <v>rociozarlenga@gmail.com</v>
          </cell>
          <cell r="AF5211" t="str">
            <v>BOWL MENTA 2.5LTS</v>
          </cell>
          <cell r="AG5211" t="str">
            <v>230.5</v>
          </cell>
          <cell r="AH5211">
            <v>1</v>
          </cell>
          <cell r="AI5211" t="str">
            <v>BP02019 BIPO</v>
          </cell>
          <cell r="AN5211" t="str">
            <v>Sí</v>
          </cell>
        </row>
        <row r="5212">
          <cell r="A5212">
            <v>2196</v>
          </cell>
          <cell r="B5212" t="str">
            <v>camila.hts@live.com.ar</v>
          </cell>
          <cell r="C5212">
            <v>44121</v>
          </cell>
          <cell r="D5212" t="str">
            <v>Abierta</v>
          </cell>
          <cell r="E5212" t="str">
            <v>Recibido</v>
          </cell>
          <cell r="F5212" t="str">
            <v>Enviado</v>
          </cell>
          <cell r="G5212" t="str">
            <v>ARS</v>
          </cell>
          <cell r="H5212" t="str">
            <v>1335.36</v>
          </cell>
          <cell r="I5212">
            <v>0</v>
          </cell>
          <cell r="J5212">
            <v>0</v>
          </cell>
          <cell r="K5212" t="str">
            <v>1335.36</v>
          </cell>
          <cell r="L5212" t="str">
            <v>Camila Torres</v>
          </cell>
          <cell r="M5212">
            <v>38230418</v>
          </cell>
          <cell r="N5212">
            <v>5491164118330</v>
          </cell>
          <cell r="O5212" t="str">
            <v>Camila Torres</v>
          </cell>
          <cell r="P5212">
            <v>5491164118330</v>
          </cell>
          <cell r="Q5212" t="str">
            <v xml:space="preserve">Teodoro fels </v>
          </cell>
          <cell r="R5212">
            <v>689</v>
          </cell>
          <cell r="U5212" t="str">
            <v xml:space="preserve">Ezeiza </v>
          </cell>
          <cell r="V5212">
            <v>1804</v>
          </cell>
          <cell r="W5212" t="str">
            <v>Gran Buenos Aires</v>
          </cell>
          <cell r="Y5212" t="str">
            <v>ENVÍO SIN CARGO (CABA Y GRAN PARTE DE GBA) TIEMPO: 4 a 6 DÍAS HÁBILES</v>
          </cell>
          <cell r="Z5212" t="str">
            <v>Mercado Pago</v>
          </cell>
          <cell r="AD5212">
            <v>44121</v>
          </cell>
          <cell r="AE5212">
            <v>44127</v>
          </cell>
          <cell r="AF5212" t="str">
            <v>SARTEN DE CERAMICA DE 22 CM C/TAPA ANTIADHERENTE</v>
          </cell>
          <cell r="AG5212" t="str">
            <v>1335.36</v>
          </cell>
          <cell r="AH5212">
            <v>1</v>
          </cell>
          <cell r="AI5212" t="str">
            <v>BA8170</v>
          </cell>
          <cell r="AJ5212" t="str">
            <v>Móvil</v>
          </cell>
          <cell r="AK5212" t="str">
            <v>LUNES 26-10 ENTRE 8 Y 18 HORAS!</v>
          </cell>
          <cell r="AL5212">
            <v>1885699744</v>
          </cell>
          <cell r="AM5212">
            <v>308280354</v>
          </cell>
          <cell r="AN5212" t="str">
            <v>Sí</v>
          </cell>
        </row>
        <row r="5213">
          <cell r="A5213">
            <v>2195</v>
          </cell>
          <cell r="B5213" t="str">
            <v>ari.concistre.16@hotmail.com</v>
          </cell>
          <cell r="C5213">
            <v>44120</v>
          </cell>
          <cell r="D5213" t="str">
            <v>Abierta</v>
          </cell>
          <cell r="E5213" t="str">
            <v>Pendiente</v>
          </cell>
          <cell r="F5213" t="str">
            <v>No está empaquetado</v>
          </cell>
          <cell r="G5213" t="str">
            <v>ARS</v>
          </cell>
          <cell r="H5213" t="str">
            <v>941.91</v>
          </cell>
          <cell r="I5213">
            <v>400</v>
          </cell>
          <cell r="J5213">
            <v>0</v>
          </cell>
          <cell r="K5213" t="str">
            <v>541.91</v>
          </cell>
          <cell r="L5213" t="str">
            <v>Ariadna Concistre</v>
          </cell>
          <cell r="M5213">
            <v>42351240</v>
          </cell>
          <cell r="N5213">
            <v>541164985453</v>
          </cell>
          <cell r="O5213" t="str">
            <v>Ariadna Concistre</v>
          </cell>
          <cell r="P5213">
            <v>541164985453</v>
          </cell>
          <cell r="Q5213" t="str">
            <v xml:space="preserve">Brandsen </v>
          </cell>
          <cell r="R5213">
            <v>5482</v>
          </cell>
          <cell r="T5213" t="str">
            <v>Wilde</v>
          </cell>
          <cell r="U5213" t="str">
            <v xml:space="preserve">Avellaneda </v>
          </cell>
          <cell r="V5213">
            <v>1875</v>
          </cell>
          <cell r="W5213" t="str">
            <v>Gran Buenos Aires</v>
          </cell>
          <cell r="Y5213" t="str">
            <v>ENVÍO SIN CARGO (CABA Y GRAN PARTE DE GBA) TIEMPO: 4 a 6 DÍAS HÁBILES</v>
          </cell>
          <cell r="Z5213" t="str">
            <v>Mercado Pago</v>
          </cell>
          <cell r="AA5213" t="str">
            <v>REGALO</v>
          </cell>
          <cell r="AF5213" t="str">
            <v>CESTO DE BASURA VIOLETA</v>
          </cell>
          <cell r="AG5213" t="str">
            <v>621.92</v>
          </cell>
          <cell r="AH5213">
            <v>1</v>
          </cell>
          <cell r="AI5213" t="str">
            <v>DIM4004VI</v>
          </cell>
          <cell r="AJ5213" t="str">
            <v>Móvil</v>
          </cell>
          <cell r="AK5213" t="str">
            <v/>
          </cell>
          <cell r="AL5213">
            <v>1883418163</v>
          </cell>
          <cell r="AM5213">
            <v>307975922</v>
          </cell>
          <cell r="AN5213" t="str">
            <v>Sí</v>
          </cell>
        </row>
        <row r="5214">
          <cell r="A5214">
            <v>2195</v>
          </cell>
          <cell r="B5214" t="str">
            <v>ari.concistre.16@hotmail.com</v>
          </cell>
          <cell r="AF5214" t="str">
            <v>VASO TERMICO CON TAPA Y FAJA COLORES PASTELES (Verde)</v>
          </cell>
          <cell r="AG5214" t="str">
            <v>319.99</v>
          </cell>
          <cell r="AH5214">
            <v>1</v>
          </cell>
          <cell r="AI5214" t="str">
            <v>BA87506 MERCA SEPA</v>
          </cell>
          <cell r="AN5214" t="str">
            <v>Sí</v>
          </cell>
        </row>
        <row r="5215">
          <cell r="A5215">
            <v>2194</v>
          </cell>
          <cell r="B5215" t="str">
            <v>belenjaldo@hotmail.com</v>
          </cell>
          <cell r="C5215">
            <v>44120</v>
          </cell>
          <cell r="D5215" t="str">
            <v>Abierta</v>
          </cell>
          <cell r="E5215" t="str">
            <v>Recibido</v>
          </cell>
          <cell r="F5215" t="str">
            <v>Enviado</v>
          </cell>
          <cell r="G5215" t="str">
            <v>ARS</v>
          </cell>
          <cell r="H5215" t="str">
            <v>2399.7</v>
          </cell>
          <cell r="I5215">
            <v>0</v>
          </cell>
          <cell r="J5215">
            <v>975</v>
          </cell>
          <cell r="K5215" t="str">
            <v>3374.7</v>
          </cell>
          <cell r="L5215" t="str">
            <v>Belen Jaldo</v>
          </cell>
          <cell r="M5215">
            <v>35517753</v>
          </cell>
          <cell r="N5215">
            <v>543815401861</v>
          </cell>
          <cell r="O5215" t="str">
            <v>Belen Jaldo</v>
          </cell>
          <cell r="P5215">
            <v>543815401861</v>
          </cell>
          <cell r="Q5215" t="str">
            <v xml:space="preserve">Muñecas </v>
          </cell>
          <cell r="R5215">
            <v>772</v>
          </cell>
          <cell r="S5215" t="str">
            <v>1 B</v>
          </cell>
          <cell r="T5215" t="str">
            <v>Norte</v>
          </cell>
          <cell r="U5215" t="str">
            <v xml:space="preserve">San Miguel de Tucuman </v>
          </cell>
          <cell r="V5215">
            <v>4000</v>
          </cell>
          <cell r="W5215" t="str">
            <v>Tucumán</v>
          </cell>
          <cell r="Y5215" t="str">
            <v>Correo Argentino - Encomienda Clásica</v>
          </cell>
          <cell r="Z5215" t="str">
            <v>Mercado Pago</v>
          </cell>
          <cell r="AD5215">
            <v>44120</v>
          </cell>
          <cell r="AE5215">
            <v>44126</v>
          </cell>
          <cell r="AF5215" t="str">
            <v>TIMER HUEVOS (Blanco)</v>
          </cell>
          <cell r="AG5215" t="str">
            <v>538.03</v>
          </cell>
          <cell r="AH5215">
            <v>1</v>
          </cell>
          <cell r="AJ5215" t="str">
            <v>Web</v>
          </cell>
          <cell r="AK5215" t="str">
            <v>VIERNES 23-10 SE ENVIA A CORREO ARGENTINO ENTRE 14 Y 17 HORAS!</v>
          </cell>
          <cell r="AL5215">
            <v>1882508070</v>
          </cell>
          <cell r="AM5215">
            <v>307893210</v>
          </cell>
          <cell r="AN5215" t="str">
            <v>Sí</v>
          </cell>
        </row>
        <row r="5216">
          <cell r="A5216">
            <v>2194</v>
          </cell>
          <cell r="B5216" t="str">
            <v>belenjaldo@hotmail.com</v>
          </cell>
          <cell r="AF5216" t="str">
            <v>CESTO DE BASURA BEIGE 3 LITROS 17x25.6 CM</v>
          </cell>
          <cell r="AG5216" t="str">
            <v>1717.07</v>
          </cell>
          <cell r="AH5216">
            <v>1</v>
          </cell>
          <cell r="AI5216" t="str">
            <v>090TA3512</v>
          </cell>
          <cell r="AN5216" t="str">
            <v>Sí</v>
          </cell>
        </row>
        <row r="5217">
          <cell r="A5217">
            <v>2194</v>
          </cell>
          <cell r="B5217" t="str">
            <v>belenjaldo@hotmail.com</v>
          </cell>
          <cell r="AF5217" t="str">
            <v>HOMBRECITO CON VIRULANA COLORES PASTEL (Verde)</v>
          </cell>
          <cell r="AG5217" t="str">
            <v>144.6</v>
          </cell>
          <cell r="AH5217">
            <v>1</v>
          </cell>
          <cell r="AI5217" t="str">
            <v>ba87516</v>
          </cell>
          <cell r="AN5217" t="str">
            <v>Sí</v>
          </cell>
        </row>
        <row r="5218">
          <cell r="A5218">
            <v>2193</v>
          </cell>
          <cell r="B5218" t="str">
            <v>cotikinesio@gmail.com</v>
          </cell>
          <cell r="C5218">
            <v>44119</v>
          </cell>
          <cell r="D5218" t="str">
            <v>Abierta</v>
          </cell>
          <cell r="E5218" t="str">
            <v>Recibido</v>
          </cell>
          <cell r="F5218" t="str">
            <v>Enviado</v>
          </cell>
          <cell r="G5218" t="str">
            <v>ARS</v>
          </cell>
          <cell r="H5218" t="str">
            <v>974.22</v>
          </cell>
          <cell r="I5218">
            <v>400</v>
          </cell>
          <cell r="J5218">
            <v>0</v>
          </cell>
          <cell r="K5218" t="str">
            <v>574.22</v>
          </cell>
          <cell r="L5218" t="str">
            <v>Constanza Verteramo</v>
          </cell>
          <cell r="M5218">
            <v>40221824</v>
          </cell>
          <cell r="N5218">
            <v>1157500370</v>
          </cell>
          <cell r="O5218" t="str">
            <v>Constanza Verteramo</v>
          </cell>
          <cell r="P5218">
            <v>1157500370</v>
          </cell>
          <cell r="Q5218" t="str">
            <v>Federico Lacroze</v>
          </cell>
          <cell r="R5218">
            <v>3115</v>
          </cell>
          <cell r="S5218" t="str">
            <v>5E</v>
          </cell>
          <cell r="U5218" t="str">
            <v>Capital Federal</v>
          </cell>
          <cell r="V5218">
            <v>1426</v>
          </cell>
          <cell r="W5218" t="str">
            <v>Capital Federal</v>
          </cell>
          <cell r="Y5218" t="str">
            <v>ENVÍO SIN CARGO (CABA Y GRAN PARTE DE GBA) TIEMPO: 4 a 6 DÍAS HÁBILES</v>
          </cell>
          <cell r="Z5218" t="str">
            <v>Mercado Pago</v>
          </cell>
          <cell r="AA5218" t="str">
            <v>REGALO</v>
          </cell>
          <cell r="AB5218" t="str">
            <v>Hola!!  El ordenador de mesada y el cubiertero que sean del mismo color (primera opcion rosa, segunda opción beige). El día de entrega, por favor que sea del miércoles 21/10 en adelante. Gracias!!</v>
          </cell>
          <cell r="AD5218">
            <v>44119</v>
          </cell>
          <cell r="AE5218">
            <v>44123</v>
          </cell>
          <cell r="AF5218" t="str">
            <v>BOWL ROSA 1.5LTS</v>
          </cell>
          <cell r="AG5218" t="str">
            <v>183.99</v>
          </cell>
          <cell r="AH5218">
            <v>1</v>
          </cell>
          <cell r="AI5218" t="str">
            <v>BP26018 BIPO</v>
          </cell>
          <cell r="AJ5218" t="str">
            <v>Móvil</v>
          </cell>
          <cell r="AK5218" t="str">
            <v>JUEVES 22-10 ENTRE 8 Y 18 HORAS!</v>
          </cell>
          <cell r="AL5218">
            <v>1881429795</v>
          </cell>
          <cell r="AM5218">
            <v>307748496</v>
          </cell>
          <cell r="AN5218" t="str">
            <v>Sí</v>
          </cell>
        </row>
        <row r="5219">
          <cell r="A5219">
            <v>2193</v>
          </cell>
          <cell r="B5219" t="str">
            <v>cotikinesio@gmail.com</v>
          </cell>
          <cell r="AF5219" t="str">
            <v>CUBIERTERO PASTEL 31.5X24.5X4.5CM</v>
          </cell>
          <cell r="AG5219" t="str">
            <v>329.99</v>
          </cell>
          <cell r="AH5219">
            <v>1</v>
          </cell>
          <cell r="AI5219" t="str">
            <v>0607PLA204PAS</v>
          </cell>
          <cell r="AN5219" t="str">
            <v>Sí</v>
          </cell>
        </row>
        <row r="5220">
          <cell r="A5220">
            <v>2193</v>
          </cell>
          <cell r="B5220" t="str">
            <v>cotikinesio@gmail.com</v>
          </cell>
          <cell r="AF5220" t="str">
            <v>JARRA MEDIDORA TRANSPARENTE 750CC</v>
          </cell>
          <cell r="AG5220" t="str">
            <v>268.99</v>
          </cell>
          <cell r="AH5220">
            <v>1</v>
          </cell>
          <cell r="AI5220" t="str">
            <v>BP27101</v>
          </cell>
          <cell r="AN5220" t="str">
            <v>Sí</v>
          </cell>
        </row>
        <row r="5221">
          <cell r="A5221">
            <v>2193</v>
          </cell>
          <cell r="B5221" t="str">
            <v>cotikinesio@gmail.com</v>
          </cell>
          <cell r="AF5221" t="str">
            <v>ORDENADOR DE MESADA CON 3 DIVISIONES COLOR PASTEL</v>
          </cell>
          <cell r="AG5221" t="str">
            <v>191.25</v>
          </cell>
          <cell r="AH5221">
            <v>1</v>
          </cell>
          <cell r="AI5221" t="str">
            <v>0607PLA203PAS</v>
          </cell>
          <cell r="AN5221" t="str">
            <v>Sí</v>
          </cell>
        </row>
        <row r="5222">
          <cell r="A5222">
            <v>2192</v>
          </cell>
          <cell r="B5222" t="str">
            <v>caro.rodriguez93@gmail.com</v>
          </cell>
          <cell r="C5222">
            <v>44119</v>
          </cell>
          <cell r="D5222" t="str">
            <v>Abierta</v>
          </cell>
          <cell r="E5222" t="str">
            <v>Recibido</v>
          </cell>
          <cell r="F5222" t="str">
            <v>Enviado</v>
          </cell>
          <cell r="G5222" t="str">
            <v>ARS</v>
          </cell>
          <cell r="H5222" t="str">
            <v>679.79</v>
          </cell>
          <cell r="I5222">
            <v>0</v>
          </cell>
          <cell r="J5222">
            <v>0</v>
          </cell>
          <cell r="K5222" t="str">
            <v>679.79</v>
          </cell>
          <cell r="L5222" t="str">
            <v>Carolina Rodriguez</v>
          </cell>
          <cell r="M5222">
            <v>37481547</v>
          </cell>
          <cell r="N5222">
            <v>1161342719</v>
          </cell>
          <cell r="O5222" t="str">
            <v>Carolina Rodriguez</v>
          </cell>
          <cell r="P5222">
            <v>1161342719</v>
          </cell>
          <cell r="Q5222" t="str">
            <v>Av Martin Garcia</v>
          </cell>
          <cell r="R5222">
            <v>800</v>
          </cell>
          <cell r="S5222">
            <v>10</v>
          </cell>
          <cell r="T5222" t="str">
            <v>BARRACAS</v>
          </cell>
          <cell r="U5222" t="str">
            <v>Capital Federal</v>
          </cell>
          <cell r="V5222">
            <v>1268</v>
          </cell>
          <cell r="W5222" t="str">
            <v>Capital Federal</v>
          </cell>
          <cell r="Y5222" t="str">
            <v>ENVÍO SIN CARGO (CABA Y GRAN PARTE DE GBA) TIEMPO: 4 a 6 DÍAS HÁBILES</v>
          </cell>
          <cell r="Z5222" t="str">
            <v>Mercado Pago</v>
          </cell>
          <cell r="AD5222">
            <v>44119</v>
          </cell>
          <cell r="AE5222">
            <v>44123</v>
          </cell>
          <cell r="AF5222" t="str">
            <v>COLADOR ACERO INOXIDABLE DIAM 24CM X 8.5CM ALTO</v>
          </cell>
          <cell r="AG5222" t="str">
            <v>679.79</v>
          </cell>
          <cell r="AH5222">
            <v>1</v>
          </cell>
          <cell r="AI5222" t="str">
            <v>046BA8163</v>
          </cell>
          <cell r="AJ5222" t="str">
            <v>Web</v>
          </cell>
          <cell r="AK5222" t="str">
            <v>MARTES 20-10 ENTRE 8 Y 18 HORAS!</v>
          </cell>
          <cell r="AL5222">
            <v>1880281237</v>
          </cell>
          <cell r="AM5222">
            <v>307560848</v>
          </cell>
          <cell r="AN5222" t="str">
            <v>Sí</v>
          </cell>
        </row>
        <row r="5223">
          <cell r="A5223">
            <v>2191</v>
          </cell>
          <cell r="B5223" t="str">
            <v>caro.werner@hotmail.com</v>
          </cell>
          <cell r="C5223">
            <v>44119</v>
          </cell>
          <cell r="D5223" t="str">
            <v>Abierta</v>
          </cell>
          <cell r="E5223" t="str">
            <v>Recibido</v>
          </cell>
          <cell r="F5223" t="str">
            <v>Enviado</v>
          </cell>
          <cell r="G5223" t="str">
            <v>ARS</v>
          </cell>
          <cell r="H5223" t="str">
            <v>949.99</v>
          </cell>
          <cell r="I5223">
            <v>400</v>
          </cell>
          <cell r="J5223">
            <v>0</v>
          </cell>
          <cell r="K5223" t="str">
            <v>549.99</v>
          </cell>
          <cell r="L5223" t="str">
            <v>Carolina Werner</v>
          </cell>
          <cell r="M5223">
            <v>37557737</v>
          </cell>
          <cell r="N5223">
            <v>1133689805</v>
          </cell>
          <cell r="O5223" t="str">
            <v>Carolina Werner</v>
          </cell>
          <cell r="P5223">
            <v>1133689805</v>
          </cell>
          <cell r="Q5223" t="str">
            <v>Wenceslao Villafañe</v>
          </cell>
          <cell r="R5223">
            <v>1620</v>
          </cell>
          <cell r="S5223" t="str">
            <v>1C</v>
          </cell>
          <cell r="T5223" t="str">
            <v>Barracas</v>
          </cell>
          <cell r="U5223" t="str">
            <v>Capital Federal</v>
          </cell>
          <cell r="V5223">
            <v>1270</v>
          </cell>
          <cell r="W5223" t="str">
            <v>Capital Federal</v>
          </cell>
          <cell r="Y5223" t="str">
            <v>ENVÍO SIN CARGO (CABA Y GRAN PARTE DE GBA) TIEMPO: 4 a 6 DÍAS HÁBILES</v>
          </cell>
          <cell r="Z5223" t="str">
            <v>Mercado Pago</v>
          </cell>
          <cell r="AA5223" t="str">
            <v>REGALO</v>
          </cell>
          <cell r="AD5223">
            <v>44119</v>
          </cell>
          <cell r="AE5223">
            <v>44123</v>
          </cell>
          <cell r="AF5223" t="str">
            <v>COMPOTERA DE VIDRIO SET 6PC 7X9CM</v>
          </cell>
          <cell r="AG5223" t="str">
            <v>949.99</v>
          </cell>
          <cell r="AH5223">
            <v>1</v>
          </cell>
          <cell r="AI5223" t="str">
            <v>046BA5891</v>
          </cell>
          <cell r="AJ5223" t="str">
            <v>Web</v>
          </cell>
          <cell r="AK5223" t="str">
            <v>MARTES 20-10 ENTRE 8 Y 18 HORAS!</v>
          </cell>
          <cell r="AL5223">
            <v>1880143542</v>
          </cell>
          <cell r="AM5223">
            <v>307552379</v>
          </cell>
          <cell r="AN5223" t="str">
            <v>Sí</v>
          </cell>
        </row>
        <row r="5224">
          <cell r="A5224">
            <v>2190</v>
          </cell>
          <cell r="B5224" t="str">
            <v>natalia.3089@hotmail.com</v>
          </cell>
          <cell r="C5224">
            <v>44119</v>
          </cell>
          <cell r="D5224" t="str">
            <v>Abierta</v>
          </cell>
          <cell r="E5224" t="str">
            <v>Recibido</v>
          </cell>
          <cell r="F5224" t="str">
            <v>Enviado</v>
          </cell>
          <cell r="G5224" t="str">
            <v>ARS</v>
          </cell>
          <cell r="H5224" t="str">
            <v>2467.37</v>
          </cell>
          <cell r="I5224">
            <v>0</v>
          </cell>
          <cell r="J5224">
            <v>655</v>
          </cell>
          <cell r="K5224" t="str">
            <v>3122.37</v>
          </cell>
          <cell r="L5224" t="str">
            <v>Natalia Malvestitti</v>
          </cell>
          <cell r="M5224">
            <v>34206687</v>
          </cell>
          <cell r="N5224">
            <v>2296452171</v>
          </cell>
          <cell r="O5224" t="str">
            <v>Natalia Malvestitti</v>
          </cell>
          <cell r="P5224">
            <v>2296452171</v>
          </cell>
          <cell r="Q5224" t="str">
            <v>Yrigoyen</v>
          </cell>
          <cell r="R5224">
            <v>947</v>
          </cell>
          <cell r="U5224" t="str">
            <v>Ayacucho</v>
          </cell>
          <cell r="V5224">
            <v>7150</v>
          </cell>
          <cell r="W5224" t="str">
            <v>Buenos Aires</v>
          </cell>
          <cell r="Y5224" t="str">
            <v>Correo Argentino - Encomienda Clásica</v>
          </cell>
          <cell r="Z5224" t="str">
            <v>Mercado Pago</v>
          </cell>
          <cell r="AD5224">
            <v>44119</v>
          </cell>
          <cell r="AE5224">
            <v>44126</v>
          </cell>
          <cell r="AF5224" t="str">
            <v>HOMBRECITO CON VIRULANA COLORES PASTEL (Rosa)</v>
          </cell>
          <cell r="AG5224" t="str">
            <v>144.6</v>
          </cell>
          <cell r="AH5224">
            <v>2</v>
          </cell>
          <cell r="AI5224" t="str">
            <v>019BA87516</v>
          </cell>
          <cell r="AJ5224" t="str">
            <v>Móvil</v>
          </cell>
          <cell r="AK5224" t="str">
            <v>VIERNES 23-10 SE ENVIA AL CORREO ARGENTINO ENTRE 14 Y 17 HORAS!</v>
          </cell>
          <cell r="AL5224">
            <v>1879948772</v>
          </cell>
          <cell r="AM5224">
            <v>307557848</v>
          </cell>
          <cell r="AN5224" t="str">
            <v>Sí</v>
          </cell>
        </row>
        <row r="5225">
          <cell r="A5225">
            <v>2190</v>
          </cell>
          <cell r="B5225" t="str">
            <v>natalia.3089@hotmail.com</v>
          </cell>
          <cell r="AF5225" t="str">
            <v>ORDENADOR DE MESADA CON 3 DIVISIONES COLOR PASTEL</v>
          </cell>
          <cell r="AG5225" t="str">
            <v>191.25</v>
          </cell>
          <cell r="AH5225">
            <v>1</v>
          </cell>
          <cell r="AI5225" t="str">
            <v>0607PLA203PAS</v>
          </cell>
          <cell r="AN5225" t="str">
            <v>Sí</v>
          </cell>
        </row>
        <row r="5226">
          <cell r="A5226">
            <v>2190</v>
          </cell>
          <cell r="B5226" t="str">
            <v>natalia.3089@hotmail.com</v>
          </cell>
          <cell r="AF5226" t="str">
            <v>PUFF REDONDO CHICO BLANCO DE 30CM Y 30H</v>
          </cell>
          <cell r="AG5226" t="str">
            <v>1986.92</v>
          </cell>
          <cell r="AH5226">
            <v>1</v>
          </cell>
          <cell r="AI5226" t="str">
            <v>AS7258</v>
          </cell>
          <cell r="AN5226" t="str">
            <v>Sí</v>
          </cell>
        </row>
        <row r="5227">
          <cell r="A5227">
            <v>2189</v>
          </cell>
          <cell r="B5227" t="str">
            <v>caro.rodriguez93@gmail.com</v>
          </cell>
          <cell r="C5227">
            <v>44119</v>
          </cell>
          <cell r="D5227" t="str">
            <v>Abierta</v>
          </cell>
          <cell r="E5227" t="str">
            <v>Recibido</v>
          </cell>
          <cell r="F5227" t="str">
            <v>Enviado</v>
          </cell>
          <cell r="G5227" t="str">
            <v>ARS</v>
          </cell>
          <cell r="H5227" t="str">
            <v>1465.66</v>
          </cell>
          <cell r="I5227">
            <v>400</v>
          </cell>
          <cell r="J5227">
            <v>0</v>
          </cell>
          <cell r="K5227" t="str">
            <v>1065.66</v>
          </cell>
          <cell r="L5227" t="str">
            <v>Carolina Rodriguez</v>
          </cell>
          <cell r="M5227">
            <v>37481547</v>
          </cell>
          <cell r="N5227">
            <v>1161342719</v>
          </cell>
          <cell r="O5227" t="str">
            <v>Carolina Rodriguez</v>
          </cell>
          <cell r="P5227">
            <v>1161342719</v>
          </cell>
          <cell r="Q5227" t="str">
            <v>Av Martin Garcia</v>
          </cell>
          <cell r="R5227">
            <v>800</v>
          </cell>
          <cell r="S5227">
            <v>10</v>
          </cell>
          <cell r="T5227" t="str">
            <v>BARRACAS</v>
          </cell>
          <cell r="U5227" t="str">
            <v>Capital Federal</v>
          </cell>
          <cell r="V5227">
            <v>1268</v>
          </cell>
          <cell r="W5227" t="str">
            <v>Capital Federal</v>
          </cell>
          <cell r="Y5227" t="str">
            <v>ENVÍO SIN CARGO (CABA Y GRAN PARTE DE GBA) TIEMPO: 4 a 6 DÍAS HÁBILES</v>
          </cell>
          <cell r="Z5227" t="str">
            <v>Mercado Pago</v>
          </cell>
          <cell r="AA5227" t="str">
            <v>REGALO</v>
          </cell>
          <cell r="AD5227">
            <v>44119</v>
          </cell>
          <cell r="AE5227">
            <v>44123</v>
          </cell>
          <cell r="AF5227" t="str">
            <v>BOWL BAMBOO NEGRO 14X28CM</v>
          </cell>
          <cell r="AG5227" t="str">
            <v>1465.66</v>
          </cell>
          <cell r="AH5227">
            <v>1</v>
          </cell>
          <cell r="AI5227" t="str">
            <v>BA7813</v>
          </cell>
          <cell r="AJ5227" t="str">
            <v>Web</v>
          </cell>
          <cell r="AK5227" t="str">
            <v>MARTES 20-10 ENTRE 8 Y 18 HORAS!</v>
          </cell>
          <cell r="AL5227">
            <v>1879948697</v>
          </cell>
          <cell r="AM5227">
            <v>307551747</v>
          </cell>
          <cell r="AN5227" t="str">
            <v>Sí</v>
          </cell>
        </row>
        <row r="5228">
          <cell r="A5228">
            <v>2188</v>
          </cell>
          <cell r="B5228" t="str">
            <v>natalia.j.g80@gmail.com</v>
          </cell>
          <cell r="C5228">
            <v>44119</v>
          </cell>
          <cell r="D5228" t="str">
            <v>Abierta</v>
          </cell>
          <cell r="E5228" t="str">
            <v>Recibido</v>
          </cell>
          <cell r="F5228" t="str">
            <v>Enviado</v>
          </cell>
          <cell r="G5228" t="str">
            <v>ARS</v>
          </cell>
          <cell r="H5228" t="str">
            <v>849.99</v>
          </cell>
          <cell r="I5228">
            <v>0</v>
          </cell>
          <cell r="J5228">
            <v>0</v>
          </cell>
          <cell r="K5228" t="str">
            <v>849.99</v>
          </cell>
          <cell r="L5228" t="str">
            <v>Natalia Gutierrez</v>
          </cell>
          <cell r="M5228">
            <v>28505722</v>
          </cell>
          <cell r="N5228">
            <v>1137059644</v>
          </cell>
          <cell r="O5228" t="str">
            <v>Natalia Gutierrez</v>
          </cell>
          <cell r="P5228">
            <v>1137059644</v>
          </cell>
          <cell r="Q5228" t="str">
            <v>Croacia</v>
          </cell>
          <cell r="R5228">
            <v>2948</v>
          </cell>
          <cell r="T5228" t="str">
            <v>Ciudadela</v>
          </cell>
          <cell r="U5228" t="str">
            <v>Buenos Aires</v>
          </cell>
          <cell r="V5228">
            <v>1702</v>
          </cell>
          <cell r="W5228" t="str">
            <v>Gran Buenos Aires</v>
          </cell>
          <cell r="Y5228" t="str">
            <v>ENVÍO SIN CARGO (CABA Y GRAN PARTE DE GBA) TIEMPO: 4 a 6 DÍAS HÁBILES</v>
          </cell>
          <cell r="Z5228" t="str">
            <v>Mercado Pago</v>
          </cell>
          <cell r="AB5228" t="str">
            <v>No me funciona el timbre necesito que me llamen cuando vienen. 1137059644</v>
          </cell>
          <cell r="AD5228">
            <v>44119</v>
          </cell>
          <cell r="AE5228">
            <v>44123</v>
          </cell>
          <cell r="AF5228" t="str">
            <v>MANTEL TOSTADO RECTANGULAR TELA TROPICAL PESADO 150 X 250 CM</v>
          </cell>
          <cell r="AG5228" t="str">
            <v>849.99</v>
          </cell>
          <cell r="AH5228">
            <v>1</v>
          </cell>
          <cell r="AI5228" t="str">
            <v>CHUMANTOS</v>
          </cell>
          <cell r="AJ5228" t="str">
            <v>Móvil</v>
          </cell>
          <cell r="AK5228" t="str">
            <v>MARTES 20-10 ENTRE 8 Y 18 HORAS!</v>
          </cell>
          <cell r="AL5228">
            <v>1879091425</v>
          </cell>
          <cell r="AM5228">
            <v>307449388</v>
          </cell>
          <cell r="AN5228" t="str">
            <v>Sí</v>
          </cell>
        </row>
        <row r="5229">
          <cell r="A5229">
            <v>2187</v>
          </cell>
          <cell r="B5229" t="str">
            <v>sachquenazi@gmail.com</v>
          </cell>
          <cell r="C5229">
            <v>44119</v>
          </cell>
          <cell r="D5229" t="str">
            <v>Abierta</v>
          </cell>
          <cell r="E5229" t="str">
            <v>Recibido</v>
          </cell>
          <cell r="F5229" t="str">
            <v>Enviado</v>
          </cell>
          <cell r="G5229" t="str">
            <v>ARS</v>
          </cell>
          <cell r="H5229" t="str">
            <v>867.89</v>
          </cell>
          <cell r="I5229">
            <v>0</v>
          </cell>
          <cell r="J5229">
            <v>0</v>
          </cell>
          <cell r="K5229" t="str">
            <v>867.89</v>
          </cell>
          <cell r="L5229" t="str">
            <v>Sofia Achquenazi</v>
          </cell>
          <cell r="M5229">
            <v>39353235</v>
          </cell>
          <cell r="N5229">
            <v>1153232279</v>
          </cell>
          <cell r="O5229" t="str">
            <v>Sofia Achquenazi</v>
          </cell>
          <cell r="P5229">
            <v>1153232279</v>
          </cell>
          <cell r="Q5229" t="str">
            <v>Castelli 312</v>
          </cell>
          <cell r="R5229">
            <v>9</v>
          </cell>
          <cell r="T5229" t="str">
            <v>Once</v>
          </cell>
          <cell r="U5229" t="str">
            <v>Capital Federal</v>
          </cell>
          <cell r="V5229">
            <v>1032</v>
          </cell>
          <cell r="W5229" t="str">
            <v>Capital Federal</v>
          </cell>
          <cell r="Y5229" t="str">
            <v>ENVÍO SIN CARGO (CABA Y GRAN PARTE DE GBA) TIEMPO: 4 a 6 DÍAS HÁBILES</v>
          </cell>
          <cell r="Z5229" t="str">
            <v>Mercado Pago</v>
          </cell>
          <cell r="AD5229">
            <v>44119</v>
          </cell>
          <cell r="AE5229">
            <v>44123</v>
          </cell>
          <cell r="AF5229" t="str">
            <v>ALM. BE HAPPY 25X55CM POLIESTER V.SILICONADO</v>
          </cell>
          <cell r="AG5229" t="str">
            <v>867.89</v>
          </cell>
          <cell r="AH5229">
            <v>1</v>
          </cell>
          <cell r="AI5229" t="str">
            <v>CHU380</v>
          </cell>
          <cell r="AJ5229" t="str">
            <v>Móvil</v>
          </cell>
          <cell r="AK5229" t="str">
            <v>MARTES 20-10 ENTRE 8 Y 18 HORAS!</v>
          </cell>
          <cell r="AL5229">
            <v>1878330222</v>
          </cell>
          <cell r="AM5229">
            <v>307363640</v>
          </cell>
          <cell r="AN5229" t="str">
            <v>Sí</v>
          </cell>
        </row>
        <row r="5230">
          <cell r="A5230">
            <v>2186</v>
          </cell>
          <cell r="B5230" t="str">
            <v>micaelasz@hotmail.com</v>
          </cell>
          <cell r="C5230">
            <v>44119</v>
          </cell>
          <cell r="D5230" t="str">
            <v>Abierta</v>
          </cell>
          <cell r="E5230" t="str">
            <v>Recibido</v>
          </cell>
          <cell r="F5230" t="str">
            <v>Enviado</v>
          </cell>
          <cell r="G5230" t="str">
            <v>ARS</v>
          </cell>
          <cell r="H5230" t="str">
            <v>967.45</v>
          </cell>
          <cell r="I5230">
            <v>400</v>
          </cell>
          <cell r="J5230">
            <v>0</v>
          </cell>
          <cell r="K5230" t="str">
            <v>567.45</v>
          </cell>
          <cell r="L5230" t="str">
            <v>Micaela Silva Zarate</v>
          </cell>
          <cell r="M5230">
            <v>38200601</v>
          </cell>
          <cell r="N5230">
            <v>1160087974</v>
          </cell>
          <cell r="O5230" t="str">
            <v>Micaela Silva Zarate</v>
          </cell>
          <cell r="P5230">
            <v>1160087974</v>
          </cell>
          <cell r="Q5230" t="str">
            <v>Cochabamba</v>
          </cell>
          <cell r="R5230">
            <v>370</v>
          </cell>
          <cell r="S5230" t="str">
            <v>Piso 6 departamento B</v>
          </cell>
          <cell r="U5230" t="str">
            <v>Banfield</v>
          </cell>
          <cell r="V5230">
            <v>1828</v>
          </cell>
          <cell r="W5230" t="str">
            <v>Gran Buenos Aires</v>
          </cell>
          <cell r="Y5230" t="str">
            <v>ENVÍO SIN CARGO (CABA Y GRAN PARTE DE GBA) TIEMPO: 4 a 6 DÍAS HÁBILES</v>
          </cell>
          <cell r="Z5230" t="str">
            <v>Mercado Pago</v>
          </cell>
          <cell r="AA5230" t="str">
            <v>REGALO</v>
          </cell>
          <cell r="AD5230">
            <v>44119</v>
          </cell>
          <cell r="AE5230">
            <v>44123</v>
          </cell>
          <cell r="AF5230" t="str">
            <v>BOWL ROSA 400CC</v>
          </cell>
          <cell r="AG5230" t="str">
            <v>132.5</v>
          </cell>
          <cell r="AH5230">
            <v>1</v>
          </cell>
          <cell r="AI5230" t="str">
            <v>BP01018 BIPO</v>
          </cell>
          <cell r="AJ5230" t="str">
            <v>Móvil</v>
          </cell>
          <cell r="AK5230" t="str">
            <v>MARTES 20-10 ENTRE 8 Y 18 HORAS!</v>
          </cell>
          <cell r="AL5230">
            <v>1878168203</v>
          </cell>
          <cell r="AM5230">
            <v>299183168</v>
          </cell>
          <cell r="AN5230" t="str">
            <v>Sí</v>
          </cell>
        </row>
        <row r="5231">
          <cell r="A5231">
            <v>2186</v>
          </cell>
          <cell r="B5231" t="str">
            <v>micaelasz@hotmail.com</v>
          </cell>
          <cell r="AF5231" t="str">
            <v>BOWL NEGRO 2.5LTS APTO MICROONDAS Y FREEZER</v>
          </cell>
          <cell r="AG5231" t="str">
            <v>222.99</v>
          </cell>
          <cell r="AH5231">
            <v>1</v>
          </cell>
          <cell r="AI5231" t="str">
            <v>BP02002 BIPO</v>
          </cell>
          <cell r="AN5231" t="str">
            <v>Sí</v>
          </cell>
        </row>
        <row r="5232">
          <cell r="A5232">
            <v>2186</v>
          </cell>
          <cell r="B5232" t="str">
            <v>micaelasz@hotmail.com</v>
          </cell>
          <cell r="AF5232" t="str">
            <v>BOWL NEGRO 400CC APTO MICROONDAS Y FREEZER</v>
          </cell>
          <cell r="AG5232" t="str">
            <v>127.99</v>
          </cell>
          <cell r="AH5232">
            <v>1</v>
          </cell>
          <cell r="AI5232" t="str">
            <v>BP01002 BIPO</v>
          </cell>
          <cell r="AN5232" t="str">
            <v>Sí</v>
          </cell>
        </row>
        <row r="5233">
          <cell r="A5233">
            <v>2186</v>
          </cell>
          <cell r="B5233" t="str">
            <v>micaelasz@hotmail.com</v>
          </cell>
          <cell r="AF5233" t="str">
            <v>RALLADOR DE MANO MEDIANO 20 CM</v>
          </cell>
          <cell r="AG5233" t="str">
            <v>48.26</v>
          </cell>
          <cell r="AH5233">
            <v>1</v>
          </cell>
          <cell r="AI5233" t="str">
            <v>BA7382</v>
          </cell>
          <cell r="AN5233" t="str">
            <v>Sí</v>
          </cell>
        </row>
        <row r="5234">
          <cell r="A5234">
            <v>2186</v>
          </cell>
          <cell r="B5234" t="str">
            <v>micaelasz@hotmail.com</v>
          </cell>
          <cell r="AF5234" t="str">
            <v>PLATO DE VIDRIO PLAYO 32CM</v>
          </cell>
          <cell r="AG5234" t="str">
            <v>435.71</v>
          </cell>
          <cell r="AH5234">
            <v>1</v>
          </cell>
          <cell r="AI5234" t="str">
            <v>046BA7449</v>
          </cell>
          <cell r="AN5234" t="str">
            <v>Sí</v>
          </cell>
        </row>
        <row r="5235">
          <cell r="A5235">
            <v>2185</v>
          </cell>
          <cell r="B5235" t="str">
            <v>marianasosa.to@gmail.com</v>
          </cell>
          <cell r="C5235">
            <v>44119</v>
          </cell>
          <cell r="D5235" t="str">
            <v>Abierta</v>
          </cell>
          <cell r="E5235" t="str">
            <v>Recibido</v>
          </cell>
          <cell r="F5235" t="str">
            <v>Enviado</v>
          </cell>
          <cell r="G5235" t="str">
            <v>ARS</v>
          </cell>
          <cell r="H5235" t="str">
            <v>922.41</v>
          </cell>
          <cell r="I5235">
            <v>400</v>
          </cell>
          <cell r="J5235">
            <v>0</v>
          </cell>
          <cell r="K5235" t="str">
            <v>522.41</v>
          </cell>
          <cell r="L5235" t="str">
            <v xml:space="preserve">Mariana Sosa </v>
          </cell>
          <cell r="M5235">
            <v>38072274</v>
          </cell>
          <cell r="N5235">
            <v>1169739418</v>
          </cell>
          <cell r="O5235" t="str">
            <v>Mariana  Sosa</v>
          </cell>
          <cell r="P5235">
            <v>1169739418</v>
          </cell>
          <cell r="Q5235" t="str">
            <v xml:space="preserve">Castro barros </v>
          </cell>
          <cell r="R5235">
            <v>267</v>
          </cell>
          <cell r="S5235" t="str">
            <v xml:space="preserve">3 no funciona timbre llamar </v>
          </cell>
          <cell r="T5235" t="str">
            <v xml:space="preserve">Lanús oeste </v>
          </cell>
          <cell r="U5235" t="str">
            <v xml:space="preserve">Lanús oeste </v>
          </cell>
          <cell r="V5235">
            <v>1824</v>
          </cell>
          <cell r="W5235" t="str">
            <v>Gran Buenos Aires</v>
          </cell>
          <cell r="Y5235" t="str">
            <v>ENVÍO SIN CARGO (CABA Y GRAN PARTE DE GBA) TIEMPO: 4 a 6 DÍAS HÁBILES</v>
          </cell>
          <cell r="Z5235" t="str">
            <v>Mercado Pago</v>
          </cell>
          <cell r="AA5235" t="str">
            <v>REGALO</v>
          </cell>
          <cell r="AD5235">
            <v>44119</v>
          </cell>
          <cell r="AE5235">
            <v>44123</v>
          </cell>
          <cell r="AF5235" t="str">
            <v>VASO ANARANJADO FACETADO Y EXPRIMIDOR</v>
          </cell>
          <cell r="AG5235" t="str">
            <v>233.75</v>
          </cell>
          <cell r="AH5235">
            <v>1</v>
          </cell>
          <cell r="AI5235" t="str">
            <v>BP24004 BIPO</v>
          </cell>
          <cell r="AJ5235" t="str">
            <v>Móvil</v>
          </cell>
          <cell r="AK5235" t="str">
            <v>MARTES 20-10 ENTRE 8 Y 18 HORAS!</v>
          </cell>
          <cell r="AL5235">
            <v>1877820609</v>
          </cell>
          <cell r="AM5235">
            <v>307271201</v>
          </cell>
          <cell r="AN5235" t="str">
            <v>Sí</v>
          </cell>
        </row>
        <row r="5236">
          <cell r="A5236">
            <v>2185</v>
          </cell>
          <cell r="B5236" t="str">
            <v>marianasosa.to@gmail.com</v>
          </cell>
          <cell r="AF5236" t="str">
            <v>SEGURO P PUERTA SIL 1PC (Verde)</v>
          </cell>
          <cell r="AG5236" t="str">
            <v>80.99</v>
          </cell>
          <cell r="AH5236">
            <v>1</v>
          </cell>
          <cell r="AI5236">
            <v>87522</v>
          </cell>
          <cell r="AN5236" t="str">
            <v>Sí</v>
          </cell>
        </row>
        <row r="5237">
          <cell r="A5237">
            <v>2185</v>
          </cell>
          <cell r="B5237" t="str">
            <v>marianasosa.to@gmail.com</v>
          </cell>
          <cell r="AF5237" t="str">
            <v>SECADOR DE VIDRIOS 4 COLORES 29 X 3 X 30 CM (Amarillo)</v>
          </cell>
          <cell r="AG5237" t="str">
            <v>338.17</v>
          </cell>
          <cell r="AH5237">
            <v>1</v>
          </cell>
          <cell r="AN5237" t="str">
            <v>Sí</v>
          </cell>
        </row>
        <row r="5238">
          <cell r="A5238">
            <v>2185</v>
          </cell>
          <cell r="B5238" t="str">
            <v>marianasosa.to@gmail.com</v>
          </cell>
          <cell r="AF5238" t="str">
            <v>JABONERA DE SILICONA 12X9CM NARANJA (AB6637)</v>
          </cell>
          <cell r="AG5238" t="str">
            <v>269.5</v>
          </cell>
          <cell r="AH5238">
            <v>1</v>
          </cell>
          <cell r="AI5238" t="str">
            <v>046AB7488</v>
          </cell>
          <cell r="AN5238" t="str">
            <v>Sí</v>
          </cell>
        </row>
        <row r="5239">
          <cell r="A5239">
            <v>2184</v>
          </cell>
          <cell r="B5239" t="str">
            <v>leiva.yamilam@hotmail.com</v>
          </cell>
          <cell r="C5239">
            <v>44118</v>
          </cell>
          <cell r="D5239" t="str">
            <v>Abierta</v>
          </cell>
          <cell r="E5239" t="str">
            <v>Recibido</v>
          </cell>
          <cell r="G5239" t="str">
            <v>ARS</v>
          </cell>
          <cell r="H5239">
            <v>2000</v>
          </cell>
          <cell r="I5239">
            <v>0</v>
          </cell>
          <cell r="J5239">
            <v>0</v>
          </cell>
          <cell r="K5239">
            <v>2000</v>
          </cell>
          <cell r="L5239" t="str">
            <v>Yamila Leiva</v>
          </cell>
          <cell r="M5239">
            <v>37969451</v>
          </cell>
          <cell r="N5239">
            <v>1567054531</v>
          </cell>
          <cell r="Z5239" t="str">
            <v>Mercado Pago</v>
          </cell>
          <cell r="AB5239" t="str">
            <v>Amiga, esperamos que disfrutes de este regalito para tu nuevo hogar! Te amamos Eve, Fio y Yami.</v>
          </cell>
          <cell r="AD5239">
            <v>44118</v>
          </cell>
          <cell r="AF5239" t="str">
            <v>GIFT CARD GOLD</v>
          </cell>
          <cell r="AG5239">
            <v>2000</v>
          </cell>
          <cell r="AH5239">
            <v>1</v>
          </cell>
          <cell r="AJ5239" t="str">
            <v>Web</v>
          </cell>
          <cell r="AK5239" t="str">
            <v/>
          </cell>
          <cell r="AL5239">
            <v>1877046207</v>
          </cell>
          <cell r="AM5239">
            <v>307148965</v>
          </cell>
          <cell r="AN5239" t="str">
            <v>No</v>
          </cell>
        </row>
        <row r="5240">
          <cell r="A5240">
            <v>2183</v>
          </cell>
          <cell r="B5240" t="str">
            <v>paolacaneva@yahoo.com.ar</v>
          </cell>
          <cell r="C5240">
            <v>44118</v>
          </cell>
          <cell r="D5240" t="str">
            <v>Abierta</v>
          </cell>
          <cell r="E5240" t="str">
            <v>Recibido</v>
          </cell>
          <cell r="F5240" t="str">
            <v>Enviado</v>
          </cell>
          <cell r="G5240" t="str">
            <v>ARS</v>
          </cell>
          <cell r="H5240" t="str">
            <v>993.99</v>
          </cell>
          <cell r="I5240">
            <v>0</v>
          </cell>
          <cell r="J5240">
            <v>0</v>
          </cell>
          <cell r="K5240" t="str">
            <v>993.99</v>
          </cell>
          <cell r="L5240" t="str">
            <v>Paola Caneva</v>
          </cell>
          <cell r="M5240">
            <v>24718814</v>
          </cell>
          <cell r="N5240">
            <v>58762316</v>
          </cell>
          <cell r="O5240" t="str">
            <v>Paola Caneva</v>
          </cell>
          <cell r="P5240">
            <v>58762316</v>
          </cell>
          <cell r="Q5240" t="str">
            <v>Ruta 58</v>
          </cell>
          <cell r="R5240">
            <v>10</v>
          </cell>
          <cell r="S5240" t="str">
            <v>F15 L5</v>
          </cell>
          <cell r="T5240" t="str">
            <v xml:space="preserve">El lauquen </v>
          </cell>
          <cell r="U5240" t="str">
            <v>Capital Federal</v>
          </cell>
          <cell r="V5240">
            <v>1440</v>
          </cell>
          <cell r="W5240" t="str">
            <v>Capital Federal</v>
          </cell>
          <cell r="Y5240" t="str">
            <v>ENVÍO SIN CARGO (CABA Y GRAN PARTE DE GBA) TIEMPO: 4 a 6 DÍAS HÁBILES</v>
          </cell>
          <cell r="Z5240" t="str">
            <v>Mercado Pago</v>
          </cell>
          <cell r="AB5240" t="str">
            <v xml:space="preserve">Barrio el lauquen...  ruta 58 km 10 san Vicente. </v>
          </cell>
          <cell r="AD5240">
            <v>44118</v>
          </cell>
          <cell r="AE5240">
            <v>44123</v>
          </cell>
          <cell r="AF5240" t="str">
            <v>YERBERO NEGRO JACK DANIELS SETX 2 14.5 X 8.5 CM.</v>
          </cell>
          <cell r="AG5240" t="str">
            <v>993.99</v>
          </cell>
          <cell r="AH5240">
            <v>1</v>
          </cell>
          <cell r="AI5240" t="str">
            <v>645LA77010</v>
          </cell>
          <cell r="AJ5240" t="str">
            <v>Móvil</v>
          </cell>
          <cell r="AK5240" t="str">
            <v>MIERCOLES 21-10 ENTRE 8 Y 18 HORAS!</v>
          </cell>
          <cell r="AL5240">
            <v>1875899425</v>
          </cell>
          <cell r="AM5240">
            <v>306963007</v>
          </cell>
          <cell r="AN5240" t="str">
            <v>Sí</v>
          </cell>
        </row>
        <row r="5241">
          <cell r="A5241">
            <v>2182</v>
          </cell>
          <cell r="B5241" t="str">
            <v>lazaroisk@gmail.com</v>
          </cell>
          <cell r="C5241">
            <v>44117</v>
          </cell>
          <cell r="D5241" t="str">
            <v>Abierta</v>
          </cell>
          <cell r="E5241" t="str">
            <v>Recibido</v>
          </cell>
          <cell r="F5241" t="str">
            <v>Enviado</v>
          </cell>
          <cell r="G5241" t="str">
            <v>ARS</v>
          </cell>
          <cell r="H5241" t="str">
            <v>639.9</v>
          </cell>
          <cell r="I5241" t="str">
            <v>95.99</v>
          </cell>
          <cell r="J5241">
            <v>0</v>
          </cell>
          <cell r="K5241" t="str">
            <v>543.91</v>
          </cell>
          <cell r="L5241" t="str">
            <v xml:space="preserve">Jacqueline Daian </v>
          </cell>
          <cell r="M5241">
            <v>23120425</v>
          </cell>
          <cell r="N5241">
            <v>1158708727</v>
          </cell>
          <cell r="O5241" t="str">
            <v>Jacqueline  Daian</v>
          </cell>
          <cell r="P5241">
            <v>1158708727</v>
          </cell>
          <cell r="Q5241" t="str">
            <v>Marta lynch</v>
          </cell>
          <cell r="R5241">
            <v>451</v>
          </cell>
          <cell r="S5241" t="str">
            <v xml:space="preserve">12 río </v>
          </cell>
          <cell r="T5241" t="str">
            <v xml:space="preserve">Puerto Madero </v>
          </cell>
          <cell r="U5241" t="str">
            <v>Capital Federal</v>
          </cell>
          <cell r="V5241">
            <v>1107</v>
          </cell>
          <cell r="W5241" t="str">
            <v>Capital Federal</v>
          </cell>
          <cell r="Y5241" t="str">
            <v>ENVÍO SIN CARGO (CABA Y GRAN PARTE DE GBA) TIEMPO: 4 a 6 DÍAS HÁBILES</v>
          </cell>
          <cell r="Z5241" t="str">
            <v>Mercado Pago</v>
          </cell>
          <cell r="AA5241" t="str">
            <v>JORGITO</v>
          </cell>
          <cell r="AB5241" t="str">
            <v>Esta taza es un regalo, es para el día de la madre</v>
          </cell>
          <cell r="AD5241">
            <v>44117</v>
          </cell>
          <cell r="AE5241">
            <v>44120</v>
          </cell>
          <cell r="AF5241" t="str">
            <v>TAZA CERAMICA CAMPANA CON FRASE 350 CC (ROSA FRASE LOVE)</v>
          </cell>
          <cell r="AG5241" t="str">
            <v>639.9</v>
          </cell>
          <cell r="AH5241">
            <v>1</v>
          </cell>
          <cell r="AJ5241" t="str">
            <v>Móvil</v>
          </cell>
          <cell r="AK5241" t="str">
            <v>SABADO 17-10 ENTRE 8 Y 13 HORAS!</v>
          </cell>
          <cell r="AL5241">
            <v>1873706732</v>
          </cell>
          <cell r="AM5241">
            <v>306498504</v>
          </cell>
          <cell r="AN5241" t="str">
            <v>Sí</v>
          </cell>
        </row>
        <row r="5242">
          <cell r="A5242">
            <v>2181</v>
          </cell>
          <cell r="B5242" t="str">
            <v>juli.ch94@hotmail.com.ar</v>
          </cell>
          <cell r="C5242">
            <v>44117</v>
          </cell>
          <cell r="D5242" t="str">
            <v>Abierta</v>
          </cell>
          <cell r="E5242" t="str">
            <v>Recibido</v>
          </cell>
          <cell r="F5242" t="str">
            <v>Enviado</v>
          </cell>
          <cell r="G5242" t="str">
            <v>ARS</v>
          </cell>
          <cell r="H5242" t="str">
            <v>3499.54</v>
          </cell>
          <cell r="I5242">
            <v>0</v>
          </cell>
          <cell r="J5242">
            <v>0</v>
          </cell>
          <cell r="K5242" t="str">
            <v>3499.54</v>
          </cell>
          <cell r="L5242" t="str">
            <v>Julieta Chirieleison</v>
          </cell>
          <cell r="M5242">
            <v>38072109</v>
          </cell>
          <cell r="N5242">
            <v>1530957346</v>
          </cell>
          <cell r="O5242" t="str">
            <v>Julieta CHIRIELEISON</v>
          </cell>
          <cell r="P5242">
            <v>1530957346</v>
          </cell>
          <cell r="Q5242" t="str">
            <v>Pasaje Montreal</v>
          </cell>
          <cell r="R5242">
            <v>5070</v>
          </cell>
          <cell r="T5242" t="str">
            <v>VILLA LUGANO</v>
          </cell>
          <cell r="U5242" t="str">
            <v>Capital Federal</v>
          </cell>
          <cell r="V5242">
            <v>1439</v>
          </cell>
          <cell r="W5242" t="str">
            <v>Capital Federal</v>
          </cell>
          <cell r="Y5242" t="str">
            <v>ENVÍO SIN CARGO (CABA Y GRAN PARTE DE GBA) TIEMPO: 4 a 6 DÍAS HÁBILES</v>
          </cell>
          <cell r="Z5242" t="str">
            <v>Mercado Pago</v>
          </cell>
          <cell r="AD5242">
            <v>44117</v>
          </cell>
          <cell r="AE5242">
            <v>44123</v>
          </cell>
          <cell r="AF5242" t="str">
            <v>CUCHARON DISTINTOS COLORES (Negro)</v>
          </cell>
          <cell r="AG5242" t="str">
            <v>260.15</v>
          </cell>
          <cell r="AH5242">
            <v>1</v>
          </cell>
          <cell r="AI5242" t="str">
            <v>BP16002</v>
          </cell>
          <cell r="AJ5242" t="str">
            <v>Web</v>
          </cell>
          <cell r="AK5242" t="str">
            <v>MARTES 20-10 ENTRE 8 Y 18 HORAS!</v>
          </cell>
          <cell r="AL5242">
            <v>1873269083</v>
          </cell>
          <cell r="AM5242">
            <v>306638749</v>
          </cell>
          <cell r="AN5242" t="str">
            <v>Sí</v>
          </cell>
        </row>
        <row r="5243">
          <cell r="A5243">
            <v>2181</v>
          </cell>
          <cell r="B5243" t="str">
            <v>juli.ch94@hotmail.com.ar</v>
          </cell>
          <cell r="AF5243" t="str">
            <v>COLADOR ACERO INOXIDABLE DIAM 24CM X 8.5CM ALTO</v>
          </cell>
          <cell r="AG5243" t="str">
            <v>679.79</v>
          </cell>
          <cell r="AH5243">
            <v>1</v>
          </cell>
          <cell r="AI5243" t="str">
            <v>046BA8163</v>
          </cell>
          <cell r="AN5243" t="str">
            <v>Sí</v>
          </cell>
        </row>
        <row r="5244">
          <cell r="A5244">
            <v>2181</v>
          </cell>
          <cell r="B5244" t="str">
            <v>juli.ch94@hotmail.com.ar</v>
          </cell>
          <cell r="AF5244" t="str">
            <v>TAZA CERAMICA CAMPANA CON FRASE 350 CC (ROSA FRASE SUEÑA)</v>
          </cell>
          <cell r="AG5244" t="str">
            <v>639.9</v>
          </cell>
          <cell r="AH5244">
            <v>1</v>
          </cell>
          <cell r="AN5244" t="str">
            <v>Sí</v>
          </cell>
        </row>
        <row r="5245">
          <cell r="A5245">
            <v>2181</v>
          </cell>
          <cell r="B5245" t="str">
            <v>juli.ch94@hotmail.com.ar</v>
          </cell>
          <cell r="AF5245" t="str">
            <v>TAZA CERAMICA CAMPANA CON FRASE 350 CC (ROSA FRASE AMOR)</v>
          </cell>
          <cell r="AG5245" t="str">
            <v>639.9</v>
          </cell>
          <cell r="AH5245">
            <v>1</v>
          </cell>
          <cell r="AN5245" t="str">
            <v>Sí</v>
          </cell>
        </row>
        <row r="5246">
          <cell r="A5246">
            <v>2181</v>
          </cell>
          <cell r="B5246" t="str">
            <v>juli.ch94@hotmail.com.ar</v>
          </cell>
          <cell r="AF5246" t="str">
            <v>TAZA CERAMICA CAMPANA CON FRASE 350 CC (BEIGE FRASE SMILE)</v>
          </cell>
          <cell r="AG5246" t="str">
            <v>639.9</v>
          </cell>
          <cell r="AH5246">
            <v>1</v>
          </cell>
          <cell r="AN5246" t="str">
            <v>Sí</v>
          </cell>
        </row>
        <row r="5247">
          <cell r="A5247">
            <v>2181</v>
          </cell>
          <cell r="B5247" t="str">
            <v>juli.ch94@hotmail.com.ar</v>
          </cell>
          <cell r="AF5247" t="str">
            <v>TAZA CERAMICA CAMPANA CON FRASE 350 CC (BLANCO FRASE VIVE)</v>
          </cell>
          <cell r="AG5247" t="str">
            <v>639.9</v>
          </cell>
          <cell r="AH5247">
            <v>1</v>
          </cell>
          <cell r="AN5247" t="str">
            <v>Sí</v>
          </cell>
        </row>
        <row r="5248">
          <cell r="A5248">
            <v>2180</v>
          </cell>
          <cell r="B5248" t="str">
            <v>alan.toris@gmail.com</v>
          </cell>
          <cell r="C5248">
            <v>44117</v>
          </cell>
          <cell r="D5248" t="str">
            <v>Abierta</v>
          </cell>
          <cell r="E5248" t="str">
            <v>Recibido</v>
          </cell>
          <cell r="F5248" t="str">
            <v>Enviado</v>
          </cell>
          <cell r="G5248" t="str">
            <v>ARS</v>
          </cell>
          <cell r="H5248">
            <v>1800</v>
          </cell>
          <cell r="I5248">
            <v>0</v>
          </cell>
          <cell r="J5248">
            <v>0</v>
          </cell>
          <cell r="K5248">
            <v>1800</v>
          </cell>
          <cell r="L5248" t="str">
            <v>Alan Toris</v>
          </cell>
          <cell r="M5248">
            <v>35611749</v>
          </cell>
          <cell r="N5248">
            <v>2215792578</v>
          </cell>
          <cell r="O5248" t="str">
            <v>Alan Toris</v>
          </cell>
          <cell r="P5248">
            <v>2215792578</v>
          </cell>
          <cell r="Q5248" t="str">
            <v>Calle 48</v>
          </cell>
          <cell r="R5248">
            <v>1234</v>
          </cell>
          <cell r="S5248" t="str">
            <v>1D</v>
          </cell>
          <cell r="T5248" t="str">
            <v>La Plata</v>
          </cell>
          <cell r="U5248" t="str">
            <v>Capital Federal</v>
          </cell>
          <cell r="V5248">
            <v>1440</v>
          </cell>
          <cell r="W5248" t="str">
            <v>Capital Federal</v>
          </cell>
          <cell r="Y5248" t="str">
            <v>ENVÍO SIN CARGO (CABA Y GRAN PARTE DE GBA) TIEMPO: 4 a 6 DÍAS HÁBILES</v>
          </cell>
          <cell r="Z5248" t="str">
            <v>Mercado Pago</v>
          </cell>
          <cell r="AB5248" t="str">
            <v>El envío es a la ciudad de La Plata</v>
          </cell>
          <cell r="AD5248">
            <v>44117</v>
          </cell>
          <cell r="AE5248">
            <v>44120</v>
          </cell>
          <cell r="AF5248" t="str">
            <v>MESA DE ARRIME HOME OFFICE 35x40x67 CM</v>
          </cell>
          <cell r="AG5248">
            <v>1800</v>
          </cell>
          <cell r="AH5248">
            <v>1</v>
          </cell>
          <cell r="AI5248" t="str">
            <v>MESA ARRIME 2 CAÑOS</v>
          </cell>
          <cell r="AJ5248" t="str">
            <v>Web</v>
          </cell>
          <cell r="AK5248" t="str">
            <v>LUNES 19-10 ENTRE 8 Y 18 HORAS!</v>
          </cell>
          <cell r="AL5248">
            <v>1873153212</v>
          </cell>
          <cell r="AM5248">
            <v>306663873</v>
          </cell>
          <cell r="AN5248" t="str">
            <v>Sí</v>
          </cell>
        </row>
        <row r="5249">
          <cell r="A5249">
            <v>2179</v>
          </cell>
          <cell r="B5249" t="str">
            <v>ea_benitez@hotmail.com</v>
          </cell>
          <cell r="C5249">
            <v>44117</v>
          </cell>
          <cell r="D5249" t="str">
            <v>Abierta</v>
          </cell>
          <cell r="E5249" t="str">
            <v>Recibido</v>
          </cell>
          <cell r="F5249" t="str">
            <v>Enviado</v>
          </cell>
          <cell r="G5249" t="str">
            <v>ARS</v>
          </cell>
          <cell r="H5249" t="str">
            <v>1279.8</v>
          </cell>
          <cell r="I5249">
            <v>0</v>
          </cell>
          <cell r="J5249">
            <v>0</v>
          </cell>
          <cell r="K5249" t="str">
            <v>1279.8</v>
          </cell>
          <cell r="L5249" t="str">
            <v>Eleonora Benítez</v>
          </cell>
          <cell r="M5249">
            <v>24856966</v>
          </cell>
          <cell r="N5249">
            <v>1555679080</v>
          </cell>
          <cell r="O5249" t="str">
            <v>Eleonora Benítez</v>
          </cell>
          <cell r="P5249">
            <v>1555679080</v>
          </cell>
          <cell r="Q5249" t="str">
            <v>Billinghurst</v>
          </cell>
          <cell r="R5249">
            <v>2279</v>
          </cell>
          <cell r="T5249" t="str">
            <v>Recoleta</v>
          </cell>
          <cell r="U5249" t="str">
            <v>Capital Federal</v>
          </cell>
          <cell r="V5249">
            <v>1425</v>
          </cell>
          <cell r="W5249" t="str">
            <v>Capital Federal</v>
          </cell>
          <cell r="Y5249" t="str">
            <v>ENVÍO SIN CARGO (CABA Y GRAN PARTE DE GBA) TIEMPO: 4 a 6 DÍAS HÁBILES</v>
          </cell>
          <cell r="Z5249" t="str">
            <v>Mercado Pago</v>
          </cell>
          <cell r="AB5249" t="str">
            <v xml:space="preserve">Por favor llamar previamente al celular para coordinar dia y horarios a entregar. </v>
          </cell>
          <cell r="AD5249">
            <v>44117</v>
          </cell>
          <cell r="AE5249">
            <v>44123</v>
          </cell>
          <cell r="AF5249" t="str">
            <v>TAZA CERAMICA CAMPANA CON FRASE 350 CC (BEIGE FRASE SMILE)</v>
          </cell>
          <cell r="AG5249" t="str">
            <v>639.9</v>
          </cell>
          <cell r="AH5249">
            <v>1</v>
          </cell>
          <cell r="AJ5249" t="str">
            <v>Móvil</v>
          </cell>
          <cell r="AK5249" t="str">
            <v>MARTES 20-10 ENTRE 11 Y 18 HORAS!</v>
          </cell>
          <cell r="AL5249">
            <v>1872892157</v>
          </cell>
          <cell r="AM5249">
            <v>306561551</v>
          </cell>
          <cell r="AN5249" t="str">
            <v>Sí</v>
          </cell>
        </row>
        <row r="5250">
          <cell r="A5250">
            <v>2179</v>
          </cell>
          <cell r="B5250" t="str">
            <v>ea_benitez@hotmail.com</v>
          </cell>
          <cell r="AF5250" t="str">
            <v>TAZA CERAMICA CAMPANA CON FRASE 350 CC (ROSA FRASE AMOR)</v>
          </cell>
          <cell r="AG5250" t="str">
            <v>639.9</v>
          </cell>
          <cell r="AH5250">
            <v>1</v>
          </cell>
          <cell r="AN5250" t="str">
            <v>Sí</v>
          </cell>
        </row>
        <row r="5251">
          <cell r="A5251">
            <v>2178</v>
          </cell>
          <cell r="B5251" t="str">
            <v>marianaldiez@yahoo.com.ar</v>
          </cell>
          <cell r="C5251">
            <v>44117</v>
          </cell>
          <cell r="D5251" t="str">
            <v>Abierta</v>
          </cell>
          <cell r="E5251" t="str">
            <v>Recibido</v>
          </cell>
          <cell r="F5251" t="str">
            <v>Enviado</v>
          </cell>
          <cell r="G5251" t="str">
            <v>ARS</v>
          </cell>
          <cell r="H5251" t="str">
            <v>2792.35</v>
          </cell>
          <cell r="I5251">
            <v>0</v>
          </cell>
          <cell r="J5251">
            <v>0</v>
          </cell>
          <cell r="K5251" t="str">
            <v>2792.35</v>
          </cell>
          <cell r="L5251" t="str">
            <v>Mariana Diez</v>
          </cell>
          <cell r="M5251">
            <v>23126040</v>
          </cell>
          <cell r="N5251">
            <v>1556540796</v>
          </cell>
          <cell r="O5251" t="str">
            <v>Mariana Diez</v>
          </cell>
          <cell r="P5251">
            <v>1556540796</v>
          </cell>
          <cell r="Q5251" t="str">
            <v>J. J. Biedma</v>
          </cell>
          <cell r="R5251">
            <v>554</v>
          </cell>
          <cell r="S5251" t="str">
            <v>C</v>
          </cell>
          <cell r="T5251" t="str">
            <v>Caballito</v>
          </cell>
          <cell r="U5251" t="str">
            <v>Capital Federal</v>
          </cell>
          <cell r="V5251">
            <v>1405</v>
          </cell>
          <cell r="W5251" t="str">
            <v>Capital Federal</v>
          </cell>
          <cell r="Y5251" t="str">
            <v>ENVÍO SIN CARGO (CABA Y GRAN PARTE DE GBA) TIEMPO: 4 a 6 DÍAS HÁBILES</v>
          </cell>
          <cell r="Z5251" t="str">
            <v>Mercado Pago</v>
          </cell>
          <cell r="AB5251" t="str">
            <v>El 8/1p hice la compra 2141 no tengo problema en que m en envíen las dos compras juntas, no las necesito para el día de la madre</v>
          </cell>
          <cell r="AD5251">
            <v>44117</v>
          </cell>
          <cell r="AE5251">
            <v>44126</v>
          </cell>
          <cell r="AF5251" t="str">
            <v>BOTELLA ROCK IT 500ML COLORES SURTIDOS</v>
          </cell>
          <cell r="AG5251" t="str">
            <v>255.31</v>
          </cell>
          <cell r="AH5251">
            <v>2</v>
          </cell>
          <cell r="AI5251" t="str">
            <v>6001AA20</v>
          </cell>
          <cell r="AJ5251" t="str">
            <v>Móvil</v>
          </cell>
          <cell r="AK5251" t="str">
            <v>VIERNES 23-10 ENTRE 8 Y 18 HORAS!</v>
          </cell>
          <cell r="AL5251">
            <v>1870591561</v>
          </cell>
          <cell r="AM5251">
            <v>306391075</v>
          </cell>
          <cell r="AN5251" t="str">
            <v>Sí</v>
          </cell>
        </row>
        <row r="5252">
          <cell r="A5252">
            <v>2178</v>
          </cell>
          <cell r="B5252" t="str">
            <v>marianaldiez@yahoo.com.ar</v>
          </cell>
          <cell r="AF5252" t="str">
            <v>PIE DE MACETA NÓRDICO (50 CM)</v>
          </cell>
          <cell r="AG5252">
            <v>700</v>
          </cell>
          <cell r="AH5252">
            <v>1</v>
          </cell>
          <cell r="AN5252" t="str">
            <v>Sí</v>
          </cell>
        </row>
        <row r="5253">
          <cell r="A5253">
            <v>2178</v>
          </cell>
          <cell r="B5253" t="str">
            <v>marianaldiez@yahoo.com.ar</v>
          </cell>
          <cell r="AF5253" t="str">
            <v>BROCHES BLISTER X 12 GRIP ARRIBA</v>
          </cell>
          <cell r="AG5253" t="str">
            <v>216.73</v>
          </cell>
          <cell r="AH5253">
            <v>1</v>
          </cell>
          <cell r="AI5253" t="str">
            <v>046BR5388</v>
          </cell>
          <cell r="AN5253" t="str">
            <v>Sí</v>
          </cell>
        </row>
        <row r="5254">
          <cell r="A5254">
            <v>2178</v>
          </cell>
          <cell r="B5254" t="str">
            <v>marianaldiez@yahoo.com.ar</v>
          </cell>
          <cell r="AF5254" t="str">
            <v>1 CABEZAL + 2 REPUESTOS MOPA</v>
          </cell>
          <cell r="AG5254">
            <v>1365</v>
          </cell>
          <cell r="AH5254">
            <v>1</v>
          </cell>
          <cell r="AI5254" t="str">
            <v>Repuesto</v>
          </cell>
          <cell r="AN5254" t="str">
            <v>Sí</v>
          </cell>
        </row>
        <row r="5255">
          <cell r="A5255">
            <v>2177</v>
          </cell>
          <cell r="B5255" t="str">
            <v>agustina.koch91@gmail.com</v>
          </cell>
          <cell r="C5255">
            <v>44117</v>
          </cell>
          <cell r="D5255" t="str">
            <v>Abierta</v>
          </cell>
          <cell r="E5255" t="str">
            <v>Recibido</v>
          </cell>
          <cell r="F5255" t="str">
            <v>Enviado</v>
          </cell>
          <cell r="G5255" t="str">
            <v>ARS</v>
          </cell>
          <cell r="H5255" t="str">
            <v>2173.21</v>
          </cell>
          <cell r="I5255">
            <v>0</v>
          </cell>
          <cell r="J5255">
            <v>0</v>
          </cell>
          <cell r="K5255" t="str">
            <v>2173.21</v>
          </cell>
          <cell r="L5255" t="str">
            <v>Agustina elena Koch laplacette</v>
          </cell>
          <cell r="M5255">
            <v>35970588</v>
          </cell>
          <cell r="N5255">
            <v>1134352640</v>
          </cell>
          <cell r="O5255" t="str">
            <v>Agustina elena Koch laplacette</v>
          </cell>
          <cell r="P5255">
            <v>1134352640</v>
          </cell>
          <cell r="Q5255" t="str">
            <v>Ricardo gutierrez</v>
          </cell>
          <cell r="R5255">
            <v>2499</v>
          </cell>
          <cell r="T5255" t="str">
            <v>Villa del parque</v>
          </cell>
          <cell r="U5255" t="str">
            <v>Capital Federal</v>
          </cell>
          <cell r="V5255">
            <v>1417</v>
          </cell>
          <cell r="W5255" t="str">
            <v>Capital Federal</v>
          </cell>
          <cell r="Y5255" t="str">
            <v>ENVÍO SIN CARGO (CABA Y GRAN PARTE DE GBA) TIEMPO: 4 a 6 DÍAS HÁBILES</v>
          </cell>
          <cell r="Z5255" t="str">
            <v>Mercado Pago</v>
          </cell>
          <cell r="AD5255">
            <v>44117</v>
          </cell>
          <cell r="AE5255">
            <v>44120</v>
          </cell>
          <cell r="AF5255" t="str">
            <v>SET X2 PINZAS</v>
          </cell>
          <cell r="AG5255" t="str">
            <v>252.89</v>
          </cell>
          <cell r="AH5255">
            <v>1</v>
          </cell>
          <cell r="AI5255" t="str">
            <v>046BA3323</v>
          </cell>
          <cell r="AJ5255" t="str">
            <v>Móvil</v>
          </cell>
          <cell r="AK5255" t="str">
            <v>SABADO 17-10 ENTRE 8 Y 18 HORAS!</v>
          </cell>
          <cell r="AL5255">
            <v>1870195473</v>
          </cell>
          <cell r="AM5255">
            <v>306359623</v>
          </cell>
          <cell r="AN5255" t="str">
            <v>Sí</v>
          </cell>
        </row>
        <row r="5256">
          <cell r="A5256">
            <v>2177</v>
          </cell>
          <cell r="B5256" t="str">
            <v>agustina.koch91@gmail.com</v>
          </cell>
          <cell r="AF5256" t="str">
            <v>TAZA CERAMICA CAMPANA CON FRASE 350 CC (ROSA FRASE VIVE)</v>
          </cell>
          <cell r="AG5256" t="str">
            <v>639.9</v>
          </cell>
          <cell r="AH5256">
            <v>1</v>
          </cell>
          <cell r="AN5256" t="str">
            <v>Sí</v>
          </cell>
        </row>
        <row r="5257">
          <cell r="A5257">
            <v>2177</v>
          </cell>
          <cell r="B5257" t="str">
            <v>agustina.koch91@gmail.com</v>
          </cell>
          <cell r="AF5257" t="str">
            <v>TAZA CERAMICA CAMPANA CON FRASE 350 CC (BLANCO FRASE SUEÑA)</v>
          </cell>
          <cell r="AG5257" t="str">
            <v>639.9</v>
          </cell>
          <cell r="AH5257">
            <v>1</v>
          </cell>
          <cell r="AN5257" t="str">
            <v>Sí</v>
          </cell>
        </row>
        <row r="5258">
          <cell r="A5258">
            <v>2177</v>
          </cell>
          <cell r="B5258" t="str">
            <v>agustina.koch91@gmail.com</v>
          </cell>
          <cell r="AF5258" t="str">
            <v>TABLA DE PICAR RECTANGULAR BLANCA 26X38 CM</v>
          </cell>
          <cell r="AG5258" t="str">
            <v>640.52</v>
          </cell>
          <cell r="AH5258">
            <v>1</v>
          </cell>
          <cell r="AI5258" t="str">
            <v>BA8058</v>
          </cell>
          <cell r="AN5258" t="str">
            <v>Sí</v>
          </cell>
        </row>
        <row r="5259">
          <cell r="A5259">
            <v>2176</v>
          </cell>
          <cell r="B5259" t="str">
            <v>caro.werner@hotmail.com</v>
          </cell>
          <cell r="C5259">
            <v>44117</v>
          </cell>
          <cell r="D5259" t="str">
            <v>Abierta</v>
          </cell>
          <cell r="E5259" t="str">
            <v>Recibido</v>
          </cell>
          <cell r="F5259" t="str">
            <v>Enviado</v>
          </cell>
          <cell r="G5259" t="str">
            <v>ARS</v>
          </cell>
          <cell r="H5259" t="str">
            <v>2373.76</v>
          </cell>
          <cell r="I5259">
            <v>300</v>
          </cell>
          <cell r="J5259">
            <v>0</v>
          </cell>
          <cell r="K5259" t="str">
            <v>2073.76</v>
          </cell>
          <cell r="L5259" t="str">
            <v>Carolina Werner</v>
          </cell>
          <cell r="M5259">
            <v>37557737</v>
          </cell>
          <cell r="N5259">
            <v>1133689805</v>
          </cell>
          <cell r="O5259" t="str">
            <v>Carolina Werner</v>
          </cell>
          <cell r="P5259">
            <v>1133689805</v>
          </cell>
          <cell r="Q5259" t="str">
            <v>Wenceslao Villafañe</v>
          </cell>
          <cell r="R5259">
            <v>1620</v>
          </cell>
          <cell r="S5259" t="str">
            <v>1C</v>
          </cell>
          <cell r="T5259" t="str">
            <v>Barracas</v>
          </cell>
          <cell r="U5259" t="str">
            <v>Capital Federal</v>
          </cell>
          <cell r="V5259">
            <v>1270</v>
          </cell>
          <cell r="W5259" t="str">
            <v>Capital Federal</v>
          </cell>
          <cell r="Y5259" t="str">
            <v>ENVÍO SIN CARGO (CABA Y GRAN PARTE DE GBA) TIEMPO: 4 a 6 DÍAS HÁBILES</v>
          </cell>
          <cell r="Z5259" t="str">
            <v>Mercado Pago</v>
          </cell>
          <cell r="AA5259" t="str">
            <v>PREMIO</v>
          </cell>
          <cell r="AD5259">
            <v>44117</v>
          </cell>
          <cell r="AE5259">
            <v>44123</v>
          </cell>
          <cell r="AF5259" t="str">
            <v>LATA RAYAS GRISES 17X17CM</v>
          </cell>
          <cell r="AG5259" t="str">
            <v>1236.94</v>
          </cell>
          <cell r="AH5259">
            <v>1</v>
          </cell>
          <cell r="AI5259" t="str">
            <v>645LA33025</v>
          </cell>
          <cell r="AJ5259" t="str">
            <v>Web</v>
          </cell>
          <cell r="AK5259" t="str">
            <v>MARTES 20-10 ENTRE 8 Y 18 HORAS!</v>
          </cell>
          <cell r="AL5259">
            <v>1870079754</v>
          </cell>
          <cell r="AM5259">
            <v>306296307</v>
          </cell>
          <cell r="AN5259" t="str">
            <v>Sí</v>
          </cell>
        </row>
        <row r="5260">
          <cell r="A5260">
            <v>2176</v>
          </cell>
          <cell r="B5260" t="str">
            <v>caro.werner@hotmail.com</v>
          </cell>
          <cell r="AF5260" t="str">
            <v>SECADOR DE VIDRIOS 4 COLORES 29 X 3 X 30 CM (Azul)</v>
          </cell>
          <cell r="AG5260" t="str">
            <v>338.17</v>
          </cell>
          <cell r="AH5260">
            <v>1</v>
          </cell>
          <cell r="AN5260" t="str">
            <v>Sí</v>
          </cell>
        </row>
        <row r="5261">
          <cell r="A5261">
            <v>2176</v>
          </cell>
          <cell r="B5261" t="str">
            <v>caro.werner@hotmail.com</v>
          </cell>
          <cell r="AF5261" t="str">
            <v>TABLA DE BAMBOO CON MANGO 40x14 CM</v>
          </cell>
          <cell r="AG5261" t="str">
            <v>798.65</v>
          </cell>
          <cell r="AH5261">
            <v>1</v>
          </cell>
          <cell r="AI5261" t="str">
            <v>MS113925</v>
          </cell>
          <cell r="AN5261" t="str">
            <v>Sí</v>
          </cell>
        </row>
        <row r="5262">
          <cell r="A5262">
            <v>2175</v>
          </cell>
          <cell r="B5262" t="str">
            <v>anto.andrighetto@gmail.com</v>
          </cell>
          <cell r="C5262">
            <v>44117</v>
          </cell>
          <cell r="D5262" t="str">
            <v>Abierta</v>
          </cell>
          <cell r="E5262" t="str">
            <v>Recibido</v>
          </cell>
          <cell r="F5262" t="str">
            <v>Enviado</v>
          </cell>
          <cell r="G5262" t="str">
            <v>ARS</v>
          </cell>
          <cell r="H5262" t="str">
            <v>998.49</v>
          </cell>
          <cell r="I5262">
            <v>300</v>
          </cell>
          <cell r="J5262">
            <v>0</v>
          </cell>
          <cell r="K5262" t="str">
            <v>698.49</v>
          </cell>
          <cell r="L5262" t="str">
            <v>Antonella Andrighetto</v>
          </cell>
          <cell r="M5262">
            <v>38618020</v>
          </cell>
          <cell r="N5262">
            <v>1563692363</v>
          </cell>
          <cell r="O5262" t="str">
            <v>Antonella Andrighetto</v>
          </cell>
          <cell r="P5262">
            <v>1563692363</v>
          </cell>
          <cell r="Q5262" t="str">
            <v>Ercilla</v>
          </cell>
          <cell r="R5262">
            <v>5626</v>
          </cell>
          <cell r="S5262" t="str">
            <v>i</v>
          </cell>
          <cell r="T5262" t="str">
            <v>Villa luro</v>
          </cell>
          <cell r="U5262" t="str">
            <v>Capital Federal</v>
          </cell>
          <cell r="V5262">
            <v>1408</v>
          </cell>
          <cell r="W5262" t="str">
            <v>Capital Federal</v>
          </cell>
          <cell r="Y5262" t="str">
            <v>ENVÍO SIN CARGO (CABA Y GRAN PARTE DE GBA) TIEMPO: 4 a 6 DÍAS HÁBILES</v>
          </cell>
          <cell r="Z5262" t="str">
            <v>Mercado Pago</v>
          </cell>
          <cell r="AA5262" t="str">
            <v>PREMIO</v>
          </cell>
          <cell r="AD5262">
            <v>44117</v>
          </cell>
          <cell r="AE5262">
            <v>44123</v>
          </cell>
          <cell r="AF5262" t="str">
            <v>BOTELLA 1L KEEP CALM SILICONA</v>
          </cell>
          <cell r="AG5262" t="str">
            <v>442.5</v>
          </cell>
          <cell r="AH5262">
            <v>1</v>
          </cell>
          <cell r="AI5262" t="str">
            <v>019BO6101</v>
          </cell>
          <cell r="AJ5262" t="str">
            <v>Móvil</v>
          </cell>
          <cell r="AK5262" t="str">
            <v>MARTES 20-10 ENTRE 8 Y 18 HORAS!</v>
          </cell>
          <cell r="AL5262">
            <v>1870038739</v>
          </cell>
          <cell r="AM5262">
            <v>306308471</v>
          </cell>
          <cell r="AN5262" t="str">
            <v>Sí</v>
          </cell>
        </row>
        <row r="5263">
          <cell r="A5263">
            <v>2175</v>
          </cell>
          <cell r="B5263" t="str">
            <v>anto.andrighetto@gmail.com</v>
          </cell>
          <cell r="AF5263" t="str">
            <v>CUCHARA MENTA PARA SERVIR</v>
          </cell>
          <cell r="AG5263" t="str">
            <v>109.5</v>
          </cell>
          <cell r="AH5263">
            <v>1</v>
          </cell>
          <cell r="AI5263" t="str">
            <v>BP08019</v>
          </cell>
          <cell r="AN5263" t="str">
            <v>Sí</v>
          </cell>
        </row>
        <row r="5264">
          <cell r="A5264">
            <v>2175</v>
          </cell>
          <cell r="B5264" t="str">
            <v>anto.andrighetto@gmail.com</v>
          </cell>
          <cell r="AF5264" t="str">
            <v>VASO MENTA FACETEADO Y EXPRIMIDOR</v>
          </cell>
          <cell r="AG5264" t="str">
            <v>215.99</v>
          </cell>
          <cell r="AH5264">
            <v>1</v>
          </cell>
          <cell r="AI5264" t="str">
            <v>BP24019 BIPO</v>
          </cell>
          <cell r="AN5264" t="str">
            <v>Sí</v>
          </cell>
        </row>
        <row r="5265">
          <cell r="A5265">
            <v>2175</v>
          </cell>
          <cell r="B5265" t="str">
            <v>anto.andrighetto@gmail.com</v>
          </cell>
          <cell r="AF5265" t="str">
            <v>BOWL MENTA 2.5LTS</v>
          </cell>
          <cell r="AG5265" t="str">
            <v>230.5</v>
          </cell>
          <cell r="AH5265">
            <v>1</v>
          </cell>
          <cell r="AI5265" t="str">
            <v>BP02019 BIPO</v>
          </cell>
          <cell r="AN5265" t="str">
            <v>Sí</v>
          </cell>
        </row>
        <row r="5266">
          <cell r="A5266">
            <v>2174</v>
          </cell>
          <cell r="B5266" t="str">
            <v>carolinamma95@gmail.com</v>
          </cell>
          <cell r="C5266">
            <v>44116</v>
          </cell>
          <cell r="D5266" t="str">
            <v>Abierta</v>
          </cell>
          <cell r="E5266" t="str">
            <v>Recibido</v>
          </cell>
          <cell r="F5266" t="str">
            <v>Enviado</v>
          </cell>
          <cell r="G5266" t="str">
            <v>ARS</v>
          </cell>
          <cell r="H5266" t="str">
            <v>1074.99</v>
          </cell>
          <cell r="I5266">
            <v>0</v>
          </cell>
          <cell r="J5266">
            <v>0</v>
          </cell>
          <cell r="K5266" t="str">
            <v>1074.99</v>
          </cell>
          <cell r="L5266" t="str">
            <v>Carolina Ammatuna</v>
          </cell>
          <cell r="M5266">
            <v>39371828</v>
          </cell>
          <cell r="N5266">
            <v>5491160001330</v>
          </cell>
          <cell r="O5266" t="str">
            <v>Carolina Ammatuna</v>
          </cell>
          <cell r="P5266">
            <v>5491160001330</v>
          </cell>
          <cell r="Q5266" t="str">
            <v>Lanza</v>
          </cell>
          <cell r="R5266">
            <v>2254</v>
          </cell>
          <cell r="U5266" t="str">
            <v>Capital Federal</v>
          </cell>
          <cell r="V5266">
            <v>1437</v>
          </cell>
          <cell r="W5266" t="str">
            <v>Capital Federal</v>
          </cell>
          <cell r="Y5266" t="str">
            <v>ENVÍO SIN CARGO (CABA Y GRAN PARTE DE GBA) TIEMPO: 4 a 6 DÍAS HÁBILES</v>
          </cell>
          <cell r="Z5266" t="str">
            <v>Mercado Pago</v>
          </cell>
          <cell r="AB5266" t="str">
            <v>Por favor que llegue antes del domingo ?</v>
          </cell>
          <cell r="AD5266">
            <v>44116</v>
          </cell>
          <cell r="AE5266">
            <v>44117</v>
          </cell>
          <cell r="AF5266" t="str">
            <v>BANDEJA 30X20 MUG MEJOR MAMA 350ML</v>
          </cell>
          <cell r="AG5266" t="str">
            <v>1074.99</v>
          </cell>
          <cell r="AH5266">
            <v>1</v>
          </cell>
          <cell r="AI5266" t="str">
            <v>NG3012B</v>
          </cell>
          <cell r="AJ5266" t="str">
            <v>Móvil</v>
          </cell>
          <cell r="AK5266" t="str">
            <v>JUEVES 12-10 ENTRE 8 Y 18 HORAS!</v>
          </cell>
          <cell r="AL5266">
            <v>1869374633</v>
          </cell>
          <cell r="AM5266">
            <v>306201524</v>
          </cell>
          <cell r="AN5266" t="str">
            <v>Sí</v>
          </cell>
        </row>
        <row r="5267">
          <cell r="A5267">
            <v>2173</v>
          </cell>
          <cell r="B5267" t="str">
            <v>agusbarth84@hotmail.com</v>
          </cell>
          <cell r="C5267">
            <v>44116</v>
          </cell>
          <cell r="D5267" t="str">
            <v>Abierta</v>
          </cell>
          <cell r="E5267" t="str">
            <v>Recibido</v>
          </cell>
          <cell r="F5267" t="str">
            <v>Enviado</v>
          </cell>
          <cell r="G5267" t="str">
            <v>ARS</v>
          </cell>
          <cell r="H5267" t="str">
            <v>2009.95</v>
          </cell>
          <cell r="I5267">
            <v>300</v>
          </cell>
          <cell r="J5267">
            <v>0</v>
          </cell>
          <cell r="K5267" t="str">
            <v>1709.95</v>
          </cell>
          <cell r="L5267" t="str">
            <v>Agustina Barthes</v>
          </cell>
          <cell r="M5267">
            <v>30924031</v>
          </cell>
          <cell r="N5267">
            <v>1559555566</v>
          </cell>
          <cell r="O5267" t="str">
            <v>Agustina Barthes</v>
          </cell>
          <cell r="P5267">
            <v>1559555566</v>
          </cell>
          <cell r="Q5267" t="str">
            <v xml:space="preserve">Tres sargentos </v>
          </cell>
          <cell r="R5267">
            <v>2264</v>
          </cell>
          <cell r="U5267" t="str">
            <v>Jose c paz</v>
          </cell>
          <cell r="V5267">
            <v>1665</v>
          </cell>
          <cell r="W5267" t="str">
            <v>Gran Buenos Aires</v>
          </cell>
          <cell r="Y5267" t="str">
            <v>ENVÍO SIN CARGO (CABA Y GRAN PARTE DE GBA) TIEMPO: 4 a 6 DÍAS HÁBILES</v>
          </cell>
          <cell r="Z5267" t="str">
            <v>Mercado Pago</v>
          </cell>
          <cell r="AA5267" t="str">
            <v>PREMIO</v>
          </cell>
          <cell r="AB5267" t="str">
            <v>No anda el timbre</v>
          </cell>
          <cell r="AD5267">
            <v>44116</v>
          </cell>
          <cell r="AE5267">
            <v>44123</v>
          </cell>
          <cell r="AF5267" t="str">
            <v>INDIVIDUAL BEIGE OSCURO 38 CM</v>
          </cell>
          <cell r="AG5267" t="str">
            <v>441.65</v>
          </cell>
          <cell r="AH5267">
            <v>1</v>
          </cell>
          <cell r="AI5267" t="str">
            <v>MS115309</v>
          </cell>
          <cell r="AJ5267" t="str">
            <v>Móvil</v>
          </cell>
          <cell r="AK5267" t="str">
            <v>MARTES 20-10 ENTRE 8 Y 18 HORAS!</v>
          </cell>
          <cell r="AL5267">
            <v>1869347869</v>
          </cell>
          <cell r="AM5267">
            <v>306196277</v>
          </cell>
          <cell r="AN5267" t="str">
            <v>Sí</v>
          </cell>
        </row>
        <row r="5268">
          <cell r="A5268">
            <v>2173</v>
          </cell>
          <cell r="B5268" t="str">
            <v>agusbarth84@hotmail.com</v>
          </cell>
          <cell r="AF5268" t="str">
            <v>BOTELLA VIDRIO H2O 1 LITRO CORCHO ECOLOGICO</v>
          </cell>
          <cell r="AG5268" t="str">
            <v>419.86</v>
          </cell>
          <cell r="AH5268">
            <v>1</v>
          </cell>
          <cell r="AI5268" t="str">
            <v>019BO5217NEW</v>
          </cell>
          <cell r="AN5268" t="str">
            <v>Sí</v>
          </cell>
        </row>
        <row r="5269">
          <cell r="A5269">
            <v>2173</v>
          </cell>
          <cell r="B5269" t="str">
            <v>agusbarth84@hotmail.com</v>
          </cell>
          <cell r="AF5269" t="str">
            <v>BOWL MENTA 2.5LTS</v>
          </cell>
          <cell r="AG5269" t="str">
            <v>230.5</v>
          </cell>
          <cell r="AH5269">
            <v>1</v>
          </cell>
          <cell r="AI5269" t="str">
            <v>BP02019 BIPO</v>
          </cell>
          <cell r="AN5269" t="str">
            <v>Sí</v>
          </cell>
        </row>
        <row r="5270">
          <cell r="A5270">
            <v>2173</v>
          </cell>
          <cell r="B5270" t="str">
            <v>agusbarth84@hotmail.com</v>
          </cell>
          <cell r="AF5270" t="str">
            <v>BOWL CHICO PASTEL 11,5 X 4,5 CM (Rosa)</v>
          </cell>
          <cell r="AG5270" t="str">
            <v>152.99</v>
          </cell>
          <cell r="AH5270">
            <v>2</v>
          </cell>
          <cell r="AN5270" t="str">
            <v>Sí</v>
          </cell>
        </row>
        <row r="5271">
          <cell r="A5271">
            <v>2173</v>
          </cell>
          <cell r="B5271" t="str">
            <v>agusbarth84@hotmail.com</v>
          </cell>
          <cell r="AF5271" t="str">
            <v>BOWL CHICO PASTEL 11,5 X 4,5 CM (Celeste)</v>
          </cell>
          <cell r="AG5271" t="str">
            <v>152.99</v>
          </cell>
          <cell r="AH5271">
            <v>2</v>
          </cell>
          <cell r="AN5271" t="str">
            <v>Sí</v>
          </cell>
        </row>
        <row r="5272">
          <cell r="A5272">
            <v>2173</v>
          </cell>
          <cell r="B5272" t="str">
            <v>agusbarth84@hotmail.com</v>
          </cell>
          <cell r="AF5272" t="str">
            <v>BOWL CHICO PASTEL 11,5 X 4,5 CM (Verde)</v>
          </cell>
          <cell r="AG5272" t="str">
            <v>152.99</v>
          </cell>
          <cell r="AH5272">
            <v>2</v>
          </cell>
          <cell r="AI5272" t="str">
            <v>019BA87510</v>
          </cell>
          <cell r="AN5272" t="str">
            <v>Sí</v>
          </cell>
        </row>
        <row r="5273">
          <cell r="A5273">
            <v>2172</v>
          </cell>
          <cell r="B5273" t="str">
            <v>vanina.rodriguez@hotmail.com</v>
          </cell>
          <cell r="C5273">
            <v>44115</v>
          </cell>
          <cell r="D5273" t="str">
            <v>Abierta</v>
          </cell>
          <cell r="E5273" t="str">
            <v>Recibido</v>
          </cell>
          <cell r="F5273" t="str">
            <v>Enviado</v>
          </cell>
          <cell r="G5273" t="str">
            <v>ARS</v>
          </cell>
          <cell r="H5273" t="str">
            <v>21727.82</v>
          </cell>
          <cell r="I5273">
            <v>0</v>
          </cell>
          <cell r="J5273">
            <v>0</v>
          </cell>
          <cell r="K5273" t="str">
            <v>21727.82</v>
          </cell>
          <cell r="L5273" t="str">
            <v xml:space="preserve">Vanina Rodríguez </v>
          </cell>
          <cell r="M5273">
            <v>32660631</v>
          </cell>
          <cell r="N5273">
            <v>1165281181</v>
          </cell>
          <cell r="O5273" t="str">
            <v>Vanina Rodríguez</v>
          </cell>
          <cell r="P5273">
            <v>1165281181</v>
          </cell>
          <cell r="Q5273" t="str">
            <v>Oliden</v>
          </cell>
          <cell r="R5273">
            <v>940</v>
          </cell>
          <cell r="S5273" t="str">
            <v xml:space="preserve">Fábrica </v>
          </cell>
          <cell r="U5273" t="str">
            <v xml:space="preserve">Lomas de Zamora </v>
          </cell>
          <cell r="V5273">
            <v>1832</v>
          </cell>
          <cell r="W5273" t="str">
            <v>Gran Buenos Aires</v>
          </cell>
          <cell r="Y5273" t="str">
            <v>ENVÍO SIN CARGO (CABA Y GRAN PARTE DE GBA) TIEMPO: 4 a 6 DÍAS HÁBILES</v>
          </cell>
          <cell r="Z5273" t="str">
            <v>Mercado Pago</v>
          </cell>
          <cell r="AD5273">
            <v>44115</v>
          </cell>
          <cell r="AE5273">
            <v>44120</v>
          </cell>
          <cell r="AF5273" t="str">
            <v>CESTO DE BASURA BEIGE 3 LITROS 17x25.6 CM</v>
          </cell>
          <cell r="AG5273" t="str">
            <v>1717.07</v>
          </cell>
          <cell r="AH5273">
            <v>2</v>
          </cell>
          <cell r="AI5273" t="str">
            <v>090TA3512</v>
          </cell>
          <cell r="AJ5273" t="str">
            <v>Móvil</v>
          </cell>
          <cell r="AK5273" t="str">
            <v>LUNES 19-10 ENTRE 8 Y 18 HORAS!</v>
          </cell>
          <cell r="AL5273">
            <v>1865955910</v>
          </cell>
          <cell r="AM5273">
            <v>305658286</v>
          </cell>
          <cell r="AN5273" t="str">
            <v>Sí</v>
          </cell>
        </row>
        <row r="5274">
          <cell r="A5274">
            <v>2172</v>
          </cell>
          <cell r="B5274" t="str">
            <v>vanina.rodriguez@hotmail.com</v>
          </cell>
          <cell r="AF5274" t="str">
            <v>GANCHO PARA CORTINA DE PL. BLANCO SET 12PC 6X9CM</v>
          </cell>
          <cell r="AG5274" t="str">
            <v>161.15</v>
          </cell>
          <cell r="AH5274">
            <v>2</v>
          </cell>
          <cell r="AI5274" t="str">
            <v>046AB7350</v>
          </cell>
          <cell r="AN5274" t="str">
            <v>Sí</v>
          </cell>
        </row>
        <row r="5275">
          <cell r="A5275">
            <v>2172</v>
          </cell>
          <cell r="B5275" t="str">
            <v>vanina.rodriguez@hotmail.com</v>
          </cell>
          <cell r="AF5275" t="str">
            <v>BOWL BAMBOO GRIS 14X28CM</v>
          </cell>
          <cell r="AG5275" t="str">
            <v>1465.66</v>
          </cell>
          <cell r="AH5275">
            <v>2</v>
          </cell>
          <cell r="AI5275" t="str">
            <v>BA7814</v>
          </cell>
          <cell r="AN5275" t="str">
            <v>Sí</v>
          </cell>
        </row>
        <row r="5276">
          <cell r="A5276">
            <v>2172</v>
          </cell>
          <cell r="B5276" t="str">
            <v>vanina.rodriguez@hotmail.com</v>
          </cell>
          <cell r="AF5276" t="str">
            <v>TAZA CERAMICA CAFE FLORENCIA DIF LEYENDAS SIN ELECCION 150 cc (Beige)</v>
          </cell>
          <cell r="AG5276">
            <v>625</v>
          </cell>
          <cell r="AH5276">
            <v>2</v>
          </cell>
          <cell r="AN5276" t="str">
            <v>Sí</v>
          </cell>
        </row>
        <row r="5277">
          <cell r="A5277">
            <v>2172</v>
          </cell>
          <cell r="B5277" t="str">
            <v>vanina.rodriguez@hotmail.com</v>
          </cell>
          <cell r="AF5277" t="str">
            <v>MATE MADERA COLORES CON BOMBILLA (Negro)</v>
          </cell>
          <cell r="AG5277">
            <v>689</v>
          </cell>
          <cell r="AH5277">
            <v>2</v>
          </cell>
          <cell r="AN5277" t="str">
            <v>Sí</v>
          </cell>
        </row>
        <row r="5278">
          <cell r="A5278">
            <v>2172</v>
          </cell>
          <cell r="B5278" t="str">
            <v>vanina.rodriguez@hotmail.com</v>
          </cell>
          <cell r="AF5278" t="str">
            <v>MATE MADERA COLORES CON BOMBILLA (Fucsia)</v>
          </cell>
          <cell r="AG5278">
            <v>689</v>
          </cell>
          <cell r="AH5278">
            <v>2</v>
          </cell>
          <cell r="AN5278" t="str">
            <v>Sí</v>
          </cell>
        </row>
        <row r="5279">
          <cell r="A5279">
            <v>2172</v>
          </cell>
          <cell r="B5279" t="str">
            <v>vanina.rodriguez@hotmail.com</v>
          </cell>
          <cell r="AF5279" t="str">
            <v>CAJA DE TE MAD. BCO 9DIV 24X7CM</v>
          </cell>
          <cell r="AG5279" t="str">
            <v>1542.18</v>
          </cell>
          <cell r="AH5279">
            <v>2</v>
          </cell>
          <cell r="AI5279" t="str">
            <v>046CX7202</v>
          </cell>
          <cell r="AN5279" t="str">
            <v>Sí</v>
          </cell>
        </row>
        <row r="5280">
          <cell r="A5280">
            <v>2172</v>
          </cell>
          <cell r="B5280" t="str">
            <v>vanina.rodriguez@hotmail.com</v>
          </cell>
          <cell r="AF5280" t="str">
            <v>INDIVIDUAL BEIGE CLARO 38 CM</v>
          </cell>
          <cell r="AG5280" t="str">
            <v>441.65</v>
          </cell>
          <cell r="AH5280">
            <v>18</v>
          </cell>
          <cell r="AI5280" t="str">
            <v>MS115310 MERCA SEPARADA</v>
          </cell>
          <cell r="AN5280" t="str">
            <v>Sí</v>
          </cell>
        </row>
        <row r="5281">
          <cell r="A5281">
            <v>2171</v>
          </cell>
          <cell r="B5281" t="str">
            <v>claurozen@gmail.com</v>
          </cell>
          <cell r="C5281">
            <v>44114</v>
          </cell>
          <cell r="D5281" t="str">
            <v>Abierta</v>
          </cell>
          <cell r="E5281" t="str">
            <v>Recibido</v>
          </cell>
          <cell r="F5281" t="str">
            <v>Enviado</v>
          </cell>
          <cell r="G5281" t="str">
            <v>ARS</v>
          </cell>
          <cell r="H5281">
            <v>1400</v>
          </cell>
          <cell r="I5281">
            <v>0</v>
          </cell>
          <cell r="J5281">
            <v>0</v>
          </cell>
          <cell r="K5281">
            <v>1400</v>
          </cell>
          <cell r="L5281" t="str">
            <v>Claudia Rozencwajg</v>
          </cell>
          <cell r="M5281">
            <v>23772686</v>
          </cell>
          <cell r="N5281">
            <v>1168465906</v>
          </cell>
          <cell r="O5281" t="str">
            <v>Claudia Rozencwajg</v>
          </cell>
          <cell r="P5281">
            <v>1168465906</v>
          </cell>
          <cell r="Q5281" t="str">
            <v>Nogoya</v>
          </cell>
          <cell r="R5281">
            <v>3067</v>
          </cell>
          <cell r="S5281" t="str">
            <v>3º A</v>
          </cell>
          <cell r="T5281" t="str">
            <v>Villa del Parque</v>
          </cell>
          <cell r="U5281" t="str">
            <v>Capital Federal</v>
          </cell>
          <cell r="V5281">
            <v>1417</v>
          </cell>
          <cell r="W5281" t="str">
            <v>Capital Federal</v>
          </cell>
          <cell r="Y5281" t="str">
            <v>ENVÍO SIN CARGO (CABA Y GRAN PARTE DE GBA) TIEMPO: 4 a 6 DÍAS HÁBILES</v>
          </cell>
          <cell r="Z5281" t="str">
            <v>Mercado Pago</v>
          </cell>
          <cell r="AD5281">
            <v>44114</v>
          </cell>
          <cell r="AE5281">
            <v>44117</v>
          </cell>
          <cell r="AF5281" t="str">
            <v>PIE DE MACETA NÓRDICO (40 CM)</v>
          </cell>
          <cell r="AG5281">
            <v>700</v>
          </cell>
          <cell r="AH5281">
            <v>1</v>
          </cell>
          <cell r="AJ5281" t="str">
            <v>Web</v>
          </cell>
          <cell r="AK5281" t="str">
            <v>VIERNES 16-10 ENTRE 8 Y 18 HORAS!</v>
          </cell>
          <cell r="AL5281">
            <v>1864575708</v>
          </cell>
          <cell r="AM5281">
            <v>305461443</v>
          </cell>
          <cell r="AN5281" t="str">
            <v>Sí</v>
          </cell>
        </row>
        <row r="5282">
          <cell r="A5282">
            <v>2171</v>
          </cell>
          <cell r="B5282" t="str">
            <v>claurozen@gmail.com</v>
          </cell>
          <cell r="AF5282" t="str">
            <v>PIE DE MACETA NÓRDICO (30 CM)</v>
          </cell>
          <cell r="AG5282">
            <v>700</v>
          </cell>
          <cell r="AH5282">
            <v>1</v>
          </cell>
          <cell r="AN5282" t="str">
            <v>Sí</v>
          </cell>
        </row>
        <row r="5283">
          <cell r="A5283">
            <v>2170</v>
          </cell>
          <cell r="B5283" t="str">
            <v>guada17891@hotmail.com</v>
          </cell>
          <cell r="C5283">
            <v>44114</v>
          </cell>
          <cell r="D5283" t="str">
            <v>Abierta</v>
          </cell>
          <cell r="E5283" t="str">
            <v>Recibido</v>
          </cell>
          <cell r="F5283" t="str">
            <v>Enviado</v>
          </cell>
          <cell r="G5283" t="str">
            <v>ARS</v>
          </cell>
          <cell r="H5283" t="str">
            <v>904.99</v>
          </cell>
          <cell r="I5283">
            <v>300</v>
          </cell>
          <cell r="J5283">
            <v>0</v>
          </cell>
          <cell r="K5283" t="str">
            <v>604.99</v>
          </cell>
          <cell r="L5283" t="str">
            <v>Guadalupe Lopez</v>
          </cell>
          <cell r="M5283">
            <v>35916388</v>
          </cell>
          <cell r="N5283">
            <v>2664857375</v>
          </cell>
          <cell r="O5283" t="str">
            <v>Guadalupe LOPEZ</v>
          </cell>
          <cell r="P5283">
            <v>2664857375</v>
          </cell>
          <cell r="Q5283" t="str">
            <v>Billinghurst</v>
          </cell>
          <cell r="R5283">
            <v>1023</v>
          </cell>
          <cell r="S5283">
            <v>302</v>
          </cell>
          <cell r="T5283" t="str">
            <v>PALERMO</v>
          </cell>
          <cell r="U5283" t="str">
            <v>Capital Federal</v>
          </cell>
          <cell r="V5283">
            <v>1174</v>
          </cell>
          <cell r="W5283" t="str">
            <v>Capital Federal</v>
          </cell>
          <cell r="Y5283" t="str">
            <v>ENVÍO SIN CARGO (CABA Y GRAN PARTE DE GBA) TIEMPO: 4 a 6 DÍAS HÁBILES</v>
          </cell>
          <cell r="Z5283" t="str">
            <v>Mercado Pago</v>
          </cell>
          <cell r="AA5283" t="str">
            <v>PREMIO</v>
          </cell>
          <cell r="AD5283">
            <v>44114</v>
          </cell>
          <cell r="AE5283">
            <v>44123</v>
          </cell>
          <cell r="AF5283" t="str">
            <v>VASO ROSA FACETEADO Y EXPRIMIDOR</v>
          </cell>
          <cell r="AG5283" t="str">
            <v>215.99</v>
          </cell>
          <cell r="AH5283">
            <v>1</v>
          </cell>
          <cell r="AI5283" t="str">
            <v>BP24018 BIPO</v>
          </cell>
          <cell r="AJ5283" t="str">
            <v>Web</v>
          </cell>
          <cell r="AK5283" t="str">
            <v/>
          </cell>
          <cell r="AL5283">
            <v>1863998940</v>
          </cell>
          <cell r="AM5283">
            <v>305401485</v>
          </cell>
          <cell r="AN5283" t="str">
            <v>Sí</v>
          </cell>
        </row>
        <row r="5284">
          <cell r="A5284">
            <v>2170</v>
          </cell>
          <cell r="B5284" t="str">
            <v>guada17891@hotmail.com</v>
          </cell>
          <cell r="AF5284" t="str">
            <v>MATE MADERA COLORES CON BOMBILLA (Rosa)</v>
          </cell>
          <cell r="AG5284">
            <v>689</v>
          </cell>
          <cell r="AH5284">
            <v>1</v>
          </cell>
          <cell r="AN5284" t="str">
            <v>Sí</v>
          </cell>
        </row>
        <row r="5285">
          <cell r="A5285">
            <v>2169</v>
          </cell>
          <cell r="B5285" t="str">
            <v>agustina.koch91@gmail.com</v>
          </cell>
          <cell r="C5285">
            <v>44114</v>
          </cell>
          <cell r="D5285" t="str">
            <v>Abierta</v>
          </cell>
          <cell r="E5285" t="str">
            <v>Recibido</v>
          </cell>
          <cell r="F5285" t="str">
            <v>Enviado</v>
          </cell>
          <cell r="G5285" t="str">
            <v>ARS</v>
          </cell>
          <cell r="H5285" t="str">
            <v>1177.42</v>
          </cell>
          <cell r="I5285">
            <v>0</v>
          </cell>
          <cell r="J5285">
            <v>0</v>
          </cell>
          <cell r="K5285" t="str">
            <v>1177.42</v>
          </cell>
          <cell r="L5285" t="str">
            <v>Agustina elena Koch laplacette</v>
          </cell>
          <cell r="M5285">
            <v>35970588</v>
          </cell>
          <cell r="N5285">
            <v>1134352640</v>
          </cell>
          <cell r="O5285" t="str">
            <v>Agustina elena Koch laplacette</v>
          </cell>
          <cell r="P5285">
            <v>1134352640</v>
          </cell>
          <cell r="Q5285" t="str">
            <v>Ricardo gutierrez</v>
          </cell>
          <cell r="R5285">
            <v>2499</v>
          </cell>
          <cell r="T5285" t="str">
            <v>Villa del parque</v>
          </cell>
          <cell r="U5285" t="str">
            <v>Capital Federal</v>
          </cell>
          <cell r="V5285">
            <v>1417</v>
          </cell>
          <cell r="W5285" t="str">
            <v>Capital Federal</v>
          </cell>
          <cell r="Y5285" t="str">
            <v>ENVÍO SIN CARGO (CABA Y GRAN PARTE DE GBA) TIEMPO: 4 a 6 DÍAS HÁBILES</v>
          </cell>
          <cell r="Z5285" t="str">
            <v>Mercado Pago</v>
          </cell>
          <cell r="AD5285">
            <v>44114</v>
          </cell>
          <cell r="AE5285">
            <v>44120</v>
          </cell>
          <cell r="AF5285" t="str">
            <v>BANDEJA VINTAGE TORRE EIFFEL 34X24CM</v>
          </cell>
          <cell r="AG5285" t="str">
            <v>867.44</v>
          </cell>
          <cell r="AH5285">
            <v>1</v>
          </cell>
          <cell r="AI5285" t="str">
            <v>013BI4712</v>
          </cell>
          <cell r="AJ5285" t="str">
            <v>Móvil</v>
          </cell>
          <cell r="AK5285" t="str">
            <v>SABADO 17-10 ENTRE 8 Y 18 HORAS!</v>
          </cell>
          <cell r="AL5285">
            <v>1863752485</v>
          </cell>
          <cell r="AM5285">
            <v>305369830</v>
          </cell>
          <cell r="AN5285" t="str">
            <v>Sí</v>
          </cell>
        </row>
        <row r="5286">
          <cell r="A5286">
            <v>2169</v>
          </cell>
          <cell r="B5286" t="str">
            <v>agustina.koch91@gmail.com</v>
          </cell>
          <cell r="AF5286" t="str">
            <v>PLATO PRINCIPAL NEGRO 25 CM DIAM</v>
          </cell>
          <cell r="AG5286" t="str">
            <v>154.99</v>
          </cell>
          <cell r="AH5286">
            <v>2</v>
          </cell>
          <cell r="AI5286" t="str">
            <v>BP05002</v>
          </cell>
          <cell r="AN5286" t="str">
            <v>Sí</v>
          </cell>
        </row>
        <row r="5287">
          <cell r="A5287">
            <v>2168</v>
          </cell>
          <cell r="B5287" t="str">
            <v>agustina.koch91@gmail.com</v>
          </cell>
          <cell r="C5287">
            <v>44114</v>
          </cell>
          <cell r="D5287" t="str">
            <v>Abierta</v>
          </cell>
          <cell r="E5287" t="str">
            <v>Recibido</v>
          </cell>
          <cell r="F5287" t="str">
            <v>Enviado</v>
          </cell>
          <cell r="G5287" t="str">
            <v>ARS</v>
          </cell>
          <cell r="H5287" t="str">
            <v>7596.49</v>
          </cell>
          <cell r="I5287">
            <v>0</v>
          </cell>
          <cell r="J5287">
            <v>0</v>
          </cell>
          <cell r="K5287" t="str">
            <v>7596.49</v>
          </cell>
          <cell r="L5287" t="str">
            <v>Agustina elena Koch laplacette</v>
          </cell>
          <cell r="M5287">
            <v>35970588</v>
          </cell>
          <cell r="N5287">
            <v>1134352640</v>
          </cell>
          <cell r="O5287" t="str">
            <v>Agustina elena Koch laplacette</v>
          </cell>
          <cell r="P5287">
            <v>1134352640</v>
          </cell>
          <cell r="Q5287" t="str">
            <v>Ricardo gutierrez</v>
          </cell>
          <cell r="R5287">
            <v>2499</v>
          </cell>
          <cell r="T5287" t="str">
            <v xml:space="preserve">Villa dek parque </v>
          </cell>
          <cell r="U5287" t="str">
            <v>Capital Federal</v>
          </cell>
          <cell r="V5287">
            <v>1417</v>
          </cell>
          <cell r="W5287" t="str">
            <v>Capital Federal</v>
          </cell>
          <cell r="Y5287" t="str">
            <v>ENVÍO SIN CARGO (CABA Y GRAN PARTE DE GBA) TIEMPO: 4 a 6 DÍAS HÁBILES</v>
          </cell>
          <cell r="Z5287" t="str">
            <v>Mercado Pago</v>
          </cell>
          <cell r="AB5287" t="str">
            <v>Lunes a viernes despues 16y30</v>
          </cell>
          <cell r="AD5287">
            <v>44114</v>
          </cell>
          <cell r="AE5287">
            <v>44120</v>
          </cell>
          <cell r="AF5287" t="str">
            <v>JUEGO CUBIERTOS NEGRO X 24 PZS "DI SOLLE"</v>
          </cell>
          <cell r="AG5287" t="str">
            <v>1580.01</v>
          </cell>
          <cell r="AH5287">
            <v>1</v>
          </cell>
          <cell r="AI5287" t="str">
            <v>061CPP0335</v>
          </cell>
          <cell r="AJ5287" t="str">
            <v>Móvil</v>
          </cell>
          <cell r="AK5287" t="str">
            <v>SABADO 17-10 ENTRE 8 Y 18 HORAS!</v>
          </cell>
          <cell r="AL5287">
            <v>1863624714</v>
          </cell>
          <cell r="AM5287">
            <v>305202339</v>
          </cell>
          <cell r="AN5287" t="str">
            <v>Sí</v>
          </cell>
        </row>
        <row r="5288">
          <cell r="A5288">
            <v>2168</v>
          </cell>
          <cell r="B5288" t="str">
            <v>agustina.koch91@gmail.com</v>
          </cell>
          <cell r="AF5288" t="str">
            <v>PLATO PRINCIPAL NEGRO 25 CM DIAM</v>
          </cell>
          <cell r="AG5288" t="str">
            <v>154.99</v>
          </cell>
          <cell r="AH5288">
            <v>4</v>
          </cell>
          <cell r="AI5288" t="str">
            <v>BP05002</v>
          </cell>
          <cell r="AN5288" t="str">
            <v>Sí</v>
          </cell>
        </row>
        <row r="5289">
          <cell r="A5289">
            <v>2168</v>
          </cell>
          <cell r="B5289" t="str">
            <v>agustina.koch91@gmail.com</v>
          </cell>
          <cell r="AF5289" t="str">
            <v>HERMETICOS SET 6PCS C/TAPA DE VENTILACION FUCSIA (Fucsia)</v>
          </cell>
          <cell r="AG5289" t="str">
            <v>1000.45</v>
          </cell>
          <cell r="AH5289">
            <v>1</v>
          </cell>
          <cell r="AI5289" t="str">
            <v>100BA4030</v>
          </cell>
          <cell r="AN5289" t="str">
            <v>Sí</v>
          </cell>
        </row>
        <row r="5290">
          <cell r="A5290">
            <v>2168</v>
          </cell>
          <cell r="B5290" t="str">
            <v>agustina.koch91@gmail.com</v>
          </cell>
          <cell r="AF5290" t="str">
            <v>SECAPLATOS CON BANDEJA 38X21CM (Verde)</v>
          </cell>
          <cell r="AG5290" t="str">
            <v>1016.39</v>
          </cell>
          <cell r="AH5290">
            <v>1</v>
          </cell>
          <cell r="AI5290" t="str">
            <v>046BA6373</v>
          </cell>
          <cell r="AN5290" t="str">
            <v>Sí</v>
          </cell>
        </row>
        <row r="5291">
          <cell r="A5291">
            <v>2168</v>
          </cell>
          <cell r="B5291" t="str">
            <v>agustina.koch91@gmail.com</v>
          </cell>
          <cell r="AF5291" t="str">
            <v>RIGOLLEAU VASO NOA BURBUJA 400ML DISP 6PC</v>
          </cell>
          <cell r="AG5291" t="str">
            <v>522.49</v>
          </cell>
          <cell r="AH5291">
            <v>2</v>
          </cell>
          <cell r="AI5291" t="str">
            <v>RI68787PK</v>
          </cell>
          <cell r="AN5291" t="str">
            <v>Sí</v>
          </cell>
        </row>
        <row r="5292">
          <cell r="A5292">
            <v>2168</v>
          </cell>
          <cell r="B5292" t="str">
            <v>agustina.koch91@gmail.com</v>
          </cell>
          <cell r="AF5292" t="str">
            <v>BOTELLA 1L KEEP CALM SILICONA</v>
          </cell>
          <cell r="AG5292" t="str">
            <v>442.5</v>
          </cell>
          <cell r="AH5292">
            <v>1</v>
          </cell>
          <cell r="AI5292" t="str">
            <v>019BO6101</v>
          </cell>
          <cell r="AN5292" t="str">
            <v>Sí</v>
          </cell>
        </row>
        <row r="5293">
          <cell r="A5293">
            <v>2168</v>
          </cell>
          <cell r="B5293" t="str">
            <v>agustina.koch91@gmail.com</v>
          </cell>
          <cell r="AF5293" t="str">
            <v>INDIVIDUAL SMILE CUERINA</v>
          </cell>
          <cell r="AG5293" t="str">
            <v>485.98</v>
          </cell>
          <cell r="AH5293">
            <v>2</v>
          </cell>
          <cell r="AI5293" t="str">
            <v>CHUIN34R</v>
          </cell>
          <cell r="AN5293" t="str">
            <v>Sí</v>
          </cell>
        </row>
        <row r="5294">
          <cell r="A5294">
            <v>2168</v>
          </cell>
          <cell r="B5294" t="str">
            <v>agustina.koch91@gmail.com</v>
          </cell>
          <cell r="AF5294" t="str">
            <v>CUBIERTERO PASTEL 31.5X24.5X4.5CM</v>
          </cell>
          <cell r="AG5294" t="str">
            <v>329.99</v>
          </cell>
          <cell r="AH5294">
            <v>1</v>
          </cell>
          <cell r="AI5294" t="str">
            <v>0607PLA204PAS</v>
          </cell>
          <cell r="AN5294" t="str">
            <v>Sí</v>
          </cell>
        </row>
        <row r="5295">
          <cell r="A5295">
            <v>2168</v>
          </cell>
          <cell r="B5295" t="str">
            <v>agustina.koch91@gmail.com</v>
          </cell>
          <cell r="AF5295" t="str">
            <v>PROMO BLUE: 1 BOWL 1.5 LTS + 2 BOWLS 400 CC</v>
          </cell>
          <cell r="AG5295">
            <v>399</v>
          </cell>
          <cell r="AH5295">
            <v>1</v>
          </cell>
          <cell r="AI5295" t="str">
            <v>BP26019/BP01019</v>
          </cell>
          <cell r="AN5295" t="str">
            <v>Sí</v>
          </cell>
        </row>
        <row r="5296">
          <cell r="A5296">
            <v>2168</v>
          </cell>
          <cell r="B5296" t="str">
            <v>agustina.koch91@gmail.com</v>
          </cell>
          <cell r="AF5296" t="str">
            <v>ORDENADOR DE MESADA CON 3 DIVISIONES COLOR PASTEL</v>
          </cell>
          <cell r="AG5296" t="str">
            <v>191.25</v>
          </cell>
          <cell r="AH5296">
            <v>1</v>
          </cell>
          <cell r="AI5296" t="str">
            <v>0607PLA203PAS</v>
          </cell>
          <cell r="AN5296" t="str">
            <v>Sí</v>
          </cell>
        </row>
        <row r="5297">
          <cell r="A5297">
            <v>2167</v>
          </cell>
          <cell r="B5297" t="str">
            <v>iaraamorebep@gmail.com</v>
          </cell>
          <cell r="C5297">
            <v>44114</v>
          </cell>
          <cell r="D5297" t="str">
            <v>Abierta</v>
          </cell>
          <cell r="E5297" t="str">
            <v>Recibido</v>
          </cell>
          <cell r="F5297" t="str">
            <v>Enviado</v>
          </cell>
          <cell r="G5297" t="str">
            <v>ARS</v>
          </cell>
          <cell r="H5297" t="str">
            <v>1625.82</v>
          </cell>
          <cell r="I5297" t="str">
            <v>182.33</v>
          </cell>
          <cell r="J5297">
            <v>0</v>
          </cell>
          <cell r="K5297" t="str">
            <v>1443.49</v>
          </cell>
          <cell r="L5297" t="str">
            <v>Maria Iara AMORE</v>
          </cell>
          <cell r="M5297">
            <v>37200647</v>
          </cell>
          <cell r="N5297">
            <v>1158234838</v>
          </cell>
          <cell r="O5297" t="str">
            <v>Maria Iara AMORE</v>
          </cell>
          <cell r="P5297">
            <v>1158234838</v>
          </cell>
          <cell r="Q5297" t="str">
            <v xml:space="preserve">Josè C Paz </v>
          </cell>
          <cell r="R5297">
            <v>2363</v>
          </cell>
          <cell r="U5297" t="str">
            <v xml:space="preserve">José C Paz </v>
          </cell>
          <cell r="V5297">
            <v>1665</v>
          </cell>
          <cell r="W5297" t="str">
            <v>Gran Buenos Aires</v>
          </cell>
          <cell r="Y5297" t="str">
            <v>ENVÍO SIN CARGO (CABA Y GRAN PARTE DE GBA) TIEMPO: 4 a 6 DÍAS HÁBILES</v>
          </cell>
          <cell r="Z5297" t="str">
            <v>Mercado Pago</v>
          </cell>
          <cell r="AA5297" t="str">
            <v>JORGITO</v>
          </cell>
          <cell r="AD5297">
            <v>44114</v>
          </cell>
          <cell r="AE5297">
            <v>44117</v>
          </cell>
          <cell r="AF5297" t="str">
            <v>PLATO DE VIDRIO ROMBOS 31 CM</v>
          </cell>
          <cell r="AG5297" t="str">
            <v>410.3</v>
          </cell>
          <cell r="AH5297">
            <v>1</v>
          </cell>
          <cell r="AI5297" t="str">
            <v>046BA6334</v>
          </cell>
          <cell r="AJ5297" t="str">
            <v>Web</v>
          </cell>
          <cell r="AK5297" t="str">
            <v>VIERNES 16-10 ENTRE 8 Y 18 HORAS!</v>
          </cell>
          <cell r="AL5297">
            <v>1862583056</v>
          </cell>
          <cell r="AM5297">
            <v>304998259</v>
          </cell>
          <cell r="AN5297" t="str">
            <v>Sí</v>
          </cell>
        </row>
        <row r="5298">
          <cell r="A5298">
            <v>2167</v>
          </cell>
          <cell r="B5298" t="str">
            <v>iaraamorebep@gmail.com</v>
          </cell>
          <cell r="AF5298" t="str">
            <v>FLORERO DE VIDRIO 16CM</v>
          </cell>
          <cell r="AG5298" t="str">
            <v>201.93</v>
          </cell>
          <cell r="AH5298">
            <v>2</v>
          </cell>
          <cell r="AI5298" t="str">
            <v>046JA7593</v>
          </cell>
          <cell r="AN5298" t="str">
            <v>Sí</v>
          </cell>
        </row>
        <row r="5299">
          <cell r="A5299">
            <v>2167</v>
          </cell>
          <cell r="B5299" t="str">
            <v>iaraamorebep@gmail.com</v>
          </cell>
          <cell r="AF5299" t="str">
            <v>BOWL COOPER 20X7 CM  COLOR COBRE</v>
          </cell>
          <cell r="AG5299" t="str">
            <v>405.83</v>
          </cell>
          <cell r="AH5299">
            <v>2</v>
          </cell>
          <cell r="AI5299" t="str">
            <v>MS129538</v>
          </cell>
          <cell r="AN5299" t="str">
            <v>Sí</v>
          </cell>
        </row>
        <row r="5300">
          <cell r="A5300">
            <v>2166</v>
          </cell>
          <cell r="B5300" t="str">
            <v>daisijazmin@gmail.com</v>
          </cell>
          <cell r="C5300">
            <v>44114</v>
          </cell>
          <cell r="D5300" t="str">
            <v>Abierta</v>
          </cell>
          <cell r="E5300" t="str">
            <v>Recibido</v>
          </cell>
          <cell r="F5300" t="str">
            <v>Enviado</v>
          </cell>
          <cell r="G5300" t="str">
            <v>ARS</v>
          </cell>
          <cell r="H5300" t="str">
            <v>4297.44</v>
          </cell>
          <cell r="I5300">
            <v>400</v>
          </cell>
          <cell r="J5300">
            <v>0</v>
          </cell>
          <cell r="K5300" t="str">
            <v>3897.44</v>
          </cell>
          <cell r="L5300" t="str">
            <v>Daisi Gonzalez</v>
          </cell>
          <cell r="M5300">
            <v>38590029</v>
          </cell>
          <cell r="N5300">
            <v>1164390143</v>
          </cell>
          <cell r="O5300" t="str">
            <v>Daisi Gonzalez</v>
          </cell>
          <cell r="P5300">
            <v>1164390143</v>
          </cell>
          <cell r="Q5300" t="str">
            <v xml:space="preserve">Santa Rosa </v>
          </cell>
          <cell r="R5300">
            <v>2467</v>
          </cell>
          <cell r="T5300" t="str">
            <v>Castelar</v>
          </cell>
          <cell r="U5300" t="str">
            <v xml:space="preserve">Moron </v>
          </cell>
          <cell r="V5300">
            <v>1712</v>
          </cell>
          <cell r="W5300" t="str">
            <v>Gran Buenos Aires</v>
          </cell>
          <cell r="Y5300" t="str">
            <v>ENVÍO SIN CARGO (CABA Y GRAN PARTE DE GBA) TIEMPO: 4 a 6 DÍAS HÁBILES</v>
          </cell>
          <cell r="Z5300" t="str">
            <v>Mercado Pago</v>
          </cell>
          <cell r="AA5300" t="str">
            <v>GANE</v>
          </cell>
          <cell r="AD5300">
            <v>44114</v>
          </cell>
          <cell r="AE5300">
            <v>44117</v>
          </cell>
          <cell r="AF5300" t="str">
            <v>TABLA GRIS NEOLITH 30x10 CM</v>
          </cell>
          <cell r="AG5300">
            <v>1900</v>
          </cell>
          <cell r="AH5300">
            <v>1</v>
          </cell>
          <cell r="AI5300" t="str">
            <v>GRIS3010</v>
          </cell>
          <cell r="AJ5300" t="str">
            <v>Móvil</v>
          </cell>
          <cell r="AK5300" t="str">
            <v>16-10 ENTRE 8 Y 18 HORAS!</v>
          </cell>
          <cell r="AL5300">
            <v>1862266175</v>
          </cell>
          <cell r="AM5300">
            <v>302207360</v>
          </cell>
          <cell r="AN5300" t="str">
            <v>Sí</v>
          </cell>
        </row>
        <row r="5301">
          <cell r="A5301">
            <v>2166</v>
          </cell>
          <cell r="B5301" t="str">
            <v>daisijazmin@gmail.com</v>
          </cell>
          <cell r="AF5301" t="str">
            <v>CENTRIFUGA DE PLASTICO</v>
          </cell>
          <cell r="AG5301" t="str">
            <v>960.72</v>
          </cell>
          <cell r="AH5301">
            <v>1</v>
          </cell>
          <cell r="AI5301" t="str">
            <v>046BA7903</v>
          </cell>
          <cell r="AN5301" t="str">
            <v>Sí</v>
          </cell>
        </row>
        <row r="5302">
          <cell r="A5302">
            <v>2166</v>
          </cell>
          <cell r="B5302" t="str">
            <v>daisijazmin@gmail.com</v>
          </cell>
          <cell r="AF5302" t="str">
            <v>TABLA DE PICAR RECTANGULAR BLANCA 31X45 CM</v>
          </cell>
          <cell r="AG5302" t="str">
            <v>896.74</v>
          </cell>
          <cell r="AH5302">
            <v>1</v>
          </cell>
          <cell r="AI5302" t="str">
            <v>BA8059</v>
          </cell>
          <cell r="AN5302" t="str">
            <v>Sí</v>
          </cell>
        </row>
        <row r="5303">
          <cell r="A5303">
            <v>2166</v>
          </cell>
          <cell r="B5303" t="str">
            <v>daisijazmin@gmail.com</v>
          </cell>
          <cell r="AF5303" t="str">
            <v>PORTARRETO MARCO BLANCO 15X20CM</v>
          </cell>
          <cell r="AG5303" t="str">
            <v>269.99</v>
          </cell>
          <cell r="AH5303">
            <v>2</v>
          </cell>
          <cell r="AI5303" t="str">
            <v>046PR6820</v>
          </cell>
          <cell r="AN5303" t="str">
            <v>Sí</v>
          </cell>
        </row>
        <row r="5304">
          <cell r="A5304">
            <v>2165</v>
          </cell>
          <cell r="B5304" t="str">
            <v>ana.sans@nuevosaires.edu.ar</v>
          </cell>
          <cell r="C5304">
            <v>44113</v>
          </cell>
          <cell r="D5304" t="str">
            <v>Abierta</v>
          </cell>
          <cell r="E5304" t="str">
            <v>Recibido</v>
          </cell>
          <cell r="F5304" t="str">
            <v>Enviado</v>
          </cell>
          <cell r="G5304" t="str">
            <v>ARS</v>
          </cell>
          <cell r="H5304" t="str">
            <v>723.46</v>
          </cell>
          <cell r="I5304">
            <v>0</v>
          </cell>
          <cell r="J5304">
            <v>0</v>
          </cell>
          <cell r="K5304" t="str">
            <v>723.46</v>
          </cell>
          <cell r="L5304" t="str">
            <v>Ana Sans</v>
          </cell>
          <cell r="M5304">
            <v>35169818</v>
          </cell>
          <cell r="N5304">
            <v>1162904306</v>
          </cell>
          <cell r="O5304" t="str">
            <v>Ana  Sans</v>
          </cell>
          <cell r="P5304">
            <v>1162904306</v>
          </cell>
          <cell r="Q5304" t="str">
            <v>Roma</v>
          </cell>
          <cell r="R5304">
            <v>870</v>
          </cell>
          <cell r="S5304">
            <v>2</v>
          </cell>
          <cell r="U5304" t="str">
            <v>Capital Federal</v>
          </cell>
          <cell r="V5304">
            <v>1408</v>
          </cell>
          <cell r="W5304" t="str">
            <v>Capital Federal</v>
          </cell>
          <cell r="Y5304" t="str">
            <v>ENVÍO SIN CARGO (CABA Y GRAN PARTE DE GBA) TIEMPO: 4 a 6 DÍAS HÁBILES</v>
          </cell>
          <cell r="Z5304" t="str">
            <v>Mercado Pago</v>
          </cell>
          <cell r="AC5304" t="str">
            <v>ENVIAR 2147 CON 2165</v>
          </cell>
          <cell r="AD5304">
            <v>44113</v>
          </cell>
          <cell r="AE5304">
            <v>44117</v>
          </cell>
          <cell r="AF5304" t="str">
            <v>CUBETERA DIFERENTES DISENOS Y COLORES 25 X 12 CM</v>
          </cell>
          <cell r="AG5304" t="str">
            <v>281.81</v>
          </cell>
          <cell r="AH5304">
            <v>1</v>
          </cell>
          <cell r="AI5304" t="str">
            <v>BA4749</v>
          </cell>
          <cell r="AJ5304" t="str">
            <v>Móvil</v>
          </cell>
          <cell r="AK5304" t="str">
            <v>VIERNES 16-10 ENTRE 8 Y 18 HORAS!</v>
          </cell>
          <cell r="AL5304">
            <v>1861939327</v>
          </cell>
          <cell r="AM5304">
            <v>305133953</v>
          </cell>
          <cell r="AN5304" t="str">
            <v>Sí</v>
          </cell>
        </row>
        <row r="5305">
          <cell r="A5305">
            <v>2165</v>
          </cell>
          <cell r="B5305" t="str">
            <v>ana.sans@nuevosaires.edu.ar</v>
          </cell>
          <cell r="AF5305" t="str">
            <v>INDIVIDUAL BEIGE CLARO 38 CM</v>
          </cell>
          <cell r="AG5305" t="str">
            <v>441.65</v>
          </cell>
          <cell r="AH5305">
            <v>1</v>
          </cell>
          <cell r="AI5305" t="str">
            <v>MS115310 MERCA SEPARADA</v>
          </cell>
          <cell r="AN5305" t="str">
            <v>Sí</v>
          </cell>
        </row>
        <row r="5306">
          <cell r="A5306">
            <v>2164</v>
          </cell>
          <cell r="B5306" t="str">
            <v>florencia.lopez@live.com</v>
          </cell>
          <cell r="C5306">
            <v>44113</v>
          </cell>
          <cell r="D5306" t="str">
            <v>Abierta</v>
          </cell>
          <cell r="E5306" t="str">
            <v>Recibido</v>
          </cell>
          <cell r="F5306" t="str">
            <v>Enviado</v>
          </cell>
          <cell r="G5306" t="str">
            <v>ARS</v>
          </cell>
          <cell r="H5306" t="str">
            <v>1007.8</v>
          </cell>
          <cell r="I5306">
            <v>400</v>
          </cell>
          <cell r="J5306">
            <v>0</v>
          </cell>
          <cell r="K5306" t="str">
            <v>607.8</v>
          </cell>
          <cell r="L5306" t="str">
            <v>Florencia Lopez</v>
          </cell>
          <cell r="M5306">
            <v>36043998</v>
          </cell>
          <cell r="N5306">
            <v>1140795339</v>
          </cell>
          <cell r="O5306" t="str">
            <v>Florencia Lopez</v>
          </cell>
          <cell r="P5306">
            <v>1140795339</v>
          </cell>
          <cell r="Q5306" t="str">
            <v>Aguero</v>
          </cell>
          <cell r="R5306">
            <v>2137</v>
          </cell>
          <cell r="T5306" t="str">
            <v>Munro</v>
          </cell>
          <cell r="U5306" t="str">
            <v>Buenos Aires</v>
          </cell>
          <cell r="V5306">
            <v>1605</v>
          </cell>
          <cell r="W5306" t="str">
            <v>Gran Buenos Aires</v>
          </cell>
          <cell r="Y5306" t="str">
            <v>ENVÍO SIN CARGO (CABA Y GRAN PARTE DE GBA) TIEMPO: 4 a 6 DÍAS HÁBILES</v>
          </cell>
          <cell r="Z5306" t="str">
            <v>Mercado Pago</v>
          </cell>
          <cell r="AA5306" t="str">
            <v>GANE</v>
          </cell>
          <cell r="AD5306">
            <v>44113</v>
          </cell>
          <cell r="AE5306">
            <v>44120</v>
          </cell>
          <cell r="AF5306" t="str">
            <v>ESPATULAS PLASTICO (Celeste)</v>
          </cell>
          <cell r="AG5306" t="str">
            <v>97.83</v>
          </cell>
          <cell r="AH5306">
            <v>1</v>
          </cell>
          <cell r="AI5306" t="str">
            <v>019BA7572BA</v>
          </cell>
          <cell r="AJ5306" t="str">
            <v>Web</v>
          </cell>
          <cell r="AK5306" t="str">
            <v>MARTES 20-10 ENTRE 8 Y 18 HORAS!</v>
          </cell>
          <cell r="AL5306">
            <v>1861528738</v>
          </cell>
          <cell r="AM5306">
            <v>302316458</v>
          </cell>
          <cell r="AN5306" t="str">
            <v>Sí</v>
          </cell>
        </row>
        <row r="5307">
          <cell r="A5307">
            <v>2164</v>
          </cell>
          <cell r="B5307" t="str">
            <v>florencia.lopez@live.com</v>
          </cell>
          <cell r="AF5307" t="str">
            <v>BOWL MENTA 1.5LTS</v>
          </cell>
          <cell r="AG5307" t="str">
            <v>183.99</v>
          </cell>
          <cell r="AH5307">
            <v>2</v>
          </cell>
          <cell r="AI5307" t="str">
            <v>BP26019 BIPO</v>
          </cell>
          <cell r="AN5307" t="str">
            <v>Sí</v>
          </cell>
        </row>
        <row r="5308">
          <cell r="A5308">
            <v>2164</v>
          </cell>
          <cell r="B5308" t="str">
            <v>florencia.lopez@live.com</v>
          </cell>
          <cell r="AF5308" t="str">
            <v>BOWL MENTA 2.5LTS</v>
          </cell>
          <cell r="AG5308" t="str">
            <v>230.5</v>
          </cell>
          <cell r="AH5308">
            <v>2</v>
          </cell>
          <cell r="AI5308" t="str">
            <v>BP02019 BIPO</v>
          </cell>
          <cell r="AN5308" t="str">
            <v>Sí</v>
          </cell>
        </row>
        <row r="5309">
          <cell r="A5309">
            <v>2164</v>
          </cell>
          <cell r="B5309" t="str">
            <v>florencia.lopez@live.com</v>
          </cell>
          <cell r="AF5309" t="str">
            <v>SEGURO P PUERTA SIL 1PC (Verde)</v>
          </cell>
          <cell r="AG5309" t="str">
            <v>80.99</v>
          </cell>
          <cell r="AH5309">
            <v>1</v>
          </cell>
          <cell r="AI5309">
            <v>87522</v>
          </cell>
          <cell r="AN5309" t="str">
            <v>Sí</v>
          </cell>
        </row>
        <row r="5310">
          <cell r="A5310">
            <v>2163</v>
          </cell>
          <cell r="B5310" t="str">
            <v>paulasaieg@hotmail.com</v>
          </cell>
          <cell r="C5310">
            <v>44113</v>
          </cell>
          <cell r="D5310" t="str">
            <v>Abierta</v>
          </cell>
          <cell r="E5310" t="str">
            <v>Recibido</v>
          </cell>
          <cell r="F5310" t="str">
            <v>Enviado</v>
          </cell>
          <cell r="G5310" t="str">
            <v>ARS</v>
          </cell>
          <cell r="H5310">
            <v>3300</v>
          </cell>
          <cell r="I5310">
            <v>0</v>
          </cell>
          <cell r="J5310">
            <v>0</v>
          </cell>
          <cell r="K5310">
            <v>3300</v>
          </cell>
          <cell r="L5310" t="str">
            <v>Paula Saieg</v>
          </cell>
          <cell r="M5310">
            <v>23116554</v>
          </cell>
          <cell r="N5310">
            <v>3815038190</v>
          </cell>
          <cell r="O5310" t="str">
            <v>Paula Saieg</v>
          </cell>
          <cell r="P5310">
            <v>3815038190</v>
          </cell>
          <cell r="Q5310" t="str">
            <v>Carhue</v>
          </cell>
          <cell r="R5310">
            <v>2556</v>
          </cell>
          <cell r="U5310" t="str">
            <v>Capital Federal</v>
          </cell>
          <cell r="V5310">
            <v>1440</v>
          </cell>
          <cell r="W5310" t="str">
            <v>Capital Federal</v>
          </cell>
          <cell r="Y5310" t="str">
            <v>ENVÍO SIN CARGO (CABA Y GRAN PARTE DE GBA) TIEMPO: 4 a 6 DÍAS HÁBILES</v>
          </cell>
          <cell r="Z5310" t="str">
            <v>Mercado Pago</v>
          </cell>
          <cell r="AB5310" t="str">
            <v>La direccion para envio a Tucuman seria la sucursal de Via Cargo de Av. Ejercito del Norte 480. CP4000 el envio a nombre de Paula Saieg</v>
          </cell>
          <cell r="AD5310">
            <v>44113</v>
          </cell>
          <cell r="AE5310">
            <v>44126</v>
          </cell>
          <cell r="AF5310" t="str">
            <v>MESA DE ARRIME HOME OFFICE 36X43X60 CM</v>
          </cell>
          <cell r="AG5310">
            <v>1650</v>
          </cell>
          <cell r="AH5310">
            <v>2</v>
          </cell>
          <cell r="AI5310" t="str">
            <v>NEWARRIME MERCA SEPA</v>
          </cell>
          <cell r="AJ5310" t="str">
            <v>Web</v>
          </cell>
          <cell r="AK5310" t="str">
            <v/>
          </cell>
          <cell r="AL5310">
            <v>1861443120</v>
          </cell>
          <cell r="AM5310">
            <v>305090943</v>
          </cell>
          <cell r="AN5310" t="str">
            <v>Sí</v>
          </cell>
        </row>
        <row r="5311">
          <cell r="A5311">
            <v>2162</v>
          </cell>
          <cell r="B5311" t="str">
            <v>sandralescano-32@hotmail.com</v>
          </cell>
          <cell r="C5311">
            <v>44113</v>
          </cell>
          <cell r="D5311" t="str">
            <v>Abierta</v>
          </cell>
          <cell r="E5311" t="str">
            <v>Recibido</v>
          </cell>
          <cell r="F5311" t="str">
            <v>Enviado</v>
          </cell>
          <cell r="G5311" t="str">
            <v>ARS</v>
          </cell>
          <cell r="H5311" t="str">
            <v>7034.78</v>
          </cell>
          <cell r="I5311">
            <v>0</v>
          </cell>
          <cell r="J5311">
            <v>0</v>
          </cell>
          <cell r="K5311" t="str">
            <v>7034.78</v>
          </cell>
          <cell r="L5311" t="str">
            <v>Sandra Lescano</v>
          </cell>
          <cell r="M5311">
            <v>34155470</v>
          </cell>
          <cell r="N5311">
            <v>5491133449012</v>
          </cell>
          <cell r="O5311" t="str">
            <v>Sandra  Lescano</v>
          </cell>
          <cell r="P5311">
            <v>5491133449012</v>
          </cell>
          <cell r="Q5311" t="str">
            <v xml:space="preserve">Mar del Plata </v>
          </cell>
          <cell r="R5311">
            <v>1092</v>
          </cell>
          <cell r="T5311" t="str">
            <v>Mitre</v>
          </cell>
          <cell r="U5311" t="str">
            <v>Hurlingham</v>
          </cell>
          <cell r="V5311">
            <v>1688</v>
          </cell>
          <cell r="W5311" t="str">
            <v>Gran Buenos Aires</v>
          </cell>
          <cell r="Y5311" t="str">
            <v>ENVÍO SIN CARGO (CABA Y GRAN PARTE DE GBA) TIEMPO: 4 a 6 DÍAS HÁBILES</v>
          </cell>
          <cell r="Z5311" t="str">
            <v>Mercado Pago</v>
          </cell>
          <cell r="AD5311">
            <v>44113</v>
          </cell>
          <cell r="AE5311">
            <v>44120</v>
          </cell>
          <cell r="AF5311" t="str">
            <v>CESTO METAL SET X 2 TELA BEIGE C/BORDE GRIS 35x24x40 CM/ 42x31x49 CM</v>
          </cell>
          <cell r="AG5311" t="str">
            <v>5393.7</v>
          </cell>
          <cell r="AH5311">
            <v>1</v>
          </cell>
          <cell r="AI5311" t="str">
            <v>058DE6904</v>
          </cell>
          <cell r="AJ5311" t="str">
            <v>Móvil</v>
          </cell>
          <cell r="AK5311" t="str">
            <v>MARTES 20-10 ENTRE 8 Y 18 HORAS!</v>
          </cell>
          <cell r="AL5311">
            <v>1861237744</v>
          </cell>
          <cell r="AM5311">
            <v>304412561</v>
          </cell>
          <cell r="AN5311" t="str">
            <v>Sí</v>
          </cell>
        </row>
        <row r="5312">
          <cell r="A5312">
            <v>2162</v>
          </cell>
          <cell r="B5312" t="str">
            <v>sandralescano-32@hotmail.com</v>
          </cell>
          <cell r="AF5312" t="str">
            <v>ADORNO TIMBRE DE MESA</v>
          </cell>
          <cell r="AG5312" t="str">
            <v>360.8</v>
          </cell>
          <cell r="AH5312">
            <v>1</v>
          </cell>
          <cell r="AI5312" t="str">
            <v>046DE4802</v>
          </cell>
          <cell r="AN5312" t="str">
            <v>Sí</v>
          </cell>
        </row>
        <row r="5313">
          <cell r="A5313">
            <v>2162</v>
          </cell>
          <cell r="B5313" t="str">
            <v>sandralescano-32@hotmail.com</v>
          </cell>
          <cell r="AF5313" t="str">
            <v>ALFOMBRA ENTRADA "WELCOME"45X75CM</v>
          </cell>
          <cell r="AG5313" t="str">
            <v>1063.29</v>
          </cell>
          <cell r="AH5313">
            <v>1</v>
          </cell>
          <cell r="AI5313" t="str">
            <v>046BA6693</v>
          </cell>
          <cell r="AN5313" t="str">
            <v>Sí</v>
          </cell>
        </row>
        <row r="5314">
          <cell r="A5314">
            <v>2162</v>
          </cell>
          <cell r="B5314" t="str">
            <v>sandralescano-32@hotmail.com</v>
          </cell>
          <cell r="AF5314" t="str">
            <v>PORTAVELA 8X23CM (Celeste)</v>
          </cell>
          <cell r="AG5314" t="str">
            <v>216.99</v>
          </cell>
          <cell r="AH5314">
            <v>1</v>
          </cell>
          <cell r="AN5314" t="str">
            <v>Sí</v>
          </cell>
        </row>
        <row r="5315">
          <cell r="A5315">
            <v>2161</v>
          </cell>
          <cell r="B5315" t="str">
            <v>kpetasne@gmail.com</v>
          </cell>
          <cell r="C5315">
            <v>44113</v>
          </cell>
          <cell r="D5315" t="str">
            <v>Abierta</v>
          </cell>
          <cell r="E5315" t="str">
            <v>Recibido</v>
          </cell>
          <cell r="F5315" t="str">
            <v>Enviado</v>
          </cell>
          <cell r="G5315" t="str">
            <v>ARS</v>
          </cell>
          <cell r="H5315" t="str">
            <v>883.3</v>
          </cell>
          <cell r="I5315">
            <v>0</v>
          </cell>
          <cell r="J5315">
            <v>0</v>
          </cell>
          <cell r="K5315" t="str">
            <v>883.3</v>
          </cell>
          <cell r="L5315" t="str">
            <v>Kevin Petasne</v>
          </cell>
          <cell r="M5315">
            <v>36897155</v>
          </cell>
          <cell r="N5315">
            <v>1136929383</v>
          </cell>
          <cell r="O5315" t="str">
            <v>Kevin Petasne</v>
          </cell>
          <cell r="P5315">
            <v>1136929383</v>
          </cell>
          <cell r="Q5315" t="str">
            <v>Zabala</v>
          </cell>
          <cell r="R5315">
            <v>3512</v>
          </cell>
          <cell r="S5315" t="str">
            <v>7a</v>
          </cell>
          <cell r="T5315" t="str">
            <v>Colegiales</v>
          </cell>
          <cell r="U5315" t="str">
            <v>Capital Federal</v>
          </cell>
          <cell r="V5315">
            <v>1427</v>
          </cell>
          <cell r="W5315" t="str">
            <v>Capital Federal</v>
          </cell>
          <cell r="Y5315" t="str">
            <v>ENVÍO SIN CARGO (CABA Y GRAN PARTE DE GBA) TIEMPO: 4 a 6 DÍAS HÁBILES</v>
          </cell>
          <cell r="Z5315" t="str">
            <v>Mercado Pago</v>
          </cell>
          <cell r="AC5315" t="str">
            <v>ENVIAR ORDEN 2160 CON 2161</v>
          </cell>
          <cell r="AD5315">
            <v>44113</v>
          </cell>
          <cell r="AE5315">
            <v>44117</v>
          </cell>
          <cell r="AF5315" t="str">
            <v>INDIVIDUAL BEIGE CLARO 38 CM</v>
          </cell>
          <cell r="AG5315" t="str">
            <v>441.65</v>
          </cell>
          <cell r="AH5315">
            <v>2</v>
          </cell>
          <cell r="AI5315" t="str">
            <v>MS115310 MERCA SEPARADA</v>
          </cell>
          <cell r="AJ5315" t="str">
            <v>Móvil</v>
          </cell>
          <cell r="AK5315" t="str">
            <v>VIERNES 16-10 ENTRE 8 Y 18 HORAS!</v>
          </cell>
          <cell r="AL5315">
            <v>1861162024</v>
          </cell>
          <cell r="AM5315">
            <v>305067030</v>
          </cell>
          <cell r="AN5315" t="str">
            <v>Sí</v>
          </cell>
        </row>
        <row r="5316">
          <cell r="A5316">
            <v>2160</v>
          </cell>
          <cell r="B5316" t="str">
            <v>kpetasne@gmail.com</v>
          </cell>
          <cell r="C5316">
            <v>44113</v>
          </cell>
          <cell r="D5316" t="str">
            <v>Abierta</v>
          </cell>
          <cell r="E5316" t="str">
            <v>Recibido</v>
          </cell>
          <cell r="F5316" t="str">
            <v>Enviado</v>
          </cell>
          <cell r="G5316" t="str">
            <v>ARS</v>
          </cell>
          <cell r="H5316" t="str">
            <v>883.3</v>
          </cell>
          <cell r="I5316">
            <v>0</v>
          </cell>
          <cell r="J5316">
            <v>0</v>
          </cell>
          <cell r="K5316" t="str">
            <v>883.3</v>
          </cell>
          <cell r="L5316" t="str">
            <v>Kevin Petasne</v>
          </cell>
          <cell r="M5316">
            <v>36897155</v>
          </cell>
          <cell r="N5316">
            <v>1136929383</v>
          </cell>
          <cell r="O5316" t="str">
            <v>Kevin Petasne</v>
          </cell>
          <cell r="P5316">
            <v>1136929383</v>
          </cell>
          <cell r="Q5316" t="str">
            <v>Zabala</v>
          </cell>
          <cell r="R5316">
            <v>3512</v>
          </cell>
          <cell r="S5316" t="str">
            <v>7a</v>
          </cell>
          <cell r="T5316" t="str">
            <v>Colegiales</v>
          </cell>
          <cell r="U5316" t="str">
            <v>Capital Federal</v>
          </cell>
          <cell r="V5316">
            <v>1427</v>
          </cell>
          <cell r="W5316" t="str">
            <v>Capital Federal</v>
          </cell>
          <cell r="Y5316" t="str">
            <v>ENVÍO SIN CARGO (CABA Y GRAN PARTE DE GBA) TIEMPO: 4 a 6 DÍAS HÁBILES</v>
          </cell>
          <cell r="Z5316" t="str">
            <v>Mercado Pago</v>
          </cell>
          <cell r="AC5316" t="str">
            <v>ENVIAR ORDEN 2160 CON 2161</v>
          </cell>
          <cell r="AD5316">
            <v>44113</v>
          </cell>
          <cell r="AE5316">
            <v>44117</v>
          </cell>
          <cell r="AF5316" t="str">
            <v>INDIVIDUAL BEIGE CLARO 38 CM</v>
          </cell>
          <cell r="AG5316" t="str">
            <v>441.65</v>
          </cell>
          <cell r="AH5316">
            <v>2</v>
          </cell>
          <cell r="AI5316" t="str">
            <v>MS115310 MERCA SEPARADA</v>
          </cell>
          <cell r="AJ5316" t="str">
            <v>Móvil</v>
          </cell>
          <cell r="AK5316" t="str">
            <v>VIERNES 16-10 ENTRE 8 Y 18 HORAS!</v>
          </cell>
          <cell r="AL5316">
            <v>1861130686</v>
          </cell>
          <cell r="AM5316">
            <v>305063716</v>
          </cell>
          <cell r="AN5316" t="str">
            <v>Sí</v>
          </cell>
        </row>
        <row r="5317">
          <cell r="A5317">
            <v>2159</v>
          </cell>
          <cell r="B5317" t="str">
            <v>candee_cai@hotmail.com</v>
          </cell>
          <cell r="C5317">
            <v>44113</v>
          </cell>
          <cell r="D5317" t="str">
            <v>Abierta</v>
          </cell>
          <cell r="E5317" t="str">
            <v>Recibido</v>
          </cell>
          <cell r="F5317" t="str">
            <v>Enviado</v>
          </cell>
          <cell r="G5317" t="str">
            <v>ARS</v>
          </cell>
          <cell r="H5317">
            <v>1499</v>
          </cell>
          <cell r="I5317">
            <v>300</v>
          </cell>
          <cell r="J5317">
            <v>0</v>
          </cell>
          <cell r="K5317">
            <v>1199</v>
          </cell>
          <cell r="L5317" t="str">
            <v>Candela De Vitis</v>
          </cell>
          <cell r="M5317">
            <v>42394079</v>
          </cell>
          <cell r="N5317">
            <v>1162999309</v>
          </cell>
          <cell r="O5317" t="str">
            <v>Candela De Vitis</v>
          </cell>
          <cell r="P5317">
            <v>1162999309</v>
          </cell>
          <cell r="Q5317" t="str">
            <v xml:space="preserve">Juan b Justo </v>
          </cell>
          <cell r="R5317">
            <v>594</v>
          </cell>
          <cell r="T5317" t="str">
            <v>Haedo</v>
          </cell>
          <cell r="U5317" t="str">
            <v xml:space="preserve">Buenos Aires </v>
          </cell>
          <cell r="V5317">
            <v>1706</v>
          </cell>
          <cell r="W5317" t="str">
            <v>Gran Buenos Aires</v>
          </cell>
          <cell r="Y5317" t="str">
            <v>ENVÍO SIN CARGO (CABA Y GRAN PARTE DE GBA) TIEMPO: 4 a 6 DÍAS HÁBILES</v>
          </cell>
          <cell r="Z5317" t="str">
            <v>Mercado Pago</v>
          </cell>
          <cell r="AA5317" t="str">
            <v>PREMIO</v>
          </cell>
          <cell r="AC5317" t="str">
            <v>IMPORTANTE: EL COLOR DE LAS CORTINAS GRIS</v>
          </cell>
          <cell r="AD5317">
            <v>44113</v>
          </cell>
          <cell r="AE5317">
            <v>44117</v>
          </cell>
          <cell r="AF5317" t="str">
            <v>CORTINA ALGODÓN Y POLIÉSTER PESADAS 2 PAÑOS 1.40x2.10 CM GRIS (Violeta)</v>
          </cell>
          <cell r="AG5317">
            <v>1499</v>
          </cell>
          <cell r="AH5317">
            <v>1</v>
          </cell>
          <cell r="AJ5317" t="str">
            <v>Móvil</v>
          </cell>
          <cell r="AK5317" t="str">
            <v>VIERNES 16-10 ENTRE 8 Y 18 HORAS!</v>
          </cell>
          <cell r="AL5317">
            <v>1860711197</v>
          </cell>
          <cell r="AM5317">
            <v>305026787</v>
          </cell>
          <cell r="AN5317" t="str">
            <v>Sí</v>
          </cell>
        </row>
        <row r="5318">
          <cell r="A5318">
            <v>2158</v>
          </cell>
          <cell r="B5318" t="str">
            <v>arcediego@nucleosistema.com.ar</v>
          </cell>
          <cell r="C5318">
            <v>44113</v>
          </cell>
          <cell r="D5318" t="str">
            <v>Abierta</v>
          </cell>
          <cell r="E5318" t="str">
            <v>Recibido</v>
          </cell>
          <cell r="F5318" t="str">
            <v>Enviado</v>
          </cell>
          <cell r="G5318" t="str">
            <v>ARS</v>
          </cell>
          <cell r="H5318">
            <v>4600</v>
          </cell>
          <cell r="I5318">
            <v>0</v>
          </cell>
          <cell r="J5318">
            <v>0</v>
          </cell>
          <cell r="K5318">
            <v>4600</v>
          </cell>
          <cell r="L5318" t="str">
            <v>Diego Arce</v>
          </cell>
          <cell r="M5318">
            <v>33698773559</v>
          </cell>
          <cell r="N5318">
            <v>1156674223</v>
          </cell>
          <cell r="O5318" t="str">
            <v>Diego  arce</v>
          </cell>
          <cell r="P5318">
            <v>1156674223</v>
          </cell>
          <cell r="Q5318" t="str">
            <v>Cuba</v>
          </cell>
          <cell r="R5318">
            <v>2628</v>
          </cell>
          <cell r="S5318">
            <v>0.375</v>
          </cell>
          <cell r="T5318" t="str">
            <v>belgrano</v>
          </cell>
          <cell r="U5318" t="str">
            <v>Capital Federal</v>
          </cell>
          <cell r="V5318">
            <v>1428</v>
          </cell>
          <cell r="W5318" t="str">
            <v>Capital Federal</v>
          </cell>
          <cell r="Y5318" t="str">
            <v>ENVÍO SIN CARGO (CABA Y GRAN PARTE DE GBA) TIEMPO: 4 a 6 DÍAS HÁBILES</v>
          </cell>
          <cell r="Z5318" t="str">
            <v>Mercado Pago</v>
          </cell>
          <cell r="AD5318">
            <v>44113</v>
          </cell>
          <cell r="AE5318">
            <v>44153</v>
          </cell>
          <cell r="AF5318" t="str">
            <v>ESCRITORIO INDUSTRIAL 120x50x80 CM</v>
          </cell>
          <cell r="AG5318">
            <v>4600</v>
          </cell>
          <cell r="AH5318">
            <v>1</v>
          </cell>
          <cell r="AJ5318" t="str">
            <v>Web</v>
          </cell>
          <cell r="AK5318" t="str">
            <v>JUEVES 19-11 ENTRE 8 Y 18 HORAS!</v>
          </cell>
          <cell r="AL5318">
            <v>1860408784</v>
          </cell>
          <cell r="AM5318">
            <v>304998108</v>
          </cell>
          <cell r="AN5318" t="str">
            <v>Sí</v>
          </cell>
        </row>
        <row r="5319">
          <cell r="A5319">
            <v>2157</v>
          </cell>
          <cell r="B5319" t="str">
            <v>gutierrez.micaela26@gmail.com</v>
          </cell>
          <cell r="C5319">
            <v>44113</v>
          </cell>
          <cell r="D5319" t="str">
            <v>Abierta</v>
          </cell>
          <cell r="E5319" t="str">
            <v>Recibido</v>
          </cell>
          <cell r="F5319" t="str">
            <v>Enviado</v>
          </cell>
          <cell r="G5319" t="str">
            <v>ARS</v>
          </cell>
          <cell r="H5319" t="str">
            <v>885.49</v>
          </cell>
          <cell r="I5319">
            <v>300</v>
          </cell>
          <cell r="J5319">
            <v>0</v>
          </cell>
          <cell r="K5319" t="str">
            <v>585.49</v>
          </cell>
          <cell r="L5319" t="str">
            <v>Tomas De vitis</v>
          </cell>
          <cell r="M5319">
            <v>39243220</v>
          </cell>
          <cell r="N5319">
            <v>1138654022</v>
          </cell>
          <cell r="O5319" t="str">
            <v>Tomas  De vitis</v>
          </cell>
          <cell r="P5319">
            <v>1138654022</v>
          </cell>
          <cell r="Q5319" t="str">
            <v xml:space="preserve">Carlos tejedor </v>
          </cell>
          <cell r="R5319">
            <v>1255</v>
          </cell>
          <cell r="S5319" t="str">
            <v xml:space="preserve">5B </v>
          </cell>
          <cell r="T5319" t="str">
            <v>Haedo</v>
          </cell>
          <cell r="U5319" t="str">
            <v xml:space="preserve">Buenos Aires </v>
          </cell>
          <cell r="V5319">
            <v>1706</v>
          </cell>
          <cell r="W5319" t="str">
            <v>Gran Buenos Aires</v>
          </cell>
          <cell r="Y5319" t="str">
            <v>ENVÍO SIN CARGO (CABA Y GRAN PARTE DE GBA) TIEMPO: 4 a 6 DÍAS HÁBILES</v>
          </cell>
          <cell r="Z5319" t="str">
            <v>Mercado Pago</v>
          </cell>
          <cell r="AA5319" t="str">
            <v>PREMIO</v>
          </cell>
          <cell r="AD5319">
            <v>44113</v>
          </cell>
          <cell r="AE5319">
            <v>44117</v>
          </cell>
          <cell r="AF5319" t="str">
            <v>RELOJ PARED FONDO NEGRO MCO BCO 25CM DIAM</v>
          </cell>
          <cell r="AG5319" t="str">
            <v>885.49</v>
          </cell>
          <cell r="AH5319">
            <v>1</v>
          </cell>
          <cell r="AI5319" t="str">
            <v>046RE7628</v>
          </cell>
          <cell r="AJ5319" t="str">
            <v>Móvil</v>
          </cell>
          <cell r="AK5319" t="str">
            <v>VIERNES 16-10 ENTRE 8 Y 18 HORAS!</v>
          </cell>
          <cell r="AL5319">
            <v>1860398343</v>
          </cell>
          <cell r="AM5319">
            <v>304996332</v>
          </cell>
          <cell r="AN5319" t="str">
            <v>Sí</v>
          </cell>
        </row>
        <row r="5320">
          <cell r="A5320">
            <v>2156</v>
          </cell>
          <cell r="B5320" t="str">
            <v>agustin.menichelli@gmail.com</v>
          </cell>
          <cell r="C5320">
            <v>44113</v>
          </cell>
          <cell r="D5320" t="str">
            <v>Abierta</v>
          </cell>
          <cell r="E5320" t="str">
            <v>Recibido</v>
          </cell>
          <cell r="F5320" t="str">
            <v>Enviado</v>
          </cell>
          <cell r="G5320" t="str">
            <v>ARS</v>
          </cell>
          <cell r="H5320" t="str">
            <v>770.96</v>
          </cell>
          <cell r="I5320">
            <v>300</v>
          </cell>
          <cell r="J5320">
            <v>0</v>
          </cell>
          <cell r="K5320" t="str">
            <v>470.96</v>
          </cell>
          <cell r="L5320" t="str">
            <v xml:space="preserve">Gabriela Ozuna </v>
          </cell>
          <cell r="M5320">
            <v>37016842</v>
          </cell>
          <cell r="N5320">
            <v>1166120536</v>
          </cell>
          <cell r="O5320" t="str">
            <v>Gabriela  Ozuna</v>
          </cell>
          <cell r="P5320">
            <v>1166120536</v>
          </cell>
          <cell r="Q5320" t="str">
            <v xml:space="preserve">San vicente </v>
          </cell>
          <cell r="R5320">
            <v>5945</v>
          </cell>
          <cell r="S5320" t="str">
            <v xml:space="preserve">Planta Alta </v>
          </cell>
          <cell r="T5320" t="str">
            <v>San Martin</v>
          </cell>
          <cell r="U5320" t="str">
            <v>San Martin</v>
          </cell>
          <cell r="V5320">
            <v>1650</v>
          </cell>
          <cell r="W5320" t="str">
            <v>Gran Buenos Aires</v>
          </cell>
          <cell r="Y5320" t="str">
            <v>ENVÍO SIN CARGO (CABA Y GRAN PARTE DE GBA) TIEMPO: 4 a 6 DÍAS HÁBILES</v>
          </cell>
          <cell r="Z5320" t="str">
            <v>Mercado Pago</v>
          </cell>
          <cell r="AA5320" t="str">
            <v>PREMIO</v>
          </cell>
          <cell r="AD5320">
            <v>44113</v>
          </cell>
          <cell r="AE5320">
            <v>44117</v>
          </cell>
          <cell r="AF5320" t="str">
            <v>BOWL NEGRO 2.5LTS APTO MICROONDAS Y FREEZER</v>
          </cell>
          <cell r="AG5320" t="str">
            <v>222.99</v>
          </cell>
          <cell r="AH5320">
            <v>1</v>
          </cell>
          <cell r="AI5320" t="str">
            <v>BP02002 BIPO</v>
          </cell>
          <cell r="AJ5320" t="str">
            <v>Web</v>
          </cell>
          <cell r="AK5320" t="str">
            <v>VIERNES 16-10 ENTRE 8 Y 18 HORAS!</v>
          </cell>
          <cell r="AL5320">
            <v>1860318407</v>
          </cell>
          <cell r="AM5320">
            <v>304983661</v>
          </cell>
          <cell r="AN5320" t="str">
            <v>Sí</v>
          </cell>
        </row>
        <row r="5321">
          <cell r="A5321">
            <v>2156</v>
          </cell>
          <cell r="B5321" t="str">
            <v>agustin.menichelli@gmail.com</v>
          </cell>
          <cell r="AF5321" t="str">
            <v>BOWL NEGRO 1.5LTS APTO MICROONDAS Y FREEZER</v>
          </cell>
          <cell r="AG5321" t="str">
            <v>183.99</v>
          </cell>
          <cell r="AH5321">
            <v>1</v>
          </cell>
          <cell r="AI5321" t="str">
            <v>BP26002 BIPO</v>
          </cell>
          <cell r="AN5321" t="str">
            <v>Sí</v>
          </cell>
        </row>
        <row r="5322">
          <cell r="A5322">
            <v>2156</v>
          </cell>
          <cell r="B5322" t="str">
            <v>agustin.menichelli@gmail.com</v>
          </cell>
          <cell r="AF5322" t="str">
            <v>Hermetico rosa pastel c/tapa 400 cc</v>
          </cell>
          <cell r="AG5322" t="str">
            <v>181.99</v>
          </cell>
          <cell r="AH5322">
            <v>1</v>
          </cell>
          <cell r="AI5322" t="str">
            <v>BP35018</v>
          </cell>
          <cell r="AN5322" t="str">
            <v>Sí</v>
          </cell>
        </row>
        <row r="5323">
          <cell r="A5323">
            <v>2156</v>
          </cell>
          <cell r="B5323" t="str">
            <v>agustin.menichelli@gmail.com</v>
          </cell>
          <cell r="AF5323" t="str">
            <v>Hermetico verde aqua c/tapa 400 cc</v>
          </cell>
          <cell r="AG5323" t="str">
            <v>181.99</v>
          </cell>
          <cell r="AH5323">
            <v>1</v>
          </cell>
          <cell r="AI5323" t="str">
            <v>BP35019</v>
          </cell>
          <cell r="AN5323" t="str">
            <v>Sí</v>
          </cell>
        </row>
        <row r="5324">
          <cell r="A5324">
            <v>2155</v>
          </cell>
          <cell r="B5324" t="str">
            <v>martinagrecco@live.com</v>
          </cell>
          <cell r="C5324">
            <v>44113</v>
          </cell>
          <cell r="D5324" t="str">
            <v>Abierta</v>
          </cell>
          <cell r="E5324" t="str">
            <v>Recibido</v>
          </cell>
          <cell r="F5324" t="str">
            <v>Enviado</v>
          </cell>
          <cell r="G5324" t="str">
            <v>ARS</v>
          </cell>
          <cell r="H5324" t="str">
            <v>871.84</v>
          </cell>
          <cell r="I5324">
            <v>300</v>
          </cell>
          <cell r="J5324">
            <v>0</v>
          </cell>
          <cell r="K5324" t="str">
            <v>571.84</v>
          </cell>
          <cell r="L5324" t="str">
            <v>Martina Grecco</v>
          </cell>
          <cell r="M5324">
            <v>40374751</v>
          </cell>
          <cell r="N5324">
            <v>2325682232</v>
          </cell>
          <cell r="O5324" t="str">
            <v>Martina Grecco</v>
          </cell>
          <cell r="P5324">
            <v>2325682232</v>
          </cell>
          <cell r="Q5324" t="str">
            <v xml:space="preserve">Martin Rodríguez </v>
          </cell>
          <cell r="R5324">
            <v>4455</v>
          </cell>
          <cell r="T5324" t="str">
            <v>El dorado</v>
          </cell>
          <cell r="U5324" t="str">
            <v>Quilmes</v>
          </cell>
          <cell r="V5324">
            <v>1882</v>
          </cell>
          <cell r="W5324" t="str">
            <v>Gran Buenos Aires</v>
          </cell>
          <cell r="Y5324" t="str">
            <v>ENVÍO SIN CARGO (CABA Y GRAN PARTE DE GBA) TIEMPO: 4 a 6 DÍAS HÁBILES</v>
          </cell>
          <cell r="Z5324" t="str">
            <v>Mercado Pago</v>
          </cell>
          <cell r="AA5324" t="str">
            <v>PREMIO</v>
          </cell>
          <cell r="AD5324">
            <v>44113</v>
          </cell>
          <cell r="AE5324">
            <v>44117</v>
          </cell>
          <cell r="AF5324" t="str">
            <v>PROMO BLUE: 1 BOWL 1.5 LTS + 2 BOWLS 400 CC</v>
          </cell>
          <cell r="AG5324">
            <v>399</v>
          </cell>
          <cell r="AH5324">
            <v>1</v>
          </cell>
          <cell r="AI5324" t="str">
            <v>BP26019/BP01019</v>
          </cell>
          <cell r="AJ5324" t="str">
            <v>Móvil</v>
          </cell>
          <cell r="AK5324" t="str">
            <v>VIERNES 16-10 ENTRE 8 Y 18 HORAS!</v>
          </cell>
          <cell r="AL5324">
            <v>1860213493</v>
          </cell>
          <cell r="AM5324">
            <v>304969649</v>
          </cell>
          <cell r="AN5324" t="str">
            <v>Sí</v>
          </cell>
        </row>
        <row r="5325">
          <cell r="A5325">
            <v>2155</v>
          </cell>
          <cell r="B5325" t="str">
            <v>martinagrecco@live.com</v>
          </cell>
          <cell r="AF5325" t="str">
            <v>BOWL NEGRO 400CC APTO MICROONDAS Y FREEZER</v>
          </cell>
          <cell r="AG5325" t="str">
            <v>127.99</v>
          </cell>
          <cell r="AH5325">
            <v>1</v>
          </cell>
          <cell r="AI5325" t="str">
            <v>BP01002 BIPO</v>
          </cell>
          <cell r="AN5325" t="str">
            <v>Sí</v>
          </cell>
        </row>
        <row r="5326">
          <cell r="A5326">
            <v>2155</v>
          </cell>
          <cell r="B5326" t="str">
            <v>martinagrecco@live.com</v>
          </cell>
          <cell r="AF5326" t="str">
            <v>BATIDOR SEMIAUTOMATICO 34 CM</v>
          </cell>
          <cell r="AG5326" t="str">
            <v>344.85</v>
          </cell>
          <cell r="AH5326">
            <v>1</v>
          </cell>
          <cell r="AI5326" t="str">
            <v>046BA4824</v>
          </cell>
          <cell r="AN5326" t="str">
            <v>Sí</v>
          </cell>
        </row>
        <row r="5327">
          <cell r="A5327">
            <v>2154</v>
          </cell>
          <cell r="B5327" t="str">
            <v>moli.cami@hotmail.com</v>
          </cell>
          <cell r="C5327">
            <v>44113</v>
          </cell>
          <cell r="D5327" t="str">
            <v>Abierta</v>
          </cell>
          <cell r="E5327" t="str">
            <v>Recibido</v>
          </cell>
          <cell r="F5327" t="str">
            <v>Enviado</v>
          </cell>
          <cell r="G5327" t="str">
            <v>ARS</v>
          </cell>
          <cell r="H5327" t="str">
            <v>1019.4</v>
          </cell>
          <cell r="I5327">
            <v>400</v>
          </cell>
          <cell r="J5327">
            <v>0</v>
          </cell>
          <cell r="K5327" t="str">
            <v>619.4</v>
          </cell>
          <cell r="L5327" t="str">
            <v>Camila Molina</v>
          </cell>
          <cell r="M5327">
            <v>38614427</v>
          </cell>
          <cell r="N5327">
            <v>1131506599</v>
          </cell>
          <cell r="O5327" t="str">
            <v>Camila Molina</v>
          </cell>
          <cell r="P5327">
            <v>1131506599</v>
          </cell>
          <cell r="Q5327" t="str">
            <v>Neuquen</v>
          </cell>
          <cell r="R5327">
            <v>964</v>
          </cell>
          <cell r="S5327" t="str">
            <v>PB 3</v>
          </cell>
          <cell r="T5327" t="str">
            <v>Caballito</v>
          </cell>
          <cell r="U5327" t="str">
            <v>Capital Federal</v>
          </cell>
          <cell r="V5327">
            <v>1405</v>
          </cell>
          <cell r="W5327" t="str">
            <v>Capital Federal</v>
          </cell>
          <cell r="Y5327" t="str">
            <v>ENVÍO SIN CARGO (CABA Y GRAN PARTE DE GBA) TIEMPO: 4 a 6 DÍAS HÁBILES</v>
          </cell>
          <cell r="Z5327" t="str">
            <v>Mercado Pago</v>
          </cell>
          <cell r="AA5327" t="str">
            <v>GANE</v>
          </cell>
          <cell r="AD5327">
            <v>44113</v>
          </cell>
          <cell r="AE5327">
            <v>44117</v>
          </cell>
          <cell r="AF5327" t="str">
            <v>HOMBRECITO CON VIRULANA COLORES PASTEL (Amarillo)</v>
          </cell>
          <cell r="AG5327" t="str">
            <v>144.6</v>
          </cell>
          <cell r="AH5327">
            <v>1</v>
          </cell>
          <cell r="AI5327" t="str">
            <v>ba87516</v>
          </cell>
          <cell r="AJ5327" t="str">
            <v>Web</v>
          </cell>
          <cell r="AK5327" t="str">
            <v>VIERNES 16-10 ENTRE 8 Y 18 HORAS!</v>
          </cell>
          <cell r="AL5327">
            <v>1860160153</v>
          </cell>
          <cell r="AM5327">
            <v>304913392</v>
          </cell>
          <cell r="AN5327" t="str">
            <v>Sí</v>
          </cell>
        </row>
        <row r="5328">
          <cell r="A5328">
            <v>2154</v>
          </cell>
          <cell r="B5328" t="str">
            <v>moli.cami@hotmail.com</v>
          </cell>
          <cell r="AF5328" t="str">
            <v>DESTAPADOR - SACACORCHOS</v>
          </cell>
          <cell r="AG5328" t="str">
            <v>148.32</v>
          </cell>
          <cell r="AH5328">
            <v>1</v>
          </cell>
          <cell r="AI5328" t="str">
            <v>BA4791</v>
          </cell>
          <cell r="AN5328" t="str">
            <v>Sí</v>
          </cell>
        </row>
        <row r="5329">
          <cell r="A5329">
            <v>2154</v>
          </cell>
          <cell r="B5329" t="str">
            <v>moli.cami@hotmail.com</v>
          </cell>
          <cell r="AF5329" t="str">
            <v>TABLA DE BAMBOO 20X30 CM</v>
          </cell>
          <cell r="AG5329" t="str">
            <v>521.99</v>
          </cell>
          <cell r="AH5329">
            <v>1</v>
          </cell>
          <cell r="AI5329" t="str">
            <v>MS113002</v>
          </cell>
          <cell r="AN5329" t="str">
            <v>Sí</v>
          </cell>
        </row>
        <row r="5330">
          <cell r="A5330">
            <v>2154</v>
          </cell>
          <cell r="B5330" t="str">
            <v>moli.cami@hotmail.com</v>
          </cell>
          <cell r="AF5330" t="str">
            <v>APOYA PAVA REDONDO</v>
          </cell>
          <cell r="AG5330" t="str">
            <v>204.49</v>
          </cell>
          <cell r="AH5330">
            <v>1</v>
          </cell>
          <cell r="AI5330" t="str">
            <v>046BA5447</v>
          </cell>
          <cell r="AN5330" t="str">
            <v>Sí</v>
          </cell>
        </row>
        <row r="5331">
          <cell r="A5331">
            <v>2153</v>
          </cell>
          <cell r="B5331" t="str">
            <v>jorgemoses@hotmail.com</v>
          </cell>
          <cell r="C5331">
            <v>44113</v>
          </cell>
          <cell r="D5331" t="str">
            <v>Abierta</v>
          </cell>
          <cell r="E5331" t="str">
            <v>Recibido</v>
          </cell>
          <cell r="F5331" t="str">
            <v>Enviado</v>
          </cell>
          <cell r="G5331" t="str">
            <v>ARS</v>
          </cell>
          <cell r="H5331" t="str">
            <v>932.95</v>
          </cell>
          <cell r="I5331">
            <v>400</v>
          </cell>
          <cell r="J5331">
            <v>0</v>
          </cell>
          <cell r="K5331" t="str">
            <v>532.95</v>
          </cell>
          <cell r="L5331" t="str">
            <v>Jorge Moses</v>
          </cell>
          <cell r="M5331">
            <v>23944555</v>
          </cell>
          <cell r="N5331">
            <v>1155749013</v>
          </cell>
          <cell r="O5331" t="str">
            <v>Jorge Moses</v>
          </cell>
          <cell r="P5331">
            <v>1155749013</v>
          </cell>
          <cell r="Q5331" t="str">
            <v>Mendoza</v>
          </cell>
          <cell r="R5331">
            <v>5235</v>
          </cell>
          <cell r="S5331" t="str">
            <v>7° 40</v>
          </cell>
          <cell r="T5331" t="str">
            <v>Villa Urquiza</v>
          </cell>
          <cell r="U5331" t="str">
            <v>Capital Federal</v>
          </cell>
          <cell r="V5331">
            <v>1405</v>
          </cell>
          <cell r="W5331" t="str">
            <v>Capital Federal</v>
          </cell>
          <cell r="Y5331" t="str">
            <v>ENVÍO SIN CARGO (CABA Y GRAN PARTE DE GBA) TIEMPO: 4 a 6 DÍAS HÁBILES</v>
          </cell>
          <cell r="Z5331" t="str">
            <v>Mercado Pago</v>
          </cell>
          <cell r="AA5331" t="str">
            <v>GANE</v>
          </cell>
          <cell r="AD5331">
            <v>44113</v>
          </cell>
          <cell r="AE5331">
            <v>44117</v>
          </cell>
          <cell r="AF5331" t="str">
            <v>BOWL BLANCO 400CC APTO MICROONDAS Y FREEZER</v>
          </cell>
          <cell r="AG5331" t="str">
            <v>127.99</v>
          </cell>
          <cell r="AH5331">
            <v>4</v>
          </cell>
          <cell r="AI5331" t="str">
            <v>BP01001 BIPO</v>
          </cell>
          <cell r="AJ5331" t="str">
            <v>Web</v>
          </cell>
          <cell r="AK5331" t="str">
            <v>VIERNES 16-10 ENTRE 8 Y 18 HORAS!</v>
          </cell>
          <cell r="AL5331">
            <v>1860155384</v>
          </cell>
          <cell r="AM5331">
            <v>304917128</v>
          </cell>
          <cell r="AN5331" t="str">
            <v>Sí</v>
          </cell>
        </row>
        <row r="5332">
          <cell r="A5332">
            <v>2153</v>
          </cell>
          <cell r="B5332" t="str">
            <v>jorgemoses@hotmail.com</v>
          </cell>
          <cell r="AF5332" t="str">
            <v>TORTERO PLASTICO CON BASE AMARILLA CAMPANA TRANSPARENTE 28 CM DIAM</v>
          </cell>
          <cell r="AG5332" t="str">
            <v>420.99</v>
          </cell>
          <cell r="AH5332">
            <v>1</v>
          </cell>
          <cell r="AI5332" t="str">
            <v>42BA1020</v>
          </cell>
          <cell r="AN5332" t="str">
            <v>Sí</v>
          </cell>
        </row>
        <row r="5333">
          <cell r="A5333">
            <v>2152</v>
          </cell>
          <cell r="B5333" t="str">
            <v>julieta.escobar.pat@gmail.com</v>
          </cell>
          <cell r="C5333">
            <v>44113</v>
          </cell>
          <cell r="D5333" t="str">
            <v>Abierta</v>
          </cell>
          <cell r="E5333" t="str">
            <v>Recibido</v>
          </cell>
          <cell r="F5333" t="str">
            <v>Enviado</v>
          </cell>
          <cell r="G5333" t="str">
            <v>ARS</v>
          </cell>
          <cell r="H5333" t="str">
            <v>522.66</v>
          </cell>
          <cell r="I5333">
            <v>300</v>
          </cell>
          <cell r="J5333">
            <v>0</v>
          </cell>
          <cell r="K5333" t="str">
            <v>222.66</v>
          </cell>
          <cell r="L5333" t="str">
            <v>Julieta Escobar</v>
          </cell>
          <cell r="M5333">
            <v>34304675</v>
          </cell>
          <cell r="N5333">
            <v>1132548715</v>
          </cell>
          <cell r="O5333" t="str">
            <v>Julieta Escobar</v>
          </cell>
          <cell r="P5333">
            <v>1132548715</v>
          </cell>
          <cell r="Q5333" t="str">
            <v>Floresta</v>
          </cell>
          <cell r="R5333">
            <v>91</v>
          </cell>
          <cell r="S5333">
            <v>1</v>
          </cell>
          <cell r="U5333" t="str">
            <v>Paso del rey</v>
          </cell>
          <cell r="V5333">
            <v>1744</v>
          </cell>
          <cell r="W5333" t="str">
            <v>Gran Buenos Aires</v>
          </cell>
          <cell r="Y5333" t="str">
            <v>ENVÍO SIN CARGO (CABA Y GRAN PARTE DE GBA) TIEMPO: 4 a 6 DÍAS HÁBILES</v>
          </cell>
          <cell r="Z5333" t="str">
            <v>Mercado Pago</v>
          </cell>
          <cell r="AA5333" t="str">
            <v>PREMIO</v>
          </cell>
          <cell r="AD5333">
            <v>44113</v>
          </cell>
          <cell r="AE5333">
            <v>44117</v>
          </cell>
          <cell r="AF5333" t="str">
            <v>VASO FUCSIA FACETADO Y EXPRIMIDOR</v>
          </cell>
          <cell r="AG5333" t="str">
            <v>233.75</v>
          </cell>
          <cell r="AH5333">
            <v>1</v>
          </cell>
          <cell r="AI5333" t="str">
            <v>BP24008 BIPO</v>
          </cell>
          <cell r="AJ5333" t="str">
            <v>Móvil</v>
          </cell>
          <cell r="AK5333" t="str">
            <v>VIERNES 16-10 ENTRE 8 Y 18 HORAS!</v>
          </cell>
          <cell r="AL5333">
            <v>1860140631</v>
          </cell>
          <cell r="AM5333">
            <v>304961793</v>
          </cell>
          <cell r="AN5333" t="str">
            <v>Sí</v>
          </cell>
        </row>
        <row r="5334">
          <cell r="A5334">
            <v>2152</v>
          </cell>
          <cell r="B5334" t="str">
            <v>julieta.escobar.pat@gmail.com</v>
          </cell>
          <cell r="AF5334" t="str">
            <v>TAPA PARA BOTELLAS 1 PIEZA COLORES SURTIDOS</v>
          </cell>
          <cell r="AG5334" t="str">
            <v>26.96</v>
          </cell>
          <cell r="AH5334">
            <v>2</v>
          </cell>
          <cell r="AI5334" t="str">
            <v>019BA6984</v>
          </cell>
          <cell r="AN5334" t="str">
            <v>Sí</v>
          </cell>
        </row>
        <row r="5335">
          <cell r="A5335">
            <v>2152</v>
          </cell>
          <cell r="B5335" t="str">
            <v>julieta.escobar.pat@gmail.com</v>
          </cell>
          <cell r="AF5335" t="str">
            <v>TABLA DE PICAR VERTEDORA ROJO 26.5X18CM</v>
          </cell>
          <cell r="AG5335" t="str">
            <v>234.99</v>
          </cell>
          <cell r="AH5335">
            <v>1</v>
          </cell>
          <cell r="AI5335" t="str">
            <v>42BA8016</v>
          </cell>
          <cell r="AN5335" t="str">
            <v>Sí</v>
          </cell>
        </row>
        <row r="5336">
          <cell r="A5336">
            <v>2151</v>
          </cell>
          <cell r="B5336" t="str">
            <v>candee_cai@hotmail.com</v>
          </cell>
          <cell r="C5336">
            <v>44113</v>
          </cell>
          <cell r="D5336" t="str">
            <v>Abierta</v>
          </cell>
          <cell r="E5336" t="str">
            <v>Pendiente</v>
          </cell>
          <cell r="F5336" t="str">
            <v>No está empaquetado</v>
          </cell>
          <cell r="G5336" t="str">
            <v>ARS</v>
          </cell>
          <cell r="H5336">
            <v>1499</v>
          </cell>
          <cell r="I5336">
            <v>300</v>
          </cell>
          <cell r="J5336">
            <v>0</v>
          </cell>
          <cell r="K5336">
            <v>1199</v>
          </cell>
          <cell r="L5336" t="str">
            <v>Candela De Vitis</v>
          </cell>
          <cell r="M5336">
            <v>42394079</v>
          </cell>
          <cell r="N5336">
            <v>1162999309</v>
          </cell>
          <cell r="O5336" t="str">
            <v>Candela De Vitis</v>
          </cell>
          <cell r="P5336">
            <v>1162999309</v>
          </cell>
          <cell r="Q5336" t="str">
            <v xml:space="preserve">Juan b Justo </v>
          </cell>
          <cell r="R5336">
            <v>594</v>
          </cell>
          <cell r="T5336" t="str">
            <v>Haedo</v>
          </cell>
          <cell r="U5336" t="str">
            <v xml:space="preserve">Buenos Aires </v>
          </cell>
          <cell r="V5336">
            <v>1706</v>
          </cell>
          <cell r="W5336" t="str">
            <v>Gran Buenos Aires</v>
          </cell>
          <cell r="Y5336" t="str">
            <v>ENVÍO SIN CARGO (CABA Y GRAN PARTE DE GBA) TIEMPO: 4 a 6 DÍAS HÁBILES</v>
          </cell>
          <cell r="Z5336" t="str">
            <v>Mercado Pago</v>
          </cell>
          <cell r="AA5336" t="str">
            <v>PREMIO</v>
          </cell>
          <cell r="AF5336" t="str">
            <v>CORTINA ALGODÓN Y POLIÉSTER PESADAS 2 PAÑOS 1.40x2.10 CM GRIS (Gris)</v>
          </cell>
          <cell r="AG5336">
            <v>1499</v>
          </cell>
          <cell r="AH5336">
            <v>1</v>
          </cell>
          <cell r="AJ5336" t="str">
            <v>Móvil</v>
          </cell>
          <cell r="AK5336" t="str">
            <v/>
          </cell>
          <cell r="AL5336">
            <v>1860013449</v>
          </cell>
          <cell r="AM5336">
            <v>304954595</v>
          </cell>
          <cell r="AN5336" t="str">
            <v>Sí</v>
          </cell>
        </row>
        <row r="5337">
          <cell r="A5337">
            <v>2150</v>
          </cell>
          <cell r="B5337" t="str">
            <v>betinaruggero@gmail.com</v>
          </cell>
          <cell r="C5337">
            <v>44113</v>
          </cell>
          <cell r="D5337" t="str">
            <v>Abierta</v>
          </cell>
          <cell r="E5337" t="str">
            <v>Recibido</v>
          </cell>
          <cell r="F5337" t="str">
            <v>Enviado</v>
          </cell>
          <cell r="G5337" t="str">
            <v>ARS</v>
          </cell>
          <cell r="H5337">
            <v>1947</v>
          </cell>
          <cell r="I5337">
            <v>0</v>
          </cell>
          <cell r="J5337">
            <v>0</v>
          </cell>
          <cell r="K5337">
            <v>1947</v>
          </cell>
          <cell r="L5337" t="str">
            <v>Beatriz Ruggero</v>
          </cell>
          <cell r="M5337">
            <v>13264512</v>
          </cell>
          <cell r="N5337">
            <v>1136341570</v>
          </cell>
          <cell r="O5337" t="str">
            <v>Beatriz Ruggero</v>
          </cell>
          <cell r="P5337">
            <v>1136341570</v>
          </cell>
          <cell r="Q5337" t="str">
            <v xml:space="preserve">Honduras </v>
          </cell>
          <cell r="R5337">
            <v>3762</v>
          </cell>
          <cell r="S5337" t="str">
            <v>PB 4</v>
          </cell>
          <cell r="T5337" t="str">
            <v>Palermo</v>
          </cell>
          <cell r="U5337" t="str">
            <v>Capital Federal</v>
          </cell>
          <cell r="V5337">
            <v>1180</v>
          </cell>
          <cell r="W5337" t="str">
            <v>Capital Federal</v>
          </cell>
          <cell r="Y5337" t="str">
            <v>ENVÍO SIN CARGO (CABA Y GRAN PARTE DE GBA) TIEMPO: 4 a 6 DÍAS HÁBILES</v>
          </cell>
          <cell r="Z5337" t="str">
            <v>Mercado Pago</v>
          </cell>
          <cell r="AD5337">
            <v>44113</v>
          </cell>
          <cell r="AE5337">
            <v>44117</v>
          </cell>
          <cell r="AF5337" t="str">
            <v>INDIVIDUAL DE YUTE TEJIDO 32 CM</v>
          </cell>
          <cell r="AG5337">
            <v>649</v>
          </cell>
          <cell r="AH5337">
            <v>3</v>
          </cell>
          <cell r="AI5337" t="str">
            <v>INDIVIDUALYUTE</v>
          </cell>
          <cell r="AJ5337" t="str">
            <v>Web</v>
          </cell>
          <cell r="AK5337" t="str">
            <v>VIERNES 16-10 ENTRE 8 Y 18 HORAS!</v>
          </cell>
          <cell r="AL5337">
            <v>1860004261</v>
          </cell>
          <cell r="AM5337">
            <v>304954315</v>
          </cell>
          <cell r="AN5337" t="str">
            <v>Sí</v>
          </cell>
        </row>
        <row r="5338">
          <cell r="A5338">
            <v>2149</v>
          </cell>
          <cell r="B5338" t="str">
            <v>norberto.adrian@hotmail.com</v>
          </cell>
          <cell r="C5338">
            <v>44113</v>
          </cell>
          <cell r="D5338" t="str">
            <v>Abierta</v>
          </cell>
          <cell r="E5338" t="str">
            <v>Recibido</v>
          </cell>
          <cell r="F5338" t="str">
            <v>Enviado</v>
          </cell>
          <cell r="G5338" t="str">
            <v>ARS</v>
          </cell>
          <cell r="H5338" t="str">
            <v>1253.98</v>
          </cell>
          <cell r="I5338">
            <v>400</v>
          </cell>
          <cell r="J5338">
            <v>0</v>
          </cell>
          <cell r="K5338" t="str">
            <v>853.98</v>
          </cell>
          <cell r="L5338" t="str">
            <v>Norberto Gamio</v>
          </cell>
          <cell r="M5338">
            <v>16259577</v>
          </cell>
          <cell r="N5338">
            <v>1167357150</v>
          </cell>
          <cell r="O5338" t="str">
            <v>Norberto Gamio</v>
          </cell>
          <cell r="P5338">
            <v>1167357150</v>
          </cell>
          <cell r="Q5338" t="str">
            <v>Artilleros</v>
          </cell>
          <cell r="R5338">
            <v>2478</v>
          </cell>
          <cell r="T5338" t="str">
            <v xml:space="preserve">Núñez </v>
          </cell>
          <cell r="U5338" t="str">
            <v>Capital Federal</v>
          </cell>
          <cell r="V5338">
            <v>1427</v>
          </cell>
          <cell r="W5338" t="str">
            <v>Capital Federal</v>
          </cell>
          <cell r="Y5338" t="str">
            <v>ENVÍO SIN CARGO (CABA Y GRAN PARTE DE GBA) TIEMPO: 4 a 6 DÍAS HÁBILES</v>
          </cell>
          <cell r="Z5338" t="str">
            <v>Mercado Pago</v>
          </cell>
          <cell r="AA5338" t="str">
            <v>GANE</v>
          </cell>
          <cell r="AB5338" t="str">
            <v xml:space="preserve">Es un domicilio laboral en el que vive alguien, seguramente lo reciba Luciano Botini el envío. </v>
          </cell>
          <cell r="AD5338">
            <v>44113</v>
          </cell>
          <cell r="AE5338">
            <v>44117</v>
          </cell>
          <cell r="AF5338" t="str">
            <v>SET X 7 PIEZAS 1 ENSALADERA 22.5X11CM 228 ML + 6 COMPOTERAS. 14X7CM 152 ML</v>
          </cell>
          <cell r="AG5338" t="str">
            <v>1253.98</v>
          </cell>
          <cell r="AH5338">
            <v>1</v>
          </cell>
          <cell r="AI5338" t="str">
            <v>09629AF7 BELLARIA mercaderia SEPARADA</v>
          </cell>
          <cell r="AJ5338" t="str">
            <v>Móvil</v>
          </cell>
          <cell r="AK5338" t="str">
            <v>VIERNES 16-10 ENTRE 8 Y 18 HORAS!</v>
          </cell>
          <cell r="AL5338">
            <v>1859944873</v>
          </cell>
          <cell r="AM5338">
            <v>304672913</v>
          </cell>
          <cell r="AN5338" t="str">
            <v>Sí</v>
          </cell>
        </row>
        <row r="5339">
          <cell r="A5339">
            <v>2148</v>
          </cell>
          <cell r="B5339" t="str">
            <v>marinaaratto@gmail.com</v>
          </cell>
          <cell r="C5339">
            <v>44113</v>
          </cell>
          <cell r="D5339" t="str">
            <v>Abierta</v>
          </cell>
          <cell r="E5339" t="str">
            <v>Recibido</v>
          </cell>
          <cell r="F5339" t="str">
            <v>Enviado</v>
          </cell>
          <cell r="G5339" t="str">
            <v>ARS</v>
          </cell>
          <cell r="H5339" t="str">
            <v>950.97</v>
          </cell>
          <cell r="I5339">
            <v>300</v>
          </cell>
          <cell r="J5339">
            <v>0</v>
          </cell>
          <cell r="K5339" t="str">
            <v>650.97</v>
          </cell>
          <cell r="L5339" t="str">
            <v>Marina Ratto</v>
          </cell>
          <cell r="M5339">
            <v>14682785</v>
          </cell>
          <cell r="N5339">
            <v>1549352599</v>
          </cell>
          <cell r="O5339" t="str">
            <v>Marina Ratto</v>
          </cell>
          <cell r="P5339">
            <v>1549352599</v>
          </cell>
          <cell r="Q5339" t="str">
            <v>Aviador Rohland</v>
          </cell>
          <cell r="R5339">
            <v>2538</v>
          </cell>
          <cell r="U5339" t="str">
            <v>Ciudad jardín El Palomar</v>
          </cell>
          <cell r="V5339">
            <v>1684</v>
          </cell>
          <cell r="W5339" t="str">
            <v>Gran Buenos Aires</v>
          </cell>
          <cell r="Y5339" t="str">
            <v>ENVÍO SIN CARGO (CABA Y GRAN PARTE DE GBA) TIEMPO: 4 a 6 DÍAS HÁBILES</v>
          </cell>
          <cell r="Z5339" t="str">
            <v>Mercado Pago</v>
          </cell>
          <cell r="AA5339" t="str">
            <v>PREMIO</v>
          </cell>
          <cell r="AB5339" t="str">
            <v>Domicilio entrecalles alas argentinas y aviador Sánchez</v>
          </cell>
          <cell r="AD5339">
            <v>44113</v>
          </cell>
          <cell r="AE5339">
            <v>44117</v>
          </cell>
          <cell r="AF5339" t="str">
            <v>PROMO PINK: 1 BOWL 1.5 LTS + 2 BOWLS 400 CC</v>
          </cell>
          <cell r="AG5339">
            <v>399</v>
          </cell>
          <cell r="AH5339">
            <v>1</v>
          </cell>
          <cell r="AI5339" t="str">
            <v>BP26018/BP01018</v>
          </cell>
          <cell r="AJ5339" t="str">
            <v>Móvil</v>
          </cell>
          <cell r="AK5339" t="str">
            <v>VIERNES 16-10 ENTRE 8 Y 18 HORAS!</v>
          </cell>
          <cell r="AL5339">
            <v>1859362094</v>
          </cell>
          <cell r="AM5339">
            <v>304894107</v>
          </cell>
          <cell r="AN5339" t="str">
            <v>No</v>
          </cell>
        </row>
        <row r="5340">
          <cell r="A5340">
            <v>2148</v>
          </cell>
          <cell r="B5340" t="str">
            <v>marinaaratto@gmail.com</v>
          </cell>
          <cell r="AF5340" t="str">
            <v>BOWL BLANCO 1.5LTS APTO MICROONDAS Y FREEZER</v>
          </cell>
          <cell r="AG5340" t="str">
            <v>183.99</v>
          </cell>
          <cell r="AH5340">
            <v>1</v>
          </cell>
          <cell r="AI5340" t="str">
            <v>BP26001 BIPO</v>
          </cell>
          <cell r="AN5340" t="str">
            <v>Sí</v>
          </cell>
        </row>
        <row r="5341">
          <cell r="A5341">
            <v>2148</v>
          </cell>
          <cell r="B5341" t="str">
            <v>marinaaratto@gmail.com</v>
          </cell>
          <cell r="AF5341" t="str">
            <v>BOWL MENTA 1.5LTS</v>
          </cell>
          <cell r="AG5341" t="str">
            <v>183.99</v>
          </cell>
          <cell r="AH5341">
            <v>1</v>
          </cell>
          <cell r="AI5341" t="str">
            <v>BP26019 BIPO</v>
          </cell>
          <cell r="AN5341" t="str">
            <v>Sí</v>
          </cell>
        </row>
        <row r="5342">
          <cell r="A5342">
            <v>2148</v>
          </cell>
          <cell r="B5342" t="str">
            <v>marinaaratto@gmail.com</v>
          </cell>
          <cell r="AF5342" t="str">
            <v>BOWL NEGRO 1.5LTS APTO MICROONDAS Y FREEZER</v>
          </cell>
          <cell r="AG5342" t="str">
            <v>183.99</v>
          </cell>
          <cell r="AH5342">
            <v>1</v>
          </cell>
          <cell r="AI5342" t="str">
            <v>BP26002 BIPO</v>
          </cell>
          <cell r="AN5342" t="str">
            <v>Sí</v>
          </cell>
        </row>
        <row r="5343">
          <cell r="A5343">
            <v>2147</v>
          </cell>
          <cell r="B5343" t="str">
            <v>ana.sans@nuevosaires.edu.ar</v>
          </cell>
          <cell r="C5343">
            <v>44113</v>
          </cell>
          <cell r="D5343" t="str">
            <v>Abierta</v>
          </cell>
          <cell r="E5343" t="str">
            <v>Recibido</v>
          </cell>
          <cell r="F5343" t="str">
            <v>Enviado</v>
          </cell>
          <cell r="G5343" t="str">
            <v>ARS</v>
          </cell>
          <cell r="H5343" t="str">
            <v>1747.44</v>
          </cell>
          <cell r="I5343">
            <v>300</v>
          </cell>
          <cell r="J5343">
            <v>0</v>
          </cell>
          <cell r="K5343" t="str">
            <v>1447.44</v>
          </cell>
          <cell r="L5343" t="str">
            <v>Ana Sans</v>
          </cell>
          <cell r="M5343">
            <v>35169818</v>
          </cell>
          <cell r="N5343">
            <v>1162903406</v>
          </cell>
          <cell r="O5343" t="str">
            <v>Ana Sans</v>
          </cell>
          <cell r="P5343">
            <v>1162903406</v>
          </cell>
          <cell r="Q5343" t="str">
            <v>Roma</v>
          </cell>
          <cell r="R5343">
            <v>870</v>
          </cell>
          <cell r="S5343">
            <v>2</v>
          </cell>
          <cell r="U5343" t="str">
            <v>Capital Federal</v>
          </cell>
          <cell r="V5343">
            <v>1408</v>
          </cell>
          <cell r="W5343" t="str">
            <v>Capital Federal</v>
          </cell>
          <cell r="Y5343" t="str">
            <v>ENVÍO SIN CARGO (CABA Y GRAN PARTE DE GBA) TIEMPO: 4 a 6 DÍAS HÁBILES</v>
          </cell>
          <cell r="Z5343" t="str">
            <v>Mercado Pago</v>
          </cell>
          <cell r="AA5343" t="str">
            <v>PREMIO</v>
          </cell>
          <cell r="AC5343" t="str">
            <v>ENVIAR 2147 CON 2165</v>
          </cell>
          <cell r="AD5343">
            <v>44113</v>
          </cell>
          <cell r="AE5343">
            <v>44117</v>
          </cell>
          <cell r="AF5343" t="str">
            <v>BANDEJA VINTAGE TORRE EIFFEL 34X24CM</v>
          </cell>
          <cell r="AG5343" t="str">
            <v>867.44</v>
          </cell>
          <cell r="AH5343">
            <v>1</v>
          </cell>
          <cell r="AI5343" t="str">
            <v>013BI4712</v>
          </cell>
          <cell r="AJ5343" t="str">
            <v>Móvil</v>
          </cell>
          <cell r="AK5343" t="str">
            <v>VIERNES 16-10 ENTRE 8 Y 18 HORAS!</v>
          </cell>
          <cell r="AL5343">
            <v>1859260410</v>
          </cell>
          <cell r="AM5343">
            <v>304884722</v>
          </cell>
          <cell r="AN5343" t="str">
            <v>Sí</v>
          </cell>
        </row>
        <row r="5344">
          <cell r="A5344">
            <v>2147</v>
          </cell>
          <cell r="B5344" t="str">
            <v>ana.sans@nuevosaires.edu.ar</v>
          </cell>
          <cell r="AF5344" t="str">
            <v>VELA 100 % SOJA CON ESENCIAS - DIFERENTES AROMAS 8x8 CM (JAZMIN)</v>
          </cell>
          <cell r="AG5344">
            <v>440</v>
          </cell>
          <cell r="AH5344">
            <v>1</v>
          </cell>
          <cell r="AI5344" t="str">
            <v>BA6340VELA</v>
          </cell>
          <cell r="AN5344" t="str">
            <v>Sí</v>
          </cell>
        </row>
        <row r="5345">
          <cell r="A5345">
            <v>2147</v>
          </cell>
          <cell r="B5345" t="str">
            <v>ana.sans@nuevosaires.edu.ar</v>
          </cell>
          <cell r="AF5345" t="str">
            <v>VELA SOJA C/TAPA AROMA JAZMIN GARDENIA 14X10 CM</v>
          </cell>
          <cell r="AG5345">
            <v>440</v>
          </cell>
          <cell r="AH5345">
            <v>1</v>
          </cell>
          <cell r="AI5345" t="str">
            <v>BA8098VELAMERCA SEPARADA</v>
          </cell>
          <cell r="AN5345" t="str">
            <v>Sí</v>
          </cell>
        </row>
        <row r="5346">
          <cell r="A5346">
            <v>2146</v>
          </cell>
          <cell r="B5346" t="str">
            <v>anabelen.arrieta@hotmail.com</v>
          </cell>
          <cell r="C5346">
            <v>44113</v>
          </cell>
          <cell r="D5346" t="str">
            <v>Abierta</v>
          </cell>
          <cell r="E5346" t="str">
            <v>Recibido</v>
          </cell>
          <cell r="F5346" t="str">
            <v>Enviado</v>
          </cell>
          <cell r="G5346" t="str">
            <v>ARS</v>
          </cell>
          <cell r="H5346" t="str">
            <v>2671.78</v>
          </cell>
          <cell r="I5346">
            <v>0</v>
          </cell>
          <cell r="J5346">
            <v>0</v>
          </cell>
          <cell r="K5346" t="str">
            <v>2671.78</v>
          </cell>
          <cell r="L5346" t="str">
            <v>Ana Belén Arrieta</v>
          </cell>
          <cell r="M5346">
            <v>39175802</v>
          </cell>
          <cell r="N5346">
            <v>1131640052</v>
          </cell>
          <cell r="O5346" t="str">
            <v>Ana Belén Arrieta</v>
          </cell>
          <cell r="P5346">
            <v>1131640052</v>
          </cell>
          <cell r="Q5346" t="str">
            <v>Carrasco</v>
          </cell>
          <cell r="R5346">
            <v>845</v>
          </cell>
          <cell r="S5346" t="str">
            <v>14 h</v>
          </cell>
          <cell r="T5346" t="str">
            <v>Floresta</v>
          </cell>
          <cell r="U5346" t="str">
            <v>Capital Federal</v>
          </cell>
          <cell r="V5346">
            <v>1407</v>
          </cell>
          <cell r="W5346" t="str">
            <v>Capital Federal</v>
          </cell>
          <cell r="Y5346" t="str">
            <v>ENVÍO SIN CARGO (CABA Y GRAN PARTE DE GBA) TIEMPO: 4 a 6 DÍAS HÁBILES</v>
          </cell>
          <cell r="Z5346" t="str">
            <v>Mercado Pago</v>
          </cell>
          <cell r="AB5346" t="str">
            <v>Hola! Bueo dias, lo unico que necesito es que el repartidor me llame una vez llegue a mi depto porque no funciona el timbre.  Gracias!</v>
          </cell>
          <cell r="AD5346">
            <v>44113</v>
          </cell>
          <cell r="AE5346">
            <v>44117</v>
          </cell>
          <cell r="AF5346" t="str">
            <v>JARRA MEDIDORA TRANSPARENTE 750CC</v>
          </cell>
          <cell r="AG5346" t="str">
            <v>268.99</v>
          </cell>
          <cell r="AH5346">
            <v>1</v>
          </cell>
          <cell r="AI5346" t="str">
            <v>BP27101</v>
          </cell>
          <cell r="AJ5346" t="str">
            <v>Móvil</v>
          </cell>
          <cell r="AK5346" t="str">
            <v>VIERNES 16-10 ENTRE 8 Y 18 HORAS!</v>
          </cell>
          <cell r="AL5346">
            <v>1858605059</v>
          </cell>
          <cell r="AM5346">
            <v>304817764</v>
          </cell>
          <cell r="AN5346" t="str">
            <v>Sí</v>
          </cell>
        </row>
        <row r="5347">
          <cell r="A5347">
            <v>2146</v>
          </cell>
          <cell r="B5347" t="str">
            <v>anabelen.arrieta@hotmail.com</v>
          </cell>
          <cell r="AF5347" t="str">
            <v>COLADOR ACERO INOXIDABLE DIAM 22CM X 8CM ALTO</v>
          </cell>
          <cell r="AG5347" t="str">
            <v>602.79</v>
          </cell>
          <cell r="AH5347">
            <v>1</v>
          </cell>
          <cell r="AI5347" t="str">
            <v>046BA8162</v>
          </cell>
          <cell r="AN5347" t="str">
            <v>Sí</v>
          </cell>
        </row>
        <row r="5348">
          <cell r="A5348">
            <v>2146</v>
          </cell>
          <cell r="B5348" t="str">
            <v>anabelen.arrieta@hotmail.com</v>
          </cell>
          <cell r="AF5348" t="str">
            <v>MESA DE ARRIME HOME OFFICE 35x40x67 CM</v>
          </cell>
          <cell r="AG5348">
            <v>1800</v>
          </cell>
          <cell r="AH5348">
            <v>1</v>
          </cell>
          <cell r="AI5348" t="str">
            <v>MESA ARRIME 2 CAÑOS</v>
          </cell>
          <cell r="AN5348" t="str">
            <v>Sí</v>
          </cell>
        </row>
        <row r="5349">
          <cell r="A5349">
            <v>2145</v>
          </cell>
          <cell r="B5349" t="str">
            <v>vdeluca11@hotmail.com</v>
          </cell>
          <cell r="C5349">
            <v>44112</v>
          </cell>
          <cell r="D5349" t="str">
            <v>Abierta</v>
          </cell>
          <cell r="E5349" t="str">
            <v>Recibido</v>
          </cell>
          <cell r="F5349" t="str">
            <v>Enviado</v>
          </cell>
          <cell r="G5349" t="str">
            <v>ARS</v>
          </cell>
          <cell r="H5349" t="str">
            <v>2240.25</v>
          </cell>
          <cell r="I5349">
            <v>300</v>
          </cell>
          <cell r="J5349">
            <v>0</v>
          </cell>
          <cell r="K5349" t="str">
            <v>1940.25</v>
          </cell>
          <cell r="L5349" t="str">
            <v xml:space="preserve">Vanesa De Luca </v>
          </cell>
          <cell r="M5349">
            <v>27286597</v>
          </cell>
          <cell r="N5349">
            <v>1151039097</v>
          </cell>
          <cell r="O5349" t="str">
            <v>Vanesa  De Luca</v>
          </cell>
          <cell r="P5349">
            <v>1151039097</v>
          </cell>
          <cell r="Q5349" t="str">
            <v xml:space="preserve">Mentruyt </v>
          </cell>
          <cell r="R5349">
            <v>187</v>
          </cell>
          <cell r="U5349" t="str">
            <v xml:space="preserve">Lomas de Zamora </v>
          </cell>
          <cell r="V5349">
            <v>1832</v>
          </cell>
          <cell r="W5349" t="str">
            <v>Gran Buenos Aires</v>
          </cell>
          <cell r="Y5349" t="str">
            <v>ENVÍO SIN CARGO (CABA Y GRAN PARTE DE GBA) TIEMPO: 4 a 6 DÍAS HÁBILES</v>
          </cell>
          <cell r="Z5349" t="str">
            <v>Mercado Pago</v>
          </cell>
          <cell r="AA5349" t="str">
            <v>PREMIO</v>
          </cell>
          <cell r="AB5349" t="str">
            <v>Si pueden realizar la entrega los días martes o jueves.</v>
          </cell>
          <cell r="AD5349">
            <v>44112</v>
          </cell>
          <cell r="AE5349">
            <v>44117</v>
          </cell>
          <cell r="AF5349" t="str">
            <v>MACETA DE CERAMICA REGADERA 12X9.5CM</v>
          </cell>
          <cell r="AG5349" t="str">
            <v>292.26</v>
          </cell>
          <cell r="AH5349">
            <v>1</v>
          </cell>
          <cell r="AI5349" t="str">
            <v>DE7521</v>
          </cell>
          <cell r="AJ5349" t="str">
            <v>Móvil</v>
          </cell>
          <cell r="AK5349" t="str">
            <v>JUEVES 15-10 ENTRE 8 Y 18 HORAS!</v>
          </cell>
          <cell r="AL5349">
            <v>1857188551</v>
          </cell>
          <cell r="AM5349">
            <v>301371106</v>
          </cell>
          <cell r="AN5349" t="str">
            <v>Sí</v>
          </cell>
        </row>
        <row r="5350">
          <cell r="A5350">
            <v>2145</v>
          </cell>
          <cell r="B5350" t="str">
            <v>vdeluca11@hotmail.com</v>
          </cell>
          <cell r="AF5350" t="str">
            <v>TAZON QUE SEA ETERNO 550ML</v>
          </cell>
          <cell r="AG5350" t="str">
            <v>358.99</v>
          </cell>
          <cell r="AH5350">
            <v>1</v>
          </cell>
          <cell r="AI5350" t="str">
            <v>NG8007A</v>
          </cell>
          <cell r="AN5350" t="str">
            <v>Sí</v>
          </cell>
        </row>
        <row r="5351">
          <cell r="A5351">
            <v>2145</v>
          </cell>
          <cell r="B5351" t="str">
            <v>vdeluca11@hotmail.com</v>
          </cell>
          <cell r="AF5351" t="str">
            <v>UNTADOR PASTEL 14.5 CM</v>
          </cell>
          <cell r="AG5351" t="str">
            <v>29.99</v>
          </cell>
          <cell r="AH5351">
            <v>1</v>
          </cell>
          <cell r="AI5351" t="str">
            <v>019BA87503</v>
          </cell>
          <cell r="AN5351" t="str">
            <v>Sí</v>
          </cell>
        </row>
        <row r="5352">
          <cell r="A5352">
            <v>2145</v>
          </cell>
          <cell r="B5352" t="str">
            <v>vdeluca11@hotmail.com</v>
          </cell>
          <cell r="AF5352" t="str">
            <v>VELA 100 % SOJA CON ESENCIAS - DIFERENTES AROMAS 8x8 CM (JAZMIN)</v>
          </cell>
          <cell r="AG5352">
            <v>440</v>
          </cell>
          <cell r="AH5352">
            <v>1</v>
          </cell>
          <cell r="AI5352" t="str">
            <v>BA6340VELA</v>
          </cell>
          <cell r="AN5352" t="str">
            <v>Sí</v>
          </cell>
        </row>
        <row r="5353">
          <cell r="A5353">
            <v>2145</v>
          </cell>
          <cell r="B5353" t="str">
            <v>vdeluca11@hotmail.com</v>
          </cell>
          <cell r="AF5353" t="str">
            <v>FUENTE PARA HORNO REDONDA BORCAM 1720CC PASABAHCE 25 CM DIAM</v>
          </cell>
          <cell r="AG5353" t="str">
            <v>713.18</v>
          </cell>
          <cell r="AH5353">
            <v>1</v>
          </cell>
          <cell r="AI5353" t="str">
            <v>PA59534</v>
          </cell>
          <cell r="AN5353" t="str">
            <v>Sí</v>
          </cell>
        </row>
        <row r="5354">
          <cell r="A5354">
            <v>2145</v>
          </cell>
          <cell r="B5354" t="str">
            <v>vdeluca11@hotmail.com</v>
          </cell>
          <cell r="AF5354" t="str">
            <v>BOWL COOPER 20X7 CM  COLOR COBRE</v>
          </cell>
          <cell r="AG5354" t="str">
            <v>405.83</v>
          </cell>
          <cell r="AH5354">
            <v>1</v>
          </cell>
          <cell r="AI5354" t="str">
            <v>MS129538</v>
          </cell>
          <cell r="AN5354" t="str">
            <v>Sí</v>
          </cell>
        </row>
        <row r="5355">
          <cell r="A5355">
            <v>2144</v>
          </cell>
          <cell r="B5355" t="str">
            <v>pauguez1996@gmail.com</v>
          </cell>
          <cell r="C5355">
            <v>44112</v>
          </cell>
          <cell r="D5355" t="str">
            <v>Abierta</v>
          </cell>
          <cell r="E5355" t="str">
            <v>Recibido</v>
          </cell>
          <cell r="F5355" t="str">
            <v>Enviado</v>
          </cell>
          <cell r="G5355" t="str">
            <v>ARS</v>
          </cell>
          <cell r="H5355" t="str">
            <v>1409.13</v>
          </cell>
          <cell r="I5355">
            <v>300</v>
          </cell>
          <cell r="J5355">
            <v>0</v>
          </cell>
          <cell r="K5355" t="str">
            <v>1109.13</v>
          </cell>
          <cell r="L5355" t="str">
            <v xml:space="preserve">Paula Florencia Rodríguez </v>
          </cell>
          <cell r="M5355">
            <v>39556344</v>
          </cell>
          <cell r="N5355">
            <v>1131770660</v>
          </cell>
          <cell r="O5355" t="str">
            <v>Paula Florencia  Rodríguez</v>
          </cell>
          <cell r="P5355">
            <v>1131770660</v>
          </cell>
          <cell r="Q5355" t="str">
            <v xml:space="preserve">Gelly y obes </v>
          </cell>
          <cell r="R5355">
            <v>565</v>
          </cell>
          <cell r="T5355" t="str">
            <v>Quilmes</v>
          </cell>
          <cell r="U5355" t="str">
            <v>Quilmes</v>
          </cell>
          <cell r="V5355">
            <v>1878</v>
          </cell>
          <cell r="W5355" t="str">
            <v>Gran Buenos Aires</v>
          </cell>
          <cell r="Y5355" t="str">
            <v>ENVÍO SIN CARGO (CABA Y GRAN PARTE DE GBA) TIEMPO: 4 a 6 DÍAS HÁBILES</v>
          </cell>
          <cell r="Z5355" t="str">
            <v>Mercado Pago</v>
          </cell>
          <cell r="AA5355" t="str">
            <v>PREMIO</v>
          </cell>
          <cell r="AD5355">
            <v>44112</v>
          </cell>
          <cell r="AE5355">
            <v>44117</v>
          </cell>
          <cell r="AF5355" t="str">
            <v>CEPILLO PARA INODORO DE ACERO INOXIDABLE</v>
          </cell>
          <cell r="AG5355" t="str">
            <v>794.24</v>
          </cell>
          <cell r="AH5355">
            <v>1</v>
          </cell>
          <cell r="AI5355" t="str">
            <v>AB6625</v>
          </cell>
          <cell r="AJ5355" t="str">
            <v>Móvil</v>
          </cell>
          <cell r="AK5355" t="str">
            <v>VIERNES 16-10 ENTRE 8 Y 18 HORAS!</v>
          </cell>
          <cell r="AL5355">
            <v>1857103679</v>
          </cell>
          <cell r="AM5355">
            <v>304598107</v>
          </cell>
          <cell r="AN5355" t="str">
            <v>Sí</v>
          </cell>
        </row>
        <row r="5356">
          <cell r="A5356">
            <v>2144</v>
          </cell>
          <cell r="B5356" t="str">
            <v>pauguez1996@gmail.com</v>
          </cell>
          <cell r="AF5356" t="str">
            <v>DISPENSER NEGRO 17.5X6.8 CM</v>
          </cell>
          <cell r="AG5356" t="str">
            <v>614.89</v>
          </cell>
          <cell r="AH5356">
            <v>1</v>
          </cell>
          <cell r="AI5356" t="str">
            <v>046AB7330 MERCA SEPARADA</v>
          </cell>
          <cell r="AN5356" t="str">
            <v>Sí</v>
          </cell>
        </row>
        <row r="5357">
          <cell r="A5357">
            <v>2143</v>
          </cell>
          <cell r="B5357" t="str">
            <v>odg.mmo@hotmail.com</v>
          </cell>
          <cell r="C5357">
            <v>44112</v>
          </cell>
          <cell r="D5357" t="str">
            <v>Archivada</v>
          </cell>
          <cell r="E5357" t="str">
            <v>Recibido</v>
          </cell>
          <cell r="F5357" t="str">
            <v>Enviado</v>
          </cell>
          <cell r="G5357" t="str">
            <v>ARS</v>
          </cell>
          <cell r="H5357" t="str">
            <v>939.49</v>
          </cell>
          <cell r="I5357">
            <v>300</v>
          </cell>
          <cell r="J5357">
            <v>0</v>
          </cell>
          <cell r="K5357" t="str">
            <v>639.49</v>
          </cell>
          <cell r="L5357" t="str">
            <v>Matias Ortiz</v>
          </cell>
          <cell r="M5357">
            <v>38612207</v>
          </cell>
          <cell r="N5357">
            <v>1131239203</v>
          </cell>
          <cell r="O5357" t="str">
            <v>Matias Ortiz</v>
          </cell>
          <cell r="P5357">
            <v>1131239203</v>
          </cell>
          <cell r="Q5357" t="str">
            <v>Teodoro Garcia</v>
          </cell>
          <cell r="R5357">
            <v>2448</v>
          </cell>
          <cell r="S5357">
            <v>2</v>
          </cell>
          <cell r="T5357" t="str">
            <v>Colegiales</v>
          </cell>
          <cell r="U5357" t="str">
            <v>Capital Federal</v>
          </cell>
          <cell r="V5357">
            <v>1426</v>
          </cell>
          <cell r="W5357" t="str">
            <v>Capital Federal</v>
          </cell>
          <cell r="Y5357" t="str">
            <v>ENVÍO SIN CARGO (CABA Y GRAN PARTE DE GBA) TIEMPO: 4 a 6 DÍAS HÁBILES</v>
          </cell>
          <cell r="Z5357" t="str">
            <v>Mercado Pago</v>
          </cell>
          <cell r="AA5357" t="str">
            <v>PREMIO</v>
          </cell>
          <cell r="AD5357">
            <v>44112</v>
          </cell>
          <cell r="AE5357">
            <v>44117</v>
          </cell>
          <cell r="AF5357" t="str">
            <v>PISAPAPAS DISTINTOS COLORES (Negro)</v>
          </cell>
          <cell r="AG5357" t="str">
            <v>260.15</v>
          </cell>
          <cell r="AH5357">
            <v>1</v>
          </cell>
          <cell r="AI5357" t="str">
            <v>BP17002</v>
          </cell>
          <cell r="AJ5357" t="str">
            <v>Web</v>
          </cell>
          <cell r="AK5357" t="str">
            <v>JUEVES 15-10 ENTRE 8 Y 18 HORAS!</v>
          </cell>
          <cell r="AL5357">
            <v>1857035880</v>
          </cell>
          <cell r="AM5357">
            <v>304592654</v>
          </cell>
          <cell r="AN5357" t="str">
            <v>Sí</v>
          </cell>
        </row>
        <row r="5358">
          <cell r="A5358">
            <v>2143</v>
          </cell>
          <cell r="B5358" t="str">
            <v>odg.mmo@hotmail.com</v>
          </cell>
          <cell r="AF5358" t="str">
            <v>BOWL CAPACIDAD 2.5 LTS (Negro)</v>
          </cell>
          <cell r="AG5358">
            <v>275</v>
          </cell>
          <cell r="AH5358">
            <v>1</v>
          </cell>
          <cell r="AI5358" t="str">
            <v>BP02002 BIPO</v>
          </cell>
          <cell r="AN5358" t="str">
            <v>Sí</v>
          </cell>
        </row>
        <row r="5359">
          <cell r="A5359">
            <v>2143</v>
          </cell>
          <cell r="B5359" t="str">
            <v>odg.mmo@hotmail.com</v>
          </cell>
          <cell r="AF5359" t="str">
            <v>TABLA BLANCA 35.5 CM DIAM</v>
          </cell>
          <cell r="AG5359" t="str">
            <v>404.34</v>
          </cell>
          <cell r="AH5359">
            <v>1</v>
          </cell>
          <cell r="AI5359" t="str">
            <v>42BA1021</v>
          </cell>
          <cell r="AN5359" t="str">
            <v>Sí</v>
          </cell>
        </row>
        <row r="5360">
          <cell r="A5360">
            <v>2142</v>
          </cell>
          <cell r="B5360" t="str">
            <v>marchucampos@gmail.com</v>
          </cell>
          <cell r="C5360">
            <v>44112</v>
          </cell>
          <cell r="D5360" t="str">
            <v>Abierta</v>
          </cell>
          <cell r="E5360" t="str">
            <v>Recibido</v>
          </cell>
          <cell r="F5360" t="str">
            <v>Enviado</v>
          </cell>
          <cell r="G5360" t="str">
            <v>ARS</v>
          </cell>
          <cell r="H5360" t="str">
            <v>1902.8</v>
          </cell>
          <cell r="I5360">
            <v>300</v>
          </cell>
          <cell r="J5360">
            <v>0</v>
          </cell>
          <cell r="K5360" t="str">
            <v>1602.8</v>
          </cell>
          <cell r="L5360" t="str">
            <v>Martina Campos</v>
          </cell>
          <cell r="M5360">
            <v>41951970</v>
          </cell>
          <cell r="N5360">
            <v>1173685298</v>
          </cell>
          <cell r="O5360" t="str">
            <v>Martina Campos</v>
          </cell>
          <cell r="P5360">
            <v>1173685298</v>
          </cell>
          <cell r="Q5360" t="str">
            <v xml:space="preserve">Avenida rivadavia </v>
          </cell>
          <cell r="R5360">
            <v>6346</v>
          </cell>
          <cell r="S5360" t="str">
            <v>11c</v>
          </cell>
          <cell r="T5360" t="str">
            <v>Buenos Aires</v>
          </cell>
          <cell r="U5360" t="str">
            <v>Capital Federal</v>
          </cell>
          <cell r="V5360">
            <v>1406</v>
          </cell>
          <cell r="W5360" t="str">
            <v>Capital Federal</v>
          </cell>
          <cell r="Y5360" t="str">
            <v>ENVÍO SIN CARGO (CABA Y GRAN PARTE DE GBA) TIEMPO: 4 a 6 DÍAS HÁBILES</v>
          </cell>
          <cell r="Z5360" t="str">
            <v>Mercado Pago</v>
          </cell>
          <cell r="AA5360" t="str">
            <v>PREMIO</v>
          </cell>
          <cell r="AB5360" t="str">
            <v xml:space="preserve">Martes y viernes no puedo recibir </v>
          </cell>
          <cell r="AD5360">
            <v>44112</v>
          </cell>
          <cell r="AE5360">
            <v>44117</v>
          </cell>
          <cell r="AF5360" t="str">
            <v>BIFERA CEREZA CUADRADA 24 CM ANTIADHERENTE PANELUX</v>
          </cell>
          <cell r="AG5360" t="str">
            <v>1902.8</v>
          </cell>
          <cell r="AH5360">
            <v>1</v>
          </cell>
          <cell r="AI5360" t="str">
            <v>PAN75119</v>
          </cell>
          <cell r="AJ5360" t="str">
            <v>Web</v>
          </cell>
          <cell r="AK5360" t="str">
            <v>JUEVES 15-10 ENTRE 8 Y 18 HORAS!</v>
          </cell>
          <cell r="AL5360">
            <v>1856941628</v>
          </cell>
          <cell r="AM5360">
            <v>304584835</v>
          </cell>
          <cell r="AN5360" t="str">
            <v>Sí</v>
          </cell>
        </row>
        <row r="5361">
          <cell r="A5361">
            <v>2141</v>
          </cell>
          <cell r="B5361" t="str">
            <v>marianaldiez@yahoo.com.ar</v>
          </cell>
          <cell r="C5361">
            <v>44112</v>
          </cell>
          <cell r="D5361" t="str">
            <v>Abierta</v>
          </cell>
          <cell r="E5361" t="str">
            <v>Recibido</v>
          </cell>
          <cell r="F5361" t="str">
            <v>Enviado</v>
          </cell>
          <cell r="G5361" t="str">
            <v>ARS</v>
          </cell>
          <cell r="H5361" t="str">
            <v>3405.7</v>
          </cell>
          <cell r="I5361">
            <v>0</v>
          </cell>
          <cell r="J5361">
            <v>0</v>
          </cell>
          <cell r="K5361" t="str">
            <v>3405.7</v>
          </cell>
          <cell r="L5361" t="str">
            <v>Mariana Diez</v>
          </cell>
          <cell r="M5361">
            <v>23126040</v>
          </cell>
          <cell r="N5361">
            <v>1556540796</v>
          </cell>
          <cell r="O5361" t="str">
            <v>Mariana Diez</v>
          </cell>
          <cell r="P5361">
            <v>1556540796</v>
          </cell>
          <cell r="Q5361" t="str">
            <v>J. J. Biedma</v>
          </cell>
          <cell r="R5361">
            <v>554</v>
          </cell>
          <cell r="S5361" t="str">
            <v>C</v>
          </cell>
          <cell r="T5361" t="str">
            <v>Caballito</v>
          </cell>
          <cell r="U5361" t="str">
            <v>Capital Federal</v>
          </cell>
          <cell r="V5361">
            <v>1405</v>
          </cell>
          <cell r="W5361" t="str">
            <v>Capital Federal</v>
          </cell>
          <cell r="Y5361" t="str">
            <v>ENVÍO SIN CARGO (CABA Y GRAN PARTE DE GBA) TIEMPO: 4 a 6 DÍAS HÁBILES</v>
          </cell>
          <cell r="Z5361" t="str">
            <v>Mercado Pago</v>
          </cell>
          <cell r="AD5361">
            <v>44112</v>
          </cell>
          <cell r="AE5361">
            <v>44117</v>
          </cell>
          <cell r="AF5361" t="str">
            <v>SEGURO P PUERTA SIL 1PC (Violeta)</v>
          </cell>
          <cell r="AG5361" t="str">
            <v>80.99</v>
          </cell>
          <cell r="AH5361">
            <v>1</v>
          </cell>
          <cell r="AI5361">
            <v>87522</v>
          </cell>
          <cell r="AJ5361" t="str">
            <v>Móvil</v>
          </cell>
          <cell r="AK5361" t="str">
            <v>JUEVES 15-10 ENTRE 8 Y 18 HORAS!</v>
          </cell>
          <cell r="AL5361">
            <v>1856869461</v>
          </cell>
          <cell r="AM5361">
            <v>304566566</v>
          </cell>
          <cell r="AN5361" t="str">
            <v>Sí</v>
          </cell>
        </row>
        <row r="5362">
          <cell r="A5362">
            <v>2141</v>
          </cell>
          <cell r="B5362" t="str">
            <v>marianaldiez@yahoo.com.ar</v>
          </cell>
          <cell r="AF5362" t="str">
            <v>SEGURO P PUERTA SIL 1PC (Rosa)</v>
          </cell>
          <cell r="AG5362" t="str">
            <v>80.99</v>
          </cell>
          <cell r="AH5362">
            <v>1</v>
          </cell>
          <cell r="AI5362">
            <v>87522</v>
          </cell>
          <cell r="AN5362" t="str">
            <v>Sí</v>
          </cell>
        </row>
        <row r="5363">
          <cell r="A5363">
            <v>2141</v>
          </cell>
          <cell r="B5363" t="str">
            <v>marianaldiez@yahoo.com.ar</v>
          </cell>
          <cell r="AF5363" t="str">
            <v>SEGURO P PUERTA SIL 1PC (Verde)</v>
          </cell>
          <cell r="AG5363" t="str">
            <v>80.99</v>
          </cell>
          <cell r="AH5363">
            <v>1</v>
          </cell>
          <cell r="AI5363">
            <v>87522</v>
          </cell>
          <cell r="AN5363" t="str">
            <v>Sí</v>
          </cell>
        </row>
        <row r="5364">
          <cell r="A5364">
            <v>2141</v>
          </cell>
          <cell r="B5364" t="str">
            <v>marianaldiez@yahoo.com.ar</v>
          </cell>
          <cell r="AF5364" t="str">
            <v>SEGURO P PUERTA SIL 1PC (Amarillo)</v>
          </cell>
          <cell r="AG5364" t="str">
            <v>80.99</v>
          </cell>
          <cell r="AH5364">
            <v>1</v>
          </cell>
          <cell r="AI5364">
            <v>87522</v>
          </cell>
          <cell r="AN5364" t="str">
            <v>Sí</v>
          </cell>
        </row>
        <row r="5365">
          <cell r="A5365">
            <v>2141</v>
          </cell>
          <cell r="B5365" t="str">
            <v>marianaldiez@yahoo.com.ar</v>
          </cell>
          <cell r="AF5365" t="str">
            <v>HOMBRECITO CON VIRULANA COLORES PASTEL (Amarillo)</v>
          </cell>
          <cell r="AG5365" t="str">
            <v>144.6</v>
          </cell>
          <cell r="AH5365">
            <v>1</v>
          </cell>
          <cell r="AI5365" t="str">
            <v>ba87516</v>
          </cell>
          <cell r="AN5365" t="str">
            <v>Sí</v>
          </cell>
        </row>
        <row r="5366">
          <cell r="A5366">
            <v>2141</v>
          </cell>
          <cell r="B5366" t="str">
            <v>marianaldiez@yahoo.com.ar</v>
          </cell>
          <cell r="AF5366" t="str">
            <v>BOTELLA 1L KEEP CALM SILICONA</v>
          </cell>
          <cell r="AG5366" t="str">
            <v>442.5</v>
          </cell>
          <cell r="AH5366">
            <v>1</v>
          </cell>
          <cell r="AI5366" t="str">
            <v>019BO6101</v>
          </cell>
          <cell r="AN5366" t="str">
            <v>Sí</v>
          </cell>
        </row>
        <row r="5367">
          <cell r="A5367">
            <v>2141</v>
          </cell>
          <cell r="B5367" t="str">
            <v>marianaldiez@yahoo.com.ar</v>
          </cell>
          <cell r="AF5367" t="str">
            <v>BOTELLA ROSA 1L TAPON CORCHO ECOLOGICO</v>
          </cell>
          <cell r="AG5367" t="str">
            <v>392.84</v>
          </cell>
          <cell r="AH5367">
            <v>1</v>
          </cell>
          <cell r="AI5367" t="str">
            <v>019BO5588NEW</v>
          </cell>
          <cell r="AN5367" t="str">
            <v>Sí</v>
          </cell>
        </row>
        <row r="5368">
          <cell r="A5368">
            <v>2141</v>
          </cell>
          <cell r="B5368" t="str">
            <v>marianaldiez@yahoo.com.ar</v>
          </cell>
          <cell r="AF5368" t="str">
            <v>JARRA DE VIDRIO 1400ML 19X12CM</v>
          </cell>
          <cell r="AG5368" t="str">
            <v>754.8</v>
          </cell>
          <cell r="AH5368">
            <v>1</v>
          </cell>
          <cell r="AI5368" t="str">
            <v>055BA7676</v>
          </cell>
          <cell r="AN5368" t="str">
            <v>Sí</v>
          </cell>
        </row>
        <row r="5369">
          <cell r="A5369">
            <v>2141</v>
          </cell>
          <cell r="B5369" t="str">
            <v>marianaldiez@yahoo.com.ar</v>
          </cell>
          <cell r="AF5369" t="str">
            <v>PROMO BLUE: 1 BOWL 1.5 LTS + 2 BOWLS 400 CC</v>
          </cell>
          <cell r="AG5369">
            <v>399</v>
          </cell>
          <cell r="AH5369">
            <v>1</v>
          </cell>
          <cell r="AI5369" t="str">
            <v>BP26019/BP01019</v>
          </cell>
          <cell r="AN5369" t="str">
            <v>Sí</v>
          </cell>
        </row>
        <row r="5370">
          <cell r="A5370">
            <v>2141</v>
          </cell>
          <cell r="B5370" t="str">
            <v>marianaldiez@yahoo.com.ar</v>
          </cell>
          <cell r="AF5370" t="str">
            <v>PROMO BOWLS: 1 BOWL GRANDE + 2 BOWLS CHICOS (Rosa)</v>
          </cell>
          <cell r="AG5370">
            <v>549</v>
          </cell>
          <cell r="AH5370">
            <v>1</v>
          </cell>
          <cell r="AI5370" t="str">
            <v>019BA87511/019BA87510</v>
          </cell>
          <cell r="AN5370" t="str">
            <v>Sí</v>
          </cell>
        </row>
        <row r="5371">
          <cell r="A5371">
            <v>2141</v>
          </cell>
          <cell r="B5371" t="str">
            <v>marianaldiez@yahoo.com.ar</v>
          </cell>
          <cell r="AF5371" t="str">
            <v>PROMO PINK: 1 BOWL 1.5 LTS + 2 BOWLS 400 CC</v>
          </cell>
          <cell r="AG5371">
            <v>399</v>
          </cell>
          <cell r="AH5371">
            <v>1</v>
          </cell>
          <cell r="AI5371" t="str">
            <v>BP26018/BP01018</v>
          </cell>
          <cell r="AN5371" t="str">
            <v>No</v>
          </cell>
        </row>
        <row r="5372">
          <cell r="A5372">
            <v>2140</v>
          </cell>
          <cell r="B5372" t="str">
            <v>marnmartino@gmail.com</v>
          </cell>
          <cell r="C5372">
            <v>44112</v>
          </cell>
          <cell r="D5372" t="str">
            <v>Abierta</v>
          </cell>
          <cell r="E5372" t="str">
            <v>Recibido</v>
          </cell>
          <cell r="F5372" t="str">
            <v>Enviado</v>
          </cell>
          <cell r="G5372" t="str">
            <v>ARS</v>
          </cell>
          <cell r="H5372" t="str">
            <v>2226.83</v>
          </cell>
          <cell r="I5372">
            <v>400</v>
          </cell>
          <cell r="J5372">
            <v>0</v>
          </cell>
          <cell r="K5372" t="str">
            <v>1826.83</v>
          </cell>
          <cell r="L5372" t="str">
            <v>Marianela Martino</v>
          </cell>
          <cell r="M5372">
            <v>30610160</v>
          </cell>
          <cell r="N5372">
            <v>1568031140</v>
          </cell>
          <cell r="O5372" t="str">
            <v>Marianela martino</v>
          </cell>
          <cell r="P5372">
            <v>1568031140</v>
          </cell>
          <cell r="Q5372" t="str">
            <v>Simbron</v>
          </cell>
          <cell r="R5372">
            <v>3556</v>
          </cell>
          <cell r="S5372" t="str">
            <v>1ºD</v>
          </cell>
          <cell r="T5372" t="str">
            <v>villa del parque</v>
          </cell>
          <cell r="U5372" t="str">
            <v>Capital Federal</v>
          </cell>
          <cell r="V5372">
            <v>1417</v>
          </cell>
          <cell r="W5372" t="str">
            <v>Capital Federal</v>
          </cell>
          <cell r="Y5372" t="str">
            <v>ENVÍO SIN CARGO (CABA Y GRAN PARTE DE GBA) TIEMPO: 4 a 6 DÍAS HÁBILES</v>
          </cell>
          <cell r="Z5372" t="str">
            <v>Mercado Pago</v>
          </cell>
          <cell r="AA5372" t="str">
            <v>GANE</v>
          </cell>
          <cell r="AD5372">
            <v>44112</v>
          </cell>
          <cell r="AE5372">
            <v>44117</v>
          </cell>
          <cell r="AF5372" t="str">
            <v>MACETA DE CERAMICA REGADERA 12X9.5CM</v>
          </cell>
          <cell r="AG5372" t="str">
            <v>292.26</v>
          </cell>
          <cell r="AH5372">
            <v>1</v>
          </cell>
          <cell r="AI5372" t="str">
            <v>DE7521</v>
          </cell>
          <cell r="AJ5372" t="str">
            <v>Web</v>
          </cell>
          <cell r="AK5372" t="str">
            <v>JUEVES 15-10 ENTRE 8 Y 18 HORAS!</v>
          </cell>
          <cell r="AL5372">
            <v>1856571417</v>
          </cell>
          <cell r="AM5372">
            <v>304541305</v>
          </cell>
          <cell r="AN5372" t="str">
            <v>Sí</v>
          </cell>
        </row>
        <row r="5373">
          <cell r="A5373">
            <v>2140</v>
          </cell>
          <cell r="B5373" t="str">
            <v>marnmartino@gmail.com</v>
          </cell>
          <cell r="AF5373" t="str">
            <v>HOMBRECITO CON VIRULANA COLORES PASTEL (Rosa)</v>
          </cell>
          <cell r="AG5373" t="str">
            <v>144.6</v>
          </cell>
          <cell r="AH5373">
            <v>1</v>
          </cell>
          <cell r="AI5373" t="str">
            <v>019BA87516</v>
          </cell>
          <cell r="AN5373" t="str">
            <v>Sí</v>
          </cell>
        </row>
        <row r="5374">
          <cell r="A5374">
            <v>2140</v>
          </cell>
          <cell r="B5374" t="str">
            <v>marnmartino@gmail.com</v>
          </cell>
          <cell r="AF5374" t="str">
            <v>TABLA PIZZERA 34.5 CM</v>
          </cell>
          <cell r="AG5374" t="str">
            <v>1133.99</v>
          </cell>
          <cell r="AH5374">
            <v>1</v>
          </cell>
          <cell r="AI5374" t="str">
            <v>0607PLA152</v>
          </cell>
          <cell r="AN5374" t="str">
            <v>Sí</v>
          </cell>
        </row>
        <row r="5375">
          <cell r="A5375">
            <v>2140</v>
          </cell>
          <cell r="B5375" t="str">
            <v>marnmartino@gmail.com</v>
          </cell>
          <cell r="AF5375" t="str">
            <v>TORTERO PLASTICO CON BASE AMARILLA CAMPANA TRANSPARENTE 28 CM DIAM</v>
          </cell>
          <cell r="AG5375" t="str">
            <v>420.99</v>
          </cell>
          <cell r="AH5375">
            <v>1</v>
          </cell>
          <cell r="AI5375" t="str">
            <v>42BA1020</v>
          </cell>
          <cell r="AN5375" t="str">
            <v>Sí</v>
          </cell>
        </row>
        <row r="5376">
          <cell r="A5376">
            <v>2140</v>
          </cell>
          <cell r="B5376" t="str">
            <v>marnmartino@gmail.com</v>
          </cell>
          <cell r="AF5376" t="str">
            <v>TABLA DE PICAR VERTEDORA VERDE 26.5X18CM</v>
          </cell>
          <cell r="AG5376" t="str">
            <v>234.99</v>
          </cell>
          <cell r="AH5376">
            <v>1</v>
          </cell>
          <cell r="AI5376" t="str">
            <v>42BA1018</v>
          </cell>
          <cell r="AN5376" t="str">
            <v>Sí</v>
          </cell>
        </row>
        <row r="5377">
          <cell r="A5377">
            <v>2139</v>
          </cell>
          <cell r="B5377" t="str">
            <v>danielafrey20@gmail.com</v>
          </cell>
          <cell r="C5377">
            <v>44112</v>
          </cell>
          <cell r="D5377" t="str">
            <v>Abierta</v>
          </cell>
          <cell r="E5377" t="str">
            <v>Recibido</v>
          </cell>
          <cell r="F5377" t="str">
            <v>Enviado</v>
          </cell>
          <cell r="G5377" t="str">
            <v>ARS</v>
          </cell>
          <cell r="H5377" t="str">
            <v>2349.94</v>
          </cell>
          <cell r="I5377" t="str">
            <v>352.49</v>
          </cell>
          <cell r="J5377">
            <v>0</v>
          </cell>
          <cell r="K5377" t="str">
            <v>1997.45</v>
          </cell>
          <cell r="L5377" t="str">
            <v>Leandro Rey</v>
          </cell>
          <cell r="M5377">
            <v>36740197</v>
          </cell>
          <cell r="N5377">
            <v>1121579382</v>
          </cell>
          <cell r="O5377" t="str">
            <v>Leandro Rey</v>
          </cell>
          <cell r="P5377">
            <v>1121579382</v>
          </cell>
          <cell r="Q5377" t="str">
            <v>Zelada</v>
          </cell>
          <cell r="R5377">
            <v>6449</v>
          </cell>
          <cell r="S5377">
            <v>4.1666666666666664E-2</v>
          </cell>
          <cell r="T5377" t="str">
            <v>Mataderos</v>
          </cell>
          <cell r="U5377" t="str">
            <v>Capital Federal</v>
          </cell>
          <cell r="V5377">
            <v>1440</v>
          </cell>
          <cell r="W5377" t="str">
            <v>Capital Federal</v>
          </cell>
          <cell r="Y5377" t="str">
            <v>ENVÍO SIN CARGO (CABA Y GRAN PARTE DE GBA) TIEMPO: 4 a 6 DÍAS HÁBILES</v>
          </cell>
          <cell r="Z5377" t="str">
            <v>Mercado Pago</v>
          </cell>
          <cell r="AA5377" t="str">
            <v>JORGITO</v>
          </cell>
          <cell r="AB5377" t="str">
            <v>Lo recibe Leandro Rey o Josefina Landin</v>
          </cell>
          <cell r="AD5377">
            <v>44112</v>
          </cell>
          <cell r="AE5377">
            <v>44117</v>
          </cell>
          <cell r="AF5377" t="str">
            <v>BOWL ROSA 2.5LTS</v>
          </cell>
          <cell r="AG5377" t="str">
            <v>230.5</v>
          </cell>
          <cell r="AH5377">
            <v>1</v>
          </cell>
          <cell r="AI5377" t="str">
            <v>BP02018 BIPO</v>
          </cell>
          <cell r="AJ5377" t="str">
            <v>Móvil</v>
          </cell>
          <cell r="AK5377" t="str">
            <v>JUEVES 15-10 ENTRE 8 Y 18 HORAS!</v>
          </cell>
          <cell r="AL5377">
            <v>1856417294</v>
          </cell>
          <cell r="AM5377">
            <v>297708828</v>
          </cell>
          <cell r="AN5377" t="str">
            <v>Sí</v>
          </cell>
        </row>
        <row r="5378">
          <cell r="A5378">
            <v>2139</v>
          </cell>
          <cell r="B5378" t="str">
            <v>danielafrey20@gmail.com</v>
          </cell>
          <cell r="AF5378" t="str">
            <v>BOWL MENTA 2.5LTS</v>
          </cell>
          <cell r="AG5378" t="str">
            <v>230.5</v>
          </cell>
          <cell r="AH5378">
            <v>1</v>
          </cell>
          <cell r="AI5378" t="str">
            <v>BP02019 BIPO</v>
          </cell>
          <cell r="AN5378" t="str">
            <v>Sí</v>
          </cell>
        </row>
        <row r="5379">
          <cell r="A5379">
            <v>2139</v>
          </cell>
          <cell r="B5379" t="str">
            <v>danielafrey20@gmail.com</v>
          </cell>
          <cell r="AF5379" t="str">
            <v>CUCHARA MENTA PARA SERVIR</v>
          </cell>
          <cell r="AG5379" t="str">
            <v>109.5</v>
          </cell>
          <cell r="AH5379">
            <v>1</v>
          </cell>
          <cell r="AI5379" t="str">
            <v>BP08019</v>
          </cell>
          <cell r="AN5379" t="str">
            <v>Sí</v>
          </cell>
        </row>
        <row r="5380">
          <cell r="A5380">
            <v>2139</v>
          </cell>
          <cell r="B5380" t="str">
            <v>danielafrey20@gmail.com</v>
          </cell>
          <cell r="AF5380" t="str">
            <v>HOMBRECITO CON VIRULANA COLORES PASTEL (Verde)</v>
          </cell>
          <cell r="AG5380" t="str">
            <v>144.6</v>
          </cell>
          <cell r="AH5380">
            <v>1</v>
          </cell>
          <cell r="AI5380" t="str">
            <v>ba87516</v>
          </cell>
          <cell r="AN5380" t="str">
            <v>Sí</v>
          </cell>
        </row>
        <row r="5381">
          <cell r="A5381">
            <v>2139</v>
          </cell>
          <cell r="B5381" t="str">
            <v>danielafrey20@gmail.com</v>
          </cell>
          <cell r="AF5381" t="str">
            <v>VELA 100 % SOJA CON AROMA JAZMIN GARDENIA (JAZMIN)</v>
          </cell>
          <cell r="AG5381">
            <v>440</v>
          </cell>
          <cell r="AH5381">
            <v>1</v>
          </cell>
          <cell r="AI5381" t="str">
            <v>BA5914VELA</v>
          </cell>
          <cell r="AN5381" t="str">
            <v>Sí</v>
          </cell>
        </row>
        <row r="5382">
          <cell r="A5382">
            <v>2139</v>
          </cell>
          <cell r="B5382" t="str">
            <v>danielafrey20@gmail.com</v>
          </cell>
          <cell r="AF5382" t="str">
            <v>MANTEL TOSTADO RECTANGULAR TELA TROPICAL PESADO 150 X 250 CM</v>
          </cell>
          <cell r="AG5382" t="str">
            <v>849.99</v>
          </cell>
          <cell r="AH5382">
            <v>1</v>
          </cell>
          <cell r="AI5382" t="str">
            <v>CHUMANTOS</v>
          </cell>
          <cell r="AN5382" t="str">
            <v>Sí</v>
          </cell>
        </row>
        <row r="5383">
          <cell r="A5383">
            <v>2139</v>
          </cell>
          <cell r="B5383" t="str">
            <v>danielafrey20@gmail.com</v>
          </cell>
          <cell r="AF5383" t="str">
            <v>BATIDOR SEMIAUTOMATICO 34 CM</v>
          </cell>
          <cell r="AG5383" t="str">
            <v>344.85</v>
          </cell>
          <cell r="AH5383">
            <v>1</v>
          </cell>
          <cell r="AI5383" t="str">
            <v>046BA4824</v>
          </cell>
          <cell r="AN5383" t="str">
            <v>Sí</v>
          </cell>
        </row>
        <row r="5384">
          <cell r="A5384">
            <v>2138</v>
          </cell>
          <cell r="B5384" t="str">
            <v>bmarinasol@gmail.com</v>
          </cell>
          <cell r="C5384">
            <v>44112</v>
          </cell>
          <cell r="D5384" t="str">
            <v>Abierta</v>
          </cell>
          <cell r="E5384" t="str">
            <v>Recibido</v>
          </cell>
          <cell r="F5384" t="str">
            <v>Enviado</v>
          </cell>
          <cell r="G5384" t="str">
            <v>ARS</v>
          </cell>
          <cell r="H5384">
            <v>880</v>
          </cell>
          <cell r="I5384">
            <v>0</v>
          </cell>
          <cell r="J5384">
            <v>0</v>
          </cell>
          <cell r="K5384">
            <v>880</v>
          </cell>
          <cell r="L5384" t="str">
            <v>Marina Bianco</v>
          </cell>
          <cell r="M5384">
            <v>38892407</v>
          </cell>
          <cell r="N5384">
            <v>1556963384</v>
          </cell>
          <cell r="O5384" t="str">
            <v>Marina Bianco</v>
          </cell>
          <cell r="P5384">
            <v>1556963384</v>
          </cell>
          <cell r="Q5384" t="str">
            <v>Noruega</v>
          </cell>
          <cell r="R5384">
            <v>3758</v>
          </cell>
          <cell r="T5384" t="str">
            <v>Villa del Parque</v>
          </cell>
          <cell r="U5384" t="str">
            <v>Capital Federal</v>
          </cell>
          <cell r="V5384">
            <v>1417</v>
          </cell>
          <cell r="W5384" t="str">
            <v>Capital Federal</v>
          </cell>
          <cell r="Y5384" t="str">
            <v>ENVÍO SIN CARGO (CABA Y GRAN PARTE DE GBA) TIEMPO: 4 a 6 DÍAS HÁBILES</v>
          </cell>
          <cell r="Z5384" t="str">
            <v>Mercado Pago</v>
          </cell>
          <cell r="AD5384">
            <v>44112</v>
          </cell>
          <cell r="AE5384">
            <v>44117</v>
          </cell>
          <cell r="AF5384" t="str">
            <v>VELA 100 % SOJA CON AROMA JAZMIN GARDENIA (GARDENIA)</v>
          </cell>
          <cell r="AG5384">
            <v>440</v>
          </cell>
          <cell r="AH5384">
            <v>1</v>
          </cell>
          <cell r="AI5384" t="str">
            <v>BA5914VELA</v>
          </cell>
          <cell r="AJ5384" t="str">
            <v>Web</v>
          </cell>
          <cell r="AK5384" t="str">
            <v>JUEVES 15-10 ENTRE 8 Y 18 HORAS!</v>
          </cell>
          <cell r="AL5384">
            <v>1856222665</v>
          </cell>
          <cell r="AM5384">
            <v>304500996</v>
          </cell>
          <cell r="AN5384" t="str">
            <v>Sí</v>
          </cell>
        </row>
        <row r="5385">
          <cell r="A5385">
            <v>2138</v>
          </cell>
          <cell r="B5385" t="str">
            <v>bmarinasol@gmail.com</v>
          </cell>
          <cell r="AF5385" t="str">
            <v>VELA 100 % SOJA CON AROMA JAZMIN GARDENIA (JAZMIN)</v>
          </cell>
          <cell r="AG5385">
            <v>440</v>
          </cell>
          <cell r="AH5385">
            <v>1</v>
          </cell>
          <cell r="AI5385" t="str">
            <v>BA5914VELA</v>
          </cell>
          <cell r="AN5385" t="str">
            <v>Sí</v>
          </cell>
        </row>
        <row r="5386">
          <cell r="A5386">
            <v>2137</v>
          </cell>
          <cell r="B5386" t="str">
            <v>Chechumaga06@gmail.com</v>
          </cell>
          <cell r="C5386">
            <v>44112</v>
          </cell>
          <cell r="D5386" t="str">
            <v>Abierta</v>
          </cell>
          <cell r="E5386" t="str">
            <v>Recibido</v>
          </cell>
          <cell r="F5386" t="str">
            <v>Enviado</v>
          </cell>
          <cell r="G5386" t="str">
            <v>ARS</v>
          </cell>
          <cell r="H5386" t="str">
            <v>643.07</v>
          </cell>
          <cell r="I5386" t="str">
            <v>96.46</v>
          </cell>
          <cell r="J5386">
            <v>0</v>
          </cell>
          <cell r="K5386" t="str">
            <v>546.61</v>
          </cell>
          <cell r="L5386" t="str">
            <v>Cecilia Magariños</v>
          </cell>
          <cell r="M5386">
            <v>40896776</v>
          </cell>
          <cell r="N5386">
            <v>1121909821</v>
          </cell>
          <cell r="O5386" t="str">
            <v>Cecilia Magariños</v>
          </cell>
          <cell r="P5386">
            <v>1121909821</v>
          </cell>
          <cell r="Q5386" t="str">
            <v>58 Entre 155 Y 156</v>
          </cell>
          <cell r="R5386">
            <v>5562</v>
          </cell>
          <cell r="T5386" t="str">
            <v xml:space="preserve">Hudson, Berazategui </v>
          </cell>
          <cell r="U5386" t="str">
            <v>Hudson</v>
          </cell>
          <cell r="V5386">
            <v>1885</v>
          </cell>
          <cell r="W5386" t="str">
            <v>Gran Buenos Aires</v>
          </cell>
          <cell r="Y5386" t="str">
            <v>ENVÍO SIN CARGO (CABA Y GRAN PARTE DE GBA) TIEMPO: 4 a 6 DÍAS HÁBILES</v>
          </cell>
          <cell r="Z5386" t="str">
            <v>Mercado Pago</v>
          </cell>
          <cell r="AA5386" t="str">
            <v>JORGITO</v>
          </cell>
          <cell r="AD5386">
            <v>44112</v>
          </cell>
          <cell r="AE5386">
            <v>44117</v>
          </cell>
          <cell r="AF5386" t="str">
            <v>MATE NEO PASTEL CON BOMBILLA (Violeta)</v>
          </cell>
          <cell r="AG5386" t="str">
            <v>176.99</v>
          </cell>
          <cell r="AH5386">
            <v>1</v>
          </cell>
          <cell r="AI5386">
            <v>87501</v>
          </cell>
          <cell r="AJ5386" t="str">
            <v>Móvil</v>
          </cell>
          <cell r="AK5386" t="str">
            <v>JUEVES 15-10 ENTRE 8 Y 18 HORAS!</v>
          </cell>
          <cell r="AL5386">
            <v>1855789638</v>
          </cell>
          <cell r="AM5386">
            <v>304451628</v>
          </cell>
          <cell r="AN5386" t="str">
            <v>Sí</v>
          </cell>
        </row>
        <row r="5387">
          <cell r="A5387">
            <v>2137</v>
          </cell>
          <cell r="B5387" t="str">
            <v>Chechumaga06@gmail.com</v>
          </cell>
          <cell r="AF5387" t="str">
            <v>ESPATULAS PLASTICO (Celeste)</v>
          </cell>
          <cell r="AG5387" t="str">
            <v>97.83</v>
          </cell>
          <cell r="AH5387">
            <v>1</v>
          </cell>
          <cell r="AI5387" t="str">
            <v>019BA7572BA</v>
          </cell>
          <cell r="AN5387" t="str">
            <v>Sí</v>
          </cell>
        </row>
        <row r="5388">
          <cell r="A5388">
            <v>2137</v>
          </cell>
          <cell r="B5388" t="str">
            <v>Chechumaga06@gmail.com</v>
          </cell>
          <cell r="AF5388" t="str">
            <v>RALLADOR DE MANO MEDIANO 20 CM</v>
          </cell>
          <cell r="AG5388" t="str">
            <v>48.26</v>
          </cell>
          <cell r="AH5388">
            <v>1</v>
          </cell>
          <cell r="AI5388" t="str">
            <v>BA7382</v>
          </cell>
          <cell r="AN5388" t="str">
            <v>Sí</v>
          </cell>
        </row>
        <row r="5389">
          <cell r="A5389">
            <v>2137</v>
          </cell>
          <cell r="B5389" t="str">
            <v>Chechumaga06@gmail.com</v>
          </cell>
          <cell r="AF5389" t="str">
            <v>VASO TERMICO CON TAPA Y FAJA COLORES PASTELES (Violeta)</v>
          </cell>
          <cell r="AG5389" t="str">
            <v>319.99</v>
          </cell>
          <cell r="AH5389">
            <v>1</v>
          </cell>
          <cell r="AI5389" t="str">
            <v>BA87506 MERCA SEPA</v>
          </cell>
          <cell r="AN5389" t="str">
            <v>Sí</v>
          </cell>
        </row>
        <row r="5390">
          <cell r="A5390">
            <v>2136</v>
          </cell>
          <cell r="B5390" t="str">
            <v>hourcademarialuz@hotmail.com</v>
          </cell>
          <cell r="C5390">
            <v>44111</v>
          </cell>
          <cell r="D5390" t="str">
            <v>Abierta</v>
          </cell>
          <cell r="E5390" t="str">
            <v>Recibido</v>
          </cell>
          <cell r="F5390" t="str">
            <v>Enviado</v>
          </cell>
          <cell r="G5390" t="str">
            <v>ARS</v>
          </cell>
          <cell r="H5390" t="str">
            <v>3765.1</v>
          </cell>
          <cell r="I5390">
            <v>0</v>
          </cell>
          <cell r="J5390">
            <v>0</v>
          </cell>
          <cell r="K5390" t="str">
            <v>3765.1</v>
          </cell>
          <cell r="L5390" t="str">
            <v xml:space="preserve">María Luz Hourcade </v>
          </cell>
          <cell r="M5390">
            <v>37034605</v>
          </cell>
          <cell r="N5390">
            <v>1125457851</v>
          </cell>
          <cell r="O5390" t="str">
            <v>María Luz  Hourcade</v>
          </cell>
          <cell r="P5390">
            <v>1125457851</v>
          </cell>
          <cell r="Q5390" t="str">
            <v xml:space="preserve">Estanislao del campo </v>
          </cell>
          <cell r="R5390">
            <v>4159</v>
          </cell>
          <cell r="T5390" t="str">
            <v xml:space="preserve">El dorado </v>
          </cell>
          <cell r="U5390" t="str">
            <v>Quilmes</v>
          </cell>
          <cell r="V5390">
            <v>1879</v>
          </cell>
          <cell r="W5390" t="str">
            <v>Gran Buenos Aires</v>
          </cell>
          <cell r="Y5390" t="str">
            <v>ENVÍO SIN CARGO (CABA Y GRAN PARTE DE GBA) TIEMPO: 4 a 6 DÍAS HÁBILES</v>
          </cell>
          <cell r="Z5390" t="str">
            <v>Mercado Pago</v>
          </cell>
          <cell r="AD5390">
            <v>44111</v>
          </cell>
          <cell r="AE5390">
            <v>44119</v>
          </cell>
          <cell r="AF5390" t="str">
            <v>PIE DE MACETA NÓRDICO (40 CM)</v>
          </cell>
          <cell r="AG5390">
            <v>700</v>
          </cell>
          <cell r="AH5390">
            <v>1</v>
          </cell>
          <cell r="AJ5390" t="str">
            <v>Móvil</v>
          </cell>
          <cell r="AK5390" t="str">
            <v>LUNES 19-10 ENTRE 8 Y 18 HORAS!</v>
          </cell>
          <cell r="AL5390">
            <v>1853292749</v>
          </cell>
          <cell r="AM5390">
            <v>304123262</v>
          </cell>
          <cell r="AN5390" t="str">
            <v>Sí</v>
          </cell>
        </row>
        <row r="5391">
          <cell r="A5391">
            <v>2136</v>
          </cell>
          <cell r="B5391" t="str">
            <v>hourcademarialuz@hotmail.com</v>
          </cell>
          <cell r="AF5391" t="str">
            <v>PIE DE MACETA NÓRDICO (30 CM)</v>
          </cell>
          <cell r="AG5391">
            <v>700</v>
          </cell>
          <cell r="AH5391">
            <v>1</v>
          </cell>
          <cell r="AN5391" t="str">
            <v>Sí</v>
          </cell>
        </row>
        <row r="5392">
          <cell r="A5392">
            <v>2136</v>
          </cell>
          <cell r="B5392" t="str">
            <v>hourcademarialuz@hotmail.com</v>
          </cell>
          <cell r="AF5392" t="str">
            <v>PANERA MIMBRE 33 X 27 CM</v>
          </cell>
          <cell r="AG5392" t="str">
            <v>544.49</v>
          </cell>
          <cell r="AH5392">
            <v>1</v>
          </cell>
          <cell r="AI5392" t="str">
            <v>046BA5050</v>
          </cell>
          <cell r="AN5392" t="str">
            <v>Sí</v>
          </cell>
        </row>
        <row r="5393">
          <cell r="A5393">
            <v>2136</v>
          </cell>
          <cell r="B5393" t="str">
            <v>hourcademarialuz@hotmail.com</v>
          </cell>
          <cell r="AF5393" t="str">
            <v>BOTELLA VIDRIO H2O 1 LITRO CORCHO ECOLOGICO</v>
          </cell>
          <cell r="AG5393" t="str">
            <v>419.86</v>
          </cell>
          <cell r="AH5393">
            <v>1</v>
          </cell>
          <cell r="AI5393" t="str">
            <v>019BO5217NEW</v>
          </cell>
          <cell r="AN5393" t="str">
            <v>Sí</v>
          </cell>
        </row>
        <row r="5394">
          <cell r="A5394">
            <v>2136</v>
          </cell>
          <cell r="B5394" t="str">
            <v>hourcademarialuz@hotmail.com</v>
          </cell>
          <cell r="AF5394" t="str">
            <v>COLADOR ACERO INOXIDABLE DIAM 22CM X 8CM ALTO</v>
          </cell>
          <cell r="AG5394" t="str">
            <v>602.79</v>
          </cell>
          <cell r="AH5394">
            <v>1</v>
          </cell>
          <cell r="AI5394" t="str">
            <v>046BA8162</v>
          </cell>
          <cell r="AN5394" t="str">
            <v>Sí</v>
          </cell>
        </row>
        <row r="5395">
          <cell r="A5395">
            <v>2136</v>
          </cell>
          <cell r="B5395" t="str">
            <v>hourcademarialuz@hotmail.com</v>
          </cell>
          <cell r="AF5395" t="str">
            <v>Hermetico rosa pastel c/tapa 400 cc</v>
          </cell>
          <cell r="AG5395" t="str">
            <v>181.99</v>
          </cell>
          <cell r="AH5395">
            <v>1</v>
          </cell>
          <cell r="AI5395" t="str">
            <v>BP35018</v>
          </cell>
          <cell r="AN5395" t="str">
            <v>Sí</v>
          </cell>
        </row>
        <row r="5396">
          <cell r="A5396">
            <v>2136</v>
          </cell>
          <cell r="B5396" t="str">
            <v>hourcademarialuz@hotmail.com</v>
          </cell>
          <cell r="AF5396" t="str">
            <v>Hermetico verde aqua c/tapa 400 cc</v>
          </cell>
          <cell r="AG5396" t="str">
            <v>181.99</v>
          </cell>
          <cell r="AH5396">
            <v>1</v>
          </cell>
          <cell r="AI5396" t="str">
            <v>BP35019</v>
          </cell>
          <cell r="AN5396" t="str">
            <v>Sí</v>
          </cell>
        </row>
        <row r="5397">
          <cell r="A5397">
            <v>2136</v>
          </cell>
          <cell r="B5397" t="str">
            <v>hourcademarialuz@hotmail.com</v>
          </cell>
          <cell r="AF5397" t="str">
            <v>PORTAVELA 8X23CM (Beige)</v>
          </cell>
          <cell r="AG5397" t="str">
            <v>216.99</v>
          </cell>
          <cell r="AH5397">
            <v>2</v>
          </cell>
          <cell r="AN5397" t="str">
            <v>Sí</v>
          </cell>
        </row>
        <row r="5398">
          <cell r="A5398">
            <v>2135</v>
          </cell>
          <cell r="B5398" t="str">
            <v>milenarocioalvarez@gmail.com</v>
          </cell>
          <cell r="C5398">
            <v>44111</v>
          </cell>
          <cell r="D5398" t="str">
            <v>Abierta</v>
          </cell>
          <cell r="E5398" t="str">
            <v>Recibido</v>
          </cell>
          <cell r="F5398" t="str">
            <v>Enviado</v>
          </cell>
          <cell r="G5398" t="str">
            <v>ARS</v>
          </cell>
          <cell r="H5398" t="str">
            <v>3811.72</v>
          </cell>
          <cell r="I5398">
            <v>0</v>
          </cell>
          <cell r="J5398">
            <v>0</v>
          </cell>
          <cell r="K5398" t="str">
            <v>3811.72</v>
          </cell>
          <cell r="L5398" t="str">
            <v>Milena Alvarez</v>
          </cell>
          <cell r="M5398">
            <v>38403705</v>
          </cell>
          <cell r="N5398">
            <v>1131668304</v>
          </cell>
          <cell r="O5398" t="str">
            <v>Milena Alvarez</v>
          </cell>
          <cell r="P5398">
            <v>1131668304</v>
          </cell>
          <cell r="Q5398" t="str">
            <v>Luis maria campos</v>
          </cell>
          <cell r="R5398">
            <v>1372</v>
          </cell>
          <cell r="S5398" t="str">
            <v>piso 1 dpto 28</v>
          </cell>
          <cell r="U5398" t="str">
            <v>Capital Federal</v>
          </cell>
          <cell r="V5398">
            <v>1426</v>
          </cell>
          <cell r="W5398" t="str">
            <v>Capital Federal</v>
          </cell>
          <cell r="Y5398" t="str">
            <v>ENVÍO SIN CARGO (CABA Y GRAN PARTE DE GBA) TIEMPO: 4 a 6 DÍAS HÁBILES</v>
          </cell>
          <cell r="Z5398" t="str">
            <v>Mercado Pago</v>
          </cell>
          <cell r="AB5398" t="str">
            <v>En caso de no responder el timbre llamar al 1131668304. gracias!</v>
          </cell>
          <cell r="AD5398">
            <v>44111</v>
          </cell>
          <cell r="AE5398">
            <v>44114</v>
          </cell>
          <cell r="AF5398" t="str">
            <v>PLATO HONDO ROSA CUADRADO</v>
          </cell>
          <cell r="AG5398" t="str">
            <v>331.45</v>
          </cell>
          <cell r="AH5398">
            <v>2</v>
          </cell>
          <cell r="AI5398" t="str">
            <v>0607PLA642</v>
          </cell>
          <cell r="AJ5398" t="str">
            <v>Web</v>
          </cell>
          <cell r="AK5398" t="str">
            <v>miercoles 14-10 entre 8 y 18 horas!</v>
          </cell>
          <cell r="AL5398">
            <v>1852176208</v>
          </cell>
          <cell r="AM5398">
            <v>304001733</v>
          </cell>
          <cell r="AN5398" t="str">
            <v>Sí</v>
          </cell>
        </row>
        <row r="5399">
          <cell r="A5399">
            <v>2135</v>
          </cell>
          <cell r="B5399" t="str">
            <v>milenarocioalvarez@gmail.com</v>
          </cell>
          <cell r="AF5399" t="str">
            <v>TABLA DE PICAR RECTANGULAR BLANCA 31X45 CM</v>
          </cell>
          <cell r="AG5399" t="str">
            <v>896.74</v>
          </cell>
          <cell r="AH5399">
            <v>1</v>
          </cell>
          <cell r="AI5399" t="str">
            <v>BA8059</v>
          </cell>
          <cell r="AN5399" t="str">
            <v>Sí</v>
          </cell>
        </row>
        <row r="5400">
          <cell r="A5400">
            <v>2135</v>
          </cell>
          <cell r="B5400" t="str">
            <v>milenarocioalvarez@gmail.com</v>
          </cell>
          <cell r="AF5400" t="str">
            <v>TABLA DE PICAR VERTEDORA VERDE 26.5X18CM</v>
          </cell>
          <cell r="AG5400" t="str">
            <v>234.99</v>
          </cell>
          <cell r="AH5400">
            <v>1</v>
          </cell>
          <cell r="AI5400" t="str">
            <v>42BA1018</v>
          </cell>
          <cell r="AN5400" t="str">
            <v>Sí</v>
          </cell>
        </row>
        <row r="5401">
          <cell r="A5401">
            <v>2135</v>
          </cell>
          <cell r="B5401" t="str">
            <v>milenarocioalvarez@gmail.com</v>
          </cell>
          <cell r="AF5401" t="str">
            <v>FLORERO DE VIDRIO 30CM 15CM DIAM</v>
          </cell>
          <cell r="AG5401" t="str">
            <v>1163.5</v>
          </cell>
          <cell r="AH5401">
            <v>1</v>
          </cell>
          <cell r="AI5401" t="str">
            <v>046JA7216</v>
          </cell>
          <cell r="AN5401" t="str">
            <v>Sí</v>
          </cell>
        </row>
        <row r="5402">
          <cell r="A5402">
            <v>2135</v>
          </cell>
          <cell r="B5402" t="str">
            <v>milenarocioalvarez@gmail.com</v>
          </cell>
          <cell r="AF5402" t="str">
            <v>RELOJ PARED FONDO ROJO MCO BLANCO 30CM DIAM</v>
          </cell>
          <cell r="AG5402" t="str">
            <v>853.59</v>
          </cell>
          <cell r="AH5402">
            <v>1</v>
          </cell>
          <cell r="AI5402" t="str">
            <v>046RE7625</v>
          </cell>
          <cell r="AN5402" t="str">
            <v>Sí</v>
          </cell>
        </row>
        <row r="5403">
          <cell r="A5403">
            <v>2134</v>
          </cell>
          <cell r="B5403" t="str">
            <v>camilaizquierdo00@gmail.com</v>
          </cell>
          <cell r="C5403">
            <v>44111</v>
          </cell>
          <cell r="D5403" t="str">
            <v>Abierta</v>
          </cell>
          <cell r="E5403" t="str">
            <v>Anulado</v>
          </cell>
          <cell r="F5403" t="str">
            <v>No está empaquetado</v>
          </cell>
          <cell r="G5403" t="str">
            <v>ARS</v>
          </cell>
          <cell r="H5403" t="str">
            <v>535.98</v>
          </cell>
          <cell r="I5403">
            <v>400</v>
          </cell>
          <cell r="J5403">
            <v>520</v>
          </cell>
          <cell r="K5403" t="str">
            <v>655.98</v>
          </cell>
          <cell r="L5403" t="str">
            <v xml:space="preserve">Camila Izquierdo </v>
          </cell>
          <cell r="M5403">
            <v>27444172989</v>
          </cell>
          <cell r="N5403">
            <v>2284553625</v>
          </cell>
          <cell r="O5403" t="str">
            <v>Camila  Izquierdo</v>
          </cell>
          <cell r="P5403">
            <v>2284553625</v>
          </cell>
          <cell r="Q5403" t="str">
            <v xml:space="preserve">Estrada </v>
          </cell>
          <cell r="R5403">
            <v>1337</v>
          </cell>
          <cell r="T5403" t="str">
            <v>Acupo 2</v>
          </cell>
          <cell r="U5403" t="str">
            <v xml:space="preserve">Olavarría </v>
          </cell>
          <cell r="V5403">
            <v>7400</v>
          </cell>
          <cell r="W5403" t="str">
            <v>Buenos Aires</v>
          </cell>
          <cell r="Y5403" t="str">
            <v>Correo Argentino - Encomienda Clásica</v>
          </cell>
          <cell r="Z5403" t="str">
            <v>Mercado Pago</v>
          </cell>
          <cell r="AA5403" t="str">
            <v>GANE</v>
          </cell>
          <cell r="AF5403" t="str">
            <v>VASO ROSA FACETEADO Y EXPRIMIDOR</v>
          </cell>
          <cell r="AG5403" t="str">
            <v>215.99</v>
          </cell>
          <cell r="AH5403">
            <v>1</v>
          </cell>
          <cell r="AI5403" t="str">
            <v>BP24018 BIPO</v>
          </cell>
          <cell r="AJ5403" t="str">
            <v>Móvil</v>
          </cell>
          <cell r="AK5403" t="str">
            <v/>
          </cell>
          <cell r="AL5403">
            <v>1851950975</v>
          </cell>
          <cell r="AM5403">
            <v>303986610</v>
          </cell>
          <cell r="AN5403" t="str">
            <v>Sí</v>
          </cell>
        </row>
        <row r="5404">
          <cell r="A5404">
            <v>2134</v>
          </cell>
          <cell r="B5404" t="str">
            <v>camilaizquierdo00@gmail.com</v>
          </cell>
          <cell r="AF5404" t="str">
            <v>VASO TERMICO CON TAPA Y FAJA COLORES PASTELES (Rosa)</v>
          </cell>
          <cell r="AG5404" t="str">
            <v>319.99</v>
          </cell>
          <cell r="AH5404">
            <v>1</v>
          </cell>
          <cell r="AI5404" t="str">
            <v>BA87506 MERCA SEPA</v>
          </cell>
          <cell r="AN5404" t="str">
            <v>Sí</v>
          </cell>
        </row>
        <row r="5405">
          <cell r="A5405">
            <v>2133</v>
          </cell>
          <cell r="B5405" t="str">
            <v>lucia.montanari765@gmail.com</v>
          </cell>
          <cell r="C5405">
            <v>44111</v>
          </cell>
          <cell r="D5405" t="str">
            <v>Abierta</v>
          </cell>
          <cell r="E5405" t="str">
            <v>Recibido</v>
          </cell>
          <cell r="F5405" t="str">
            <v>Enviado</v>
          </cell>
          <cell r="G5405" t="str">
            <v>ARS</v>
          </cell>
          <cell r="H5405">
            <v>3450</v>
          </cell>
          <cell r="I5405">
            <v>0</v>
          </cell>
          <cell r="J5405">
            <v>1155</v>
          </cell>
          <cell r="K5405">
            <v>4605</v>
          </cell>
          <cell r="L5405" t="str">
            <v>Lucia Montanari</v>
          </cell>
          <cell r="M5405">
            <v>42940765</v>
          </cell>
          <cell r="N5405">
            <v>5492473503856</v>
          </cell>
          <cell r="O5405" t="str">
            <v>Lucia Montanari</v>
          </cell>
          <cell r="P5405">
            <v>5492473503856</v>
          </cell>
          <cell r="Q5405" t="str">
            <v>Jujuy</v>
          </cell>
          <cell r="R5405">
            <v>1515</v>
          </cell>
          <cell r="S5405">
            <v>202</v>
          </cell>
          <cell r="U5405" t="str">
            <v>Rosario</v>
          </cell>
          <cell r="V5405">
            <v>2000</v>
          </cell>
          <cell r="W5405" t="str">
            <v>Santa Fe</v>
          </cell>
          <cell r="Y5405" t="str">
            <v>Correo Argentino - Encomienda Clásica</v>
          </cell>
          <cell r="Z5405" t="str">
            <v>Mercado Pago</v>
          </cell>
          <cell r="AB5405" t="str">
            <v>La base de las mesas podría ser más finita?por favor, ya  que nose si me van a entrar debajo del sillón, porque entra 1cm nada más por debajo. Si no se puede no hay problema</v>
          </cell>
          <cell r="AD5405">
            <v>44111</v>
          </cell>
          <cell r="AE5405">
            <v>44126</v>
          </cell>
          <cell r="AF5405" t="str">
            <v>MESA DE ARRIME HOME OFFICE 35x40x67 CM</v>
          </cell>
          <cell r="AG5405">
            <v>1800</v>
          </cell>
          <cell r="AH5405">
            <v>1</v>
          </cell>
          <cell r="AI5405" t="str">
            <v>MESA ARRIME 2 CAÑOS</v>
          </cell>
          <cell r="AJ5405" t="str">
            <v>Móvil</v>
          </cell>
          <cell r="AK5405" t="str">
            <v>LUNES 26-10 SE ENVIA POR CORREO ENTRE LAS 14 Y 18 HORAS!</v>
          </cell>
          <cell r="AL5405">
            <v>1851284690</v>
          </cell>
          <cell r="AM5405">
            <v>302268905</v>
          </cell>
          <cell r="AN5405" t="str">
            <v>Sí</v>
          </cell>
        </row>
        <row r="5406">
          <cell r="A5406">
            <v>2133</v>
          </cell>
          <cell r="B5406" t="str">
            <v>lucia.montanari765@gmail.com</v>
          </cell>
          <cell r="AF5406" t="str">
            <v>MESA DE ARRIME HOME OFFICE 36X43X60 CM</v>
          </cell>
          <cell r="AG5406">
            <v>1650</v>
          </cell>
          <cell r="AH5406">
            <v>1</v>
          </cell>
          <cell r="AI5406" t="str">
            <v>NEWARRIME MERCA SEPA</v>
          </cell>
          <cell r="AN5406" t="str">
            <v>Sí</v>
          </cell>
        </row>
        <row r="5407">
          <cell r="A5407">
            <v>2132</v>
          </cell>
          <cell r="B5407" t="str">
            <v>lauraarruzzo@gmail.com</v>
          </cell>
          <cell r="C5407">
            <v>44110</v>
          </cell>
          <cell r="D5407" t="str">
            <v>Abierta</v>
          </cell>
          <cell r="E5407" t="str">
            <v>Recibido</v>
          </cell>
          <cell r="F5407" t="str">
            <v>Enviado</v>
          </cell>
          <cell r="G5407" t="str">
            <v>ARS</v>
          </cell>
          <cell r="H5407" t="str">
            <v>2000.44</v>
          </cell>
          <cell r="I5407">
            <v>400</v>
          </cell>
          <cell r="J5407">
            <v>0</v>
          </cell>
          <cell r="K5407" t="str">
            <v>1600.44</v>
          </cell>
          <cell r="L5407" t="str">
            <v>Laura Elisa Arruzzo</v>
          </cell>
          <cell r="M5407">
            <v>27298027483</v>
          </cell>
          <cell r="N5407">
            <v>67979052</v>
          </cell>
          <cell r="O5407" t="str">
            <v>Laura Elisa Arruzzo</v>
          </cell>
          <cell r="P5407">
            <v>67979052</v>
          </cell>
          <cell r="Q5407" t="str">
            <v>General López</v>
          </cell>
          <cell r="R5407">
            <v>678</v>
          </cell>
          <cell r="T5407" t="str">
            <v>Villa Bosch</v>
          </cell>
          <cell r="U5407" t="str">
            <v>Villa Bosch</v>
          </cell>
          <cell r="V5407">
            <v>1682</v>
          </cell>
          <cell r="W5407" t="str">
            <v>Gran Buenos Aires</v>
          </cell>
          <cell r="Y5407" t="str">
            <v>ENVÍO SIN CARGO (CABA Y GRAN PARTE DE GBA) TIEMPO: 4 a 6 DÍAS HÁBILES</v>
          </cell>
          <cell r="Z5407" t="str">
            <v>Mercado Pago</v>
          </cell>
          <cell r="AA5407" t="str">
            <v>GANE</v>
          </cell>
          <cell r="AB5407" t="str">
            <v>Pueden enviar estos productos una vez que esté listo el balde.</v>
          </cell>
          <cell r="AD5407">
            <v>44110</v>
          </cell>
          <cell r="AE5407">
            <v>44111</v>
          </cell>
          <cell r="AF5407" t="str">
            <v>INDIVIDUAL CUERINA HOJAS 44X30CM</v>
          </cell>
          <cell r="AG5407" t="str">
            <v>485.98</v>
          </cell>
          <cell r="AH5407">
            <v>1</v>
          </cell>
          <cell r="AI5407" t="str">
            <v>CHUIN15R</v>
          </cell>
          <cell r="AJ5407" t="str">
            <v>Móvil</v>
          </cell>
          <cell r="AK5407" t="str">
            <v>VIERNES 09-10 ENTRE 8 Y 18 HORAS!</v>
          </cell>
          <cell r="AL5407">
            <v>1850269693</v>
          </cell>
          <cell r="AM5407">
            <v>303781386</v>
          </cell>
          <cell r="AN5407" t="str">
            <v>Sí</v>
          </cell>
        </row>
        <row r="5408">
          <cell r="A5408">
            <v>2132</v>
          </cell>
          <cell r="B5408" t="str">
            <v>lauraarruzzo@gmail.com</v>
          </cell>
          <cell r="AF5408" t="str">
            <v>INDIVIDUAL FLOR COLORES CUERINA</v>
          </cell>
          <cell r="AG5408" t="str">
            <v>485.98</v>
          </cell>
          <cell r="AH5408">
            <v>1</v>
          </cell>
          <cell r="AI5408" t="str">
            <v>CHUIN05R MERCA SEPA</v>
          </cell>
          <cell r="AN5408" t="str">
            <v>Sí</v>
          </cell>
        </row>
        <row r="5409">
          <cell r="A5409">
            <v>2132</v>
          </cell>
          <cell r="B5409" t="str">
            <v>lauraarruzzo@gmail.com</v>
          </cell>
          <cell r="AF5409" t="str">
            <v>JABONERA BLANCA 11.5X9CM</v>
          </cell>
          <cell r="AG5409" t="str">
            <v>371.8</v>
          </cell>
          <cell r="AH5409">
            <v>1</v>
          </cell>
          <cell r="AI5409" t="str">
            <v>046AB7338</v>
          </cell>
          <cell r="AN5409" t="str">
            <v>Sí</v>
          </cell>
        </row>
        <row r="5410">
          <cell r="A5410">
            <v>2132</v>
          </cell>
          <cell r="B5410" t="str">
            <v>lauraarruzzo@gmail.com</v>
          </cell>
          <cell r="AF5410" t="str">
            <v>ALMOHADON FLAMENCO 30X30CM POLIESTER CON VELLON SILICONADO</v>
          </cell>
          <cell r="AG5410" t="str">
            <v>656.68</v>
          </cell>
          <cell r="AH5410">
            <v>1</v>
          </cell>
          <cell r="AI5410" t="str">
            <v>CHU185</v>
          </cell>
          <cell r="AN5410" t="str">
            <v>Sí</v>
          </cell>
        </row>
        <row r="5411">
          <cell r="A5411">
            <v>2131</v>
          </cell>
          <cell r="B5411" t="str">
            <v>belenbertuzzi@gmail.com</v>
          </cell>
          <cell r="C5411">
            <v>44110</v>
          </cell>
          <cell r="D5411" t="str">
            <v>Abierta</v>
          </cell>
          <cell r="E5411" t="str">
            <v>Recibido</v>
          </cell>
          <cell r="F5411" t="str">
            <v>Enviado</v>
          </cell>
          <cell r="G5411" t="str">
            <v>ARS</v>
          </cell>
          <cell r="H5411" t="str">
            <v>1260.37</v>
          </cell>
          <cell r="I5411">
            <v>0</v>
          </cell>
          <cell r="J5411">
            <v>0</v>
          </cell>
          <cell r="K5411" t="str">
            <v>1260.37</v>
          </cell>
          <cell r="L5411" t="str">
            <v>Maria Belen Bertuzzi</v>
          </cell>
          <cell r="M5411">
            <v>36778653</v>
          </cell>
          <cell r="N5411">
            <v>3814756124</v>
          </cell>
          <cell r="O5411" t="str">
            <v>Maria Belen Bertuzzi</v>
          </cell>
          <cell r="P5411">
            <v>3814756124</v>
          </cell>
          <cell r="Q5411" t="str">
            <v>Rivadavia</v>
          </cell>
          <cell r="R5411">
            <v>639</v>
          </cell>
          <cell r="S5411">
            <v>6</v>
          </cell>
          <cell r="T5411" t="str">
            <v>San Isidro</v>
          </cell>
          <cell r="U5411" t="str">
            <v>San Isidro</v>
          </cell>
          <cell r="V5411">
            <v>1642</v>
          </cell>
          <cell r="W5411" t="str">
            <v>Gran Buenos Aires</v>
          </cell>
          <cell r="Y5411" t="str">
            <v>ENVÍO SIN CARGO (CABA Y GRAN PARTE DE GBA) TIEMPO: 4 a 6 DÍAS HÁBILES</v>
          </cell>
          <cell r="Z5411" t="str">
            <v>Mercado Pago</v>
          </cell>
          <cell r="AD5411">
            <v>44110</v>
          </cell>
          <cell r="AE5411">
            <v>44114</v>
          </cell>
          <cell r="AF5411" t="str">
            <v>COLADOR BALLENA 32CM X 10.5CM (Fucsia)</v>
          </cell>
          <cell r="AG5411" t="str">
            <v>202.04</v>
          </cell>
          <cell r="AH5411">
            <v>1</v>
          </cell>
          <cell r="AJ5411" t="str">
            <v>Móvil</v>
          </cell>
          <cell r="AK5411" t="str">
            <v>miercoles 14-10 entre 8 y 18 horas!</v>
          </cell>
          <cell r="AL5411">
            <v>1850208156</v>
          </cell>
          <cell r="AM5411">
            <v>303762356</v>
          </cell>
          <cell r="AN5411" t="str">
            <v>Sí</v>
          </cell>
        </row>
        <row r="5412">
          <cell r="A5412">
            <v>2131</v>
          </cell>
          <cell r="B5412" t="str">
            <v>belenbertuzzi@gmail.com</v>
          </cell>
          <cell r="AF5412" t="str">
            <v>BOWL COBRA NAVI BORDE DE ACERO 17.5 X 9.5 CM</v>
          </cell>
          <cell r="AG5412" t="str">
            <v>634.83</v>
          </cell>
          <cell r="AH5412">
            <v>1</v>
          </cell>
          <cell r="AI5412" t="str">
            <v>MS129546</v>
          </cell>
          <cell r="AN5412" t="str">
            <v>Sí</v>
          </cell>
        </row>
        <row r="5413">
          <cell r="A5413">
            <v>2131</v>
          </cell>
          <cell r="B5413" t="str">
            <v>belenbertuzzi@gmail.com</v>
          </cell>
          <cell r="AF5413" t="str">
            <v>ESCURRIDIZO//ESCURRE CUBIERTOS CUBIERTOS (Blanco)</v>
          </cell>
          <cell r="AG5413" t="str">
            <v>423.5</v>
          </cell>
          <cell r="AH5413">
            <v>1</v>
          </cell>
          <cell r="AI5413" t="str">
            <v>Q069</v>
          </cell>
          <cell r="AN5413" t="str">
            <v>Sí</v>
          </cell>
        </row>
        <row r="5414">
          <cell r="A5414">
            <v>2130</v>
          </cell>
          <cell r="B5414" t="str">
            <v>dg.ornellasoler@gmail.com</v>
          </cell>
          <cell r="C5414">
            <v>44110</v>
          </cell>
          <cell r="D5414" t="str">
            <v>Abierta</v>
          </cell>
          <cell r="E5414" t="str">
            <v>Recibido</v>
          </cell>
          <cell r="F5414" t="str">
            <v>Enviado</v>
          </cell>
          <cell r="G5414" t="str">
            <v>ARS</v>
          </cell>
          <cell r="H5414" t="str">
            <v>3266.37</v>
          </cell>
          <cell r="I5414">
            <v>0</v>
          </cell>
          <cell r="J5414">
            <v>0</v>
          </cell>
          <cell r="K5414" t="str">
            <v>3266.37</v>
          </cell>
          <cell r="L5414" t="str">
            <v>Ornella Soler</v>
          </cell>
          <cell r="M5414">
            <v>38562881</v>
          </cell>
          <cell r="N5414">
            <v>1557581819</v>
          </cell>
          <cell r="O5414" t="str">
            <v>Ornella Soler</v>
          </cell>
          <cell r="P5414">
            <v>1557581819</v>
          </cell>
          <cell r="Q5414" t="str">
            <v>La Blanqueada</v>
          </cell>
          <cell r="R5414">
            <v>3834</v>
          </cell>
          <cell r="T5414" t="str">
            <v>Sarandí</v>
          </cell>
          <cell r="U5414" t="str">
            <v>Buenos Aires</v>
          </cell>
          <cell r="V5414">
            <v>1872</v>
          </cell>
          <cell r="W5414" t="str">
            <v>Gran Buenos Aires</v>
          </cell>
          <cell r="Y5414" t="str">
            <v>ENVÍO SIN CARGO (CABA Y GRAN PARTE DE GBA) TIEMPO: 4 a 6 DÍAS HÁBILES</v>
          </cell>
          <cell r="Z5414" t="str">
            <v>Mercado Pago</v>
          </cell>
          <cell r="AD5414">
            <v>44110</v>
          </cell>
          <cell r="AE5414">
            <v>44114</v>
          </cell>
          <cell r="AF5414" t="str">
            <v>ESCURRIDOR DE PLATOS Y CUBIERTOS BEIGE 43.5X24X11.8CM</v>
          </cell>
          <cell r="AG5414" t="str">
            <v>1901.88</v>
          </cell>
          <cell r="AH5414">
            <v>1</v>
          </cell>
          <cell r="AI5414" t="str">
            <v>083BA7700</v>
          </cell>
          <cell r="AJ5414" t="str">
            <v>Web</v>
          </cell>
          <cell r="AK5414" t="str">
            <v>jueves 15-10 entre 8 y 18 horas!</v>
          </cell>
          <cell r="AL5414">
            <v>1848580354</v>
          </cell>
          <cell r="AM5414">
            <v>301240848</v>
          </cell>
          <cell r="AN5414" t="str">
            <v>Sí</v>
          </cell>
        </row>
        <row r="5415">
          <cell r="A5415">
            <v>2130</v>
          </cell>
          <cell r="B5415" t="str">
            <v>dg.ornellasoler@gmail.com</v>
          </cell>
          <cell r="AF5415" t="str">
            <v>BOWL TRANSLUCIDO 2.5LTS MATERIAL SAN</v>
          </cell>
          <cell r="AG5415" t="str">
            <v>314.5</v>
          </cell>
          <cell r="AH5415">
            <v>1</v>
          </cell>
          <cell r="AI5415" t="str">
            <v>BP02101 BIPO</v>
          </cell>
          <cell r="AN5415" t="str">
            <v>Sí</v>
          </cell>
        </row>
        <row r="5416">
          <cell r="A5416">
            <v>2130</v>
          </cell>
          <cell r="B5416" t="str">
            <v>dg.ornellasoler@gmail.com</v>
          </cell>
          <cell r="AF5416" t="str">
            <v>BOWL TRANSLUCIDO 1.5LTS MATERIAL SAN</v>
          </cell>
          <cell r="AG5416" t="str">
            <v>254.99</v>
          </cell>
          <cell r="AH5416">
            <v>1</v>
          </cell>
          <cell r="AI5416" t="str">
            <v>BP26101 BIPO</v>
          </cell>
          <cell r="AN5416" t="str">
            <v>Sí</v>
          </cell>
        </row>
        <row r="5417">
          <cell r="A5417">
            <v>2130</v>
          </cell>
          <cell r="B5417" t="str">
            <v>dg.ornellasoler@gmail.com</v>
          </cell>
          <cell r="AF5417" t="str">
            <v>BOWL MENTA 400CC</v>
          </cell>
          <cell r="AG5417" t="str">
            <v>132.5</v>
          </cell>
          <cell r="AH5417">
            <v>6</v>
          </cell>
          <cell r="AI5417" t="str">
            <v>BP01019 BIPO</v>
          </cell>
          <cell r="AN5417" t="str">
            <v>Sí</v>
          </cell>
        </row>
        <row r="5418">
          <cell r="A5418">
            <v>2129</v>
          </cell>
          <cell r="B5418" t="str">
            <v>jessicachusit@gmail.com</v>
          </cell>
          <cell r="C5418">
            <v>44110</v>
          </cell>
          <cell r="D5418" t="str">
            <v>Abierta</v>
          </cell>
          <cell r="E5418" t="str">
            <v>Recibido</v>
          </cell>
          <cell r="F5418" t="str">
            <v>Enviado</v>
          </cell>
          <cell r="G5418" t="str">
            <v>ARS</v>
          </cell>
          <cell r="H5418" t="str">
            <v>2163.44</v>
          </cell>
          <cell r="I5418">
            <v>400</v>
          </cell>
          <cell r="J5418">
            <v>0</v>
          </cell>
          <cell r="K5418" t="str">
            <v>1763.44</v>
          </cell>
          <cell r="L5418" t="str">
            <v>Jessica Chusit</v>
          </cell>
          <cell r="M5418">
            <v>37142916</v>
          </cell>
          <cell r="N5418">
            <v>1169478954</v>
          </cell>
          <cell r="O5418" t="str">
            <v>Jessica Chusit</v>
          </cell>
          <cell r="P5418">
            <v>1169478954</v>
          </cell>
          <cell r="Q5418" t="str">
            <v>Av. Gral. Fernández de la Cruz</v>
          </cell>
          <cell r="R5418">
            <v>6217</v>
          </cell>
          <cell r="U5418" t="str">
            <v>Capital Federal</v>
          </cell>
          <cell r="V5418">
            <v>1439</v>
          </cell>
          <cell r="W5418" t="str">
            <v>Capital Federal</v>
          </cell>
          <cell r="Y5418" t="str">
            <v>ENVÍO SIN CARGO (CABA Y GRAN PARTE DE GBA) TIEMPO: 4 a 6 DÍAS HÁBILES</v>
          </cell>
          <cell r="Z5418" t="str">
            <v>Mercado Pago</v>
          </cell>
          <cell r="AA5418" t="str">
            <v>GANE</v>
          </cell>
          <cell r="AB5418" t="str">
            <v>Local a la calle "Lugano Competicion". Abierto de 9 a 13 y 15 a 18 hs.</v>
          </cell>
          <cell r="AD5418">
            <v>44110</v>
          </cell>
          <cell r="AE5418">
            <v>44114</v>
          </cell>
          <cell r="AF5418" t="str">
            <v>BOWL BAMBOO GRIS 6X12CM</v>
          </cell>
          <cell r="AG5418" t="str">
            <v>540.86</v>
          </cell>
          <cell r="AH5418">
            <v>4</v>
          </cell>
          <cell r="AI5418" t="str">
            <v>BA7832</v>
          </cell>
          <cell r="AJ5418" t="str">
            <v>Móvil</v>
          </cell>
          <cell r="AK5418" t="str">
            <v>miercoles 14-10 entre 8 y 18 horas!</v>
          </cell>
          <cell r="AL5418">
            <v>1848153784</v>
          </cell>
          <cell r="AM5418">
            <v>303514695</v>
          </cell>
          <cell r="AN5418" t="str">
            <v>Sí</v>
          </cell>
        </row>
        <row r="5419">
          <cell r="A5419">
            <v>2128</v>
          </cell>
          <cell r="B5419" t="str">
            <v>jimenezanalia03@gmail.com</v>
          </cell>
          <cell r="C5419">
            <v>44110</v>
          </cell>
          <cell r="D5419" t="str">
            <v>Abierta</v>
          </cell>
          <cell r="E5419" t="str">
            <v>Recibido</v>
          </cell>
          <cell r="F5419" t="str">
            <v>Enviado</v>
          </cell>
          <cell r="G5419" t="str">
            <v>ARS</v>
          </cell>
          <cell r="H5419">
            <v>2998</v>
          </cell>
          <cell r="I5419">
            <v>0</v>
          </cell>
          <cell r="J5419">
            <v>0</v>
          </cell>
          <cell r="K5419">
            <v>2998</v>
          </cell>
          <cell r="L5419" t="str">
            <v>Ana Jiménez</v>
          </cell>
          <cell r="M5419">
            <v>36068831</v>
          </cell>
          <cell r="N5419">
            <v>1535938411</v>
          </cell>
          <cell r="O5419" t="str">
            <v>Ana Jiménez</v>
          </cell>
          <cell r="P5419">
            <v>1535938411</v>
          </cell>
          <cell r="Q5419" t="str">
            <v>Coronel Mendez</v>
          </cell>
          <cell r="R5419">
            <v>440</v>
          </cell>
          <cell r="S5419" t="str">
            <v>Laboratorio Brobel</v>
          </cell>
          <cell r="U5419" t="str">
            <v>Wilde</v>
          </cell>
          <cell r="V5419">
            <v>1874</v>
          </cell>
          <cell r="W5419" t="str">
            <v>Gran Buenos Aires</v>
          </cell>
          <cell r="Y5419" t="str">
            <v>ENVÍO SIN CARGO (CABA Y GRAN PARTE DE GBA) TIEMPO: 4 a 6 DÍAS HÁBILES</v>
          </cell>
          <cell r="Z5419" t="str">
            <v>Mercado Pago</v>
          </cell>
          <cell r="AB5419" t="str">
            <v>Estoy en el laboratorio de 7 a 16 hs. Saludos!</v>
          </cell>
          <cell r="AD5419">
            <v>44110</v>
          </cell>
          <cell r="AE5419">
            <v>44114</v>
          </cell>
          <cell r="AF5419" t="str">
            <v>CORTINA ALGODÓN Y POLIÉSTER PESADAS 2 PAÑOS 1.40x2.10 CM GRIS (Violeta)</v>
          </cell>
          <cell r="AG5419">
            <v>1499</v>
          </cell>
          <cell r="AH5419">
            <v>1</v>
          </cell>
          <cell r="AJ5419" t="str">
            <v>Móvil</v>
          </cell>
          <cell r="AK5419" t="str">
            <v>miercoles 14-10 entre 8 y 18 horas!</v>
          </cell>
          <cell r="AL5419">
            <v>1847703378</v>
          </cell>
          <cell r="AM5419">
            <v>303465661</v>
          </cell>
          <cell r="AN5419" t="str">
            <v>Sí</v>
          </cell>
        </row>
        <row r="5420">
          <cell r="A5420">
            <v>2128</v>
          </cell>
          <cell r="B5420" t="str">
            <v>jimenezanalia03@gmail.com</v>
          </cell>
          <cell r="AF5420" t="str">
            <v>CORTINA ALGODÓN Y POLIÉSTER PESADAS 2 PAÑOS 1.40x2.10 CM GRIS (Gris)</v>
          </cell>
          <cell r="AG5420">
            <v>1499</v>
          </cell>
          <cell r="AH5420">
            <v>1</v>
          </cell>
          <cell r="AN5420" t="str">
            <v>Sí</v>
          </cell>
        </row>
        <row r="5421">
          <cell r="A5421">
            <v>2127</v>
          </cell>
          <cell r="B5421" t="str">
            <v>lu.d.abreu@hotmail.com</v>
          </cell>
          <cell r="C5421">
            <v>44110</v>
          </cell>
          <cell r="D5421" t="str">
            <v>Abierta</v>
          </cell>
          <cell r="E5421" t="str">
            <v>Recibido</v>
          </cell>
          <cell r="F5421" t="str">
            <v>Enviado</v>
          </cell>
          <cell r="G5421" t="str">
            <v>ARS</v>
          </cell>
          <cell r="H5421" t="str">
            <v>3114.91</v>
          </cell>
          <cell r="I5421">
            <v>0</v>
          </cell>
          <cell r="J5421">
            <v>0</v>
          </cell>
          <cell r="K5421" t="str">
            <v>3114.91</v>
          </cell>
          <cell r="L5421" t="str">
            <v>Jesica Luciana Abreu</v>
          </cell>
          <cell r="M5421">
            <v>35272864</v>
          </cell>
          <cell r="N5421">
            <v>1136991901</v>
          </cell>
          <cell r="O5421" t="str">
            <v>Jesica Luciana Abreu</v>
          </cell>
          <cell r="P5421">
            <v>1136991901</v>
          </cell>
          <cell r="Q5421" t="str">
            <v>Rondeau</v>
          </cell>
          <cell r="R5421">
            <v>1382</v>
          </cell>
          <cell r="U5421" t="str">
            <v>Adolfo Sourdeaux</v>
          </cell>
          <cell r="V5421">
            <v>1612</v>
          </cell>
          <cell r="W5421" t="str">
            <v>Gran Buenos Aires</v>
          </cell>
          <cell r="Y5421" t="str">
            <v>ENVÍO SIN CARGO (CABA Y GRAN PARTE DE GBA) TIEMPO: 4 a 6 DÍAS HÁBILES</v>
          </cell>
          <cell r="Z5421" t="str">
            <v>Mercado Pago</v>
          </cell>
          <cell r="AD5421">
            <v>44110</v>
          </cell>
          <cell r="AE5421">
            <v>44114</v>
          </cell>
          <cell r="AF5421" t="str">
            <v>SET X 3 JARRO MUG IRISH COFFEE 260 ML</v>
          </cell>
          <cell r="AG5421" t="str">
            <v>691.6</v>
          </cell>
          <cell r="AH5421">
            <v>1</v>
          </cell>
          <cell r="AI5421" t="str">
            <v>119AF3</v>
          </cell>
          <cell r="AJ5421" t="str">
            <v>Móvil</v>
          </cell>
          <cell r="AK5421" t="str">
            <v>miercoles 14-10 entre 8 y 18 horas!</v>
          </cell>
          <cell r="AL5421">
            <v>1847221862</v>
          </cell>
          <cell r="AM5421">
            <v>303220810</v>
          </cell>
          <cell r="AN5421" t="str">
            <v>Sí</v>
          </cell>
        </row>
        <row r="5422">
          <cell r="A5422">
            <v>2127</v>
          </cell>
          <cell r="B5422" t="str">
            <v>lu.d.abreu@hotmail.com</v>
          </cell>
          <cell r="AF5422" t="str">
            <v>VASO ROJO FACETADO Y EXPRIMIDOR</v>
          </cell>
          <cell r="AG5422" t="str">
            <v>233.75</v>
          </cell>
          <cell r="AH5422">
            <v>1</v>
          </cell>
          <cell r="AI5422" t="str">
            <v>BP24003 BIPO</v>
          </cell>
          <cell r="AN5422" t="str">
            <v>Sí</v>
          </cell>
        </row>
        <row r="5423">
          <cell r="A5423">
            <v>2127</v>
          </cell>
          <cell r="B5423" t="str">
            <v>lu.d.abreu@hotmail.com</v>
          </cell>
          <cell r="AF5423" t="str">
            <v>IDENTIFICADOR DE COPA SET 6PC BLISTER 3 CMS/ PC</v>
          </cell>
          <cell r="AG5423" t="str">
            <v>361.35</v>
          </cell>
          <cell r="AH5423">
            <v>1</v>
          </cell>
          <cell r="AI5423" t="str">
            <v>046BA7843</v>
          </cell>
          <cell r="AN5423" t="str">
            <v>Sí</v>
          </cell>
        </row>
        <row r="5424">
          <cell r="A5424">
            <v>2127</v>
          </cell>
          <cell r="B5424" t="str">
            <v>lu.d.abreu@hotmail.com</v>
          </cell>
          <cell r="AF5424" t="str">
            <v>MOLINILLO ACERO INOXIDABLE 15 cm</v>
          </cell>
          <cell r="AG5424" t="str">
            <v>960.77</v>
          </cell>
          <cell r="AH5424">
            <v>1</v>
          </cell>
          <cell r="AI5424" t="str">
            <v>046BA6863 con el 15%</v>
          </cell>
          <cell r="AN5424" t="str">
            <v>Sí</v>
          </cell>
        </row>
        <row r="5425">
          <cell r="A5425">
            <v>2127</v>
          </cell>
          <cell r="B5425" t="str">
            <v>lu.d.abreu@hotmail.com</v>
          </cell>
          <cell r="AF5425" t="str">
            <v>BANDEJA VINTAGE TORRE EIFFEL 34X24CM</v>
          </cell>
          <cell r="AG5425" t="str">
            <v>867.44</v>
          </cell>
          <cell r="AH5425">
            <v>1</v>
          </cell>
          <cell r="AI5425" t="str">
            <v>013BI4712</v>
          </cell>
          <cell r="AN5425" t="str">
            <v>Sí</v>
          </cell>
        </row>
        <row r="5426">
          <cell r="A5426">
            <v>2126</v>
          </cell>
          <cell r="B5426" t="str">
            <v>jesicapvillella_03@hotmail.com</v>
          </cell>
          <cell r="C5426">
            <v>44109</v>
          </cell>
          <cell r="D5426" t="str">
            <v>Abierta</v>
          </cell>
          <cell r="E5426" t="str">
            <v>Recibido</v>
          </cell>
          <cell r="F5426" t="str">
            <v>Enviado</v>
          </cell>
          <cell r="G5426" t="str">
            <v>ARS</v>
          </cell>
          <cell r="H5426" t="str">
            <v>1795.88</v>
          </cell>
          <cell r="I5426">
            <v>400</v>
          </cell>
          <cell r="J5426">
            <v>0</v>
          </cell>
          <cell r="K5426" t="str">
            <v>1395.88</v>
          </cell>
          <cell r="L5426" t="str">
            <v>Jesica Villella</v>
          </cell>
          <cell r="M5426">
            <v>31953489</v>
          </cell>
          <cell r="N5426">
            <v>1151550363</v>
          </cell>
          <cell r="O5426" t="str">
            <v>Jesica Villella</v>
          </cell>
          <cell r="P5426">
            <v>1151550363</v>
          </cell>
          <cell r="Q5426" t="str">
            <v>Avda Gaspar Campos</v>
          </cell>
          <cell r="R5426">
            <v>5061</v>
          </cell>
          <cell r="U5426" t="str">
            <v>Jose C Paz</v>
          </cell>
          <cell r="V5426">
            <v>1665</v>
          </cell>
          <cell r="W5426" t="str">
            <v>Gran Buenos Aires</v>
          </cell>
          <cell r="Y5426" t="str">
            <v>ENVÍO SIN CARGO (CABA Y GRAN PARTE DE GBA) TIEMPO: 4 a 6 DÍAS HÁBILES</v>
          </cell>
          <cell r="Z5426" t="str">
            <v>Mercado Pago</v>
          </cell>
          <cell r="AA5426" t="str">
            <v>GANE</v>
          </cell>
          <cell r="AD5426">
            <v>44109</v>
          </cell>
          <cell r="AE5426">
            <v>44114</v>
          </cell>
          <cell r="AF5426" t="str">
            <v>SET X 4 VASO PINTA 540 ML RIGOLLEAU</v>
          </cell>
          <cell r="AG5426" t="str">
            <v>658.89</v>
          </cell>
          <cell r="AH5426">
            <v>1</v>
          </cell>
          <cell r="AI5426" t="str">
            <v>RI68946PK</v>
          </cell>
          <cell r="AJ5426" t="str">
            <v>Móvil</v>
          </cell>
          <cell r="AK5426" t="str">
            <v>miercoles 14-10 entre 8 y 18 horas!</v>
          </cell>
          <cell r="AL5426">
            <v>1846365108</v>
          </cell>
          <cell r="AM5426">
            <v>303235332</v>
          </cell>
          <cell r="AN5426" t="str">
            <v>Sí</v>
          </cell>
        </row>
        <row r="5427">
          <cell r="A5427">
            <v>2126</v>
          </cell>
          <cell r="B5427" t="str">
            <v>jesicapvillella_03@hotmail.com</v>
          </cell>
          <cell r="AF5427" t="str">
            <v>COMPOTERA DE VIDRIO SET 6PC 7X9CM</v>
          </cell>
          <cell r="AG5427" t="str">
            <v>949.99</v>
          </cell>
          <cell r="AH5427">
            <v>1</v>
          </cell>
          <cell r="AI5427" t="str">
            <v>046BA5891</v>
          </cell>
          <cell r="AN5427" t="str">
            <v>Sí</v>
          </cell>
        </row>
        <row r="5428">
          <cell r="A5428">
            <v>2126</v>
          </cell>
          <cell r="B5428" t="str">
            <v>jesicapvillella_03@hotmail.com</v>
          </cell>
          <cell r="AF5428" t="str">
            <v>BOTELLA 500CC CORCHO ECOLOGICO</v>
          </cell>
          <cell r="AG5428">
            <v>187</v>
          </cell>
          <cell r="AH5428">
            <v>1</v>
          </cell>
          <cell r="AI5428" t="str">
            <v>019BO6406</v>
          </cell>
          <cell r="AN5428" t="str">
            <v>Sí</v>
          </cell>
        </row>
        <row r="5429">
          <cell r="A5429">
            <v>2125</v>
          </cell>
          <cell r="B5429" t="str">
            <v>sofiaselene28@gmail.com</v>
          </cell>
          <cell r="C5429">
            <v>44109</v>
          </cell>
          <cell r="D5429" t="str">
            <v>Abierta</v>
          </cell>
          <cell r="E5429" t="str">
            <v>Recibido</v>
          </cell>
          <cell r="F5429" t="str">
            <v>Enviado</v>
          </cell>
          <cell r="G5429" t="str">
            <v>ARS</v>
          </cell>
          <cell r="H5429" t="str">
            <v>1348.92</v>
          </cell>
          <cell r="I5429">
            <v>400</v>
          </cell>
          <cell r="J5429">
            <v>0</v>
          </cell>
          <cell r="K5429" t="str">
            <v>948.92</v>
          </cell>
          <cell r="L5429" t="str">
            <v>Sofia Lopez</v>
          </cell>
          <cell r="M5429">
            <v>43596327</v>
          </cell>
          <cell r="N5429">
            <v>1169425325</v>
          </cell>
          <cell r="O5429" t="str">
            <v>Sofia Lopez</v>
          </cell>
          <cell r="P5429">
            <v>1169425325</v>
          </cell>
          <cell r="Q5429" t="str">
            <v>Zeballos</v>
          </cell>
          <cell r="R5429">
            <v>2662</v>
          </cell>
          <cell r="S5429" t="str">
            <v>PB</v>
          </cell>
          <cell r="T5429" t="str">
            <v>Sarandi</v>
          </cell>
          <cell r="U5429" t="str">
            <v>Avellaneda</v>
          </cell>
          <cell r="V5429">
            <v>1870</v>
          </cell>
          <cell r="W5429" t="str">
            <v>Gran Buenos Aires</v>
          </cell>
          <cell r="Y5429" t="str">
            <v>ENVÍO SIN CARGO (CABA Y GRAN PARTE DE GBA) TIEMPO: 4 a 6 DÍAS HÁBILES</v>
          </cell>
          <cell r="Z5429" t="str">
            <v>Mercado Pago</v>
          </cell>
          <cell r="AA5429" t="str">
            <v>GANE</v>
          </cell>
          <cell r="AD5429">
            <v>44109</v>
          </cell>
          <cell r="AE5429">
            <v>44114</v>
          </cell>
          <cell r="AF5429" t="str">
            <v>HERMETICO BLANCO 1LTS CILINDRICO C/CUCHARITA</v>
          </cell>
          <cell r="AG5429" t="str">
            <v>354.2</v>
          </cell>
          <cell r="AH5429">
            <v>2</v>
          </cell>
          <cell r="AI5429" t="str">
            <v>BP40001</v>
          </cell>
          <cell r="AJ5429" t="str">
            <v>Móvil</v>
          </cell>
          <cell r="AK5429" t="str">
            <v>miercoles 14-10 entre 8 y 18 horas!</v>
          </cell>
          <cell r="AL5429">
            <v>1845507513</v>
          </cell>
          <cell r="AM5429">
            <v>303176486</v>
          </cell>
          <cell r="AN5429" t="str">
            <v>Sí</v>
          </cell>
        </row>
        <row r="5430">
          <cell r="A5430">
            <v>2125</v>
          </cell>
          <cell r="B5430" t="str">
            <v>sofiaselene28@gmail.com</v>
          </cell>
          <cell r="AF5430" t="str">
            <v>TABLA DE PICAR RECTANGULAR BLANCA 26X38 CM</v>
          </cell>
          <cell r="AG5430" t="str">
            <v>640.52</v>
          </cell>
          <cell r="AH5430">
            <v>1</v>
          </cell>
          <cell r="AI5430" t="str">
            <v>BA8058</v>
          </cell>
          <cell r="AN5430" t="str">
            <v>Sí</v>
          </cell>
        </row>
        <row r="5431">
          <cell r="A5431">
            <v>2124</v>
          </cell>
          <cell r="B5431" t="str">
            <v>jessicachusit@gmail.com</v>
          </cell>
          <cell r="C5431">
            <v>44109</v>
          </cell>
          <cell r="D5431" t="str">
            <v>Cancelada</v>
          </cell>
          <cell r="E5431" t="str">
            <v>Recibido</v>
          </cell>
          <cell r="F5431" t="str">
            <v>No está empaquetado</v>
          </cell>
          <cell r="G5431" t="str">
            <v>ARS</v>
          </cell>
          <cell r="H5431" t="str">
            <v>2163.44</v>
          </cell>
          <cell r="I5431">
            <v>0</v>
          </cell>
          <cell r="J5431">
            <v>0</v>
          </cell>
          <cell r="K5431" t="str">
            <v>2163.44</v>
          </cell>
          <cell r="L5431" t="str">
            <v>Jessica Chusit</v>
          </cell>
          <cell r="M5431">
            <v>37142916</v>
          </cell>
          <cell r="N5431">
            <v>1169478954</v>
          </cell>
          <cell r="O5431" t="str">
            <v>Lucas Martorelli</v>
          </cell>
          <cell r="P5431">
            <v>1151167755</v>
          </cell>
          <cell r="Q5431" t="str">
            <v>Av. Gral. Fernández de la Cruz</v>
          </cell>
          <cell r="R5431">
            <v>6217</v>
          </cell>
          <cell r="U5431" t="str">
            <v>Capital Federal</v>
          </cell>
          <cell r="V5431">
            <v>1439</v>
          </cell>
          <cell r="W5431" t="str">
            <v>Capital Federal</v>
          </cell>
          <cell r="Y5431" t="str">
            <v>ENVÍO SIN CARGO (CABA Y GRAN PARTE DE GBA) TIEMPO: 4 a 6 DÍAS HÁBILES</v>
          </cell>
          <cell r="Z5431" t="str">
            <v>Mercado Pago</v>
          </cell>
          <cell r="AB5431" t="str">
            <v>Local a la calle Lugano Competicion. Horario de 9 a 13 y de 15 a 18. Si se llega a entregar en otro horario por favor llamar por teléfono al 1151167755</v>
          </cell>
          <cell r="AD5431">
            <v>44109</v>
          </cell>
          <cell r="AF5431" t="str">
            <v>BOWL BAMBOO GRIS 6X12CM</v>
          </cell>
          <cell r="AG5431" t="str">
            <v>540.86</v>
          </cell>
          <cell r="AH5431">
            <v>4</v>
          </cell>
          <cell r="AI5431" t="str">
            <v>BA7832</v>
          </cell>
          <cell r="AJ5431" t="str">
            <v>Móvil</v>
          </cell>
          <cell r="AK5431" t="str">
            <v/>
          </cell>
          <cell r="AL5431">
            <v>1845395297</v>
          </cell>
          <cell r="AM5431">
            <v>303152789</v>
          </cell>
          <cell r="AN5431" t="str">
            <v>Sí</v>
          </cell>
        </row>
        <row r="5432">
          <cell r="A5432">
            <v>2123</v>
          </cell>
          <cell r="B5432" t="str">
            <v>karinayariel@fibertel.com.ar</v>
          </cell>
          <cell r="C5432">
            <v>44109</v>
          </cell>
          <cell r="D5432" t="str">
            <v>Abierta</v>
          </cell>
          <cell r="E5432" t="str">
            <v>Recibido</v>
          </cell>
          <cell r="F5432" t="str">
            <v>Enviado</v>
          </cell>
          <cell r="G5432" t="str">
            <v>ARS</v>
          </cell>
          <cell r="H5432" t="str">
            <v>9699.44</v>
          </cell>
          <cell r="I5432" t="str">
            <v>959.92</v>
          </cell>
          <cell r="J5432">
            <v>0</v>
          </cell>
          <cell r="K5432" t="str">
            <v>8739.52</v>
          </cell>
          <cell r="L5432" t="str">
            <v>Karina Alvarez</v>
          </cell>
          <cell r="M5432">
            <v>21594001</v>
          </cell>
          <cell r="N5432">
            <v>1533610487</v>
          </cell>
          <cell r="O5432" t="str">
            <v>Karina  Alvarez</v>
          </cell>
          <cell r="P5432">
            <v>1533610487</v>
          </cell>
          <cell r="Q5432" t="str">
            <v>Av Juan B.Alberdi</v>
          </cell>
          <cell r="R5432">
            <v>2560</v>
          </cell>
          <cell r="S5432" t="str">
            <v>4A</v>
          </cell>
          <cell r="T5432" t="str">
            <v>Flores</v>
          </cell>
          <cell r="U5432" t="str">
            <v>Capital Federal</v>
          </cell>
          <cell r="V5432">
            <v>1406</v>
          </cell>
          <cell r="W5432" t="str">
            <v>Capital Federal</v>
          </cell>
          <cell r="Y5432" t="str">
            <v>ENVÍO SIN CARGO (CABA Y GRAN PARTE DE GBA) TIEMPO: 4 a 6 DÍAS HÁBILES</v>
          </cell>
          <cell r="Z5432" t="str">
            <v>Mercado Pago</v>
          </cell>
          <cell r="AA5432" t="str">
            <v>KARINA</v>
          </cell>
          <cell r="AD5432">
            <v>44109</v>
          </cell>
          <cell r="AE5432">
            <v>44126</v>
          </cell>
          <cell r="AF5432" t="str">
            <v>RALLADOR ROSA 20 X 4 CM</v>
          </cell>
          <cell r="AG5432" t="str">
            <v>450.17</v>
          </cell>
          <cell r="AH5432">
            <v>1</v>
          </cell>
          <cell r="AI5432" t="str">
            <v>BA6438</v>
          </cell>
          <cell r="AJ5432" t="str">
            <v>Móvil</v>
          </cell>
          <cell r="AK5432" t="str">
            <v>VIERNES 23-10 ENTRE 8 Y 18 HORAS!</v>
          </cell>
          <cell r="AL5432">
            <v>1845029634</v>
          </cell>
          <cell r="AM5432">
            <v>302869549</v>
          </cell>
          <cell r="AN5432" t="str">
            <v>Sí</v>
          </cell>
        </row>
        <row r="5433">
          <cell r="A5433">
            <v>2123</v>
          </cell>
          <cell r="B5433" t="str">
            <v>karinayariel@fibertel.com.ar</v>
          </cell>
          <cell r="AF5433" t="str">
            <v>CESTO DE METAL + TELA LINEA HOME 35X24X45</v>
          </cell>
          <cell r="AG5433" t="str">
            <v>5949.27</v>
          </cell>
          <cell r="AH5433">
            <v>1</v>
          </cell>
          <cell r="AI5433" t="str">
            <v>DE6905CHICO  LE PUSE UN 15% AUNQUE SEA OFERTON .MERCA SEPA **SOLO EL CHICO</v>
          </cell>
          <cell r="AN5433" t="str">
            <v>Sí</v>
          </cell>
        </row>
        <row r="5434">
          <cell r="A5434">
            <v>2123</v>
          </cell>
          <cell r="B5434" t="str">
            <v>karinayariel@fibertel.com.ar</v>
          </cell>
          <cell r="AF5434" t="str">
            <v>MESA DE ARRIME HOME OFFICE 36X43X60 CM</v>
          </cell>
          <cell r="AG5434">
            <v>1650</v>
          </cell>
          <cell r="AH5434">
            <v>2</v>
          </cell>
          <cell r="AI5434" t="str">
            <v>NEWARRIME MERCA SEPA</v>
          </cell>
          <cell r="AN5434" t="str">
            <v>Sí</v>
          </cell>
        </row>
        <row r="5435">
          <cell r="A5435">
            <v>2122</v>
          </cell>
          <cell r="B5435" t="str">
            <v>eliane_jms@hotmail.com</v>
          </cell>
          <cell r="C5435">
            <v>44109</v>
          </cell>
          <cell r="D5435" t="str">
            <v>Abierta</v>
          </cell>
          <cell r="E5435" t="str">
            <v>Recibido</v>
          </cell>
          <cell r="F5435" t="str">
            <v>Enviado</v>
          </cell>
          <cell r="G5435" t="str">
            <v>ARS</v>
          </cell>
          <cell r="H5435" t="str">
            <v>1491.58</v>
          </cell>
          <cell r="I5435">
            <v>400</v>
          </cell>
          <cell r="J5435">
            <v>0</v>
          </cell>
          <cell r="K5435" t="str">
            <v>1091.58</v>
          </cell>
          <cell r="L5435" t="str">
            <v>Eliane Jmelnitsky</v>
          </cell>
          <cell r="M5435">
            <v>36948043</v>
          </cell>
          <cell r="N5435">
            <v>111566775334</v>
          </cell>
          <cell r="O5435" t="str">
            <v>Eliane  Jmelnitsky</v>
          </cell>
          <cell r="P5435">
            <v>111566775334</v>
          </cell>
          <cell r="Q5435" t="str">
            <v>Ruta panamericana km 47,5</v>
          </cell>
          <cell r="R5435">
            <v>59</v>
          </cell>
          <cell r="T5435" t="str">
            <v>Country Aranjuez</v>
          </cell>
          <cell r="U5435" t="str">
            <v>Capital Federal</v>
          </cell>
          <cell r="V5435">
            <v>1414</v>
          </cell>
          <cell r="W5435" t="str">
            <v>Capital Federal</v>
          </cell>
          <cell r="Y5435" t="str">
            <v>ENVÍO SIN CARGO (CABA Y GRAN PARTE DE GBA) TIEMPO: 4 a 6 DÍAS HÁBILES</v>
          </cell>
          <cell r="Z5435" t="str">
            <v>Mercado Pago</v>
          </cell>
          <cell r="AA5435" t="str">
            <v>GANE</v>
          </cell>
          <cell r="AB5435" t="str">
            <v>El codigo postal correcto es 1625, localidad de Escobar. Gracias!</v>
          </cell>
          <cell r="AD5435">
            <v>44109</v>
          </cell>
          <cell r="AE5435">
            <v>44114</v>
          </cell>
          <cell r="AF5435" t="str">
            <v>FLANERA DE VIDRIO 1.6 LITROS</v>
          </cell>
          <cell r="AG5435" t="str">
            <v>745.79</v>
          </cell>
          <cell r="AH5435">
            <v>2</v>
          </cell>
          <cell r="AI5435" t="str">
            <v>PA59114</v>
          </cell>
          <cell r="AJ5435" t="str">
            <v>Web</v>
          </cell>
          <cell r="AK5435" t="str">
            <v>miercoles 14-10 entre 8 y 18 horas!</v>
          </cell>
          <cell r="AL5435">
            <v>1844140168</v>
          </cell>
          <cell r="AM5435">
            <v>303031356</v>
          </cell>
          <cell r="AN5435" t="str">
            <v>Sí</v>
          </cell>
        </row>
        <row r="5436">
          <cell r="A5436">
            <v>2121</v>
          </cell>
          <cell r="B5436" t="str">
            <v>gracielapazos@hotmail.com.ar</v>
          </cell>
          <cell r="C5436">
            <v>44109</v>
          </cell>
          <cell r="D5436" t="str">
            <v>Abierta</v>
          </cell>
          <cell r="E5436" t="str">
            <v>Recibido</v>
          </cell>
          <cell r="F5436" t="str">
            <v>Enviado</v>
          </cell>
          <cell r="G5436" t="str">
            <v>ARS</v>
          </cell>
          <cell r="H5436" t="str">
            <v>904.42</v>
          </cell>
          <cell r="I5436">
            <v>400</v>
          </cell>
          <cell r="J5436">
            <v>0</v>
          </cell>
          <cell r="K5436" t="str">
            <v>504.42</v>
          </cell>
          <cell r="L5436" t="str">
            <v>Zoe Zenobio</v>
          </cell>
          <cell r="M5436">
            <v>28317007</v>
          </cell>
          <cell r="N5436">
            <v>1127194784</v>
          </cell>
          <cell r="O5436" t="str">
            <v>Zoe Zenobio</v>
          </cell>
          <cell r="P5436">
            <v>1127194784</v>
          </cell>
          <cell r="Q5436" t="str">
            <v>Marconi</v>
          </cell>
          <cell r="R5436">
            <v>2229</v>
          </cell>
          <cell r="T5436" t="str">
            <v>Olivos</v>
          </cell>
          <cell r="U5436" t="str">
            <v xml:space="preserve">Vicente Lopez </v>
          </cell>
          <cell r="V5436">
            <v>1636</v>
          </cell>
          <cell r="W5436" t="str">
            <v>Gran Buenos Aires</v>
          </cell>
          <cell r="Y5436" t="str">
            <v>ENVÍO SIN CARGO (CABA Y GRAN PARTE DE GBA) TIEMPO: 4 a 6 DÍAS HÁBILES</v>
          </cell>
          <cell r="Z5436" t="str">
            <v>Mercado Pago</v>
          </cell>
          <cell r="AA5436" t="str">
            <v>GANE</v>
          </cell>
          <cell r="AD5436">
            <v>44109</v>
          </cell>
          <cell r="AE5436">
            <v>44114</v>
          </cell>
          <cell r="AF5436" t="str">
            <v>JABONERA DE SILICONA 13.2 X 10CM (AB7487)</v>
          </cell>
          <cell r="AG5436" t="str">
            <v>155.1</v>
          </cell>
          <cell r="AH5436">
            <v>1</v>
          </cell>
          <cell r="AI5436" t="str">
            <v>046AB6638</v>
          </cell>
          <cell r="AJ5436" t="str">
            <v>Móvil</v>
          </cell>
          <cell r="AK5436" t="str">
            <v>miercoles 14-10 entre 8 y 18 horas!</v>
          </cell>
          <cell r="AL5436">
            <v>1843989087</v>
          </cell>
          <cell r="AM5436">
            <v>303022589</v>
          </cell>
          <cell r="AN5436" t="str">
            <v>Sí</v>
          </cell>
        </row>
        <row r="5437">
          <cell r="A5437">
            <v>2121</v>
          </cell>
          <cell r="B5437" t="str">
            <v>gracielapazos@hotmail.com.ar</v>
          </cell>
          <cell r="AF5437" t="str">
            <v>CUCHARA MENTA PARA SERVIR</v>
          </cell>
          <cell r="AG5437" t="str">
            <v>109.5</v>
          </cell>
          <cell r="AH5437">
            <v>1</v>
          </cell>
          <cell r="AI5437" t="str">
            <v>BP08019</v>
          </cell>
          <cell r="AN5437" t="str">
            <v>Sí</v>
          </cell>
        </row>
        <row r="5438">
          <cell r="A5438">
            <v>2121</v>
          </cell>
          <cell r="B5438" t="str">
            <v>gracielapazos@hotmail.com.ar</v>
          </cell>
          <cell r="AF5438" t="str">
            <v>TABLA DE PICAR VERTEDORA VERDE 26.5X18CM</v>
          </cell>
          <cell r="AG5438" t="str">
            <v>234.99</v>
          </cell>
          <cell r="AH5438">
            <v>1</v>
          </cell>
          <cell r="AI5438" t="str">
            <v>42BA1018</v>
          </cell>
          <cell r="AN5438" t="str">
            <v>Sí</v>
          </cell>
        </row>
        <row r="5439">
          <cell r="A5439">
            <v>2121</v>
          </cell>
          <cell r="B5439" t="str">
            <v>gracielapazos@hotmail.com.ar</v>
          </cell>
          <cell r="AF5439" t="str">
            <v>BATIDOR SEMIAUTOMATICO 34 CM</v>
          </cell>
          <cell r="AG5439" t="str">
            <v>344.85</v>
          </cell>
          <cell r="AH5439">
            <v>1</v>
          </cell>
          <cell r="AI5439" t="str">
            <v>046BA4824</v>
          </cell>
          <cell r="AN5439" t="str">
            <v>Sí</v>
          </cell>
        </row>
        <row r="5440">
          <cell r="A5440">
            <v>2121</v>
          </cell>
          <cell r="B5440" t="str">
            <v>gracielapazos@hotmail.com.ar</v>
          </cell>
          <cell r="AF5440" t="str">
            <v>UNTADOR PASTEL 14.5 CM</v>
          </cell>
          <cell r="AG5440" t="str">
            <v>29.99</v>
          </cell>
          <cell r="AH5440">
            <v>2</v>
          </cell>
          <cell r="AI5440" t="str">
            <v>019BA87503</v>
          </cell>
          <cell r="AN5440" t="str">
            <v>Sí</v>
          </cell>
        </row>
        <row r="5441">
          <cell r="A5441">
            <v>2120</v>
          </cell>
          <cell r="B5441" t="str">
            <v>chechusuarez88@hotmail.com</v>
          </cell>
          <cell r="C5441">
            <v>44109</v>
          </cell>
          <cell r="D5441" t="str">
            <v>Abierta</v>
          </cell>
          <cell r="E5441" t="str">
            <v>Recibido</v>
          </cell>
          <cell r="F5441" t="str">
            <v>Enviado</v>
          </cell>
          <cell r="G5441" t="str">
            <v>ARS</v>
          </cell>
          <cell r="H5441" t="str">
            <v>1371.25</v>
          </cell>
          <cell r="I5441">
            <v>400</v>
          </cell>
          <cell r="J5441">
            <v>0</v>
          </cell>
          <cell r="K5441" t="str">
            <v>971.25</v>
          </cell>
          <cell r="L5441" t="str">
            <v>Cecilia Suarez</v>
          </cell>
          <cell r="M5441">
            <v>33741427</v>
          </cell>
          <cell r="N5441">
            <v>1161323088</v>
          </cell>
          <cell r="O5441" t="str">
            <v>Cecilia Suarez</v>
          </cell>
          <cell r="P5441">
            <v>1161323088</v>
          </cell>
          <cell r="Q5441" t="str">
            <v xml:space="preserve">151 A </v>
          </cell>
          <cell r="R5441">
            <v>2840</v>
          </cell>
          <cell r="T5441" t="str">
            <v>Villa España</v>
          </cell>
          <cell r="U5441" t="str">
            <v>Berazategui</v>
          </cell>
          <cell r="V5441">
            <v>1884</v>
          </cell>
          <cell r="W5441" t="str">
            <v>Gran Buenos Aires</v>
          </cell>
          <cell r="Y5441" t="str">
            <v>ENVÍO SIN CARGO (CABA Y GRAN PARTE DE GBA) TIEMPO: 4 a 6 DÍAS HÁBILES</v>
          </cell>
          <cell r="Z5441" t="str">
            <v>Mercado Pago</v>
          </cell>
          <cell r="AA5441" t="str">
            <v>GANE</v>
          </cell>
          <cell r="AD5441">
            <v>44109</v>
          </cell>
          <cell r="AE5441">
            <v>44114</v>
          </cell>
          <cell r="AF5441" t="str">
            <v>CAFETERA EMBOLO 1000ML M1</v>
          </cell>
          <cell r="AG5441" t="str">
            <v>1371.25</v>
          </cell>
          <cell r="AH5441">
            <v>1</v>
          </cell>
          <cell r="AI5441" t="str">
            <v>046BA8040</v>
          </cell>
          <cell r="AJ5441" t="str">
            <v>Web</v>
          </cell>
          <cell r="AK5441" t="str">
            <v>miercoles 14-10 entre 8 y 18 horas!</v>
          </cell>
          <cell r="AL5441">
            <v>1843929197</v>
          </cell>
          <cell r="AM5441">
            <v>302969884</v>
          </cell>
          <cell r="AN5441" t="str">
            <v>Sí</v>
          </cell>
        </row>
        <row r="5442">
          <cell r="A5442">
            <v>2119</v>
          </cell>
          <cell r="B5442" t="str">
            <v>mercedesmora@live.com.ar</v>
          </cell>
          <cell r="C5442">
            <v>44109</v>
          </cell>
          <cell r="D5442" t="str">
            <v>Abierta</v>
          </cell>
          <cell r="E5442" t="str">
            <v>Recibido</v>
          </cell>
          <cell r="F5442" t="str">
            <v>Enviado</v>
          </cell>
          <cell r="G5442" t="str">
            <v>ARS</v>
          </cell>
          <cell r="H5442">
            <v>5499</v>
          </cell>
          <cell r="I5442">
            <v>0</v>
          </cell>
          <cell r="J5442">
            <v>0</v>
          </cell>
          <cell r="K5442">
            <v>5499</v>
          </cell>
          <cell r="L5442" t="str">
            <v>Mercedes Mora</v>
          </cell>
          <cell r="M5442">
            <v>30211209</v>
          </cell>
          <cell r="N5442">
            <v>1154564707</v>
          </cell>
          <cell r="O5442" t="str">
            <v>Mercedes Mora</v>
          </cell>
          <cell r="P5442">
            <v>1154564707</v>
          </cell>
          <cell r="Q5442" t="str">
            <v xml:space="preserve">Av Avellaneda </v>
          </cell>
          <cell r="R5442">
            <v>1071</v>
          </cell>
          <cell r="S5442" t="str">
            <v>7C</v>
          </cell>
          <cell r="T5442" t="str">
            <v xml:space="preserve">Caballito </v>
          </cell>
          <cell r="U5442" t="str">
            <v>Capital Federal</v>
          </cell>
          <cell r="V5442">
            <v>1405</v>
          </cell>
          <cell r="W5442" t="str">
            <v>Capital Federal</v>
          </cell>
          <cell r="Y5442" t="str">
            <v>ENVÍO SIN CARGO (CABA Y GRAN PARTE DE GBA) TIEMPO: 4 a 6 DÍAS HÁBILES</v>
          </cell>
          <cell r="Z5442" t="str">
            <v>Mercado Pago</v>
          </cell>
          <cell r="AB5442" t="str">
            <v xml:space="preserve">La entrega debe sé por la tarde, gracias </v>
          </cell>
          <cell r="AD5442">
            <v>44109</v>
          </cell>
          <cell r="AE5442">
            <v>44117</v>
          </cell>
          <cell r="AF5442" t="str">
            <v>PERCHERO DE PIE EXHIBIDOR TIPO NÓRDICO ESCANDINAVO DOBLE ESTANTE</v>
          </cell>
          <cell r="AG5442">
            <v>5499</v>
          </cell>
          <cell r="AH5442">
            <v>1</v>
          </cell>
          <cell r="AI5442" t="str">
            <v>ML0002</v>
          </cell>
          <cell r="AJ5442" t="str">
            <v>Móvil</v>
          </cell>
          <cell r="AK5442" t="str">
            <v>MIERCOLES 14-10 ENTRE 13 Y 18 HORAS!</v>
          </cell>
          <cell r="AL5442">
            <v>1843730016</v>
          </cell>
          <cell r="AM5442">
            <v>302987417</v>
          </cell>
          <cell r="AN5442" t="str">
            <v>Sí</v>
          </cell>
        </row>
        <row r="5443">
          <cell r="A5443">
            <v>2118</v>
          </cell>
          <cell r="B5443" t="str">
            <v>guadii7@gmail.com</v>
          </cell>
          <cell r="C5443">
            <v>44109</v>
          </cell>
          <cell r="D5443" t="str">
            <v>Abierta</v>
          </cell>
          <cell r="E5443" t="str">
            <v>Recibido</v>
          </cell>
          <cell r="F5443" t="str">
            <v>Enviado</v>
          </cell>
          <cell r="G5443" t="str">
            <v>ARS</v>
          </cell>
          <cell r="H5443" t="str">
            <v>903.49</v>
          </cell>
          <cell r="I5443">
            <v>400</v>
          </cell>
          <cell r="J5443">
            <v>0</v>
          </cell>
          <cell r="K5443" t="str">
            <v>503.49</v>
          </cell>
          <cell r="L5443" t="str">
            <v>Guadalupe MARTINEZ ORELLANA</v>
          </cell>
          <cell r="M5443">
            <v>36588578</v>
          </cell>
          <cell r="N5443">
            <v>1141576887</v>
          </cell>
          <cell r="O5443" t="str">
            <v>Guadalupe MARTINEZ ORELLANA</v>
          </cell>
          <cell r="P5443">
            <v>1141576887</v>
          </cell>
          <cell r="Q5443" t="str">
            <v>Idolo Uno (Diagonal 84)</v>
          </cell>
          <cell r="R5443">
            <v>3719</v>
          </cell>
          <cell r="S5443">
            <v>11</v>
          </cell>
          <cell r="T5443" t="str">
            <v>VILLA BALLESTER</v>
          </cell>
          <cell r="U5443" t="str">
            <v>General San Martin</v>
          </cell>
          <cell r="V5443">
            <v>1653</v>
          </cell>
          <cell r="W5443" t="str">
            <v>Gran Buenos Aires</v>
          </cell>
          <cell r="Y5443" t="str">
            <v>ENVÍO SIN CARGO (CABA Y GRAN PARTE DE GBA) TIEMPO: 4 a 6 DÍAS HÁBILES</v>
          </cell>
          <cell r="Z5443" t="str">
            <v>Mercado Pago</v>
          </cell>
          <cell r="AA5443" t="str">
            <v>GANE</v>
          </cell>
          <cell r="AD5443">
            <v>44109</v>
          </cell>
          <cell r="AE5443">
            <v>44114</v>
          </cell>
          <cell r="AF5443" t="str">
            <v>CUCHARAS LARGAS PL 1PC PASTEL 23 CM</v>
          </cell>
          <cell r="AG5443" t="str">
            <v>40.26</v>
          </cell>
          <cell r="AH5443">
            <v>2</v>
          </cell>
          <cell r="AI5443" t="str">
            <v>019BA6978</v>
          </cell>
          <cell r="AJ5443" t="str">
            <v>Web</v>
          </cell>
          <cell r="AK5443" t="str">
            <v>miercoles 14-10 entre 8 y 18 horas!</v>
          </cell>
          <cell r="AL5443">
            <v>1843657398</v>
          </cell>
          <cell r="AM5443">
            <v>302610603</v>
          </cell>
          <cell r="AN5443" t="str">
            <v>Sí</v>
          </cell>
        </row>
        <row r="5444">
          <cell r="A5444">
            <v>2118</v>
          </cell>
          <cell r="B5444" t="str">
            <v>guadii7@gmail.com</v>
          </cell>
          <cell r="AF5444" t="str">
            <v>MATE NEO PASTEL CON BOMBILLA (Rosa)</v>
          </cell>
          <cell r="AG5444" t="str">
            <v>176.99</v>
          </cell>
          <cell r="AH5444">
            <v>1</v>
          </cell>
          <cell r="AN5444" t="str">
            <v>Sí</v>
          </cell>
        </row>
        <row r="5445">
          <cell r="A5445">
            <v>2118</v>
          </cell>
          <cell r="B5445" t="str">
            <v>guadii7@gmail.com</v>
          </cell>
          <cell r="AF5445" t="str">
            <v>BOTELLA 500CC CON TAPA DE PLASTICO</v>
          </cell>
          <cell r="AG5445">
            <v>187</v>
          </cell>
          <cell r="AH5445">
            <v>1</v>
          </cell>
          <cell r="AI5445" t="str">
            <v>019BO6407</v>
          </cell>
          <cell r="AN5445" t="str">
            <v>Sí</v>
          </cell>
        </row>
        <row r="5446">
          <cell r="A5446">
            <v>2118</v>
          </cell>
          <cell r="B5446" t="str">
            <v>guadii7@gmail.com</v>
          </cell>
          <cell r="AF5446" t="str">
            <v>UNTADOR PASTEL 14.5 CM</v>
          </cell>
          <cell r="AG5446" t="str">
            <v>29.99</v>
          </cell>
          <cell r="AH5446">
            <v>2</v>
          </cell>
          <cell r="AI5446" t="str">
            <v>019BA87503</v>
          </cell>
          <cell r="AN5446" t="str">
            <v>Sí</v>
          </cell>
        </row>
        <row r="5447">
          <cell r="A5447">
            <v>2118</v>
          </cell>
          <cell r="B5447" t="str">
            <v>guadii7@gmail.com</v>
          </cell>
          <cell r="AF5447" t="str">
            <v>PROMO PINK: 1 BOWL 1.5 LTS + 2 BOWLS 400 CC</v>
          </cell>
          <cell r="AG5447">
            <v>399</v>
          </cell>
          <cell r="AH5447">
            <v>1</v>
          </cell>
          <cell r="AI5447" t="str">
            <v>BP26018/BP01018</v>
          </cell>
          <cell r="AN5447" t="str">
            <v>No</v>
          </cell>
        </row>
        <row r="5448">
          <cell r="A5448">
            <v>2117</v>
          </cell>
          <cell r="B5448" t="str">
            <v>martaocariz@hotmail.com</v>
          </cell>
          <cell r="C5448">
            <v>44109</v>
          </cell>
          <cell r="D5448" t="str">
            <v>Abierta</v>
          </cell>
          <cell r="E5448" t="str">
            <v>Recibido</v>
          </cell>
          <cell r="F5448" t="str">
            <v>Enviado</v>
          </cell>
          <cell r="G5448" t="str">
            <v>ARS</v>
          </cell>
          <cell r="H5448">
            <v>1650</v>
          </cell>
          <cell r="I5448">
            <v>0</v>
          </cell>
          <cell r="J5448">
            <v>0</v>
          </cell>
          <cell r="K5448">
            <v>1650</v>
          </cell>
          <cell r="L5448" t="str">
            <v>Marta Ocariz</v>
          </cell>
          <cell r="M5448">
            <v>10112370</v>
          </cell>
          <cell r="N5448">
            <v>1167452670</v>
          </cell>
          <cell r="O5448" t="str">
            <v>Marta Ocariz</v>
          </cell>
          <cell r="P5448">
            <v>1167452670</v>
          </cell>
          <cell r="Q5448" t="str">
            <v xml:space="preserve">VIcente Fidel Lopez </v>
          </cell>
          <cell r="R5448">
            <v>132</v>
          </cell>
          <cell r="S5448">
            <v>0.125</v>
          </cell>
          <cell r="T5448" t="str">
            <v xml:space="preserve">Martinez </v>
          </cell>
          <cell r="U5448" t="str">
            <v xml:space="preserve">San Isidro </v>
          </cell>
          <cell r="V5448">
            <v>1640</v>
          </cell>
          <cell r="W5448" t="str">
            <v>Gran Buenos Aires</v>
          </cell>
          <cell r="Y5448" t="str">
            <v>ENVÍO SIN CARGO (CABA Y GRAN PARTE DE GBA) TIEMPO: 4 a 6 DÍAS HÁBILES</v>
          </cell>
          <cell r="Z5448" t="str">
            <v>Mercado Pago</v>
          </cell>
          <cell r="AD5448">
            <v>44109</v>
          </cell>
          <cell r="AE5448">
            <v>44126</v>
          </cell>
          <cell r="AF5448" t="str">
            <v>MESA DE ARRIME HOME OFFICE 36X43X60 CM</v>
          </cell>
          <cell r="AG5448">
            <v>1650</v>
          </cell>
          <cell r="AH5448">
            <v>1</v>
          </cell>
          <cell r="AI5448" t="str">
            <v>NEWARRIME MERCA SEPA</v>
          </cell>
          <cell r="AJ5448" t="str">
            <v>Móvil</v>
          </cell>
          <cell r="AK5448" t="str">
            <v>VIERNES 23-10 ENTRE 8 Y 18 HORAS!</v>
          </cell>
          <cell r="AL5448">
            <v>1843142410</v>
          </cell>
          <cell r="AM5448">
            <v>302652520</v>
          </cell>
          <cell r="AN5448" t="str">
            <v>Sí</v>
          </cell>
        </row>
        <row r="5449">
          <cell r="A5449">
            <v>2116</v>
          </cell>
          <cell r="B5449" t="str">
            <v>lauvivimartinez13@gmail.com</v>
          </cell>
          <cell r="C5449">
            <v>44109</v>
          </cell>
          <cell r="D5449" t="str">
            <v>Abierta</v>
          </cell>
          <cell r="E5449" t="str">
            <v>Recibido</v>
          </cell>
          <cell r="F5449" t="str">
            <v>Enviado</v>
          </cell>
          <cell r="G5449" t="str">
            <v>ARS</v>
          </cell>
          <cell r="H5449" t="str">
            <v>1428.32</v>
          </cell>
          <cell r="I5449">
            <v>0</v>
          </cell>
          <cell r="J5449">
            <v>0</v>
          </cell>
          <cell r="K5449" t="str">
            <v>1428.32</v>
          </cell>
          <cell r="L5449" t="str">
            <v xml:space="preserve">Laura Viviana Martinez </v>
          </cell>
          <cell r="M5449">
            <v>32561137</v>
          </cell>
          <cell r="N5449">
            <v>1162506148</v>
          </cell>
          <cell r="O5449" t="str">
            <v>Laura Viviana Martinez</v>
          </cell>
          <cell r="P5449">
            <v>1162506148</v>
          </cell>
          <cell r="Q5449" t="str">
            <v>Av. Rivadavia ( lunes a viernes de 9 a 16 hs)</v>
          </cell>
          <cell r="R5449">
            <v>5897</v>
          </cell>
          <cell r="S5449" t="str">
            <v>8 "A"</v>
          </cell>
          <cell r="T5449" t="str">
            <v>Caballito</v>
          </cell>
          <cell r="U5449" t="str">
            <v>Capital Federal</v>
          </cell>
          <cell r="V5449">
            <v>1406</v>
          </cell>
          <cell r="W5449" t="str">
            <v>Capital Federal</v>
          </cell>
          <cell r="Y5449" t="str">
            <v>ENVÍO SIN CARGO (CABA Y GRAN PARTE DE GBA) TIEMPO: 4 a 6 DÍAS HÁBILES</v>
          </cell>
          <cell r="Z5449" t="str">
            <v>Mercado Pago</v>
          </cell>
          <cell r="AD5449">
            <v>44109</v>
          </cell>
          <cell r="AE5449">
            <v>44114</v>
          </cell>
          <cell r="AF5449" t="str">
            <v>FUENTE PARA HORNO CUADRADA 1950CC</v>
          </cell>
          <cell r="AG5449" t="str">
            <v>951.44</v>
          </cell>
          <cell r="AH5449">
            <v>1</v>
          </cell>
          <cell r="AI5449" t="str">
            <v>PA59384</v>
          </cell>
          <cell r="AJ5449" t="str">
            <v>Móvil</v>
          </cell>
          <cell r="AK5449" t="str">
            <v>miercoles 14-10 entre 8 y 18 horas!</v>
          </cell>
          <cell r="AL5449">
            <v>1843132360</v>
          </cell>
          <cell r="AM5449">
            <v>302935336</v>
          </cell>
          <cell r="AN5449" t="str">
            <v>Sí</v>
          </cell>
        </row>
        <row r="5450">
          <cell r="A5450">
            <v>2116</v>
          </cell>
          <cell r="B5450" t="str">
            <v>lauvivimartinez13@gmail.com</v>
          </cell>
          <cell r="AF5450" t="str">
            <v>SET X5 PICOS DE TORTA + MANGA 24CM</v>
          </cell>
          <cell r="AG5450" t="str">
            <v>476.88</v>
          </cell>
          <cell r="AH5450">
            <v>1</v>
          </cell>
          <cell r="AI5450" t="str">
            <v> 046BA4818</v>
          </cell>
          <cell r="AN5450" t="str">
            <v>Sí</v>
          </cell>
        </row>
        <row r="5451">
          <cell r="A5451">
            <v>2115</v>
          </cell>
          <cell r="B5451" t="str">
            <v>noviskijorgelina@gmail.com</v>
          </cell>
          <cell r="C5451">
            <v>44108</v>
          </cell>
          <cell r="D5451" t="str">
            <v>Abierta</v>
          </cell>
          <cell r="E5451" t="str">
            <v>Pendiente</v>
          </cell>
          <cell r="F5451" t="str">
            <v>No está empaquetado</v>
          </cell>
          <cell r="G5451" t="str">
            <v>ARS</v>
          </cell>
          <cell r="H5451" t="str">
            <v>2356.81</v>
          </cell>
          <cell r="I5451">
            <v>400</v>
          </cell>
          <cell r="J5451">
            <v>0</v>
          </cell>
          <cell r="K5451" t="str">
            <v>1956.81</v>
          </cell>
          <cell r="L5451" t="str">
            <v>Jorgelina Noviski</v>
          </cell>
          <cell r="M5451">
            <v>31988809</v>
          </cell>
          <cell r="N5451">
            <v>111555292665</v>
          </cell>
          <cell r="O5451" t="str">
            <v>Jorgelina Noviski</v>
          </cell>
          <cell r="P5451">
            <v>111555292665</v>
          </cell>
          <cell r="Q5451" t="str">
            <v>Garin</v>
          </cell>
          <cell r="R5451">
            <v>0</v>
          </cell>
          <cell r="S5451" t="str">
            <v>Torre 16 A dto 11</v>
          </cell>
          <cell r="T5451" t="str">
            <v>Barrio vitun 1 entre Pte Castillo</v>
          </cell>
          <cell r="U5451" t="str">
            <v>Longchamps</v>
          </cell>
          <cell r="V5451">
            <v>1854</v>
          </cell>
          <cell r="W5451" t="str">
            <v>Gran Buenos Aires</v>
          </cell>
          <cell r="Y5451" t="str">
            <v>ENVÍO SIN CARGO (CABA Y GRAN PARTE DE GBA) TIEMPO: 4 a 6 DÍAS HÁBILES</v>
          </cell>
          <cell r="Z5451" t="str">
            <v>Mercado Pago</v>
          </cell>
          <cell r="AA5451" t="str">
            <v>GANE</v>
          </cell>
          <cell r="AF5451" t="str">
            <v>DESTAPADOR - SACACORCHOS</v>
          </cell>
          <cell r="AG5451" t="str">
            <v>148.32</v>
          </cell>
          <cell r="AH5451">
            <v>1</v>
          </cell>
          <cell r="AI5451" t="str">
            <v>BA4791</v>
          </cell>
          <cell r="AJ5451" t="str">
            <v>Móvil</v>
          </cell>
          <cell r="AK5451" t="str">
            <v/>
          </cell>
          <cell r="AL5451">
            <v>1842197115</v>
          </cell>
          <cell r="AM5451">
            <v>302771696</v>
          </cell>
          <cell r="AN5451" t="str">
            <v>Sí</v>
          </cell>
        </row>
        <row r="5452">
          <cell r="A5452">
            <v>2115</v>
          </cell>
          <cell r="B5452" t="str">
            <v>noviskijorgelina@gmail.com</v>
          </cell>
          <cell r="AF5452" t="str">
            <v>RIGOLLEAU VASO NOA CUADROS 400ML DISP 6PC</v>
          </cell>
          <cell r="AG5452" t="str">
            <v>522.49</v>
          </cell>
          <cell r="AH5452">
            <v>1</v>
          </cell>
          <cell r="AI5452" t="str">
            <v>RI68911PK</v>
          </cell>
          <cell r="AN5452" t="str">
            <v>Sí</v>
          </cell>
        </row>
        <row r="5453">
          <cell r="A5453">
            <v>2115</v>
          </cell>
          <cell r="B5453" t="str">
            <v>noviskijorgelina@gmail.com</v>
          </cell>
          <cell r="AF5453" t="str">
            <v>BOTELLA 500CC CORCHO ECOLOGICO</v>
          </cell>
          <cell r="AG5453">
            <v>187</v>
          </cell>
          <cell r="AH5453">
            <v>1</v>
          </cell>
          <cell r="AI5453" t="str">
            <v>019BO6406</v>
          </cell>
          <cell r="AN5453" t="str">
            <v>Sí</v>
          </cell>
        </row>
        <row r="5454">
          <cell r="A5454">
            <v>2115</v>
          </cell>
          <cell r="B5454" t="str">
            <v>noviskijorgelina@gmail.com</v>
          </cell>
          <cell r="AF5454" t="str">
            <v>CORTINA ALGODÓN Y POLIÉSTER PESADAS 2 PAÑOS 1.40x2.10 CM GRIS (Gris)</v>
          </cell>
          <cell r="AG5454">
            <v>1499</v>
          </cell>
          <cell r="AH5454">
            <v>1</v>
          </cell>
          <cell r="AN5454" t="str">
            <v>Sí</v>
          </cell>
        </row>
        <row r="5455">
          <cell r="A5455">
            <v>2114</v>
          </cell>
          <cell r="B5455" t="str">
            <v>sabrinasamarro@hotmail.com</v>
          </cell>
          <cell r="C5455">
            <v>44108</v>
          </cell>
          <cell r="D5455" t="str">
            <v>Abierta</v>
          </cell>
          <cell r="E5455" t="str">
            <v>Recibido</v>
          </cell>
          <cell r="F5455" t="str">
            <v>Enviado</v>
          </cell>
          <cell r="G5455" t="str">
            <v>ARS</v>
          </cell>
          <cell r="H5455" t="str">
            <v>1986.92</v>
          </cell>
          <cell r="I5455">
            <v>400</v>
          </cell>
          <cell r="J5455">
            <v>0</v>
          </cell>
          <cell r="K5455" t="str">
            <v>1586.92</v>
          </cell>
          <cell r="L5455" t="str">
            <v>Sabrina Nicole Samarro</v>
          </cell>
          <cell r="M5455">
            <v>38839010</v>
          </cell>
          <cell r="N5455">
            <v>1132928578</v>
          </cell>
          <cell r="O5455" t="str">
            <v>Sabrina Nicole Samarro</v>
          </cell>
          <cell r="P5455">
            <v>1132928578</v>
          </cell>
          <cell r="Q5455" t="str">
            <v xml:space="preserve">Eva Peron </v>
          </cell>
          <cell r="R5455">
            <v>522</v>
          </cell>
          <cell r="T5455" t="str">
            <v>General Rodriguez</v>
          </cell>
          <cell r="U5455" t="str">
            <v>Capital Federal</v>
          </cell>
          <cell r="V5455">
            <v>1440</v>
          </cell>
          <cell r="W5455" t="str">
            <v>Capital Federal</v>
          </cell>
          <cell r="Y5455" t="str">
            <v>ENVÍO SIN CARGO (CABA Y GRAN PARTE DE GBA) TIEMPO: 4 a 6 DÍAS HÁBILES</v>
          </cell>
          <cell r="Z5455" t="str">
            <v>Mercado Pago</v>
          </cell>
          <cell r="AA5455" t="str">
            <v>GANE</v>
          </cell>
          <cell r="AB5455" t="str">
            <v xml:space="preserve">La entrega es en General Rodriguez, Eva Peron 522 ! Graias </v>
          </cell>
          <cell r="AD5455">
            <v>44108</v>
          </cell>
          <cell r="AE5455">
            <v>44111</v>
          </cell>
          <cell r="AF5455" t="str">
            <v>PUFF REDONDO CHICO COLOR GRIS DE 30CM Y 30H</v>
          </cell>
          <cell r="AG5455" t="str">
            <v>1986.92</v>
          </cell>
          <cell r="AH5455">
            <v>1</v>
          </cell>
          <cell r="AI5455" t="str">
            <v>AS7256</v>
          </cell>
          <cell r="AJ5455" t="str">
            <v>Móvil</v>
          </cell>
          <cell r="AK5455" t="str">
            <v>VIERNES 9-10 ENTRE 8 Y 18 HORAS!</v>
          </cell>
          <cell r="AL5455">
            <v>1842139690</v>
          </cell>
          <cell r="AM5455">
            <v>302724604</v>
          </cell>
          <cell r="AN5455" t="str">
            <v>Sí</v>
          </cell>
        </row>
        <row r="5456">
          <cell r="A5456">
            <v>2113</v>
          </cell>
          <cell r="B5456" t="str">
            <v>lopezal904@gmail.com</v>
          </cell>
          <cell r="C5456">
            <v>44108</v>
          </cell>
          <cell r="D5456" t="str">
            <v>Abierta</v>
          </cell>
          <cell r="E5456" t="str">
            <v>Recibido</v>
          </cell>
          <cell r="F5456" t="str">
            <v>Enviado</v>
          </cell>
          <cell r="G5456" t="str">
            <v>ARS</v>
          </cell>
          <cell r="H5456" t="str">
            <v>1874.5</v>
          </cell>
          <cell r="I5456">
            <v>400</v>
          </cell>
          <cell r="J5456">
            <v>0</v>
          </cell>
          <cell r="K5456" t="str">
            <v>1474.5</v>
          </cell>
          <cell r="L5456" t="str">
            <v>Aldana Lopez</v>
          </cell>
          <cell r="M5456">
            <v>37702038</v>
          </cell>
          <cell r="N5456">
            <v>5491121640809</v>
          </cell>
          <cell r="O5456" t="str">
            <v>Aldana Lopez</v>
          </cell>
          <cell r="P5456">
            <v>5491121640809</v>
          </cell>
          <cell r="Q5456" t="str">
            <v>Maipu</v>
          </cell>
          <cell r="R5456">
            <v>5870</v>
          </cell>
          <cell r="S5456" t="str">
            <v>Fondo</v>
          </cell>
          <cell r="T5456" t="str">
            <v>Billinghurst</v>
          </cell>
          <cell r="U5456" t="str">
            <v>San Martín</v>
          </cell>
          <cell r="V5456">
            <v>1650</v>
          </cell>
          <cell r="W5456" t="str">
            <v>Gran Buenos Aires</v>
          </cell>
          <cell r="Y5456" t="str">
            <v>ENVÍO SIN CARGO (CABA Y GRAN PARTE DE GBA) TIEMPO: 4 a 6 DÍAS HÁBILES</v>
          </cell>
          <cell r="Z5456" t="str">
            <v>Mercado Pago</v>
          </cell>
          <cell r="AA5456" t="str">
            <v>GANE</v>
          </cell>
          <cell r="AD5456">
            <v>44108</v>
          </cell>
          <cell r="AE5456">
            <v>44111</v>
          </cell>
          <cell r="AF5456" t="str">
            <v>ESPATULA RANURADA DISTINTOS COLORES (Rojo)</v>
          </cell>
          <cell r="AG5456" t="str">
            <v>260.15</v>
          </cell>
          <cell r="AH5456">
            <v>1</v>
          </cell>
          <cell r="AI5456" t="str">
            <v>BP12003 BIPO</v>
          </cell>
          <cell r="AJ5456" t="str">
            <v>Móvil</v>
          </cell>
          <cell r="AK5456" t="str">
            <v>VIERNES 9-10 ENTRE 8 Y 18 HORAS!</v>
          </cell>
          <cell r="AL5456">
            <v>1841969907</v>
          </cell>
          <cell r="AM5456">
            <v>302718974</v>
          </cell>
          <cell r="AN5456" t="str">
            <v>Sí</v>
          </cell>
        </row>
        <row r="5457">
          <cell r="A5457">
            <v>2113</v>
          </cell>
          <cell r="B5457" t="str">
            <v>lopezal904@gmail.com</v>
          </cell>
          <cell r="AF5457" t="str">
            <v>CUCHARON MIA (Rojo)</v>
          </cell>
          <cell r="AG5457" t="str">
            <v>208.99</v>
          </cell>
          <cell r="AH5457">
            <v>1</v>
          </cell>
          <cell r="AI5457" t="str">
            <v>DIM2004RJ</v>
          </cell>
          <cell r="AN5457" t="str">
            <v>Sí</v>
          </cell>
        </row>
        <row r="5458">
          <cell r="A5458">
            <v>2113</v>
          </cell>
          <cell r="B5458" t="str">
            <v>lopezal904@gmail.com</v>
          </cell>
          <cell r="AF5458" t="str">
            <v>SERVISPAGUETTI DISTINTOS COLORES (Rojo)</v>
          </cell>
          <cell r="AG5458" t="str">
            <v>260.15</v>
          </cell>
          <cell r="AH5458">
            <v>1</v>
          </cell>
          <cell r="AI5458" t="str">
            <v>BP09003</v>
          </cell>
          <cell r="AN5458" t="str">
            <v>Sí</v>
          </cell>
        </row>
        <row r="5459">
          <cell r="A5459">
            <v>2113</v>
          </cell>
          <cell r="B5459" t="str">
            <v>lopezal904@gmail.com</v>
          </cell>
          <cell r="AF5459" t="str">
            <v>PORTA ROLLO DE MESA 13X25 CM VARIOS MOTIVOS</v>
          </cell>
          <cell r="AG5459" t="str">
            <v>288.23</v>
          </cell>
          <cell r="AH5459">
            <v>1</v>
          </cell>
          <cell r="AI5459" t="str">
            <v>DE8062</v>
          </cell>
          <cell r="AN5459" t="str">
            <v>Sí</v>
          </cell>
        </row>
        <row r="5460">
          <cell r="A5460">
            <v>2113</v>
          </cell>
          <cell r="B5460" t="str">
            <v>lopezal904@gmail.com</v>
          </cell>
          <cell r="AF5460" t="str">
            <v>TABLA DE PICAR VERTEDORA ROJO 26.5X18CM</v>
          </cell>
          <cell r="AG5460" t="str">
            <v>234.99</v>
          </cell>
          <cell r="AH5460">
            <v>1</v>
          </cell>
          <cell r="AI5460" t="str">
            <v>42BA8016</v>
          </cell>
          <cell r="AN5460" t="str">
            <v>Sí</v>
          </cell>
        </row>
        <row r="5461">
          <cell r="A5461">
            <v>2113</v>
          </cell>
          <cell r="B5461" t="str">
            <v>lopezal904@gmail.com</v>
          </cell>
          <cell r="AF5461" t="str">
            <v>PROMO PINK: 1 BOWL 1.5 LTS + 2 BOWLS 400 CC</v>
          </cell>
          <cell r="AG5461">
            <v>399</v>
          </cell>
          <cell r="AH5461">
            <v>1</v>
          </cell>
          <cell r="AI5461" t="str">
            <v>BP26018/BP01018</v>
          </cell>
          <cell r="AN5461" t="str">
            <v>No</v>
          </cell>
        </row>
        <row r="5462">
          <cell r="A5462">
            <v>2113</v>
          </cell>
          <cell r="B5462" t="str">
            <v>lopezal904@gmail.com</v>
          </cell>
          <cell r="AF5462" t="str">
            <v>BOWL BLANCO 2.5LTS APTO MICROONDAS Y FREEZER</v>
          </cell>
          <cell r="AG5462" t="str">
            <v>222.99</v>
          </cell>
          <cell r="AH5462">
            <v>1</v>
          </cell>
          <cell r="AI5462" t="str">
            <v>BP02001 BIPO</v>
          </cell>
          <cell r="AN5462" t="str">
            <v>Sí</v>
          </cell>
        </row>
        <row r="5463">
          <cell r="A5463">
            <v>2112</v>
          </cell>
          <cell r="B5463" t="str">
            <v>nataliamoreiro@gmail.com</v>
          </cell>
          <cell r="C5463">
            <v>44108</v>
          </cell>
          <cell r="D5463" t="str">
            <v>Abierta</v>
          </cell>
          <cell r="E5463" t="str">
            <v>Recibido</v>
          </cell>
          <cell r="F5463" t="str">
            <v>Enviado</v>
          </cell>
          <cell r="G5463" t="str">
            <v>ARS</v>
          </cell>
          <cell r="H5463" t="str">
            <v>573.97</v>
          </cell>
          <cell r="I5463">
            <v>400</v>
          </cell>
          <cell r="J5463">
            <v>0</v>
          </cell>
          <cell r="K5463" t="str">
            <v>173.97</v>
          </cell>
          <cell r="L5463" t="str">
            <v xml:space="preserve"> Natalia Moreiro</v>
          </cell>
          <cell r="M5463">
            <v>31894855</v>
          </cell>
          <cell r="N5463">
            <v>1530130630</v>
          </cell>
          <cell r="O5463" t="str">
            <v>Natalia moreiro</v>
          </cell>
          <cell r="P5463">
            <v>1530130630</v>
          </cell>
          <cell r="Q5463" t="str">
            <v>Gdor Udaondo</v>
          </cell>
          <cell r="R5463">
            <v>3498</v>
          </cell>
          <cell r="S5463" t="str">
            <v>lote 7</v>
          </cell>
          <cell r="T5463" t="str">
            <v>barrio san isidro labrador</v>
          </cell>
          <cell r="U5463" t="str">
            <v xml:space="preserve">Béccar </v>
          </cell>
          <cell r="V5463">
            <v>1643</v>
          </cell>
          <cell r="W5463" t="str">
            <v>Gran Buenos Aires</v>
          </cell>
          <cell r="Y5463" t="str">
            <v>ENVÍO SIN CARGO (CABA Y GRAN PARTE DE GBA) TIEMPO: 4 a 6 DÍAS HÁBILES</v>
          </cell>
          <cell r="Z5463" t="str">
            <v>Mercado Pago</v>
          </cell>
          <cell r="AA5463" t="str">
            <v>GANE</v>
          </cell>
          <cell r="AD5463">
            <v>44108</v>
          </cell>
          <cell r="AE5463">
            <v>44111</v>
          </cell>
          <cell r="AF5463" t="str">
            <v>BOWL NEGRO 400CC APTO MICROONDAS Y FREEZER</v>
          </cell>
          <cell r="AG5463" t="str">
            <v>127.99</v>
          </cell>
          <cell r="AH5463">
            <v>1</v>
          </cell>
          <cell r="AI5463" t="str">
            <v>BP01002 BIPO</v>
          </cell>
          <cell r="AJ5463" t="str">
            <v>Móvil</v>
          </cell>
          <cell r="AK5463" t="str">
            <v>VIERNES 9-10 ENTRE 8 Y 18 HORAS!</v>
          </cell>
          <cell r="AL5463">
            <v>1841733767</v>
          </cell>
          <cell r="AM5463">
            <v>302701337</v>
          </cell>
          <cell r="AN5463" t="str">
            <v>Sí</v>
          </cell>
        </row>
        <row r="5464">
          <cell r="A5464">
            <v>2112</v>
          </cell>
          <cell r="B5464" t="str">
            <v>nataliamoreiro@gmail.com</v>
          </cell>
          <cell r="AF5464" t="str">
            <v>BOWL NEGRO 2.5LTS APTO MICROONDAS Y FREEZER</v>
          </cell>
          <cell r="AG5464" t="str">
            <v>222.99</v>
          </cell>
          <cell r="AH5464">
            <v>2</v>
          </cell>
          <cell r="AI5464" t="str">
            <v>BP02002 BIPO</v>
          </cell>
          <cell r="AN5464" t="str">
            <v>Sí</v>
          </cell>
        </row>
        <row r="5465">
          <cell r="A5465">
            <v>2111</v>
          </cell>
          <cell r="B5465" t="str">
            <v>ceciesposito18@gmail.com</v>
          </cell>
          <cell r="C5465">
            <v>44108</v>
          </cell>
          <cell r="D5465" t="str">
            <v>Abierta</v>
          </cell>
          <cell r="E5465" t="str">
            <v>Recibido</v>
          </cell>
          <cell r="F5465" t="str">
            <v>Enviado</v>
          </cell>
          <cell r="G5465" t="str">
            <v>ARS</v>
          </cell>
          <cell r="H5465" t="str">
            <v>544.24</v>
          </cell>
          <cell r="I5465">
            <v>400</v>
          </cell>
          <cell r="J5465">
            <v>520</v>
          </cell>
          <cell r="K5465" t="str">
            <v>664.24</v>
          </cell>
          <cell r="L5465" t="str">
            <v>Cecilia Esposito</v>
          </cell>
          <cell r="M5465">
            <v>37018151</v>
          </cell>
          <cell r="N5465">
            <v>1132000428</v>
          </cell>
          <cell r="O5465" t="str">
            <v>Cecilia Esposito</v>
          </cell>
          <cell r="P5465">
            <v>1132000428</v>
          </cell>
          <cell r="Q5465" t="str">
            <v>Avenida Mitre</v>
          </cell>
          <cell r="R5465">
            <v>5554</v>
          </cell>
          <cell r="S5465" t="str">
            <v>Timbre 802</v>
          </cell>
          <cell r="T5465" t="str">
            <v>Wilde</v>
          </cell>
          <cell r="U5465" t="str">
            <v xml:space="preserve">Buenos Aires </v>
          </cell>
          <cell r="V5465">
            <v>1875</v>
          </cell>
          <cell r="W5465" t="str">
            <v>Gran Buenos Aires</v>
          </cell>
          <cell r="Y5465" t="str">
            <v>Correo Argentino - Encomienda Clásica</v>
          </cell>
          <cell r="Z5465" t="str">
            <v>Mercado Pago</v>
          </cell>
          <cell r="AA5465" t="str">
            <v>GANE</v>
          </cell>
          <cell r="AD5465">
            <v>44108</v>
          </cell>
          <cell r="AE5465">
            <v>44111</v>
          </cell>
          <cell r="AF5465" t="str">
            <v>VASO MENTA FACETEADO Y EXPRIMIDOR</v>
          </cell>
          <cell r="AG5465" t="str">
            <v>215.99</v>
          </cell>
          <cell r="AH5465">
            <v>1</v>
          </cell>
          <cell r="AI5465" t="str">
            <v>BP24019 BIPO</v>
          </cell>
          <cell r="AJ5465" t="str">
            <v>Móvil</v>
          </cell>
          <cell r="AK5465" t="str">
            <v>VIERNES 9-10 ENTRE 8 Y 18 HORAS!</v>
          </cell>
          <cell r="AL5465">
            <v>1841722652</v>
          </cell>
          <cell r="AM5465">
            <v>302690965</v>
          </cell>
          <cell r="AN5465" t="str">
            <v>Sí</v>
          </cell>
        </row>
        <row r="5466">
          <cell r="A5466">
            <v>2111</v>
          </cell>
          <cell r="B5466" t="str">
            <v>ceciesposito18@gmail.com</v>
          </cell>
          <cell r="AF5466" t="str">
            <v>RALLADOR DE MANO MEDIANO 20 CM</v>
          </cell>
          <cell r="AG5466" t="str">
            <v>48.26</v>
          </cell>
          <cell r="AH5466">
            <v>1</v>
          </cell>
          <cell r="AI5466" t="str">
            <v>BA7382</v>
          </cell>
          <cell r="AN5466" t="str">
            <v>Sí</v>
          </cell>
        </row>
        <row r="5467">
          <cell r="A5467">
            <v>2111</v>
          </cell>
          <cell r="B5467" t="str">
            <v>ceciesposito18@gmail.com</v>
          </cell>
          <cell r="AF5467" t="str">
            <v>BOWL FACETADO 580CC VERDE PASTEL</v>
          </cell>
          <cell r="AG5467" t="str">
            <v>279.99</v>
          </cell>
          <cell r="AH5467">
            <v>1</v>
          </cell>
          <cell r="AI5467" t="str">
            <v>0607PLA631</v>
          </cell>
          <cell r="AN5467" t="str">
            <v>Sí</v>
          </cell>
        </row>
        <row r="5468">
          <cell r="A5468">
            <v>2110</v>
          </cell>
          <cell r="B5468" t="str">
            <v>lorenabsanabria@outlook.com</v>
          </cell>
          <cell r="C5468">
            <v>44108</v>
          </cell>
          <cell r="D5468" t="str">
            <v>Abierta</v>
          </cell>
          <cell r="E5468" t="str">
            <v>Recibido</v>
          </cell>
          <cell r="F5468" t="str">
            <v>Enviado</v>
          </cell>
          <cell r="G5468" t="str">
            <v>ARS</v>
          </cell>
          <cell r="H5468" t="str">
            <v>903.96</v>
          </cell>
          <cell r="I5468">
            <v>400</v>
          </cell>
          <cell r="J5468">
            <v>0</v>
          </cell>
          <cell r="K5468" t="str">
            <v>503.96</v>
          </cell>
          <cell r="L5468" t="str">
            <v>Susana Mendes da Silva</v>
          </cell>
          <cell r="M5468">
            <v>167555948</v>
          </cell>
          <cell r="N5468">
            <v>1168902196</v>
          </cell>
          <cell r="O5468" t="str">
            <v>Lorena Beatriz Sanabria</v>
          </cell>
          <cell r="P5468">
            <v>1130121522</v>
          </cell>
          <cell r="Q5468" t="str">
            <v xml:space="preserve">Cayetano Valdez </v>
          </cell>
          <cell r="R5468">
            <v>2777</v>
          </cell>
          <cell r="S5468" t="str">
            <v>1 (por escalera a planta alta)</v>
          </cell>
          <cell r="T5468" t="str">
            <v>Villa Tesei</v>
          </cell>
          <cell r="U5468" t="str">
            <v>Hurlingham</v>
          </cell>
          <cell r="V5468">
            <v>1686</v>
          </cell>
          <cell r="W5468" t="str">
            <v>Gran Buenos Aires</v>
          </cell>
          <cell r="Y5468" t="str">
            <v>ENVÍO SIN CARGO (CABA Y GRAN PARTE DE GBA) TIEMPO: 4 a 6 DÍAS HÁBILES</v>
          </cell>
          <cell r="Z5468" t="str">
            <v>Mercado Pago</v>
          </cell>
          <cell r="AA5468" t="str">
            <v>GANE</v>
          </cell>
          <cell r="AD5468">
            <v>44108</v>
          </cell>
          <cell r="AE5468">
            <v>44111</v>
          </cell>
          <cell r="AF5468" t="str">
            <v>TABLA DE PICAR VERTEDORA VERDE 26.5X18CM</v>
          </cell>
          <cell r="AG5468" t="str">
            <v>234.99</v>
          </cell>
          <cell r="AH5468">
            <v>1</v>
          </cell>
          <cell r="AI5468" t="str">
            <v>42BA1018</v>
          </cell>
          <cell r="AJ5468" t="str">
            <v>Móvil</v>
          </cell>
          <cell r="AK5468" t="str">
            <v>VIERNES 9-10 ENTRE 8 Y 18 HORAS!</v>
          </cell>
          <cell r="AL5468">
            <v>1841524717</v>
          </cell>
          <cell r="AM5468">
            <v>302225416</v>
          </cell>
          <cell r="AN5468" t="str">
            <v>Sí</v>
          </cell>
        </row>
        <row r="5469">
          <cell r="A5469">
            <v>2110</v>
          </cell>
          <cell r="B5469" t="str">
            <v>lorenabsanabria@outlook.com</v>
          </cell>
          <cell r="AF5469" t="str">
            <v>BOWL BLANCO 2.5LTS APTO MICROONDAS Y FREEZER</v>
          </cell>
          <cell r="AG5469" t="str">
            <v>222.99</v>
          </cell>
          <cell r="AH5469">
            <v>3</v>
          </cell>
          <cell r="AI5469" t="str">
            <v>BP02001 BIPO</v>
          </cell>
          <cell r="AN5469" t="str">
            <v>Sí</v>
          </cell>
        </row>
        <row r="5470">
          <cell r="A5470">
            <v>2109</v>
          </cell>
          <cell r="B5470" t="str">
            <v>nicolecasalla@hotmail.com.ar</v>
          </cell>
          <cell r="C5470">
            <v>44108</v>
          </cell>
          <cell r="D5470" t="str">
            <v>Abierta</v>
          </cell>
          <cell r="E5470" t="str">
            <v>Recibido</v>
          </cell>
          <cell r="F5470" t="str">
            <v>Enviado</v>
          </cell>
          <cell r="G5470" t="str">
            <v>ARS</v>
          </cell>
          <cell r="H5470" t="str">
            <v>927.13</v>
          </cell>
          <cell r="I5470">
            <v>400</v>
          </cell>
          <cell r="J5470">
            <v>0</v>
          </cell>
          <cell r="K5470" t="str">
            <v>527.13</v>
          </cell>
          <cell r="L5470" t="str">
            <v xml:space="preserve">Nicole Casalla </v>
          </cell>
          <cell r="M5470">
            <v>38844608</v>
          </cell>
          <cell r="N5470">
            <v>1130650696</v>
          </cell>
          <cell r="O5470" t="str">
            <v>Nicole Casalla</v>
          </cell>
          <cell r="P5470">
            <v>1130650696</v>
          </cell>
          <cell r="Q5470" t="str">
            <v>Calle 140</v>
          </cell>
          <cell r="R5470">
            <v>2035</v>
          </cell>
          <cell r="U5470" t="str">
            <v xml:space="preserve">Berazategui </v>
          </cell>
          <cell r="V5470">
            <v>1884</v>
          </cell>
          <cell r="W5470" t="str">
            <v>Gran Buenos Aires</v>
          </cell>
          <cell r="Y5470" t="str">
            <v>ENVÍO SIN CARGO (CABA Y GRAN PARTE DE GBA) TIEMPO: 4 a 6 DÍAS HÁBILES</v>
          </cell>
          <cell r="Z5470" t="str">
            <v>Mercado Pago</v>
          </cell>
          <cell r="AA5470" t="str">
            <v>GANE</v>
          </cell>
          <cell r="AD5470">
            <v>44108</v>
          </cell>
          <cell r="AE5470">
            <v>44111</v>
          </cell>
          <cell r="AF5470" t="str">
            <v>FRASCO VIDRIO 16CM X 9CM DIAM</v>
          </cell>
          <cell r="AG5470" t="str">
            <v>617.15</v>
          </cell>
          <cell r="AH5470">
            <v>1</v>
          </cell>
          <cell r="AI5470" t="str">
            <v>BA6430 MERCA SEPARDAD</v>
          </cell>
          <cell r="AJ5470" t="str">
            <v>Móvil</v>
          </cell>
          <cell r="AK5470" t="str">
            <v>JUEVES 8-10 ENTRE 8 Y 18 HORAS!</v>
          </cell>
          <cell r="AL5470">
            <v>1841517810</v>
          </cell>
          <cell r="AM5470">
            <v>302664322</v>
          </cell>
          <cell r="AN5470" t="str">
            <v>Sí</v>
          </cell>
        </row>
        <row r="5471">
          <cell r="A5471">
            <v>2109</v>
          </cell>
          <cell r="B5471" t="str">
            <v>nicolecasalla@hotmail.com.ar</v>
          </cell>
          <cell r="AF5471" t="str">
            <v>PLATO PRINCIPAL NEGRO 25 CM DIAM</v>
          </cell>
          <cell r="AG5471" t="str">
            <v>154.99</v>
          </cell>
          <cell r="AH5471">
            <v>2</v>
          </cell>
          <cell r="AI5471" t="str">
            <v>BP05002</v>
          </cell>
          <cell r="AN5471" t="str">
            <v>Sí</v>
          </cell>
        </row>
        <row r="5472">
          <cell r="A5472">
            <v>2108</v>
          </cell>
          <cell r="B5472" t="str">
            <v>mviurocca@gmail.com</v>
          </cell>
          <cell r="C5472">
            <v>44108</v>
          </cell>
          <cell r="D5472" t="str">
            <v>Abierta</v>
          </cell>
          <cell r="E5472" t="str">
            <v>Recibido</v>
          </cell>
          <cell r="F5472" t="str">
            <v>Enviado</v>
          </cell>
          <cell r="G5472" t="str">
            <v>ARS</v>
          </cell>
          <cell r="H5472" t="str">
            <v>635.85</v>
          </cell>
          <cell r="I5472">
            <v>0</v>
          </cell>
          <cell r="J5472">
            <v>0</v>
          </cell>
          <cell r="K5472" t="str">
            <v>635.85</v>
          </cell>
          <cell r="L5472" t="str">
            <v xml:space="preserve">María Victoria Rocca </v>
          </cell>
          <cell r="M5472">
            <v>38713069</v>
          </cell>
          <cell r="N5472">
            <v>2213629558</v>
          </cell>
          <cell r="O5472" t="str">
            <v>María Victoria  Rocca</v>
          </cell>
          <cell r="P5472">
            <v>2213629558</v>
          </cell>
          <cell r="Q5472" t="str">
            <v>Calle 2 entre 49 y 50</v>
          </cell>
          <cell r="R5472">
            <v>877</v>
          </cell>
          <cell r="S5472" t="str">
            <v>9B</v>
          </cell>
          <cell r="T5472" t="str">
            <v>La Plata</v>
          </cell>
          <cell r="U5472" t="str">
            <v>Capital Federal</v>
          </cell>
          <cell r="V5472">
            <v>1440</v>
          </cell>
          <cell r="W5472" t="str">
            <v>Capital Federal</v>
          </cell>
          <cell r="Y5472" t="str">
            <v>ENVÍO SIN CARGO (CABA Y GRAN PARTE DE GBA) TIEMPO: 4 a 6 DÍAS HÁBILES</v>
          </cell>
          <cell r="Z5472" t="str">
            <v>Mercado Pago</v>
          </cell>
          <cell r="AD5472">
            <v>44108</v>
          </cell>
          <cell r="AE5472">
            <v>44111</v>
          </cell>
          <cell r="AF5472" t="str">
            <v>VASO MENTA FACETEADO Y EXPRIMIDOR</v>
          </cell>
          <cell r="AG5472" t="str">
            <v>215.99</v>
          </cell>
          <cell r="AH5472">
            <v>1</v>
          </cell>
          <cell r="AI5472" t="str">
            <v>BP24019 BIPO</v>
          </cell>
          <cell r="AJ5472" t="str">
            <v>Móvil</v>
          </cell>
          <cell r="AK5472" t="str">
            <v>JUEVES 8-10 ENTRE 8 Y 18 HORAS!</v>
          </cell>
          <cell r="AL5472">
            <v>1841425412</v>
          </cell>
          <cell r="AM5472">
            <v>302569379</v>
          </cell>
          <cell r="AN5472" t="str">
            <v>Sí</v>
          </cell>
        </row>
        <row r="5473">
          <cell r="A5473">
            <v>2108</v>
          </cell>
          <cell r="B5473" t="str">
            <v>mviurocca@gmail.com</v>
          </cell>
          <cell r="AF5473" t="str">
            <v>BOTELLA VIDRIO H2O 1 LITRO CORCHO ECOLOGICO</v>
          </cell>
          <cell r="AG5473" t="str">
            <v>419.86</v>
          </cell>
          <cell r="AH5473">
            <v>1</v>
          </cell>
          <cell r="AI5473" t="str">
            <v>019BO5217NEW</v>
          </cell>
          <cell r="AN5473" t="str">
            <v>Sí</v>
          </cell>
        </row>
        <row r="5474">
          <cell r="A5474">
            <v>2107</v>
          </cell>
          <cell r="B5474" t="str">
            <v>antoopavoo@gmail.com</v>
          </cell>
          <cell r="C5474">
            <v>44108</v>
          </cell>
          <cell r="D5474" t="str">
            <v>Abierta</v>
          </cell>
          <cell r="E5474" t="str">
            <v>Recibido</v>
          </cell>
          <cell r="F5474" t="str">
            <v>Enviado</v>
          </cell>
          <cell r="G5474" t="str">
            <v>ARS</v>
          </cell>
          <cell r="H5474" t="str">
            <v>985.66</v>
          </cell>
          <cell r="I5474">
            <v>400</v>
          </cell>
          <cell r="J5474">
            <v>0</v>
          </cell>
          <cell r="K5474" t="str">
            <v>585.66</v>
          </cell>
          <cell r="L5474" t="str">
            <v xml:space="preserve">Antonella Pavón </v>
          </cell>
          <cell r="M5474">
            <v>36806374</v>
          </cell>
          <cell r="N5474">
            <v>1568684067</v>
          </cell>
          <cell r="O5474" t="str">
            <v>Antonella Pavón</v>
          </cell>
          <cell r="P5474">
            <v>1568684067</v>
          </cell>
          <cell r="Q5474" t="str">
            <v>Juan b. Justo</v>
          </cell>
          <cell r="R5474">
            <v>2951</v>
          </cell>
          <cell r="S5474" t="str">
            <v>Ed 9 piso 1 Dpto b</v>
          </cell>
          <cell r="U5474" t="str">
            <v>Quilmes</v>
          </cell>
          <cell r="V5474">
            <v>1879</v>
          </cell>
          <cell r="W5474" t="str">
            <v>Gran Buenos Aires</v>
          </cell>
          <cell r="Y5474" t="str">
            <v>ENVÍO SIN CARGO (CABA Y GRAN PARTE DE GBA) TIEMPO: 4 a 6 DÍAS HÁBILES</v>
          </cell>
          <cell r="Z5474" t="str">
            <v>Mercado Pago</v>
          </cell>
          <cell r="AA5474" t="str">
            <v>GANE</v>
          </cell>
          <cell r="AD5474">
            <v>44108</v>
          </cell>
          <cell r="AE5474">
            <v>44111</v>
          </cell>
          <cell r="AF5474" t="str">
            <v>RALLADOR 6 LADOS 23CM</v>
          </cell>
          <cell r="AG5474" t="str">
            <v>705.09</v>
          </cell>
          <cell r="AH5474">
            <v>1</v>
          </cell>
          <cell r="AI5474" t="str">
            <v>046BA6440</v>
          </cell>
          <cell r="AJ5474" t="str">
            <v>Móvil</v>
          </cell>
          <cell r="AK5474" t="str">
            <v>VIERNES 9-10 ENTRE 8 Y 18 HORAS!</v>
          </cell>
          <cell r="AL5474">
            <v>1841320312</v>
          </cell>
          <cell r="AM5474">
            <v>302629371</v>
          </cell>
          <cell r="AN5474" t="str">
            <v>Sí</v>
          </cell>
        </row>
        <row r="5475">
          <cell r="A5475">
            <v>2107</v>
          </cell>
          <cell r="B5475" t="str">
            <v>antoopavoo@gmail.com</v>
          </cell>
          <cell r="AF5475" t="str">
            <v>MACETA DE CERAMICA 21X7.5CM</v>
          </cell>
          <cell r="AG5475" t="str">
            <v>280.57</v>
          </cell>
          <cell r="AH5475">
            <v>1</v>
          </cell>
          <cell r="AI5475" t="str">
            <v>DE7523</v>
          </cell>
          <cell r="AN5475" t="str">
            <v>Sí</v>
          </cell>
        </row>
        <row r="5476">
          <cell r="A5476">
            <v>2106</v>
          </cell>
          <cell r="B5476" t="str">
            <v>fnoviski@hotmail.com</v>
          </cell>
          <cell r="C5476">
            <v>44108</v>
          </cell>
          <cell r="D5476" t="str">
            <v>Abierta</v>
          </cell>
          <cell r="E5476" t="str">
            <v>Recibido</v>
          </cell>
          <cell r="F5476" t="str">
            <v>Enviado</v>
          </cell>
          <cell r="G5476" t="str">
            <v>ARS</v>
          </cell>
          <cell r="H5476" t="str">
            <v>1754.31</v>
          </cell>
          <cell r="I5476">
            <v>400</v>
          </cell>
          <cell r="J5476">
            <v>0</v>
          </cell>
          <cell r="K5476" t="str">
            <v>1354.31</v>
          </cell>
          <cell r="L5476" t="str">
            <v>Florencia Noviski</v>
          </cell>
          <cell r="M5476">
            <v>38657681</v>
          </cell>
          <cell r="N5476">
            <v>1561269180</v>
          </cell>
          <cell r="O5476" t="str">
            <v>Florencia Noviski</v>
          </cell>
          <cell r="P5476">
            <v>1561269180</v>
          </cell>
          <cell r="Q5476" t="str">
            <v>Yapeyu</v>
          </cell>
          <cell r="R5476">
            <v>1066</v>
          </cell>
          <cell r="U5476" t="str">
            <v xml:space="preserve">Buenos Aires </v>
          </cell>
          <cell r="V5476">
            <v>1856</v>
          </cell>
          <cell r="W5476" t="str">
            <v>Gran Buenos Aires</v>
          </cell>
          <cell r="Y5476" t="str">
            <v>ENVÍO SIN CARGO (CABA Y GRAN PARTE DE GBA) TIEMPO: 4 a 6 DÍAS HÁBILES</v>
          </cell>
          <cell r="Z5476" t="str">
            <v>Mercado Pago</v>
          </cell>
          <cell r="AA5476" t="str">
            <v>GANE</v>
          </cell>
          <cell r="AD5476">
            <v>44108</v>
          </cell>
          <cell r="AE5476">
            <v>44111</v>
          </cell>
          <cell r="AF5476" t="str">
            <v>BOTELLA ROCK IT 500ML COLORES SURTIDOS</v>
          </cell>
          <cell r="AG5476" t="str">
            <v>255.31</v>
          </cell>
          <cell r="AH5476">
            <v>1</v>
          </cell>
          <cell r="AI5476" t="str">
            <v>6001AA20</v>
          </cell>
          <cell r="AJ5476" t="str">
            <v>Móvil</v>
          </cell>
          <cell r="AK5476" t="str">
            <v>VIERNES 9-10 ENTRE 8 Y 18 HORAS!</v>
          </cell>
          <cell r="AL5476">
            <v>1840995615</v>
          </cell>
          <cell r="AM5476">
            <v>292902187</v>
          </cell>
          <cell r="AN5476" t="str">
            <v>Sí</v>
          </cell>
        </row>
        <row r="5477">
          <cell r="A5477">
            <v>2106</v>
          </cell>
          <cell r="B5477" t="str">
            <v>fnoviski@hotmail.com</v>
          </cell>
          <cell r="AF5477" t="str">
            <v>CORTINA ALGODÓN Y POLIÉSTER PESADAS 2 PAÑOS 1.40x2.10 CM GRIS (Gris)</v>
          </cell>
          <cell r="AG5477">
            <v>1499</v>
          </cell>
          <cell r="AH5477">
            <v>1</v>
          </cell>
          <cell r="AN5477" t="str">
            <v>Sí</v>
          </cell>
        </row>
        <row r="5478">
          <cell r="A5478">
            <v>2105</v>
          </cell>
          <cell r="B5478" t="str">
            <v>abrilmataine@gmail.com</v>
          </cell>
          <cell r="C5478">
            <v>44108</v>
          </cell>
          <cell r="D5478" t="str">
            <v>Abierta</v>
          </cell>
          <cell r="E5478" t="str">
            <v>Recibido</v>
          </cell>
          <cell r="F5478" t="str">
            <v>Enviado</v>
          </cell>
          <cell r="G5478" t="str">
            <v>ARS</v>
          </cell>
          <cell r="H5478" t="str">
            <v>1014.34</v>
          </cell>
          <cell r="I5478">
            <v>400</v>
          </cell>
          <cell r="J5478">
            <v>0</v>
          </cell>
          <cell r="K5478" t="str">
            <v>614.34</v>
          </cell>
          <cell r="L5478" t="str">
            <v>Abril Mataine</v>
          </cell>
          <cell r="M5478">
            <v>42300865</v>
          </cell>
          <cell r="N5478">
            <v>5491133880118</v>
          </cell>
          <cell r="O5478" t="str">
            <v>Abril Mataine</v>
          </cell>
          <cell r="P5478">
            <v>5491133880118</v>
          </cell>
          <cell r="Q5478" t="str">
            <v>Juan B justo</v>
          </cell>
          <cell r="R5478">
            <v>7626</v>
          </cell>
          <cell r="S5478" t="str">
            <v>8B</v>
          </cell>
          <cell r="T5478" t="str">
            <v>Velez sarsfield</v>
          </cell>
          <cell r="U5478" t="str">
            <v>Capital Federal</v>
          </cell>
          <cell r="V5478">
            <v>1407</v>
          </cell>
          <cell r="W5478" t="str">
            <v>Capital Federal</v>
          </cell>
          <cell r="Y5478" t="str">
            <v>ENVÍO SIN CARGO (CABA Y GRAN PARTE DE GBA) TIEMPO: 4 a 6 DÍAS HÁBILES</v>
          </cell>
          <cell r="Z5478" t="str">
            <v>Mercado Pago</v>
          </cell>
          <cell r="AA5478" t="str">
            <v>GANE</v>
          </cell>
          <cell r="AD5478">
            <v>44108</v>
          </cell>
          <cell r="AE5478">
            <v>44111</v>
          </cell>
          <cell r="AF5478" t="str">
            <v>TABLA DE PICAR VERTEDORA ROJO 26.5X18CM</v>
          </cell>
          <cell r="AG5478" t="str">
            <v>234.99</v>
          </cell>
          <cell r="AH5478">
            <v>1</v>
          </cell>
          <cell r="AI5478" t="str">
            <v>42BA8016</v>
          </cell>
          <cell r="AJ5478" t="str">
            <v>Móvil</v>
          </cell>
          <cell r="AK5478" t="str">
            <v>VIERNES 9-10 ENTRE 8 Y 18 HORAS!</v>
          </cell>
          <cell r="AL5478">
            <v>1840861889</v>
          </cell>
          <cell r="AM5478">
            <v>302545016</v>
          </cell>
          <cell r="AN5478" t="str">
            <v>Sí</v>
          </cell>
        </row>
        <row r="5479">
          <cell r="A5479">
            <v>2105</v>
          </cell>
          <cell r="B5479" t="str">
            <v>abrilmataine@gmail.com</v>
          </cell>
          <cell r="AF5479" t="str">
            <v>PLANTA ARTIFICIAL MACET. METAL (1 UNIDAD) 3 COL SURT 8X16CM</v>
          </cell>
          <cell r="AG5479" t="str">
            <v>779.35</v>
          </cell>
          <cell r="AH5479">
            <v>1</v>
          </cell>
          <cell r="AI5479" t="str">
            <v>046FL7142</v>
          </cell>
          <cell r="AN5479" t="str">
            <v>Sí</v>
          </cell>
        </row>
        <row r="5480">
          <cell r="A5480">
            <v>2104</v>
          </cell>
          <cell r="B5480" t="str">
            <v>marianasosa.to@gmail.com</v>
          </cell>
          <cell r="C5480">
            <v>44108</v>
          </cell>
          <cell r="D5480" t="str">
            <v>Abierta</v>
          </cell>
          <cell r="E5480" t="str">
            <v>Recibido</v>
          </cell>
          <cell r="F5480" t="str">
            <v>Enviado</v>
          </cell>
          <cell r="G5480" t="str">
            <v>ARS</v>
          </cell>
          <cell r="H5480" t="str">
            <v>913.99</v>
          </cell>
          <cell r="I5480">
            <v>400</v>
          </cell>
          <cell r="J5480">
            <v>0</v>
          </cell>
          <cell r="K5480" t="str">
            <v>513.99</v>
          </cell>
          <cell r="L5480" t="str">
            <v xml:space="preserve">Mariana Sosa </v>
          </cell>
          <cell r="M5480">
            <v>38072274</v>
          </cell>
          <cell r="N5480">
            <v>1169739418</v>
          </cell>
          <cell r="O5480" t="str">
            <v>Mariana  Sosa</v>
          </cell>
          <cell r="P5480">
            <v>1169739418</v>
          </cell>
          <cell r="Q5480" t="str">
            <v xml:space="preserve">Castro Barros </v>
          </cell>
          <cell r="R5480">
            <v>267</v>
          </cell>
          <cell r="S5480">
            <v>3</v>
          </cell>
          <cell r="T5480" t="str">
            <v xml:space="preserve">Lanús oeste </v>
          </cell>
          <cell r="U5480" t="str">
            <v xml:space="preserve">Lanús oeste </v>
          </cell>
          <cell r="V5480">
            <v>1824</v>
          </cell>
          <cell r="W5480" t="str">
            <v>Gran Buenos Aires</v>
          </cell>
          <cell r="Y5480" t="str">
            <v>ENVÍO SIN CARGO (CABA Y GRAN PARTE DE GBA) TIEMPO: 4 a 6 DÍAS HÁBILES</v>
          </cell>
          <cell r="Z5480" t="str">
            <v>Mercado Pago</v>
          </cell>
          <cell r="AA5480" t="str">
            <v>GANE</v>
          </cell>
          <cell r="AB5480" t="str">
            <v>No funciona el timbre. Por favor llamar antes</v>
          </cell>
          <cell r="AD5480">
            <v>44108</v>
          </cell>
          <cell r="AE5480">
            <v>44111</v>
          </cell>
          <cell r="AF5480" t="str">
            <v>TORRE FLUOR NUMERICA APILABLE</v>
          </cell>
          <cell r="AG5480" t="str">
            <v>223.29</v>
          </cell>
          <cell r="AH5480">
            <v>1</v>
          </cell>
          <cell r="AI5480" t="str">
            <v>019BA82004</v>
          </cell>
          <cell r="AJ5480" t="str">
            <v>Móvil</v>
          </cell>
          <cell r="AK5480" t="str">
            <v>JUEVES 8-10 ENTRE 8 Y 18 HORAS!</v>
          </cell>
          <cell r="AL5480">
            <v>1840858941</v>
          </cell>
          <cell r="AM5480">
            <v>302538945</v>
          </cell>
          <cell r="AN5480" t="str">
            <v>Sí</v>
          </cell>
        </row>
        <row r="5481">
          <cell r="A5481">
            <v>2104</v>
          </cell>
          <cell r="B5481" t="str">
            <v>marianasosa.to@gmail.com</v>
          </cell>
          <cell r="AF5481" t="str">
            <v>BATIDOR SEMIAUTOMATICO 34 CM</v>
          </cell>
          <cell r="AG5481" t="str">
            <v>344.85</v>
          </cell>
          <cell r="AH5481">
            <v>1</v>
          </cell>
          <cell r="AI5481" t="str">
            <v>046BA4824</v>
          </cell>
          <cell r="AN5481" t="str">
            <v>Sí</v>
          </cell>
        </row>
        <row r="5482">
          <cell r="A5482">
            <v>2104</v>
          </cell>
          <cell r="B5482" t="str">
            <v>marianasosa.to@gmail.com</v>
          </cell>
          <cell r="AF5482" t="str">
            <v>SET X 3 COLADORES</v>
          </cell>
          <cell r="AG5482" t="str">
            <v>345.85</v>
          </cell>
          <cell r="AH5482">
            <v>1</v>
          </cell>
          <cell r="AI5482" t="str">
            <v>BA4794</v>
          </cell>
          <cell r="AN5482" t="str">
            <v>Sí</v>
          </cell>
        </row>
        <row r="5483">
          <cell r="A5483">
            <v>2103</v>
          </cell>
          <cell r="B5483" t="str">
            <v>camperi.aye@gmail.com</v>
          </cell>
          <cell r="C5483">
            <v>44108</v>
          </cell>
          <cell r="D5483" t="str">
            <v>Abierta</v>
          </cell>
          <cell r="E5483" t="str">
            <v>Recibido</v>
          </cell>
          <cell r="F5483" t="str">
            <v>Enviado</v>
          </cell>
          <cell r="G5483" t="str">
            <v>ARS</v>
          </cell>
          <cell r="H5483" t="str">
            <v>554.73</v>
          </cell>
          <cell r="I5483">
            <v>400</v>
          </cell>
          <cell r="J5483">
            <v>0</v>
          </cell>
          <cell r="K5483" t="str">
            <v>154.73</v>
          </cell>
          <cell r="L5483" t="str">
            <v xml:space="preserve">María Victoria Blanco </v>
          </cell>
          <cell r="M5483">
            <v>36443273</v>
          </cell>
          <cell r="N5483">
            <v>1124960066</v>
          </cell>
          <cell r="O5483" t="str">
            <v>María Victoria  Blanco</v>
          </cell>
          <cell r="P5483">
            <v>1124960066</v>
          </cell>
          <cell r="Q5483" t="str">
            <v xml:space="preserve">Av Cordoba </v>
          </cell>
          <cell r="R5483">
            <v>2093</v>
          </cell>
          <cell r="S5483" t="str">
            <v>8A</v>
          </cell>
          <cell r="U5483" t="str">
            <v>Capital Federal</v>
          </cell>
          <cell r="V5483">
            <v>1120</v>
          </cell>
          <cell r="W5483" t="str">
            <v>Capital Federal</v>
          </cell>
          <cell r="Y5483" t="str">
            <v>ENVÍO SIN CARGO (CABA Y GRAN PARTE DE GBA) TIEMPO: 4 a 6 DÍAS HÁBILES</v>
          </cell>
          <cell r="Z5483" t="str">
            <v>Mercado Pago</v>
          </cell>
          <cell r="AA5483" t="str">
            <v>GANE</v>
          </cell>
          <cell r="AD5483">
            <v>44108</v>
          </cell>
          <cell r="AE5483">
            <v>44111</v>
          </cell>
          <cell r="AF5483" t="str">
            <v>NAVE ENCASTRES PRIMERAS FORMAS EN CAJA</v>
          </cell>
          <cell r="AG5483" t="str">
            <v>554.73</v>
          </cell>
          <cell r="AH5483">
            <v>1</v>
          </cell>
          <cell r="AI5483" t="str">
            <v>019BA82023</v>
          </cell>
          <cell r="AJ5483" t="str">
            <v>Móvil</v>
          </cell>
          <cell r="AK5483" t="str">
            <v>JUEVES 8-10 ENTRE 8 Y 18 HORAS!</v>
          </cell>
          <cell r="AL5483">
            <v>1840591830</v>
          </cell>
          <cell r="AM5483">
            <v>302488021</v>
          </cell>
          <cell r="AN5483" t="str">
            <v>Sí</v>
          </cell>
        </row>
        <row r="5484">
          <cell r="A5484">
            <v>2102</v>
          </cell>
          <cell r="B5484" t="str">
            <v>flor.ravizzi@hotmail.com</v>
          </cell>
          <cell r="C5484">
            <v>44108</v>
          </cell>
          <cell r="D5484" t="str">
            <v>Abierta</v>
          </cell>
          <cell r="E5484" t="str">
            <v>Recibido</v>
          </cell>
          <cell r="F5484" t="str">
            <v>Enviado</v>
          </cell>
          <cell r="G5484" t="str">
            <v>ARS</v>
          </cell>
          <cell r="H5484">
            <v>549</v>
          </cell>
          <cell r="I5484">
            <v>0</v>
          </cell>
          <cell r="J5484">
            <v>0</v>
          </cell>
          <cell r="K5484">
            <v>549</v>
          </cell>
          <cell r="L5484" t="str">
            <v>Florencia Ravizzi</v>
          </cell>
          <cell r="M5484">
            <v>33741088</v>
          </cell>
          <cell r="N5484">
            <v>1532021890</v>
          </cell>
          <cell r="O5484" t="str">
            <v>Florencia Ravizzi</v>
          </cell>
          <cell r="P5484">
            <v>1532021890</v>
          </cell>
          <cell r="Q5484" t="str">
            <v>Nazarre</v>
          </cell>
          <cell r="R5484">
            <v>2660</v>
          </cell>
          <cell r="S5484">
            <v>6</v>
          </cell>
          <cell r="T5484" t="str">
            <v>Villa del parque</v>
          </cell>
          <cell r="U5484" t="str">
            <v>Capital Federal</v>
          </cell>
          <cell r="V5484">
            <v>1417</v>
          </cell>
          <cell r="W5484" t="str">
            <v>Capital Federal</v>
          </cell>
          <cell r="Y5484" t="str">
            <v>ENVÍO SIN CARGO (CABA Y GRAN PARTE DE GBA) TIEMPO: 4 a 6 DÍAS HÁBILES</v>
          </cell>
          <cell r="Z5484" t="str">
            <v>Mercado Pago</v>
          </cell>
          <cell r="AD5484">
            <v>44108</v>
          </cell>
          <cell r="AE5484">
            <v>44111</v>
          </cell>
          <cell r="AF5484" t="str">
            <v>PROMO BOWLS: 1 BOWL GRANDE + 2 BOWLS CHICOS (Verde)</v>
          </cell>
          <cell r="AG5484">
            <v>549</v>
          </cell>
          <cell r="AH5484">
            <v>1</v>
          </cell>
          <cell r="AI5484" t="str">
            <v>019BA87511/019BA87510</v>
          </cell>
          <cell r="AJ5484" t="str">
            <v>Móvil</v>
          </cell>
          <cell r="AK5484" t="str">
            <v>JUEVES 8-10 ENTRE 8 Y 18 HORAS!</v>
          </cell>
          <cell r="AL5484">
            <v>1840329675</v>
          </cell>
          <cell r="AM5484">
            <v>299400864</v>
          </cell>
          <cell r="AN5484" t="str">
            <v>Sí</v>
          </cell>
        </row>
        <row r="5485">
          <cell r="A5485">
            <v>2101</v>
          </cell>
          <cell r="B5485" t="str">
            <v>caro_carito084@hotmail.com</v>
          </cell>
          <cell r="C5485">
            <v>44107</v>
          </cell>
          <cell r="D5485" t="str">
            <v>Abierta</v>
          </cell>
          <cell r="E5485" t="str">
            <v>Recibido</v>
          </cell>
          <cell r="F5485" t="str">
            <v>Enviado</v>
          </cell>
          <cell r="G5485" t="str">
            <v>ARS</v>
          </cell>
          <cell r="H5485" t="str">
            <v>1086.98</v>
          </cell>
          <cell r="I5485">
            <v>400</v>
          </cell>
          <cell r="J5485">
            <v>0</v>
          </cell>
          <cell r="K5485" t="str">
            <v>686.98</v>
          </cell>
          <cell r="L5485" t="str">
            <v>Carolina Golia</v>
          </cell>
          <cell r="M5485">
            <v>31164943</v>
          </cell>
          <cell r="N5485">
            <v>1136608594</v>
          </cell>
          <cell r="O5485" t="str">
            <v>Carolina Golia</v>
          </cell>
          <cell r="P5485">
            <v>1136608594</v>
          </cell>
          <cell r="Q5485" t="str">
            <v>Homero</v>
          </cell>
          <cell r="R5485">
            <v>1654</v>
          </cell>
          <cell r="T5485" t="str">
            <v>Parque Avellaneda</v>
          </cell>
          <cell r="U5485" t="str">
            <v>Capital Federal</v>
          </cell>
          <cell r="V5485">
            <v>1407</v>
          </cell>
          <cell r="W5485" t="str">
            <v>Capital Federal</v>
          </cell>
          <cell r="Y5485" t="str">
            <v>ENVÍO SIN CARGO (CABA Y GRAN PARTE DE GBA) TIEMPO: 4 a 6 DÍAS HÁBILES</v>
          </cell>
          <cell r="Z5485" t="str">
            <v>Mercado Pago</v>
          </cell>
          <cell r="AA5485" t="str">
            <v>GANE</v>
          </cell>
          <cell r="AD5485">
            <v>44107</v>
          </cell>
          <cell r="AE5485">
            <v>44111</v>
          </cell>
          <cell r="AF5485" t="str">
            <v>MUG VINISTE A SER FELIZ 350ML</v>
          </cell>
          <cell r="AG5485">
            <v>331</v>
          </cell>
          <cell r="AH5485">
            <v>1</v>
          </cell>
          <cell r="AI5485" t="str">
            <v>NG8001C</v>
          </cell>
          <cell r="AJ5485" t="str">
            <v>Móvil</v>
          </cell>
          <cell r="AK5485" t="str">
            <v>JUEVES 8-10 ENTRE 8 Y 18 HORAS!</v>
          </cell>
          <cell r="AL5485">
            <v>1840234536</v>
          </cell>
          <cell r="AM5485">
            <v>302401212</v>
          </cell>
          <cell r="AN5485" t="str">
            <v>Sí</v>
          </cell>
        </row>
        <row r="5486">
          <cell r="A5486">
            <v>2101</v>
          </cell>
          <cell r="B5486" t="str">
            <v>caro_carito084@hotmail.com</v>
          </cell>
          <cell r="AF5486" t="str">
            <v>CUCHARA PASTEL 13.5 CM</v>
          </cell>
          <cell r="AG5486" t="str">
            <v>29.99</v>
          </cell>
          <cell r="AH5486">
            <v>1</v>
          </cell>
          <cell r="AI5486" t="str">
            <v>019BA87502</v>
          </cell>
          <cell r="AN5486" t="str">
            <v>Sí</v>
          </cell>
        </row>
        <row r="5487">
          <cell r="A5487">
            <v>2101</v>
          </cell>
          <cell r="B5487" t="str">
            <v>caro_carito084@hotmail.com</v>
          </cell>
          <cell r="AF5487" t="str">
            <v>MATE NEO PASTEL CON BOMBILLA (Violeta)</v>
          </cell>
          <cell r="AG5487" t="str">
            <v>176.99</v>
          </cell>
          <cell r="AH5487">
            <v>1</v>
          </cell>
          <cell r="AI5487">
            <v>87501</v>
          </cell>
          <cell r="AN5487" t="str">
            <v>Sí</v>
          </cell>
        </row>
        <row r="5488">
          <cell r="A5488">
            <v>2101</v>
          </cell>
          <cell r="B5488" t="str">
            <v>caro_carito084@hotmail.com</v>
          </cell>
          <cell r="AF5488" t="str">
            <v>PROMO BOWLS: 1 BOWL GRANDE + 2 BOWLS CHICOS (Violeta)</v>
          </cell>
          <cell r="AG5488">
            <v>549</v>
          </cell>
          <cell r="AH5488">
            <v>1</v>
          </cell>
          <cell r="AI5488" t="str">
            <v>019BA87511/019BA87510</v>
          </cell>
          <cell r="AN5488" t="str">
            <v>Sí</v>
          </cell>
        </row>
        <row r="5489">
          <cell r="A5489">
            <v>2100</v>
          </cell>
          <cell r="B5489" t="str">
            <v>yesicacravaroli@hotmail.com</v>
          </cell>
          <cell r="C5489">
            <v>44107</v>
          </cell>
          <cell r="D5489" t="str">
            <v>Abierta</v>
          </cell>
          <cell r="E5489" t="str">
            <v>Recibido</v>
          </cell>
          <cell r="F5489" t="str">
            <v>Enviado</v>
          </cell>
          <cell r="G5489" t="str">
            <v>ARS</v>
          </cell>
          <cell r="H5489" t="str">
            <v>987.51</v>
          </cell>
          <cell r="I5489">
            <v>400</v>
          </cell>
          <cell r="J5489">
            <v>0</v>
          </cell>
          <cell r="K5489" t="str">
            <v>587.51</v>
          </cell>
          <cell r="L5489" t="str">
            <v>Yesica Alejandra Cravaroli</v>
          </cell>
          <cell r="M5489">
            <v>30868982</v>
          </cell>
          <cell r="N5489">
            <v>1160145131</v>
          </cell>
          <cell r="O5489" t="str">
            <v>Yesica Alejandra  Cravaroli</v>
          </cell>
          <cell r="P5489">
            <v>1160145131</v>
          </cell>
          <cell r="Q5489" t="str">
            <v xml:space="preserve">Miguel de Unamuno </v>
          </cell>
          <cell r="R5489">
            <v>3153</v>
          </cell>
          <cell r="S5489">
            <v>3</v>
          </cell>
          <cell r="T5489" t="str">
            <v xml:space="preserve">Pro.Cre.Ar Castelar Sur </v>
          </cell>
          <cell r="U5489" t="str">
            <v>Castelar</v>
          </cell>
          <cell r="V5489">
            <v>1712</v>
          </cell>
          <cell r="W5489" t="str">
            <v>Gran Buenos Aires</v>
          </cell>
          <cell r="Y5489" t="str">
            <v>ENVÍO SIN CARGO (CABA Y GRAN PARTE DE GBA) TIEMPO: 4 a 6 DÍAS HÁBILES</v>
          </cell>
          <cell r="Z5489" t="str">
            <v>Mercado Pago</v>
          </cell>
          <cell r="AA5489" t="str">
            <v>GANE</v>
          </cell>
          <cell r="AD5489">
            <v>44107</v>
          </cell>
          <cell r="AE5489">
            <v>44111</v>
          </cell>
          <cell r="AF5489" t="str">
            <v>CUCHARA ROSA PARA SERVIR</v>
          </cell>
          <cell r="AG5489" t="str">
            <v>109.5</v>
          </cell>
          <cell r="AH5489">
            <v>1</v>
          </cell>
          <cell r="AI5489" t="str">
            <v>BP08018</v>
          </cell>
          <cell r="AJ5489" t="str">
            <v>Móvil</v>
          </cell>
          <cell r="AK5489" t="str">
            <v>JUEVES 8-10 ENTRE 8 Y 18 HORAS!</v>
          </cell>
          <cell r="AL5489">
            <v>1840224937</v>
          </cell>
          <cell r="AM5489">
            <v>302406143</v>
          </cell>
          <cell r="AN5489" t="str">
            <v>Sí</v>
          </cell>
        </row>
        <row r="5490">
          <cell r="A5490">
            <v>2100</v>
          </cell>
          <cell r="B5490" t="str">
            <v>yesicacravaroli@hotmail.com</v>
          </cell>
          <cell r="AF5490" t="str">
            <v>TRAPEADOR DE MANO VERDE 38X12 CM</v>
          </cell>
          <cell r="AG5490" t="str">
            <v>430.75</v>
          </cell>
          <cell r="AH5490">
            <v>1</v>
          </cell>
          <cell r="AI5490" t="str">
            <v>046LI7902</v>
          </cell>
          <cell r="AN5490" t="str">
            <v>Sí</v>
          </cell>
        </row>
        <row r="5491">
          <cell r="A5491">
            <v>2100</v>
          </cell>
          <cell r="B5491" t="str">
            <v>yesicacravaroli@hotmail.com</v>
          </cell>
          <cell r="AF5491" t="str">
            <v>RALLADOR DE MANO MEDIANO 20 CM</v>
          </cell>
          <cell r="AG5491" t="str">
            <v>48.26</v>
          </cell>
          <cell r="AH5491">
            <v>1</v>
          </cell>
          <cell r="AI5491" t="str">
            <v>BA7382</v>
          </cell>
          <cell r="AN5491" t="str">
            <v>Sí</v>
          </cell>
        </row>
        <row r="5492">
          <cell r="A5492">
            <v>2100</v>
          </cell>
          <cell r="B5492" t="str">
            <v>yesicacravaroli@hotmail.com</v>
          </cell>
          <cell r="AF5492" t="str">
            <v>PROMO PINK: 1 BOWL 1.5 LTS + 2 BOWLS 400 CC</v>
          </cell>
          <cell r="AG5492">
            <v>399</v>
          </cell>
          <cell r="AH5492">
            <v>1</v>
          </cell>
          <cell r="AI5492" t="str">
            <v>BP26018/BP01018</v>
          </cell>
          <cell r="AN5492" t="str">
            <v>No</v>
          </cell>
        </row>
        <row r="5493">
          <cell r="A5493">
            <v>2099</v>
          </cell>
          <cell r="B5493" t="str">
            <v>adrianitabb@icloud.com</v>
          </cell>
          <cell r="C5493">
            <v>44107</v>
          </cell>
          <cell r="D5493" t="str">
            <v>Abierta</v>
          </cell>
          <cell r="E5493" t="str">
            <v>Recibido</v>
          </cell>
          <cell r="F5493" t="str">
            <v>Enviado</v>
          </cell>
          <cell r="G5493" t="str">
            <v>ARS</v>
          </cell>
          <cell r="H5493" t="str">
            <v>2885.22</v>
          </cell>
          <cell r="I5493">
            <v>400</v>
          </cell>
          <cell r="J5493">
            <v>0</v>
          </cell>
          <cell r="K5493" t="str">
            <v>2485.22</v>
          </cell>
          <cell r="L5493" t="str">
            <v>Adriana Quintero</v>
          </cell>
          <cell r="M5493">
            <v>33246877</v>
          </cell>
          <cell r="N5493">
            <v>1140575709</v>
          </cell>
          <cell r="O5493" t="str">
            <v>Adriana Quintero</v>
          </cell>
          <cell r="P5493">
            <v>1140575709</v>
          </cell>
          <cell r="Q5493" t="str">
            <v xml:space="preserve">Av Eva Perón </v>
          </cell>
          <cell r="R5493">
            <v>1681</v>
          </cell>
          <cell r="T5493" t="str">
            <v xml:space="preserve">Temperley </v>
          </cell>
          <cell r="U5493" t="str">
            <v xml:space="preserve">Buenos Aires </v>
          </cell>
          <cell r="V5493">
            <v>1834</v>
          </cell>
          <cell r="W5493" t="str">
            <v>Gran Buenos Aires</v>
          </cell>
          <cell r="Y5493" t="str">
            <v>ENVÍO SIN CARGO (CABA Y GRAN PARTE DE GBA) TIEMPO: 4 a 6 DÍAS HÁBILES</v>
          </cell>
          <cell r="Z5493" t="str">
            <v>Mercado Pago</v>
          </cell>
          <cell r="AA5493" t="str">
            <v>GANE</v>
          </cell>
          <cell r="AB5493" t="str">
            <v xml:space="preserve">Es una casa al lado de un kiosko en construcción </v>
          </cell>
          <cell r="AD5493">
            <v>44107</v>
          </cell>
          <cell r="AE5493">
            <v>44111</v>
          </cell>
          <cell r="AF5493" t="str">
            <v>3X2 RIGOLLEAU COPON GOURMET 450ML GNL X 12 PIEZAS (TOTAL 36 U)</v>
          </cell>
          <cell r="AG5493" t="str">
            <v>2885.22</v>
          </cell>
          <cell r="AH5493">
            <v>1</v>
          </cell>
          <cell r="AI5493" t="str">
            <v>RI68919GR</v>
          </cell>
          <cell r="AJ5493" t="str">
            <v>Móvil</v>
          </cell>
          <cell r="AK5493" t="str">
            <v>JUEVES 8-10 ENTRE 8 Y 18 HORAS!</v>
          </cell>
          <cell r="AL5493">
            <v>1840073850</v>
          </cell>
          <cell r="AM5493">
            <v>302382336</v>
          </cell>
          <cell r="AN5493" t="str">
            <v>Sí</v>
          </cell>
        </row>
        <row r="5494">
          <cell r="A5494">
            <v>2098</v>
          </cell>
          <cell r="B5494" t="str">
            <v>ale_pao27@hotmail.com</v>
          </cell>
          <cell r="C5494">
            <v>44107</v>
          </cell>
          <cell r="D5494" t="str">
            <v>Abierta</v>
          </cell>
          <cell r="E5494" t="str">
            <v>Recibido</v>
          </cell>
          <cell r="F5494" t="str">
            <v>Enviado</v>
          </cell>
          <cell r="G5494" t="str">
            <v>ARS</v>
          </cell>
          <cell r="H5494">
            <v>839</v>
          </cell>
          <cell r="I5494">
            <v>0</v>
          </cell>
          <cell r="J5494">
            <v>0</v>
          </cell>
          <cell r="K5494">
            <v>839</v>
          </cell>
          <cell r="L5494" t="str">
            <v xml:space="preserve">Alejandra Barrientos </v>
          </cell>
          <cell r="M5494">
            <v>27334035439</v>
          </cell>
          <cell r="N5494">
            <v>1533376435</v>
          </cell>
          <cell r="O5494" t="str">
            <v>Alejandra  Barrientos</v>
          </cell>
          <cell r="P5494">
            <v>1533376435</v>
          </cell>
          <cell r="Q5494" t="str">
            <v xml:space="preserve">Zabala </v>
          </cell>
          <cell r="R5494">
            <v>3468</v>
          </cell>
          <cell r="S5494" t="str">
            <v>B</v>
          </cell>
          <cell r="T5494" t="str">
            <v xml:space="preserve">Colegiales </v>
          </cell>
          <cell r="U5494" t="str">
            <v>Capital Federal</v>
          </cell>
          <cell r="V5494">
            <v>1426</v>
          </cell>
          <cell r="W5494" t="str">
            <v>Capital Federal</v>
          </cell>
          <cell r="Y5494" t="str">
            <v>ENVÍO SIN CARGO (CABA Y GRAN PARTE DE GBA) TIEMPO: 4 a 6 DÍAS HÁBILES</v>
          </cell>
          <cell r="Z5494" t="str">
            <v>Mercado Pago</v>
          </cell>
          <cell r="AD5494">
            <v>44107</v>
          </cell>
          <cell r="AE5494">
            <v>44111</v>
          </cell>
          <cell r="AF5494" t="str">
            <v>PROMO BLUE: 1 BOWL 1.5 LTS + 2 BOWLS 400 CC</v>
          </cell>
          <cell r="AG5494">
            <v>399</v>
          </cell>
          <cell r="AH5494">
            <v>1</v>
          </cell>
          <cell r="AI5494" t="str">
            <v>BP26019/BP01019</v>
          </cell>
          <cell r="AJ5494" t="str">
            <v>Móvil</v>
          </cell>
          <cell r="AK5494" t="str">
            <v>JUEVES 8-10 ENTRE 8 Y 18 HORAS!</v>
          </cell>
          <cell r="AL5494">
            <v>1840035391</v>
          </cell>
          <cell r="AM5494">
            <v>302109680</v>
          </cell>
          <cell r="AN5494" t="str">
            <v>Sí</v>
          </cell>
        </row>
        <row r="5495">
          <cell r="A5495">
            <v>2098</v>
          </cell>
          <cell r="B5495" t="str">
            <v>ale_pao27@hotmail.com</v>
          </cell>
          <cell r="AF5495" t="str">
            <v>VELA 100 % SOJA CON AROMA JAZMIN GARDENIA (MAGNOLIA)</v>
          </cell>
          <cell r="AG5495">
            <v>440</v>
          </cell>
          <cell r="AH5495">
            <v>1</v>
          </cell>
          <cell r="AI5495" t="str">
            <v>BA5914VELA</v>
          </cell>
          <cell r="AN5495" t="str">
            <v>Sí</v>
          </cell>
        </row>
        <row r="5496">
          <cell r="A5496">
            <v>2097</v>
          </cell>
          <cell r="B5496" t="str">
            <v>florvinci@hotmail.com</v>
          </cell>
          <cell r="C5496">
            <v>44107</v>
          </cell>
          <cell r="D5496" t="str">
            <v>Cancelada</v>
          </cell>
          <cell r="E5496" t="str">
            <v>Recibido</v>
          </cell>
          <cell r="F5496" t="str">
            <v>No está empaquetado</v>
          </cell>
          <cell r="G5496" t="str">
            <v>ARS</v>
          </cell>
          <cell r="H5496" t="str">
            <v>1194.47</v>
          </cell>
          <cell r="I5496">
            <v>0</v>
          </cell>
          <cell r="J5496">
            <v>0</v>
          </cell>
          <cell r="K5496" t="str">
            <v>1194.47</v>
          </cell>
          <cell r="L5496" t="str">
            <v>Florencia Vinci</v>
          </cell>
          <cell r="M5496">
            <v>38358986</v>
          </cell>
          <cell r="N5496">
            <v>1532871143</v>
          </cell>
          <cell r="O5496" t="str">
            <v>Florencia vinci</v>
          </cell>
          <cell r="P5496">
            <v>1532871143</v>
          </cell>
          <cell r="Q5496" t="str">
            <v>Tinogasta</v>
          </cell>
          <cell r="R5496">
            <v>4529</v>
          </cell>
          <cell r="S5496" t="str">
            <v>pb b</v>
          </cell>
          <cell r="T5496" t="str">
            <v>villa devoto</v>
          </cell>
          <cell r="U5496" t="str">
            <v>Capital Federal</v>
          </cell>
          <cell r="V5496">
            <v>1407</v>
          </cell>
          <cell r="W5496" t="str">
            <v>Capital Federal</v>
          </cell>
          <cell r="Y5496" t="str">
            <v>ENVÍO SIN CARGO (CABA Y GRAN PARTE DE GBA) TIEMPO: 4 a 6 DÍAS HÁBILES</v>
          </cell>
          <cell r="Z5496" t="str">
            <v>Mercado Pago</v>
          </cell>
          <cell r="AD5496">
            <v>44107</v>
          </cell>
          <cell r="AF5496" t="str">
            <v>CENTRIFUGA DE PLASTICO</v>
          </cell>
          <cell r="AG5496" t="str">
            <v>960.72</v>
          </cell>
          <cell r="AH5496">
            <v>1</v>
          </cell>
          <cell r="AI5496" t="str">
            <v>046BA7903</v>
          </cell>
          <cell r="AJ5496" t="str">
            <v>Móvil</v>
          </cell>
          <cell r="AK5496" t="str">
            <v/>
          </cell>
          <cell r="AL5496">
            <v>1839969768</v>
          </cell>
          <cell r="AM5496">
            <v>302360654</v>
          </cell>
          <cell r="AN5496" t="str">
            <v>Sí</v>
          </cell>
        </row>
        <row r="5497">
          <cell r="A5497">
            <v>2097</v>
          </cell>
          <cell r="B5497" t="str">
            <v>florvinci@hotmail.com</v>
          </cell>
          <cell r="AF5497" t="str">
            <v>VASO BLANCO FACETADO Y EXPRIMIDOR</v>
          </cell>
          <cell r="AG5497" t="str">
            <v>233.75</v>
          </cell>
          <cell r="AH5497">
            <v>1</v>
          </cell>
          <cell r="AI5497" t="str">
            <v>BP24001 BIPO</v>
          </cell>
          <cell r="AN5497" t="str">
            <v>Sí</v>
          </cell>
        </row>
        <row r="5498">
          <cell r="A5498">
            <v>2096</v>
          </cell>
          <cell r="B5498" t="str">
            <v>elvestidordejaz@gmail.com</v>
          </cell>
          <cell r="C5498">
            <v>44107</v>
          </cell>
          <cell r="D5498" t="str">
            <v>Abierta</v>
          </cell>
          <cell r="E5498" t="str">
            <v>Recibido</v>
          </cell>
          <cell r="F5498" t="str">
            <v>Enviado</v>
          </cell>
          <cell r="G5498" t="str">
            <v>ARS</v>
          </cell>
          <cell r="H5498" t="str">
            <v>1618.47</v>
          </cell>
          <cell r="I5498">
            <v>400</v>
          </cell>
          <cell r="J5498">
            <v>0</v>
          </cell>
          <cell r="K5498" t="str">
            <v>1218.47</v>
          </cell>
          <cell r="L5498" t="str">
            <v xml:space="preserve">Florencia Bermudez </v>
          </cell>
          <cell r="M5498">
            <v>32322850</v>
          </cell>
          <cell r="N5498">
            <v>1123545375</v>
          </cell>
          <cell r="O5498" t="str">
            <v>Florencia  Bermudez</v>
          </cell>
          <cell r="P5498">
            <v>1123545375</v>
          </cell>
          <cell r="Q5498" t="str">
            <v xml:space="preserve">Elpidio Gonzalez </v>
          </cell>
          <cell r="R5498">
            <v>4917</v>
          </cell>
          <cell r="S5498" t="str">
            <v>Casa</v>
          </cell>
          <cell r="T5498" t="str">
            <v xml:space="preserve">Monte Castro </v>
          </cell>
          <cell r="U5498" t="str">
            <v>Capital Federal</v>
          </cell>
          <cell r="V5498">
            <v>1407</v>
          </cell>
          <cell r="W5498" t="str">
            <v>Capital Federal</v>
          </cell>
          <cell r="Y5498" t="str">
            <v>ENVÍO SIN CARGO (CABA Y GRAN PARTE DE GBA) TIEMPO: 4 a 6 DÍAS HÁBILES</v>
          </cell>
          <cell r="Z5498" t="str">
            <v>Mercado Pago</v>
          </cell>
          <cell r="AA5498" t="str">
            <v>GANE</v>
          </cell>
          <cell r="AD5498">
            <v>44107</v>
          </cell>
          <cell r="AE5498">
            <v>44111</v>
          </cell>
          <cell r="AF5498" t="str">
            <v>HOMBRECITO CON VIRULANA COLORES PASTEL (Celeste)</v>
          </cell>
          <cell r="AG5498" t="str">
            <v>144.6</v>
          </cell>
          <cell r="AH5498">
            <v>1</v>
          </cell>
          <cell r="AI5498" t="str">
            <v>ba87516</v>
          </cell>
          <cell r="AJ5498" t="str">
            <v>Móvil</v>
          </cell>
          <cell r="AK5498" t="str">
            <v>JUEVES 8-10 ENTRE 8 Y 18 HORAS!</v>
          </cell>
          <cell r="AL5498">
            <v>1839904766</v>
          </cell>
          <cell r="AM5498">
            <v>302348168</v>
          </cell>
          <cell r="AN5498" t="str">
            <v>Sí</v>
          </cell>
        </row>
        <row r="5499">
          <cell r="A5499">
            <v>2096</v>
          </cell>
          <cell r="B5499" t="str">
            <v>elvestidordejaz@gmail.com</v>
          </cell>
          <cell r="AF5499" t="str">
            <v>CUCHARA PASTEL 13.5 CM</v>
          </cell>
          <cell r="AG5499" t="str">
            <v>29.99</v>
          </cell>
          <cell r="AH5499">
            <v>2</v>
          </cell>
          <cell r="AI5499" t="str">
            <v>019BA87502</v>
          </cell>
          <cell r="AN5499" t="str">
            <v>Sí</v>
          </cell>
        </row>
        <row r="5500">
          <cell r="A5500">
            <v>2096</v>
          </cell>
          <cell r="B5500" t="str">
            <v>elvestidordejaz@gmail.com</v>
          </cell>
          <cell r="AF5500" t="str">
            <v>BOWL MENTA 400CC</v>
          </cell>
          <cell r="AG5500" t="str">
            <v>132.5</v>
          </cell>
          <cell r="AH5500">
            <v>1</v>
          </cell>
          <cell r="AI5500" t="str">
            <v>BP01019 BIPO</v>
          </cell>
          <cell r="AN5500" t="str">
            <v>Sí</v>
          </cell>
        </row>
        <row r="5501">
          <cell r="A5501">
            <v>2096</v>
          </cell>
          <cell r="B5501" t="str">
            <v>elvestidordejaz@gmail.com</v>
          </cell>
          <cell r="AF5501" t="str">
            <v>BOWL ROSA 400CC</v>
          </cell>
          <cell r="AG5501" t="str">
            <v>132.5</v>
          </cell>
          <cell r="AH5501">
            <v>2</v>
          </cell>
          <cell r="AI5501" t="str">
            <v>BP01018 BIPO</v>
          </cell>
          <cell r="AN5501" t="str">
            <v>Sí</v>
          </cell>
        </row>
        <row r="5502">
          <cell r="A5502">
            <v>2096</v>
          </cell>
          <cell r="B5502" t="str">
            <v>elvestidordejaz@gmail.com</v>
          </cell>
          <cell r="AF5502" t="str">
            <v>SECAPLATOS CON BANDEJA 38X21CM (Celeste)</v>
          </cell>
          <cell r="AG5502" t="str">
            <v>1016.39</v>
          </cell>
          <cell r="AH5502">
            <v>1</v>
          </cell>
          <cell r="AI5502" t="str">
            <v>046BA6373</v>
          </cell>
          <cell r="AN5502" t="str">
            <v>Sí</v>
          </cell>
        </row>
        <row r="5503">
          <cell r="A5503">
            <v>2095</v>
          </cell>
          <cell r="B5503" t="str">
            <v>rocioparisi@hotmail.com</v>
          </cell>
          <cell r="C5503">
            <v>44107</v>
          </cell>
          <cell r="D5503" t="str">
            <v>Abierta</v>
          </cell>
          <cell r="E5503" t="str">
            <v>Recibido</v>
          </cell>
          <cell r="F5503" t="str">
            <v>Enviado</v>
          </cell>
          <cell r="G5503" t="str">
            <v>ARS</v>
          </cell>
          <cell r="H5503" t="str">
            <v>2308.89</v>
          </cell>
          <cell r="I5503">
            <v>400</v>
          </cell>
          <cell r="J5503">
            <v>0</v>
          </cell>
          <cell r="K5503" t="str">
            <v>1908.89</v>
          </cell>
          <cell r="L5503" t="str">
            <v xml:space="preserve">Rocio Parisi </v>
          </cell>
          <cell r="M5503">
            <v>27300360942</v>
          </cell>
          <cell r="N5503">
            <v>1538347051</v>
          </cell>
          <cell r="O5503" t="str">
            <v>Rocio Parisi</v>
          </cell>
          <cell r="P5503">
            <v>1538347051</v>
          </cell>
          <cell r="Q5503" t="str">
            <v>Fernández de Enciso 4636 2D</v>
          </cell>
          <cell r="R5503">
            <v>4636</v>
          </cell>
          <cell r="S5503" t="str">
            <v>2D</v>
          </cell>
          <cell r="T5503" t="str">
            <v>DEVOTO</v>
          </cell>
          <cell r="U5503" t="str">
            <v>Capital Federal</v>
          </cell>
          <cell r="V5503">
            <v>1419</v>
          </cell>
          <cell r="W5503" t="str">
            <v>Capital Federal</v>
          </cell>
          <cell r="Y5503" t="str">
            <v>ENVÍO SIN CARGO (CABA Y GRAN PARTE DE GBA) TIEMPO: 4 a 6 DÍAS HÁBILES</v>
          </cell>
          <cell r="Z5503" t="str">
            <v>Mercado Pago</v>
          </cell>
          <cell r="AA5503" t="str">
            <v>GANE</v>
          </cell>
          <cell r="AD5503">
            <v>44107</v>
          </cell>
          <cell r="AE5503">
            <v>44126</v>
          </cell>
          <cell r="AF5503" t="str">
            <v>CAMINO DE MESA TURQUESA 1.4 M X 40CM</v>
          </cell>
          <cell r="AG5503" t="str">
            <v>658.89</v>
          </cell>
          <cell r="AH5503">
            <v>1</v>
          </cell>
          <cell r="AI5503" t="str">
            <v>062AL5574T</v>
          </cell>
          <cell r="AJ5503" t="str">
            <v>Web</v>
          </cell>
          <cell r="AK5503" t="str">
            <v>VIERNES 23-10 ENTRE 8 Y 18 HORAS!</v>
          </cell>
          <cell r="AL5503">
            <v>1839579420</v>
          </cell>
          <cell r="AM5503">
            <v>302299829</v>
          </cell>
          <cell r="AN5503" t="str">
            <v>Sí</v>
          </cell>
        </row>
        <row r="5504">
          <cell r="A5504">
            <v>2095</v>
          </cell>
          <cell r="B5504" t="str">
            <v>rocioparisi@hotmail.com</v>
          </cell>
          <cell r="AF5504" t="str">
            <v>MESA DE ARRIME HOME OFFICE 36X43X60 CM</v>
          </cell>
          <cell r="AG5504">
            <v>1650</v>
          </cell>
          <cell r="AH5504">
            <v>1</v>
          </cell>
          <cell r="AI5504" t="str">
            <v>NEWARRIME MERCA SEPA</v>
          </cell>
          <cell r="AN5504" t="str">
            <v>Sí</v>
          </cell>
        </row>
        <row r="5505">
          <cell r="A5505">
            <v>2094</v>
          </cell>
          <cell r="B5505" t="str">
            <v>anabelcapizzi@gmail.com</v>
          </cell>
          <cell r="C5505">
            <v>44107</v>
          </cell>
          <cell r="D5505" t="str">
            <v>Abierta</v>
          </cell>
          <cell r="E5505" t="str">
            <v>Recibido</v>
          </cell>
          <cell r="F5505" t="str">
            <v>Enviado</v>
          </cell>
          <cell r="G5505" t="str">
            <v>ARS</v>
          </cell>
          <cell r="H5505" t="str">
            <v>960.72</v>
          </cell>
          <cell r="I5505">
            <v>400</v>
          </cell>
          <cell r="J5505">
            <v>0</v>
          </cell>
          <cell r="K5505" t="str">
            <v>560.72</v>
          </cell>
          <cell r="L5505" t="str">
            <v>Anabel Capizzi</v>
          </cell>
          <cell r="M5505">
            <v>32947181</v>
          </cell>
          <cell r="N5505">
            <v>541158659270</v>
          </cell>
          <cell r="O5505" t="str">
            <v>Anabel Capizzi</v>
          </cell>
          <cell r="P5505">
            <v>541158659270</v>
          </cell>
          <cell r="Q5505" t="str">
            <v>Belelli</v>
          </cell>
          <cell r="R5505">
            <v>198</v>
          </cell>
          <cell r="S5505" t="str">
            <v>CASA - TERCERA CASA DESDE SÁENZ</v>
          </cell>
          <cell r="T5505" t="str">
            <v>LOMAS DE ZAMORA</v>
          </cell>
          <cell r="U5505" t="str">
            <v>Lomas De Zamora</v>
          </cell>
          <cell r="V5505">
            <v>1832</v>
          </cell>
          <cell r="W5505" t="str">
            <v>Gran Buenos Aires</v>
          </cell>
          <cell r="Y5505" t="str">
            <v>ENVÍO SIN CARGO (CABA Y GRAN PARTE DE GBA) TIEMPO: 4 a 6 DÍAS HÁBILES</v>
          </cell>
          <cell r="Z5505" t="str">
            <v>Mercado Pago</v>
          </cell>
          <cell r="AA5505" t="str">
            <v>GANE</v>
          </cell>
          <cell r="AD5505">
            <v>44107</v>
          </cell>
          <cell r="AE5505">
            <v>44111</v>
          </cell>
          <cell r="AF5505" t="str">
            <v>CENTRIFUGA DE PLASTICO</v>
          </cell>
          <cell r="AG5505" t="str">
            <v>960.72</v>
          </cell>
          <cell r="AH5505">
            <v>1</v>
          </cell>
          <cell r="AI5505" t="str">
            <v>046BA7903</v>
          </cell>
          <cell r="AJ5505" t="str">
            <v>Web</v>
          </cell>
          <cell r="AK5505" t="str">
            <v>JUEVES 8-10 ENTRE 8 Y 18 HORAS!</v>
          </cell>
          <cell r="AL5505">
            <v>1839469997</v>
          </cell>
          <cell r="AM5505">
            <v>302296646</v>
          </cell>
          <cell r="AN5505" t="str">
            <v>Sí</v>
          </cell>
        </row>
        <row r="5506">
          <cell r="A5506">
            <v>2093</v>
          </cell>
          <cell r="B5506" t="str">
            <v>milileguizamon@hotmail.com</v>
          </cell>
          <cell r="C5506">
            <v>44107</v>
          </cell>
          <cell r="D5506" t="str">
            <v>Abierta</v>
          </cell>
          <cell r="E5506" t="str">
            <v>Recibido</v>
          </cell>
          <cell r="F5506" t="str">
            <v>Enviado</v>
          </cell>
          <cell r="G5506" t="str">
            <v>ARS</v>
          </cell>
          <cell r="H5506" t="str">
            <v>1056.4</v>
          </cell>
          <cell r="I5506">
            <v>400</v>
          </cell>
          <cell r="J5506">
            <v>0</v>
          </cell>
          <cell r="K5506" t="str">
            <v>656.4</v>
          </cell>
          <cell r="L5506" t="str">
            <v>Milagros Leguizamon</v>
          </cell>
          <cell r="M5506">
            <v>41067538</v>
          </cell>
          <cell r="N5506">
            <v>1125967616</v>
          </cell>
          <cell r="O5506" t="str">
            <v>Milagros Leguizamon</v>
          </cell>
          <cell r="P5506">
            <v>1125967616</v>
          </cell>
          <cell r="Q5506" t="str">
            <v>Azopardo</v>
          </cell>
          <cell r="R5506">
            <v>5100</v>
          </cell>
          <cell r="T5506" t="str">
            <v>La luz</v>
          </cell>
          <cell r="U5506" t="str">
            <v>Bella vista</v>
          </cell>
          <cell r="V5506">
            <v>1661</v>
          </cell>
          <cell r="W5506" t="str">
            <v>Gran Buenos Aires</v>
          </cell>
          <cell r="Y5506" t="str">
            <v>ENVÍO SIN CARGO (CABA Y GRAN PARTE DE GBA) TIEMPO: 4 a 6 DÍAS HÁBILES</v>
          </cell>
          <cell r="Z5506" t="str">
            <v>Mercado Pago</v>
          </cell>
          <cell r="AA5506" t="str">
            <v>GANE</v>
          </cell>
          <cell r="AC5506" t="str">
            <v>Untadores y cuchara amarillo, cubiertero celeste.</v>
          </cell>
          <cell r="AD5506">
            <v>44107</v>
          </cell>
          <cell r="AE5506">
            <v>44111</v>
          </cell>
          <cell r="AF5506" t="str">
            <v>CUBIERTERO PASTEL 31.5X24.5X4.5CM</v>
          </cell>
          <cell r="AG5506" t="str">
            <v>266.99</v>
          </cell>
          <cell r="AH5506">
            <v>1</v>
          </cell>
          <cell r="AI5506" t="str">
            <v>0607PLA204PAS</v>
          </cell>
          <cell r="AJ5506" t="str">
            <v>Móvil</v>
          </cell>
          <cell r="AK5506" t="str">
            <v>JUEVES 8-10 ENTRE 8 Y 18 HORAS!</v>
          </cell>
          <cell r="AL5506">
            <v>1839079929</v>
          </cell>
          <cell r="AM5506">
            <v>302237251</v>
          </cell>
          <cell r="AN5506" t="str">
            <v>Sí</v>
          </cell>
        </row>
        <row r="5507">
          <cell r="A5507">
            <v>2093</v>
          </cell>
          <cell r="B5507" t="str">
            <v>milileguizamon@hotmail.com</v>
          </cell>
          <cell r="AF5507" t="str">
            <v>PLATO HONDO ROSA CUADRADO</v>
          </cell>
          <cell r="AG5507" t="str">
            <v>331.45</v>
          </cell>
          <cell r="AH5507">
            <v>1</v>
          </cell>
          <cell r="AI5507" t="str">
            <v>0607PLA642</v>
          </cell>
          <cell r="AN5507" t="str">
            <v>Sí</v>
          </cell>
        </row>
        <row r="5508">
          <cell r="A5508">
            <v>2093</v>
          </cell>
          <cell r="B5508" t="str">
            <v>milileguizamon@hotmail.com</v>
          </cell>
          <cell r="AF5508" t="str">
            <v>UNTADOR PASTEL 14.5 CM</v>
          </cell>
          <cell r="AG5508" t="str">
            <v>29.99</v>
          </cell>
          <cell r="AH5508">
            <v>1</v>
          </cell>
          <cell r="AI5508" t="str">
            <v>019BA87503</v>
          </cell>
          <cell r="AN5508" t="str">
            <v>Sí</v>
          </cell>
        </row>
        <row r="5509">
          <cell r="A5509">
            <v>2093</v>
          </cell>
          <cell r="B5509" t="str">
            <v>milileguizamon@hotmail.com</v>
          </cell>
          <cell r="AF5509" t="str">
            <v>VASO ROSA FACETEADO Y EXPRIMIDOR</v>
          </cell>
          <cell r="AG5509" t="str">
            <v>215.99</v>
          </cell>
          <cell r="AH5509">
            <v>1</v>
          </cell>
          <cell r="AI5509" t="str">
            <v>BP24018 BIPO</v>
          </cell>
          <cell r="AN5509" t="str">
            <v>Sí</v>
          </cell>
        </row>
        <row r="5510">
          <cell r="A5510">
            <v>2093</v>
          </cell>
          <cell r="B5510" t="str">
            <v>milileguizamon@hotmail.com</v>
          </cell>
          <cell r="AF5510" t="str">
            <v>CUCHARA PASTEL 13.5 CM</v>
          </cell>
          <cell r="AG5510" t="str">
            <v>29.99</v>
          </cell>
          <cell r="AH5510">
            <v>1</v>
          </cell>
          <cell r="AI5510" t="str">
            <v>019BA87502</v>
          </cell>
          <cell r="AN5510" t="str">
            <v>Sí</v>
          </cell>
        </row>
        <row r="5511">
          <cell r="A5511">
            <v>2093</v>
          </cell>
          <cell r="B5511" t="str">
            <v>milileguizamon@hotmail.com</v>
          </cell>
          <cell r="AF5511" t="str">
            <v>Hermetico rosa pastel c/tapa 400 cc</v>
          </cell>
          <cell r="AG5511" t="str">
            <v>181.99</v>
          </cell>
          <cell r="AH5511">
            <v>1</v>
          </cell>
          <cell r="AI5511" t="str">
            <v>BP35018</v>
          </cell>
          <cell r="AN5511" t="str">
            <v>Sí</v>
          </cell>
        </row>
        <row r="5512">
          <cell r="A5512">
            <v>2092</v>
          </cell>
          <cell r="B5512" t="str">
            <v>camilaledes70@gmail.com</v>
          </cell>
          <cell r="C5512">
            <v>44107</v>
          </cell>
          <cell r="D5512" t="str">
            <v>Abierta</v>
          </cell>
          <cell r="E5512" t="str">
            <v>Recibido</v>
          </cell>
          <cell r="F5512" t="str">
            <v>Enviado</v>
          </cell>
          <cell r="G5512" t="str">
            <v>ARS</v>
          </cell>
          <cell r="H5512" t="str">
            <v>932.24</v>
          </cell>
          <cell r="I5512">
            <v>400</v>
          </cell>
          <cell r="J5512">
            <v>0</v>
          </cell>
          <cell r="K5512" t="str">
            <v>532.24</v>
          </cell>
          <cell r="L5512" t="str">
            <v>Camila Ledesma</v>
          </cell>
          <cell r="M5512">
            <v>40464061</v>
          </cell>
          <cell r="N5512">
            <v>1124587111</v>
          </cell>
          <cell r="O5512" t="str">
            <v>Camila Ledesma</v>
          </cell>
          <cell r="P5512">
            <v>1124587111</v>
          </cell>
          <cell r="Q5512" t="str">
            <v xml:space="preserve">Antonio zinny </v>
          </cell>
          <cell r="R5512">
            <v>227</v>
          </cell>
          <cell r="U5512" t="str">
            <v>Buenos aires</v>
          </cell>
          <cell r="V5512">
            <v>1765</v>
          </cell>
          <cell r="W5512" t="str">
            <v>Gran Buenos Aires</v>
          </cell>
          <cell r="Y5512" t="str">
            <v>ENVÍO SIN CARGO (CABA Y GRAN PARTE DE GBA) TIEMPO: 4 a 6 DÍAS HÁBILES</v>
          </cell>
          <cell r="Z5512" t="str">
            <v>Mercado Pago</v>
          </cell>
          <cell r="AA5512" t="str">
            <v>GANE</v>
          </cell>
          <cell r="AB5512" t="str">
            <v>No teng timbre porfavr llamarme cuando estan afuera 1124587111</v>
          </cell>
          <cell r="AD5512">
            <v>44107</v>
          </cell>
          <cell r="AE5512">
            <v>44111</v>
          </cell>
          <cell r="AF5512" t="str">
            <v>BATIDOR SEMIAUTOMATICO 34 CM</v>
          </cell>
          <cell r="AG5512" t="str">
            <v>344.85</v>
          </cell>
          <cell r="AH5512">
            <v>1</v>
          </cell>
          <cell r="AI5512" t="str">
            <v>046BA4824</v>
          </cell>
          <cell r="AJ5512" t="str">
            <v>Móvil</v>
          </cell>
          <cell r="AK5512" t="str">
            <v>VIERNES 9-10 ENTRE 8 Y 18 HORAS!</v>
          </cell>
          <cell r="AL5512">
            <v>1839069463</v>
          </cell>
          <cell r="AM5512">
            <v>302241384</v>
          </cell>
          <cell r="AN5512" t="str">
            <v>Sí</v>
          </cell>
        </row>
        <row r="5513">
          <cell r="A5513">
            <v>2092</v>
          </cell>
          <cell r="B5513" t="str">
            <v>camilaledes70@gmail.com</v>
          </cell>
          <cell r="AF5513" t="str">
            <v>FLORES ARTIFICIALES REGADERA CALAS 4COL SURT 11CM</v>
          </cell>
          <cell r="AG5513" t="str">
            <v>587.39</v>
          </cell>
          <cell r="AH5513">
            <v>1</v>
          </cell>
          <cell r="AI5513" t="str">
            <v>046FL6319</v>
          </cell>
          <cell r="AN5513" t="str">
            <v>Sí</v>
          </cell>
        </row>
        <row r="5514">
          <cell r="A5514">
            <v>2091</v>
          </cell>
          <cell r="B5514" t="str">
            <v>marchucampos@gmail.com</v>
          </cell>
          <cell r="C5514">
            <v>44107</v>
          </cell>
          <cell r="D5514" t="str">
            <v>Abierta</v>
          </cell>
          <cell r="E5514" t="str">
            <v>Recibido</v>
          </cell>
          <cell r="F5514" t="str">
            <v>Enviado</v>
          </cell>
          <cell r="G5514" t="str">
            <v>ARS</v>
          </cell>
          <cell r="H5514" t="str">
            <v>978.54</v>
          </cell>
          <cell r="I5514">
            <v>400</v>
          </cell>
          <cell r="J5514">
            <v>0</v>
          </cell>
          <cell r="K5514" t="str">
            <v>578.54</v>
          </cell>
          <cell r="L5514" t="str">
            <v>Martina Campos</v>
          </cell>
          <cell r="M5514">
            <v>41951970</v>
          </cell>
          <cell r="N5514">
            <v>1173685298</v>
          </cell>
          <cell r="O5514" t="str">
            <v>Martina Campos</v>
          </cell>
          <cell r="P5514">
            <v>1173685298</v>
          </cell>
          <cell r="Q5514" t="str">
            <v xml:space="preserve">Avenida rivadavia </v>
          </cell>
          <cell r="R5514">
            <v>6346</v>
          </cell>
          <cell r="S5514" t="str">
            <v>11c</v>
          </cell>
          <cell r="T5514" t="str">
            <v>Buenos Aires</v>
          </cell>
          <cell r="U5514" t="str">
            <v>Capital Federal</v>
          </cell>
          <cell r="V5514">
            <v>1406</v>
          </cell>
          <cell r="W5514" t="str">
            <v>Capital Federal</v>
          </cell>
          <cell r="Y5514" t="str">
            <v>ENVÍO SIN CARGO (CABA Y GRAN PARTE DE GBA) TIEMPO: 4 a 6 DÍAS HÁBILES</v>
          </cell>
          <cell r="Z5514" t="str">
            <v>Mercado Pago</v>
          </cell>
          <cell r="AA5514" t="str">
            <v>GANE</v>
          </cell>
          <cell r="AB5514" t="str">
            <v xml:space="preserve">Lunes, miercoles y jueves tengo disponibilidad para recibir.  Martes y viernes, trabajo </v>
          </cell>
          <cell r="AD5514">
            <v>44107</v>
          </cell>
          <cell r="AE5514">
            <v>44111</v>
          </cell>
          <cell r="AF5514" t="str">
            <v>RALLADOR VERDE 20x4 CM</v>
          </cell>
          <cell r="AG5514" t="str">
            <v>456.05</v>
          </cell>
          <cell r="AH5514">
            <v>1</v>
          </cell>
          <cell r="AI5514" t="str">
            <v>BA6436</v>
          </cell>
          <cell r="AJ5514" t="str">
            <v>Web</v>
          </cell>
          <cell r="AK5514" t="str">
            <v>JUEVES 8-10 ENTRE 8 Y 18 HORAS!</v>
          </cell>
          <cell r="AL5514">
            <v>1839019288</v>
          </cell>
          <cell r="AM5514">
            <v>302212261</v>
          </cell>
          <cell r="AN5514" t="str">
            <v>Sí</v>
          </cell>
        </row>
        <row r="5515">
          <cell r="A5515">
            <v>2091</v>
          </cell>
          <cell r="B5515" t="str">
            <v>marchucampos@gmail.com</v>
          </cell>
          <cell r="AF5515" t="str">
            <v>RIGOLLEAU VASO NOA CUADROS 400ML DISP 6PC</v>
          </cell>
          <cell r="AG5515" t="str">
            <v>522.49</v>
          </cell>
          <cell r="AH5515">
            <v>1</v>
          </cell>
          <cell r="AI5515" t="str">
            <v>RI68911PK</v>
          </cell>
          <cell r="AN5515" t="str">
            <v>Sí</v>
          </cell>
        </row>
        <row r="5516">
          <cell r="A5516">
            <v>2090</v>
          </cell>
          <cell r="B5516" t="str">
            <v>darm2511@gmail.com</v>
          </cell>
          <cell r="C5516">
            <v>44107</v>
          </cell>
          <cell r="D5516" t="str">
            <v>Abierta</v>
          </cell>
          <cell r="E5516" t="str">
            <v>Recibido</v>
          </cell>
          <cell r="F5516" t="str">
            <v>Enviado</v>
          </cell>
          <cell r="G5516" t="str">
            <v>ARS</v>
          </cell>
          <cell r="H5516">
            <v>1650</v>
          </cell>
          <cell r="I5516">
            <v>0</v>
          </cell>
          <cell r="J5516">
            <v>0</v>
          </cell>
          <cell r="K5516">
            <v>1650</v>
          </cell>
          <cell r="L5516" t="str">
            <v>David Ramirez</v>
          </cell>
          <cell r="M5516">
            <v>95885257</v>
          </cell>
          <cell r="N5516">
            <v>1156448500</v>
          </cell>
          <cell r="O5516" t="str">
            <v>David Ramirez</v>
          </cell>
          <cell r="P5516">
            <v>1156448500</v>
          </cell>
          <cell r="Q5516" t="str">
            <v>50 entre 19 y 20, La Plata</v>
          </cell>
          <cell r="R5516">
            <v>1229</v>
          </cell>
          <cell r="S5516" t="str">
            <v>7 B</v>
          </cell>
          <cell r="T5516" t="str">
            <v>La Plata</v>
          </cell>
          <cell r="U5516" t="str">
            <v>Capital Federal</v>
          </cell>
          <cell r="V5516">
            <v>1440</v>
          </cell>
          <cell r="W5516" t="str">
            <v>Capital Federal</v>
          </cell>
          <cell r="Y5516" t="str">
            <v>ENVÍO SIN CARGO (CABA Y GRAN PARTE DE GBA) TIEMPO: 4 a 6 DÍAS HÁBILES</v>
          </cell>
          <cell r="Z5516" t="str">
            <v>Mercado Pago</v>
          </cell>
          <cell r="AB5516" t="str">
            <v>El envio es para La Plata</v>
          </cell>
          <cell r="AD5516">
            <v>44107</v>
          </cell>
          <cell r="AE5516">
            <v>44126</v>
          </cell>
          <cell r="AF5516" t="str">
            <v>MESA DE ARRIME HOME OFFICE 36X43X60 CM</v>
          </cell>
          <cell r="AG5516">
            <v>1650</v>
          </cell>
          <cell r="AH5516">
            <v>1</v>
          </cell>
          <cell r="AI5516" t="str">
            <v>NEWARRIME MERCA SEPA</v>
          </cell>
          <cell r="AJ5516" t="str">
            <v>Móvil</v>
          </cell>
          <cell r="AK5516" t="str">
            <v>LUNES 26-10 ENTRE 8 Y 18 HORAS!</v>
          </cell>
          <cell r="AL5516">
            <v>1838931345</v>
          </cell>
          <cell r="AM5516">
            <v>302218853</v>
          </cell>
          <cell r="AN5516" t="str">
            <v>Sí</v>
          </cell>
        </row>
        <row r="5517">
          <cell r="A5517">
            <v>2089</v>
          </cell>
          <cell r="B5517" t="str">
            <v>paolacibantos@gmail.com</v>
          </cell>
          <cell r="C5517">
            <v>44107</v>
          </cell>
          <cell r="D5517" t="str">
            <v>Abierta</v>
          </cell>
          <cell r="E5517" t="str">
            <v>Recibido</v>
          </cell>
          <cell r="F5517" t="str">
            <v>Enviado</v>
          </cell>
          <cell r="G5517" t="str">
            <v>ARS</v>
          </cell>
          <cell r="H5517">
            <v>4600</v>
          </cell>
          <cell r="I5517">
            <v>0</v>
          </cell>
          <cell r="J5517">
            <v>0</v>
          </cell>
          <cell r="K5517">
            <v>4600</v>
          </cell>
          <cell r="L5517" t="str">
            <v>Paola Cibantos</v>
          </cell>
          <cell r="M5517">
            <v>27036137</v>
          </cell>
          <cell r="N5517">
            <v>2604653649</v>
          </cell>
          <cell r="O5517" t="str">
            <v>Paola Cibantos</v>
          </cell>
          <cell r="P5517">
            <v>2604653649</v>
          </cell>
          <cell r="Q5517" t="str">
            <v>Carhue</v>
          </cell>
          <cell r="R5517">
            <v>2556</v>
          </cell>
          <cell r="U5517" t="str">
            <v>Capital Federal</v>
          </cell>
          <cell r="V5517">
            <v>1440</v>
          </cell>
          <cell r="W5517" t="str">
            <v>Capital Federal</v>
          </cell>
          <cell r="Y5517" t="str">
            <v>ENVÍO SIN CARGO (CABA Y GRAN PARTE DE GBA) TIEMPO: 4 a 6 DÍAS HÁBILES</v>
          </cell>
          <cell r="Z5517" t="str">
            <v>Mercado Pago</v>
          </cell>
          <cell r="AB5517" t="str">
            <v>Enviar por Via Cargo a San Rafael (5600) mendoza, retiro en Sucursal de Coronel Suarez 769 a nombre de Pablo Pereira Dni: 27014559</v>
          </cell>
          <cell r="AD5517">
            <v>44107</v>
          </cell>
          <cell r="AE5517">
            <v>44127</v>
          </cell>
          <cell r="AF5517" t="str">
            <v>ESCRITORIO INDUSTRIAL 120x50x80 CM</v>
          </cell>
          <cell r="AG5517">
            <v>4600</v>
          </cell>
          <cell r="AH5517">
            <v>1</v>
          </cell>
          <cell r="AJ5517" t="str">
            <v>Móvil</v>
          </cell>
          <cell r="AK5517" t="str">
            <v>MARTES 27-10 SE ENVIA A VIA CARGO ENTRE 14 Y 18 HORAS!</v>
          </cell>
          <cell r="AL5517">
            <v>1838891591</v>
          </cell>
          <cell r="AM5517">
            <v>302206650</v>
          </cell>
          <cell r="AN5517" t="str">
            <v>Sí</v>
          </cell>
        </row>
        <row r="5518">
          <cell r="A5518">
            <v>2088</v>
          </cell>
          <cell r="B5518" t="str">
            <v>roci_maca_romero@hotmail.com</v>
          </cell>
          <cell r="C5518">
            <v>44107</v>
          </cell>
          <cell r="D5518" t="str">
            <v>Abierta</v>
          </cell>
          <cell r="E5518" t="str">
            <v>Recibido</v>
          </cell>
          <cell r="F5518" t="str">
            <v>Enviado</v>
          </cell>
          <cell r="G5518" t="str">
            <v>ARS</v>
          </cell>
          <cell r="H5518" t="str">
            <v>1219.94</v>
          </cell>
          <cell r="I5518">
            <v>400</v>
          </cell>
          <cell r="J5518">
            <v>0</v>
          </cell>
          <cell r="K5518" t="str">
            <v>819.94</v>
          </cell>
          <cell r="L5518" t="str">
            <v>Romina Romero</v>
          </cell>
          <cell r="M5518">
            <v>42030345</v>
          </cell>
          <cell r="N5518">
            <v>1150466444</v>
          </cell>
          <cell r="O5518" t="str">
            <v>Romina Romero</v>
          </cell>
          <cell r="P5518">
            <v>1150466444</v>
          </cell>
          <cell r="Q5518" t="str">
            <v>Malabia</v>
          </cell>
          <cell r="R5518">
            <v>3494</v>
          </cell>
          <cell r="T5518" t="str">
            <v>Esquina 3 arroyos</v>
          </cell>
          <cell r="U5518" t="str">
            <v>Villa de mayo</v>
          </cell>
          <cell r="V5518">
            <v>1614</v>
          </cell>
          <cell r="W5518" t="str">
            <v>Gran Buenos Aires</v>
          </cell>
          <cell r="Y5518" t="str">
            <v>ENVÍO SIN CARGO (CABA Y GRAN PARTE DE GBA) TIEMPO: 4 a 6 DÍAS HÁBILES</v>
          </cell>
          <cell r="Z5518" t="str">
            <v>Mercado Pago</v>
          </cell>
          <cell r="AA5518" t="str">
            <v>GANE</v>
          </cell>
          <cell r="AD5518">
            <v>44107</v>
          </cell>
          <cell r="AE5518">
            <v>44111</v>
          </cell>
          <cell r="AF5518" t="str">
            <v>FRASCO VIDRIO 16CM X 9CM DIAM</v>
          </cell>
          <cell r="AG5518" t="str">
            <v>617.15</v>
          </cell>
          <cell r="AH5518">
            <v>1</v>
          </cell>
          <cell r="AI5518" t="str">
            <v>BA6430 MERCA SEPARDAD</v>
          </cell>
          <cell r="AJ5518" t="str">
            <v>Móvil</v>
          </cell>
          <cell r="AK5518" t="str">
            <v>JUEVES 8-10 ENTRE 8 Y 18 HORAS!</v>
          </cell>
          <cell r="AL5518">
            <v>1838885064</v>
          </cell>
          <cell r="AM5518">
            <v>302213210</v>
          </cell>
          <cell r="AN5518" t="str">
            <v>Sí</v>
          </cell>
        </row>
        <row r="5519">
          <cell r="A5519">
            <v>2088</v>
          </cell>
          <cell r="B5519" t="str">
            <v>roci_maca_romero@hotmail.com</v>
          </cell>
          <cell r="AF5519" t="str">
            <v>COLADOR ACERO INOXIDABLE DIAM 22CM X 8CM ALTO</v>
          </cell>
          <cell r="AG5519" t="str">
            <v>602.79</v>
          </cell>
          <cell r="AH5519">
            <v>1</v>
          </cell>
          <cell r="AI5519" t="str">
            <v>046BA8162</v>
          </cell>
          <cell r="AN5519" t="str">
            <v>Sí</v>
          </cell>
        </row>
        <row r="5520">
          <cell r="A5520">
            <v>2087</v>
          </cell>
          <cell r="B5520" t="str">
            <v>maurokarina@hotmail.com</v>
          </cell>
          <cell r="C5520">
            <v>44107</v>
          </cell>
          <cell r="D5520" t="str">
            <v>Abierta</v>
          </cell>
          <cell r="E5520" t="str">
            <v>Recibido</v>
          </cell>
          <cell r="F5520" t="str">
            <v>Enviado</v>
          </cell>
          <cell r="G5520" t="str">
            <v>ARS</v>
          </cell>
          <cell r="H5520">
            <v>1650</v>
          </cell>
          <cell r="I5520">
            <v>0</v>
          </cell>
          <cell r="J5520">
            <v>955</v>
          </cell>
          <cell r="K5520">
            <v>2605</v>
          </cell>
          <cell r="L5520" t="str">
            <v>Karina Mauro</v>
          </cell>
          <cell r="M5520">
            <v>20471522</v>
          </cell>
          <cell r="N5520">
            <v>2235165220</v>
          </cell>
          <cell r="O5520" t="str">
            <v>Karina Mauro</v>
          </cell>
          <cell r="P5520">
            <v>2235165220</v>
          </cell>
          <cell r="Q5520" t="str">
            <v>Gorriti</v>
          </cell>
          <cell r="R5520">
            <v>752</v>
          </cell>
          <cell r="U5520" t="str">
            <v xml:space="preserve">Mar del plata </v>
          </cell>
          <cell r="V5520">
            <v>7600</v>
          </cell>
          <cell r="W5520" t="str">
            <v>Buenos Aires</v>
          </cell>
          <cell r="Y5520" t="str">
            <v>Correo Argentino - Encomienda Clásica</v>
          </cell>
          <cell r="Z5520" t="str">
            <v>Mercado Pago</v>
          </cell>
          <cell r="AD5520">
            <v>44107</v>
          </cell>
          <cell r="AE5520">
            <v>44126</v>
          </cell>
          <cell r="AF5520" t="str">
            <v>MESA DE ARRIME HOME OFFICE 36X43X60 CM</v>
          </cell>
          <cell r="AG5520">
            <v>1650</v>
          </cell>
          <cell r="AH5520">
            <v>1</v>
          </cell>
          <cell r="AI5520" t="str">
            <v>NEWARRIME MERCA SEPA</v>
          </cell>
          <cell r="AJ5520" t="str">
            <v>Móvil</v>
          </cell>
          <cell r="AK5520" t="str">
            <v/>
          </cell>
          <cell r="AL5520">
            <v>1838874798</v>
          </cell>
          <cell r="AM5520">
            <v>302197757</v>
          </cell>
          <cell r="AN5520" t="str">
            <v>Sí</v>
          </cell>
        </row>
        <row r="5521">
          <cell r="A5521">
            <v>2086</v>
          </cell>
          <cell r="B5521" t="str">
            <v>roci_maca_romero@hotmail.com</v>
          </cell>
          <cell r="C5521">
            <v>44107</v>
          </cell>
          <cell r="D5521" t="str">
            <v>Abierta</v>
          </cell>
          <cell r="E5521" t="str">
            <v>Recibido</v>
          </cell>
          <cell r="F5521" t="str">
            <v>Enviado</v>
          </cell>
          <cell r="G5521" t="str">
            <v>ARS</v>
          </cell>
          <cell r="H5521" t="str">
            <v>1234.3</v>
          </cell>
          <cell r="I5521">
            <v>400</v>
          </cell>
          <cell r="J5521">
            <v>0</v>
          </cell>
          <cell r="K5521" t="str">
            <v>834.3</v>
          </cell>
          <cell r="L5521" t="str">
            <v>Rocío Romero</v>
          </cell>
          <cell r="M5521">
            <v>38937544</v>
          </cell>
          <cell r="N5521">
            <v>1150466444</v>
          </cell>
          <cell r="O5521" t="str">
            <v>Rocío Romero</v>
          </cell>
          <cell r="P5521">
            <v>1150466444</v>
          </cell>
          <cell r="Q5521" t="str">
            <v>Malabia</v>
          </cell>
          <cell r="R5521">
            <v>3494</v>
          </cell>
          <cell r="T5521" t="str">
            <v>Esquina 3 arroyos</v>
          </cell>
          <cell r="U5521" t="str">
            <v>Villa de mayo</v>
          </cell>
          <cell r="V5521">
            <v>1614</v>
          </cell>
          <cell r="W5521" t="str">
            <v>Gran Buenos Aires</v>
          </cell>
          <cell r="Y5521" t="str">
            <v>ENVÍO SIN CARGO (CABA Y GRAN PARTE DE GBA) TIEMPO: 4 a 6 DÍAS HÁBILES</v>
          </cell>
          <cell r="Z5521" t="str">
            <v>Mercado Pago</v>
          </cell>
          <cell r="AA5521" t="str">
            <v>GANE</v>
          </cell>
          <cell r="AD5521">
            <v>44107</v>
          </cell>
          <cell r="AE5521">
            <v>44111</v>
          </cell>
          <cell r="AF5521" t="str">
            <v>FRASCO VIDRIO 16CM X 9CM DIAM</v>
          </cell>
          <cell r="AG5521" t="str">
            <v>617.15</v>
          </cell>
          <cell r="AH5521">
            <v>2</v>
          </cell>
          <cell r="AI5521" t="str">
            <v>BA6430 MERCA SEPARDAD</v>
          </cell>
          <cell r="AJ5521" t="str">
            <v>Móvil</v>
          </cell>
          <cell r="AK5521" t="str">
            <v>JUEVES 8-10 ENTRE 8 Y 18 HORAS!</v>
          </cell>
          <cell r="AL5521">
            <v>1838847305</v>
          </cell>
          <cell r="AM5521">
            <v>302210114</v>
          </cell>
          <cell r="AN5521" t="str">
            <v>Sí</v>
          </cell>
        </row>
        <row r="5522">
          <cell r="A5522">
            <v>2085</v>
          </cell>
          <cell r="B5522" t="str">
            <v>sandranmarino@gmail.com</v>
          </cell>
          <cell r="C5522">
            <v>44107</v>
          </cell>
          <cell r="D5522" t="str">
            <v>Abierta</v>
          </cell>
          <cell r="E5522" t="str">
            <v>Recibido</v>
          </cell>
          <cell r="F5522" t="str">
            <v>Enviado</v>
          </cell>
          <cell r="G5522" t="str">
            <v>ARS</v>
          </cell>
          <cell r="H5522" t="str">
            <v>1465.66</v>
          </cell>
          <cell r="I5522">
            <v>0</v>
          </cell>
          <cell r="J5522">
            <v>0</v>
          </cell>
          <cell r="K5522" t="str">
            <v>1465.66</v>
          </cell>
          <cell r="L5522" t="str">
            <v>Sandra Marino</v>
          </cell>
          <cell r="M5522">
            <v>20782540</v>
          </cell>
          <cell r="N5522">
            <v>2304514131</v>
          </cell>
          <cell r="O5522" t="str">
            <v>Sandra  Marino</v>
          </cell>
          <cell r="P5522">
            <v>2304514131</v>
          </cell>
          <cell r="Q5522" t="str">
            <v xml:space="preserve">Las madreselvas entre el Cardenal y las Golondrinas </v>
          </cell>
          <cell r="R5522">
            <v>2653</v>
          </cell>
          <cell r="T5522" t="str">
            <v>La alborada (Presidente Derqui)</v>
          </cell>
          <cell r="U5522" t="str">
            <v>Capital Federal</v>
          </cell>
          <cell r="V5522">
            <v>1440</v>
          </cell>
          <cell r="W5522" t="str">
            <v>Capital Federal</v>
          </cell>
          <cell r="Y5522" t="str">
            <v>ENVÍO SIN CARGO (CABA Y GRAN PARTE DE GBA) TIEMPO: 4 a 6 DÍAS HÁBILES</v>
          </cell>
          <cell r="Z5522" t="str">
            <v>Mercado Pago</v>
          </cell>
          <cell r="AD5522">
            <v>44107</v>
          </cell>
          <cell r="AE5522">
            <v>44111</v>
          </cell>
          <cell r="AF5522" t="str">
            <v>BOWL BAMBOO GRIS 14X28CM</v>
          </cell>
          <cell r="AG5522" t="str">
            <v>1465.66</v>
          </cell>
          <cell r="AH5522">
            <v>1</v>
          </cell>
          <cell r="AI5522" t="str">
            <v>BA7814</v>
          </cell>
          <cell r="AJ5522" t="str">
            <v>Web</v>
          </cell>
          <cell r="AK5522" t="str">
            <v>JUEVES 8-10 ENTRE 8 Y 18 HORAS!</v>
          </cell>
          <cell r="AL5522">
            <v>1838810668</v>
          </cell>
          <cell r="AM5522">
            <v>302183711</v>
          </cell>
          <cell r="AN5522" t="str">
            <v>Sí</v>
          </cell>
        </row>
        <row r="5523">
          <cell r="A5523">
            <v>2084</v>
          </cell>
          <cell r="B5523" t="str">
            <v>marianavarela.vrl@gmail.com</v>
          </cell>
          <cell r="C5523">
            <v>44107</v>
          </cell>
          <cell r="D5523" t="str">
            <v>Abierta</v>
          </cell>
          <cell r="E5523" t="str">
            <v>Recibido</v>
          </cell>
          <cell r="F5523" t="str">
            <v>Enviado</v>
          </cell>
          <cell r="G5523" t="str">
            <v>ARS</v>
          </cell>
          <cell r="H5523" t="str">
            <v>1927.99</v>
          </cell>
          <cell r="I5523">
            <v>0</v>
          </cell>
          <cell r="J5523">
            <v>0</v>
          </cell>
          <cell r="K5523" t="str">
            <v>1927.99</v>
          </cell>
          <cell r="L5523" t="str">
            <v>Mariana Varela</v>
          </cell>
          <cell r="M5523">
            <v>40542234</v>
          </cell>
          <cell r="N5523">
            <v>1157636963</v>
          </cell>
          <cell r="O5523" t="str">
            <v>Mariana varela</v>
          </cell>
          <cell r="P5523">
            <v>1157636963</v>
          </cell>
          <cell r="Q5523" t="str">
            <v>Benteveo</v>
          </cell>
          <cell r="R5523">
            <v>2614</v>
          </cell>
          <cell r="S5523" t="str">
            <v>.</v>
          </cell>
          <cell r="T5523" t="str">
            <v>rafael calzada</v>
          </cell>
          <cell r="U5523" t="str">
            <v>Rafael Calzada</v>
          </cell>
          <cell r="V5523">
            <v>1847</v>
          </cell>
          <cell r="W5523" t="str">
            <v>Gran Buenos Aires</v>
          </cell>
          <cell r="Y5523" t="str">
            <v>ENVÍO SIN CARGO (CABA Y GRAN PARTE DE GBA) TIEMPO: 4 a 6 DÍAS HÁBILES</v>
          </cell>
          <cell r="Z5523" t="str">
            <v>Mercado Pago</v>
          </cell>
          <cell r="AD5523">
            <v>44107</v>
          </cell>
          <cell r="AE5523">
            <v>44111</v>
          </cell>
          <cell r="AF5523" t="str">
            <v>PORTARRETR. MARRON 9 FOTOS 2-10X10 CM 7-10X15 CM /TOTAL 53X46CM</v>
          </cell>
          <cell r="AG5523" t="str">
            <v>1927.99</v>
          </cell>
          <cell r="AH5523">
            <v>1</v>
          </cell>
          <cell r="AI5523" t="str">
            <v>046PR2324</v>
          </cell>
          <cell r="AJ5523" t="str">
            <v>Web</v>
          </cell>
          <cell r="AK5523" t="str">
            <v>JUEVES 8-10 ENTRE 8 Y 18 HORAS!</v>
          </cell>
          <cell r="AL5523">
            <v>1838790915</v>
          </cell>
          <cell r="AM5523">
            <v>302202912</v>
          </cell>
          <cell r="AN5523" t="str">
            <v>Sí</v>
          </cell>
        </row>
        <row r="5524">
          <cell r="A5524">
            <v>2083</v>
          </cell>
          <cell r="B5524" t="str">
            <v>mfvago@hotmail.com</v>
          </cell>
          <cell r="C5524">
            <v>44106</v>
          </cell>
          <cell r="D5524" t="str">
            <v>Abierta</v>
          </cell>
          <cell r="E5524" t="str">
            <v>Recibido</v>
          </cell>
          <cell r="F5524" t="str">
            <v>Enviado</v>
          </cell>
          <cell r="G5524" t="str">
            <v>ARS</v>
          </cell>
          <cell r="H5524">
            <v>1650</v>
          </cell>
          <cell r="I5524">
            <v>0</v>
          </cell>
          <cell r="J5524">
            <v>0</v>
          </cell>
          <cell r="K5524">
            <v>1650</v>
          </cell>
          <cell r="L5524" t="str">
            <v xml:space="preserve">Manuelq Fernandez </v>
          </cell>
          <cell r="M5524">
            <v>38938261</v>
          </cell>
          <cell r="N5524">
            <v>1156445159</v>
          </cell>
          <cell r="O5524" t="str">
            <v>Manuelq Fernandez</v>
          </cell>
          <cell r="P5524">
            <v>1156445159</v>
          </cell>
          <cell r="Q5524" t="str">
            <v>Portela</v>
          </cell>
          <cell r="R5524">
            <v>671</v>
          </cell>
          <cell r="S5524" t="str">
            <v>1c</v>
          </cell>
          <cell r="T5524" t="str">
            <v>Lomas de zamora</v>
          </cell>
          <cell r="U5524" t="str">
            <v xml:space="preserve">Lomas de zamora </v>
          </cell>
          <cell r="V5524">
            <v>1832</v>
          </cell>
          <cell r="W5524" t="str">
            <v>Gran Buenos Aires</v>
          </cell>
          <cell r="Y5524" t="str">
            <v>ENVÍO SIN CARGO (CABA Y GRAN PARTE DE GBA) TIEMPO: 4 a 6 DÍAS HÁBILES</v>
          </cell>
          <cell r="Z5524" t="str">
            <v>Mercado Pago</v>
          </cell>
          <cell r="AD5524">
            <v>44106</v>
          </cell>
          <cell r="AE5524">
            <v>44126</v>
          </cell>
          <cell r="AF5524" t="str">
            <v>MESA DE ARRIME HOME OFFICE 36X43X60 CM</v>
          </cell>
          <cell r="AG5524">
            <v>1650</v>
          </cell>
          <cell r="AH5524">
            <v>1</v>
          </cell>
          <cell r="AI5524" t="str">
            <v>NEWARRIME MERCA SEPA</v>
          </cell>
          <cell r="AJ5524" t="str">
            <v>Móvil</v>
          </cell>
          <cell r="AK5524" t="str">
            <v>VIERNES 23-10 ENTRE 8 Y 18 HORAS!</v>
          </cell>
          <cell r="AL5524">
            <v>1836783502</v>
          </cell>
          <cell r="AM5524">
            <v>294642756</v>
          </cell>
          <cell r="AN5524" t="str">
            <v>Sí</v>
          </cell>
        </row>
        <row r="5525">
          <cell r="A5525">
            <v>2082</v>
          </cell>
          <cell r="B5525" t="str">
            <v>murgocaro@gmail.com</v>
          </cell>
          <cell r="C5525">
            <v>44106</v>
          </cell>
          <cell r="D5525" t="str">
            <v>Abierta</v>
          </cell>
          <cell r="E5525" t="str">
            <v>Recibido</v>
          </cell>
          <cell r="F5525" t="str">
            <v>Enviado</v>
          </cell>
          <cell r="G5525" t="str">
            <v>ARS</v>
          </cell>
          <cell r="H5525" t="str">
            <v>2029.54</v>
          </cell>
          <cell r="I5525" t="str">
            <v>304.43</v>
          </cell>
          <cell r="J5525">
            <v>0</v>
          </cell>
          <cell r="K5525" t="str">
            <v>1725.11</v>
          </cell>
          <cell r="L5525" t="str">
            <v>Carolina Murgo</v>
          </cell>
          <cell r="M5525">
            <v>35371978</v>
          </cell>
          <cell r="N5525">
            <v>36020617</v>
          </cell>
          <cell r="O5525" t="str">
            <v>Carolina Murgo</v>
          </cell>
          <cell r="P5525">
            <v>36020617</v>
          </cell>
          <cell r="Q5525" t="str">
            <v>Sarmiento</v>
          </cell>
          <cell r="R5525">
            <v>305</v>
          </cell>
          <cell r="S5525" t="str">
            <v>3 B</v>
          </cell>
          <cell r="U5525" t="str">
            <v>Lomas de zamora</v>
          </cell>
          <cell r="V5525">
            <v>1832</v>
          </cell>
          <cell r="W5525" t="str">
            <v>Gran Buenos Aires</v>
          </cell>
          <cell r="Y5525" t="str">
            <v>ENVÍO SIN CARGO (CABA Y GRAN PARTE DE GBA) TIEMPO: 4 a 6 DÍAS HÁBILES</v>
          </cell>
          <cell r="Z5525" t="str">
            <v>Mercado Pago</v>
          </cell>
          <cell r="AA5525" t="str">
            <v>FINDEBIGDECO</v>
          </cell>
          <cell r="AC5525" t="str">
            <v>ENVIAR 2066 CON 2082</v>
          </cell>
          <cell r="AD5525">
            <v>44106</v>
          </cell>
          <cell r="AE5525">
            <v>44109</v>
          </cell>
          <cell r="AF5525" t="str">
            <v>BOTELLA ROSA 1L TAPON CORCHO ECOLOGICO</v>
          </cell>
          <cell r="AG5525" t="str">
            <v>392.84</v>
          </cell>
          <cell r="AH5525">
            <v>1</v>
          </cell>
          <cell r="AI5525" t="str">
            <v>019BO5588NEW</v>
          </cell>
          <cell r="AJ5525" t="str">
            <v>Web</v>
          </cell>
          <cell r="AK5525" t="str">
            <v>MIERCOLES 07-10 ENTRE 8 Y 18 HORAS!</v>
          </cell>
          <cell r="AL5525">
            <v>1836045885</v>
          </cell>
          <cell r="AM5525">
            <v>301837577</v>
          </cell>
          <cell r="AN5525" t="str">
            <v>Sí</v>
          </cell>
        </row>
        <row r="5526">
          <cell r="A5526">
            <v>2082</v>
          </cell>
          <cell r="B5526" t="str">
            <v>murgocaro@gmail.com</v>
          </cell>
          <cell r="AF5526" t="str">
            <v>MANTEL BLANCO RECTANGULAR TELA TROPICAL PESADO 150 X 250 CM</v>
          </cell>
          <cell r="AG5526" t="str">
            <v>849.99</v>
          </cell>
          <cell r="AH5526">
            <v>1</v>
          </cell>
          <cell r="AI5526" t="str">
            <v>CHUMANBLA</v>
          </cell>
          <cell r="AN5526" t="str">
            <v>Sí</v>
          </cell>
        </row>
        <row r="5527">
          <cell r="A5527">
            <v>2082</v>
          </cell>
          <cell r="B5527" t="str">
            <v>murgocaro@gmail.com</v>
          </cell>
          <cell r="AF5527" t="str">
            <v>ACEITERO/VINAGRERO DE VIDRIO PICO LATERAL 16X10 CM</v>
          </cell>
          <cell r="AG5527" t="str">
            <v>786.71</v>
          </cell>
          <cell r="AH5527">
            <v>1</v>
          </cell>
          <cell r="AI5527" t="str">
            <v>055BA7684</v>
          </cell>
          <cell r="AN5527" t="str">
            <v>Sí</v>
          </cell>
        </row>
        <row r="5528">
          <cell r="A5528">
            <v>2081</v>
          </cell>
          <cell r="B5528" t="str">
            <v>Laurareinares@hotmail.com</v>
          </cell>
          <cell r="C5528">
            <v>44106</v>
          </cell>
          <cell r="D5528" t="str">
            <v>Abierta</v>
          </cell>
          <cell r="E5528" t="str">
            <v>Recibido</v>
          </cell>
          <cell r="F5528" t="str">
            <v>Enviado</v>
          </cell>
          <cell r="G5528" t="str">
            <v>ARS</v>
          </cell>
          <cell r="H5528">
            <v>1499</v>
          </cell>
          <cell r="I5528">
            <v>0</v>
          </cell>
          <cell r="J5528">
            <v>0</v>
          </cell>
          <cell r="K5528">
            <v>1499</v>
          </cell>
          <cell r="L5528" t="str">
            <v>Laura Rodríguez</v>
          </cell>
          <cell r="M5528">
            <v>34907378</v>
          </cell>
          <cell r="N5528">
            <v>1130025372</v>
          </cell>
          <cell r="O5528" t="str">
            <v>Laura Rodríguez</v>
          </cell>
          <cell r="P5528">
            <v>1130025372</v>
          </cell>
          <cell r="Q5528" t="str">
            <v>Arnoldi</v>
          </cell>
          <cell r="R5528">
            <v>401</v>
          </cell>
          <cell r="S5528" t="str">
            <v>3 F</v>
          </cell>
          <cell r="T5528" t="str">
            <v>Barrio Infico. Torre 24. Departamento F piso 3</v>
          </cell>
          <cell r="U5528" t="str">
            <v>San Fernando</v>
          </cell>
          <cell r="V5528">
            <v>1646</v>
          </cell>
          <cell r="W5528" t="str">
            <v>Gran Buenos Aires</v>
          </cell>
          <cell r="Y5528" t="str">
            <v>ENVÍO SIN CARGO (CABA Y GRAN PARTE DE GBA) TIEMPO: 4 a 6 DÍAS HÁBILES</v>
          </cell>
          <cell r="Z5528" t="str">
            <v>Mercado Pago</v>
          </cell>
          <cell r="AB5528" t="str">
            <v>Barrio infico. Torre 24 piso 3 departamento F. San Fernando. 1646</v>
          </cell>
          <cell r="AD5528">
            <v>44106</v>
          </cell>
          <cell r="AE5528">
            <v>44110</v>
          </cell>
          <cell r="AF5528" t="str">
            <v>CORTINA ALGODÓN Y POLIÉSTER PESADAS 2 PAÑOS 1.40x2.10 CM GRIS (Gris)</v>
          </cell>
          <cell r="AG5528">
            <v>1499</v>
          </cell>
          <cell r="AH5528">
            <v>1</v>
          </cell>
          <cell r="AJ5528" t="str">
            <v>Móvil</v>
          </cell>
          <cell r="AK5528" t="str">
            <v>MIERCOLES 7-10 ENTRE 8 Y 18 HORAS!</v>
          </cell>
          <cell r="AL5528">
            <v>1835832988</v>
          </cell>
          <cell r="AM5528">
            <v>301816198</v>
          </cell>
          <cell r="AN5528" t="str">
            <v>Sí</v>
          </cell>
        </row>
        <row r="5529">
          <cell r="A5529">
            <v>2080</v>
          </cell>
          <cell r="B5529" t="str">
            <v>cruzpmartina@gmail.com</v>
          </cell>
          <cell r="C5529">
            <v>44106</v>
          </cell>
          <cell r="D5529" t="str">
            <v>Abierta</v>
          </cell>
          <cell r="E5529" t="str">
            <v>Recibido</v>
          </cell>
          <cell r="F5529" t="str">
            <v>Enviado</v>
          </cell>
          <cell r="G5529" t="str">
            <v>ARS</v>
          </cell>
          <cell r="H5529" t="str">
            <v>3719.72</v>
          </cell>
          <cell r="I5529">
            <v>0</v>
          </cell>
          <cell r="J5529">
            <v>0</v>
          </cell>
          <cell r="K5529" t="str">
            <v>3719.72</v>
          </cell>
          <cell r="L5529" t="str">
            <v>Martina Cruz</v>
          </cell>
          <cell r="M5529">
            <v>38301139</v>
          </cell>
          <cell r="N5529">
            <v>1564581646</v>
          </cell>
          <cell r="O5529" t="str">
            <v>Martina Cruz</v>
          </cell>
          <cell r="P5529">
            <v>1564581646</v>
          </cell>
          <cell r="Q5529" t="str">
            <v>Jacinto Calvo</v>
          </cell>
          <cell r="R5529">
            <v>860</v>
          </cell>
          <cell r="T5529" t="str">
            <v>Jose Marmol</v>
          </cell>
          <cell r="U5529" t="str">
            <v>Buenos Aires</v>
          </cell>
          <cell r="V5529">
            <v>1846</v>
          </cell>
          <cell r="W5529" t="str">
            <v>Gran Buenos Aires</v>
          </cell>
          <cell r="Y5529" t="str">
            <v>ENVÍO SIN CARGO (CABA Y GRAN PARTE DE GBA) TIEMPO: 4 a 6 DÍAS HÁBILES</v>
          </cell>
          <cell r="Z5529" t="str">
            <v>Mercado Pago</v>
          </cell>
          <cell r="AB5529" t="str">
            <v xml:space="preserve">Buenas tardes, me gustaría que los untadores color pastel sean uno celeste, uno lila y el ultimo verde!! Gracias. </v>
          </cell>
          <cell r="AD5529">
            <v>44106</v>
          </cell>
          <cell r="AE5529">
            <v>44110</v>
          </cell>
          <cell r="AF5529" t="str">
            <v>UNTADOR PASTEL 14.5 CM</v>
          </cell>
          <cell r="AG5529" t="str">
            <v>29.99</v>
          </cell>
          <cell r="AH5529">
            <v>3</v>
          </cell>
          <cell r="AI5529" t="str">
            <v>019BA87503</v>
          </cell>
          <cell r="AJ5529" t="str">
            <v>Web</v>
          </cell>
          <cell r="AK5529" t="str">
            <v>MIERCOLES 7-10 ENTRE 8 Y 18 HORAS!</v>
          </cell>
          <cell r="AL5529">
            <v>1835563954</v>
          </cell>
          <cell r="AM5529">
            <v>301786817</v>
          </cell>
          <cell r="AN5529" t="str">
            <v>Sí</v>
          </cell>
        </row>
        <row r="5530">
          <cell r="A5530">
            <v>2080</v>
          </cell>
          <cell r="B5530" t="str">
            <v>cruzpmartina@gmail.com</v>
          </cell>
          <cell r="AF5530" t="str">
            <v>VASO ROSA FACETEADO Y EXPRIMIDOR</v>
          </cell>
          <cell r="AG5530" t="str">
            <v>215.99</v>
          </cell>
          <cell r="AH5530">
            <v>1</v>
          </cell>
          <cell r="AI5530" t="str">
            <v>BP24018 BIPO</v>
          </cell>
          <cell r="AN5530" t="str">
            <v>Sí</v>
          </cell>
        </row>
        <row r="5531">
          <cell r="A5531">
            <v>2080</v>
          </cell>
          <cell r="B5531" t="str">
            <v>cruzpmartina@gmail.com</v>
          </cell>
          <cell r="AF5531" t="str">
            <v>SET CUCHARON Y TENEDOR BAMBOO BLANCO 29CM</v>
          </cell>
          <cell r="AG5531" t="str">
            <v>1126.39</v>
          </cell>
          <cell r="AH5531">
            <v>1</v>
          </cell>
          <cell r="AI5531" t="str">
            <v>BA7800</v>
          </cell>
          <cell r="AN5531" t="str">
            <v>Sí</v>
          </cell>
        </row>
        <row r="5532">
          <cell r="A5532">
            <v>2080</v>
          </cell>
          <cell r="B5532" t="str">
            <v>cruzpmartina@gmail.com</v>
          </cell>
          <cell r="AF5532" t="str">
            <v>APOYA PAVA MADERA CERCO 17.5 CM</v>
          </cell>
          <cell r="AG5532" t="str">
            <v>204.95</v>
          </cell>
          <cell r="AH5532">
            <v>1</v>
          </cell>
          <cell r="AI5532" t="str">
            <v>BA5450</v>
          </cell>
          <cell r="AN5532" t="str">
            <v>Sí</v>
          </cell>
        </row>
        <row r="5533">
          <cell r="A5533">
            <v>2080</v>
          </cell>
          <cell r="B5533" t="str">
            <v>cruzpmartina@gmail.com</v>
          </cell>
          <cell r="AF5533" t="str">
            <v>VAPORIERA VEGETAL 23 CM ACERO INOXIDABLE</v>
          </cell>
          <cell r="AG5533" t="str">
            <v>845.48</v>
          </cell>
          <cell r="AH5533">
            <v>1</v>
          </cell>
          <cell r="AI5533" t="str">
            <v>BA8197</v>
          </cell>
          <cell r="AN5533" t="str">
            <v>Sí</v>
          </cell>
        </row>
        <row r="5534">
          <cell r="A5534">
            <v>2080</v>
          </cell>
          <cell r="B5534" t="str">
            <v>cruzpmartina@gmail.com</v>
          </cell>
          <cell r="AF5534" t="str">
            <v>LATA DECO VERDE 17X17CM</v>
          </cell>
          <cell r="AG5534" t="str">
            <v>1236.94</v>
          </cell>
          <cell r="AH5534">
            <v>1</v>
          </cell>
          <cell r="AI5534" t="str">
            <v>645LA33036</v>
          </cell>
          <cell r="AN5534" t="str">
            <v>Sí</v>
          </cell>
        </row>
        <row r="5535">
          <cell r="A5535">
            <v>2079</v>
          </cell>
          <cell r="B5535" t="str">
            <v>rpatelli2509@gmail.com</v>
          </cell>
          <cell r="C5535">
            <v>44106</v>
          </cell>
          <cell r="D5535" t="str">
            <v>Abierta</v>
          </cell>
          <cell r="E5535" t="str">
            <v>Recibido</v>
          </cell>
          <cell r="F5535" t="str">
            <v>Enviado</v>
          </cell>
          <cell r="G5535" t="str">
            <v>ARS</v>
          </cell>
          <cell r="H5535">
            <v>2998</v>
          </cell>
          <cell r="I5535">
            <v>0</v>
          </cell>
          <cell r="J5535">
            <v>0</v>
          </cell>
          <cell r="K5535">
            <v>2998</v>
          </cell>
          <cell r="L5535" t="str">
            <v xml:space="preserve">Romina Patelli Monetta Olguin </v>
          </cell>
          <cell r="M5535">
            <v>31295374</v>
          </cell>
          <cell r="N5535">
            <v>1157433568</v>
          </cell>
          <cell r="O5535" t="str">
            <v>Romina Patelli Monetta Olguin</v>
          </cell>
          <cell r="P5535">
            <v>1157433568</v>
          </cell>
          <cell r="Q5535" t="str">
            <v xml:space="preserve">Uriarte </v>
          </cell>
          <cell r="R5535">
            <v>2434</v>
          </cell>
          <cell r="S5535" t="str">
            <v>6D</v>
          </cell>
          <cell r="T5535" t="str">
            <v>Palermo</v>
          </cell>
          <cell r="U5535" t="str">
            <v>Capital Federal</v>
          </cell>
          <cell r="V5535">
            <v>1425</v>
          </cell>
          <cell r="W5535" t="str">
            <v>Capital Federal</v>
          </cell>
          <cell r="Y5535" t="str">
            <v>ENVÍO SIN CARGO (CABA Y GRAN PARTE DE GBA) TIEMPO: 4 a 6 DÍAS HÁBILES</v>
          </cell>
          <cell r="Z5535" t="str">
            <v>Mercado Pago</v>
          </cell>
          <cell r="AB5535" t="str">
            <v>Si entregan el 8 o el 9 de Octubre no estaré en el domicilio</v>
          </cell>
          <cell r="AD5535">
            <v>44106</v>
          </cell>
          <cell r="AE5535">
            <v>44110</v>
          </cell>
          <cell r="AF5535" t="str">
            <v>CORTINA ALGODÓN Y POLIÉSTER PESADAS 2 PAÑOS 1.40x2.10 CM GRIS (Violeta)</v>
          </cell>
          <cell r="AG5535">
            <v>1499</v>
          </cell>
          <cell r="AH5535">
            <v>1</v>
          </cell>
          <cell r="AJ5535" t="str">
            <v>Móvil</v>
          </cell>
          <cell r="AK5535" t="str">
            <v>MIERCOLES 7-10 ENTRE 8 Y18 HORAS!</v>
          </cell>
          <cell r="AL5535">
            <v>1835198803</v>
          </cell>
          <cell r="AM5535">
            <v>293105632</v>
          </cell>
          <cell r="AN5535" t="str">
            <v>Sí</v>
          </cell>
        </row>
        <row r="5536">
          <cell r="A5536">
            <v>2079</v>
          </cell>
          <cell r="B5536" t="str">
            <v>rpatelli2509@gmail.com</v>
          </cell>
          <cell r="AF5536" t="str">
            <v>CORTINA ALGODÓN Y POLIÉSTER PESADAS 2 PAÑOS 1.40x2.10 CM GRIS (Gris)</v>
          </cell>
          <cell r="AG5536">
            <v>1499</v>
          </cell>
          <cell r="AH5536">
            <v>1</v>
          </cell>
          <cell r="AN5536" t="str">
            <v>Sí</v>
          </cell>
        </row>
        <row r="5537">
          <cell r="A5537">
            <v>2078</v>
          </cell>
          <cell r="B5537" t="str">
            <v>laura_molinari_leto@hotmail.com</v>
          </cell>
          <cell r="C5537">
            <v>44106</v>
          </cell>
          <cell r="D5537" t="str">
            <v>Abierta</v>
          </cell>
          <cell r="E5537" t="str">
            <v>Anulado</v>
          </cell>
          <cell r="F5537" t="str">
            <v>Enviado</v>
          </cell>
          <cell r="G5537" t="str">
            <v>ARS</v>
          </cell>
          <cell r="H5537" t="str">
            <v>1293.7</v>
          </cell>
          <cell r="I5537" t="str">
            <v>1253.98</v>
          </cell>
          <cell r="J5537">
            <v>1155</v>
          </cell>
          <cell r="K5537" t="str">
            <v>1194.72</v>
          </cell>
          <cell r="L5537" t="str">
            <v>Laura MOLINARI LETO</v>
          </cell>
          <cell r="M5537">
            <v>26200118</v>
          </cell>
          <cell r="N5537">
            <v>1169417846</v>
          </cell>
          <cell r="O5537" t="str">
            <v>Laura MOLINARI LETO</v>
          </cell>
          <cell r="P5537">
            <v>1169417846</v>
          </cell>
          <cell r="Q5537" t="str">
            <v>Caracas</v>
          </cell>
          <cell r="R5537">
            <v>5581</v>
          </cell>
          <cell r="S5537" t="str">
            <v>CASA</v>
          </cell>
          <cell r="T5537" t="str">
            <v>VILLA PUEYRREDON</v>
          </cell>
          <cell r="U5537" t="str">
            <v>Capital Federal</v>
          </cell>
          <cell r="V5537">
            <v>1419</v>
          </cell>
          <cell r="W5537" t="str">
            <v>Capital Federal</v>
          </cell>
          <cell r="Y5537" t="str">
            <v>Correo Argentino - Encomienda Clásica</v>
          </cell>
          <cell r="Z5537" t="str">
            <v>Mercado Pago</v>
          </cell>
          <cell r="AA5537" t="str">
            <v>LAURA</v>
          </cell>
          <cell r="AC5537" t="str">
            <v>ENVIAR ORDEN 2078 CON 2008</v>
          </cell>
          <cell r="AE5537">
            <v>44110</v>
          </cell>
          <cell r="AF5537" t="str">
            <v>INDIVIDUAL FOLLOW YOUR DREAMS CUERINA</v>
          </cell>
          <cell r="AG5537" t="str">
            <v>485.98</v>
          </cell>
          <cell r="AH5537">
            <v>1</v>
          </cell>
          <cell r="AI5537" t="str">
            <v>CHUIN39R</v>
          </cell>
          <cell r="AJ5537" t="str">
            <v>Web</v>
          </cell>
          <cell r="AK5537" t="str">
            <v>MIERCOLES 7-10 ENTRE 8 Y 18 HORAS!</v>
          </cell>
          <cell r="AL5537">
            <v>1834955306</v>
          </cell>
          <cell r="AM5537">
            <v>301720208</v>
          </cell>
          <cell r="AN5537" t="str">
            <v>Sí</v>
          </cell>
        </row>
        <row r="5538">
          <cell r="A5538">
            <v>2078</v>
          </cell>
          <cell r="B5538" t="str">
            <v>laura_molinari_leto@hotmail.com</v>
          </cell>
          <cell r="AF5538" t="str">
            <v>FLORERO DE VIDRIO 16CM</v>
          </cell>
          <cell r="AG5538" t="str">
            <v>201.93</v>
          </cell>
          <cell r="AH5538">
            <v>4</v>
          </cell>
          <cell r="AI5538" t="str">
            <v>046JA7593</v>
          </cell>
          <cell r="AN5538" t="str">
            <v>Sí</v>
          </cell>
        </row>
        <row r="5539">
          <cell r="A5539">
            <v>2077</v>
          </cell>
          <cell r="B5539" t="str">
            <v>azur_63@hotmail.com</v>
          </cell>
          <cell r="C5539">
            <v>44106</v>
          </cell>
          <cell r="D5539" t="str">
            <v>Abierta</v>
          </cell>
          <cell r="E5539" t="str">
            <v>Recibido</v>
          </cell>
          <cell r="F5539" t="str">
            <v>Enviado</v>
          </cell>
          <cell r="G5539" t="str">
            <v>ARS</v>
          </cell>
          <cell r="H5539" t="str">
            <v>2568.9</v>
          </cell>
          <cell r="I5539">
            <v>0</v>
          </cell>
          <cell r="J5539">
            <v>0</v>
          </cell>
          <cell r="K5539" t="str">
            <v>2568.9</v>
          </cell>
          <cell r="L5539" t="str">
            <v>Mariela Azurmendi</v>
          </cell>
          <cell r="M5539">
            <v>16768709</v>
          </cell>
          <cell r="N5539">
            <v>1144370983</v>
          </cell>
          <cell r="O5539" t="str">
            <v>Mariela Azurmendi</v>
          </cell>
          <cell r="P5539">
            <v>1144370983</v>
          </cell>
          <cell r="Q5539" t="str">
            <v>Guemes</v>
          </cell>
          <cell r="R5539">
            <v>4483</v>
          </cell>
          <cell r="S5539" t="str">
            <v>1ro. B</v>
          </cell>
          <cell r="T5539" t="str">
            <v>Palermo</v>
          </cell>
          <cell r="U5539" t="str">
            <v>Capital Federal</v>
          </cell>
          <cell r="V5539">
            <v>1425</v>
          </cell>
          <cell r="W5539" t="str">
            <v>Capital Federal</v>
          </cell>
          <cell r="Y5539" t="str">
            <v>ENVÍO SIN CARGO (CABA Y GRAN PARTE DE GBA) TIEMPO: 4 a 6 DÍAS HÁBILES</v>
          </cell>
          <cell r="Z5539" t="str">
            <v>Mercado Pago</v>
          </cell>
          <cell r="AD5539">
            <v>44106</v>
          </cell>
          <cell r="AE5539">
            <v>44110</v>
          </cell>
          <cell r="AF5539" t="str">
            <v>PANELUX PROVOLETERA 14CM - ANTIADHERENTE NEGRO</v>
          </cell>
          <cell r="AG5539" t="str">
            <v>768.9</v>
          </cell>
          <cell r="AH5539">
            <v>1</v>
          </cell>
          <cell r="AI5539" t="str">
            <v>043BA6127</v>
          </cell>
          <cell r="AJ5539" t="str">
            <v>Móvil</v>
          </cell>
          <cell r="AK5539" t="str">
            <v>MIERCOLES 7-10 ENTRE 8 Y 18 HORAS!</v>
          </cell>
          <cell r="AL5539">
            <v>1834676823</v>
          </cell>
          <cell r="AM5539">
            <v>301691042</v>
          </cell>
          <cell r="AN5539" t="str">
            <v>Sí</v>
          </cell>
        </row>
        <row r="5540">
          <cell r="A5540">
            <v>2077</v>
          </cell>
          <cell r="B5540" t="str">
            <v>azur_63@hotmail.com</v>
          </cell>
          <cell r="AF5540" t="str">
            <v>MESA DE ARRIME HOME OFFICE 35x40x67 CM</v>
          </cell>
          <cell r="AG5540">
            <v>1800</v>
          </cell>
          <cell r="AH5540">
            <v>1</v>
          </cell>
          <cell r="AI5540" t="str">
            <v>MESA ARRIME 2 CAÑOS</v>
          </cell>
          <cell r="AN5540" t="str">
            <v>Sí</v>
          </cell>
        </row>
        <row r="5541">
          <cell r="A5541">
            <v>2076</v>
          </cell>
          <cell r="B5541" t="str">
            <v>anahic_99@hotmail.com</v>
          </cell>
          <cell r="C5541">
            <v>44105</v>
          </cell>
          <cell r="D5541" t="str">
            <v>Abierta</v>
          </cell>
          <cell r="E5541" t="str">
            <v>Recibido</v>
          </cell>
          <cell r="F5541" t="str">
            <v>Enviado</v>
          </cell>
          <cell r="G5541" t="str">
            <v>ARS</v>
          </cell>
          <cell r="H5541" t="str">
            <v>3326.83</v>
          </cell>
          <cell r="I5541">
            <v>0</v>
          </cell>
          <cell r="J5541">
            <v>0</v>
          </cell>
          <cell r="K5541" t="str">
            <v>3326.83</v>
          </cell>
          <cell r="L5541" t="str">
            <v>Anahi Cordoño</v>
          </cell>
          <cell r="M5541">
            <v>42023315</v>
          </cell>
          <cell r="N5541">
            <v>1168783762</v>
          </cell>
          <cell r="O5541" t="str">
            <v>Anahi Cordoño</v>
          </cell>
          <cell r="P5541">
            <v>1168783762</v>
          </cell>
          <cell r="Q5541" t="str">
            <v>Soldado de la Frontera</v>
          </cell>
          <cell r="R5541">
            <v>4931</v>
          </cell>
          <cell r="S5541" t="str">
            <v>8 D</v>
          </cell>
          <cell r="U5541" t="str">
            <v>Capital Federal</v>
          </cell>
          <cell r="V5541">
            <v>1439</v>
          </cell>
          <cell r="W5541" t="str">
            <v>Capital Federal</v>
          </cell>
          <cell r="Y5541" t="str">
            <v>ENVÍO SIN CARGO (CABA Y GRAN PARTE DE GBA) TIEMPO: 4 a 6 DÍAS HÁBILES</v>
          </cell>
          <cell r="Z5541" t="str">
            <v>Mercado Pago</v>
          </cell>
          <cell r="AD5541">
            <v>44105</v>
          </cell>
          <cell r="AE5541">
            <v>44110</v>
          </cell>
          <cell r="AF5541" t="str">
            <v>ESPATULAS PLASTICO (Celeste)</v>
          </cell>
          <cell r="AG5541" t="str">
            <v>97.83</v>
          </cell>
          <cell r="AH5541">
            <v>1</v>
          </cell>
          <cell r="AI5541" t="str">
            <v>019BA7572BA</v>
          </cell>
          <cell r="AJ5541" t="str">
            <v>Web</v>
          </cell>
          <cell r="AK5541" t="str">
            <v>MIERCOLES 7-10 ENTRE 8 Y 18 HORAS!</v>
          </cell>
          <cell r="AL5541">
            <v>1833712847</v>
          </cell>
          <cell r="AM5541">
            <v>301540778</v>
          </cell>
          <cell r="AN5541" t="str">
            <v>Sí</v>
          </cell>
        </row>
        <row r="5542">
          <cell r="A5542">
            <v>2076</v>
          </cell>
          <cell r="B5542" t="str">
            <v>anahic_99@hotmail.com</v>
          </cell>
          <cell r="AF5542" t="str">
            <v>VELA SOJA C/TAPA AROMA JAZMIN GARDENIA 14X10 CM</v>
          </cell>
          <cell r="AG5542">
            <v>440</v>
          </cell>
          <cell r="AH5542">
            <v>1</v>
          </cell>
          <cell r="AI5542" t="str">
            <v>BA8098VELAMERCA SEPARADA</v>
          </cell>
          <cell r="AN5542" t="str">
            <v>Sí</v>
          </cell>
        </row>
        <row r="5543">
          <cell r="A5543">
            <v>2076</v>
          </cell>
          <cell r="B5543" t="str">
            <v>anahic_99@hotmail.com</v>
          </cell>
          <cell r="AF5543" t="str">
            <v>VELA 100 % SOJA CON AROMA JAZMIN GARDENIA (JAZMIN)</v>
          </cell>
          <cell r="AG5543">
            <v>440</v>
          </cell>
          <cell r="AH5543">
            <v>1</v>
          </cell>
          <cell r="AI5543" t="str">
            <v>BA5914VELA</v>
          </cell>
          <cell r="AN5543" t="str">
            <v>Sí</v>
          </cell>
        </row>
        <row r="5544">
          <cell r="A5544">
            <v>2076</v>
          </cell>
          <cell r="B5544" t="str">
            <v>anahic_99@hotmail.com</v>
          </cell>
          <cell r="AF5544" t="str">
            <v>MESA DE ARRIME HOME OFFICE 35x40x67 CM</v>
          </cell>
          <cell r="AG5544">
            <v>1800</v>
          </cell>
          <cell r="AH5544">
            <v>1</v>
          </cell>
          <cell r="AI5544" t="str">
            <v>MESA ARRIME 2 CAÑOS</v>
          </cell>
          <cell r="AN5544" t="str">
            <v>Sí</v>
          </cell>
        </row>
        <row r="5545">
          <cell r="A5545">
            <v>2076</v>
          </cell>
          <cell r="B5545" t="str">
            <v>anahic_99@hotmail.com</v>
          </cell>
          <cell r="AF5545" t="str">
            <v>PROMO BOWLS: 1 BOWL GRANDE + 2 BOWLS CHICOS (Celeste)</v>
          </cell>
          <cell r="AG5545">
            <v>549</v>
          </cell>
          <cell r="AH5545">
            <v>1</v>
          </cell>
          <cell r="AI5545" t="str">
            <v>019BA87511/019BA87510</v>
          </cell>
          <cell r="AN5545" t="str">
            <v>Sí</v>
          </cell>
        </row>
        <row r="5546">
          <cell r="A5546">
            <v>2075</v>
          </cell>
          <cell r="B5546" t="str">
            <v>candelarianannizzi@gmail.com</v>
          </cell>
          <cell r="C5546">
            <v>44105</v>
          </cell>
          <cell r="D5546" t="str">
            <v>Abierta</v>
          </cell>
          <cell r="E5546" t="str">
            <v>Recibido</v>
          </cell>
          <cell r="F5546" t="str">
            <v>Enviado</v>
          </cell>
          <cell r="G5546" t="str">
            <v>ARS</v>
          </cell>
          <cell r="H5546" t="str">
            <v>1241.65</v>
          </cell>
          <cell r="I5546">
            <v>0</v>
          </cell>
          <cell r="J5546">
            <v>0</v>
          </cell>
          <cell r="K5546" t="str">
            <v>1241.65</v>
          </cell>
          <cell r="L5546" t="str">
            <v>Candelaria Nannizzi Etcheto</v>
          </cell>
          <cell r="M5546">
            <v>40639097</v>
          </cell>
          <cell r="N5546">
            <v>1561212615</v>
          </cell>
          <cell r="O5546" t="str">
            <v>Candelaria  Nannizzi Etcheto</v>
          </cell>
          <cell r="P5546">
            <v>1561212615</v>
          </cell>
          <cell r="Q5546" t="str">
            <v xml:space="preserve">Santa Cruz </v>
          </cell>
          <cell r="R5546">
            <v>2758</v>
          </cell>
          <cell r="T5546" t="str">
            <v xml:space="preserve">Jose Leon Suarez </v>
          </cell>
          <cell r="U5546" t="str">
            <v xml:space="preserve">Jose Leon Suarez </v>
          </cell>
          <cell r="V5546">
            <v>1655</v>
          </cell>
          <cell r="W5546" t="str">
            <v>Gran Buenos Aires</v>
          </cell>
          <cell r="Y5546" t="str">
            <v>ENVÍO SIN CARGO (CABA Y GRAN PARTE DE GBA) TIEMPO: 4 a 6 DÍAS HÁBILES</v>
          </cell>
          <cell r="Z5546" t="str">
            <v>Mercado Pago</v>
          </cell>
          <cell r="AD5546">
            <v>44105</v>
          </cell>
          <cell r="AE5546">
            <v>44110</v>
          </cell>
          <cell r="AF5546" t="str">
            <v>CUCHILLO CERAMICA 20</v>
          </cell>
          <cell r="AG5546" t="str">
            <v>638.86</v>
          </cell>
          <cell r="AH5546">
            <v>1</v>
          </cell>
          <cell r="AI5546" t="str">
            <v>046BA8187</v>
          </cell>
          <cell r="AJ5546" t="str">
            <v>Móvil</v>
          </cell>
          <cell r="AK5546" t="str">
            <v>JUEVES 8-10 ENTRE 8 Y 18 HORAS!</v>
          </cell>
          <cell r="AL5546">
            <v>1833183525</v>
          </cell>
          <cell r="AM5546">
            <v>301458988</v>
          </cell>
          <cell r="AN5546" t="str">
            <v>Sí</v>
          </cell>
        </row>
        <row r="5547">
          <cell r="A5547">
            <v>2075</v>
          </cell>
          <cell r="B5547" t="str">
            <v>candelarianannizzi@gmail.com</v>
          </cell>
          <cell r="AF5547" t="str">
            <v>COLADOR ACERO INOXIDABLE DIAM 22CM X 8CM ALTO</v>
          </cell>
          <cell r="AG5547" t="str">
            <v>602.79</v>
          </cell>
          <cell r="AH5547">
            <v>1</v>
          </cell>
          <cell r="AI5547" t="str">
            <v>046BA8162</v>
          </cell>
          <cell r="AN5547" t="str">
            <v>Sí</v>
          </cell>
        </row>
        <row r="5548">
          <cell r="A5548">
            <v>2074</v>
          </cell>
          <cell r="B5548" t="str">
            <v>nsoledadbrosio@gmail.com</v>
          </cell>
          <cell r="C5548">
            <v>44105</v>
          </cell>
          <cell r="D5548" t="str">
            <v>Abierta</v>
          </cell>
          <cell r="E5548" t="str">
            <v>Recibido</v>
          </cell>
          <cell r="F5548" t="str">
            <v>Enviado</v>
          </cell>
          <cell r="G5548" t="str">
            <v>ARS</v>
          </cell>
          <cell r="H5548" t="str">
            <v>644.95</v>
          </cell>
          <cell r="I5548" t="str">
            <v>96.74</v>
          </cell>
          <cell r="J5548">
            <v>0</v>
          </cell>
          <cell r="K5548" t="str">
            <v>548.21</v>
          </cell>
          <cell r="L5548" t="str">
            <v>Nadia Brosio</v>
          </cell>
          <cell r="M5548">
            <v>35804266</v>
          </cell>
          <cell r="N5548">
            <v>1155713502</v>
          </cell>
          <cell r="O5548" t="str">
            <v>Nadia Brosio</v>
          </cell>
          <cell r="P5548">
            <v>1155713502</v>
          </cell>
          <cell r="Q5548" t="str">
            <v xml:space="preserve">Av Alberdi </v>
          </cell>
          <cell r="R5548">
            <v>1042</v>
          </cell>
          <cell r="S5548" t="str">
            <v>3 C</v>
          </cell>
          <cell r="T5548" t="str">
            <v>Caballito</v>
          </cell>
          <cell r="U5548" t="str">
            <v>Capital Federal</v>
          </cell>
          <cell r="V5548">
            <v>1424</v>
          </cell>
          <cell r="W5548" t="str">
            <v>Capital Federal</v>
          </cell>
          <cell r="Y5548" t="str">
            <v>ENVÍO SIN CARGO (CABA Y GRAN PARTE DE GBA) TIEMPO: 4 a 6 DÍAS HÁBILES</v>
          </cell>
          <cell r="Z5548" t="str">
            <v>Mercado Pago</v>
          </cell>
          <cell r="AA5548" t="str">
            <v>FINDEBIGDECO</v>
          </cell>
          <cell r="AD5548">
            <v>44105</v>
          </cell>
          <cell r="AE5548">
            <v>44110</v>
          </cell>
          <cell r="AF5548" t="str">
            <v>APOYA PAVA MADERA CERCO 17.5 CM</v>
          </cell>
          <cell r="AG5548" t="str">
            <v>204.95</v>
          </cell>
          <cell r="AH5548">
            <v>1</v>
          </cell>
          <cell r="AI5548" t="str">
            <v>BA5450</v>
          </cell>
          <cell r="AJ5548" t="str">
            <v>Web</v>
          </cell>
          <cell r="AK5548" t="str">
            <v>MIERCOLES 7-10 ENTRE 8 Y 18 HORAS!</v>
          </cell>
          <cell r="AL5548">
            <v>1832957316</v>
          </cell>
          <cell r="AM5548">
            <v>300995124</v>
          </cell>
          <cell r="AN5548" t="str">
            <v>Sí</v>
          </cell>
        </row>
        <row r="5549">
          <cell r="A5549">
            <v>2074</v>
          </cell>
          <cell r="B5549" t="str">
            <v>nsoledadbrosio@gmail.com</v>
          </cell>
          <cell r="AF5549" t="str">
            <v>VELA 100 % SOJA CON AROMA JAZMIN GARDENIA (JAZMIN)</v>
          </cell>
          <cell r="AG5549">
            <v>440</v>
          </cell>
          <cell r="AH5549">
            <v>1</v>
          </cell>
          <cell r="AI5549" t="str">
            <v>BA5914VELA</v>
          </cell>
          <cell r="AN5549" t="str">
            <v>Sí</v>
          </cell>
        </row>
        <row r="5550">
          <cell r="A5550">
            <v>2073</v>
          </cell>
          <cell r="B5550" t="str">
            <v>micaelabalsamo@hotmail.com</v>
          </cell>
          <cell r="C5550">
            <v>44105</v>
          </cell>
          <cell r="D5550" t="str">
            <v>Abierta</v>
          </cell>
          <cell r="E5550" t="str">
            <v>Recibido</v>
          </cell>
          <cell r="F5550" t="str">
            <v>Enviado</v>
          </cell>
          <cell r="G5550" t="str">
            <v>ARS</v>
          </cell>
          <cell r="H5550" t="str">
            <v>963.99</v>
          </cell>
          <cell r="I5550">
            <v>0</v>
          </cell>
          <cell r="J5550">
            <v>0</v>
          </cell>
          <cell r="K5550" t="str">
            <v>963.99</v>
          </cell>
          <cell r="L5550" t="str">
            <v xml:space="preserve">Micaela Bálsamo </v>
          </cell>
          <cell r="M5550">
            <v>38700040</v>
          </cell>
          <cell r="N5550">
            <v>1159988296</v>
          </cell>
          <cell r="O5550" t="str">
            <v>Micaela  Bálsamo</v>
          </cell>
          <cell r="P5550">
            <v>1159988296</v>
          </cell>
          <cell r="Q5550" t="str">
            <v xml:space="preserve">Presidente arturo illia </v>
          </cell>
          <cell r="R5550">
            <v>1858</v>
          </cell>
          <cell r="S5550" t="str">
            <v>Casa</v>
          </cell>
          <cell r="T5550" t="str">
            <v xml:space="preserve">Entre erezcano y la rosa </v>
          </cell>
          <cell r="U5550" t="str">
            <v xml:space="preserve">Adrogué </v>
          </cell>
          <cell r="V5550">
            <v>1846</v>
          </cell>
          <cell r="W5550" t="str">
            <v>Gran Buenos Aires</v>
          </cell>
          <cell r="Y5550" t="str">
            <v>ENVÍO SIN CARGO (CABA Y GRAN PARTE DE GBA) TIEMPO: 4 a 6 DÍAS HÁBILES</v>
          </cell>
          <cell r="Z5550" t="str">
            <v>Mercado Pago</v>
          </cell>
          <cell r="AD5550">
            <v>44105</v>
          </cell>
          <cell r="AE5550">
            <v>44110</v>
          </cell>
          <cell r="AF5550" t="str">
            <v>CUCHARA COLOR ROSA</v>
          </cell>
          <cell r="AG5550" t="str">
            <v>34.99</v>
          </cell>
          <cell r="AH5550">
            <v>1</v>
          </cell>
          <cell r="AI5550" t="str">
            <v>BP32018</v>
          </cell>
          <cell r="AJ5550" t="str">
            <v>Móvil</v>
          </cell>
          <cell r="AK5550" t="str">
            <v>MIERCOLES 7-10 ENTRE 8 Y 18 HORAS!</v>
          </cell>
          <cell r="AL5550">
            <v>1832712601</v>
          </cell>
          <cell r="AM5550">
            <v>301408738</v>
          </cell>
          <cell r="AN5550" t="str">
            <v>Sí</v>
          </cell>
        </row>
        <row r="5551">
          <cell r="A5551">
            <v>2073</v>
          </cell>
          <cell r="B5551" t="str">
            <v>micaelabalsamo@hotmail.com</v>
          </cell>
          <cell r="AF5551" t="str">
            <v>BOWL MENTA 400CC</v>
          </cell>
          <cell r="AG5551" t="str">
            <v>132.5</v>
          </cell>
          <cell r="AH5551">
            <v>1</v>
          </cell>
          <cell r="AI5551" t="str">
            <v>BP01019 BIPO</v>
          </cell>
          <cell r="AN5551" t="str">
            <v>Sí</v>
          </cell>
        </row>
        <row r="5552">
          <cell r="A5552">
            <v>2073</v>
          </cell>
          <cell r="B5552" t="str">
            <v>micaelabalsamo@hotmail.com</v>
          </cell>
          <cell r="AF5552" t="str">
            <v>BOWL ROSA 400CC</v>
          </cell>
          <cell r="AG5552" t="str">
            <v>132.5</v>
          </cell>
          <cell r="AH5552">
            <v>3</v>
          </cell>
          <cell r="AI5552" t="str">
            <v>BP01018 BIPO</v>
          </cell>
          <cell r="AN5552" t="str">
            <v>Sí</v>
          </cell>
        </row>
        <row r="5553">
          <cell r="A5553">
            <v>2073</v>
          </cell>
          <cell r="B5553" t="str">
            <v>micaelabalsamo@hotmail.com</v>
          </cell>
          <cell r="AF5553" t="str">
            <v>PROMO BLUE: 1 BOWL 1.5 LTS + 2 BOWLS 400 CC</v>
          </cell>
          <cell r="AG5553">
            <v>399</v>
          </cell>
          <cell r="AH5553">
            <v>1</v>
          </cell>
          <cell r="AI5553" t="str">
            <v>BP26019/BP01019</v>
          </cell>
          <cell r="AN5553" t="str">
            <v>Sí</v>
          </cell>
        </row>
        <row r="5554">
          <cell r="A5554">
            <v>2072</v>
          </cell>
          <cell r="B5554" t="str">
            <v>maruchis_66@hotmail.com</v>
          </cell>
          <cell r="C5554">
            <v>44105</v>
          </cell>
          <cell r="D5554" t="str">
            <v>Abierta</v>
          </cell>
          <cell r="E5554" t="str">
            <v>Recibido</v>
          </cell>
          <cell r="F5554" t="str">
            <v>Enviado</v>
          </cell>
          <cell r="G5554" t="str">
            <v>ARS</v>
          </cell>
          <cell r="H5554" t="str">
            <v>1450.91</v>
          </cell>
          <cell r="I5554">
            <v>0</v>
          </cell>
          <cell r="J5554">
            <v>0</v>
          </cell>
          <cell r="K5554" t="str">
            <v>1450.91</v>
          </cell>
          <cell r="L5554" t="str">
            <v>Mara Sanchez</v>
          </cell>
          <cell r="M5554">
            <v>34174853</v>
          </cell>
          <cell r="N5554">
            <v>1557399339</v>
          </cell>
          <cell r="O5554" t="str">
            <v>Mara Sanchez</v>
          </cell>
          <cell r="P5554">
            <v>1557399339</v>
          </cell>
          <cell r="Q5554" t="str">
            <v xml:space="preserve">Av independencia </v>
          </cell>
          <cell r="R5554">
            <v>3969</v>
          </cell>
          <cell r="S5554" t="str">
            <v>1B</v>
          </cell>
          <cell r="T5554" t="str">
            <v>Almagro</v>
          </cell>
          <cell r="U5554" t="str">
            <v>Capital Federal</v>
          </cell>
          <cell r="V5554">
            <v>1226</v>
          </cell>
          <cell r="W5554" t="str">
            <v>Capital Federal</v>
          </cell>
          <cell r="Y5554" t="str">
            <v>ENVÍO SIN CARGO (CABA Y GRAN PARTE DE GBA) TIEMPO: 4 a 6 DÍAS HÁBILES</v>
          </cell>
          <cell r="Z5554" t="str">
            <v>Mercado Pago</v>
          </cell>
          <cell r="AD5554">
            <v>44105</v>
          </cell>
          <cell r="AE5554">
            <v>44110</v>
          </cell>
          <cell r="AF5554" t="str">
            <v>RALLADOR VERDE 20x4 CM</v>
          </cell>
          <cell r="AG5554" t="str">
            <v>456.05</v>
          </cell>
          <cell r="AH5554">
            <v>1</v>
          </cell>
          <cell r="AI5554" t="str">
            <v>BA6436</v>
          </cell>
          <cell r="AJ5554" t="str">
            <v>Móvil</v>
          </cell>
          <cell r="AK5554" t="str">
            <v>MIERCOLES 7-10 ENTRE 8 Y 18 HORAS!</v>
          </cell>
          <cell r="AL5554">
            <v>1832546291</v>
          </cell>
          <cell r="AM5554">
            <v>301387252</v>
          </cell>
          <cell r="AN5554" t="str">
            <v>Sí</v>
          </cell>
        </row>
        <row r="5555">
          <cell r="A5555">
            <v>2072</v>
          </cell>
          <cell r="B5555" t="str">
            <v>maruchis_66@hotmail.com</v>
          </cell>
          <cell r="AF5555" t="str">
            <v>HOMBRECITO CON VIRULANA COLORES PASTEL (Verde)</v>
          </cell>
          <cell r="AG5555" t="str">
            <v>144.6</v>
          </cell>
          <cell r="AH5555">
            <v>1</v>
          </cell>
          <cell r="AI5555" t="str">
            <v>ba87516</v>
          </cell>
          <cell r="AN5555" t="str">
            <v>Sí</v>
          </cell>
        </row>
        <row r="5556">
          <cell r="A5556">
            <v>2072</v>
          </cell>
          <cell r="B5556" t="str">
            <v>maruchis_66@hotmail.com</v>
          </cell>
          <cell r="AF5556" t="str">
            <v>BOTELLA VIDRIO H2O 1 LITRO CORCHO ECOLOGICO</v>
          </cell>
          <cell r="AG5556" t="str">
            <v>419.86</v>
          </cell>
          <cell r="AH5556">
            <v>1</v>
          </cell>
          <cell r="AI5556" t="str">
            <v>019BO5217NEW</v>
          </cell>
          <cell r="AN5556" t="str">
            <v>Sí</v>
          </cell>
        </row>
        <row r="5557">
          <cell r="A5557">
            <v>2072</v>
          </cell>
          <cell r="B5557" t="str">
            <v>maruchis_66@hotmail.com</v>
          </cell>
          <cell r="AF5557" t="str">
            <v>JABONERA DE PLÁSTICO RAYAS 3 COLORES 13 CM (Verde)</v>
          </cell>
          <cell r="AG5557" t="str">
            <v>215.2</v>
          </cell>
          <cell r="AH5557">
            <v>2</v>
          </cell>
          <cell r="AN5557" t="str">
            <v>Sí</v>
          </cell>
        </row>
        <row r="5558">
          <cell r="A5558">
            <v>2071</v>
          </cell>
          <cell r="B5558" t="str">
            <v>natalia@supercut.com.ar</v>
          </cell>
          <cell r="C5558">
            <v>44104</v>
          </cell>
          <cell r="D5558" t="str">
            <v>Abierta</v>
          </cell>
          <cell r="E5558" t="str">
            <v>Recibido</v>
          </cell>
          <cell r="F5558" t="str">
            <v>Enviado</v>
          </cell>
          <cell r="G5558" t="str">
            <v>ARS</v>
          </cell>
          <cell r="H5558" t="str">
            <v>2885.22</v>
          </cell>
          <cell r="I5558">
            <v>0</v>
          </cell>
          <cell r="J5558">
            <v>0</v>
          </cell>
          <cell r="K5558" t="str">
            <v>2885.22</v>
          </cell>
          <cell r="L5558" t="str">
            <v>Natalia Julian</v>
          </cell>
          <cell r="M5558">
            <v>23477796</v>
          </cell>
          <cell r="N5558">
            <v>1160236091</v>
          </cell>
          <cell r="O5558" t="str">
            <v>Natalia Julian</v>
          </cell>
          <cell r="P5558">
            <v>1160236091</v>
          </cell>
          <cell r="Q5558" t="str">
            <v xml:space="preserve">Cramer </v>
          </cell>
          <cell r="R5558">
            <v>637</v>
          </cell>
          <cell r="U5558" t="str">
            <v>Ramos Mejia</v>
          </cell>
          <cell r="V5558">
            <v>1704</v>
          </cell>
          <cell r="W5558" t="str">
            <v>Gran Buenos Aires</v>
          </cell>
          <cell r="Y5558" t="str">
            <v>ENVÍO SIN CARGO (CABA Y GRAN PARTE DE GBA) TIEMPO: 4 a 6 DÍAS HÁBILES</v>
          </cell>
          <cell r="Z5558" t="str">
            <v>Mercado Pago</v>
          </cell>
          <cell r="AB5558" t="str">
            <v>La entrega tiene que ser después de las 14:30hs. Casa con dos portones grises.</v>
          </cell>
          <cell r="AD5558">
            <v>44104</v>
          </cell>
          <cell r="AE5558">
            <v>44109</v>
          </cell>
          <cell r="AF5558" t="str">
            <v>3X2 RIGOLLEAU COPON GOURMET 450ML GNL X 12 PIEZAS (TOTAL 36 U)</v>
          </cell>
          <cell r="AG5558" t="str">
            <v>2885.22</v>
          </cell>
          <cell r="AH5558">
            <v>1</v>
          </cell>
          <cell r="AI5558" t="str">
            <v>RI68919GR</v>
          </cell>
          <cell r="AJ5558" t="str">
            <v>Móvil</v>
          </cell>
          <cell r="AK5558" t="str">
            <v>MARTES 6-10 ENTRE 8 Y 18 HORAS!</v>
          </cell>
          <cell r="AL5558">
            <v>1830079108</v>
          </cell>
          <cell r="AM5558">
            <v>301092965</v>
          </cell>
          <cell r="AN5558" t="str">
            <v>Sí</v>
          </cell>
        </row>
        <row r="5559">
          <cell r="A5559">
            <v>2070</v>
          </cell>
          <cell r="B5559" t="str">
            <v>micaela_didia@hotmail.com</v>
          </cell>
          <cell r="C5559">
            <v>44104</v>
          </cell>
          <cell r="D5559" t="str">
            <v>Abierta</v>
          </cell>
          <cell r="E5559" t="str">
            <v>Recibido</v>
          </cell>
          <cell r="F5559" t="str">
            <v>Enviado</v>
          </cell>
          <cell r="G5559" t="str">
            <v>ARS</v>
          </cell>
          <cell r="H5559" t="str">
            <v>1126.39</v>
          </cell>
          <cell r="I5559" t="str">
            <v>168.96</v>
          </cell>
          <cell r="J5559">
            <v>0</v>
          </cell>
          <cell r="K5559" t="str">
            <v>957.43</v>
          </cell>
          <cell r="L5559" t="str">
            <v>Micaela Didia</v>
          </cell>
          <cell r="M5559">
            <v>36171639</v>
          </cell>
          <cell r="N5559">
            <v>5491166176203</v>
          </cell>
          <cell r="O5559" t="str">
            <v>Micaela  Didia</v>
          </cell>
          <cell r="P5559">
            <v>5491166176203</v>
          </cell>
          <cell r="Q5559" t="str">
            <v>Tres arroyos</v>
          </cell>
          <cell r="R5559">
            <v>247</v>
          </cell>
          <cell r="S5559" t="str">
            <v>1B</v>
          </cell>
          <cell r="T5559" t="str">
            <v>Villa crespo</v>
          </cell>
          <cell r="U5559" t="str">
            <v>Capital Federal</v>
          </cell>
          <cell r="V5559">
            <v>1414</v>
          </cell>
          <cell r="W5559" t="str">
            <v>Capital Federal</v>
          </cell>
          <cell r="Y5559" t="str">
            <v>ENVÍO SIN CARGO (CABA Y GRAN PARTE DE GBA) TIEMPO: 4 a 6 DÍAS HÁBILES</v>
          </cell>
          <cell r="Z5559" t="str">
            <v>Mercado Pago</v>
          </cell>
          <cell r="AA5559" t="str">
            <v>FINDEBIGDECO</v>
          </cell>
          <cell r="AD5559">
            <v>44104</v>
          </cell>
          <cell r="AE5559">
            <v>44109</v>
          </cell>
          <cell r="AF5559" t="str">
            <v>SET CUCHARON Y TENEDOR BAMBOO BLANCO 29CM</v>
          </cell>
          <cell r="AG5559" t="str">
            <v>1126.39</v>
          </cell>
          <cell r="AH5559">
            <v>1</v>
          </cell>
          <cell r="AI5559" t="str">
            <v>BA7800</v>
          </cell>
          <cell r="AJ5559" t="str">
            <v>Móvil</v>
          </cell>
          <cell r="AK5559" t="str">
            <v>MARTES 6-10 ENTRE 8 Y 18 HORAS!</v>
          </cell>
          <cell r="AL5559">
            <v>1829980767</v>
          </cell>
          <cell r="AM5559">
            <v>301075895</v>
          </cell>
          <cell r="AN5559" t="str">
            <v>Sí</v>
          </cell>
        </row>
        <row r="5560">
          <cell r="A5560">
            <v>2069</v>
          </cell>
          <cell r="B5560" t="str">
            <v>novoa11@hotmail.es</v>
          </cell>
          <cell r="C5560">
            <v>44104</v>
          </cell>
          <cell r="D5560" t="str">
            <v>Abierta</v>
          </cell>
          <cell r="E5560" t="str">
            <v>Anulado</v>
          </cell>
          <cell r="F5560" t="str">
            <v>No está empaquetado</v>
          </cell>
          <cell r="G5560" t="str">
            <v>ARS</v>
          </cell>
          <cell r="H5560">
            <v>1400</v>
          </cell>
          <cell r="I5560">
            <v>210</v>
          </cell>
          <cell r="J5560">
            <v>0</v>
          </cell>
          <cell r="K5560">
            <v>1190</v>
          </cell>
          <cell r="L5560" t="str">
            <v>Maria Mercedes Mendez novoa</v>
          </cell>
          <cell r="M5560">
            <v>35959555</v>
          </cell>
          <cell r="N5560">
            <v>1168843252</v>
          </cell>
          <cell r="O5560" t="str">
            <v>Maria Mercedes Mendez novoa</v>
          </cell>
          <cell r="P5560">
            <v>1168843252</v>
          </cell>
          <cell r="Q5560" t="str">
            <v xml:space="preserve">Campana </v>
          </cell>
          <cell r="R5560">
            <v>3045</v>
          </cell>
          <cell r="S5560" t="str">
            <v>7 D</v>
          </cell>
          <cell r="T5560" t="str">
            <v>Villa del parque</v>
          </cell>
          <cell r="U5560" t="str">
            <v>Capital Federal</v>
          </cell>
          <cell r="V5560">
            <v>1417</v>
          </cell>
          <cell r="W5560" t="str">
            <v>Capital Federal</v>
          </cell>
          <cell r="Y5560" t="str">
            <v>ENVÍO SIN CARGO (CABA Y GRAN PARTE DE GBA) TIEMPO: 4 a 6 DÍAS HÁBILES</v>
          </cell>
          <cell r="Z5560" t="str">
            <v>Mercado Pago</v>
          </cell>
          <cell r="AA5560" t="str">
            <v>FINDEBIGDECO</v>
          </cell>
          <cell r="AF5560" t="str">
            <v>PIE DE MACETA NÓRDICO (30 CM)</v>
          </cell>
          <cell r="AG5560">
            <v>700</v>
          </cell>
          <cell r="AH5560">
            <v>2</v>
          </cell>
          <cell r="AJ5560" t="str">
            <v>Móvil</v>
          </cell>
          <cell r="AK5560" t="str">
            <v/>
          </cell>
          <cell r="AL5560">
            <v>1829980653</v>
          </cell>
          <cell r="AM5560">
            <v>301074013</v>
          </cell>
          <cell r="AN5560" t="str">
            <v>Sí</v>
          </cell>
        </row>
        <row r="5561">
          <cell r="A5561">
            <v>2068</v>
          </cell>
          <cell r="B5561" t="str">
            <v>abad_veronica@hotmail.com</v>
          </cell>
          <cell r="C5561">
            <v>44104</v>
          </cell>
          <cell r="D5561" t="str">
            <v>Abierta</v>
          </cell>
          <cell r="E5561" t="str">
            <v>Recibido</v>
          </cell>
          <cell r="F5561" t="str">
            <v>Enviado</v>
          </cell>
          <cell r="G5561" t="str">
            <v>ARS</v>
          </cell>
          <cell r="H5561" t="str">
            <v>1812.85</v>
          </cell>
          <cell r="I5561" t="str">
            <v>271.93</v>
          </cell>
          <cell r="J5561">
            <v>0</v>
          </cell>
          <cell r="K5561" t="str">
            <v>1540.92</v>
          </cell>
          <cell r="L5561" t="str">
            <v>Verónica Paula Abad Paula Abad</v>
          </cell>
          <cell r="M5561">
            <v>24663289</v>
          </cell>
          <cell r="N5561">
            <v>1167505300</v>
          </cell>
          <cell r="O5561" t="str">
            <v>Verónica Paula Abad Paula Abad</v>
          </cell>
          <cell r="P5561">
            <v>1167505300</v>
          </cell>
          <cell r="Q5561" t="str">
            <v xml:space="preserve">Jaramillo </v>
          </cell>
          <cell r="R5561">
            <v>3060</v>
          </cell>
          <cell r="S5561">
            <v>7</v>
          </cell>
          <cell r="T5561" t="str">
            <v xml:space="preserve">Saavedra </v>
          </cell>
          <cell r="U5561" t="str">
            <v>Capital Federal</v>
          </cell>
          <cell r="V5561">
            <v>1429</v>
          </cell>
          <cell r="W5561" t="str">
            <v>Capital Federal</v>
          </cell>
          <cell r="Y5561" t="str">
            <v>ENVÍO SIN CARGO (CABA Y GRAN PARTE DE GBA) TIEMPO: 4 a 6 DÍAS HÁBILES</v>
          </cell>
          <cell r="Z5561" t="str">
            <v>Mercado Pago</v>
          </cell>
          <cell r="AA5561" t="str">
            <v>FINDEBIGDECO</v>
          </cell>
          <cell r="AD5561">
            <v>44104</v>
          </cell>
          <cell r="AE5561">
            <v>44109</v>
          </cell>
          <cell r="AF5561" t="str">
            <v>PANERA HOME ARPILLERA C/LIENZO</v>
          </cell>
          <cell r="AG5561" t="str">
            <v>481.43</v>
          </cell>
          <cell r="AH5561">
            <v>2</v>
          </cell>
          <cell r="AI5561" t="str">
            <v>LO26003 LO TIENE LUCIANA</v>
          </cell>
          <cell r="AJ5561" t="str">
            <v>Móvil</v>
          </cell>
          <cell r="AK5561" t="str">
            <v>MARTES 6-10 ENTRE 8 Y 18 HORAS!</v>
          </cell>
          <cell r="AL5561">
            <v>1829941881</v>
          </cell>
          <cell r="AM5561">
            <v>296140620</v>
          </cell>
          <cell r="AN5561" t="str">
            <v>Sí</v>
          </cell>
        </row>
        <row r="5562">
          <cell r="A5562">
            <v>2068</v>
          </cell>
          <cell r="B5562" t="str">
            <v>abad_veronica@hotmail.com</v>
          </cell>
          <cell r="AF5562" t="str">
            <v>MANTEL TOSTADO RECTANGULAR TELA TROPICAL PESADO 150 X 250 CM</v>
          </cell>
          <cell r="AG5562" t="str">
            <v>849.99</v>
          </cell>
          <cell r="AH5562">
            <v>1</v>
          </cell>
          <cell r="AI5562" t="str">
            <v>CHUMANTOS</v>
          </cell>
          <cell r="AN5562" t="str">
            <v>Sí</v>
          </cell>
        </row>
        <row r="5563">
          <cell r="A5563">
            <v>2067</v>
          </cell>
          <cell r="B5563" t="str">
            <v>alvarezsofiag@gmail.com</v>
          </cell>
          <cell r="C5563">
            <v>44104</v>
          </cell>
          <cell r="D5563" t="str">
            <v>Abierta</v>
          </cell>
          <cell r="E5563" t="str">
            <v>Recibido</v>
          </cell>
          <cell r="F5563" t="str">
            <v>Enviado</v>
          </cell>
          <cell r="G5563" t="str">
            <v>ARS</v>
          </cell>
          <cell r="H5563" t="str">
            <v>1902.93</v>
          </cell>
          <cell r="I5563" t="str">
            <v>225.59</v>
          </cell>
          <cell r="J5563">
            <v>0</v>
          </cell>
          <cell r="K5563" t="str">
            <v>1677.34</v>
          </cell>
          <cell r="L5563" t="str">
            <v xml:space="preserve">Sofía giuliana Álvarez </v>
          </cell>
          <cell r="M5563">
            <v>40476797</v>
          </cell>
          <cell r="N5563">
            <v>1534337463</v>
          </cell>
          <cell r="O5563" t="str">
            <v>Sofía giuliana  Álvarez</v>
          </cell>
          <cell r="P5563">
            <v>1534337463</v>
          </cell>
          <cell r="Q5563" t="str">
            <v xml:space="preserve">Aristobulo Del Valle </v>
          </cell>
          <cell r="R5563">
            <v>445</v>
          </cell>
          <cell r="S5563" t="str">
            <v xml:space="preserve"> </v>
          </cell>
          <cell r="U5563" t="str">
            <v xml:space="preserve">Muñiz, san Miguel </v>
          </cell>
          <cell r="V5563">
            <v>1663</v>
          </cell>
          <cell r="W5563" t="str">
            <v>Gran Buenos Aires</v>
          </cell>
          <cell r="Y5563" t="str">
            <v>ENVÍO SIN CARGO (CABA Y GRAN PARTE DE GBA) TIEMPO: 4 a 6 DÍAS HÁBILES</v>
          </cell>
          <cell r="Z5563" t="str">
            <v>Mercado Pago</v>
          </cell>
          <cell r="AA5563" t="str">
            <v>FINDEBIGDECO</v>
          </cell>
          <cell r="AB5563" t="str">
            <v xml:space="preserve">Cubiertero que sea rosa por favor. </v>
          </cell>
          <cell r="AD5563">
            <v>44104</v>
          </cell>
          <cell r="AE5563">
            <v>44109</v>
          </cell>
          <cell r="AF5563" t="str">
            <v>LATA TORRE EIFFEL 17X17CM</v>
          </cell>
          <cell r="AG5563" t="str">
            <v>1236.94</v>
          </cell>
          <cell r="AH5563">
            <v>1</v>
          </cell>
          <cell r="AI5563" t="str">
            <v>645LA33034</v>
          </cell>
          <cell r="AJ5563" t="str">
            <v>Móvil</v>
          </cell>
          <cell r="AK5563" t="str">
            <v>MARTES 6-10 ENTRE 8 Y 18 HORAS!</v>
          </cell>
          <cell r="AL5563">
            <v>1828763846</v>
          </cell>
          <cell r="AM5563">
            <v>300620739</v>
          </cell>
          <cell r="AN5563" t="str">
            <v>Sí</v>
          </cell>
        </row>
        <row r="5564">
          <cell r="A5564">
            <v>2067</v>
          </cell>
          <cell r="B5564" t="str">
            <v>alvarezsofiag@gmail.com</v>
          </cell>
          <cell r="AF5564" t="str">
            <v>PROMO PINK: 1 BOWL 1.5 LTS + 2 BOWLS 400 CC</v>
          </cell>
          <cell r="AG5564">
            <v>399</v>
          </cell>
          <cell r="AH5564">
            <v>1</v>
          </cell>
          <cell r="AI5564" t="str">
            <v>BP26018/BP01018</v>
          </cell>
          <cell r="AN5564" t="str">
            <v>No</v>
          </cell>
        </row>
        <row r="5565">
          <cell r="A5565">
            <v>2067</v>
          </cell>
          <cell r="B5565" t="str">
            <v>alvarezsofiag@gmail.com</v>
          </cell>
          <cell r="AF5565" t="str">
            <v>CUBIERTERO PASTEL 31.5X24.5X4.5CM</v>
          </cell>
          <cell r="AG5565" t="str">
            <v>266.99</v>
          </cell>
          <cell r="AH5565">
            <v>1</v>
          </cell>
          <cell r="AI5565" t="str">
            <v>0607PLA204PAS</v>
          </cell>
          <cell r="AN5565" t="str">
            <v>Sí</v>
          </cell>
        </row>
        <row r="5566">
          <cell r="A5566">
            <v>2066</v>
          </cell>
          <cell r="B5566" t="str">
            <v>murgocaro@gmail.com</v>
          </cell>
          <cell r="C5566">
            <v>44104</v>
          </cell>
          <cell r="D5566" t="str">
            <v>Abierta</v>
          </cell>
          <cell r="E5566" t="str">
            <v>Recibido</v>
          </cell>
          <cell r="F5566" t="str">
            <v>Enviado</v>
          </cell>
          <cell r="G5566" t="str">
            <v>ARS</v>
          </cell>
          <cell r="H5566" t="str">
            <v>3536.97</v>
          </cell>
          <cell r="I5566" t="str">
            <v>313.05</v>
          </cell>
          <cell r="J5566">
            <v>0</v>
          </cell>
          <cell r="K5566" t="str">
            <v>3223.92</v>
          </cell>
          <cell r="L5566" t="str">
            <v>Carolina Murgo</v>
          </cell>
          <cell r="M5566">
            <v>35371978</v>
          </cell>
          <cell r="N5566">
            <v>36020617</v>
          </cell>
          <cell r="O5566" t="str">
            <v>Carolina Murgo</v>
          </cell>
          <cell r="P5566">
            <v>36020617</v>
          </cell>
          <cell r="Q5566" t="str">
            <v>Sarmiento</v>
          </cell>
          <cell r="R5566">
            <v>305</v>
          </cell>
          <cell r="S5566" t="str">
            <v>3 B</v>
          </cell>
          <cell r="U5566" t="str">
            <v>Lomas de zamora</v>
          </cell>
          <cell r="V5566">
            <v>1832</v>
          </cell>
          <cell r="W5566" t="str">
            <v>Gran Buenos Aires</v>
          </cell>
          <cell r="Y5566" t="str">
            <v>ENVÍO SIN CARGO (CABA Y GRAN PARTE DE GBA) TIEMPO: 4 a 6 DÍAS HÁBILES</v>
          </cell>
          <cell r="Z5566" t="str">
            <v>Mercado Pago</v>
          </cell>
          <cell r="AA5566" t="str">
            <v>FINDEBIGDECO</v>
          </cell>
          <cell r="AC5566" t="str">
            <v>ENVIAR 2066 CON 2082</v>
          </cell>
          <cell r="AD5566">
            <v>44104</v>
          </cell>
          <cell r="AE5566">
            <v>44109</v>
          </cell>
          <cell r="AF5566" t="str">
            <v>BOWL MENTA 400CC</v>
          </cell>
          <cell r="AG5566" t="str">
            <v>132.5</v>
          </cell>
          <cell r="AH5566">
            <v>2</v>
          </cell>
          <cell r="AI5566" t="str">
            <v>BP01019 BIPO</v>
          </cell>
          <cell r="AJ5566" t="str">
            <v>Web</v>
          </cell>
          <cell r="AK5566" t="str">
            <v>MIERCOLES 07-10 ENTRE 8 Y 18 HORAS!</v>
          </cell>
          <cell r="AL5566">
            <v>1828733239</v>
          </cell>
          <cell r="AM5566">
            <v>300878249</v>
          </cell>
          <cell r="AN5566" t="str">
            <v>Sí</v>
          </cell>
        </row>
        <row r="5567">
          <cell r="A5567">
            <v>2066</v>
          </cell>
          <cell r="B5567" t="str">
            <v>murgocaro@gmail.com</v>
          </cell>
          <cell r="AF5567" t="str">
            <v>BOWL ROSA 400CC</v>
          </cell>
          <cell r="AG5567" t="str">
            <v>132.5</v>
          </cell>
          <cell r="AH5567">
            <v>2</v>
          </cell>
          <cell r="AI5567" t="str">
            <v>BP01018 BIPO</v>
          </cell>
          <cell r="AN5567" t="str">
            <v>Sí</v>
          </cell>
        </row>
        <row r="5568">
          <cell r="A5568">
            <v>2066</v>
          </cell>
          <cell r="B5568" t="str">
            <v>murgocaro@gmail.com</v>
          </cell>
          <cell r="AF5568" t="str">
            <v>BOWL BLANCO 2.5LTS APTO MICROONDAS Y FREEZER</v>
          </cell>
          <cell r="AG5568" t="str">
            <v>222.99</v>
          </cell>
          <cell r="AH5568">
            <v>1</v>
          </cell>
          <cell r="AI5568" t="str">
            <v>BP02001 BIPO</v>
          </cell>
          <cell r="AN5568" t="str">
            <v>Sí</v>
          </cell>
        </row>
        <row r="5569">
          <cell r="A5569">
            <v>2066</v>
          </cell>
          <cell r="B5569" t="str">
            <v>murgocaro@gmail.com</v>
          </cell>
          <cell r="AF5569" t="str">
            <v>TABLA MÁRMOL CARRARA 30x10 CM (Blanco)</v>
          </cell>
          <cell r="AG5569">
            <v>1450</v>
          </cell>
          <cell r="AH5569">
            <v>1</v>
          </cell>
          <cell r="AI5569" t="str">
            <v>CARRA 3010. MERCA SEPARADA</v>
          </cell>
          <cell r="AN5569" t="str">
            <v>Sí</v>
          </cell>
        </row>
        <row r="5570">
          <cell r="A5570">
            <v>2066</v>
          </cell>
          <cell r="B5570" t="str">
            <v>murgocaro@gmail.com</v>
          </cell>
          <cell r="AF5570" t="str">
            <v>PORTA UTENSILLOS 14.5 X 17CM (Rosa)</v>
          </cell>
          <cell r="AG5570" t="str">
            <v>912.99</v>
          </cell>
          <cell r="AH5570">
            <v>1</v>
          </cell>
          <cell r="AI5570" t="str">
            <v>083BA6968</v>
          </cell>
          <cell r="AN5570" t="str">
            <v>Sí</v>
          </cell>
        </row>
        <row r="5571">
          <cell r="A5571">
            <v>2066</v>
          </cell>
          <cell r="B5571" t="str">
            <v>murgocaro@gmail.com</v>
          </cell>
          <cell r="AF5571" t="str">
            <v>TORTERO PLASTICO CON BASE AMARILLA CAMPANA TRANSPARENTE 28 CM DIAM</v>
          </cell>
          <cell r="AG5571" t="str">
            <v>420.99</v>
          </cell>
          <cell r="AH5571">
            <v>1</v>
          </cell>
          <cell r="AI5571" t="str">
            <v>42BA1020</v>
          </cell>
          <cell r="AN5571" t="str">
            <v>Sí</v>
          </cell>
        </row>
        <row r="5572">
          <cell r="A5572">
            <v>2065</v>
          </cell>
          <cell r="B5572" t="str">
            <v>97brmedina@gmail.com</v>
          </cell>
          <cell r="C5572">
            <v>44104</v>
          </cell>
          <cell r="D5572" t="str">
            <v>Abierta</v>
          </cell>
          <cell r="E5572" t="str">
            <v>Recibido</v>
          </cell>
          <cell r="F5572" t="str">
            <v>Enviado</v>
          </cell>
          <cell r="G5572" t="str">
            <v>ARS</v>
          </cell>
          <cell r="H5572" t="str">
            <v>659.99</v>
          </cell>
          <cell r="I5572">
            <v>0</v>
          </cell>
          <cell r="J5572">
            <v>0</v>
          </cell>
          <cell r="K5572" t="str">
            <v>659.99</v>
          </cell>
          <cell r="L5572" t="str">
            <v>Brenda Medina</v>
          </cell>
          <cell r="M5572">
            <v>40538564</v>
          </cell>
          <cell r="N5572">
            <v>1156698606</v>
          </cell>
          <cell r="O5572" t="str">
            <v>Brenda Medina</v>
          </cell>
          <cell r="P5572">
            <v>1156698606</v>
          </cell>
          <cell r="Q5572" t="str">
            <v xml:space="preserve">Cuyo </v>
          </cell>
          <cell r="R5572">
            <v>2232</v>
          </cell>
          <cell r="T5572" t="str">
            <v>Mataderos</v>
          </cell>
          <cell r="U5572" t="str">
            <v>Capital Federal</v>
          </cell>
          <cell r="V5572">
            <v>1440</v>
          </cell>
          <cell r="W5572" t="str">
            <v>Capital Federal</v>
          </cell>
          <cell r="Y5572" t="str">
            <v>ENVÍO SIN CARGO (CABA Y GRAN PARTE DE GBA) TIEMPO: 4 a 6 DÍAS HÁBILES</v>
          </cell>
          <cell r="Z5572" t="str">
            <v>Mercado Pago</v>
          </cell>
          <cell r="AD5572">
            <v>44104</v>
          </cell>
          <cell r="AE5572">
            <v>44109</v>
          </cell>
          <cell r="AF5572" t="str">
            <v>TAZA ROMA DE CERAMICA AZUL NAVY 275ML</v>
          </cell>
          <cell r="AG5572" t="str">
            <v>659.99</v>
          </cell>
          <cell r="AH5572">
            <v>1</v>
          </cell>
          <cell r="AI5572" t="str">
            <v>PO323713 MERCA SEPA</v>
          </cell>
          <cell r="AJ5572" t="str">
            <v>Móvil</v>
          </cell>
          <cell r="AK5572" t="str">
            <v>MARTES 6-10 ENTRE 8 Y 18 HORAS!</v>
          </cell>
          <cell r="AL5572">
            <v>1827743497</v>
          </cell>
          <cell r="AM5572">
            <v>300806610</v>
          </cell>
          <cell r="AN5572" t="str">
            <v>Sí</v>
          </cell>
        </row>
        <row r="5573">
          <cell r="A5573">
            <v>2064</v>
          </cell>
          <cell r="B5573" t="str">
            <v>cammendoza@agro.uba.ar</v>
          </cell>
          <cell r="C5573">
            <v>44104</v>
          </cell>
          <cell r="D5573" t="str">
            <v>Abierta</v>
          </cell>
          <cell r="E5573" t="str">
            <v>Recibido</v>
          </cell>
          <cell r="F5573" t="str">
            <v>Enviado</v>
          </cell>
          <cell r="G5573" t="str">
            <v>ARS</v>
          </cell>
          <cell r="H5573">
            <v>2199</v>
          </cell>
          <cell r="I5573">
            <v>0</v>
          </cell>
          <cell r="J5573">
            <v>0</v>
          </cell>
          <cell r="K5573">
            <v>2199</v>
          </cell>
          <cell r="L5573" t="str">
            <v>Camila Mendoza</v>
          </cell>
          <cell r="M5573">
            <v>38788694</v>
          </cell>
          <cell r="N5573">
            <v>1135962937</v>
          </cell>
          <cell r="O5573" t="str">
            <v>Camila Mendoza</v>
          </cell>
          <cell r="P5573">
            <v>1135962937</v>
          </cell>
          <cell r="Q5573" t="str">
            <v>Antonio Malaver</v>
          </cell>
          <cell r="R5573">
            <v>1515</v>
          </cell>
          <cell r="S5573" t="str">
            <v>1° 8</v>
          </cell>
          <cell r="T5573" t="str">
            <v>Olivos, Vicente López</v>
          </cell>
          <cell r="U5573" t="str">
            <v>Buenos Aires</v>
          </cell>
          <cell r="V5573">
            <v>1636</v>
          </cell>
          <cell r="W5573" t="str">
            <v>Gran Buenos Aires</v>
          </cell>
          <cell r="Y5573" t="str">
            <v>ENVÍO SIN CARGO (CABA Y GRAN PARTE DE GBA) TIEMPO: 4 a 6 DÍAS HÁBILES</v>
          </cell>
          <cell r="Z5573" t="str">
            <v>Mercado Pago</v>
          </cell>
          <cell r="AC5573" t="str">
            <v>ENVIAR ORDEN 2064 CON 2037</v>
          </cell>
          <cell r="AD5573">
            <v>44104</v>
          </cell>
          <cell r="AE5573">
            <v>44109</v>
          </cell>
          <cell r="AF5573" t="str">
            <v>PROMO PINK: 1 BOWL 1.5 LTS + 2 BOWLS 400 CC</v>
          </cell>
          <cell r="AG5573">
            <v>399</v>
          </cell>
          <cell r="AH5573">
            <v>1</v>
          </cell>
          <cell r="AI5573" t="str">
            <v>BP26018/BP01018</v>
          </cell>
          <cell r="AJ5573" t="str">
            <v>Web</v>
          </cell>
          <cell r="AK5573" t="str">
            <v>MARTES 6-10 ENTRE 8 Y 18 HORAS!</v>
          </cell>
          <cell r="AL5573">
            <v>1827284493</v>
          </cell>
          <cell r="AM5573">
            <v>300767719</v>
          </cell>
          <cell r="AN5573" t="str">
            <v>No</v>
          </cell>
        </row>
        <row r="5574">
          <cell r="A5574">
            <v>2064</v>
          </cell>
          <cell r="B5574" t="str">
            <v>cammendoza@agro.uba.ar</v>
          </cell>
          <cell r="AF5574" t="str">
            <v>MESA DE ARRIME HOME OFFICE 35x40x67 CM</v>
          </cell>
          <cell r="AG5574">
            <v>1800</v>
          </cell>
          <cell r="AH5574">
            <v>1</v>
          </cell>
          <cell r="AI5574" t="str">
            <v>MESA ARRIME 2 CAÑOS</v>
          </cell>
          <cell r="AN5574" t="str">
            <v>Sí</v>
          </cell>
        </row>
        <row r="5575">
          <cell r="A5575">
            <v>2063</v>
          </cell>
          <cell r="B5575" t="str">
            <v>saabriruggiero@gmail.com</v>
          </cell>
          <cell r="C5575">
            <v>44103</v>
          </cell>
          <cell r="D5575" t="str">
            <v>Abierta</v>
          </cell>
          <cell r="E5575" t="str">
            <v>Recibido</v>
          </cell>
          <cell r="G5575" t="str">
            <v>ARS</v>
          </cell>
          <cell r="H5575">
            <v>798</v>
          </cell>
          <cell r="I5575">
            <v>0</v>
          </cell>
          <cell r="J5575">
            <v>0</v>
          </cell>
          <cell r="K5575">
            <v>798</v>
          </cell>
          <cell r="L5575" t="str">
            <v xml:space="preserve">Sabrina Ruggiero </v>
          </cell>
          <cell r="M5575">
            <v>38991044</v>
          </cell>
          <cell r="N5575">
            <v>1141561507</v>
          </cell>
          <cell r="O5575" t="str">
            <v>Sabrina  Ruggiero</v>
          </cell>
          <cell r="P5575">
            <v>1141561507</v>
          </cell>
          <cell r="Q5575" t="str">
            <v xml:space="preserve">Avenida Albarellos </v>
          </cell>
          <cell r="R5575">
            <v>3188</v>
          </cell>
          <cell r="T5575" t="str">
            <v xml:space="preserve">Villa pueyrredon </v>
          </cell>
          <cell r="U5575" t="str">
            <v>Capital Federal</v>
          </cell>
          <cell r="V5575">
            <v>1419</v>
          </cell>
          <cell r="W5575" t="str">
            <v>Capital Federal</v>
          </cell>
          <cell r="Y5575" t="str">
            <v>ENVÍO SIN CARGO (CABA Y GRAN PARTE DE GBA) TIEMPO: 4 a 6 DÍAS HÁBILES</v>
          </cell>
          <cell r="Z5575" t="str">
            <v>Mercado Pago</v>
          </cell>
          <cell r="AB5575" t="str">
            <v>Asocio esta compra con la numero 2056</v>
          </cell>
          <cell r="AD5575">
            <v>44103</v>
          </cell>
          <cell r="AE5575">
            <v>44111</v>
          </cell>
          <cell r="AF5575" t="str">
            <v>PROMO PINK: 1 BOWL 1.5 LTS + 2 BOWLS 400 CC</v>
          </cell>
          <cell r="AG5575">
            <v>399</v>
          </cell>
          <cell r="AH5575">
            <v>2</v>
          </cell>
          <cell r="AI5575" t="str">
            <v>BP26018/BP01018</v>
          </cell>
          <cell r="AJ5575" t="str">
            <v>Móvil</v>
          </cell>
          <cell r="AK5575" t="str">
            <v>VIERNES 09-10 ENTRE 8 Y 18 HORAS !</v>
          </cell>
          <cell r="AL5575">
            <v>1825944626</v>
          </cell>
          <cell r="AM5575">
            <v>300587782</v>
          </cell>
          <cell r="AN5575" t="str">
            <v>No</v>
          </cell>
        </row>
        <row r="5576">
          <cell r="A5576">
            <v>2062</v>
          </cell>
          <cell r="B5576" t="str">
            <v>lug_05@hotmail.com</v>
          </cell>
          <cell r="C5576">
            <v>44103</v>
          </cell>
          <cell r="D5576" t="str">
            <v>Abierta</v>
          </cell>
          <cell r="E5576" t="str">
            <v>Recibido</v>
          </cell>
          <cell r="F5576" t="str">
            <v>Enviado</v>
          </cell>
          <cell r="G5576" t="str">
            <v>ARS</v>
          </cell>
          <cell r="H5576">
            <v>2840</v>
          </cell>
          <cell r="I5576">
            <v>0</v>
          </cell>
          <cell r="J5576">
            <v>0</v>
          </cell>
          <cell r="K5576">
            <v>2840</v>
          </cell>
          <cell r="L5576" t="str">
            <v>Lucía Gil</v>
          </cell>
          <cell r="M5576">
            <v>38252539</v>
          </cell>
          <cell r="N5576">
            <v>542216434762</v>
          </cell>
          <cell r="O5576" t="str">
            <v>Lucía Gil</v>
          </cell>
          <cell r="P5576">
            <v>542216434762</v>
          </cell>
          <cell r="Q5576" t="str">
            <v>Av. 13</v>
          </cell>
          <cell r="R5576">
            <v>733</v>
          </cell>
          <cell r="S5576" t="str">
            <v>2D</v>
          </cell>
          <cell r="T5576" t="str">
            <v>La Plata Codigo postal 1900 - Entre 46 y 47</v>
          </cell>
          <cell r="U5576" t="str">
            <v>Capital Federal</v>
          </cell>
          <cell r="V5576">
            <v>1440</v>
          </cell>
          <cell r="W5576" t="str">
            <v>Capital Federal</v>
          </cell>
          <cell r="Y5576" t="str">
            <v>ENVÍO SIN CARGO (CABA Y GRAN PARTE DE GBA) TIEMPO: 4 a 6 DÍAS HÁBILES</v>
          </cell>
          <cell r="Z5576" t="str">
            <v>Mercado Pago</v>
          </cell>
          <cell r="AB5576" t="str">
            <v xml:space="preserve">La Plata - Código postal 1900 </v>
          </cell>
          <cell r="AD5576">
            <v>44103</v>
          </cell>
          <cell r="AE5576">
            <v>44109</v>
          </cell>
          <cell r="AF5576" t="str">
            <v>VELA 100 % SOJA AROMA JAZMIN 10X12 CM</v>
          </cell>
          <cell r="AG5576">
            <v>640</v>
          </cell>
          <cell r="AH5576">
            <v>1</v>
          </cell>
          <cell r="AI5576" t="str">
            <v>JA5064J MERCA SEPARADA</v>
          </cell>
          <cell r="AJ5576" t="str">
            <v>Web</v>
          </cell>
          <cell r="AK5576" t="str">
            <v>JUEVES 08-10 ENTRE 8 Y 18 HORAS!</v>
          </cell>
          <cell r="AL5576">
            <v>1825714102</v>
          </cell>
          <cell r="AM5576">
            <v>300520139</v>
          </cell>
          <cell r="AN5576" t="str">
            <v>Sí</v>
          </cell>
        </row>
        <row r="5577">
          <cell r="A5577">
            <v>2062</v>
          </cell>
          <cell r="B5577" t="str">
            <v>lug_05@hotmail.com</v>
          </cell>
          <cell r="AF5577" t="str">
            <v>VELA 100 % SOJA CON AROMA JAZMIN GARDENIA (GARDENIA)</v>
          </cell>
          <cell r="AG5577">
            <v>440</v>
          </cell>
          <cell r="AH5577">
            <v>1</v>
          </cell>
          <cell r="AI5577" t="str">
            <v>BA5914VELA</v>
          </cell>
          <cell r="AN5577" t="str">
            <v>Sí</v>
          </cell>
        </row>
        <row r="5578">
          <cell r="A5578">
            <v>2062</v>
          </cell>
          <cell r="B5578" t="str">
            <v>lug_05@hotmail.com</v>
          </cell>
          <cell r="AF5578" t="str">
            <v>VELA 100 % SOJA CON AROMA JAZMIN GARDENIA (NARANJA/CANELA)</v>
          </cell>
          <cell r="AG5578">
            <v>440</v>
          </cell>
          <cell r="AH5578">
            <v>2</v>
          </cell>
          <cell r="AI5578" t="str">
            <v>BA5914VELA</v>
          </cell>
          <cell r="AN5578" t="str">
            <v>Sí</v>
          </cell>
        </row>
        <row r="5579">
          <cell r="A5579">
            <v>2062</v>
          </cell>
          <cell r="B5579" t="str">
            <v>lug_05@hotmail.com</v>
          </cell>
          <cell r="AF5579" t="str">
            <v>VELA 100 % SOJA CON AROMA JAZMIN GARDENIA (JAZMIN)</v>
          </cell>
          <cell r="AG5579">
            <v>440</v>
          </cell>
          <cell r="AH5579">
            <v>2</v>
          </cell>
          <cell r="AI5579" t="str">
            <v>BA5914VELA</v>
          </cell>
          <cell r="AN5579" t="str">
            <v>Sí</v>
          </cell>
        </row>
        <row r="5580">
          <cell r="A5580">
            <v>2061</v>
          </cell>
          <cell r="B5580" t="str">
            <v>m.dodero@hotmail.com.ar</v>
          </cell>
          <cell r="C5580">
            <v>44102</v>
          </cell>
          <cell r="D5580" t="str">
            <v>Abierta</v>
          </cell>
          <cell r="E5580" t="str">
            <v>Recibido</v>
          </cell>
          <cell r="F5580" t="str">
            <v>Enviado</v>
          </cell>
          <cell r="G5580" t="str">
            <v>ARS</v>
          </cell>
          <cell r="H5580" t="str">
            <v>1369.83</v>
          </cell>
          <cell r="I5580">
            <v>0</v>
          </cell>
          <cell r="J5580">
            <v>0</v>
          </cell>
          <cell r="K5580" t="str">
            <v>1369.83</v>
          </cell>
          <cell r="L5580" t="str">
            <v>Maria Sol Dodero</v>
          </cell>
          <cell r="M5580">
            <v>36191583</v>
          </cell>
          <cell r="N5580">
            <v>20986488</v>
          </cell>
          <cell r="O5580" t="str">
            <v>Maria Sol Dodero</v>
          </cell>
          <cell r="P5580">
            <v>20986488</v>
          </cell>
          <cell r="Q5580" t="str">
            <v>Alejo Ortega</v>
          </cell>
          <cell r="R5580">
            <v>680</v>
          </cell>
          <cell r="S5580">
            <v>11</v>
          </cell>
          <cell r="U5580" t="str">
            <v>Monte Grande</v>
          </cell>
          <cell r="V5580">
            <v>1842</v>
          </cell>
          <cell r="W5580" t="str">
            <v>Gran Buenos Aires</v>
          </cell>
          <cell r="Y5580" t="str">
            <v>ENVÍO SIN CARGO (CABA Y GRAN PARTE DE GBA) TIEMPO: 4 a 6 DÍAS HÁBILES</v>
          </cell>
          <cell r="Z5580" t="str">
            <v>Mercado Pago</v>
          </cell>
          <cell r="AB5580" t="str">
            <v>Duplex 11</v>
          </cell>
          <cell r="AD5580">
            <v>44102</v>
          </cell>
          <cell r="AE5580">
            <v>44109</v>
          </cell>
          <cell r="AF5580" t="str">
            <v>BANDEJA 30X20 CON TAZA</v>
          </cell>
          <cell r="AG5580">
            <v>735</v>
          </cell>
          <cell r="AH5580">
            <v>1</v>
          </cell>
          <cell r="AI5580" t="str">
            <v>NG8012A</v>
          </cell>
          <cell r="AJ5580" t="str">
            <v>Móvil</v>
          </cell>
          <cell r="AK5580" t="str">
            <v>MARTES 6-10 ENTRE 8 Y 18 HORAS!</v>
          </cell>
          <cell r="AL5580">
            <v>1821605752</v>
          </cell>
          <cell r="AM5580">
            <v>294766431</v>
          </cell>
          <cell r="AN5580" t="str">
            <v>Sí</v>
          </cell>
        </row>
        <row r="5581">
          <cell r="A5581">
            <v>2061</v>
          </cell>
          <cell r="B5581" t="str">
            <v>m.dodero@hotmail.com.ar</v>
          </cell>
          <cell r="AF5581" t="str">
            <v>BOWL COBRA NAVI BORDE DE ACERO 17.5 X 9.5 CM</v>
          </cell>
          <cell r="AG5581" t="str">
            <v>634.83</v>
          </cell>
          <cell r="AH5581">
            <v>1</v>
          </cell>
          <cell r="AI5581" t="str">
            <v>MS129546</v>
          </cell>
          <cell r="AN5581" t="str">
            <v>Sí</v>
          </cell>
        </row>
        <row r="5582">
          <cell r="A5582">
            <v>2060</v>
          </cell>
          <cell r="B5582" t="str">
            <v>cande.gfr@gmail.com</v>
          </cell>
          <cell r="C5582">
            <v>44102</v>
          </cell>
          <cell r="D5582" t="str">
            <v>Abierta</v>
          </cell>
          <cell r="E5582" t="str">
            <v>Recibido</v>
          </cell>
          <cell r="F5582" t="str">
            <v>Enviado</v>
          </cell>
          <cell r="G5582" t="str">
            <v>ARS</v>
          </cell>
          <cell r="H5582" t="str">
            <v>5139.02</v>
          </cell>
          <cell r="I5582">
            <v>0</v>
          </cell>
          <cell r="J5582">
            <v>0</v>
          </cell>
          <cell r="K5582" t="str">
            <v>5139.02</v>
          </cell>
          <cell r="L5582" t="str">
            <v xml:space="preserve">Candela Gómez Franco </v>
          </cell>
          <cell r="M5582">
            <v>37417443</v>
          </cell>
          <cell r="N5582">
            <v>1144062502</v>
          </cell>
          <cell r="O5582" t="str">
            <v>Candela  Gómez Franco</v>
          </cell>
          <cell r="P5582">
            <v>1144062502</v>
          </cell>
          <cell r="Q5582" t="str">
            <v xml:space="preserve">Avellaneda </v>
          </cell>
          <cell r="R5582">
            <v>1148</v>
          </cell>
          <cell r="S5582" t="str">
            <v>14 F</v>
          </cell>
          <cell r="T5582" t="str">
            <v xml:space="preserve">Caballito </v>
          </cell>
          <cell r="U5582" t="str">
            <v>Capital Federal</v>
          </cell>
          <cell r="V5582">
            <v>1405</v>
          </cell>
          <cell r="W5582" t="str">
            <v>Capital Federal</v>
          </cell>
          <cell r="Y5582" t="str">
            <v>ENVÍO SIN CARGO (CABA Y GRAN PARTE DE GBA) TIEMPO: 4 a 6 DÍAS HÁBILES</v>
          </cell>
          <cell r="Z5582" t="str">
            <v>Mercado Pago</v>
          </cell>
          <cell r="AB5582" t="str">
            <v xml:space="preserve">Los untadores por favor si hay en color rosa y amarillo </v>
          </cell>
          <cell r="AD5582">
            <v>44102</v>
          </cell>
          <cell r="AE5582">
            <v>44109</v>
          </cell>
          <cell r="AF5582" t="str">
            <v>SET CUCHARON Y TENEDOR BAMBOO BLANCO 29CM</v>
          </cell>
          <cell r="AG5582" t="str">
            <v>1126.39</v>
          </cell>
          <cell r="AH5582">
            <v>1</v>
          </cell>
          <cell r="AI5582" t="str">
            <v>BA7800</v>
          </cell>
          <cell r="AJ5582" t="str">
            <v>Móvil</v>
          </cell>
          <cell r="AK5582" t="str">
            <v>MARTES 6-10 ENTRE 8 Y 18 HORAS!</v>
          </cell>
          <cell r="AL5582">
            <v>1821077897</v>
          </cell>
          <cell r="AM5582">
            <v>299904648</v>
          </cell>
          <cell r="AN5582" t="str">
            <v>Sí</v>
          </cell>
        </row>
        <row r="5583">
          <cell r="A5583">
            <v>2060</v>
          </cell>
          <cell r="B5583" t="str">
            <v>cande.gfr@gmail.com</v>
          </cell>
          <cell r="AF5583" t="str">
            <v>BOWL BAMBOO BLANCO 14X28CM</v>
          </cell>
          <cell r="AG5583" t="str">
            <v>1465.66</v>
          </cell>
          <cell r="AH5583">
            <v>1</v>
          </cell>
          <cell r="AI5583" t="str">
            <v>BA7812</v>
          </cell>
          <cell r="AN5583" t="str">
            <v>Sí</v>
          </cell>
        </row>
        <row r="5584">
          <cell r="A5584">
            <v>2060</v>
          </cell>
          <cell r="B5584" t="str">
            <v>cande.gfr@gmail.com</v>
          </cell>
          <cell r="AF5584" t="str">
            <v>BOTELLA 500CC CORCHO ECOLOGICO</v>
          </cell>
          <cell r="AG5584">
            <v>187</v>
          </cell>
          <cell r="AH5584">
            <v>1</v>
          </cell>
          <cell r="AI5584" t="str">
            <v>019BO6406</v>
          </cell>
          <cell r="AN5584" t="str">
            <v>Sí</v>
          </cell>
        </row>
        <row r="5585">
          <cell r="A5585">
            <v>2060</v>
          </cell>
          <cell r="B5585" t="str">
            <v>cande.gfr@gmail.com</v>
          </cell>
          <cell r="AF5585" t="str">
            <v>UNTADOR PASTEL 14.5 CM</v>
          </cell>
          <cell r="AG5585" t="str">
            <v>29.99</v>
          </cell>
          <cell r="AH5585">
            <v>2</v>
          </cell>
          <cell r="AI5585" t="str">
            <v>019BA87503</v>
          </cell>
          <cell r="AN5585" t="str">
            <v>Sí</v>
          </cell>
        </row>
        <row r="5586">
          <cell r="A5586">
            <v>2060</v>
          </cell>
          <cell r="B5586" t="str">
            <v>cande.gfr@gmail.com</v>
          </cell>
          <cell r="AF5586" t="str">
            <v>TABLA MÁRMOL CARRARA 30x10 CM (Blanco)</v>
          </cell>
          <cell r="AG5586">
            <v>1450</v>
          </cell>
          <cell r="AH5586">
            <v>1</v>
          </cell>
          <cell r="AI5586" t="str">
            <v>CARRA 3010. MERCA SEPARADA</v>
          </cell>
          <cell r="AN5586" t="str">
            <v>Sí</v>
          </cell>
        </row>
        <row r="5587">
          <cell r="A5587">
            <v>2060</v>
          </cell>
          <cell r="B5587" t="str">
            <v>cande.gfr@gmail.com</v>
          </cell>
          <cell r="AF5587" t="str">
            <v>MANTEL BLANCO RECTANGULAR TELA TROPICAL PESADO 150 X 250 CM</v>
          </cell>
          <cell r="AG5587" t="str">
            <v>849.99</v>
          </cell>
          <cell r="AH5587">
            <v>1</v>
          </cell>
          <cell r="AI5587" t="str">
            <v>CHUMANBLA</v>
          </cell>
          <cell r="AN5587" t="str">
            <v>Sí</v>
          </cell>
        </row>
        <row r="5588">
          <cell r="A5588">
            <v>2059</v>
          </cell>
          <cell r="B5588" t="str">
            <v>marisa_cuello@hotmail.com</v>
          </cell>
          <cell r="C5588">
            <v>44101</v>
          </cell>
          <cell r="D5588" t="str">
            <v>Abierta</v>
          </cell>
          <cell r="E5588" t="str">
            <v>Recibido</v>
          </cell>
          <cell r="F5588" t="str">
            <v>Enviado</v>
          </cell>
          <cell r="G5588" t="str">
            <v>ARS</v>
          </cell>
          <cell r="H5588" t="str">
            <v>1982.84</v>
          </cell>
          <cell r="I5588">
            <v>0</v>
          </cell>
          <cell r="J5588">
            <v>0</v>
          </cell>
          <cell r="K5588" t="str">
            <v>1982.84</v>
          </cell>
          <cell r="L5588" t="str">
            <v>Marisa Paola Cuello</v>
          </cell>
          <cell r="M5588">
            <v>25323063</v>
          </cell>
          <cell r="N5588">
            <v>1135997598</v>
          </cell>
          <cell r="O5588" t="str">
            <v>Marisa Paola CUELLO</v>
          </cell>
          <cell r="P5588">
            <v>1135997598</v>
          </cell>
          <cell r="Q5588" t="str">
            <v>Constantinopla</v>
          </cell>
          <cell r="R5588">
            <v>3123</v>
          </cell>
          <cell r="T5588" t="str">
            <v>PARQUE CHAS - CABA</v>
          </cell>
          <cell r="U5588" t="str">
            <v>Capital Federal</v>
          </cell>
          <cell r="V5588">
            <v>1431</v>
          </cell>
          <cell r="W5588" t="str">
            <v>Capital Federal</v>
          </cell>
          <cell r="Y5588" t="str">
            <v>ENVÍO SIN CARGO (CABA Y GRAN PARTE DE GBA) TIEMPO: 4 a 6 DÍAS HÁBILES</v>
          </cell>
          <cell r="Z5588" t="str">
            <v>Mercado Pago</v>
          </cell>
          <cell r="AD5588">
            <v>44101</v>
          </cell>
          <cell r="AE5588">
            <v>44104</v>
          </cell>
          <cell r="AF5588" t="str">
            <v>TORTERO DE CERAMICA/VIDRIO 21CM X 21CM X22CM</v>
          </cell>
          <cell r="AG5588" t="str">
            <v>1982.84</v>
          </cell>
          <cell r="AH5588">
            <v>1</v>
          </cell>
          <cell r="AI5588" t="str">
            <v> 055BA6583</v>
          </cell>
          <cell r="AJ5588" t="str">
            <v>Web</v>
          </cell>
          <cell r="AK5588" t="str">
            <v>VIERNES 2-10 ENTRE 8 Y 18 HORAS!</v>
          </cell>
          <cell r="AL5588">
            <v>1818772852</v>
          </cell>
          <cell r="AM5588">
            <v>299669157</v>
          </cell>
          <cell r="AN5588" t="str">
            <v>Sí</v>
          </cell>
        </row>
        <row r="5589">
          <cell r="A5589">
            <v>2058</v>
          </cell>
          <cell r="B5589" t="str">
            <v>rfernandezjaras@gmail.com</v>
          </cell>
          <cell r="C5589">
            <v>44101</v>
          </cell>
          <cell r="D5589" t="str">
            <v>Abierta</v>
          </cell>
          <cell r="E5589" t="str">
            <v>Recibido</v>
          </cell>
          <cell r="F5589" t="str">
            <v>Enviado</v>
          </cell>
          <cell r="G5589" t="str">
            <v>ARS</v>
          </cell>
          <cell r="H5589" t="str">
            <v>3429.47</v>
          </cell>
          <cell r="I5589" t="str">
            <v>514.42</v>
          </cell>
          <cell r="J5589">
            <v>0</v>
          </cell>
          <cell r="K5589" t="str">
            <v>2915.05</v>
          </cell>
          <cell r="L5589" t="str">
            <v>Roxana FERNANDEZ JARAS</v>
          </cell>
          <cell r="M5589">
            <v>35719944</v>
          </cell>
          <cell r="N5589">
            <v>1140220339</v>
          </cell>
          <cell r="O5589" t="str">
            <v>Roxana FERNANDEZ JARAS</v>
          </cell>
          <cell r="P5589">
            <v>1140220339</v>
          </cell>
          <cell r="Q5589" t="str">
            <v>Rocamora</v>
          </cell>
          <cell r="R5589">
            <v>4430</v>
          </cell>
          <cell r="S5589" t="str">
            <v>TIMBRE 14</v>
          </cell>
          <cell r="T5589" t="str">
            <v>ALMAGRO</v>
          </cell>
          <cell r="U5589" t="str">
            <v>Capital Federal</v>
          </cell>
          <cell r="V5589">
            <v>1184</v>
          </cell>
          <cell r="W5589" t="str">
            <v>Capital Federal</v>
          </cell>
          <cell r="Y5589" t="str">
            <v>ENVÍO SIN CARGO (CABA Y GRAN PARTE DE GBA) TIEMPO: 4 a 6 DÍAS HÁBILES</v>
          </cell>
          <cell r="Z5589" t="str">
            <v>Mercado Pago</v>
          </cell>
          <cell r="AA5589" t="str">
            <v>FINDEBIGDECO</v>
          </cell>
          <cell r="AB5589" t="str">
            <v>timbre 14</v>
          </cell>
          <cell r="AC5589" t="str">
            <v>07-10 CAMBIA 3001 A X 3012A - DIFERENCIA PAGA POR TRANSFERENCIA 575.45 PESOS</v>
          </cell>
          <cell r="AD5589">
            <v>44101</v>
          </cell>
          <cell r="AE5589">
            <v>44111</v>
          </cell>
          <cell r="AF5589" t="str">
            <v>PIE DE MACETA NÓRDICO (50 CM)</v>
          </cell>
          <cell r="AG5589">
            <v>700</v>
          </cell>
          <cell r="AH5589">
            <v>1</v>
          </cell>
          <cell r="AJ5589" t="str">
            <v>Web</v>
          </cell>
          <cell r="AK5589" t="str">
            <v>VIERNES 9-10 ENTRE 8 Y 18 HORAS!</v>
          </cell>
          <cell r="AL5589">
            <v>1818742374</v>
          </cell>
          <cell r="AM5589">
            <v>299487776</v>
          </cell>
          <cell r="AN5589" t="str">
            <v>Sí</v>
          </cell>
        </row>
        <row r="5590">
          <cell r="A5590">
            <v>2058</v>
          </cell>
          <cell r="B5590" t="str">
            <v>rfernandezjaras@gmail.com</v>
          </cell>
          <cell r="AF5590" t="str">
            <v>BOWL CHICO PASTEL 11,5 X 4,5 CM (Verde)</v>
          </cell>
          <cell r="AG5590" t="str">
            <v>152.99</v>
          </cell>
          <cell r="AH5590">
            <v>4</v>
          </cell>
          <cell r="AI5590" t="str">
            <v>019BA87510</v>
          </cell>
          <cell r="AN5590" t="str">
            <v>Sí</v>
          </cell>
        </row>
        <row r="5591">
          <cell r="A5591">
            <v>2058</v>
          </cell>
          <cell r="B5591" t="str">
            <v>rfernandezjaras@gmail.com</v>
          </cell>
          <cell r="AF5591" t="str">
            <v>MUG TE QUIERO MUCHO MAMA 350ML</v>
          </cell>
          <cell r="AG5591" t="str">
            <v>397.99</v>
          </cell>
          <cell r="AH5591">
            <v>1</v>
          </cell>
          <cell r="AI5591" t="str">
            <v>NG3001A</v>
          </cell>
          <cell r="AN5591" t="str">
            <v>Sí</v>
          </cell>
        </row>
        <row r="5592">
          <cell r="A5592">
            <v>2058</v>
          </cell>
          <cell r="B5592" t="str">
            <v>rfernandezjaras@gmail.com</v>
          </cell>
          <cell r="AF5592" t="str">
            <v>ESPEJO CON BASE MADERA BLANCO 25.5x15 CM</v>
          </cell>
          <cell r="AG5592" t="str">
            <v>461.98</v>
          </cell>
          <cell r="AH5592">
            <v>1</v>
          </cell>
          <cell r="AI5592" t="str">
            <v>046DE7596</v>
          </cell>
          <cell r="AN5592" t="str">
            <v>Sí</v>
          </cell>
        </row>
        <row r="5593">
          <cell r="A5593">
            <v>2058</v>
          </cell>
          <cell r="B5593" t="str">
            <v>rfernandezjaras@gmail.com</v>
          </cell>
          <cell r="AF5593" t="str">
            <v>FLORERO DE VIDRIO 16CM</v>
          </cell>
          <cell r="AG5593" t="str">
            <v>201.93</v>
          </cell>
          <cell r="AH5593">
            <v>1</v>
          </cell>
          <cell r="AI5593" t="str">
            <v>046JA7593</v>
          </cell>
          <cell r="AN5593" t="str">
            <v>Sí</v>
          </cell>
        </row>
        <row r="5594">
          <cell r="A5594">
            <v>2058</v>
          </cell>
          <cell r="B5594" t="str">
            <v>rfernandezjaras@gmail.com</v>
          </cell>
          <cell r="AF5594" t="str">
            <v>CUCHARA COLOR ROSA</v>
          </cell>
          <cell r="AG5594" t="str">
            <v>34.99</v>
          </cell>
          <cell r="AH5594">
            <v>1</v>
          </cell>
          <cell r="AI5594" t="str">
            <v>BP32018</v>
          </cell>
          <cell r="AN5594" t="str">
            <v>Sí</v>
          </cell>
        </row>
        <row r="5595">
          <cell r="A5595">
            <v>2058</v>
          </cell>
          <cell r="B5595" t="str">
            <v>rfernandezjaras@gmail.com</v>
          </cell>
          <cell r="AF5595" t="str">
            <v>BOWL NEGRO 2.5LTS APTO MICROONDAS Y FREEZER</v>
          </cell>
          <cell r="AG5595" t="str">
            <v>222.99</v>
          </cell>
          <cell r="AH5595">
            <v>1</v>
          </cell>
          <cell r="AI5595" t="str">
            <v>BP02002 BIPO</v>
          </cell>
          <cell r="AN5595" t="str">
            <v>Sí</v>
          </cell>
        </row>
        <row r="5596">
          <cell r="A5596">
            <v>2058</v>
          </cell>
          <cell r="B5596" t="str">
            <v>rfernandezjaras@gmail.com</v>
          </cell>
          <cell r="AF5596" t="str">
            <v>TABLA DE PICAR VERTEDORA VERDE 26.5X18CM</v>
          </cell>
          <cell r="AG5596" t="str">
            <v>234.99</v>
          </cell>
          <cell r="AH5596">
            <v>1</v>
          </cell>
          <cell r="AI5596" t="str">
            <v>42BA1018</v>
          </cell>
          <cell r="AN5596" t="str">
            <v>Sí</v>
          </cell>
        </row>
        <row r="5597">
          <cell r="A5597">
            <v>2058</v>
          </cell>
          <cell r="B5597" t="str">
            <v>rfernandezjaras@gmail.com</v>
          </cell>
          <cell r="AF5597" t="str">
            <v>CUCHILLO CERAMICA 18</v>
          </cell>
          <cell r="AG5597" t="str">
            <v>562.64</v>
          </cell>
          <cell r="AH5597">
            <v>1</v>
          </cell>
          <cell r="AI5597" t="str">
            <v>046BA8186</v>
          </cell>
          <cell r="AN5597" t="str">
            <v>Sí</v>
          </cell>
        </row>
        <row r="5598">
          <cell r="A5598">
            <v>2057</v>
          </cell>
          <cell r="B5598" t="str">
            <v>nicolealistereynoso@gmail.com</v>
          </cell>
          <cell r="C5598">
            <v>44101</v>
          </cell>
          <cell r="D5598" t="str">
            <v>Abierta</v>
          </cell>
          <cell r="E5598" t="str">
            <v>Recibido</v>
          </cell>
          <cell r="F5598" t="str">
            <v>Enviado</v>
          </cell>
          <cell r="G5598" t="str">
            <v>ARS</v>
          </cell>
          <cell r="H5598" t="str">
            <v>2349.19</v>
          </cell>
          <cell r="I5598" t="str">
            <v>352.38</v>
          </cell>
          <cell r="J5598">
            <v>0</v>
          </cell>
          <cell r="K5598" t="str">
            <v>1996.81</v>
          </cell>
          <cell r="L5598" t="str">
            <v>Nicole Macarena Aliste Reynoso</v>
          </cell>
          <cell r="M5598">
            <v>41259826</v>
          </cell>
          <cell r="N5598">
            <v>1161860483</v>
          </cell>
          <cell r="O5598" t="str">
            <v>Nicole Macarena Aliste Reynoso</v>
          </cell>
          <cell r="P5598">
            <v>1161860483</v>
          </cell>
          <cell r="Q5598">
            <v>29</v>
          </cell>
          <cell r="R5598">
            <v>5362</v>
          </cell>
          <cell r="U5598" t="str">
            <v>Berazategui</v>
          </cell>
          <cell r="V5598">
            <v>1884</v>
          </cell>
          <cell r="W5598" t="str">
            <v>Gran Buenos Aires</v>
          </cell>
          <cell r="Y5598" t="str">
            <v>ENVÍO SIN CARGO (CABA Y GRAN PARTE DE GBA) TIEMPO: 4 a 6 DÍAS HÁBILES</v>
          </cell>
          <cell r="Z5598" t="str">
            <v>Mercado Pago</v>
          </cell>
          <cell r="AA5598" t="str">
            <v>FINDEBIGDECO</v>
          </cell>
          <cell r="AD5598">
            <v>44101</v>
          </cell>
          <cell r="AE5598">
            <v>44106</v>
          </cell>
          <cell r="AF5598" t="str">
            <v>MANTEL BLANCO RECTANGULAR TELA TROPICAL PESADO 150 X 250 CM</v>
          </cell>
          <cell r="AG5598" t="str">
            <v>849.99</v>
          </cell>
          <cell r="AH5598">
            <v>1</v>
          </cell>
          <cell r="AI5598" t="str">
            <v>CHUMANBLA</v>
          </cell>
          <cell r="AJ5598" t="str">
            <v>Web</v>
          </cell>
          <cell r="AK5598" t="str">
            <v>LUNES 5-10 ENTRE 8 Y 18 HORAS!</v>
          </cell>
          <cell r="AL5598">
            <v>1818477552</v>
          </cell>
          <cell r="AM5598">
            <v>299569664</v>
          </cell>
          <cell r="AN5598" t="str">
            <v>Sí</v>
          </cell>
        </row>
        <row r="5599">
          <cell r="A5599">
            <v>2057</v>
          </cell>
          <cell r="B5599" t="str">
            <v>nicolealistereynoso@gmail.com</v>
          </cell>
          <cell r="AF5599" t="str">
            <v>MUG 330ML PORCELANA CON CAJA DE REGALO BICICLETA</v>
          </cell>
          <cell r="AG5599" t="str">
            <v>1220.44</v>
          </cell>
          <cell r="AH5599">
            <v>1</v>
          </cell>
          <cell r="AI5599" t="str">
            <v>021BA5621</v>
          </cell>
          <cell r="AN5599" t="str">
            <v>Sí</v>
          </cell>
        </row>
        <row r="5600">
          <cell r="A5600">
            <v>2057</v>
          </cell>
          <cell r="B5600" t="str">
            <v>nicolealistereynoso@gmail.com</v>
          </cell>
          <cell r="AF5600" t="str">
            <v>RALLADOR DE MANO MEDIANO 20 CM</v>
          </cell>
          <cell r="AG5600" t="str">
            <v>48.26</v>
          </cell>
          <cell r="AH5600">
            <v>1</v>
          </cell>
          <cell r="AI5600" t="str">
            <v>BA7382</v>
          </cell>
          <cell r="AN5600" t="str">
            <v>Sí</v>
          </cell>
        </row>
        <row r="5601">
          <cell r="A5601">
            <v>2057</v>
          </cell>
          <cell r="B5601" t="str">
            <v>nicolealistereynoso@gmail.com</v>
          </cell>
          <cell r="AF5601" t="str">
            <v>BOWL ROSA 2.5LTS</v>
          </cell>
          <cell r="AG5601" t="str">
            <v>230.5</v>
          </cell>
          <cell r="AH5601">
            <v>1</v>
          </cell>
          <cell r="AI5601" t="str">
            <v>BP02018 BIPO</v>
          </cell>
          <cell r="AN5601" t="str">
            <v>Sí</v>
          </cell>
        </row>
        <row r="5602">
          <cell r="A5602">
            <v>2056</v>
          </cell>
          <cell r="B5602" t="str">
            <v>saabriruggiero@gmail.com</v>
          </cell>
          <cell r="C5602">
            <v>44101</v>
          </cell>
          <cell r="D5602" t="str">
            <v>Abierta</v>
          </cell>
          <cell r="E5602" t="str">
            <v>Recibido</v>
          </cell>
          <cell r="F5602" t="str">
            <v>Enviado</v>
          </cell>
          <cell r="G5602" t="str">
            <v>ARS</v>
          </cell>
          <cell r="H5602" t="str">
            <v>1978.68</v>
          </cell>
          <cell r="I5602" t="str">
            <v>296.8</v>
          </cell>
          <cell r="J5602">
            <v>0</v>
          </cell>
          <cell r="K5602" t="str">
            <v>1681.88</v>
          </cell>
          <cell r="L5602" t="str">
            <v>Sabrina Ruggiero</v>
          </cell>
          <cell r="M5602">
            <v>38991044</v>
          </cell>
          <cell r="N5602">
            <v>1141561507</v>
          </cell>
          <cell r="O5602" t="str">
            <v>Sabrina Ruggiero</v>
          </cell>
          <cell r="P5602">
            <v>1141561507</v>
          </cell>
          <cell r="Q5602" t="str">
            <v xml:space="preserve">Avenida Albarellos </v>
          </cell>
          <cell r="R5602">
            <v>3188</v>
          </cell>
          <cell r="S5602" t="str">
            <v>Casa</v>
          </cell>
          <cell r="T5602" t="str">
            <v xml:space="preserve">Villa pueyrredon </v>
          </cell>
          <cell r="U5602" t="str">
            <v>Capital Federal</v>
          </cell>
          <cell r="V5602">
            <v>1419</v>
          </cell>
          <cell r="W5602" t="str">
            <v>Capital Federal</v>
          </cell>
          <cell r="Y5602" t="str">
            <v>ENVÍO SIN CARGO (CABA Y GRAN PARTE DE GBA) TIEMPO: 4 a 6 DÍAS HÁBILES</v>
          </cell>
          <cell r="Z5602" t="str">
            <v>Mercado Pago</v>
          </cell>
          <cell r="AA5602" t="str">
            <v>FINDEBIGDECO</v>
          </cell>
          <cell r="AC5602" t="str">
            <v>07-10 CAMBIA X 8001 J - MISMO PRECIO</v>
          </cell>
          <cell r="AD5602">
            <v>44101</v>
          </cell>
          <cell r="AE5602">
            <v>44111</v>
          </cell>
          <cell r="AF5602" t="str">
            <v>HERVIDOR CEREZA 14 CM ANTIADHERENTE PANELUX</v>
          </cell>
          <cell r="AG5602" t="str">
            <v>1375.74</v>
          </cell>
          <cell r="AH5602">
            <v>1</v>
          </cell>
          <cell r="AI5602" t="str">
            <v>PAN73801 MERCA SEPARADA</v>
          </cell>
          <cell r="AJ5602" t="str">
            <v>Móvil</v>
          </cell>
          <cell r="AK5602" t="str">
            <v>VIERNES 09-10 ENTRE 8 Y 18 HORAS !</v>
          </cell>
          <cell r="AL5602">
            <v>1818166036</v>
          </cell>
          <cell r="AM5602">
            <v>299536010</v>
          </cell>
          <cell r="AN5602" t="str">
            <v>Sí</v>
          </cell>
        </row>
        <row r="5603">
          <cell r="A5603">
            <v>2056</v>
          </cell>
          <cell r="B5603" t="str">
            <v>saabriruggiero@gmail.com</v>
          </cell>
          <cell r="AF5603" t="str">
            <v>APOYA PAVA MADERA CERCO 17.5 CM</v>
          </cell>
          <cell r="AG5603" t="str">
            <v>204.95</v>
          </cell>
          <cell r="AH5603">
            <v>1</v>
          </cell>
          <cell r="AI5603" t="str">
            <v>BA5450</v>
          </cell>
          <cell r="AN5603" t="str">
            <v>Sí</v>
          </cell>
        </row>
        <row r="5604">
          <cell r="A5604">
            <v>2056</v>
          </cell>
          <cell r="B5604" t="str">
            <v>saabriruggiero@gmail.com</v>
          </cell>
          <cell r="AF5604" t="str">
            <v>MUG MAMA TE MERECES TODO 350ML</v>
          </cell>
          <cell r="AG5604" t="str">
            <v>397.99</v>
          </cell>
          <cell r="AH5604">
            <v>1</v>
          </cell>
          <cell r="AI5604" t="str">
            <v>NG3001C</v>
          </cell>
          <cell r="AN5604" t="str">
            <v>Sí</v>
          </cell>
        </row>
        <row r="5605">
          <cell r="A5605">
            <v>2055</v>
          </cell>
          <cell r="B5605" t="str">
            <v>yimi_80@hotmail.com</v>
          </cell>
          <cell r="C5605">
            <v>44101</v>
          </cell>
          <cell r="D5605" t="str">
            <v>Abierta</v>
          </cell>
          <cell r="E5605" t="str">
            <v>Recibido</v>
          </cell>
          <cell r="F5605" t="str">
            <v>Enviado</v>
          </cell>
          <cell r="G5605" t="str">
            <v>ARS</v>
          </cell>
          <cell r="H5605" t="str">
            <v>6978.4</v>
          </cell>
          <cell r="I5605">
            <v>0</v>
          </cell>
          <cell r="J5605">
            <v>0</v>
          </cell>
          <cell r="K5605" t="str">
            <v>6978.4</v>
          </cell>
          <cell r="L5605" t="str">
            <v>Gimena Cafiero</v>
          </cell>
          <cell r="M5605">
            <v>28066679</v>
          </cell>
          <cell r="N5605">
            <v>1131626148</v>
          </cell>
          <cell r="O5605" t="str">
            <v>Gimena cafiero</v>
          </cell>
          <cell r="P5605">
            <v>1131626148</v>
          </cell>
          <cell r="Q5605" t="str">
            <v>Roma</v>
          </cell>
          <cell r="R5605">
            <v>2653</v>
          </cell>
          <cell r="S5605" t="str">
            <v>dpto 2 o 3</v>
          </cell>
          <cell r="T5605" t="str">
            <v>remedio de escalada</v>
          </cell>
          <cell r="U5605" t="str">
            <v>Lanus Este</v>
          </cell>
          <cell r="V5605">
            <v>1826</v>
          </cell>
          <cell r="W5605" t="str">
            <v>Gran Buenos Aires</v>
          </cell>
          <cell r="Y5605" t="str">
            <v>ENVÍO SIN CARGO (CABA Y GRAN PARTE DE GBA) TIEMPO: 4 a 6 DÍAS HÁBILES</v>
          </cell>
          <cell r="Z5605" t="str">
            <v>Mercado Pago</v>
          </cell>
          <cell r="AB5605" t="str">
            <v>entre calles deheza y suipacha timbre 2, o 3</v>
          </cell>
          <cell r="AD5605">
            <v>44101</v>
          </cell>
          <cell r="AE5605">
            <v>44104</v>
          </cell>
          <cell r="AF5605" t="str">
            <v>FRASCO DE VIDRIO 0.75L</v>
          </cell>
          <cell r="AG5605" t="str">
            <v>778.79</v>
          </cell>
          <cell r="AH5605">
            <v>2</v>
          </cell>
          <cell r="AI5605" t="str">
            <v>PA98667</v>
          </cell>
          <cell r="AJ5605" t="str">
            <v>Web</v>
          </cell>
          <cell r="AK5605" t="str">
            <v>VIERNES 2-10 ENTRE 8 Y 18 HORAS!</v>
          </cell>
          <cell r="AL5605">
            <v>1818060002</v>
          </cell>
          <cell r="AM5605">
            <v>298084079</v>
          </cell>
          <cell r="AN5605" t="str">
            <v>Sí</v>
          </cell>
        </row>
        <row r="5606">
          <cell r="A5606">
            <v>2055</v>
          </cell>
          <cell r="B5606" t="str">
            <v>yimi_80@hotmail.com</v>
          </cell>
          <cell r="AF5606" t="str">
            <v>FRASCO 2 POSICIONES DE VIDRIO CON TAPA DE COBRE 400 ML</v>
          </cell>
          <cell r="AG5606" t="str">
            <v>280.58</v>
          </cell>
          <cell r="AH5606">
            <v>1</v>
          </cell>
          <cell r="AI5606" t="str">
            <v>MS117713</v>
          </cell>
          <cell r="AN5606" t="str">
            <v>Sí</v>
          </cell>
        </row>
        <row r="5607">
          <cell r="A5607">
            <v>2055</v>
          </cell>
          <cell r="B5607" t="str">
            <v>yimi_80@hotmail.com</v>
          </cell>
          <cell r="AF5607" t="str">
            <v>TORTERO DE VIDRIO CUPCAKES 22CM X 18CM</v>
          </cell>
          <cell r="AG5607" t="str">
            <v>1607.62</v>
          </cell>
          <cell r="AH5607">
            <v>1</v>
          </cell>
          <cell r="AI5607" t="str">
            <v>094BA7091</v>
          </cell>
          <cell r="AN5607" t="str">
            <v>Sí</v>
          </cell>
        </row>
        <row r="5608">
          <cell r="A5608">
            <v>2055</v>
          </cell>
          <cell r="B5608" t="str">
            <v>yimi_80@hotmail.com</v>
          </cell>
          <cell r="AF5608" t="str">
            <v>FRASCO DE VIDRIO 31CM X 10CM DIAM</v>
          </cell>
          <cell r="AG5608" t="str">
            <v>1177.54</v>
          </cell>
          <cell r="AH5608">
            <v>3</v>
          </cell>
          <cell r="AI5608" t="str">
            <v>BA7442</v>
          </cell>
          <cell r="AN5608" t="str">
            <v>Sí</v>
          </cell>
        </row>
        <row r="5609">
          <cell r="A5609">
            <v>2054</v>
          </cell>
          <cell r="B5609" t="str">
            <v>anabella_lucorratolo@hotmail.com</v>
          </cell>
          <cell r="C5609">
            <v>44101</v>
          </cell>
          <cell r="D5609" t="str">
            <v>Abierta</v>
          </cell>
          <cell r="E5609" t="str">
            <v>Recibido</v>
          </cell>
          <cell r="F5609" t="str">
            <v>Enviado</v>
          </cell>
          <cell r="G5609" t="str">
            <v>ARS</v>
          </cell>
          <cell r="H5609" t="str">
            <v>4064.75</v>
          </cell>
          <cell r="I5609" t="str">
            <v>609.71</v>
          </cell>
          <cell r="J5609">
            <v>0</v>
          </cell>
          <cell r="K5609" t="str">
            <v>3455.04</v>
          </cell>
          <cell r="L5609" t="str">
            <v>Anabella Lucorratolo</v>
          </cell>
          <cell r="M5609">
            <v>32796053</v>
          </cell>
          <cell r="N5609">
            <v>1131343579</v>
          </cell>
          <cell r="O5609" t="str">
            <v>Anabella Lucorratolo</v>
          </cell>
          <cell r="P5609">
            <v>1131343579</v>
          </cell>
          <cell r="Q5609" t="str">
            <v>Gaboto</v>
          </cell>
          <cell r="R5609">
            <v>4384</v>
          </cell>
          <cell r="T5609" t="str">
            <v>San Jose</v>
          </cell>
          <cell r="U5609" t="str">
            <v>Almirante Brown</v>
          </cell>
          <cell r="V5609">
            <v>1846</v>
          </cell>
          <cell r="W5609" t="str">
            <v>Gran Buenos Aires</v>
          </cell>
          <cell r="Y5609" t="str">
            <v>ENVÍO SIN CARGO (CABA Y GRAN PARTE DE GBA) TIEMPO: 4 a 6 DÍAS HÁBILES</v>
          </cell>
          <cell r="Z5609" t="str">
            <v>Mercado Pago</v>
          </cell>
          <cell r="AA5609" t="str">
            <v>FINDEBIGDECO</v>
          </cell>
          <cell r="AD5609">
            <v>44101</v>
          </cell>
          <cell r="AE5609">
            <v>44104</v>
          </cell>
          <cell r="AF5609" t="str">
            <v>CUCHARA NEGRA P/SERVIR</v>
          </cell>
          <cell r="AG5609" t="str">
            <v>105.85</v>
          </cell>
          <cell r="AH5609">
            <v>1</v>
          </cell>
          <cell r="AI5609" t="str">
            <v>BP08002</v>
          </cell>
          <cell r="AJ5609" t="str">
            <v>Web</v>
          </cell>
          <cell r="AK5609" t="str">
            <v>VIERNES 2-10 ENTRE 8 Y 18 HORAS!</v>
          </cell>
          <cell r="AL5609">
            <v>1817928396</v>
          </cell>
          <cell r="AM5609">
            <v>299488716</v>
          </cell>
          <cell r="AN5609" t="str">
            <v>Sí</v>
          </cell>
        </row>
        <row r="5610">
          <cell r="A5610">
            <v>2054</v>
          </cell>
          <cell r="B5610" t="str">
            <v>anabella_lucorratolo@hotmail.com</v>
          </cell>
          <cell r="AF5610" t="str">
            <v>CUCHARON DISTINTOS COLORES (Negro)</v>
          </cell>
          <cell r="AG5610" t="str">
            <v>260.15</v>
          </cell>
          <cell r="AH5610">
            <v>1</v>
          </cell>
          <cell r="AI5610" t="str">
            <v>BP16002</v>
          </cell>
          <cell r="AN5610" t="str">
            <v>Sí</v>
          </cell>
        </row>
        <row r="5611">
          <cell r="A5611">
            <v>2054</v>
          </cell>
          <cell r="B5611" t="str">
            <v>anabella_lucorratolo@hotmail.com</v>
          </cell>
          <cell r="AF5611" t="str">
            <v>BOWL BLANCO 1.5LTS APTO MICROONDAS Y FREEZER</v>
          </cell>
          <cell r="AG5611" t="str">
            <v>183.99</v>
          </cell>
          <cell r="AH5611">
            <v>1</v>
          </cell>
          <cell r="AI5611" t="str">
            <v>BP26001 BIPO</v>
          </cell>
          <cell r="AN5611" t="str">
            <v>Sí</v>
          </cell>
        </row>
        <row r="5612">
          <cell r="A5612">
            <v>2054</v>
          </cell>
          <cell r="B5612" t="str">
            <v>anabella_lucorratolo@hotmail.com</v>
          </cell>
          <cell r="AF5612" t="str">
            <v>BOWL NEGRO 2.5LTS APTO MICROONDAS Y FREEZER</v>
          </cell>
          <cell r="AG5612" t="str">
            <v>222.99</v>
          </cell>
          <cell r="AH5612">
            <v>1</v>
          </cell>
          <cell r="AI5612" t="str">
            <v>BP02002 BIPO</v>
          </cell>
          <cell r="AN5612" t="str">
            <v>Sí</v>
          </cell>
        </row>
        <row r="5613">
          <cell r="A5613">
            <v>2054</v>
          </cell>
          <cell r="B5613" t="str">
            <v>anabella_lucorratolo@hotmail.com</v>
          </cell>
          <cell r="AF5613" t="str">
            <v>BOWL NEGRO 400CC APTO MICROONDAS Y FREEZER</v>
          </cell>
          <cell r="AG5613" t="str">
            <v>127.99</v>
          </cell>
          <cell r="AH5613">
            <v>1</v>
          </cell>
          <cell r="AI5613" t="str">
            <v>BP01002 BIPO</v>
          </cell>
          <cell r="AN5613" t="str">
            <v>Sí</v>
          </cell>
        </row>
        <row r="5614">
          <cell r="A5614">
            <v>2054</v>
          </cell>
          <cell r="B5614" t="str">
            <v>anabella_lucorratolo@hotmail.com</v>
          </cell>
          <cell r="AF5614" t="str">
            <v>CUCHARA DISTINTOS COLORES (Negro)</v>
          </cell>
          <cell r="AG5614" t="str">
            <v>260.15</v>
          </cell>
          <cell r="AH5614">
            <v>1</v>
          </cell>
          <cell r="AI5614" t="str">
            <v>BP15002</v>
          </cell>
          <cell r="AN5614" t="str">
            <v>Sí</v>
          </cell>
        </row>
        <row r="5615">
          <cell r="A5615">
            <v>2054</v>
          </cell>
          <cell r="B5615" t="str">
            <v>anabella_lucorratolo@hotmail.com</v>
          </cell>
          <cell r="AF5615" t="str">
            <v>ESPUMADERA DISTINTOS COLORES (Negro)</v>
          </cell>
          <cell r="AG5615" t="str">
            <v>260.15</v>
          </cell>
          <cell r="AH5615">
            <v>1</v>
          </cell>
          <cell r="AI5615" t="str">
            <v>BP10002 BIPO</v>
          </cell>
          <cell r="AN5615" t="str">
            <v>Sí</v>
          </cell>
        </row>
        <row r="5616">
          <cell r="A5616">
            <v>2054</v>
          </cell>
          <cell r="B5616" t="str">
            <v>anabella_lucorratolo@hotmail.com</v>
          </cell>
          <cell r="AF5616" t="str">
            <v>COLADOR ACERO INOXIDABLE DIAM 22CM X 8CM ALTO</v>
          </cell>
          <cell r="AG5616" t="str">
            <v>602.79</v>
          </cell>
          <cell r="AH5616">
            <v>1</v>
          </cell>
          <cell r="AI5616" t="str">
            <v>046BA8162</v>
          </cell>
          <cell r="AN5616" t="str">
            <v>Sí</v>
          </cell>
        </row>
        <row r="5617">
          <cell r="A5617">
            <v>2054</v>
          </cell>
          <cell r="B5617" t="str">
            <v>anabella_lucorratolo@hotmail.com</v>
          </cell>
          <cell r="AF5617" t="str">
            <v>SET X 3 COLADORES</v>
          </cell>
          <cell r="AG5617" t="str">
            <v>345.85</v>
          </cell>
          <cell r="AH5617">
            <v>1</v>
          </cell>
          <cell r="AI5617" t="str">
            <v>BA4794</v>
          </cell>
          <cell r="AN5617" t="str">
            <v>Sí</v>
          </cell>
        </row>
        <row r="5618">
          <cell r="A5618">
            <v>2054</v>
          </cell>
          <cell r="B5618" t="str">
            <v>anabella_lucorratolo@hotmail.com</v>
          </cell>
          <cell r="AF5618" t="str">
            <v>VASO BLANCO FACETADO Y EXPRIMIDOR</v>
          </cell>
          <cell r="AG5618" t="str">
            <v>233.75</v>
          </cell>
          <cell r="AH5618">
            <v>1</v>
          </cell>
          <cell r="AI5618" t="str">
            <v>BP24001 BIPO</v>
          </cell>
          <cell r="AN5618" t="str">
            <v>Sí</v>
          </cell>
        </row>
        <row r="5619">
          <cell r="A5619">
            <v>2054</v>
          </cell>
          <cell r="B5619" t="str">
            <v>anabella_lucorratolo@hotmail.com</v>
          </cell>
          <cell r="AF5619" t="str">
            <v>PISAPAPAS DISTINTOS COLORES (Negro)</v>
          </cell>
          <cell r="AG5619" t="str">
            <v>260.15</v>
          </cell>
          <cell r="AH5619">
            <v>1</v>
          </cell>
          <cell r="AI5619" t="str">
            <v>BP17002</v>
          </cell>
          <cell r="AN5619" t="str">
            <v>Sí</v>
          </cell>
        </row>
        <row r="5620">
          <cell r="A5620">
            <v>2054</v>
          </cell>
          <cell r="B5620" t="str">
            <v>anabella_lucorratolo@hotmail.com</v>
          </cell>
          <cell r="AF5620" t="str">
            <v>ESPATULA PLANA RANURADA DISTINTOS COLORES (Negro)</v>
          </cell>
          <cell r="AG5620" t="str">
            <v>260.15</v>
          </cell>
          <cell r="AH5620">
            <v>1</v>
          </cell>
          <cell r="AI5620" t="str">
            <v>BP11002</v>
          </cell>
          <cell r="AN5620" t="str">
            <v>Sí</v>
          </cell>
        </row>
        <row r="5621">
          <cell r="A5621">
            <v>2054</v>
          </cell>
          <cell r="B5621" t="str">
            <v>anabella_lucorratolo@hotmail.com</v>
          </cell>
          <cell r="AF5621" t="str">
            <v>ESPATULA RANURADA DISTINTOS COLORES (Negro)</v>
          </cell>
          <cell r="AG5621" t="str">
            <v>260.15</v>
          </cell>
          <cell r="AH5621">
            <v>1</v>
          </cell>
          <cell r="AI5621" t="str">
            <v>BP12002 BIPO</v>
          </cell>
          <cell r="AN5621" t="str">
            <v>Sí</v>
          </cell>
        </row>
        <row r="5622">
          <cell r="A5622">
            <v>2054</v>
          </cell>
          <cell r="B5622" t="str">
            <v>anabella_lucorratolo@hotmail.com</v>
          </cell>
          <cell r="AF5622" t="str">
            <v>SERVISPAGUETTI DISTINTOS COLORES (Negro)</v>
          </cell>
          <cell r="AG5622" t="str">
            <v>260.15</v>
          </cell>
          <cell r="AH5622">
            <v>1</v>
          </cell>
          <cell r="AI5622" t="str">
            <v>BP09002</v>
          </cell>
          <cell r="AN5622" t="str">
            <v>Sí</v>
          </cell>
        </row>
        <row r="5623">
          <cell r="A5623">
            <v>2054</v>
          </cell>
          <cell r="B5623" t="str">
            <v>anabella_lucorratolo@hotmail.com</v>
          </cell>
          <cell r="AF5623" t="str">
            <v>JARRA DE VIDRIO 500ML 13CM 16CM DIAM</v>
          </cell>
          <cell r="AG5623" t="str">
            <v>236.5</v>
          </cell>
          <cell r="AH5623">
            <v>1</v>
          </cell>
          <cell r="AI5623" t="str">
            <v>046BA7447</v>
          </cell>
          <cell r="AN5623" t="str">
            <v>Sí</v>
          </cell>
        </row>
        <row r="5624">
          <cell r="A5624">
            <v>2054</v>
          </cell>
          <cell r="B5624" t="str">
            <v>anabella_lucorratolo@hotmail.com</v>
          </cell>
          <cell r="AF5624" t="str">
            <v>BOWL NEGRO 1.5LTS APTO MICROONDAS Y FREEZER</v>
          </cell>
          <cell r="AG5624" t="str">
            <v>183.99</v>
          </cell>
          <cell r="AH5624">
            <v>1</v>
          </cell>
          <cell r="AI5624" t="str">
            <v>BP26002 BIPO</v>
          </cell>
          <cell r="AN5624" t="str">
            <v>Sí</v>
          </cell>
        </row>
        <row r="5625">
          <cell r="A5625">
            <v>2053</v>
          </cell>
          <cell r="B5625" t="str">
            <v>kary_barrasso@hotmail.com</v>
          </cell>
          <cell r="C5625">
            <v>44101</v>
          </cell>
          <cell r="D5625" t="str">
            <v>Abierta</v>
          </cell>
          <cell r="E5625" t="str">
            <v>Recibido</v>
          </cell>
          <cell r="F5625" t="str">
            <v>Enviado</v>
          </cell>
          <cell r="G5625" t="str">
            <v>ARS</v>
          </cell>
          <cell r="H5625" t="str">
            <v>1136.83</v>
          </cell>
          <cell r="I5625" t="str">
            <v>170.52</v>
          </cell>
          <cell r="J5625">
            <v>0</v>
          </cell>
          <cell r="K5625" t="str">
            <v>966.31</v>
          </cell>
          <cell r="L5625" t="str">
            <v>Karina Barrasso</v>
          </cell>
          <cell r="M5625">
            <v>22489753</v>
          </cell>
          <cell r="N5625">
            <v>1150199163</v>
          </cell>
          <cell r="O5625" t="str">
            <v>Karina Barrasso</v>
          </cell>
          <cell r="P5625">
            <v>1150199163</v>
          </cell>
          <cell r="Q5625" t="str">
            <v>Pichincha</v>
          </cell>
          <cell r="R5625">
            <v>1217</v>
          </cell>
          <cell r="U5625" t="str">
            <v>Lanús Este</v>
          </cell>
          <cell r="V5625">
            <v>1824</v>
          </cell>
          <cell r="W5625" t="str">
            <v>Gran Buenos Aires</v>
          </cell>
          <cell r="Y5625" t="str">
            <v>ENVÍO SIN CARGO (CABA Y GRAN PARTE DE GBA) TIEMPO: 4 a 6 DÍAS HÁBILES</v>
          </cell>
          <cell r="Z5625" t="str">
            <v>Mercado Pago</v>
          </cell>
          <cell r="AA5625" t="str">
            <v>FINDEBIGDECO</v>
          </cell>
          <cell r="AC5625" t="str">
            <v>06-10 cambia frase por "que todo fluya"</v>
          </cell>
          <cell r="AD5625">
            <v>44101</v>
          </cell>
          <cell r="AE5625">
            <v>44110</v>
          </cell>
          <cell r="AF5625" t="str">
            <v>MATE CON BOMBILLA FRASE</v>
          </cell>
          <cell r="AG5625">
            <v>308</v>
          </cell>
          <cell r="AH5625">
            <v>1</v>
          </cell>
          <cell r="AI5625" t="str">
            <v>MATEFRASE</v>
          </cell>
          <cell r="AJ5625" t="str">
            <v>Móvil</v>
          </cell>
          <cell r="AK5625" t="str">
            <v>MIERCOLES 7-10 ENTRE 8  Y 18 HORAS!</v>
          </cell>
          <cell r="AL5625">
            <v>1817905387</v>
          </cell>
          <cell r="AM5625">
            <v>299488767</v>
          </cell>
          <cell r="AN5625" t="str">
            <v>Sí</v>
          </cell>
        </row>
        <row r="5626">
          <cell r="A5626">
            <v>2053</v>
          </cell>
          <cell r="B5626" t="str">
            <v>kary_barrasso@hotmail.com</v>
          </cell>
          <cell r="AF5626" t="str">
            <v>BOWL CHICO PASTEL 11,5 X 4,5 CM (Rosa)</v>
          </cell>
          <cell r="AG5626" t="str">
            <v>152.99</v>
          </cell>
          <cell r="AH5626">
            <v>1</v>
          </cell>
          <cell r="AN5626" t="str">
            <v>Sí</v>
          </cell>
        </row>
        <row r="5627">
          <cell r="A5627">
            <v>2053</v>
          </cell>
          <cell r="B5627" t="str">
            <v>kary_barrasso@hotmail.com</v>
          </cell>
          <cell r="AF5627" t="str">
            <v>PORTA CELULAR ZAPATOS 3COL SURT 8.5X5.1X5.8CM</v>
          </cell>
          <cell r="AG5627" t="str">
            <v>337.92</v>
          </cell>
          <cell r="AH5627">
            <v>2</v>
          </cell>
          <cell r="AI5627" t="str">
            <v>046RM6639</v>
          </cell>
          <cell r="AN5627" t="str">
            <v>Sí</v>
          </cell>
        </row>
        <row r="5628">
          <cell r="A5628">
            <v>2052</v>
          </cell>
          <cell r="B5628" t="str">
            <v>pilarerrobidart@gmail.com</v>
          </cell>
          <cell r="C5628">
            <v>44101</v>
          </cell>
          <cell r="D5628" t="str">
            <v>Abierta</v>
          </cell>
          <cell r="E5628" t="str">
            <v>Recibido</v>
          </cell>
          <cell r="F5628" t="str">
            <v>Enviado</v>
          </cell>
          <cell r="G5628" t="str">
            <v>ARS</v>
          </cell>
          <cell r="H5628" t="str">
            <v>2739.97</v>
          </cell>
          <cell r="I5628">
            <v>0</v>
          </cell>
          <cell r="J5628">
            <v>0</v>
          </cell>
          <cell r="K5628" t="str">
            <v>2739.97</v>
          </cell>
          <cell r="L5628" t="str">
            <v>Pilar Errobidart</v>
          </cell>
          <cell r="M5628">
            <v>35237713</v>
          </cell>
          <cell r="N5628">
            <v>1550187118</v>
          </cell>
          <cell r="O5628" t="str">
            <v>Pilar Errobidart</v>
          </cell>
          <cell r="P5628">
            <v>1550187118</v>
          </cell>
          <cell r="Q5628" t="str">
            <v>Ceretti</v>
          </cell>
          <cell r="R5628">
            <v>2139</v>
          </cell>
          <cell r="S5628">
            <v>0.33333333333333331</v>
          </cell>
          <cell r="T5628" t="str">
            <v xml:space="preserve">Villa Urquiza </v>
          </cell>
          <cell r="U5628" t="str">
            <v>Capital Federal</v>
          </cell>
          <cell r="V5628">
            <v>1431</v>
          </cell>
          <cell r="W5628" t="str">
            <v>Capital Federal</v>
          </cell>
          <cell r="Y5628" t="str">
            <v>ENVÍO SIN CARGO (CABA Y GRAN PARTE DE GBA) TIEMPO: 4 a 6 DÍAS HÁBILES</v>
          </cell>
          <cell r="Z5628" t="str">
            <v>Mercado Pago</v>
          </cell>
          <cell r="AD5628">
            <v>44101</v>
          </cell>
          <cell r="AE5628">
            <v>44104</v>
          </cell>
          <cell r="AF5628" t="str">
            <v>BOWL BAMBOO GRIS 6X15CM</v>
          </cell>
          <cell r="AG5628" t="str">
            <v>592.89</v>
          </cell>
          <cell r="AH5628">
            <v>1</v>
          </cell>
          <cell r="AI5628" t="str">
            <v>BA7799</v>
          </cell>
          <cell r="AJ5628" t="str">
            <v>Móvil</v>
          </cell>
          <cell r="AK5628" t="str">
            <v>VIERNES 2-10 ENTRE 8 Y 18 HORAS!</v>
          </cell>
          <cell r="AL5628">
            <v>1817536859</v>
          </cell>
          <cell r="AM5628">
            <v>284921697</v>
          </cell>
          <cell r="AN5628" t="str">
            <v>Sí</v>
          </cell>
        </row>
        <row r="5629">
          <cell r="A5629">
            <v>2052</v>
          </cell>
          <cell r="B5629" t="str">
            <v>pilarerrobidart@gmail.com</v>
          </cell>
          <cell r="AF5629" t="str">
            <v>BANDEJA BAMBOO BLANCA 35X4.5CM</v>
          </cell>
          <cell r="AG5629" t="str">
            <v>2147.08</v>
          </cell>
          <cell r="AH5629">
            <v>1</v>
          </cell>
          <cell r="AI5629" t="str">
            <v>BA7779</v>
          </cell>
          <cell r="AN5629" t="str">
            <v>Sí</v>
          </cell>
        </row>
        <row r="5630">
          <cell r="A5630">
            <v>2051</v>
          </cell>
          <cell r="B5630" t="str">
            <v>adrianitabb@icloud.com</v>
          </cell>
          <cell r="C5630">
            <v>44101</v>
          </cell>
          <cell r="D5630" t="str">
            <v>Abierta</v>
          </cell>
          <cell r="E5630" t="str">
            <v>Recibido</v>
          </cell>
          <cell r="F5630" t="str">
            <v>Enviado</v>
          </cell>
          <cell r="G5630" t="str">
            <v>ARS</v>
          </cell>
          <cell r="H5630" t="str">
            <v>518.95</v>
          </cell>
          <cell r="I5630">
            <v>0</v>
          </cell>
          <cell r="J5630">
            <v>0</v>
          </cell>
          <cell r="K5630" t="str">
            <v>518.95</v>
          </cell>
          <cell r="L5630" t="str">
            <v>Adriana Quintero</v>
          </cell>
          <cell r="M5630">
            <v>33246877</v>
          </cell>
          <cell r="N5630">
            <v>1140575709</v>
          </cell>
          <cell r="O5630" t="str">
            <v>Adriana Quintero</v>
          </cell>
          <cell r="P5630">
            <v>1140575709</v>
          </cell>
          <cell r="Q5630" t="str">
            <v xml:space="preserve">Av eva Perón </v>
          </cell>
          <cell r="R5630">
            <v>1681</v>
          </cell>
          <cell r="T5630" t="str">
            <v xml:space="preserve">Temperley </v>
          </cell>
          <cell r="U5630" t="str">
            <v xml:space="preserve">Buenos aireas </v>
          </cell>
          <cell r="V5630">
            <v>1834</v>
          </cell>
          <cell r="W5630" t="str">
            <v>Gran Buenos Aires</v>
          </cell>
          <cell r="Y5630" t="str">
            <v>ENVÍO SIN CARGO (CABA Y GRAN PARTE DE GBA) TIEMPO: 4 a 6 DÍAS HÁBILES</v>
          </cell>
          <cell r="Z5630" t="str">
            <v>Mercado Pago</v>
          </cell>
          <cell r="AB5630" t="str">
            <v xml:space="preserve">Es una casa en construcción al lado de un kiosko para que se ubiquen gracias </v>
          </cell>
          <cell r="AD5630">
            <v>44101</v>
          </cell>
          <cell r="AE5630">
            <v>44104</v>
          </cell>
          <cell r="AF5630" t="str">
            <v>UNTADOR PASTEL 14.5 CM</v>
          </cell>
          <cell r="AG5630" t="str">
            <v>29.99</v>
          </cell>
          <cell r="AH5630">
            <v>2</v>
          </cell>
          <cell r="AI5630" t="str">
            <v>019BA87503</v>
          </cell>
          <cell r="AJ5630" t="str">
            <v>Móvil</v>
          </cell>
          <cell r="AK5630" t="str">
            <v>VIERNES 2-10 ENTRE 8 Y 18 HORAS!</v>
          </cell>
          <cell r="AL5630">
            <v>1817465903</v>
          </cell>
          <cell r="AM5630">
            <v>299400489</v>
          </cell>
          <cell r="AN5630" t="str">
            <v>Sí</v>
          </cell>
        </row>
        <row r="5631">
          <cell r="A5631">
            <v>2051</v>
          </cell>
          <cell r="B5631" t="str">
            <v>adrianitabb@icloud.com</v>
          </cell>
          <cell r="AF5631" t="str">
            <v>BOWL CHICO PASTEL 11,5 X 4,5 CM (Violeta)</v>
          </cell>
          <cell r="AG5631" t="str">
            <v>152.99</v>
          </cell>
          <cell r="AH5631">
            <v>1</v>
          </cell>
          <cell r="AN5631" t="str">
            <v>Sí</v>
          </cell>
        </row>
        <row r="5632">
          <cell r="A5632">
            <v>2051</v>
          </cell>
          <cell r="B5632" t="str">
            <v>adrianitabb@icloud.com</v>
          </cell>
          <cell r="AF5632" t="str">
            <v>BOWL CHICO PASTEL 11,5 X 4,5 CM (Rosa)</v>
          </cell>
          <cell r="AG5632" t="str">
            <v>152.99</v>
          </cell>
          <cell r="AH5632">
            <v>2</v>
          </cell>
          <cell r="AN5632" t="str">
            <v>Sí</v>
          </cell>
        </row>
        <row r="5633">
          <cell r="A5633">
            <v>2050</v>
          </cell>
          <cell r="B5633" t="str">
            <v>mechieabregu@gmail.com</v>
          </cell>
          <cell r="C5633">
            <v>44101</v>
          </cell>
          <cell r="D5633" t="str">
            <v>Abierta</v>
          </cell>
          <cell r="E5633" t="str">
            <v>Recibido</v>
          </cell>
          <cell r="F5633" t="str">
            <v>Enviado</v>
          </cell>
          <cell r="G5633" t="str">
            <v>ARS</v>
          </cell>
          <cell r="H5633" t="str">
            <v>803.22</v>
          </cell>
          <cell r="I5633" t="str">
            <v>120.48</v>
          </cell>
          <cell r="J5633">
            <v>0</v>
          </cell>
          <cell r="K5633" t="str">
            <v>682.74</v>
          </cell>
          <cell r="L5633" t="str">
            <v>Mercedes Ercilia Abregu</v>
          </cell>
          <cell r="M5633">
            <v>38176382</v>
          </cell>
          <cell r="N5633">
            <v>1168724315</v>
          </cell>
          <cell r="O5633" t="str">
            <v>Mercedes Ercilia Abregu</v>
          </cell>
          <cell r="P5633">
            <v>1168724315</v>
          </cell>
          <cell r="Q5633" t="str">
            <v>Mansilla</v>
          </cell>
          <cell r="R5633">
            <v>3524</v>
          </cell>
          <cell r="S5633" t="str">
            <v>2c</v>
          </cell>
          <cell r="T5633" t="str">
            <v>Palermo</v>
          </cell>
          <cell r="U5633" t="str">
            <v>Capital Federal</v>
          </cell>
          <cell r="V5633">
            <v>1425</v>
          </cell>
          <cell r="W5633" t="str">
            <v>Capital Federal</v>
          </cell>
          <cell r="Y5633" t="str">
            <v>ENVÍO SIN CARGO (CABA Y GRAN PARTE DE GBA) TIEMPO: 4 a 6 DÍAS HÁBILES</v>
          </cell>
          <cell r="Z5633" t="str">
            <v>Mercado Pago</v>
          </cell>
          <cell r="AA5633" t="str">
            <v>FINDEBIGDECO</v>
          </cell>
          <cell r="AD5633">
            <v>44101</v>
          </cell>
          <cell r="AE5633">
            <v>44104</v>
          </cell>
          <cell r="AF5633" t="str">
            <v>RALLADOR DE MANO MEDIANO 20 CM</v>
          </cell>
          <cell r="AG5633" t="str">
            <v>48.26</v>
          </cell>
          <cell r="AH5633">
            <v>1</v>
          </cell>
          <cell r="AI5633" t="str">
            <v>BA7382</v>
          </cell>
          <cell r="AJ5633" t="str">
            <v>Web</v>
          </cell>
          <cell r="AK5633" t="str">
            <v>VIERNES 2-10 ENTRE 8 Y 18 HORAS!</v>
          </cell>
          <cell r="AL5633">
            <v>1817294258</v>
          </cell>
          <cell r="AM5633">
            <v>299369643</v>
          </cell>
          <cell r="AN5633" t="str">
            <v>Sí</v>
          </cell>
        </row>
        <row r="5634">
          <cell r="A5634">
            <v>2050</v>
          </cell>
          <cell r="B5634" t="str">
            <v>mechieabregu@gmail.com</v>
          </cell>
          <cell r="AF5634" t="str">
            <v>BOWL BLANCO 1.5LTS APTO MICROONDAS Y FREEZER</v>
          </cell>
          <cell r="AG5634" t="str">
            <v>183.99</v>
          </cell>
          <cell r="AH5634">
            <v>1</v>
          </cell>
          <cell r="AI5634" t="str">
            <v>BP26001 BIPO</v>
          </cell>
          <cell r="AN5634" t="str">
            <v>Sí</v>
          </cell>
        </row>
        <row r="5635">
          <cell r="A5635">
            <v>2050</v>
          </cell>
          <cell r="B5635" t="str">
            <v>mechieabregu@gmail.com</v>
          </cell>
          <cell r="AF5635" t="str">
            <v>BOWL BLANCO 400CC APTO MICROONDAS Y FREEZER</v>
          </cell>
          <cell r="AG5635" t="str">
            <v>127.99</v>
          </cell>
          <cell r="AH5635">
            <v>3</v>
          </cell>
          <cell r="AI5635" t="str">
            <v>BP01001 BIPO</v>
          </cell>
          <cell r="AN5635" t="str">
            <v>Sí</v>
          </cell>
        </row>
        <row r="5636">
          <cell r="A5636">
            <v>2050</v>
          </cell>
          <cell r="B5636" t="str">
            <v>mechieabregu@gmail.com</v>
          </cell>
          <cell r="AF5636" t="str">
            <v>BOTELLA 500CC CON TAPA DE PLASTICO</v>
          </cell>
          <cell r="AG5636">
            <v>187</v>
          </cell>
          <cell r="AH5636">
            <v>1</v>
          </cell>
          <cell r="AI5636" t="str">
            <v>019BO6407</v>
          </cell>
          <cell r="AN5636" t="str">
            <v>Sí</v>
          </cell>
        </row>
        <row r="5637">
          <cell r="A5637">
            <v>2049</v>
          </cell>
          <cell r="B5637" t="str">
            <v>milillo.pablo@gmail.com</v>
          </cell>
          <cell r="C5637">
            <v>44100</v>
          </cell>
          <cell r="D5637" t="str">
            <v>Abierta</v>
          </cell>
          <cell r="E5637" t="str">
            <v>Recibido</v>
          </cell>
          <cell r="F5637" t="str">
            <v>Enviado</v>
          </cell>
          <cell r="G5637" t="str">
            <v>ARS</v>
          </cell>
          <cell r="H5637">
            <v>4600</v>
          </cell>
          <cell r="I5637">
            <v>0</v>
          </cell>
          <cell r="J5637">
            <v>0</v>
          </cell>
          <cell r="K5637">
            <v>4600</v>
          </cell>
          <cell r="L5637" t="str">
            <v>Pablo Milillo</v>
          </cell>
          <cell r="M5637">
            <v>32147327</v>
          </cell>
          <cell r="N5637">
            <v>2216050784</v>
          </cell>
          <cell r="O5637" t="str">
            <v>Pablo Milillo</v>
          </cell>
          <cell r="P5637">
            <v>2216050784</v>
          </cell>
          <cell r="Q5637" t="str">
            <v>526 Esq 119</v>
          </cell>
          <cell r="R5637">
            <v>104</v>
          </cell>
          <cell r="T5637" t="str">
            <v>La Plata</v>
          </cell>
          <cell r="U5637" t="str">
            <v>Capital Federal</v>
          </cell>
          <cell r="V5637">
            <v>1440</v>
          </cell>
          <cell r="W5637" t="str">
            <v>Capital Federal</v>
          </cell>
          <cell r="Y5637" t="str">
            <v>ENVÍO SIN CARGO (CABA Y GRAN PARTE DE GBA) TIEMPO: 4 a 6 DÍAS HÁBILES</v>
          </cell>
          <cell r="Z5637" t="str">
            <v>Mercado Pago</v>
          </cell>
          <cell r="AC5637" t="str">
            <v>CORRESPONDE A LA PLATA</v>
          </cell>
          <cell r="AD5637">
            <v>44100</v>
          </cell>
          <cell r="AE5637">
            <v>44120</v>
          </cell>
          <cell r="AF5637" t="str">
            <v>ESCRITORIO INDUSTRIAL 120x50x80 CM</v>
          </cell>
          <cell r="AG5637">
            <v>4600</v>
          </cell>
          <cell r="AH5637">
            <v>1</v>
          </cell>
          <cell r="AJ5637" t="str">
            <v>Móvil</v>
          </cell>
          <cell r="AK5637" t="str">
            <v>JUEVES 22-10</v>
          </cell>
          <cell r="AL5637">
            <v>1816725732</v>
          </cell>
          <cell r="AM5637">
            <v>299231389</v>
          </cell>
          <cell r="AN5637" t="str">
            <v>Sí</v>
          </cell>
        </row>
        <row r="5638">
          <cell r="A5638">
            <v>2048</v>
          </cell>
          <cell r="B5638" t="str">
            <v>micaela_didia@hotmail.com</v>
          </cell>
          <cell r="C5638">
            <v>44100</v>
          </cell>
          <cell r="D5638" t="str">
            <v>Abierta</v>
          </cell>
          <cell r="E5638" t="str">
            <v>Recibido</v>
          </cell>
          <cell r="F5638" t="str">
            <v>Enviado</v>
          </cell>
          <cell r="G5638" t="str">
            <v>ARS</v>
          </cell>
          <cell r="H5638" t="str">
            <v>540.86</v>
          </cell>
          <cell r="I5638" t="str">
            <v>81.13</v>
          </cell>
          <cell r="J5638">
            <v>0</v>
          </cell>
          <cell r="K5638" t="str">
            <v>459.73</v>
          </cell>
          <cell r="L5638" t="str">
            <v>Micaela Didia</v>
          </cell>
          <cell r="M5638">
            <v>36171639</v>
          </cell>
          <cell r="N5638">
            <v>5491166176203</v>
          </cell>
          <cell r="O5638" t="str">
            <v>Micaela Didia</v>
          </cell>
          <cell r="P5638">
            <v>5491166176203</v>
          </cell>
          <cell r="Q5638" t="str">
            <v xml:space="preserve">Tres Arroyos </v>
          </cell>
          <cell r="R5638">
            <v>247</v>
          </cell>
          <cell r="S5638" t="str">
            <v>1B</v>
          </cell>
          <cell r="U5638" t="str">
            <v>Capital Federal</v>
          </cell>
          <cell r="V5638">
            <v>1414</v>
          </cell>
          <cell r="W5638" t="str">
            <v>Capital Federal</v>
          </cell>
          <cell r="Y5638" t="str">
            <v>ENVÍO SIN CARGO (CABA Y GRAN PARTE DE GBA) TIEMPO: 4 a 6 DÍAS HÁBILES</v>
          </cell>
          <cell r="Z5638" t="str">
            <v>Mercado Pago</v>
          </cell>
          <cell r="AA5638" t="str">
            <v>FINDEBIGDECO</v>
          </cell>
          <cell r="AD5638">
            <v>44100</v>
          </cell>
          <cell r="AE5638">
            <v>44104</v>
          </cell>
          <cell r="AF5638" t="str">
            <v>BOWL BAMBOO BLANCO 6X12CM</v>
          </cell>
          <cell r="AG5638" t="str">
            <v>540.86</v>
          </cell>
          <cell r="AH5638">
            <v>1</v>
          </cell>
          <cell r="AI5638" t="str">
            <v>BA7830</v>
          </cell>
          <cell r="AJ5638" t="str">
            <v>Móvil</v>
          </cell>
          <cell r="AK5638" t="str">
            <v>VIERNES 2-10 ENTRE 8 Y 18 HORAS!</v>
          </cell>
          <cell r="AL5638">
            <v>1816282526</v>
          </cell>
          <cell r="AM5638">
            <v>299171375</v>
          </cell>
          <cell r="AN5638" t="str">
            <v>Sí</v>
          </cell>
        </row>
        <row r="5639">
          <cell r="A5639">
            <v>2047</v>
          </cell>
          <cell r="B5639" t="str">
            <v>merlina.giusti@gmail.com</v>
          </cell>
          <cell r="C5639">
            <v>44100</v>
          </cell>
          <cell r="D5639" t="str">
            <v>Abierta</v>
          </cell>
          <cell r="E5639" t="str">
            <v>Recibido</v>
          </cell>
          <cell r="F5639" t="str">
            <v>Enviado</v>
          </cell>
          <cell r="G5639" t="str">
            <v>ARS</v>
          </cell>
          <cell r="H5639">
            <v>1800</v>
          </cell>
          <cell r="I5639">
            <v>0</v>
          </cell>
          <cell r="J5639">
            <v>0</v>
          </cell>
          <cell r="K5639">
            <v>1800</v>
          </cell>
          <cell r="L5639" t="str">
            <v>Merlina Giusti</v>
          </cell>
          <cell r="M5639">
            <v>38268529</v>
          </cell>
          <cell r="N5639" t="str">
            <v>011 1541764105</v>
          </cell>
          <cell r="O5639" t="str">
            <v>Fernando Gentile</v>
          </cell>
          <cell r="P5639" t="str">
            <v>011 1538312939</v>
          </cell>
          <cell r="Q5639" t="str">
            <v xml:space="preserve">Paysandu </v>
          </cell>
          <cell r="R5639">
            <v>1523</v>
          </cell>
          <cell r="T5639" t="str">
            <v>Wilde</v>
          </cell>
          <cell r="U5639" t="str">
            <v>Avellaneda</v>
          </cell>
          <cell r="V5639">
            <v>1875</v>
          </cell>
          <cell r="W5639" t="str">
            <v>Gran Buenos Aires</v>
          </cell>
          <cell r="Y5639" t="str">
            <v>ENVÍO SIN CARGO (CABA Y GRAN PARTE DE GBA) TIEMPO: 4 a 6 DÍAS HÁBILES</v>
          </cell>
          <cell r="Z5639" t="str">
            <v>Mercado Pago</v>
          </cell>
          <cell r="AB5639" t="str">
            <v>La dirección es Paysandú 1523 entre calles Cangallo y De la serna. El pedido es un regalo, por favor poner una nota que diga "Exitos Flor, de parte de Fer y Mer"</v>
          </cell>
          <cell r="AD5639">
            <v>44100</v>
          </cell>
          <cell r="AE5639">
            <v>44104</v>
          </cell>
          <cell r="AF5639" t="str">
            <v>MESA DE ARRIME HOME OFFICE 35x40x67 CM</v>
          </cell>
          <cell r="AG5639">
            <v>1800</v>
          </cell>
          <cell r="AH5639">
            <v>1</v>
          </cell>
          <cell r="AI5639" t="str">
            <v>MESA ARRIME 2 CAÑOS</v>
          </cell>
          <cell r="AJ5639" t="str">
            <v>Web</v>
          </cell>
          <cell r="AK5639" t="str">
            <v>VIERNES 2-10 ENTRE 8 Y 18 HORAS!</v>
          </cell>
          <cell r="AL5639">
            <v>1816141693</v>
          </cell>
          <cell r="AM5639">
            <v>299141100</v>
          </cell>
          <cell r="AN5639" t="str">
            <v>Sí</v>
          </cell>
        </row>
        <row r="5640">
          <cell r="A5640">
            <v>2046</v>
          </cell>
          <cell r="B5640" t="str">
            <v>mechimerlini@gmail.com</v>
          </cell>
          <cell r="C5640">
            <v>44100</v>
          </cell>
          <cell r="D5640" t="str">
            <v>Cancelada</v>
          </cell>
          <cell r="E5640" t="str">
            <v>Recibido</v>
          </cell>
          <cell r="F5640" t="str">
            <v>Listo para enviar</v>
          </cell>
          <cell r="G5640" t="str">
            <v>ARS</v>
          </cell>
          <cell r="H5640" t="str">
            <v>1869.97</v>
          </cell>
          <cell r="I5640">
            <v>0</v>
          </cell>
          <cell r="J5640">
            <v>0</v>
          </cell>
          <cell r="K5640" t="str">
            <v>1869.97</v>
          </cell>
          <cell r="L5640" t="str">
            <v>Mercedes Merlini</v>
          </cell>
          <cell r="M5640">
            <v>25021799</v>
          </cell>
          <cell r="N5640">
            <v>1167607234</v>
          </cell>
          <cell r="O5640" t="str">
            <v>Mercedes  Merlini</v>
          </cell>
          <cell r="P5640">
            <v>1167607234</v>
          </cell>
          <cell r="Q5640" t="str">
            <v xml:space="preserve">Junín </v>
          </cell>
          <cell r="R5640">
            <v>460</v>
          </cell>
          <cell r="T5640" t="str">
            <v>Muñiz</v>
          </cell>
          <cell r="U5640" t="str">
            <v>San miguel</v>
          </cell>
          <cell r="V5640">
            <v>1663</v>
          </cell>
          <cell r="W5640" t="str">
            <v>Gran Buenos Aires</v>
          </cell>
          <cell r="Y5640" t="str">
            <v>ENVÍO SIN CARGO (CABA Y GRAN PARTE DE GBA) TIEMPO: 4 a 6 DÍAS HÁBILES</v>
          </cell>
          <cell r="Z5640" t="str">
            <v>Mercado Pago</v>
          </cell>
          <cell r="AD5640">
            <v>44100</v>
          </cell>
          <cell r="AF5640" t="str">
            <v>RELOJ PARED RETRO 23CM DIAM. (Rojo)</v>
          </cell>
          <cell r="AG5640" t="str">
            <v>1869.97</v>
          </cell>
          <cell r="AH5640">
            <v>1</v>
          </cell>
          <cell r="AI5640" t="str">
            <v>090RE7050</v>
          </cell>
          <cell r="AJ5640" t="str">
            <v>Móvil</v>
          </cell>
          <cell r="AK5640" t="str">
            <v/>
          </cell>
          <cell r="AL5640">
            <v>1815550442</v>
          </cell>
          <cell r="AM5640">
            <v>299069899</v>
          </cell>
          <cell r="AN5640" t="str">
            <v>Sí</v>
          </cell>
        </row>
        <row r="5641">
          <cell r="A5641">
            <v>2045</v>
          </cell>
          <cell r="B5641" t="str">
            <v>ma.florenciaferro@gmail.com</v>
          </cell>
          <cell r="C5641">
            <v>44100</v>
          </cell>
          <cell r="D5641" t="str">
            <v>Abierta</v>
          </cell>
          <cell r="E5641" t="str">
            <v>Recibido</v>
          </cell>
          <cell r="F5641" t="str">
            <v>Enviado</v>
          </cell>
          <cell r="G5641" t="str">
            <v>ARS</v>
          </cell>
          <cell r="H5641">
            <v>649</v>
          </cell>
          <cell r="I5641">
            <v>0</v>
          </cell>
          <cell r="J5641">
            <v>0</v>
          </cell>
          <cell r="K5641">
            <v>649</v>
          </cell>
          <cell r="L5641" t="str">
            <v>María florencia Ferro</v>
          </cell>
          <cell r="M5641">
            <v>38789198</v>
          </cell>
          <cell r="N5641">
            <v>1169342903</v>
          </cell>
          <cell r="O5641" t="str">
            <v>María florencia Ferro</v>
          </cell>
          <cell r="P5641">
            <v>1169342903</v>
          </cell>
          <cell r="Q5641" t="str">
            <v>Virrey arredondo</v>
          </cell>
          <cell r="R5641">
            <v>2631</v>
          </cell>
          <cell r="S5641" t="str">
            <v>1A</v>
          </cell>
          <cell r="T5641" t="str">
            <v xml:space="preserve">Colegiales </v>
          </cell>
          <cell r="U5641" t="str">
            <v>Capital Federal</v>
          </cell>
          <cell r="V5641">
            <v>1426</v>
          </cell>
          <cell r="W5641" t="str">
            <v>Capital Federal</v>
          </cell>
          <cell r="Y5641" t="str">
            <v>ENVÍO SIN CARGO (CABA Y GRAN PARTE DE GBA) TIEMPO: 4 a 6 DÍAS HÁBILES</v>
          </cell>
          <cell r="Z5641" t="str">
            <v>Mercado Pago</v>
          </cell>
          <cell r="AD5641">
            <v>44100</v>
          </cell>
          <cell r="AE5641">
            <v>44104</v>
          </cell>
          <cell r="AF5641" t="str">
            <v>INDIVIDUAL DE YUTE TEJIDO 32 CM</v>
          </cell>
          <cell r="AG5641">
            <v>649</v>
          </cell>
          <cell r="AH5641">
            <v>1</v>
          </cell>
          <cell r="AI5641" t="str">
            <v>INDIVIDUALYUTE</v>
          </cell>
          <cell r="AJ5641" t="str">
            <v>Móvil</v>
          </cell>
          <cell r="AK5641" t="str">
            <v>VIERNES 2-10 ENTRE 8 Y 18 HORAS!</v>
          </cell>
          <cell r="AL5641">
            <v>1814103368</v>
          </cell>
          <cell r="AM5641">
            <v>298841366</v>
          </cell>
          <cell r="AN5641" t="str">
            <v>Sí</v>
          </cell>
        </row>
        <row r="5642">
          <cell r="A5642">
            <v>2044</v>
          </cell>
          <cell r="B5642" t="str">
            <v>laly_tripicchio@hotmail.com</v>
          </cell>
          <cell r="C5642">
            <v>44099</v>
          </cell>
          <cell r="D5642" t="str">
            <v>Abierta</v>
          </cell>
          <cell r="E5642" t="str">
            <v>Recibido</v>
          </cell>
          <cell r="F5642" t="str">
            <v>Enviado</v>
          </cell>
          <cell r="G5642" t="str">
            <v>ARS</v>
          </cell>
          <cell r="H5642" t="str">
            <v>3071.64</v>
          </cell>
          <cell r="I5642" t="str">
            <v>460.75</v>
          </cell>
          <cell r="J5642">
            <v>0</v>
          </cell>
          <cell r="K5642" t="str">
            <v>2610.89</v>
          </cell>
          <cell r="L5642" t="str">
            <v>Maria Laura Tripicchio</v>
          </cell>
          <cell r="M5642">
            <v>23971949</v>
          </cell>
          <cell r="N5642">
            <v>1132164825</v>
          </cell>
          <cell r="O5642" t="str">
            <v>Maria Laura  Tripicchio</v>
          </cell>
          <cell r="P5642">
            <v>1132164825</v>
          </cell>
          <cell r="Q5642" t="str">
            <v xml:space="preserve">José Bonifacio </v>
          </cell>
          <cell r="R5642">
            <v>2424</v>
          </cell>
          <cell r="S5642" t="str">
            <v xml:space="preserve">7 41 </v>
          </cell>
          <cell r="T5642" t="str">
            <v xml:space="preserve">Flores </v>
          </cell>
          <cell r="U5642" t="str">
            <v>Capital Federal</v>
          </cell>
          <cell r="V5642">
            <v>1406</v>
          </cell>
          <cell r="W5642" t="str">
            <v>Capital Federal</v>
          </cell>
          <cell r="Y5642" t="str">
            <v>ENVÍO SIN CARGO (CABA Y GRAN PARTE DE GBA) TIEMPO: 4 a 6 DÍAS HÁBILES</v>
          </cell>
          <cell r="Z5642" t="str">
            <v>Mercado Pago</v>
          </cell>
          <cell r="AA5642" t="str">
            <v>FINDEBIGDECO</v>
          </cell>
          <cell r="AC5642" t="str">
            <v>QUE NO LELGUE DÍA MIÉRCOLES 30/09</v>
          </cell>
          <cell r="AD5642">
            <v>44099</v>
          </cell>
          <cell r="AE5642">
            <v>44109</v>
          </cell>
          <cell r="AF5642" t="str">
            <v>SET X2 PINZAS</v>
          </cell>
          <cell r="AG5642" t="str">
            <v>252.89</v>
          </cell>
          <cell r="AH5642">
            <v>1</v>
          </cell>
          <cell r="AI5642" t="str">
            <v>046BA3323</v>
          </cell>
          <cell r="AJ5642" t="str">
            <v>Móvil</v>
          </cell>
          <cell r="AK5642" t="str">
            <v>MARTES 06-10 ENTRE 8 Y 18 HORAS!</v>
          </cell>
          <cell r="AL5642">
            <v>1814072363</v>
          </cell>
          <cell r="AM5642">
            <v>298735874</v>
          </cell>
          <cell r="AN5642" t="str">
            <v>Sí</v>
          </cell>
        </row>
        <row r="5643">
          <cell r="A5643">
            <v>2044</v>
          </cell>
          <cell r="B5643" t="str">
            <v>laly_tripicchio@hotmail.com</v>
          </cell>
          <cell r="AF5643" t="str">
            <v>FRASCO ESPECIERO DE VIDRIO CON TAPA COLOR COBRE 9 CM</v>
          </cell>
          <cell r="AG5643" t="str">
            <v>199.99</v>
          </cell>
          <cell r="AH5643">
            <v>3</v>
          </cell>
          <cell r="AI5643" t="str">
            <v>ESPECIERO</v>
          </cell>
          <cell r="AN5643" t="str">
            <v>Sí</v>
          </cell>
        </row>
        <row r="5644">
          <cell r="A5644">
            <v>2044</v>
          </cell>
          <cell r="B5644" t="str">
            <v>laly_tripicchio@hotmail.com</v>
          </cell>
          <cell r="AF5644" t="str">
            <v>COPETINERO BAMBOO NEGRO ALARGADO 5X30X12.5CM</v>
          </cell>
          <cell r="AG5644" t="str">
            <v>1083.04</v>
          </cell>
          <cell r="AH5644">
            <v>1</v>
          </cell>
          <cell r="AI5644" t="str">
            <v>BA7795</v>
          </cell>
          <cell r="AN5644" t="str">
            <v>Sí</v>
          </cell>
        </row>
        <row r="5645">
          <cell r="A5645">
            <v>2044</v>
          </cell>
          <cell r="B5645" t="str">
            <v>laly_tripicchio@hotmail.com</v>
          </cell>
          <cell r="AF5645" t="str">
            <v>ALM. TORRE EIFFEL GRIS 40X40 CON RELLENO</v>
          </cell>
          <cell r="AG5645" t="str">
            <v>1135.74</v>
          </cell>
          <cell r="AH5645">
            <v>1</v>
          </cell>
          <cell r="AI5645" t="str">
            <v>062AL8176</v>
          </cell>
          <cell r="AN5645" t="str">
            <v>Sí</v>
          </cell>
        </row>
        <row r="5646">
          <cell r="A5646">
            <v>2043</v>
          </cell>
          <cell r="B5646" t="str">
            <v>milielp@hotmail.com</v>
          </cell>
          <cell r="C5646">
            <v>44099</v>
          </cell>
          <cell r="D5646" t="str">
            <v>Abierta</v>
          </cell>
          <cell r="E5646" t="str">
            <v>Anulado</v>
          </cell>
          <cell r="F5646" t="str">
            <v>Listo para enviar</v>
          </cell>
          <cell r="G5646" t="str">
            <v>ARS</v>
          </cell>
          <cell r="H5646" t="str">
            <v>229.18</v>
          </cell>
          <cell r="I5646" t="str">
            <v>215.99</v>
          </cell>
          <cell r="J5646">
            <v>520</v>
          </cell>
          <cell r="K5646" t="str">
            <v>533.19</v>
          </cell>
          <cell r="L5646" t="str">
            <v>Milagros Cirone</v>
          </cell>
          <cell r="M5646">
            <v>32844306</v>
          </cell>
          <cell r="N5646">
            <v>2213143713</v>
          </cell>
          <cell r="O5646" t="str">
            <v>Milagros CIRONE</v>
          </cell>
          <cell r="P5646">
            <v>2213143713</v>
          </cell>
          <cell r="Q5646" t="str">
            <v xml:space="preserve">Calle 520 </v>
          </cell>
          <cell r="R5646">
            <v>830</v>
          </cell>
          <cell r="T5646" t="str">
            <v>TOLOSA LA PLATA</v>
          </cell>
          <cell r="U5646" t="str">
            <v>Capital Federal</v>
          </cell>
          <cell r="V5646">
            <v>1440</v>
          </cell>
          <cell r="W5646" t="str">
            <v>Capital Federal</v>
          </cell>
          <cell r="Y5646" t="str">
            <v>Correo Argentino - Encomienda Clásica</v>
          </cell>
          <cell r="Z5646" t="str">
            <v>Mercado Pago</v>
          </cell>
          <cell r="AA5646" t="str">
            <v>MILU</v>
          </cell>
          <cell r="AF5646" t="str">
            <v>BOWL NEGRO 400CC APTO MICROONDAS Y FREEZER</v>
          </cell>
          <cell r="AG5646" t="str">
            <v>127.99</v>
          </cell>
          <cell r="AH5646">
            <v>1</v>
          </cell>
          <cell r="AI5646" t="str">
            <v>BP01002 BIPO</v>
          </cell>
          <cell r="AJ5646" t="str">
            <v>Web</v>
          </cell>
          <cell r="AK5646" t="str">
            <v/>
          </cell>
          <cell r="AL5646">
            <v>1813761950</v>
          </cell>
          <cell r="AM5646">
            <v>294118571</v>
          </cell>
          <cell r="AN5646" t="str">
            <v>Sí</v>
          </cell>
        </row>
        <row r="5647">
          <cell r="A5647">
            <v>2043</v>
          </cell>
          <cell r="B5647" t="str">
            <v>milielp@hotmail.com</v>
          </cell>
          <cell r="AF5647" t="str">
            <v>VASO MEDIDOR CUISINE 500 ML</v>
          </cell>
          <cell r="AG5647" t="str">
            <v>101.19</v>
          </cell>
          <cell r="AH5647">
            <v>1</v>
          </cell>
          <cell r="AI5647" t="str">
            <v>42BA7954</v>
          </cell>
          <cell r="AN5647" t="str">
            <v>Sí</v>
          </cell>
        </row>
        <row r="5648">
          <cell r="A5648">
            <v>2042</v>
          </cell>
          <cell r="B5648" t="str">
            <v>daianav.casas@hotmail.com</v>
          </cell>
          <cell r="C5648">
            <v>44099</v>
          </cell>
          <cell r="D5648" t="str">
            <v>Abierta</v>
          </cell>
          <cell r="E5648" t="str">
            <v>Recibido</v>
          </cell>
          <cell r="F5648" t="str">
            <v>Enviado</v>
          </cell>
          <cell r="G5648" t="str">
            <v>ARS</v>
          </cell>
          <cell r="H5648" t="str">
            <v>1581.9</v>
          </cell>
          <cell r="I5648" t="str">
            <v>237.29</v>
          </cell>
          <cell r="J5648">
            <v>0</v>
          </cell>
          <cell r="K5648" t="str">
            <v>1344.61</v>
          </cell>
          <cell r="L5648" t="str">
            <v>Daiana Valeria Casas Valeria Casas</v>
          </cell>
          <cell r="M5648">
            <v>37383980</v>
          </cell>
          <cell r="N5648">
            <v>1166311290</v>
          </cell>
          <cell r="O5648" t="str">
            <v>Daiana Valeria Casas Valeria Casas</v>
          </cell>
          <cell r="P5648">
            <v>1166311290</v>
          </cell>
          <cell r="Q5648" t="str">
            <v>Perú (entre Los Tilos y Portillo)</v>
          </cell>
          <cell r="R5648">
            <v>546</v>
          </cell>
          <cell r="U5648" t="str">
            <v>Capital Federal</v>
          </cell>
          <cell r="V5648">
            <v>1440</v>
          </cell>
          <cell r="W5648" t="str">
            <v>Capital Federal</v>
          </cell>
          <cell r="Y5648" t="str">
            <v>ENVÍO SIN CARGO (CABA Y GRAN PARTE DE GBA) TIEMPO: 4 a 6 DÍAS HÁBILES</v>
          </cell>
          <cell r="Z5648" t="str">
            <v>Mercado Pago</v>
          </cell>
          <cell r="AA5648" t="str">
            <v>FINDEBIGDECO</v>
          </cell>
          <cell r="AC5648" t="str">
            <v>CORRESPONDE A ESCOBAR (CP 1627)</v>
          </cell>
          <cell r="AD5648">
            <v>44099</v>
          </cell>
          <cell r="AE5648">
            <v>44109</v>
          </cell>
          <cell r="AF5648" t="str">
            <v>BOWL BLANCO 400CC APTO MICROONDAS Y FREEZER</v>
          </cell>
          <cell r="AG5648" t="str">
            <v>127.99</v>
          </cell>
          <cell r="AH5648">
            <v>6</v>
          </cell>
          <cell r="AI5648" t="str">
            <v>BP01001 BIPO</v>
          </cell>
          <cell r="AJ5648" t="str">
            <v>Web</v>
          </cell>
          <cell r="AK5648" t="str">
            <v>MARTES 6-10 ENTRE 8 Y 18 HORAS!</v>
          </cell>
          <cell r="AL5648">
            <v>1813588647</v>
          </cell>
          <cell r="AM5648">
            <v>298693281</v>
          </cell>
          <cell r="AN5648" t="str">
            <v>Sí</v>
          </cell>
        </row>
        <row r="5649">
          <cell r="A5649">
            <v>2042</v>
          </cell>
          <cell r="B5649" t="str">
            <v>daianav.casas@hotmail.com</v>
          </cell>
          <cell r="AF5649" t="str">
            <v>BOWL BLANCO 1.5LTS APTO MICROONDAS Y FREEZER</v>
          </cell>
          <cell r="AG5649" t="str">
            <v>183.99</v>
          </cell>
          <cell r="AH5649">
            <v>2</v>
          </cell>
          <cell r="AI5649" t="str">
            <v>BP26001 BIPO</v>
          </cell>
          <cell r="AN5649" t="str">
            <v>Sí</v>
          </cell>
        </row>
        <row r="5650">
          <cell r="A5650">
            <v>2042</v>
          </cell>
          <cell r="B5650" t="str">
            <v>daianav.casas@hotmail.com</v>
          </cell>
          <cell r="AF5650" t="str">
            <v>BOWL BLANCO 2.5LTS APTO MICROONDAS Y FREEZER</v>
          </cell>
          <cell r="AG5650" t="str">
            <v>222.99</v>
          </cell>
          <cell r="AH5650">
            <v>2</v>
          </cell>
          <cell r="AI5650" t="str">
            <v>BP02001 BIPO</v>
          </cell>
          <cell r="AN5650" t="str">
            <v>Sí</v>
          </cell>
        </row>
        <row r="5651">
          <cell r="A5651">
            <v>2041</v>
          </cell>
          <cell r="B5651" t="str">
            <v>boglionelu@gmail.com</v>
          </cell>
          <cell r="C5651">
            <v>44099</v>
          </cell>
          <cell r="D5651" t="str">
            <v>Abierta</v>
          </cell>
          <cell r="E5651" t="str">
            <v>Recibido</v>
          </cell>
          <cell r="F5651" t="str">
            <v>Enviado</v>
          </cell>
          <cell r="G5651" t="str">
            <v>ARS</v>
          </cell>
          <cell r="H5651" t="str">
            <v>1686.46</v>
          </cell>
          <cell r="I5651">
            <v>0</v>
          </cell>
          <cell r="J5651">
            <v>0</v>
          </cell>
          <cell r="K5651" t="str">
            <v>1686.46</v>
          </cell>
          <cell r="L5651" t="str">
            <v xml:space="preserve">Lucero Boglione </v>
          </cell>
          <cell r="M5651">
            <v>39423830</v>
          </cell>
          <cell r="N5651">
            <v>3564335748</v>
          </cell>
          <cell r="O5651" t="str">
            <v>Lucero  Boglione</v>
          </cell>
          <cell r="P5651">
            <v>3564335748</v>
          </cell>
          <cell r="Q5651" t="str">
            <v xml:space="preserve">La roche </v>
          </cell>
          <cell r="R5651">
            <v>449</v>
          </cell>
          <cell r="S5651" t="str">
            <v>3D</v>
          </cell>
          <cell r="T5651" t="str">
            <v xml:space="preserve">Morón </v>
          </cell>
          <cell r="U5651" t="str">
            <v xml:space="preserve">Buenos Aires </v>
          </cell>
          <cell r="V5651">
            <v>1708</v>
          </cell>
          <cell r="W5651" t="str">
            <v>Gran Buenos Aires</v>
          </cell>
          <cell r="Y5651" t="str">
            <v>ENVÍO SIN CARGO (CABA Y GRAN PARTE DE GBA) TIEMPO: 4 a 6 DÍAS HÁBILES</v>
          </cell>
          <cell r="Z5651" t="str">
            <v>Mercado Pago</v>
          </cell>
          <cell r="AD5651">
            <v>44099</v>
          </cell>
          <cell r="AE5651">
            <v>44104</v>
          </cell>
          <cell r="AF5651" t="str">
            <v>VELA 100 % SOJA CON AROMA JAZMIN GARDENIA (JAZMIN)</v>
          </cell>
          <cell r="AG5651">
            <v>440</v>
          </cell>
          <cell r="AH5651">
            <v>1</v>
          </cell>
          <cell r="AI5651" t="str">
            <v>BA5914VELA</v>
          </cell>
          <cell r="AJ5651" t="str">
            <v>Móvil</v>
          </cell>
          <cell r="AK5651" t="str">
            <v>VIERNES 2-10 ENTRE 8 Y 18 HORAS!</v>
          </cell>
          <cell r="AL5651">
            <v>1813563965</v>
          </cell>
          <cell r="AM5651">
            <v>298753299</v>
          </cell>
          <cell r="AN5651" t="str">
            <v>Sí</v>
          </cell>
        </row>
        <row r="5652">
          <cell r="A5652">
            <v>2041</v>
          </cell>
          <cell r="B5652" t="str">
            <v>boglionelu@gmail.com</v>
          </cell>
          <cell r="AF5652" t="str">
            <v>PLANTA ARTIFICIAL MACETA CERAMICA 7.5 X 13 CM</v>
          </cell>
          <cell r="AG5652" t="str">
            <v>597.46</v>
          </cell>
          <cell r="AH5652">
            <v>1</v>
          </cell>
          <cell r="AI5652" t="str">
            <v>FL6721</v>
          </cell>
          <cell r="AN5652" t="str">
            <v>Sí</v>
          </cell>
        </row>
        <row r="5653">
          <cell r="A5653">
            <v>2041</v>
          </cell>
          <cell r="B5653" t="str">
            <v>boglionelu@gmail.com</v>
          </cell>
          <cell r="AF5653" t="str">
            <v>INDIVIDUAL DE YUTE TEJIDO 32 CM</v>
          </cell>
          <cell r="AG5653">
            <v>649</v>
          </cell>
          <cell r="AH5653">
            <v>1</v>
          </cell>
          <cell r="AI5653" t="str">
            <v>INDIVIDUALYUTE</v>
          </cell>
          <cell r="AN5653" t="str">
            <v>Sí</v>
          </cell>
        </row>
        <row r="5654">
          <cell r="A5654">
            <v>2040</v>
          </cell>
          <cell r="B5654" t="str">
            <v>micaymartin14@gmail.com</v>
          </cell>
          <cell r="C5654">
            <v>44099</v>
          </cell>
          <cell r="D5654" t="str">
            <v>Abierta</v>
          </cell>
          <cell r="E5654" t="str">
            <v>Recibido</v>
          </cell>
          <cell r="F5654" t="str">
            <v>Enviado</v>
          </cell>
          <cell r="G5654" t="str">
            <v>ARS</v>
          </cell>
          <cell r="H5654" t="str">
            <v>2644.26</v>
          </cell>
          <cell r="I5654">
            <v>0</v>
          </cell>
          <cell r="J5654">
            <v>0</v>
          </cell>
          <cell r="K5654" t="str">
            <v>2644.26</v>
          </cell>
          <cell r="L5654" t="str">
            <v xml:space="preserve">Micaela Pucheta </v>
          </cell>
          <cell r="M5654">
            <v>39464586</v>
          </cell>
          <cell r="N5654">
            <v>1166938726</v>
          </cell>
          <cell r="O5654" t="str">
            <v>Micaela Pucheta</v>
          </cell>
          <cell r="P5654">
            <v>1166938726</v>
          </cell>
          <cell r="Q5654" t="str">
            <v xml:space="preserve">Eduardo vogel </v>
          </cell>
          <cell r="R5654">
            <v>1826</v>
          </cell>
          <cell r="T5654" t="str">
            <v xml:space="preserve">Barrio central </v>
          </cell>
          <cell r="U5654" t="str">
            <v xml:space="preserve">Rafael Castillo, La Matanza </v>
          </cell>
          <cell r="V5654">
            <v>1755</v>
          </cell>
          <cell r="W5654" t="str">
            <v>Gran Buenos Aires</v>
          </cell>
          <cell r="Y5654" t="str">
            <v>ENVÍO SIN CARGO (CABA Y GRAN PARTE DE GBA) TIEMPO: 4 a 6 DÍAS HÁBILES</v>
          </cell>
          <cell r="Z5654" t="str">
            <v>Mercado Pago</v>
          </cell>
          <cell r="AD5654">
            <v>44099</v>
          </cell>
          <cell r="AE5654">
            <v>44104</v>
          </cell>
          <cell r="AF5654" t="str">
            <v>RALLADOR DE MANO MEDIANO 20 CM</v>
          </cell>
          <cell r="AG5654" t="str">
            <v>48.26</v>
          </cell>
          <cell r="AH5654">
            <v>1</v>
          </cell>
          <cell r="AI5654" t="str">
            <v>BA7382</v>
          </cell>
          <cell r="AJ5654" t="str">
            <v>Móvil</v>
          </cell>
          <cell r="AK5654" t="str">
            <v>VIERNES 2-10 ENTRE 8 Y 18 HORAS!</v>
          </cell>
          <cell r="AL5654">
            <v>1813541014</v>
          </cell>
          <cell r="AM5654">
            <v>298743047</v>
          </cell>
          <cell r="AN5654" t="str">
            <v>Sí</v>
          </cell>
        </row>
        <row r="5655">
          <cell r="A5655">
            <v>2040</v>
          </cell>
          <cell r="B5655" t="str">
            <v>micaymartin14@gmail.com</v>
          </cell>
          <cell r="AF5655" t="str">
            <v>INDIVIDUAL DE YUTE TEJIDO 32 CM</v>
          </cell>
          <cell r="AG5655">
            <v>649</v>
          </cell>
          <cell r="AH5655">
            <v>4</v>
          </cell>
          <cell r="AI5655" t="str">
            <v>INDIVIDUALYUTE</v>
          </cell>
          <cell r="AN5655" t="str">
            <v>Sí</v>
          </cell>
        </row>
        <row r="5656">
          <cell r="A5656">
            <v>2039</v>
          </cell>
          <cell r="B5656" t="str">
            <v>Milielp@hotmail.com</v>
          </cell>
          <cell r="C5656">
            <v>44099</v>
          </cell>
          <cell r="D5656" t="str">
            <v>Cancelada</v>
          </cell>
          <cell r="E5656" t="str">
            <v>Pendiente</v>
          </cell>
          <cell r="F5656" t="str">
            <v>No está empaquetado</v>
          </cell>
          <cell r="G5656" t="str">
            <v>ARS</v>
          </cell>
          <cell r="H5656" t="str">
            <v>229.18</v>
          </cell>
          <cell r="I5656">
            <v>0</v>
          </cell>
          <cell r="J5656">
            <v>520</v>
          </cell>
          <cell r="K5656" t="str">
            <v>749.18</v>
          </cell>
          <cell r="L5656" t="str">
            <v>Milagros Cirone</v>
          </cell>
          <cell r="M5656">
            <v>32844306</v>
          </cell>
          <cell r="N5656">
            <v>2213143713</v>
          </cell>
          <cell r="O5656" t="str">
            <v>Milagros Cirone</v>
          </cell>
          <cell r="P5656">
            <v>2213143713</v>
          </cell>
          <cell r="Q5656" t="str">
            <v>520 E/ 3 Y 4</v>
          </cell>
          <cell r="R5656">
            <v>830</v>
          </cell>
          <cell r="T5656" t="str">
            <v>La Plata- Tolosa</v>
          </cell>
          <cell r="U5656" t="str">
            <v>Capital Federal</v>
          </cell>
          <cell r="V5656">
            <v>1440</v>
          </cell>
          <cell r="W5656" t="str">
            <v>Capital Federal</v>
          </cell>
          <cell r="Y5656" t="str">
            <v>Correo Argentino - Encomienda Clásica</v>
          </cell>
          <cell r="Z5656" t="str">
            <v>Mercado Pago</v>
          </cell>
          <cell r="AB5656" t="str">
            <v>Entregar de 11 de la mañana a 18hs. Jugueteria al lado del banco provincia. Cartel negro en la vereda</v>
          </cell>
          <cell r="AF5656" t="str">
            <v>VASO MEDIDOR CUISINE 500 ML</v>
          </cell>
          <cell r="AG5656" t="str">
            <v>101.19</v>
          </cell>
          <cell r="AH5656">
            <v>1</v>
          </cell>
          <cell r="AI5656" t="str">
            <v>42BA7954</v>
          </cell>
          <cell r="AJ5656" t="str">
            <v>Móvil</v>
          </cell>
          <cell r="AK5656" t="str">
            <v/>
          </cell>
          <cell r="AL5656">
            <v>1813520173</v>
          </cell>
          <cell r="AM5656">
            <v>298583967</v>
          </cell>
          <cell r="AN5656" t="str">
            <v>Sí</v>
          </cell>
        </row>
        <row r="5657">
          <cell r="A5657">
            <v>2039</v>
          </cell>
          <cell r="B5657" t="str">
            <v>Milielp@hotmail.com</v>
          </cell>
          <cell r="AF5657" t="str">
            <v>BOWL NEGRO 400CC APTO MICROONDAS Y FREEZER</v>
          </cell>
          <cell r="AG5657" t="str">
            <v>127.99</v>
          </cell>
          <cell r="AH5657">
            <v>1</v>
          </cell>
          <cell r="AI5657" t="str">
            <v>BP01002 BIPO</v>
          </cell>
          <cell r="AN5657" t="str">
            <v>Sí</v>
          </cell>
        </row>
        <row r="5658">
          <cell r="A5658">
            <v>2038</v>
          </cell>
          <cell r="B5658" t="str">
            <v>manuelacordoba_84@hotmail.com</v>
          </cell>
          <cell r="C5658">
            <v>44099</v>
          </cell>
          <cell r="D5658" t="str">
            <v>Abierta</v>
          </cell>
          <cell r="E5658" t="str">
            <v>Recibido</v>
          </cell>
          <cell r="F5658" t="str">
            <v>Enviado</v>
          </cell>
          <cell r="G5658" t="str">
            <v>ARS</v>
          </cell>
          <cell r="H5658" t="str">
            <v>6313.34</v>
          </cell>
          <cell r="I5658">
            <v>257</v>
          </cell>
          <cell r="J5658">
            <v>0</v>
          </cell>
          <cell r="K5658" t="str">
            <v>6056.34</v>
          </cell>
          <cell r="L5658" t="str">
            <v>Manuela Córdoba</v>
          </cell>
          <cell r="M5658">
            <v>31447203</v>
          </cell>
          <cell r="N5658">
            <v>1158351565</v>
          </cell>
          <cell r="O5658" t="str">
            <v>Manuela Córdoba</v>
          </cell>
          <cell r="P5658">
            <v>1158351565</v>
          </cell>
          <cell r="Q5658" t="str">
            <v>Doctor Nicolás Repetto</v>
          </cell>
          <cell r="R5658">
            <v>17</v>
          </cell>
          <cell r="S5658" t="str">
            <v>3°F</v>
          </cell>
          <cell r="T5658" t="str">
            <v>Caballito</v>
          </cell>
          <cell r="U5658" t="str">
            <v>Capital Federal</v>
          </cell>
          <cell r="V5658">
            <v>1405</v>
          </cell>
          <cell r="W5658" t="str">
            <v>Capital Federal</v>
          </cell>
          <cell r="Y5658" t="str">
            <v>ENVÍO SIN CARGO (CABA Y GRAN PARTE DE GBA) TIEMPO: 4 a 6 DÍAS HÁBILES</v>
          </cell>
          <cell r="Z5658" t="str">
            <v>Mercado Pago</v>
          </cell>
          <cell r="AA5658" t="str">
            <v>FINDEBIGDECO</v>
          </cell>
          <cell r="AB5658" t="str">
            <v>Las cucharas en lo posible de distintos colores</v>
          </cell>
          <cell r="AD5658">
            <v>44099</v>
          </cell>
          <cell r="AE5658">
            <v>44118</v>
          </cell>
          <cell r="AF5658" t="str">
            <v>CUCHARA PASTEL 13.5 CM</v>
          </cell>
          <cell r="AG5658" t="str">
            <v>29.99</v>
          </cell>
          <cell r="AH5658">
            <v>5</v>
          </cell>
          <cell r="AI5658" t="str">
            <v>019BA87502</v>
          </cell>
          <cell r="AJ5658" t="str">
            <v>Móvil</v>
          </cell>
          <cell r="AK5658" t="str">
            <v>15-10 ENTRE 8 Y 18 HORAS!</v>
          </cell>
          <cell r="AL5658">
            <v>1813341402</v>
          </cell>
          <cell r="AM5658">
            <v>298708706</v>
          </cell>
          <cell r="AN5658" t="str">
            <v>Sí</v>
          </cell>
        </row>
        <row r="5659">
          <cell r="A5659">
            <v>2038</v>
          </cell>
          <cell r="B5659" t="str">
            <v>manuelacordoba_84@hotmail.com</v>
          </cell>
          <cell r="AF5659" t="str">
            <v>PANERA HOME ARPILLERA C/LIENZO</v>
          </cell>
          <cell r="AG5659" t="str">
            <v>481.43</v>
          </cell>
          <cell r="AH5659">
            <v>1</v>
          </cell>
          <cell r="AI5659" t="str">
            <v>LO26003 LO TIENE LUCIANA</v>
          </cell>
          <cell r="AN5659" t="str">
            <v>Sí</v>
          </cell>
        </row>
        <row r="5660">
          <cell r="A5660">
            <v>2038</v>
          </cell>
          <cell r="B5660" t="str">
            <v>manuelacordoba_84@hotmail.com</v>
          </cell>
          <cell r="AF5660" t="str">
            <v>BOWL ROSA 1.5LTS</v>
          </cell>
          <cell r="AG5660" t="str">
            <v>183.99</v>
          </cell>
          <cell r="AH5660">
            <v>1</v>
          </cell>
          <cell r="AI5660" t="str">
            <v>BP26018 BIPO</v>
          </cell>
          <cell r="AN5660" t="str">
            <v>Sí</v>
          </cell>
        </row>
        <row r="5661">
          <cell r="A5661">
            <v>2038</v>
          </cell>
          <cell r="B5661" t="str">
            <v>manuelacordoba_84@hotmail.com</v>
          </cell>
          <cell r="AF5661" t="str">
            <v>BOWL ROSA 400CC</v>
          </cell>
          <cell r="AG5661" t="str">
            <v>132.5</v>
          </cell>
          <cell r="AH5661">
            <v>1</v>
          </cell>
          <cell r="AI5661" t="str">
            <v>BP01018 BIPO</v>
          </cell>
          <cell r="AN5661" t="str">
            <v>Sí</v>
          </cell>
        </row>
        <row r="5662">
          <cell r="A5662">
            <v>2038</v>
          </cell>
          <cell r="B5662" t="str">
            <v>manuelacordoba_84@hotmail.com</v>
          </cell>
          <cell r="AF5662" t="str">
            <v>BOWL BLANCO 400CC APTO MICROONDAS Y FREEZER</v>
          </cell>
          <cell r="AG5662" t="str">
            <v>127.99</v>
          </cell>
          <cell r="AH5662">
            <v>1</v>
          </cell>
          <cell r="AI5662" t="str">
            <v>BP01001 BIPO</v>
          </cell>
          <cell r="AN5662" t="str">
            <v>Sí</v>
          </cell>
        </row>
        <row r="5663">
          <cell r="A5663">
            <v>2038</v>
          </cell>
          <cell r="B5663" t="str">
            <v>manuelacordoba_84@hotmail.com</v>
          </cell>
          <cell r="AF5663" t="str">
            <v>BOWL BLANCO 2.5LTS APTO MICROONDAS Y FREEZER</v>
          </cell>
          <cell r="AG5663" t="str">
            <v>222.99</v>
          </cell>
          <cell r="AH5663">
            <v>1</v>
          </cell>
          <cell r="AI5663" t="str">
            <v>BP02001 BIPO</v>
          </cell>
          <cell r="AN5663" t="str">
            <v>Sí</v>
          </cell>
        </row>
        <row r="5664">
          <cell r="A5664">
            <v>2038</v>
          </cell>
          <cell r="B5664" t="str">
            <v>manuelacordoba_84@hotmail.com</v>
          </cell>
          <cell r="AF5664" t="str">
            <v>BOWL ROSA 2.5LTS</v>
          </cell>
          <cell r="AG5664" t="str">
            <v>230.5</v>
          </cell>
          <cell r="AH5664">
            <v>1</v>
          </cell>
          <cell r="AI5664" t="str">
            <v>BP02018 BIPO</v>
          </cell>
          <cell r="AN5664" t="str">
            <v>Sí</v>
          </cell>
        </row>
        <row r="5665">
          <cell r="A5665">
            <v>2038</v>
          </cell>
          <cell r="B5665" t="str">
            <v>manuelacordoba_84@hotmail.com</v>
          </cell>
          <cell r="AF5665" t="str">
            <v>BOWL BLANCO 1.5LTS APTO MICROONDAS Y FREEZER</v>
          </cell>
          <cell r="AG5665" t="str">
            <v>183.99</v>
          </cell>
          <cell r="AH5665">
            <v>1</v>
          </cell>
          <cell r="AI5665" t="str">
            <v>BP26001 BIPO</v>
          </cell>
          <cell r="AN5665" t="str">
            <v>Sí</v>
          </cell>
        </row>
        <row r="5666">
          <cell r="A5666">
            <v>2038</v>
          </cell>
          <cell r="B5666" t="str">
            <v>manuelacordoba_84@hotmail.com</v>
          </cell>
          <cell r="AF5666" t="str">
            <v>ESCRITORIO INDUSTRIAL 120x50x80 CM</v>
          </cell>
          <cell r="AG5666">
            <v>4600</v>
          </cell>
          <cell r="AH5666">
            <v>1</v>
          </cell>
          <cell r="AN5666" t="str">
            <v>Sí</v>
          </cell>
        </row>
        <row r="5667">
          <cell r="A5667">
            <v>2037</v>
          </cell>
          <cell r="B5667" t="str">
            <v>cammendoza@agro.uba.ar</v>
          </cell>
          <cell r="C5667">
            <v>44099</v>
          </cell>
          <cell r="D5667" t="str">
            <v>Abierta</v>
          </cell>
          <cell r="E5667" t="str">
            <v>Recibido</v>
          </cell>
          <cell r="F5667" t="str">
            <v>Enviado</v>
          </cell>
          <cell r="G5667" t="str">
            <v>ARS</v>
          </cell>
          <cell r="H5667">
            <v>4600</v>
          </cell>
          <cell r="I5667">
            <v>0</v>
          </cell>
          <cell r="J5667">
            <v>0</v>
          </cell>
          <cell r="K5667">
            <v>4600</v>
          </cell>
          <cell r="L5667" t="str">
            <v>Camila Mendoza</v>
          </cell>
          <cell r="M5667">
            <v>38788694</v>
          </cell>
          <cell r="N5667">
            <v>1135962937</v>
          </cell>
          <cell r="O5667" t="str">
            <v>Camila Mendoza</v>
          </cell>
          <cell r="P5667">
            <v>1135962937</v>
          </cell>
          <cell r="Q5667" t="str">
            <v>Antonio Malaver</v>
          </cell>
          <cell r="R5667">
            <v>1515</v>
          </cell>
          <cell r="S5667" t="str">
            <v>1° 8</v>
          </cell>
          <cell r="T5667" t="str">
            <v>Olivos, Vicente López</v>
          </cell>
          <cell r="U5667" t="str">
            <v>Buenos Aires</v>
          </cell>
          <cell r="V5667">
            <v>1636</v>
          </cell>
          <cell r="W5667" t="str">
            <v>Gran Buenos Aires</v>
          </cell>
          <cell r="Y5667" t="str">
            <v>ENVÍO SIN CARGO (CABA Y GRAN PARTE DE GBA) TIEMPO: 4 a 6 DÍAS HÁBILES</v>
          </cell>
          <cell r="Z5667" t="str">
            <v>Mercado Pago</v>
          </cell>
          <cell r="AC5667" t="str">
            <v>ENVIAR 2037 CON 2064</v>
          </cell>
          <cell r="AD5667">
            <v>44099</v>
          </cell>
          <cell r="AE5667">
            <v>44117</v>
          </cell>
          <cell r="AF5667" t="str">
            <v>ESCRITORIO INDUSTRIAL 120x50x80 CM</v>
          </cell>
          <cell r="AG5667">
            <v>4600</v>
          </cell>
          <cell r="AH5667">
            <v>1</v>
          </cell>
          <cell r="AJ5667" t="str">
            <v>Móvil</v>
          </cell>
          <cell r="AK5667" t="str">
            <v>VIERNES 16-10 ENTRE 8 Y 18 HORAS!</v>
          </cell>
          <cell r="AL5667">
            <v>1813317468</v>
          </cell>
          <cell r="AM5667">
            <v>298717946</v>
          </cell>
          <cell r="AN5667" t="str">
            <v>Sí</v>
          </cell>
        </row>
        <row r="5668">
          <cell r="A5668">
            <v>2036</v>
          </cell>
          <cell r="B5668" t="str">
            <v>vdeluca11@hotmail.com</v>
          </cell>
          <cell r="C5668">
            <v>44099</v>
          </cell>
          <cell r="D5668" t="str">
            <v>Abierta</v>
          </cell>
          <cell r="E5668" t="str">
            <v>Recibido</v>
          </cell>
          <cell r="F5668" t="str">
            <v>Enviado</v>
          </cell>
          <cell r="G5668" t="str">
            <v>ARS</v>
          </cell>
          <cell r="H5668" t="str">
            <v>3606.7</v>
          </cell>
          <cell r="I5668">
            <v>0</v>
          </cell>
          <cell r="J5668">
            <v>0</v>
          </cell>
          <cell r="K5668" t="str">
            <v>3606.7</v>
          </cell>
          <cell r="L5668" t="str">
            <v xml:space="preserve">Vanesa De Luca </v>
          </cell>
          <cell r="M5668">
            <v>27286597</v>
          </cell>
          <cell r="N5668">
            <v>1151039097</v>
          </cell>
          <cell r="O5668" t="str">
            <v>Vanesa De Luca</v>
          </cell>
          <cell r="P5668">
            <v>1151039097</v>
          </cell>
          <cell r="Q5668" t="str">
            <v xml:space="preserve">Mentruyt </v>
          </cell>
          <cell r="R5668">
            <v>187</v>
          </cell>
          <cell r="U5668" t="str">
            <v xml:space="preserve">Lomas de Zamora </v>
          </cell>
          <cell r="V5668">
            <v>1832</v>
          </cell>
          <cell r="W5668" t="str">
            <v>Gran Buenos Aires</v>
          </cell>
          <cell r="Y5668" t="str">
            <v>ENVÍO SIN CARGO (CABA Y GRAN PARTE DE GBA) TIEMPO: 4 a 6 DÍAS HÁBILES</v>
          </cell>
          <cell r="Z5668" t="str">
            <v>Mercado Pago</v>
          </cell>
          <cell r="AD5668">
            <v>44099</v>
          </cell>
          <cell r="AE5668">
            <v>44104</v>
          </cell>
          <cell r="AF5668" t="str">
            <v>PORTARRETO MARCO BLANCO Y NEGRO 13X18CM</v>
          </cell>
          <cell r="AG5668" t="str">
            <v>489.99</v>
          </cell>
          <cell r="AH5668">
            <v>2</v>
          </cell>
          <cell r="AI5668" t="str">
            <v>046PR5075</v>
          </cell>
          <cell r="AJ5668" t="str">
            <v>Móvil</v>
          </cell>
          <cell r="AK5668" t="str">
            <v>VIERNES 2-10 ENTRE 8 Y 18 HORAS!</v>
          </cell>
          <cell r="AL5668">
            <v>1812913191</v>
          </cell>
          <cell r="AM5668">
            <v>293081019</v>
          </cell>
          <cell r="AN5668" t="str">
            <v>Sí</v>
          </cell>
        </row>
        <row r="5669">
          <cell r="A5669">
            <v>2036</v>
          </cell>
          <cell r="B5669" t="str">
            <v>vdeluca11@hotmail.com</v>
          </cell>
          <cell r="AF5669" t="str">
            <v>ALMOHADON FLAMENCO 30X30CM POLIESTER CON VELLON SILICONADO</v>
          </cell>
          <cell r="AG5669" t="str">
            <v>656.68</v>
          </cell>
          <cell r="AH5669">
            <v>2</v>
          </cell>
          <cell r="AI5669" t="str">
            <v>CHU185</v>
          </cell>
          <cell r="AN5669" t="str">
            <v>Sí</v>
          </cell>
        </row>
        <row r="5670">
          <cell r="A5670">
            <v>2036</v>
          </cell>
          <cell r="B5670" t="str">
            <v>vdeluca11@hotmail.com</v>
          </cell>
          <cell r="AF5670" t="str">
            <v>ALMOHADON LOVE 30X30CM POLIESTER CON VELLON SILICONADO</v>
          </cell>
          <cell r="AG5670" t="str">
            <v>656.68</v>
          </cell>
          <cell r="AH5670">
            <v>1</v>
          </cell>
          <cell r="AI5670" t="str">
            <v>CHU53</v>
          </cell>
          <cell r="AN5670" t="str">
            <v>Sí</v>
          </cell>
        </row>
        <row r="5671">
          <cell r="A5671">
            <v>2036</v>
          </cell>
          <cell r="B5671" t="str">
            <v>vdeluca11@hotmail.com</v>
          </cell>
          <cell r="AF5671" t="str">
            <v>ALMOHADON HOME 30X30CM POLIESTER CON VELLON SILICONADO</v>
          </cell>
          <cell r="AG5671" t="str">
            <v>656.68</v>
          </cell>
          <cell r="AH5671">
            <v>1</v>
          </cell>
          <cell r="AI5671" t="str">
            <v>CHU68</v>
          </cell>
          <cell r="AN5671" t="str">
            <v>Sí</v>
          </cell>
        </row>
        <row r="5672">
          <cell r="A5672">
            <v>2035</v>
          </cell>
          <cell r="B5672" t="str">
            <v>melisa1784@gmail.com</v>
          </cell>
          <cell r="C5672">
            <v>44099</v>
          </cell>
          <cell r="D5672" t="str">
            <v>Abierta</v>
          </cell>
          <cell r="E5672" t="str">
            <v>Recibido</v>
          </cell>
          <cell r="F5672" t="str">
            <v>Enviado</v>
          </cell>
          <cell r="G5672" t="str">
            <v>ARS</v>
          </cell>
          <cell r="H5672" t="str">
            <v>2037.91</v>
          </cell>
          <cell r="I5672">
            <v>0</v>
          </cell>
          <cell r="J5672">
            <v>0</v>
          </cell>
          <cell r="K5672" t="str">
            <v>2037.91</v>
          </cell>
          <cell r="L5672" t="str">
            <v>Melisa Medina</v>
          </cell>
          <cell r="M5672">
            <v>31342338</v>
          </cell>
          <cell r="N5672">
            <v>1168320592</v>
          </cell>
          <cell r="O5672" t="str">
            <v>Melisa Medina</v>
          </cell>
          <cell r="P5672">
            <v>1168320592</v>
          </cell>
          <cell r="Q5672" t="str">
            <v>Las Araucarias</v>
          </cell>
          <cell r="R5672">
            <v>1882</v>
          </cell>
          <cell r="U5672" t="str">
            <v>Hurlingham</v>
          </cell>
          <cell r="V5672">
            <v>1686</v>
          </cell>
          <cell r="W5672" t="str">
            <v>Gran Buenos Aires</v>
          </cell>
          <cell r="Y5672" t="str">
            <v>ENVÍO SIN CARGO (CABA Y GRAN PARTE DE GBA) TIEMPO: 4 a 6 DÍAS HÁBILES</v>
          </cell>
          <cell r="Z5672" t="str">
            <v>Mercado Pago</v>
          </cell>
          <cell r="AD5672">
            <v>44099</v>
          </cell>
          <cell r="AE5672">
            <v>44099</v>
          </cell>
          <cell r="AF5672" t="str">
            <v>FLORERO DE VIDRIO 16CM</v>
          </cell>
          <cell r="AG5672" t="str">
            <v>201.93</v>
          </cell>
          <cell r="AH5672">
            <v>1</v>
          </cell>
          <cell r="AI5672" t="str">
            <v>046JA7593</v>
          </cell>
          <cell r="AJ5672" t="str">
            <v>Móvil</v>
          </cell>
          <cell r="AK5672" t="str">
            <v>MARTES 29-09 ENTRE 8 Y 18 HORAS!</v>
          </cell>
          <cell r="AL5672">
            <v>1812798348</v>
          </cell>
          <cell r="AM5672">
            <v>298673543</v>
          </cell>
          <cell r="AN5672" t="str">
            <v>Sí</v>
          </cell>
        </row>
        <row r="5673">
          <cell r="A5673">
            <v>2035</v>
          </cell>
          <cell r="B5673" t="str">
            <v>melisa1784@gmail.com</v>
          </cell>
          <cell r="AF5673" t="str">
            <v>FANAL DE VIDRIO CON PIE 25CM 12CM DIAM</v>
          </cell>
          <cell r="AG5673" t="str">
            <v>917.99</v>
          </cell>
          <cell r="AH5673">
            <v>2</v>
          </cell>
          <cell r="AI5673" t="str">
            <v>046FA7420</v>
          </cell>
          <cell r="AN5673" t="str">
            <v>Sí</v>
          </cell>
        </row>
        <row r="5674">
          <cell r="A5674">
            <v>2034</v>
          </cell>
          <cell r="B5674" t="str">
            <v>emiliamorel23@hotmail.com</v>
          </cell>
          <cell r="C5674">
            <v>44099</v>
          </cell>
          <cell r="D5674" t="str">
            <v>Abierta</v>
          </cell>
          <cell r="E5674" t="str">
            <v>Anulado</v>
          </cell>
          <cell r="F5674" t="str">
            <v>Enviado</v>
          </cell>
          <cell r="G5674" t="str">
            <v>ARS</v>
          </cell>
          <cell r="H5674" t="str">
            <v>800.82</v>
          </cell>
          <cell r="I5674" t="str">
            <v>800.82</v>
          </cell>
          <cell r="J5674">
            <v>520</v>
          </cell>
          <cell r="K5674">
            <v>520</v>
          </cell>
          <cell r="L5674" t="str">
            <v>Emilia Morel</v>
          </cell>
          <cell r="M5674">
            <v>39765313</v>
          </cell>
          <cell r="N5674">
            <v>1134032174</v>
          </cell>
          <cell r="O5674" t="str">
            <v>Emilia morel</v>
          </cell>
          <cell r="P5674">
            <v>1134032174</v>
          </cell>
          <cell r="Q5674">
            <v>133</v>
          </cell>
          <cell r="R5674">
            <v>724</v>
          </cell>
          <cell r="U5674" t="str">
            <v>Berazategui</v>
          </cell>
          <cell r="V5674">
            <v>1884</v>
          </cell>
          <cell r="W5674" t="str">
            <v>Gran Buenos Aires</v>
          </cell>
          <cell r="Y5674" t="str">
            <v>Correo Argentino - Encomienda Clásica</v>
          </cell>
          <cell r="Z5674" t="str">
            <v>Mercado Pago</v>
          </cell>
          <cell r="AA5674" t="str">
            <v>EMILIA</v>
          </cell>
          <cell r="AC5674" t="str">
            <v>25-09 NO SE PAGA CORREO</v>
          </cell>
          <cell r="AE5674">
            <v>44099</v>
          </cell>
          <cell r="AF5674" t="str">
            <v>PORTA ROLLO DE MESA 13X25 CM VARIOS MOTIVOS</v>
          </cell>
          <cell r="AG5674" t="str">
            <v>288.23</v>
          </cell>
          <cell r="AH5674">
            <v>1</v>
          </cell>
          <cell r="AI5674" t="str">
            <v>DE8062</v>
          </cell>
          <cell r="AJ5674" t="str">
            <v>Web</v>
          </cell>
          <cell r="AK5674" t="str">
            <v>LUNES 28-09 ENTRE 8 Y 18 HORAS!</v>
          </cell>
          <cell r="AL5674">
            <v>1812659165</v>
          </cell>
          <cell r="AM5674">
            <v>298563282</v>
          </cell>
          <cell r="AN5674" t="str">
            <v>Sí</v>
          </cell>
        </row>
        <row r="5675">
          <cell r="A5675">
            <v>2034</v>
          </cell>
          <cell r="B5675" t="str">
            <v>emiliamorel23@hotmail.com</v>
          </cell>
          <cell r="AF5675" t="str">
            <v>PORTACEPILLOS BLANCO C/ TAPA 11X6.8CM</v>
          </cell>
          <cell r="AG5675" t="str">
            <v>512.59</v>
          </cell>
          <cell r="AH5675">
            <v>1</v>
          </cell>
          <cell r="AI5675" t="str">
            <v>046AB7336</v>
          </cell>
          <cell r="AN5675" t="str">
            <v>Sí</v>
          </cell>
        </row>
        <row r="5676">
          <cell r="A5676">
            <v>2033</v>
          </cell>
          <cell r="B5676" t="str">
            <v>ayelenvelazquezc@gmail.com</v>
          </cell>
          <cell r="C5676">
            <v>44099</v>
          </cell>
          <cell r="D5676" t="str">
            <v>Abierta</v>
          </cell>
          <cell r="E5676" t="str">
            <v>Recibido</v>
          </cell>
          <cell r="F5676" t="str">
            <v>Enviado</v>
          </cell>
          <cell r="G5676" t="str">
            <v>ARS</v>
          </cell>
          <cell r="H5676">
            <v>1800</v>
          </cell>
          <cell r="I5676">
            <v>0</v>
          </cell>
          <cell r="J5676">
            <v>0</v>
          </cell>
          <cell r="K5676">
            <v>1800</v>
          </cell>
          <cell r="L5676" t="str">
            <v xml:space="preserve">Ayelen Velázquez </v>
          </cell>
          <cell r="M5676">
            <v>30740422</v>
          </cell>
          <cell r="N5676">
            <v>1133480143</v>
          </cell>
          <cell r="O5676" t="str">
            <v>Ayelen  Velázquez</v>
          </cell>
          <cell r="P5676">
            <v>1133480143</v>
          </cell>
          <cell r="Q5676" t="str">
            <v xml:space="preserve">Paraguay </v>
          </cell>
          <cell r="R5676">
            <v>4486</v>
          </cell>
          <cell r="S5676" t="str">
            <v>1b</v>
          </cell>
          <cell r="T5676" t="str">
            <v>Palermo</v>
          </cell>
          <cell r="U5676" t="str">
            <v>Capital Federal</v>
          </cell>
          <cell r="V5676">
            <v>1425</v>
          </cell>
          <cell r="W5676" t="str">
            <v>Capital Federal</v>
          </cell>
          <cell r="Y5676" t="str">
            <v>ENVÍO SIN CARGO (CABA Y GRAN PARTE DE GBA) TIEMPO: 4 a 6 DÍAS HÁBILES</v>
          </cell>
          <cell r="Z5676" t="str">
            <v>Mercado Pago</v>
          </cell>
          <cell r="AD5676">
            <v>44099</v>
          </cell>
          <cell r="AE5676">
            <v>44099</v>
          </cell>
          <cell r="AF5676" t="str">
            <v>MESA DE ARRIME HOME OFFICE 35x40x67 CM</v>
          </cell>
          <cell r="AG5676">
            <v>1800</v>
          </cell>
          <cell r="AH5676">
            <v>1</v>
          </cell>
          <cell r="AI5676" t="str">
            <v>MESA ARRIME 2 CAÑOS</v>
          </cell>
          <cell r="AJ5676" t="str">
            <v>Móvil</v>
          </cell>
          <cell r="AK5676" t="str">
            <v>SABADO 26-09 !</v>
          </cell>
          <cell r="AL5676">
            <v>1812279217</v>
          </cell>
          <cell r="AM5676">
            <v>298615949</v>
          </cell>
          <cell r="AN5676" t="str">
            <v>Sí</v>
          </cell>
        </row>
        <row r="5677">
          <cell r="A5677">
            <v>2032</v>
          </cell>
          <cell r="B5677" t="str">
            <v>delfussilva@gmail.com</v>
          </cell>
          <cell r="C5677">
            <v>44099</v>
          </cell>
          <cell r="D5677" t="str">
            <v>Abierta</v>
          </cell>
          <cell r="E5677" t="str">
            <v>Recibido</v>
          </cell>
          <cell r="F5677" t="str">
            <v>Enviado</v>
          </cell>
          <cell r="G5677" t="str">
            <v>ARS</v>
          </cell>
          <cell r="H5677" t="str">
            <v>659.99</v>
          </cell>
          <cell r="I5677">
            <v>0</v>
          </cell>
          <cell r="J5677">
            <v>0</v>
          </cell>
          <cell r="K5677" t="str">
            <v>659.99</v>
          </cell>
          <cell r="L5677" t="str">
            <v>Delfina silva</v>
          </cell>
          <cell r="M5677">
            <v>37340238</v>
          </cell>
          <cell r="N5677">
            <v>1159193255</v>
          </cell>
          <cell r="O5677" t="str">
            <v>Delfina  silva</v>
          </cell>
          <cell r="P5677">
            <v>1159193255</v>
          </cell>
          <cell r="Q5677" t="str">
            <v>Rafael Hernandez</v>
          </cell>
          <cell r="R5677">
            <v>2501</v>
          </cell>
          <cell r="S5677" t="str">
            <v>casa</v>
          </cell>
          <cell r="T5677" t="str">
            <v>nuñez</v>
          </cell>
          <cell r="U5677" t="str">
            <v>Capital Federal</v>
          </cell>
          <cell r="V5677">
            <v>1428</v>
          </cell>
          <cell r="W5677" t="str">
            <v>Capital Federal</v>
          </cell>
          <cell r="Y5677" t="str">
            <v>ENVÍO SIN CARGO (CABA Y GRAN PARTE DE GBA) TIEMPO: 4 a 6 DÍAS HÁBILES</v>
          </cell>
          <cell r="Z5677" t="str">
            <v>Mercado Pago</v>
          </cell>
          <cell r="AD5677">
            <v>44099</v>
          </cell>
          <cell r="AE5677">
            <v>44099</v>
          </cell>
          <cell r="AF5677" t="str">
            <v>TAZA ROMA DE CERAMICA AZUL NAVY 275ML</v>
          </cell>
          <cell r="AG5677" t="str">
            <v>659.99</v>
          </cell>
          <cell r="AH5677">
            <v>1</v>
          </cell>
          <cell r="AI5677" t="str">
            <v>PO323713 MERCA SEPA</v>
          </cell>
          <cell r="AJ5677" t="str">
            <v>Web</v>
          </cell>
          <cell r="AK5677" t="str">
            <v>MARTES 24-09 ENTRE 8 Y 18 HORAS!</v>
          </cell>
          <cell r="AL5677">
            <v>1812183607</v>
          </cell>
          <cell r="AM5677">
            <v>298200598</v>
          </cell>
          <cell r="AN5677" t="str">
            <v>Sí</v>
          </cell>
        </row>
        <row r="5678">
          <cell r="A5678">
            <v>2031</v>
          </cell>
          <cell r="B5678" t="str">
            <v>eliane_jms@hotmail.com</v>
          </cell>
          <cell r="C5678">
            <v>44099</v>
          </cell>
          <cell r="D5678" t="str">
            <v>Abierta</v>
          </cell>
          <cell r="E5678" t="str">
            <v>Recibido</v>
          </cell>
          <cell r="F5678" t="str">
            <v>Enviado</v>
          </cell>
          <cell r="G5678" t="str">
            <v>ARS</v>
          </cell>
          <cell r="H5678" t="str">
            <v>849.99</v>
          </cell>
          <cell r="I5678">
            <v>0</v>
          </cell>
          <cell r="J5678">
            <v>0</v>
          </cell>
          <cell r="K5678" t="str">
            <v>849.99</v>
          </cell>
          <cell r="L5678" t="str">
            <v>Eliane Jmelnitsky</v>
          </cell>
          <cell r="M5678">
            <v>36948043</v>
          </cell>
          <cell r="N5678">
            <v>111566775334</v>
          </cell>
          <cell r="O5678" t="str">
            <v>Eliane  Jmelnitsky</v>
          </cell>
          <cell r="P5678">
            <v>111566775334</v>
          </cell>
          <cell r="Q5678" t="str">
            <v>Ruta Panamericana km 47,5</v>
          </cell>
          <cell r="R5678">
            <v>59</v>
          </cell>
          <cell r="T5678" t="str">
            <v>Country Aranjuez          Escobar</v>
          </cell>
          <cell r="U5678" t="str">
            <v>Buenos Aires</v>
          </cell>
          <cell r="V5678">
            <v>1602</v>
          </cell>
          <cell r="W5678" t="str">
            <v>Gran Buenos Aires</v>
          </cell>
          <cell r="Y5678" t="str">
            <v>ENVÍO SIN CARGO (CABA Y GRAN PARTE DE GBA) TIEMPO: 4 a 6 DÍAS HÁBILES</v>
          </cell>
          <cell r="Z5678" t="str">
            <v>Mercado Pago</v>
          </cell>
          <cell r="AB5678" t="str">
            <v>El Codigo postal Real es 1625, Escobar -  Provincia de Buenos Aires.</v>
          </cell>
          <cell r="AD5678">
            <v>44099</v>
          </cell>
          <cell r="AE5678">
            <v>44099</v>
          </cell>
          <cell r="AF5678" t="str">
            <v>MANTEL TOSTADO RECTANGULAR TELA TROPICAL PESADO 150 X 250 CM</v>
          </cell>
          <cell r="AG5678" t="str">
            <v>849.99</v>
          </cell>
          <cell r="AH5678">
            <v>1</v>
          </cell>
          <cell r="AI5678" t="str">
            <v>CHUMANTOS</v>
          </cell>
          <cell r="AJ5678" t="str">
            <v>Web</v>
          </cell>
          <cell r="AK5678" t="str">
            <v>MARTES 24-09 ENTRE 8 Y 18 HORAS!</v>
          </cell>
          <cell r="AL5678">
            <v>1811537156</v>
          </cell>
          <cell r="AM5678">
            <v>298525125</v>
          </cell>
          <cell r="AN5678" t="str">
            <v>Sí</v>
          </cell>
        </row>
        <row r="5679">
          <cell r="A5679">
            <v>2030</v>
          </cell>
          <cell r="B5679" t="str">
            <v>aye.bogetti@gmail.com</v>
          </cell>
          <cell r="C5679">
            <v>44098</v>
          </cell>
          <cell r="D5679" t="str">
            <v>Abierta</v>
          </cell>
          <cell r="E5679" t="str">
            <v>Recibido</v>
          </cell>
          <cell r="F5679" t="str">
            <v>Enviado</v>
          </cell>
          <cell r="G5679" t="str">
            <v>ARS</v>
          </cell>
          <cell r="H5679" t="str">
            <v>1312.98</v>
          </cell>
          <cell r="I5679">
            <v>0</v>
          </cell>
          <cell r="J5679">
            <v>0</v>
          </cell>
          <cell r="K5679" t="str">
            <v>1312.98</v>
          </cell>
          <cell r="L5679" t="str">
            <v>Ayelen Bogetti</v>
          </cell>
          <cell r="M5679">
            <v>36990202</v>
          </cell>
          <cell r="N5679">
            <v>1568851523</v>
          </cell>
          <cell r="O5679" t="str">
            <v>Ayelen Bogetti</v>
          </cell>
          <cell r="P5679">
            <v>1568851523</v>
          </cell>
          <cell r="Q5679" t="str">
            <v>Rio de Janeiro</v>
          </cell>
          <cell r="R5679">
            <v>9</v>
          </cell>
          <cell r="S5679" t="str">
            <v>6 B</v>
          </cell>
          <cell r="T5679" t="str">
            <v>Caballoto</v>
          </cell>
          <cell r="U5679" t="str">
            <v>Capital Federal</v>
          </cell>
          <cell r="V5679">
            <v>1405</v>
          </cell>
          <cell r="W5679" t="str">
            <v>Capital Federal</v>
          </cell>
          <cell r="Y5679" t="str">
            <v>ENVÍO SIN CARGO (CABA Y GRAN PARTE DE GBA) TIEMPO: 4 a 6 DÍAS HÁBILES</v>
          </cell>
          <cell r="Z5679" t="str">
            <v>Mercado Pago</v>
          </cell>
          <cell r="AD5679">
            <v>44098</v>
          </cell>
          <cell r="AE5679">
            <v>44099</v>
          </cell>
          <cell r="AF5679" t="str">
            <v>FLORERO DE VIDRIO 18CM / 9CM DIAM</v>
          </cell>
          <cell r="AG5679" t="str">
            <v>462.99</v>
          </cell>
          <cell r="AH5679">
            <v>1</v>
          </cell>
          <cell r="AI5679" t="str">
            <v>046JA7219</v>
          </cell>
          <cell r="AJ5679" t="str">
            <v>Móvil</v>
          </cell>
          <cell r="AK5679" t="str">
            <v>MARTES 24-09 ENTRE 8 Y 18 HORAS!</v>
          </cell>
          <cell r="AL5679">
            <v>1810364872</v>
          </cell>
          <cell r="AM5679">
            <v>298373998</v>
          </cell>
          <cell r="AN5679" t="str">
            <v>Sí</v>
          </cell>
        </row>
        <row r="5680">
          <cell r="A5680">
            <v>2030</v>
          </cell>
          <cell r="B5680" t="str">
            <v>aye.bogetti@gmail.com</v>
          </cell>
          <cell r="AF5680" t="str">
            <v>MANTEL TOSTADO RECTANGULAR TELA TROPICAL PESADO 150 X 250 CM</v>
          </cell>
          <cell r="AG5680" t="str">
            <v>849.99</v>
          </cell>
          <cell r="AH5680">
            <v>1</v>
          </cell>
          <cell r="AI5680" t="str">
            <v>CHUMANTOS</v>
          </cell>
          <cell r="AN5680" t="str">
            <v>Sí</v>
          </cell>
        </row>
        <row r="5681">
          <cell r="A5681">
            <v>2029</v>
          </cell>
          <cell r="B5681" t="str">
            <v>Marybelen.16@hotmail.com</v>
          </cell>
          <cell r="C5681">
            <v>44098</v>
          </cell>
          <cell r="D5681" t="str">
            <v>Abierta</v>
          </cell>
          <cell r="E5681" t="str">
            <v>Recibido</v>
          </cell>
          <cell r="F5681" t="str">
            <v>Enviado</v>
          </cell>
          <cell r="G5681" t="str">
            <v>ARS</v>
          </cell>
          <cell r="H5681" t="str">
            <v>1730.31</v>
          </cell>
          <cell r="I5681">
            <v>1000</v>
          </cell>
          <cell r="J5681">
            <v>0</v>
          </cell>
          <cell r="K5681" t="str">
            <v>730.31</v>
          </cell>
          <cell r="L5681" t="str">
            <v xml:space="preserve">Marina Belén Andrés </v>
          </cell>
          <cell r="M5681">
            <v>39909182</v>
          </cell>
          <cell r="N5681">
            <v>1541603803</v>
          </cell>
          <cell r="O5681" t="str">
            <v>Marina Belén  Andrés</v>
          </cell>
          <cell r="P5681">
            <v>1541603803</v>
          </cell>
          <cell r="Q5681" t="str">
            <v>Avenida Argentina</v>
          </cell>
          <cell r="R5681">
            <v>4144</v>
          </cell>
          <cell r="T5681" t="str">
            <v>Villa Ballester</v>
          </cell>
          <cell r="U5681" t="str">
            <v>Villa Ballester</v>
          </cell>
          <cell r="V5681">
            <v>1653</v>
          </cell>
          <cell r="W5681" t="str">
            <v>Gran Buenos Aires</v>
          </cell>
          <cell r="Y5681" t="str">
            <v>ENVÍO SIN CARGO (CABA Y GRAN PARTE DE GBA) TIEMPO: 4 a 6 DÍAS HÁBILES</v>
          </cell>
          <cell r="Z5681" t="str">
            <v>Mercado Pago</v>
          </cell>
          <cell r="AA5681" t="str">
            <v>MARY</v>
          </cell>
          <cell r="AD5681">
            <v>44098</v>
          </cell>
          <cell r="AE5681">
            <v>44099</v>
          </cell>
          <cell r="AF5681" t="str">
            <v>DISPENSER BLANCO 17.5X6.8CM</v>
          </cell>
          <cell r="AG5681" t="str">
            <v>615.45</v>
          </cell>
          <cell r="AH5681">
            <v>1</v>
          </cell>
          <cell r="AI5681" t="str">
            <v>046AB7335</v>
          </cell>
          <cell r="AJ5681" t="str">
            <v>Móvil</v>
          </cell>
          <cell r="AK5681" t="str">
            <v>MARTES 24-09 ENTRE 8 Y 18 HORAS!</v>
          </cell>
          <cell r="AL5681">
            <v>1809126486</v>
          </cell>
          <cell r="AM5681">
            <v>297208903</v>
          </cell>
          <cell r="AN5681" t="str">
            <v>Sí</v>
          </cell>
        </row>
        <row r="5682">
          <cell r="A5682">
            <v>2029</v>
          </cell>
          <cell r="B5682" t="str">
            <v>Marybelen.16@hotmail.com</v>
          </cell>
          <cell r="AF5682" t="str">
            <v>FLORERO DE VIDRIO FUME 17CM 10CM DIAM</v>
          </cell>
          <cell r="AG5682" t="str">
            <v>637.98</v>
          </cell>
          <cell r="AH5682">
            <v>1</v>
          </cell>
          <cell r="AI5682" t="str">
            <v>046JA7251</v>
          </cell>
          <cell r="AN5682" t="str">
            <v>Sí</v>
          </cell>
        </row>
        <row r="5683">
          <cell r="A5683">
            <v>2029</v>
          </cell>
          <cell r="B5683" t="str">
            <v>Marybelen.16@hotmail.com</v>
          </cell>
          <cell r="AF5683" t="str">
            <v>SET X5 PICOS DE TORTA + MANGA 24CM</v>
          </cell>
          <cell r="AG5683" t="str">
            <v>476.88</v>
          </cell>
          <cell r="AH5683">
            <v>1</v>
          </cell>
          <cell r="AI5683" t="str">
            <v> 046BA4818</v>
          </cell>
          <cell r="AN5683" t="str">
            <v>Sí</v>
          </cell>
        </row>
        <row r="5684">
          <cell r="A5684">
            <v>2028</v>
          </cell>
          <cell r="B5684" t="str">
            <v>rada_net@hotmail.com</v>
          </cell>
          <cell r="C5684">
            <v>44098</v>
          </cell>
          <cell r="D5684" t="str">
            <v>Abierta</v>
          </cell>
          <cell r="E5684" t="str">
            <v>Recibido</v>
          </cell>
          <cell r="F5684" t="str">
            <v>Enviado</v>
          </cell>
          <cell r="G5684" t="str">
            <v>ARS</v>
          </cell>
          <cell r="H5684" t="str">
            <v>943.95</v>
          </cell>
          <cell r="I5684">
            <v>0</v>
          </cell>
          <cell r="J5684">
            <v>0</v>
          </cell>
          <cell r="K5684" t="str">
            <v>943.95</v>
          </cell>
          <cell r="L5684" t="str">
            <v>Rosana DE ANGELIS</v>
          </cell>
          <cell r="M5684">
            <v>24800622</v>
          </cell>
          <cell r="N5684">
            <v>1569740340</v>
          </cell>
          <cell r="O5684" t="str">
            <v>Rosana DE ANGELIS</v>
          </cell>
          <cell r="P5684">
            <v>1569740340</v>
          </cell>
          <cell r="Q5684" t="str">
            <v>Blanco encalada</v>
          </cell>
          <cell r="R5684">
            <v>1441</v>
          </cell>
          <cell r="S5684" t="str">
            <v>16 F</v>
          </cell>
          <cell r="T5684" t="str">
            <v>Belgrano</v>
          </cell>
          <cell r="U5684" t="str">
            <v>Capital Federal</v>
          </cell>
          <cell r="V5684">
            <v>1428</v>
          </cell>
          <cell r="W5684" t="str">
            <v>Capital Federal</v>
          </cell>
          <cell r="Y5684" t="str">
            <v>ENVÍO SIN CARGO (CABA Y GRAN PARTE DE GBA) TIEMPO: 4 a 6 DÍAS HÁBILES</v>
          </cell>
          <cell r="Z5684" t="str">
            <v>Mercado Pago</v>
          </cell>
          <cell r="AC5684" t="str">
            <v xml:space="preserve">30/09 cambia mug por bandeja y mug - paga diferencia </v>
          </cell>
          <cell r="AD5684">
            <v>44098</v>
          </cell>
          <cell r="AE5684">
            <v>44099</v>
          </cell>
          <cell r="AF5684" t="str">
            <v>INDIVIDUAL FLOR ROSA CUERINA</v>
          </cell>
          <cell r="AG5684" t="str">
            <v>485.98</v>
          </cell>
          <cell r="AH5684">
            <v>1</v>
          </cell>
          <cell r="AI5684" t="str">
            <v>CHUIN03R</v>
          </cell>
          <cell r="AJ5684" t="str">
            <v>Móvil</v>
          </cell>
          <cell r="AK5684" t="str">
            <v>MARTES 24-09 ENTRE 8 Y 18 HORAS!</v>
          </cell>
          <cell r="AL5684">
            <v>1807976910</v>
          </cell>
          <cell r="AM5684">
            <v>298023869</v>
          </cell>
          <cell r="AN5684" t="str">
            <v>Sí</v>
          </cell>
        </row>
        <row r="5685">
          <cell r="A5685">
            <v>2028</v>
          </cell>
          <cell r="B5685" t="str">
            <v>rada_net@hotmail.com</v>
          </cell>
          <cell r="AF5685" t="str">
            <v>UNTADOR PASTEL 14.5 CM</v>
          </cell>
          <cell r="AG5685" t="str">
            <v>29.99</v>
          </cell>
          <cell r="AH5685">
            <v>2</v>
          </cell>
          <cell r="AI5685" t="str">
            <v>019BA87503</v>
          </cell>
          <cell r="AN5685" t="str">
            <v>Sí</v>
          </cell>
        </row>
        <row r="5686">
          <cell r="A5686">
            <v>2028</v>
          </cell>
          <cell r="B5686" t="str">
            <v>rada_net@hotmail.com</v>
          </cell>
          <cell r="AF5686" t="str">
            <v>MUG FELIZ DIA MAMA 350ML</v>
          </cell>
          <cell r="AG5686" t="str">
            <v>397.99</v>
          </cell>
          <cell r="AH5686">
            <v>1</v>
          </cell>
          <cell r="AI5686" t="str">
            <v>NG3001D</v>
          </cell>
          <cell r="AN5686" t="str">
            <v>Sí</v>
          </cell>
        </row>
        <row r="5687">
          <cell r="A5687">
            <v>2027</v>
          </cell>
          <cell r="B5687" t="str">
            <v>rada_net@hotmail.com</v>
          </cell>
          <cell r="C5687">
            <v>44098</v>
          </cell>
          <cell r="D5687" t="str">
            <v>Abierta</v>
          </cell>
          <cell r="E5687" t="str">
            <v>Pendiente</v>
          </cell>
          <cell r="F5687" t="str">
            <v>No está empaquetado</v>
          </cell>
          <cell r="G5687" t="str">
            <v>ARS</v>
          </cell>
          <cell r="H5687" t="str">
            <v>1365.4</v>
          </cell>
          <cell r="I5687">
            <v>0</v>
          </cell>
          <cell r="J5687">
            <v>0</v>
          </cell>
          <cell r="K5687" t="str">
            <v>1365.4</v>
          </cell>
          <cell r="L5687" t="str">
            <v>Rosana DE ANGELIS</v>
          </cell>
          <cell r="M5687">
            <v>24800622</v>
          </cell>
          <cell r="N5687">
            <v>1569740340</v>
          </cell>
          <cell r="O5687" t="str">
            <v>Rosana DE ANGELIS</v>
          </cell>
          <cell r="P5687">
            <v>1569740340</v>
          </cell>
          <cell r="Q5687" t="str">
            <v xml:space="preserve">Blanco Encalada </v>
          </cell>
          <cell r="R5687">
            <v>1441</v>
          </cell>
          <cell r="S5687" t="str">
            <v>16 F</v>
          </cell>
          <cell r="T5687" t="str">
            <v xml:space="preserve">Belgrano </v>
          </cell>
          <cell r="U5687" t="str">
            <v>Capital Federal</v>
          </cell>
          <cell r="V5687">
            <v>1428</v>
          </cell>
          <cell r="W5687" t="str">
            <v>Capital Federal</v>
          </cell>
          <cell r="Y5687" t="str">
            <v>ENVÍO SIN CARGO (CABA Y GRAN PARTE DE GBA) TIEMPO: 4 a 6 DÍAS HÁBILES</v>
          </cell>
          <cell r="Z5687" t="str">
            <v>Mercado Pago</v>
          </cell>
          <cell r="AF5687" t="str">
            <v>PANERA HOME ARPILLERA C/LIENZO</v>
          </cell>
          <cell r="AG5687" t="str">
            <v>481.43</v>
          </cell>
          <cell r="AH5687">
            <v>1</v>
          </cell>
          <cell r="AI5687" t="str">
            <v>LO26003 LO TIENE LUCIANA</v>
          </cell>
          <cell r="AJ5687" t="str">
            <v>Móvil</v>
          </cell>
          <cell r="AK5687" t="str">
            <v/>
          </cell>
          <cell r="AL5687">
            <v>1807880449</v>
          </cell>
          <cell r="AM5687">
            <v>298013561</v>
          </cell>
          <cell r="AN5687" t="str">
            <v>Sí</v>
          </cell>
        </row>
        <row r="5688">
          <cell r="A5688">
            <v>2027</v>
          </cell>
          <cell r="B5688" t="str">
            <v>rada_net@hotmail.com</v>
          </cell>
          <cell r="AF5688" t="str">
            <v>INDIVIDUAL FLOR ROSA CUERINA</v>
          </cell>
          <cell r="AG5688" t="str">
            <v>485.98</v>
          </cell>
          <cell r="AH5688">
            <v>1</v>
          </cell>
          <cell r="AI5688" t="str">
            <v>CHUIN03R</v>
          </cell>
          <cell r="AN5688" t="str">
            <v>Sí</v>
          </cell>
        </row>
        <row r="5689">
          <cell r="A5689">
            <v>2027</v>
          </cell>
          <cell r="B5689" t="str">
            <v>rada_net@hotmail.com</v>
          </cell>
          <cell r="AF5689" t="str">
            <v>MUG FELIZ DIA MAMA 350ML</v>
          </cell>
          <cell r="AG5689" t="str">
            <v>397.99</v>
          </cell>
          <cell r="AH5689">
            <v>1</v>
          </cell>
          <cell r="AI5689" t="str">
            <v>NG3001D</v>
          </cell>
          <cell r="AN5689" t="str">
            <v>Sí</v>
          </cell>
        </row>
        <row r="5690">
          <cell r="A5690">
            <v>2026</v>
          </cell>
          <cell r="B5690" t="str">
            <v>laurafede@hotmail.com</v>
          </cell>
          <cell r="C5690">
            <v>44097</v>
          </cell>
          <cell r="D5690" t="str">
            <v>Abierta</v>
          </cell>
          <cell r="E5690" t="str">
            <v>Recibido</v>
          </cell>
          <cell r="F5690" t="str">
            <v>Enviado</v>
          </cell>
          <cell r="G5690" t="str">
            <v>ARS</v>
          </cell>
          <cell r="H5690" t="str">
            <v>2264.91</v>
          </cell>
          <cell r="I5690">
            <v>0</v>
          </cell>
          <cell r="J5690">
            <v>0</v>
          </cell>
          <cell r="K5690" t="str">
            <v>2264.91</v>
          </cell>
          <cell r="L5690" t="str">
            <v>Laura Fede</v>
          </cell>
          <cell r="M5690">
            <v>22717509</v>
          </cell>
          <cell r="N5690">
            <v>1135782953</v>
          </cell>
          <cell r="O5690" t="str">
            <v>Laura fede</v>
          </cell>
          <cell r="P5690">
            <v>1135782953</v>
          </cell>
          <cell r="Q5690" t="str">
            <v xml:space="preserve">Del Valle Iberlucea </v>
          </cell>
          <cell r="R5690">
            <v>3818</v>
          </cell>
          <cell r="T5690" t="str">
            <v>LANUS</v>
          </cell>
          <cell r="U5690" t="str">
            <v>Lanus</v>
          </cell>
          <cell r="V5690">
            <v>1824</v>
          </cell>
          <cell r="W5690" t="str">
            <v>Gran Buenos Aires</v>
          </cell>
          <cell r="Y5690" t="str">
            <v>ENVÍO SIN CARGO (CABA Y GRAN PARTE DE GBA) TIEMPO: 4 a 6 DÍAS HÁBILES</v>
          </cell>
          <cell r="Z5690" t="str">
            <v>Mercado Pago</v>
          </cell>
          <cell r="AD5690">
            <v>44097</v>
          </cell>
          <cell r="AE5690">
            <v>44099</v>
          </cell>
          <cell r="AF5690" t="str">
            <v>SET 2 PIEZAS PALA Y ESCOBA (Rosa)</v>
          </cell>
          <cell r="AG5690" t="str">
            <v>765.91</v>
          </cell>
          <cell r="AH5690">
            <v>1</v>
          </cell>
          <cell r="AI5690" t="str">
            <v>046LI7532</v>
          </cell>
          <cell r="AJ5690" t="str">
            <v>Web</v>
          </cell>
          <cell r="AK5690" t="str">
            <v>LUNES 28-09 ENTRE 8 Y 18 HORAS!</v>
          </cell>
          <cell r="AL5690">
            <v>1806666976</v>
          </cell>
          <cell r="AM5690">
            <v>297786578</v>
          </cell>
          <cell r="AN5690" t="str">
            <v>Sí</v>
          </cell>
        </row>
        <row r="5691">
          <cell r="A5691">
            <v>2026</v>
          </cell>
          <cell r="B5691" t="str">
            <v>laurafede@hotmail.com</v>
          </cell>
          <cell r="AF5691" t="str">
            <v>CORTINA ALGODÓN Y POLIÉSTER PESADAS 2 PAÑOS 1.40x2.10 CM GRIS (Gris)</v>
          </cell>
          <cell r="AG5691">
            <v>1499</v>
          </cell>
          <cell r="AH5691">
            <v>1</v>
          </cell>
          <cell r="AN5691" t="str">
            <v>Sí</v>
          </cell>
        </row>
        <row r="5692">
          <cell r="A5692">
            <v>2025</v>
          </cell>
          <cell r="B5692" t="str">
            <v>anyigenez@gmail.com</v>
          </cell>
          <cell r="C5692">
            <v>44097</v>
          </cell>
          <cell r="D5692" t="str">
            <v>Abierta</v>
          </cell>
          <cell r="E5692" t="str">
            <v>Anulado</v>
          </cell>
          <cell r="F5692" t="str">
            <v>Enviado</v>
          </cell>
          <cell r="G5692" t="str">
            <v>ARS</v>
          </cell>
          <cell r="H5692" t="str">
            <v>1733.15</v>
          </cell>
          <cell r="I5692">
            <v>0</v>
          </cell>
          <cell r="J5692">
            <v>0</v>
          </cell>
          <cell r="K5692" t="str">
            <v>1733.15</v>
          </cell>
          <cell r="L5692" t="str">
            <v>Angeles Genez</v>
          </cell>
          <cell r="M5692">
            <v>43974065</v>
          </cell>
          <cell r="N5692">
            <v>1132362400</v>
          </cell>
          <cell r="O5692" t="str">
            <v>Angeles Genez</v>
          </cell>
          <cell r="P5692">
            <v>1132362400</v>
          </cell>
          <cell r="Q5692" t="str">
            <v xml:space="preserve">Santa Maria de Oro </v>
          </cell>
          <cell r="R5692">
            <v>1458</v>
          </cell>
          <cell r="S5692" t="str">
            <v>PB</v>
          </cell>
          <cell r="T5692" t="str">
            <v>San Fernando</v>
          </cell>
          <cell r="U5692" t="str">
            <v>San Fernando</v>
          </cell>
          <cell r="V5692">
            <v>1646</v>
          </cell>
          <cell r="W5692" t="str">
            <v>Gran Buenos Aires</v>
          </cell>
          <cell r="Y5692" t="str">
            <v>ENVÍO SIN CARGO (CABA Y GRAN PARTE DE GBA) TIEMPO: 4 a 6 DÍAS HÁBILES</v>
          </cell>
          <cell r="Z5692" t="str">
            <v>Mercado Pago</v>
          </cell>
          <cell r="AE5692">
            <v>44099</v>
          </cell>
          <cell r="AF5692" t="str">
            <v>BOTELLA VIDRIO H2O 1 LITRO CORCHO ECOLOGICO</v>
          </cell>
          <cell r="AG5692" t="str">
            <v>419.86</v>
          </cell>
          <cell r="AH5692">
            <v>1</v>
          </cell>
          <cell r="AI5692" t="str">
            <v>019BO5217NEW</v>
          </cell>
          <cell r="AJ5692" t="str">
            <v>Web</v>
          </cell>
          <cell r="AK5692" t="str">
            <v>MARTES 24-09 ENTRE 8 Y 18 HORAS!</v>
          </cell>
          <cell r="AL5692">
            <v>1805080207</v>
          </cell>
          <cell r="AM5692">
            <v>297376569</v>
          </cell>
          <cell r="AN5692" t="str">
            <v>Sí</v>
          </cell>
        </row>
        <row r="5693">
          <cell r="A5693">
            <v>2025</v>
          </cell>
          <cell r="B5693" t="str">
            <v>anyigenez@gmail.com</v>
          </cell>
          <cell r="AF5693" t="str">
            <v>CAJA DE TE MADERA 3 DIVISIONES 24X8X9CM</v>
          </cell>
          <cell r="AG5693" t="str">
            <v>1048.29</v>
          </cell>
          <cell r="AH5693">
            <v>1</v>
          </cell>
          <cell r="AI5693" t="str">
            <v>046CX7192</v>
          </cell>
          <cell r="AN5693" t="str">
            <v>Sí</v>
          </cell>
        </row>
        <row r="5694">
          <cell r="A5694">
            <v>2025</v>
          </cell>
          <cell r="B5694" t="str">
            <v>anyigenez@gmail.com</v>
          </cell>
          <cell r="AF5694" t="str">
            <v>BOWL MENTA 400CC</v>
          </cell>
          <cell r="AG5694" t="str">
            <v>132.5</v>
          </cell>
          <cell r="AH5694">
            <v>2</v>
          </cell>
          <cell r="AI5694" t="str">
            <v>BP01019 BIPO</v>
          </cell>
          <cell r="AN5694" t="str">
            <v>Sí</v>
          </cell>
        </row>
        <row r="5695">
          <cell r="A5695">
            <v>2024</v>
          </cell>
          <cell r="B5695" t="str">
            <v>adrianasoledadbravo82@gmail.com</v>
          </cell>
          <cell r="C5695">
            <v>44097</v>
          </cell>
          <cell r="D5695" t="str">
            <v>Abierta</v>
          </cell>
          <cell r="E5695" t="str">
            <v>Recibido</v>
          </cell>
          <cell r="F5695" t="str">
            <v>Enviado</v>
          </cell>
          <cell r="G5695" t="str">
            <v>ARS</v>
          </cell>
          <cell r="H5695">
            <v>4600</v>
          </cell>
          <cell r="I5695">
            <v>0</v>
          </cell>
          <cell r="J5695">
            <v>0</v>
          </cell>
          <cell r="K5695">
            <v>4600</v>
          </cell>
          <cell r="L5695" t="str">
            <v>Adriana soledad Bravo</v>
          </cell>
          <cell r="M5695">
            <v>29279374</v>
          </cell>
          <cell r="N5695">
            <v>1539477689</v>
          </cell>
          <cell r="O5695" t="str">
            <v>Adriana soledad Bravo</v>
          </cell>
          <cell r="P5695">
            <v>1539477689</v>
          </cell>
          <cell r="Q5695" t="str">
            <v>Chavarria</v>
          </cell>
          <cell r="R5695">
            <v>840</v>
          </cell>
          <cell r="T5695" t="str">
            <v>RAFAEL CASTILLO</v>
          </cell>
          <cell r="U5695" t="str">
            <v>Rafael Castillo</v>
          </cell>
          <cell r="V5695">
            <v>1755</v>
          </cell>
          <cell r="W5695" t="str">
            <v>Gran Buenos Aires</v>
          </cell>
          <cell r="Y5695" t="str">
            <v>ENVÍO SIN CARGO (CABA Y GRAN PARTE DE GBA) TIEMPO: 4 a 6 DÍAS HÁBILES</v>
          </cell>
          <cell r="Z5695" t="str">
            <v>Mercado Pago</v>
          </cell>
          <cell r="AD5695">
            <v>44097</v>
          </cell>
          <cell r="AE5695">
            <v>44119</v>
          </cell>
          <cell r="AF5695" t="str">
            <v>ESCRITORIO INDUSTRIAL 120x50x80 CM</v>
          </cell>
          <cell r="AG5695">
            <v>4600</v>
          </cell>
          <cell r="AH5695">
            <v>1</v>
          </cell>
          <cell r="AJ5695" t="str">
            <v>Móvil</v>
          </cell>
          <cell r="AK5695" t="str">
            <v>VIERNES 23-10 ENTRE 8 Y 18 HORAS!</v>
          </cell>
          <cell r="AL5695">
            <v>1804770575</v>
          </cell>
          <cell r="AM5695">
            <v>297559084</v>
          </cell>
          <cell r="AN5695" t="str">
            <v>Sí</v>
          </cell>
        </row>
        <row r="5696">
          <cell r="A5696">
            <v>2023</v>
          </cell>
          <cell r="B5696" t="str">
            <v>emanuelramirez2@hotmail.com</v>
          </cell>
          <cell r="C5696">
            <v>44096</v>
          </cell>
          <cell r="D5696" t="str">
            <v>Abierta</v>
          </cell>
          <cell r="E5696" t="str">
            <v>Recibido</v>
          </cell>
          <cell r="F5696" t="str">
            <v>Enviado</v>
          </cell>
          <cell r="G5696" t="str">
            <v>ARS</v>
          </cell>
          <cell r="H5696">
            <v>6600</v>
          </cell>
          <cell r="I5696">
            <v>0</v>
          </cell>
          <cell r="J5696">
            <v>0</v>
          </cell>
          <cell r="K5696">
            <v>6600</v>
          </cell>
          <cell r="L5696" t="str">
            <v>Emmanuel roberto ramirez</v>
          </cell>
          <cell r="M5696">
            <v>38983965</v>
          </cell>
          <cell r="N5696">
            <v>1131643668</v>
          </cell>
          <cell r="O5696" t="str">
            <v>Emmanuel roberto ramirez</v>
          </cell>
          <cell r="P5696">
            <v>1131643668</v>
          </cell>
          <cell r="Q5696" t="str">
            <v>Brandsen</v>
          </cell>
          <cell r="R5696">
            <v>239</v>
          </cell>
          <cell r="S5696" t="str">
            <v xml:space="preserve">Departamento </v>
          </cell>
          <cell r="T5696" t="str">
            <v>La boca</v>
          </cell>
          <cell r="U5696" t="str">
            <v>Capital Federal</v>
          </cell>
          <cell r="V5696">
            <v>1161</v>
          </cell>
          <cell r="W5696" t="str">
            <v>Capital Federal</v>
          </cell>
          <cell r="Y5696" t="str">
            <v>ENVÍO SIN CARGO (CABA Y GRAN PARTE DE GBA) TIEMPO: 4 a 6 DÍAS HÁBILES</v>
          </cell>
          <cell r="Z5696" t="str">
            <v>Mercado Pago</v>
          </cell>
          <cell r="AB5696" t="str">
            <v>Cuando lleguen a mi domicilio, necesito que se comuniquen a mi celular que es el 1162190031,ya que no me funciona el timbre</v>
          </cell>
          <cell r="AD5696">
            <v>44096</v>
          </cell>
          <cell r="AE5696">
            <v>44111</v>
          </cell>
          <cell r="AF5696" t="str">
            <v>TERMO STANLEY CON PICO CEBADOR 1.3 LITROS</v>
          </cell>
          <cell r="AG5696">
            <v>6600</v>
          </cell>
          <cell r="AH5696">
            <v>1</v>
          </cell>
          <cell r="AI5696" t="str">
            <v>TERMOSTANLEY</v>
          </cell>
          <cell r="AJ5696" t="str">
            <v>Web</v>
          </cell>
          <cell r="AK5696" t="str">
            <v>JUEVES 8-10!</v>
          </cell>
          <cell r="AL5696">
            <v>1803863063</v>
          </cell>
          <cell r="AM5696">
            <v>297420506</v>
          </cell>
          <cell r="AN5696" t="str">
            <v>Sí</v>
          </cell>
        </row>
        <row r="5697">
          <cell r="A5697">
            <v>2022</v>
          </cell>
          <cell r="B5697" t="str">
            <v>emiliamorel23@hotmail.com</v>
          </cell>
          <cell r="C5697">
            <v>44096</v>
          </cell>
          <cell r="D5697" t="str">
            <v>Cancelada</v>
          </cell>
          <cell r="E5697" t="str">
            <v>Recibido</v>
          </cell>
          <cell r="F5697" t="str">
            <v>No está empaquetado</v>
          </cell>
          <cell r="G5697" t="str">
            <v>ARS</v>
          </cell>
          <cell r="H5697" t="str">
            <v>837.08</v>
          </cell>
          <cell r="I5697">
            <v>0</v>
          </cell>
          <cell r="J5697">
            <v>0</v>
          </cell>
          <cell r="K5697" t="str">
            <v>837.08</v>
          </cell>
          <cell r="L5697" t="str">
            <v>Emilia Morel</v>
          </cell>
          <cell r="M5697">
            <v>39765313</v>
          </cell>
          <cell r="N5697">
            <v>1134032174</v>
          </cell>
          <cell r="O5697" t="str">
            <v>Emilia Morel</v>
          </cell>
          <cell r="P5697">
            <v>1134032174</v>
          </cell>
          <cell r="Q5697">
            <v>133</v>
          </cell>
          <cell r="R5697">
            <v>742</v>
          </cell>
          <cell r="U5697" t="str">
            <v xml:space="preserve">Berazategui </v>
          </cell>
          <cell r="V5697">
            <v>1884</v>
          </cell>
          <cell r="W5697" t="str">
            <v>Gran Buenos Aires</v>
          </cell>
          <cell r="Y5697" t="str">
            <v>ENVÍO SIN CARGO (CABA Y GRAN PARTE DE GBA) TIEMPO: 4 a 6 DÍAS HÁBILES</v>
          </cell>
          <cell r="Z5697" t="str">
            <v>Mercado Pago</v>
          </cell>
          <cell r="AD5697">
            <v>44096</v>
          </cell>
          <cell r="AF5697" t="str">
            <v>CESTO DE BASURA PLASTICO 5.5 L (Naranja)</v>
          </cell>
          <cell r="AG5697" t="str">
            <v>837.08</v>
          </cell>
          <cell r="AH5697">
            <v>1</v>
          </cell>
          <cell r="AJ5697" t="str">
            <v>Móvil</v>
          </cell>
          <cell r="AK5697" t="str">
            <v/>
          </cell>
          <cell r="AL5697">
            <v>1803785277</v>
          </cell>
          <cell r="AM5697">
            <v>296631276</v>
          </cell>
          <cell r="AN5697" t="str">
            <v>Sí</v>
          </cell>
        </row>
        <row r="5698">
          <cell r="A5698">
            <v>2021</v>
          </cell>
          <cell r="B5698" t="str">
            <v>m4t1bazan@gmail.com</v>
          </cell>
          <cell r="C5698">
            <v>44096</v>
          </cell>
          <cell r="D5698" t="str">
            <v>Abierta</v>
          </cell>
          <cell r="E5698" t="str">
            <v>Recibido</v>
          </cell>
          <cell r="F5698" t="str">
            <v>Enviado</v>
          </cell>
          <cell r="G5698" t="str">
            <v>ARS</v>
          </cell>
          <cell r="H5698" t="str">
            <v>1551.54</v>
          </cell>
          <cell r="I5698">
            <v>0</v>
          </cell>
          <cell r="J5698">
            <v>0</v>
          </cell>
          <cell r="K5698" t="str">
            <v>1551.54</v>
          </cell>
          <cell r="L5698" t="str">
            <v>Matias Bazan</v>
          </cell>
          <cell r="M5698">
            <v>20294676989</v>
          </cell>
          <cell r="N5698">
            <v>1168034977</v>
          </cell>
          <cell r="O5698" t="str">
            <v>Matias Bazan</v>
          </cell>
          <cell r="P5698">
            <v>1168034977</v>
          </cell>
          <cell r="Q5698" t="str">
            <v xml:space="preserve">Salvador María del carril </v>
          </cell>
          <cell r="R5698">
            <v>3395</v>
          </cell>
          <cell r="S5698" t="str">
            <v>Timbre 11</v>
          </cell>
          <cell r="T5698" t="str">
            <v xml:space="preserve">Devoto </v>
          </cell>
          <cell r="U5698" t="str">
            <v>Capital Federal</v>
          </cell>
          <cell r="V5698">
            <v>1419</v>
          </cell>
          <cell r="W5698" t="str">
            <v>Capital Federal</v>
          </cell>
          <cell r="Y5698" t="str">
            <v>ENVÍO SIN CARGO (CABA Y GRAN PARTE DE GBA) TIEMPO: 4 a 6 DÍAS HÁBILES</v>
          </cell>
          <cell r="Z5698" t="str">
            <v>Mercado Pago</v>
          </cell>
          <cell r="AD5698">
            <v>44096</v>
          </cell>
          <cell r="AE5698">
            <v>44098</v>
          </cell>
          <cell r="AF5698" t="str">
            <v>PLANTA ARTIFICIAL MACET. METAL (1 UNIDAD) 3 COL SURT 8X16CM</v>
          </cell>
          <cell r="AG5698" t="str">
            <v>779.35</v>
          </cell>
          <cell r="AH5698">
            <v>1</v>
          </cell>
          <cell r="AI5698" t="str">
            <v>046FL7142</v>
          </cell>
          <cell r="AJ5698" t="str">
            <v>Móvil</v>
          </cell>
          <cell r="AK5698" t="str">
            <v>LUNES 28-09 ENTRE 8 Y 18 HORAS!</v>
          </cell>
          <cell r="AL5698">
            <v>1803346034</v>
          </cell>
          <cell r="AM5698">
            <v>297318789</v>
          </cell>
          <cell r="AN5698" t="str">
            <v>Sí</v>
          </cell>
        </row>
        <row r="5699">
          <cell r="A5699">
            <v>2021</v>
          </cell>
          <cell r="B5699" t="str">
            <v>m4t1bazan@gmail.com</v>
          </cell>
          <cell r="AF5699" t="str">
            <v>PLANTA ARTIFICIAL PL. ARBUSTO MOD 1 23CM</v>
          </cell>
          <cell r="AG5699" t="str">
            <v>772.19</v>
          </cell>
          <cell r="AH5699">
            <v>1</v>
          </cell>
          <cell r="AI5699" t="str">
            <v>046FL5852</v>
          </cell>
          <cell r="AN5699" t="str">
            <v>Sí</v>
          </cell>
        </row>
        <row r="5700">
          <cell r="A5700">
            <v>2020</v>
          </cell>
          <cell r="B5700" t="str">
            <v>tomascoconier88@gmail.com</v>
          </cell>
          <cell r="C5700">
            <v>44096</v>
          </cell>
          <cell r="D5700" t="str">
            <v>Abierta</v>
          </cell>
          <cell r="E5700" t="str">
            <v>Recibido</v>
          </cell>
          <cell r="F5700" t="str">
            <v>Enviado</v>
          </cell>
          <cell r="G5700" t="str">
            <v>ARS</v>
          </cell>
          <cell r="H5700">
            <v>2174</v>
          </cell>
          <cell r="I5700">
            <v>0</v>
          </cell>
          <cell r="J5700">
            <v>0</v>
          </cell>
          <cell r="K5700">
            <v>2174</v>
          </cell>
          <cell r="L5700" t="str">
            <v>Tomas Coconier</v>
          </cell>
          <cell r="M5700">
            <v>41140058</v>
          </cell>
          <cell r="N5700">
            <v>2215040530</v>
          </cell>
          <cell r="O5700" t="str">
            <v>Tomas Coconier</v>
          </cell>
          <cell r="P5700">
            <v>2215040530</v>
          </cell>
          <cell r="Q5700">
            <v>24</v>
          </cell>
          <cell r="R5700">
            <v>1903</v>
          </cell>
          <cell r="T5700" t="str">
            <v>La Plata</v>
          </cell>
          <cell r="U5700" t="str">
            <v>Capital Federal</v>
          </cell>
          <cell r="V5700">
            <v>1440</v>
          </cell>
          <cell r="W5700" t="str">
            <v>Capital Federal</v>
          </cell>
          <cell r="Y5700" t="str">
            <v>ENVÍO SIN CARGO (CABA Y GRAN PARTE DE GBA) TIEMPO: 4 a 6 DÍAS HÁBILES</v>
          </cell>
          <cell r="Z5700" t="str">
            <v>Mercado Pago</v>
          </cell>
          <cell r="AB5700" t="str">
            <v>Ciudad de La Plata</v>
          </cell>
          <cell r="AD5700">
            <v>44096</v>
          </cell>
          <cell r="AE5700">
            <v>44098</v>
          </cell>
          <cell r="AF5700" t="str">
            <v>BOTELLA 500CC CON TAPA DE PLASTICO</v>
          </cell>
          <cell r="AG5700">
            <v>187</v>
          </cell>
          <cell r="AH5700">
            <v>2</v>
          </cell>
          <cell r="AI5700" t="str">
            <v>019BO6407</v>
          </cell>
          <cell r="AJ5700" t="str">
            <v>Móvil</v>
          </cell>
          <cell r="AK5700" t="str">
            <v>LUNES 28-09 ENTRE 8 Y 18 HORAS!</v>
          </cell>
          <cell r="AL5700">
            <v>1802309250</v>
          </cell>
          <cell r="AM5700">
            <v>297189460</v>
          </cell>
          <cell r="AN5700" t="str">
            <v>Sí</v>
          </cell>
        </row>
        <row r="5701">
          <cell r="A5701">
            <v>2020</v>
          </cell>
          <cell r="B5701" t="str">
            <v>tomascoconier88@gmail.com</v>
          </cell>
          <cell r="AF5701" t="str">
            <v>MESA DE ARRIME HOME OFFICE 35x40x67 CM</v>
          </cell>
          <cell r="AG5701">
            <v>1800</v>
          </cell>
          <cell r="AH5701">
            <v>1</v>
          </cell>
          <cell r="AI5701" t="str">
            <v>MESA ARRIME 2 CAÑOS</v>
          </cell>
          <cell r="AN5701" t="str">
            <v>Sí</v>
          </cell>
        </row>
        <row r="5702">
          <cell r="A5702">
            <v>2019</v>
          </cell>
          <cell r="B5702" t="str">
            <v>c.reynores@gmail.com</v>
          </cell>
          <cell r="C5702">
            <v>44096</v>
          </cell>
          <cell r="D5702" t="str">
            <v>Abierta</v>
          </cell>
          <cell r="E5702" t="str">
            <v>Anulado</v>
          </cell>
          <cell r="F5702" t="str">
            <v>Enviado</v>
          </cell>
          <cell r="G5702" t="str">
            <v>ARS</v>
          </cell>
          <cell r="H5702" t="str">
            <v>2268.03</v>
          </cell>
          <cell r="I5702">
            <v>2200</v>
          </cell>
          <cell r="J5702">
            <v>0</v>
          </cell>
          <cell r="K5702" t="str">
            <v>68.03</v>
          </cell>
          <cell r="L5702" t="str">
            <v>Camila REY</v>
          </cell>
          <cell r="M5702">
            <v>37524113</v>
          </cell>
          <cell r="N5702">
            <v>1164411053</v>
          </cell>
          <cell r="O5702" t="str">
            <v>Camila REY</v>
          </cell>
          <cell r="P5702">
            <v>1164411053</v>
          </cell>
          <cell r="Q5702" t="str">
            <v>Palpa</v>
          </cell>
          <cell r="R5702">
            <v>2448</v>
          </cell>
          <cell r="S5702" t="str">
            <v>3 B</v>
          </cell>
          <cell r="T5702" t="str">
            <v>Belgrano</v>
          </cell>
          <cell r="U5702" t="str">
            <v>Capital Federal</v>
          </cell>
          <cell r="V5702">
            <v>1426</v>
          </cell>
          <cell r="W5702" t="str">
            <v>Capital Federal</v>
          </cell>
          <cell r="Y5702" t="str">
            <v>ENVÍO SIN CARGO (CABA Y GRAN PARTE DE GBA) TIEMPO: 4 a 6 DÍAS HÁBILES</v>
          </cell>
          <cell r="Z5702" t="str">
            <v>Mercado Pago</v>
          </cell>
          <cell r="AA5702" t="str">
            <v>CAMS</v>
          </cell>
          <cell r="AC5702" t="str">
            <v>SE ABONO DIF 68 POR TRANSFERENCIA BANCARIA</v>
          </cell>
          <cell r="AE5702">
            <v>44098</v>
          </cell>
          <cell r="AF5702" t="str">
            <v>BOTELLA 500CC CORCHO ECOLOGICO</v>
          </cell>
          <cell r="AG5702">
            <v>187</v>
          </cell>
          <cell r="AH5702">
            <v>2</v>
          </cell>
          <cell r="AI5702" t="str">
            <v>019BO6406</v>
          </cell>
          <cell r="AJ5702" t="str">
            <v>Web</v>
          </cell>
          <cell r="AK5702" t="str">
            <v>LUNES 28-09 ENTRE 8 Y 18 HORAS!</v>
          </cell>
          <cell r="AL5702">
            <v>1801915951</v>
          </cell>
          <cell r="AM5702">
            <v>293132563</v>
          </cell>
          <cell r="AN5702" t="str">
            <v>Sí</v>
          </cell>
        </row>
        <row r="5703">
          <cell r="A5703">
            <v>2019</v>
          </cell>
          <cell r="B5703" t="str">
            <v>c.reynores@gmail.com</v>
          </cell>
          <cell r="AF5703" t="str">
            <v>CORTINA DE BAÑO CREMA 180 X 180 CM</v>
          </cell>
          <cell r="AG5703" t="str">
            <v>1235.14</v>
          </cell>
          <cell r="AH5703">
            <v>1</v>
          </cell>
          <cell r="AI5703" t="str">
            <v>AB7341</v>
          </cell>
          <cell r="AN5703" t="str">
            <v>Sí</v>
          </cell>
        </row>
        <row r="5704">
          <cell r="A5704">
            <v>2019</v>
          </cell>
          <cell r="B5704" t="str">
            <v>c.reynores@gmail.com</v>
          </cell>
          <cell r="AF5704" t="str">
            <v>SET X 4 VASO PINTA 540 ML RIGOLLEAU</v>
          </cell>
          <cell r="AG5704" t="str">
            <v>658.89</v>
          </cell>
          <cell r="AH5704">
            <v>1</v>
          </cell>
          <cell r="AI5704" t="str">
            <v>RI68946PK</v>
          </cell>
          <cell r="AN5704" t="str">
            <v>Sí</v>
          </cell>
        </row>
        <row r="5705">
          <cell r="A5705">
            <v>2018</v>
          </cell>
          <cell r="B5705" t="str">
            <v>magda18h@hotmail.com</v>
          </cell>
          <cell r="C5705">
            <v>44096</v>
          </cell>
          <cell r="D5705" t="str">
            <v>Abierta</v>
          </cell>
          <cell r="E5705" t="str">
            <v>Pendiente</v>
          </cell>
          <cell r="F5705" t="str">
            <v>No está empaquetado</v>
          </cell>
          <cell r="G5705" t="str">
            <v>ARS</v>
          </cell>
          <cell r="H5705">
            <v>2361</v>
          </cell>
          <cell r="I5705">
            <v>0</v>
          </cell>
          <cell r="J5705">
            <v>0</v>
          </cell>
          <cell r="K5705">
            <v>2361</v>
          </cell>
          <cell r="L5705" t="str">
            <v>Magdalena Herrera</v>
          </cell>
          <cell r="M5705">
            <v>25190363</v>
          </cell>
          <cell r="N5705">
            <v>2214206066</v>
          </cell>
          <cell r="O5705" t="str">
            <v>Magdalena Herrera</v>
          </cell>
          <cell r="P5705">
            <v>2214206066</v>
          </cell>
          <cell r="Q5705">
            <v>24</v>
          </cell>
          <cell r="R5705">
            <v>1903</v>
          </cell>
          <cell r="T5705" t="str">
            <v>La plata</v>
          </cell>
          <cell r="U5705" t="str">
            <v>Capital Federal</v>
          </cell>
          <cell r="V5705">
            <v>1440</v>
          </cell>
          <cell r="W5705" t="str">
            <v>Capital Federal</v>
          </cell>
          <cell r="Y5705" t="str">
            <v>ENVÍO SIN CARGO (CABA Y GRAN PARTE DE GBA) TIEMPO: 4 a 6 DÍAS HÁBILES</v>
          </cell>
          <cell r="Z5705" t="str">
            <v>Mercado Pago</v>
          </cell>
          <cell r="AB5705" t="str">
            <v>Ciudad de La Plata</v>
          </cell>
          <cell r="AF5705" t="str">
            <v>BOTELLA 500CC CON TAPA DE PLASTICO</v>
          </cell>
          <cell r="AG5705">
            <v>187</v>
          </cell>
          <cell r="AH5705">
            <v>3</v>
          </cell>
          <cell r="AI5705" t="str">
            <v>019BO6407</v>
          </cell>
          <cell r="AJ5705" t="str">
            <v>Móvil</v>
          </cell>
          <cell r="AK5705" t="str">
            <v/>
          </cell>
          <cell r="AL5705">
            <v>1801841551</v>
          </cell>
          <cell r="AM5705">
            <v>297113187</v>
          </cell>
          <cell r="AN5705" t="str">
            <v>Sí</v>
          </cell>
        </row>
        <row r="5706">
          <cell r="A5706">
            <v>2018</v>
          </cell>
          <cell r="B5706" t="str">
            <v>magda18h@hotmail.com</v>
          </cell>
          <cell r="AF5706" t="str">
            <v>MESA DE ARRIME HOME OFFICE 35x40x67 CM</v>
          </cell>
          <cell r="AG5706">
            <v>1800</v>
          </cell>
          <cell r="AH5706">
            <v>1</v>
          </cell>
          <cell r="AI5706" t="str">
            <v>MESA ARRIME 2 CAÑOS</v>
          </cell>
          <cell r="AN5706" t="str">
            <v>Sí</v>
          </cell>
        </row>
        <row r="5707">
          <cell r="A5707">
            <v>2017</v>
          </cell>
          <cell r="B5707" t="str">
            <v>marianelabebalta@gmail.com</v>
          </cell>
          <cell r="C5707">
            <v>44096</v>
          </cell>
          <cell r="D5707" t="str">
            <v>Abierta</v>
          </cell>
          <cell r="E5707" t="str">
            <v>Recibido</v>
          </cell>
          <cell r="F5707" t="str">
            <v>Enviado</v>
          </cell>
          <cell r="G5707" t="str">
            <v>ARS</v>
          </cell>
          <cell r="H5707">
            <v>1800</v>
          </cell>
          <cell r="I5707">
            <v>0</v>
          </cell>
          <cell r="J5707">
            <v>0</v>
          </cell>
          <cell r="K5707">
            <v>1800</v>
          </cell>
          <cell r="L5707" t="str">
            <v>Marianela Behrens</v>
          </cell>
          <cell r="M5707">
            <v>29133623</v>
          </cell>
          <cell r="N5707">
            <v>1122368325</v>
          </cell>
          <cell r="O5707" t="str">
            <v>Marianela  Behrens</v>
          </cell>
          <cell r="P5707">
            <v>1122368325</v>
          </cell>
          <cell r="Q5707" t="str">
            <v>Chocano</v>
          </cell>
          <cell r="R5707">
            <v>80</v>
          </cell>
          <cell r="T5707" t="str">
            <v>LOMAS DE ZAMORA - LOMAS DE ZAMORA</v>
          </cell>
          <cell r="U5707" t="str">
            <v>Lomas De Zamora - Lomas De Zamora</v>
          </cell>
          <cell r="V5707">
            <v>1832</v>
          </cell>
          <cell r="W5707" t="str">
            <v>Gran Buenos Aires</v>
          </cell>
          <cell r="Y5707" t="str">
            <v>ENVÍO SIN CARGO (CABA Y GRAN PARTE DE GBA) TIEMPO: 4 a 6 DÍAS HÁBILES</v>
          </cell>
          <cell r="Z5707" t="str">
            <v>Mercado Pago</v>
          </cell>
          <cell r="AD5707">
            <v>44096</v>
          </cell>
          <cell r="AE5707">
            <v>44098</v>
          </cell>
          <cell r="AF5707" t="str">
            <v>SET X 3 PIES DE MACETAS NÓRDICOS</v>
          </cell>
          <cell r="AG5707">
            <v>1800</v>
          </cell>
          <cell r="AH5707">
            <v>1</v>
          </cell>
          <cell r="AJ5707" t="str">
            <v>Móvil</v>
          </cell>
          <cell r="AK5707" t="str">
            <v>LUNES 28-09 ENTRE 8 Y 18 HORAS!</v>
          </cell>
          <cell r="AL5707">
            <v>1801688032</v>
          </cell>
          <cell r="AM5707">
            <v>296945460</v>
          </cell>
          <cell r="AN5707" t="str">
            <v>Sí</v>
          </cell>
        </row>
        <row r="5708">
          <cell r="A5708">
            <v>2016</v>
          </cell>
          <cell r="B5708" t="str">
            <v>micaela_didia@hotmail.com</v>
          </cell>
          <cell r="C5708">
            <v>44096</v>
          </cell>
          <cell r="D5708" t="str">
            <v>Abierta</v>
          </cell>
          <cell r="E5708" t="str">
            <v>Recibido</v>
          </cell>
          <cell r="F5708" t="str">
            <v>Enviado</v>
          </cell>
          <cell r="G5708" t="str">
            <v>ARS</v>
          </cell>
          <cell r="H5708" t="str">
            <v>606.8</v>
          </cell>
          <cell r="I5708">
            <v>0</v>
          </cell>
          <cell r="J5708">
            <v>0</v>
          </cell>
          <cell r="K5708" t="str">
            <v>606.8</v>
          </cell>
          <cell r="L5708" t="str">
            <v>Micaela Didia</v>
          </cell>
          <cell r="M5708">
            <v>36171639</v>
          </cell>
          <cell r="N5708">
            <v>5491166176203</v>
          </cell>
          <cell r="O5708" t="str">
            <v>Micaela Didia</v>
          </cell>
          <cell r="P5708">
            <v>5491166176203</v>
          </cell>
          <cell r="Q5708" t="str">
            <v xml:space="preserve">Tres Arroyos </v>
          </cell>
          <cell r="R5708">
            <v>247</v>
          </cell>
          <cell r="S5708" t="str">
            <v>1 B</v>
          </cell>
          <cell r="T5708" t="str">
            <v>Villa crespo</v>
          </cell>
          <cell r="U5708" t="str">
            <v>Capital Federal</v>
          </cell>
          <cell r="V5708">
            <v>1414</v>
          </cell>
          <cell r="W5708" t="str">
            <v>Capital Federal</v>
          </cell>
          <cell r="Y5708" t="str">
            <v>ENVÍO SIN CARGO (CABA Y GRAN PARTE DE GBA) TIEMPO: 4 a 6 DÍAS HÁBILES</v>
          </cell>
          <cell r="Z5708" t="str">
            <v>Mercado Pago</v>
          </cell>
          <cell r="AD5708">
            <v>44096</v>
          </cell>
          <cell r="AE5708">
            <v>44098</v>
          </cell>
          <cell r="AF5708" t="str">
            <v>Hermetico 400 cc surtidos c/tapa (Blanco)</v>
          </cell>
          <cell r="AG5708" t="str">
            <v>196.9</v>
          </cell>
          <cell r="AH5708">
            <v>1</v>
          </cell>
          <cell r="AI5708">
            <v>35099</v>
          </cell>
          <cell r="AJ5708" t="str">
            <v>Móvil</v>
          </cell>
          <cell r="AK5708" t="str">
            <v>LUNES 28-09 ENTRE 8 Y 18 HORAS!</v>
          </cell>
          <cell r="AL5708">
            <v>1801632261</v>
          </cell>
          <cell r="AM5708">
            <v>297087517</v>
          </cell>
          <cell r="AN5708" t="str">
            <v>Sí</v>
          </cell>
        </row>
        <row r="5709">
          <cell r="A5709">
            <v>2016</v>
          </cell>
          <cell r="B5709" t="str">
            <v>micaela_didia@hotmail.com</v>
          </cell>
          <cell r="AF5709" t="str">
            <v>APOYA PAVA MADERA CERCO 17.5 CM</v>
          </cell>
          <cell r="AG5709" t="str">
            <v>204.95</v>
          </cell>
          <cell r="AH5709">
            <v>2</v>
          </cell>
          <cell r="AI5709" t="str">
            <v>BA5450</v>
          </cell>
          <cell r="AN5709" t="str">
            <v>Sí</v>
          </cell>
        </row>
        <row r="5710">
          <cell r="A5710">
            <v>2015</v>
          </cell>
          <cell r="B5710" t="str">
            <v>fitoagv75@gmail.com</v>
          </cell>
          <cell r="C5710">
            <v>44096</v>
          </cell>
          <cell r="D5710" t="str">
            <v>Abierta</v>
          </cell>
          <cell r="E5710" t="str">
            <v>Recibido</v>
          </cell>
          <cell r="F5710" t="str">
            <v>Enviado</v>
          </cell>
          <cell r="G5710" t="str">
            <v>ARS</v>
          </cell>
          <cell r="H5710" t="str">
            <v>2885.22</v>
          </cell>
          <cell r="I5710">
            <v>0</v>
          </cell>
          <cell r="J5710">
            <v>0</v>
          </cell>
          <cell r="K5710" t="str">
            <v>2885.22</v>
          </cell>
          <cell r="L5710" t="str">
            <v>Rodolfo Acuña</v>
          </cell>
          <cell r="M5710">
            <v>24708402</v>
          </cell>
          <cell r="N5710">
            <v>1130972226</v>
          </cell>
          <cell r="O5710" t="str">
            <v>Rodolfo Acuña</v>
          </cell>
          <cell r="P5710">
            <v>1130972226</v>
          </cell>
          <cell r="Q5710">
            <v>126</v>
          </cell>
          <cell r="R5710">
            <v>1620</v>
          </cell>
          <cell r="T5710" t="str">
            <v>Berazategui</v>
          </cell>
          <cell r="U5710" t="str">
            <v>Berazategui</v>
          </cell>
          <cell r="V5710">
            <v>1884</v>
          </cell>
          <cell r="W5710" t="str">
            <v>Gran Buenos Aires</v>
          </cell>
          <cell r="Y5710" t="str">
            <v>ENVÍO SIN CARGO (CABA Y GRAN PARTE DE GBA) TIEMPO: 4 a 6 DÍAS HÁBILES</v>
          </cell>
          <cell r="Z5710" t="str">
            <v>Mercado Pago</v>
          </cell>
          <cell r="AD5710">
            <v>44096</v>
          </cell>
          <cell r="AE5710">
            <v>44098</v>
          </cell>
          <cell r="AF5710" t="str">
            <v>3X2 RIGOLLEAU COPON GOURMET 450ML GNL X 12 PIEZAS (TOTAL 36 U)</v>
          </cell>
          <cell r="AG5710" t="str">
            <v>2885.22</v>
          </cell>
          <cell r="AH5710">
            <v>1</v>
          </cell>
          <cell r="AI5710" t="str">
            <v>RI68919GR</v>
          </cell>
          <cell r="AJ5710" t="str">
            <v>Web</v>
          </cell>
          <cell r="AK5710" t="str">
            <v>LUNES 28-09 ENTRE 8 Y 18 HORAS!</v>
          </cell>
          <cell r="AL5710">
            <v>1801618852</v>
          </cell>
          <cell r="AM5710">
            <v>297087633</v>
          </cell>
          <cell r="AN5710" t="str">
            <v>Sí</v>
          </cell>
        </row>
        <row r="5711">
          <cell r="A5711">
            <v>2014</v>
          </cell>
          <cell r="B5711" t="str">
            <v>grafografo1234@hotmail.com</v>
          </cell>
          <cell r="C5711">
            <v>44095</v>
          </cell>
          <cell r="D5711" t="str">
            <v>Abierta</v>
          </cell>
          <cell r="E5711" t="str">
            <v>Recibido</v>
          </cell>
          <cell r="F5711" t="str">
            <v>Enviado</v>
          </cell>
          <cell r="G5711" t="str">
            <v>ARS</v>
          </cell>
          <cell r="H5711">
            <v>1800</v>
          </cell>
          <cell r="I5711">
            <v>0</v>
          </cell>
          <cell r="J5711">
            <v>0</v>
          </cell>
          <cell r="K5711">
            <v>1800</v>
          </cell>
          <cell r="L5711" t="str">
            <v xml:space="preserve">Vanina Schiariti </v>
          </cell>
          <cell r="M5711">
            <v>30297426</v>
          </cell>
          <cell r="N5711">
            <v>1159591901</v>
          </cell>
          <cell r="O5711" t="str">
            <v>Vanina Schiariti</v>
          </cell>
          <cell r="P5711">
            <v>1159591901</v>
          </cell>
          <cell r="Q5711" t="str">
            <v>Mom</v>
          </cell>
          <cell r="R5711">
            <v>3053</v>
          </cell>
          <cell r="T5711" t="str">
            <v>Nueva Pompeya</v>
          </cell>
          <cell r="U5711" t="str">
            <v>Capital Federal</v>
          </cell>
          <cell r="V5711">
            <v>1437</v>
          </cell>
          <cell r="W5711" t="str">
            <v>Capital Federal</v>
          </cell>
          <cell r="Y5711" t="str">
            <v>ENVÍO SIN CARGO (CABA Y GRAN PARTE DE GBA) TIEMPO: 4 a 6 DÍAS HÁBILES</v>
          </cell>
          <cell r="Z5711" t="str">
            <v>Mercado Pago</v>
          </cell>
          <cell r="AD5711">
            <v>44095</v>
          </cell>
          <cell r="AE5711">
            <v>44098</v>
          </cell>
          <cell r="AF5711" t="str">
            <v>MESA DE ARRIME HOME OFFICE 35x40x67 CM</v>
          </cell>
          <cell r="AG5711">
            <v>1800</v>
          </cell>
          <cell r="AH5711">
            <v>1</v>
          </cell>
          <cell r="AI5711" t="str">
            <v>MESA ARRIME 2 CAÑOS</v>
          </cell>
          <cell r="AJ5711" t="str">
            <v>Móvil</v>
          </cell>
          <cell r="AK5711" t="str">
            <v>LUNES 28-09 ENTRE 8 Y 18 HORAS!</v>
          </cell>
          <cell r="AL5711">
            <v>1800416061</v>
          </cell>
          <cell r="AM5711">
            <v>296887857</v>
          </cell>
          <cell r="AN5711" t="str">
            <v>Sí</v>
          </cell>
        </row>
        <row r="5712">
          <cell r="A5712">
            <v>2013</v>
          </cell>
          <cell r="B5712" t="str">
            <v>kquaratti@gmail.com</v>
          </cell>
          <cell r="C5712">
            <v>44095</v>
          </cell>
          <cell r="D5712" t="str">
            <v>Abierta</v>
          </cell>
          <cell r="E5712" t="str">
            <v>Recibido</v>
          </cell>
          <cell r="F5712" t="str">
            <v>Enviado</v>
          </cell>
          <cell r="G5712" t="str">
            <v>ARS</v>
          </cell>
          <cell r="H5712" t="str">
            <v>2592.05</v>
          </cell>
          <cell r="I5712">
            <v>0</v>
          </cell>
          <cell r="J5712">
            <v>0</v>
          </cell>
          <cell r="K5712" t="str">
            <v>2592.05</v>
          </cell>
          <cell r="L5712" t="str">
            <v>Karen Quaratti</v>
          </cell>
          <cell r="M5712">
            <v>38616001</v>
          </cell>
          <cell r="N5712">
            <v>1167014719</v>
          </cell>
          <cell r="O5712" t="str">
            <v>Karen Quaratti</v>
          </cell>
          <cell r="P5712">
            <v>1167014719</v>
          </cell>
          <cell r="Q5712" t="str">
            <v>Av. Luis Maria Campos</v>
          </cell>
          <cell r="R5712">
            <v>371</v>
          </cell>
          <cell r="S5712" t="str">
            <v>7mo C</v>
          </cell>
          <cell r="T5712" t="str">
            <v>Cañitas</v>
          </cell>
          <cell r="U5712" t="str">
            <v>Capital Federal</v>
          </cell>
          <cell r="V5712">
            <v>1426</v>
          </cell>
          <cell r="W5712" t="str">
            <v>Capital Federal</v>
          </cell>
          <cell r="Y5712" t="str">
            <v>ENVÍO SIN CARGO (CABA Y GRAN PARTE DE GBA) TIEMPO: 4 a 6 DÍAS HÁBILES</v>
          </cell>
          <cell r="Z5712" t="str">
            <v>Mercado Pago</v>
          </cell>
          <cell r="AB5712" t="str">
            <v xml:space="preserve">Necesitaría que llegue antes del sábado 26 porque es para un regalo que tengo que entregar el finde. Gracias!! Si llega el miércoles o el viernes si puede ser después de las 13hs mejor porque sino estoy en el trabajo, en caso de que llegue antes, si me llaman voy para el domicilio ya que trabajo a tres cuadras de la dirección que ingresé. </v>
          </cell>
          <cell r="AD5712">
            <v>44095</v>
          </cell>
          <cell r="AE5712">
            <v>44098</v>
          </cell>
          <cell r="AF5712" t="str">
            <v>BOWL BAMBOO BLANCO 14X28CM</v>
          </cell>
          <cell r="AG5712" t="str">
            <v>1465.66</v>
          </cell>
          <cell r="AH5712">
            <v>1</v>
          </cell>
          <cell r="AI5712" t="str">
            <v>BA7812</v>
          </cell>
          <cell r="AJ5712" t="str">
            <v>Web</v>
          </cell>
          <cell r="AK5712" t="str">
            <v>Viernes 25/09 entre 8 y 18 horas! Cualquier cosa se comunican al teléfono !</v>
          </cell>
          <cell r="AL5712">
            <v>1799331814</v>
          </cell>
          <cell r="AM5712">
            <v>296732844</v>
          </cell>
          <cell r="AN5712" t="str">
            <v>Sí</v>
          </cell>
        </row>
        <row r="5713">
          <cell r="A5713">
            <v>2013</v>
          </cell>
          <cell r="B5713" t="str">
            <v>kquaratti@gmail.com</v>
          </cell>
          <cell r="AF5713" t="str">
            <v>SET CUCHARON Y TENEDOR BAMBOO BLANCO 29CM</v>
          </cell>
          <cell r="AG5713" t="str">
            <v>1126.39</v>
          </cell>
          <cell r="AH5713">
            <v>1</v>
          </cell>
          <cell r="AI5713" t="str">
            <v>BA7800</v>
          </cell>
          <cell r="AN5713" t="str">
            <v>Sí</v>
          </cell>
        </row>
        <row r="5714">
          <cell r="A5714">
            <v>2012</v>
          </cell>
          <cell r="B5714" t="str">
            <v>Andreaalzogaray@gmail.com</v>
          </cell>
          <cell r="C5714">
            <v>44095</v>
          </cell>
          <cell r="D5714" t="str">
            <v>Abierta</v>
          </cell>
          <cell r="E5714" t="str">
            <v>Recibido</v>
          </cell>
          <cell r="F5714" t="str">
            <v>Enviado</v>
          </cell>
          <cell r="G5714" t="str">
            <v>ARS</v>
          </cell>
          <cell r="H5714">
            <v>1800</v>
          </cell>
          <cell r="I5714">
            <v>0</v>
          </cell>
          <cell r="J5714">
            <v>0</v>
          </cell>
          <cell r="K5714">
            <v>1800</v>
          </cell>
          <cell r="L5714" t="str">
            <v>Andrea Alzogaray</v>
          </cell>
          <cell r="M5714">
            <v>28319725</v>
          </cell>
          <cell r="N5714">
            <v>1157518262</v>
          </cell>
          <cell r="O5714" t="str">
            <v>Andrea Alzogaray</v>
          </cell>
          <cell r="P5714">
            <v>1157518262</v>
          </cell>
          <cell r="Q5714" t="str">
            <v>Av Pres Hipolito Yrigoyen</v>
          </cell>
          <cell r="R5714">
            <v>2560</v>
          </cell>
          <cell r="S5714" t="str">
            <v>Dto 4</v>
          </cell>
          <cell r="T5714" t="str">
            <v>Florida</v>
          </cell>
          <cell r="U5714" t="str">
            <v>Vicente Lopez</v>
          </cell>
          <cell r="V5714">
            <v>1602</v>
          </cell>
          <cell r="W5714" t="str">
            <v>Gran Buenos Aires</v>
          </cell>
          <cell r="Y5714" t="str">
            <v>ENVÍO SIN CARGO (CABA Y GRAN PARTE DE GBA) TIEMPO: 4 a 6 DÍAS HÁBILES</v>
          </cell>
          <cell r="Z5714" t="str">
            <v>Mercado Pago</v>
          </cell>
          <cell r="AB5714" t="str">
            <v>El Dto es 4</v>
          </cell>
          <cell r="AD5714">
            <v>44095</v>
          </cell>
          <cell r="AE5714">
            <v>44098</v>
          </cell>
          <cell r="AF5714" t="str">
            <v>MESA DE ARRIME HOME OFFICE 35x40x67 CM</v>
          </cell>
          <cell r="AG5714">
            <v>1800</v>
          </cell>
          <cell r="AH5714">
            <v>1</v>
          </cell>
          <cell r="AI5714" t="str">
            <v>MESA ARRIME 2 CAÑOS</v>
          </cell>
          <cell r="AJ5714" t="str">
            <v>Web</v>
          </cell>
          <cell r="AK5714" t="str">
            <v>Viernes 25/09 entre 8 y 18 horas !</v>
          </cell>
          <cell r="AL5714">
            <v>1798915777</v>
          </cell>
          <cell r="AM5714">
            <v>296684370</v>
          </cell>
          <cell r="AN5714" t="str">
            <v>Sí</v>
          </cell>
        </row>
        <row r="5715">
          <cell r="A5715">
            <v>2011</v>
          </cell>
          <cell r="B5715" t="str">
            <v>miya_86@hotmail.com</v>
          </cell>
          <cell r="C5715">
            <v>44095</v>
          </cell>
          <cell r="D5715" t="str">
            <v>Abierta</v>
          </cell>
          <cell r="E5715" t="str">
            <v>Recibido</v>
          </cell>
          <cell r="F5715" t="str">
            <v>Enviado</v>
          </cell>
          <cell r="G5715" t="str">
            <v>ARS</v>
          </cell>
          <cell r="H5715" t="str">
            <v>2204.34</v>
          </cell>
          <cell r="I5715">
            <v>0</v>
          </cell>
          <cell r="J5715">
            <v>0</v>
          </cell>
          <cell r="K5715" t="str">
            <v>2204.34</v>
          </cell>
          <cell r="L5715" t="str">
            <v>Yamila Garcia</v>
          </cell>
          <cell r="M5715">
            <v>32421256</v>
          </cell>
          <cell r="N5715">
            <v>1568781538</v>
          </cell>
          <cell r="O5715" t="str">
            <v>Yamila Garcia</v>
          </cell>
          <cell r="P5715">
            <v>1568781538</v>
          </cell>
          <cell r="Q5715" t="str">
            <v>Ushuaia</v>
          </cell>
          <cell r="R5715">
            <v>1633</v>
          </cell>
          <cell r="S5715" t="str">
            <v>Fondo timbre 2</v>
          </cell>
          <cell r="U5715" t="str">
            <v>Lomas de Zamora</v>
          </cell>
          <cell r="V5715">
            <v>1832</v>
          </cell>
          <cell r="W5715" t="str">
            <v>Gran Buenos Aires</v>
          </cell>
          <cell r="Y5715" t="str">
            <v>ENVÍO SIN CARGO (CABA Y GRAN PARTE DE GBA) TIEMPO: 4 a 6 DÍAS HÁBILES</v>
          </cell>
          <cell r="Z5715" t="str">
            <v>Mercado Pago</v>
          </cell>
          <cell r="AD5715">
            <v>44095</v>
          </cell>
          <cell r="AE5715">
            <v>44098</v>
          </cell>
          <cell r="AF5715" t="str">
            <v>TABLA BLANCA 35.5 CM DIAM</v>
          </cell>
          <cell r="AG5715" t="str">
            <v>404.34</v>
          </cell>
          <cell r="AH5715">
            <v>1</v>
          </cell>
          <cell r="AI5715" t="str">
            <v>42BA1021</v>
          </cell>
          <cell r="AJ5715" t="str">
            <v>Móvil</v>
          </cell>
          <cell r="AK5715" t="str">
            <v>Viernes 25/09 entre 8 y 18 horas !</v>
          </cell>
          <cell r="AL5715">
            <v>1798771586</v>
          </cell>
          <cell r="AM5715">
            <v>296665681</v>
          </cell>
          <cell r="AN5715" t="str">
            <v>Sí</v>
          </cell>
        </row>
        <row r="5716">
          <cell r="A5716">
            <v>2011</v>
          </cell>
          <cell r="B5716" t="str">
            <v>miya_86@hotmail.com</v>
          </cell>
          <cell r="AF5716" t="str">
            <v>SET X 3 PIES DE MACETAS NÓRDICOS</v>
          </cell>
          <cell r="AG5716">
            <v>1800</v>
          </cell>
          <cell r="AH5716">
            <v>1</v>
          </cell>
          <cell r="AN5716" t="str">
            <v>Sí</v>
          </cell>
        </row>
        <row r="5717">
          <cell r="A5717">
            <v>2010</v>
          </cell>
          <cell r="B5717" t="str">
            <v>emiliamorel23@hotmail.com</v>
          </cell>
          <cell r="C5717">
            <v>44095</v>
          </cell>
          <cell r="D5717" t="str">
            <v>Abierta</v>
          </cell>
          <cell r="E5717" t="str">
            <v>Recibido</v>
          </cell>
          <cell r="F5717" t="str">
            <v>Enviado</v>
          </cell>
          <cell r="G5717" t="str">
            <v>ARS</v>
          </cell>
          <cell r="H5717" t="str">
            <v>1295.67</v>
          </cell>
          <cell r="I5717">
            <v>0</v>
          </cell>
          <cell r="J5717">
            <v>0</v>
          </cell>
          <cell r="K5717" t="str">
            <v>1295.67</v>
          </cell>
          <cell r="L5717" t="str">
            <v>Emilia Morel</v>
          </cell>
          <cell r="M5717">
            <v>39765313</v>
          </cell>
          <cell r="N5717">
            <v>1134032174</v>
          </cell>
          <cell r="O5717" t="str">
            <v>Emilia Morel</v>
          </cell>
          <cell r="P5717">
            <v>1134032174</v>
          </cell>
          <cell r="Q5717">
            <v>133</v>
          </cell>
          <cell r="R5717">
            <v>724</v>
          </cell>
          <cell r="U5717" t="str">
            <v xml:space="preserve">Berazategui </v>
          </cell>
          <cell r="V5717">
            <v>1884</v>
          </cell>
          <cell r="W5717" t="str">
            <v>Gran Buenos Aires</v>
          </cell>
          <cell r="Y5717" t="str">
            <v>ENVÍO SIN CARGO (CABA Y GRAN PARTE DE GBA) TIEMPO: 4 a 6 DÍAS HÁBILES</v>
          </cell>
          <cell r="Z5717" t="str">
            <v>Mercado Pago</v>
          </cell>
          <cell r="AC5717" t="str">
            <v>25-09 SE HIZO CODIGO POR EL MONTO DEL TACHO - MUÑOZ</v>
          </cell>
          <cell r="AD5717">
            <v>44095</v>
          </cell>
          <cell r="AE5717">
            <v>44099</v>
          </cell>
          <cell r="AF5717" t="str">
            <v>BROCHES PARA BOLSA FLUO BLISTER SET X 5PC COL.SURT. 11CM</v>
          </cell>
          <cell r="AG5717" t="str">
            <v>154.99</v>
          </cell>
          <cell r="AH5717">
            <v>1</v>
          </cell>
          <cell r="AI5717" t="str">
            <v>046BR5392</v>
          </cell>
          <cell r="AJ5717" t="str">
            <v>Móvil</v>
          </cell>
          <cell r="AK5717" t="str">
            <v>LUNES 28-09 ENTRE 8 Y 18 HORAS!</v>
          </cell>
          <cell r="AL5717">
            <v>1798501370</v>
          </cell>
          <cell r="AM5717">
            <v>296638925</v>
          </cell>
          <cell r="AN5717" t="str">
            <v>Sí</v>
          </cell>
        </row>
        <row r="5718">
          <cell r="A5718">
            <v>2010</v>
          </cell>
          <cell r="B5718" t="str">
            <v>emiliamorel23@hotmail.com</v>
          </cell>
          <cell r="AF5718" t="str">
            <v>CUBIERTERO 31.5X24.5X4.5CM (Verde)</v>
          </cell>
          <cell r="AG5718" t="str">
            <v>303.6</v>
          </cell>
          <cell r="AH5718">
            <v>1</v>
          </cell>
          <cell r="AI5718" t="str">
            <v>0607PLA204</v>
          </cell>
          <cell r="AN5718" t="str">
            <v>Sí</v>
          </cell>
        </row>
        <row r="5719">
          <cell r="A5719">
            <v>2010</v>
          </cell>
          <cell r="B5719" t="str">
            <v>emiliamorel23@hotmail.com</v>
          </cell>
          <cell r="AF5719" t="str">
            <v>CESTO DE BASURA PLASTICO 5.5 L (Naranja)</v>
          </cell>
          <cell r="AG5719" t="str">
            <v>837.08</v>
          </cell>
          <cell r="AH5719">
            <v>1</v>
          </cell>
          <cell r="AN5719" t="str">
            <v>Sí</v>
          </cell>
        </row>
        <row r="5720">
          <cell r="A5720">
            <v>2009</v>
          </cell>
          <cell r="B5720" t="str">
            <v>danielaorlando.p@gmail.com</v>
          </cell>
          <cell r="C5720">
            <v>44095</v>
          </cell>
          <cell r="D5720" t="str">
            <v>Abierta</v>
          </cell>
          <cell r="E5720" t="str">
            <v>Recibido</v>
          </cell>
          <cell r="F5720" t="str">
            <v>Enviado</v>
          </cell>
          <cell r="G5720" t="str">
            <v>ARS</v>
          </cell>
          <cell r="H5720">
            <v>1298</v>
          </cell>
          <cell r="I5720">
            <v>0</v>
          </cell>
          <cell r="J5720">
            <v>0</v>
          </cell>
          <cell r="K5720">
            <v>1298</v>
          </cell>
          <cell r="L5720" t="str">
            <v>Agustina Fernández</v>
          </cell>
          <cell r="M5720">
            <v>38563525</v>
          </cell>
          <cell r="N5720">
            <v>1535568179</v>
          </cell>
          <cell r="O5720" t="str">
            <v>Agustina Fernández</v>
          </cell>
          <cell r="P5720">
            <v>1535568179</v>
          </cell>
          <cell r="Q5720" t="str">
            <v xml:space="preserve">J. B. Alberdi </v>
          </cell>
          <cell r="R5720">
            <v>4430</v>
          </cell>
          <cell r="S5720">
            <v>402</v>
          </cell>
          <cell r="T5720" t="str">
            <v>Villa Ballester</v>
          </cell>
          <cell r="U5720" t="str">
            <v>Villa Ballester</v>
          </cell>
          <cell r="V5720">
            <v>1653</v>
          </cell>
          <cell r="W5720" t="str">
            <v>Gran Buenos Aires</v>
          </cell>
          <cell r="Y5720" t="str">
            <v>ENVÍO SIN CARGO (CABA Y GRAN PARTE DE GBA) TIEMPO: 4 a 6 DÍAS HÁBILES</v>
          </cell>
          <cell r="Z5720" t="str">
            <v>Mercado Pago</v>
          </cell>
          <cell r="AB5720" t="str">
            <v>Hola! Es un REGALO que necesito que llegue el SÁBADO 26 de SEPTIEMBRE ya que es el dia del cumpleaños. Si es posible poner este mensajito en el regalo:  " feliz cumple Agus!! Te queremos mucho. Vicky, Ro y Dani " Muchas gracias! Daniela Orlando</v>
          </cell>
          <cell r="AC5720" t="str">
            <v>CORRESPONDE A UN REGALO SE NECESITA PARA EL SABADO 26/09  NO ENVIAR FACTURA</v>
          </cell>
          <cell r="AD5720">
            <v>44095</v>
          </cell>
          <cell r="AE5720">
            <v>44097</v>
          </cell>
          <cell r="AF5720" t="str">
            <v>INDIVIDUAL DE YUTE TEJIDO 32 CM</v>
          </cell>
          <cell r="AG5720">
            <v>649</v>
          </cell>
          <cell r="AH5720">
            <v>2</v>
          </cell>
          <cell r="AI5720" t="str">
            <v>INDIVIDUALYUTE</v>
          </cell>
          <cell r="AJ5720" t="str">
            <v>Móvil</v>
          </cell>
          <cell r="AK5720" t="str">
            <v>SABADO 26-09 ENTRE 8 Y 13 HORAS!</v>
          </cell>
          <cell r="AL5720">
            <v>1797738705</v>
          </cell>
          <cell r="AM5720">
            <v>296563077</v>
          </cell>
          <cell r="AN5720" t="str">
            <v>Sí</v>
          </cell>
        </row>
        <row r="5721">
          <cell r="A5721">
            <v>2008</v>
          </cell>
          <cell r="B5721" t="str">
            <v>laura_molinari_leto@hotmail.com</v>
          </cell>
          <cell r="C5721">
            <v>44095</v>
          </cell>
          <cell r="D5721" t="str">
            <v>Abierta</v>
          </cell>
          <cell r="E5721" t="str">
            <v>Recibido</v>
          </cell>
          <cell r="F5721" t="str">
            <v>Enviado</v>
          </cell>
          <cell r="G5721" t="str">
            <v>ARS</v>
          </cell>
          <cell r="H5721" t="str">
            <v>9152.98</v>
          </cell>
          <cell r="I5721">
            <v>0</v>
          </cell>
          <cell r="J5721">
            <v>0</v>
          </cell>
          <cell r="K5721" t="str">
            <v>9152.98</v>
          </cell>
          <cell r="L5721" t="str">
            <v>Laura Molinari Leto</v>
          </cell>
          <cell r="M5721">
            <v>26200118</v>
          </cell>
          <cell r="N5721">
            <v>1169417846</v>
          </cell>
          <cell r="O5721" t="str">
            <v>Laura MOLINARI LETO</v>
          </cell>
          <cell r="P5721">
            <v>1169417846</v>
          </cell>
          <cell r="Q5721" t="str">
            <v>Caracas</v>
          </cell>
          <cell r="R5721">
            <v>5581</v>
          </cell>
          <cell r="S5721" t="str">
            <v>CASA</v>
          </cell>
          <cell r="T5721" t="str">
            <v>VILLA PUEYRREDON</v>
          </cell>
          <cell r="U5721" t="str">
            <v>Capital Federal</v>
          </cell>
          <cell r="V5721">
            <v>1419</v>
          </cell>
          <cell r="W5721" t="str">
            <v>Capital Federal</v>
          </cell>
          <cell r="Y5721" t="str">
            <v>ENVÍO SIN CARGO (CABA Y GRAN PARTE DE GBA) TIEMPO: 4 a 6 DÍAS HÁBILES</v>
          </cell>
          <cell r="Z5721" t="str">
            <v>Mercado Pago</v>
          </cell>
          <cell r="AC5721" t="str">
            <v>IMPORTANTE: NO ENVIAR TORTERO 10614F7 ENVIAR ORDEN 2078 CON 2008</v>
          </cell>
          <cell r="AD5721">
            <v>44095</v>
          </cell>
          <cell r="AE5721">
            <v>44109</v>
          </cell>
          <cell r="AF5721" t="str">
            <v>PLATO TORTERO VIDRIO 25CM + 6 PLATITOS VIDRIO 15CM</v>
          </cell>
          <cell r="AG5721" t="str">
            <v>1253.98</v>
          </cell>
          <cell r="AH5721">
            <v>1</v>
          </cell>
          <cell r="AI5721" t="str">
            <v>10614F7</v>
          </cell>
          <cell r="AJ5721" t="str">
            <v>Web</v>
          </cell>
          <cell r="AK5721" t="str">
            <v>JUEVES 8-10 ENTRE 8 Y 18 HORAS!</v>
          </cell>
          <cell r="AL5721">
            <v>1797515114</v>
          </cell>
          <cell r="AM5721">
            <v>296539503</v>
          </cell>
          <cell r="AN5721" t="str">
            <v>Sí</v>
          </cell>
        </row>
        <row r="5722">
          <cell r="A5722">
            <v>2008</v>
          </cell>
          <cell r="B5722" t="str">
            <v>laura_molinari_leto@hotmail.com</v>
          </cell>
          <cell r="AF5722" t="str">
            <v>ESCRITORIO INDUSTRIAL 120x50x80 CM</v>
          </cell>
          <cell r="AG5722">
            <v>4600</v>
          </cell>
          <cell r="AH5722">
            <v>1</v>
          </cell>
          <cell r="AN5722" t="str">
            <v>Sí</v>
          </cell>
        </row>
        <row r="5723">
          <cell r="A5723">
            <v>2008</v>
          </cell>
          <cell r="B5723" t="str">
            <v>laura_molinari_leto@hotmail.com</v>
          </cell>
          <cell r="AF5723" t="str">
            <v>TOALLERO NORDICO DUBLIN 100x60x19 CM</v>
          </cell>
          <cell r="AG5723">
            <v>3299</v>
          </cell>
          <cell r="AH5723">
            <v>1</v>
          </cell>
          <cell r="AI5723" t="str">
            <v>JPY60X100</v>
          </cell>
          <cell r="AN5723" t="str">
            <v>Sí</v>
          </cell>
        </row>
        <row r="5724">
          <cell r="A5724">
            <v>2007</v>
          </cell>
          <cell r="B5724" t="str">
            <v>laly_tripicchio@hotmail.com</v>
          </cell>
          <cell r="C5724">
            <v>44095</v>
          </cell>
          <cell r="D5724" t="str">
            <v>Abierta</v>
          </cell>
          <cell r="E5724" t="str">
            <v>Recibido</v>
          </cell>
          <cell r="F5724" t="str">
            <v>Enviado</v>
          </cell>
          <cell r="G5724" t="str">
            <v>ARS</v>
          </cell>
          <cell r="H5724" t="str">
            <v>2935.74</v>
          </cell>
          <cell r="I5724">
            <v>0</v>
          </cell>
          <cell r="J5724">
            <v>0</v>
          </cell>
          <cell r="K5724" t="str">
            <v>2935.74</v>
          </cell>
          <cell r="L5724" t="str">
            <v>Maria Laura Tripicchio</v>
          </cell>
          <cell r="M5724">
            <v>27239719495</v>
          </cell>
          <cell r="N5724">
            <v>1132164825</v>
          </cell>
          <cell r="O5724" t="str">
            <v>Maria Laura  Tripicchio</v>
          </cell>
          <cell r="P5724">
            <v>1132164825</v>
          </cell>
          <cell r="Q5724" t="str">
            <v xml:space="preserve">Jose Bonifacio </v>
          </cell>
          <cell r="R5724">
            <v>2424</v>
          </cell>
          <cell r="S5724" t="str">
            <v xml:space="preserve">7 41 </v>
          </cell>
          <cell r="T5724" t="str">
            <v xml:space="preserve">Flores </v>
          </cell>
          <cell r="U5724" t="str">
            <v>Capital Federal</v>
          </cell>
          <cell r="V5724">
            <v>1406</v>
          </cell>
          <cell r="W5724" t="str">
            <v>Capital Federal</v>
          </cell>
          <cell r="Y5724" t="str">
            <v>ENVÍO SIN CARGO (CABA Y GRAN PARTE DE GBA) TIEMPO: 4 a 6 DÍAS HÁBILES</v>
          </cell>
          <cell r="Z5724" t="str">
            <v>Mercado Pago</v>
          </cell>
          <cell r="AD5724">
            <v>44095</v>
          </cell>
          <cell r="AE5724">
            <v>44095</v>
          </cell>
          <cell r="AF5724" t="str">
            <v>MESA DE ARRIME HOME OFFICE 35x40x67 CM</v>
          </cell>
          <cell r="AG5724">
            <v>1800</v>
          </cell>
          <cell r="AH5724">
            <v>1</v>
          </cell>
          <cell r="AI5724" t="str">
            <v>MESA ARRIME 2 CAÑOS</v>
          </cell>
          <cell r="AJ5724" t="str">
            <v>Móvil</v>
          </cell>
          <cell r="AK5724" t="str">
            <v>VIERENS 25-09 ENTRE 8 Y 18 HORAS!</v>
          </cell>
          <cell r="AL5724">
            <v>1797394289</v>
          </cell>
          <cell r="AM5724">
            <v>296480955</v>
          </cell>
          <cell r="AN5724" t="str">
            <v>Sí</v>
          </cell>
        </row>
        <row r="5725">
          <cell r="A5725">
            <v>2007</v>
          </cell>
          <cell r="B5725" t="str">
            <v>laly_tripicchio@hotmail.com</v>
          </cell>
          <cell r="AF5725" t="str">
            <v>ALM. TORRE EIFFEL GRIS 40X40 CON RELLENO</v>
          </cell>
          <cell r="AG5725" t="str">
            <v>1135.74</v>
          </cell>
          <cell r="AH5725">
            <v>1</v>
          </cell>
          <cell r="AI5725" t="str">
            <v>062AL8176</v>
          </cell>
          <cell r="AN5725" t="str">
            <v>Sí</v>
          </cell>
        </row>
        <row r="5726">
          <cell r="A5726">
            <v>2006</v>
          </cell>
          <cell r="B5726" t="str">
            <v>villa.mariana94@hotmail.com</v>
          </cell>
          <cell r="C5726">
            <v>44095</v>
          </cell>
          <cell r="D5726" t="str">
            <v>Abierta</v>
          </cell>
          <cell r="E5726" t="str">
            <v>Recibido</v>
          </cell>
          <cell r="F5726" t="str">
            <v>Enviado</v>
          </cell>
          <cell r="G5726" t="str">
            <v>ARS</v>
          </cell>
          <cell r="H5726">
            <v>2596</v>
          </cell>
          <cell r="I5726">
            <v>0</v>
          </cell>
          <cell r="J5726">
            <v>735</v>
          </cell>
          <cell r="K5726">
            <v>3331</v>
          </cell>
          <cell r="L5726" t="str">
            <v>Mariana soledad Villa</v>
          </cell>
          <cell r="M5726">
            <v>37828961</v>
          </cell>
          <cell r="N5726">
            <v>3482613854</v>
          </cell>
          <cell r="O5726" t="str">
            <v>Mariana soledad Villa</v>
          </cell>
          <cell r="P5726">
            <v>3482613854</v>
          </cell>
          <cell r="Q5726" t="str">
            <v>Mariano moreno</v>
          </cell>
          <cell r="R5726">
            <v>1044</v>
          </cell>
          <cell r="S5726">
            <v>4</v>
          </cell>
          <cell r="T5726" t="str">
            <v>Centro</v>
          </cell>
          <cell r="U5726" t="str">
            <v xml:space="preserve">Presidencia Roque Sáenz Peña </v>
          </cell>
          <cell r="V5726">
            <v>3700</v>
          </cell>
          <cell r="W5726" t="str">
            <v>Chaco</v>
          </cell>
          <cell r="Y5726" t="str">
            <v>Correo Argentino - Encomienda Clásica</v>
          </cell>
          <cell r="Z5726" t="str">
            <v>Mercado Pago</v>
          </cell>
          <cell r="AD5726">
            <v>44095</v>
          </cell>
          <cell r="AE5726">
            <v>44097</v>
          </cell>
          <cell r="AF5726" t="str">
            <v>INDIVIDUAL DE YUTE TEJIDO 32 CM</v>
          </cell>
          <cell r="AG5726">
            <v>649</v>
          </cell>
          <cell r="AH5726">
            <v>4</v>
          </cell>
          <cell r="AI5726" t="str">
            <v>INDIVIDUALYUTE</v>
          </cell>
          <cell r="AJ5726" t="str">
            <v>Móvil</v>
          </cell>
          <cell r="AK5726" t="str">
            <v>JUEVES 24-09 SE ENVIA AL CORREO ARGENTINO ENTRE 11 Y 15 HORAS!</v>
          </cell>
          <cell r="AL5726">
            <v>1797315417</v>
          </cell>
          <cell r="AM5726">
            <v>296521545</v>
          </cell>
          <cell r="AN5726" t="str">
            <v>Sí</v>
          </cell>
        </row>
        <row r="5727">
          <cell r="A5727">
            <v>2005</v>
          </cell>
          <cell r="B5727" t="str">
            <v>marianelabebalta@gmail.com</v>
          </cell>
          <cell r="C5727">
            <v>44094</v>
          </cell>
          <cell r="D5727" t="str">
            <v>Abierta</v>
          </cell>
          <cell r="E5727" t="str">
            <v>Pendiente</v>
          </cell>
          <cell r="F5727" t="str">
            <v>No está empaquetado</v>
          </cell>
          <cell r="G5727" t="str">
            <v>ARS</v>
          </cell>
          <cell r="H5727">
            <v>1800</v>
          </cell>
          <cell r="I5727">
            <v>0</v>
          </cell>
          <cell r="J5727">
            <v>0</v>
          </cell>
          <cell r="K5727">
            <v>1800</v>
          </cell>
          <cell r="L5727" t="str">
            <v>Marianela Behrens</v>
          </cell>
          <cell r="M5727">
            <v>29133623</v>
          </cell>
          <cell r="N5727">
            <v>1122368325</v>
          </cell>
          <cell r="O5727" t="str">
            <v>Marianela Behrens</v>
          </cell>
          <cell r="P5727">
            <v>1122368325</v>
          </cell>
          <cell r="Q5727" t="str">
            <v>Chocano</v>
          </cell>
          <cell r="R5727">
            <v>80</v>
          </cell>
          <cell r="U5727" t="str">
            <v>Lomas de Zamora</v>
          </cell>
          <cell r="V5727">
            <v>1832</v>
          </cell>
          <cell r="W5727" t="str">
            <v>Gran Buenos Aires</v>
          </cell>
          <cell r="Y5727" t="str">
            <v>ENVÍO SIN CARGO (CABA Y GRAN PARTE DE GBA) TIEMPO: 4 a 6 DÍAS HÁBILES</v>
          </cell>
          <cell r="Z5727" t="str">
            <v>Mercado Pago</v>
          </cell>
          <cell r="AF5727" t="str">
            <v>SET X 3 PIES DE MACETAS NÓRDICOS</v>
          </cell>
          <cell r="AG5727">
            <v>1800</v>
          </cell>
          <cell r="AH5727">
            <v>1</v>
          </cell>
          <cell r="AJ5727" t="str">
            <v>Móvil</v>
          </cell>
          <cell r="AK5727" t="str">
            <v/>
          </cell>
          <cell r="AL5727">
            <v>1796929701</v>
          </cell>
          <cell r="AM5727">
            <v>296457381</v>
          </cell>
          <cell r="AN5727" t="str">
            <v>Sí</v>
          </cell>
        </row>
        <row r="5728">
          <cell r="A5728">
            <v>2004</v>
          </cell>
          <cell r="B5728" t="str">
            <v>lauris_fonti@hotmail.com</v>
          </cell>
          <cell r="C5728">
            <v>44094</v>
          </cell>
          <cell r="D5728" t="str">
            <v>Abierta</v>
          </cell>
          <cell r="E5728" t="str">
            <v>Recibido</v>
          </cell>
          <cell r="F5728" t="str">
            <v>Enviado</v>
          </cell>
          <cell r="G5728" t="str">
            <v>ARS</v>
          </cell>
          <cell r="H5728" t="str">
            <v>1569.99</v>
          </cell>
          <cell r="I5728">
            <v>0</v>
          </cell>
          <cell r="J5728">
            <v>0</v>
          </cell>
          <cell r="K5728" t="str">
            <v>1569.99</v>
          </cell>
          <cell r="L5728" t="str">
            <v>Laura Fonticelli</v>
          </cell>
          <cell r="M5728">
            <v>33037999</v>
          </cell>
          <cell r="N5728">
            <v>1550370775</v>
          </cell>
          <cell r="O5728" t="str">
            <v>Laura Fonticelli</v>
          </cell>
          <cell r="P5728">
            <v>1550370775</v>
          </cell>
          <cell r="Q5728" t="str">
            <v>Rodriguez Peña</v>
          </cell>
          <cell r="R5728">
            <v>952</v>
          </cell>
          <cell r="S5728" t="str">
            <v>12 B</v>
          </cell>
          <cell r="U5728" t="str">
            <v>Buenos Aires</v>
          </cell>
          <cell r="V5728">
            <v>1663</v>
          </cell>
          <cell r="W5728" t="str">
            <v>Gran Buenos Aires</v>
          </cell>
          <cell r="Y5728" t="str">
            <v>ENVÍO SIN CARGO (CABA Y GRAN PARTE DE GBA) TIEMPO: 4 a 6 DÍAS HÁBILES</v>
          </cell>
          <cell r="Z5728" t="str">
            <v>Mercado Pago</v>
          </cell>
          <cell r="AD5728">
            <v>44094</v>
          </cell>
          <cell r="AE5728">
            <v>44095</v>
          </cell>
          <cell r="AF5728" t="str">
            <v>VELA 100 % SOJA CON AROMA JAZMIN GARDENIA (VAINILLA)</v>
          </cell>
          <cell r="AG5728">
            <v>440</v>
          </cell>
          <cell r="AH5728">
            <v>1</v>
          </cell>
          <cell r="AI5728" t="str">
            <v>BA5914VELA</v>
          </cell>
          <cell r="AJ5728" t="str">
            <v>Móvil</v>
          </cell>
          <cell r="AK5728" t="str">
            <v>JUEVES 24-09 ENTRE 8 Y 18 HORAS!</v>
          </cell>
          <cell r="AL5728">
            <v>1796625579</v>
          </cell>
          <cell r="AM5728">
            <v>296359627</v>
          </cell>
          <cell r="AN5728" t="str">
            <v>Sí</v>
          </cell>
        </row>
        <row r="5729">
          <cell r="A5729">
            <v>2004</v>
          </cell>
          <cell r="B5729" t="str">
            <v>lauris_fonti@hotmail.com</v>
          </cell>
          <cell r="AF5729" t="str">
            <v>INDIVIDUAL DE YUTE TEJIDO 32 CM</v>
          </cell>
          <cell r="AG5729">
            <v>649</v>
          </cell>
          <cell r="AH5729">
            <v>1</v>
          </cell>
          <cell r="AI5729" t="str">
            <v>INDIVIDUALYUTE</v>
          </cell>
          <cell r="AN5729" t="str">
            <v>Sí</v>
          </cell>
        </row>
        <row r="5730">
          <cell r="A5730">
            <v>2004</v>
          </cell>
          <cell r="B5730" t="str">
            <v>lauris_fonti@hotmail.com</v>
          </cell>
          <cell r="AF5730" t="str">
            <v>VASO MENTA FACETEADO Y EXPRIMIDOR</v>
          </cell>
          <cell r="AG5730" t="str">
            <v>215.99</v>
          </cell>
          <cell r="AH5730">
            <v>1</v>
          </cell>
          <cell r="AI5730" t="str">
            <v>BP24019 BIPO</v>
          </cell>
          <cell r="AN5730" t="str">
            <v>Sí</v>
          </cell>
        </row>
        <row r="5731">
          <cell r="A5731">
            <v>2004</v>
          </cell>
          <cell r="B5731" t="str">
            <v>lauris_fonti@hotmail.com</v>
          </cell>
          <cell r="AF5731" t="str">
            <v>BOWL MENTA 400CC</v>
          </cell>
          <cell r="AG5731" t="str">
            <v>132.5</v>
          </cell>
          <cell r="AH5731">
            <v>2</v>
          </cell>
          <cell r="AI5731" t="str">
            <v>BP01019 BIPO</v>
          </cell>
          <cell r="AN5731" t="str">
            <v>Sí</v>
          </cell>
        </row>
        <row r="5732">
          <cell r="A5732">
            <v>2003</v>
          </cell>
          <cell r="B5732" t="str">
            <v>natikadic@hotmail.com</v>
          </cell>
          <cell r="C5732">
            <v>44094</v>
          </cell>
          <cell r="D5732" t="str">
            <v>Abierta</v>
          </cell>
          <cell r="E5732" t="str">
            <v>Recibido</v>
          </cell>
          <cell r="F5732" t="str">
            <v>Enviado</v>
          </cell>
          <cell r="G5732" t="str">
            <v>ARS</v>
          </cell>
          <cell r="H5732">
            <v>1499</v>
          </cell>
          <cell r="I5732">
            <v>0</v>
          </cell>
          <cell r="J5732">
            <v>0</v>
          </cell>
          <cell r="K5732">
            <v>1499</v>
          </cell>
          <cell r="L5732" t="str">
            <v>Natalia Kadic</v>
          </cell>
          <cell r="M5732">
            <v>35272708</v>
          </cell>
          <cell r="N5732">
            <v>1534061222</v>
          </cell>
          <cell r="O5732" t="str">
            <v>Natalia Kadic</v>
          </cell>
          <cell r="P5732">
            <v>1534061222</v>
          </cell>
          <cell r="Q5732" t="str">
            <v xml:space="preserve">Montañeses </v>
          </cell>
          <cell r="R5732">
            <v>2145</v>
          </cell>
          <cell r="S5732" t="str">
            <v>1 B</v>
          </cell>
          <cell r="T5732" t="str">
            <v>Belgrano</v>
          </cell>
          <cell r="U5732" t="str">
            <v>Capital Federal</v>
          </cell>
          <cell r="V5732">
            <v>1428</v>
          </cell>
          <cell r="W5732" t="str">
            <v>Capital Federal</v>
          </cell>
          <cell r="Y5732" t="str">
            <v>ENVÍO SIN CARGO (CABA Y GRAN PARTE DE GBA) TIEMPO: 4 a 6 DÍAS HÁBILES</v>
          </cell>
          <cell r="Z5732" t="str">
            <v>Mercado Pago</v>
          </cell>
          <cell r="AC5732" t="str">
            <v>NO FUNCIONA EL TIMBRE LLAMAR POR TEL</v>
          </cell>
          <cell r="AD5732">
            <v>44094</v>
          </cell>
          <cell r="AE5732">
            <v>44095</v>
          </cell>
          <cell r="AF5732" t="str">
            <v>CORTINA ALGODÓN Y POLIÉSTER PESADAS 2 PAÑOS 1.40x2.10 CM GRIS (Gris)</v>
          </cell>
          <cell r="AG5732">
            <v>1499</v>
          </cell>
          <cell r="AH5732">
            <v>1</v>
          </cell>
          <cell r="AJ5732" t="str">
            <v>Móvil</v>
          </cell>
          <cell r="AK5732" t="str">
            <v>JUEVES 24-09 ENTRE 8 Y 18 HORAS!</v>
          </cell>
          <cell r="AL5732">
            <v>1796493576</v>
          </cell>
          <cell r="AM5732">
            <v>296354585</v>
          </cell>
          <cell r="AN5732" t="str">
            <v>Sí</v>
          </cell>
        </row>
        <row r="5733">
          <cell r="A5733">
            <v>2002</v>
          </cell>
          <cell r="B5733" t="str">
            <v>florensimone@gmail.com</v>
          </cell>
          <cell r="C5733">
            <v>44094</v>
          </cell>
          <cell r="D5733" t="str">
            <v>Abierta</v>
          </cell>
          <cell r="E5733" t="str">
            <v>Recibido</v>
          </cell>
          <cell r="F5733" t="str">
            <v>Enviado</v>
          </cell>
          <cell r="G5733" t="str">
            <v>ARS</v>
          </cell>
          <cell r="H5733">
            <v>1298</v>
          </cell>
          <cell r="I5733">
            <v>0</v>
          </cell>
          <cell r="J5733">
            <v>0</v>
          </cell>
          <cell r="K5733">
            <v>1298</v>
          </cell>
          <cell r="L5733" t="str">
            <v>Florencia Simone</v>
          </cell>
          <cell r="M5733">
            <v>39644864</v>
          </cell>
          <cell r="N5733">
            <v>1162773264</v>
          </cell>
          <cell r="O5733" t="str">
            <v>Florencia Simone</v>
          </cell>
          <cell r="P5733">
            <v>1162773264</v>
          </cell>
          <cell r="Q5733" t="str">
            <v>Macedonio Fernandez</v>
          </cell>
          <cell r="R5733">
            <v>5680</v>
          </cell>
          <cell r="T5733" t="str">
            <v>Saavedra</v>
          </cell>
          <cell r="U5733" t="str">
            <v>Capital Federal</v>
          </cell>
          <cell r="V5733">
            <v>1431</v>
          </cell>
          <cell r="W5733" t="str">
            <v>Capital Federal</v>
          </cell>
          <cell r="Y5733" t="str">
            <v>ENVÍO SIN CARGO (CABA Y GRAN PARTE DE GBA) TIEMPO: 4 a 6 DÍAS HÁBILES</v>
          </cell>
          <cell r="Z5733" t="str">
            <v>Mercado Pago</v>
          </cell>
          <cell r="AD5733">
            <v>44094</v>
          </cell>
          <cell r="AE5733">
            <v>44095</v>
          </cell>
          <cell r="AF5733" t="str">
            <v>INDIVIDUAL DE YUTE TEJIDO 32 CM</v>
          </cell>
          <cell r="AG5733">
            <v>649</v>
          </cell>
          <cell r="AH5733">
            <v>2</v>
          </cell>
          <cell r="AI5733" t="str">
            <v>INDIVIDUALYUTE</v>
          </cell>
          <cell r="AJ5733" t="str">
            <v>Web</v>
          </cell>
          <cell r="AK5733" t="str">
            <v>JUEVES 24-09 ENTRE 8 Y 18 HORAS!</v>
          </cell>
          <cell r="AL5733">
            <v>1796483926</v>
          </cell>
          <cell r="AM5733">
            <v>296350763</v>
          </cell>
          <cell r="AN5733" t="str">
            <v>Sí</v>
          </cell>
        </row>
        <row r="5734">
          <cell r="A5734">
            <v>2001</v>
          </cell>
          <cell r="B5734" t="str">
            <v>verotumminaro@gmail.com</v>
          </cell>
          <cell r="C5734">
            <v>44094</v>
          </cell>
          <cell r="D5734" t="str">
            <v>Abierta</v>
          </cell>
          <cell r="E5734" t="str">
            <v>Recibido</v>
          </cell>
          <cell r="F5734" t="str">
            <v>Enviado</v>
          </cell>
          <cell r="G5734" t="str">
            <v>ARS</v>
          </cell>
          <cell r="H5734">
            <v>2998</v>
          </cell>
          <cell r="I5734">
            <v>0</v>
          </cell>
          <cell r="J5734">
            <v>520</v>
          </cell>
          <cell r="K5734">
            <v>3518</v>
          </cell>
          <cell r="L5734" t="str">
            <v>Veronica Tumminaro</v>
          </cell>
          <cell r="M5734">
            <v>21797366</v>
          </cell>
          <cell r="N5734" t="str">
            <v>2281 591557</v>
          </cell>
          <cell r="O5734" t="str">
            <v>Veronica Tumminaro</v>
          </cell>
          <cell r="P5734" t="str">
            <v>2281 591557</v>
          </cell>
          <cell r="Q5734" t="str">
            <v xml:space="preserve">Los Ceibos </v>
          </cell>
          <cell r="R5734">
            <v>2374</v>
          </cell>
          <cell r="T5734" t="str">
            <v>CAVA BALNEARIO</v>
          </cell>
          <cell r="U5734" t="str">
            <v>Azul</v>
          </cell>
          <cell r="V5734">
            <v>7300</v>
          </cell>
          <cell r="W5734" t="str">
            <v>Buenos Aires</v>
          </cell>
          <cell r="Y5734" t="str">
            <v>Correo Argentino - Encomienda Clásica</v>
          </cell>
          <cell r="Z5734" t="str">
            <v>Mercado Pago</v>
          </cell>
          <cell r="AD5734">
            <v>44094</v>
          </cell>
          <cell r="AE5734">
            <v>44095</v>
          </cell>
          <cell r="AF5734" t="str">
            <v>CORTINA ALGODÓN Y POLIÉSTER PESADAS 2 PAÑOS 1.40x2.10 CM GRIS (Gris)</v>
          </cell>
          <cell r="AG5734">
            <v>1499</v>
          </cell>
          <cell r="AH5734">
            <v>2</v>
          </cell>
          <cell r="AJ5734" t="str">
            <v>Web</v>
          </cell>
          <cell r="AK5734" t="str">
            <v>MIERCOLES 23-09 ENTRE 11 Y 13 HORAS, SE ENVIA A CORREO ARGENTINO!</v>
          </cell>
          <cell r="AL5734">
            <v>1796359090</v>
          </cell>
          <cell r="AM5734">
            <v>296335813</v>
          </cell>
          <cell r="AN5734" t="str">
            <v>Sí</v>
          </cell>
        </row>
        <row r="5735">
          <cell r="A5735">
            <v>2000</v>
          </cell>
          <cell r="B5735" t="str">
            <v>micaelasantos@outlook.es</v>
          </cell>
          <cell r="C5735">
            <v>44094</v>
          </cell>
          <cell r="D5735" t="str">
            <v>Abierta</v>
          </cell>
          <cell r="E5735" t="str">
            <v>Recibido</v>
          </cell>
          <cell r="F5735" t="str">
            <v>Enviado</v>
          </cell>
          <cell r="G5735" t="str">
            <v>ARS</v>
          </cell>
          <cell r="H5735">
            <v>2998</v>
          </cell>
          <cell r="I5735">
            <v>0</v>
          </cell>
          <cell r="J5735">
            <v>0</v>
          </cell>
          <cell r="K5735">
            <v>2998</v>
          </cell>
          <cell r="L5735" t="str">
            <v>Micaela Maria Santos</v>
          </cell>
          <cell r="M5735">
            <v>39462100</v>
          </cell>
          <cell r="N5735">
            <v>1168293089</v>
          </cell>
          <cell r="O5735" t="str">
            <v>Micaela Maria santos</v>
          </cell>
          <cell r="P5735">
            <v>1168293089</v>
          </cell>
          <cell r="Q5735" t="str">
            <v xml:space="preserve">Guayaquil </v>
          </cell>
          <cell r="R5735">
            <v>835</v>
          </cell>
          <cell r="S5735" t="str">
            <v>1 C</v>
          </cell>
          <cell r="T5735" t="str">
            <v>Caballito</v>
          </cell>
          <cell r="U5735" t="str">
            <v>Capital Federal</v>
          </cell>
          <cell r="V5735">
            <v>1406</v>
          </cell>
          <cell r="W5735" t="str">
            <v>Capital Federal</v>
          </cell>
          <cell r="Y5735" t="str">
            <v>ENVÍO SIN CARGO (CABA Y GRAN PARTE DE GBA) TIEMPO: 4 a 6 DÍAS HÁBILES</v>
          </cell>
          <cell r="Z5735" t="str">
            <v>Mercado Pago</v>
          </cell>
          <cell r="AD5735">
            <v>44094</v>
          </cell>
          <cell r="AE5735">
            <v>44095</v>
          </cell>
          <cell r="AF5735" t="str">
            <v>CORTINA ALGODÓN Y POLIÉSTER PESADAS 2 PAÑOS 1.40x2.10 CM GRIS (Gris)</v>
          </cell>
          <cell r="AG5735">
            <v>1499</v>
          </cell>
          <cell r="AH5735">
            <v>2</v>
          </cell>
          <cell r="AJ5735" t="str">
            <v>Web</v>
          </cell>
          <cell r="AK5735" t="str">
            <v>JUEVES 24-09 ENTRE 8 Y 18 HORAS!</v>
          </cell>
          <cell r="AL5735">
            <v>1796025600</v>
          </cell>
          <cell r="AM5735">
            <v>296272644</v>
          </cell>
          <cell r="AN5735" t="str">
            <v>Sí</v>
          </cell>
        </row>
        <row r="5736">
          <cell r="A5736">
            <v>1999</v>
          </cell>
          <cell r="B5736" t="str">
            <v>cajusagui@gmail.com</v>
          </cell>
          <cell r="C5736">
            <v>44093</v>
          </cell>
          <cell r="D5736" t="str">
            <v>Abierta</v>
          </cell>
          <cell r="E5736" t="str">
            <v>Recibido</v>
          </cell>
          <cell r="F5736" t="str">
            <v>Enviado</v>
          </cell>
          <cell r="G5736" t="str">
            <v>ARS</v>
          </cell>
          <cell r="H5736" t="str">
            <v>7187.39</v>
          </cell>
          <cell r="I5736">
            <v>0</v>
          </cell>
          <cell r="J5736">
            <v>520</v>
          </cell>
          <cell r="K5736" t="str">
            <v>7707.39</v>
          </cell>
          <cell r="L5736" t="str">
            <v>Carolina Rojas</v>
          </cell>
          <cell r="M5736">
            <v>21908318</v>
          </cell>
          <cell r="N5736">
            <v>2216053504</v>
          </cell>
          <cell r="O5736" t="str">
            <v>Carolina Rojas</v>
          </cell>
          <cell r="P5736">
            <v>2216053504</v>
          </cell>
          <cell r="Q5736">
            <v>139</v>
          </cell>
          <cell r="R5736">
            <v>669</v>
          </cell>
          <cell r="S5736">
            <v>5</v>
          </cell>
          <cell r="T5736" t="str">
            <v>LA PLATA</v>
          </cell>
          <cell r="U5736" t="str">
            <v>La Plata</v>
          </cell>
          <cell r="V5736">
            <v>1900</v>
          </cell>
          <cell r="W5736" t="str">
            <v>Buenos Aires</v>
          </cell>
          <cell r="Y5736" t="str">
            <v>Correo Argentino - Encomienda Clásica</v>
          </cell>
          <cell r="Z5736" t="str">
            <v>Mercado Pago</v>
          </cell>
          <cell r="AD5736">
            <v>44093</v>
          </cell>
          <cell r="AE5736">
            <v>44095</v>
          </cell>
          <cell r="AF5736" t="str">
            <v>FLORES ARTIFICIALES REGADERA CALAS 4COL SURT 11CM</v>
          </cell>
          <cell r="AG5736" t="str">
            <v>587.39</v>
          </cell>
          <cell r="AH5736">
            <v>1</v>
          </cell>
          <cell r="AI5736" t="str">
            <v>046FL6319</v>
          </cell>
          <cell r="AJ5736" t="str">
            <v>Web</v>
          </cell>
          <cell r="AK5736" t="str">
            <v>JUEVES 24-09 ENTRE 8 Y 18 HORAS!</v>
          </cell>
          <cell r="AL5736">
            <v>1794534010</v>
          </cell>
          <cell r="AM5736">
            <v>295972583</v>
          </cell>
          <cell r="AN5736" t="str">
            <v>Sí</v>
          </cell>
        </row>
        <row r="5737">
          <cell r="A5737">
            <v>1999</v>
          </cell>
          <cell r="B5737" t="str">
            <v>cajusagui@gmail.com</v>
          </cell>
          <cell r="AF5737" t="str">
            <v>TERMO STANLEY CON PICO CEBADOR 1.3 LITROS</v>
          </cell>
          <cell r="AG5737">
            <v>6600</v>
          </cell>
          <cell r="AH5737">
            <v>1</v>
          </cell>
          <cell r="AI5737" t="str">
            <v>TERMOSTANLEY</v>
          </cell>
          <cell r="AN5737" t="str">
            <v>Sí</v>
          </cell>
        </row>
        <row r="5738">
          <cell r="A5738">
            <v>1998</v>
          </cell>
          <cell r="B5738" t="str">
            <v>dulce.polimeni@gmail.com</v>
          </cell>
          <cell r="C5738">
            <v>44093</v>
          </cell>
          <cell r="D5738" t="str">
            <v>Cancelada</v>
          </cell>
          <cell r="E5738" t="str">
            <v>Reembolsado</v>
          </cell>
          <cell r="F5738" t="str">
            <v>Enviado</v>
          </cell>
          <cell r="G5738" t="str">
            <v>ARS</v>
          </cell>
          <cell r="H5738">
            <v>4600</v>
          </cell>
          <cell r="I5738">
            <v>0</v>
          </cell>
          <cell r="J5738">
            <v>0</v>
          </cell>
          <cell r="K5738">
            <v>4600</v>
          </cell>
          <cell r="L5738" t="str">
            <v>Dulce Polimeni</v>
          </cell>
          <cell r="M5738">
            <v>41798149</v>
          </cell>
          <cell r="N5738">
            <v>1130960315</v>
          </cell>
          <cell r="O5738" t="str">
            <v>Dulce Polimeni</v>
          </cell>
          <cell r="P5738">
            <v>1130960315</v>
          </cell>
          <cell r="Q5738" t="str">
            <v xml:space="preserve">Balbastro </v>
          </cell>
          <cell r="R5738">
            <v>5343</v>
          </cell>
          <cell r="T5738" t="str">
            <v>Isidro Casanova</v>
          </cell>
          <cell r="U5738" t="str">
            <v>La Matanza</v>
          </cell>
          <cell r="V5738">
            <v>1765</v>
          </cell>
          <cell r="W5738" t="str">
            <v>Gran Buenos Aires</v>
          </cell>
          <cell r="Y5738" t="str">
            <v>ENVÍO SIN CARGO (CABA Y GRAN PARTE DE GBA) TIEMPO: 4 a 6 DÍAS HÁBILES</v>
          </cell>
          <cell r="Z5738" t="str">
            <v>Mercado Pago</v>
          </cell>
          <cell r="AE5738">
            <v>44109</v>
          </cell>
          <cell r="AF5738" t="str">
            <v>ESCRITORIO INDUSTRIAL 120x50x80 CM</v>
          </cell>
          <cell r="AG5738">
            <v>4600</v>
          </cell>
          <cell r="AH5738">
            <v>1</v>
          </cell>
          <cell r="AJ5738" t="str">
            <v>Móvil</v>
          </cell>
          <cell r="AK5738" t="str">
            <v>VIERNES 9-10 ENTRE 8 Y 18 HORAS!</v>
          </cell>
          <cell r="AL5738">
            <v>1792175520</v>
          </cell>
          <cell r="AM5738">
            <v>295669982</v>
          </cell>
          <cell r="AN5738" t="str">
            <v>Sí</v>
          </cell>
        </row>
        <row r="5739">
          <cell r="A5739">
            <v>1997</v>
          </cell>
          <cell r="B5739" t="str">
            <v>agusdiyu@gmail.com</v>
          </cell>
          <cell r="C5739">
            <v>44092</v>
          </cell>
          <cell r="D5739" t="str">
            <v>Abierta</v>
          </cell>
          <cell r="E5739" t="str">
            <v>Recibido</v>
          </cell>
          <cell r="F5739" t="str">
            <v>Enviado</v>
          </cell>
          <cell r="G5739" t="str">
            <v>ARS</v>
          </cell>
          <cell r="H5739" t="str">
            <v>1986.92</v>
          </cell>
          <cell r="I5739">
            <v>0</v>
          </cell>
          <cell r="J5739">
            <v>0</v>
          </cell>
          <cell r="K5739" t="str">
            <v>1986.92</v>
          </cell>
          <cell r="L5739" t="str">
            <v>Agustina Di Giuseppe</v>
          </cell>
          <cell r="M5739">
            <v>43572370</v>
          </cell>
          <cell r="N5739">
            <v>1559987439</v>
          </cell>
          <cell r="O5739" t="str">
            <v>Agustina Di Giuseppe</v>
          </cell>
          <cell r="P5739">
            <v>1559987439</v>
          </cell>
          <cell r="Q5739" t="str">
            <v>Suipacha</v>
          </cell>
          <cell r="R5739">
            <v>228</v>
          </cell>
          <cell r="T5739" t="str">
            <v>Haedo</v>
          </cell>
          <cell r="U5739" t="str">
            <v>Haedo</v>
          </cell>
          <cell r="V5739">
            <v>1706</v>
          </cell>
          <cell r="W5739" t="str">
            <v>Gran Buenos Aires</v>
          </cell>
          <cell r="Y5739" t="str">
            <v>ENVÍO SIN CARGO (CABA Y GRAN PARTE DE GBA) TIEMPO: 4 a 6 DÍAS HÁBILES</v>
          </cell>
          <cell r="Z5739" t="str">
            <v>Mercado Pago</v>
          </cell>
          <cell r="AD5739">
            <v>44093</v>
          </cell>
          <cell r="AE5739">
            <v>44095</v>
          </cell>
          <cell r="AF5739" t="str">
            <v>PUFF REDONDO CHICO BLANCO DE 30CM Y 30H</v>
          </cell>
          <cell r="AG5739" t="str">
            <v>1986.92</v>
          </cell>
          <cell r="AH5739">
            <v>1</v>
          </cell>
          <cell r="AI5739" t="str">
            <v>AS7258</v>
          </cell>
          <cell r="AJ5739" t="str">
            <v>Web</v>
          </cell>
          <cell r="AK5739" t="str">
            <v>JUEVES 24-09 ENTRE 8 Y 18 HORAS!</v>
          </cell>
          <cell r="AL5739">
            <v>1791502646</v>
          </cell>
          <cell r="AM5739">
            <v>295435542</v>
          </cell>
          <cell r="AN5739" t="str">
            <v>Sí</v>
          </cell>
        </row>
        <row r="5740">
          <cell r="A5740">
            <v>1996</v>
          </cell>
          <cell r="B5740" t="str">
            <v>gabi_cimi@hotmail.com</v>
          </cell>
          <cell r="C5740">
            <v>44092</v>
          </cell>
          <cell r="D5740" t="str">
            <v>Abierta</v>
          </cell>
          <cell r="E5740" t="str">
            <v>Recibido</v>
          </cell>
          <cell r="F5740" t="str">
            <v>Enviado</v>
          </cell>
          <cell r="G5740" t="str">
            <v>ARS</v>
          </cell>
          <cell r="H5740">
            <v>1800</v>
          </cell>
          <cell r="I5740">
            <v>0</v>
          </cell>
          <cell r="J5740">
            <v>0</v>
          </cell>
          <cell r="K5740">
            <v>1800</v>
          </cell>
          <cell r="L5740" t="str">
            <v>Gabriela Ciminieri</v>
          </cell>
          <cell r="M5740">
            <v>20313203</v>
          </cell>
          <cell r="N5740">
            <v>1131938957</v>
          </cell>
          <cell r="O5740" t="str">
            <v>Gabriela Ciminieri</v>
          </cell>
          <cell r="P5740">
            <v>1131938957</v>
          </cell>
          <cell r="Q5740" t="str">
            <v xml:space="preserve">Jorge De Kay </v>
          </cell>
          <cell r="R5740">
            <v>1140</v>
          </cell>
          <cell r="T5740" t="str">
            <v>Adrogue</v>
          </cell>
          <cell r="U5740" t="str">
            <v>Alte Brown</v>
          </cell>
          <cell r="V5740">
            <v>1846</v>
          </cell>
          <cell r="W5740" t="str">
            <v>Gran Buenos Aires</v>
          </cell>
          <cell r="Y5740" t="str">
            <v>ENVÍO SIN CARGO (CABA Y GRAN PARTE DE GBA) TIEMPO: 4 a 6 DÍAS HÁBILES</v>
          </cell>
          <cell r="Z5740" t="str">
            <v>Mercado Pago</v>
          </cell>
          <cell r="AD5740">
            <v>44092</v>
          </cell>
          <cell r="AE5740">
            <v>44095</v>
          </cell>
          <cell r="AF5740" t="str">
            <v>SET X 3 PIES DE MACETAS NÓRDICOS</v>
          </cell>
          <cell r="AG5740">
            <v>1800</v>
          </cell>
          <cell r="AH5740">
            <v>1</v>
          </cell>
          <cell r="AJ5740" t="str">
            <v>Móvil</v>
          </cell>
          <cell r="AK5740" t="str">
            <v>JUEVES 24-09 ENTRE 8 Y 18 HORAS!</v>
          </cell>
          <cell r="AL5740">
            <v>1790507849</v>
          </cell>
          <cell r="AM5740">
            <v>295454472</v>
          </cell>
          <cell r="AN5740" t="str">
            <v>Sí</v>
          </cell>
        </row>
        <row r="5741">
          <cell r="A5741">
            <v>1995</v>
          </cell>
          <cell r="B5741" t="str">
            <v>ga_gabilin@hotmail.com</v>
          </cell>
          <cell r="C5741">
            <v>44091</v>
          </cell>
          <cell r="D5741" t="str">
            <v>Abierta</v>
          </cell>
          <cell r="E5741" t="str">
            <v>Recibido</v>
          </cell>
          <cell r="F5741" t="str">
            <v>Enviado</v>
          </cell>
          <cell r="G5741" t="str">
            <v>ARS</v>
          </cell>
          <cell r="H5741">
            <v>700</v>
          </cell>
          <cell r="I5741">
            <v>0</v>
          </cell>
          <cell r="J5741">
            <v>0</v>
          </cell>
          <cell r="K5741">
            <v>700</v>
          </cell>
          <cell r="L5741" t="str">
            <v xml:space="preserve">Gabriela Martinez </v>
          </cell>
          <cell r="M5741">
            <v>27979494</v>
          </cell>
          <cell r="N5741">
            <v>5491162910326</v>
          </cell>
          <cell r="O5741" t="str">
            <v>Gabriela  Martinez</v>
          </cell>
          <cell r="P5741">
            <v>5491162910326</v>
          </cell>
          <cell r="Q5741" t="str">
            <v>Campana</v>
          </cell>
          <cell r="R5741">
            <v>4131</v>
          </cell>
          <cell r="S5741" t="str">
            <v>3 H</v>
          </cell>
          <cell r="T5741" t="str">
            <v>Villa Devoto</v>
          </cell>
          <cell r="U5741" t="str">
            <v>Capital Federal</v>
          </cell>
          <cell r="V5741">
            <v>1419</v>
          </cell>
          <cell r="W5741" t="str">
            <v>Capital Federal</v>
          </cell>
          <cell r="Y5741" t="str">
            <v>ENVÍO SIN CARGO (CABA Y GRAN PARTE DE GBA) TIEMPO: 4 a 6 DÍAS HÁBILES</v>
          </cell>
          <cell r="Z5741" t="str">
            <v>Mercado Pago</v>
          </cell>
          <cell r="AD5741">
            <v>44091</v>
          </cell>
          <cell r="AE5741">
            <v>44092</v>
          </cell>
          <cell r="AF5741" t="str">
            <v>PIE DE MACETA NÓRDICO (40 CM)</v>
          </cell>
          <cell r="AG5741">
            <v>700</v>
          </cell>
          <cell r="AH5741">
            <v>1</v>
          </cell>
          <cell r="AJ5741" t="str">
            <v>Móvil</v>
          </cell>
          <cell r="AK5741" t="str">
            <v>MARTES 22-09 ENTRE 8 Y 18 HORAS!</v>
          </cell>
          <cell r="AL5741">
            <v>1788179039</v>
          </cell>
          <cell r="AM5741">
            <v>295153162</v>
          </cell>
          <cell r="AN5741" t="str">
            <v>Sí</v>
          </cell>
        </row>
        <row r="5742">
          <cell r="A5742">
            <v>1994</v>
          </cell>
          <cell r="B5742" t="str">
            <v>melany.dachowker@gmail.com</v>
          </cell>
          <cell r="C5742">
            <v>44091</v>
          </cell>
          <cell r="D5742" t="str">
            <v>Abierta</v>
          </cell>
          <cell r="E5742" t="str">
            <v>Recibido</v>
          </cell>
          <cell r="F5742" t="str">
            <v>Enviado</v>
          </cell>
          <cell r="G5742" t="str">
            <v>ARS</v>
          </cell>
          <cell r="H5742" t="str">
            <v>2616.66</v>
          </cell>
          <cell r="I5742">
            <v>2000</v>
          </cell>
          <cell r="J5742">
            <v>0</v>
          </cell>
          <cell r="K5742" t="str">
            <v>616.66</v>
          </cell>
          <cell r="L5742" t="str">
            <v>Melany Dachowker</v>
          </cell>
          <cell r="M5742">
            <v>36529100</v>
          </cell>
          <cell r="N5742">
            <v>1541900460</v>
          </cell>
          <cell r="O5742" t="str">
            <v>Melany DACHOWKER</v>
          </cell>
          <cell r="P5742">
            <v>1541900460</v>
          </cell>
          <cell r="Q5742" t="str">
            <v>Nogoya</v>
          </cell>
          <cell r="R5742">
            <v>3387</v>
          </cell>
          <cell r="S5742" t="str">
            <v>5B</v>
          </cell>
          <cell r="U5742" t="str">
            <v>Capital Federal</v>
          </cell>
          <cell r="V5742">
            <v>1416</v>
          </cell>
          <cell r="W5742" t="str">
            <v>Capital Federal</v>
          </cell>
          <cell r="Y5742" t="str">
            <v>ENVÍO SIN CARGO (CABA Y GRAN PARTE DE GBA) TIEMPO: 4 a 6 DÍAS HÁBILES</v>
          </cell>
          <cell r="Z5742" t="str">
            <v>Mercado Pago</v>
          </cell>
          <cell r="AA5742" t="str">
            <v>MELANY</v>
          </cell>
          <cell r="AD5742">
            <v>44091</v>
          </cell>
          <cell r="AE5742">
            <v>44092</v>
          </cell>
          <cell r="AF5742" t="str">
            <v>SECADOR DE VIDRIOS 4 COLORES 29 X 3 X 30 CM (Azul)</v>
          </cell>
          <cell r="AG5742" t="str">
            <v>338.17</v>
          </cell>
          <cell r="AH5742">
            <v>1</v>
          </cell>
          <cell r="AJ5742" t="str">
            <v>Web</v>
          </cell>
          <cell r="AK5742" t="str">
            <v>MARTES 22-09 ENTRE 8 Y 18 HORAS!</v>
          </cell>
          <cell r="AL5742">
            <v>1787981552</v>
          </cell>
          <cell r="AM5742">
            <v>295103978</v>
          </cell>
          <cell r="AN5742" t="str">
            <v>Sí</v>
          </cell>
        </row>
        <row r="5743">
          <cell r="A5743">
            <v>1994</v>
          </cell>
          <cell r="B5743" t="str">
            <v>melany.dachowker@gmail.com</v>
          </cell>
          <cell r="AF5743" t="str">
            <v>CAFETERA EMBOLO 600ML M4</v>
          </cell>
          <cell r="AG5743" t="str">
            <v>999.35</v>
          </cell>
          <cell r="AH5743">
            <v>1</v>
          </cell>
          <cell r="AI5743" t="str">
            <v>046BA8050</v>
          </cell>
          <cell r="AN5743" t="str">
            <v>Sí</v>
          </cell>
        </row>
        <row r="5744">
          <cell r="A5744">
            <v>1994</v>
          </cell>
          <cell r="B5744" t="str">
            <v>melany.dachowker@gmail.com</v>
          </cell>
          <cell r="AF5744" t="str">
            <v>JARRA MEDIDORA RECTA CH 7.7X10CM</v>
          </cell>
          <cell r="AG5744" t="str">
            <v>481.8</v>
          </cell>
          <cell r="AH5744">
            <v>1</v>
          </cell>
          <cell r="AI5744" t="str">
            <v>055BA7678</v>
          </cell>
          <cell r="AN5744" t="str">
            <v>Sí</v>
          </cell>
        </row>
        <row r="5745">
          <cell r="A5745">
            <v>1994</v>
          </cell>
          <cell r="B5745" t="str">
            <v>melany.dachowker@gmail.com</v>
          </cell>
          <cell r="AF5745" t="str">
            <v>JARRA DE VIDRIO 500ML 13CM 16CM DIAM</v>
          </cell>
          <cell r="AG5745" t="str">
            <v>236.5</v>
          </cell>
          <cell r="AH5745">
            <v>1</v>
          </cell>
          <cell r="AI5745" t="str">
            <v>046BA7447</v>
          </cell>
          <cell r="AN5745" t="str">
            <v>Sí</v>
          </cell>
        </row>
        <row r="5746">
          <cell r="A5746">
            <v>1994</v>
          </cell>
          <cell r="B5746" t="str">
            <v>melany.dachowker@gmail.com</v>
          </cell>
          <cell r="AF5746" t="str">
            <v>BATIDOR SEMIAUTOMATICO 34 CM</v>
          </cell>
          <cell r="AG5746" t="str">
            <v>344.85</v>
          </cell>
          <cell r="AH5746">
            <v>1</v>
          </cell>
          <cell r="AI5746" t="str">
            <v>046BA4824</v>
          </cell>
          <cell r="AN5746" t="str">
            <v>Sí</v>
          </cell>
        </row>
        <row r="5747">
          <cell r="A5747">
            <v>1994</v>
          </cell>
          <cell r="B5747" t="str">
            <v>melany.dachowker@gmail.com</v>
          </cell>
          <cell r="AF5747" t="str">
            <v>VASO ROSA FACETEADO Y EXPRIMIDOR</v>
          </cell>
          <cell r="AG5747" t="str">
            <v>215.99</v>
          </cell>
          <cell r="AH5747">
            <v>1</v>
          </cell>
          <cell r="AI5747" t="str">
            <v>BP24018 BIPO</v>
          </cell>
          <cell r="AN5747" t="str">
            <v>Sí</v>
          </cell>
        </row>
        <row r="5748">
          <cell r="A5748">
            <v>1993</v>
          </cell>
          <cell r="B5748" t="str">
            <v>leonela.robles1@hotmail.com</v>
          </cell>
          <cell r="C5748">
            <v>44091</v>
          </cell>
          <cell r="D5748" t="str">
            <v>Abierta</v>
          </cell>
          <cell r="E5748" t="str">
            <v>Recibido</v>
          </cell>
          <cell r="F5748" t="str">
            <v>Enviado</v>
          </cell>
          <cell r="G5748" t="str">
            <v>ARS</v>
          </cell>
          <cell r="H5748">
            <v>1800</v>
          </cell>
          <cell r="I5748">
            <v>0</v>
          </cell>
          <cell r="J5748">
            <v>0</v>
          </cell>
          <cell r="K5748">
            <v>1800</v>
          </cell>
          <cell r="L5748" t="str">
            <v>Leonela Robles</v>
          </cell>
          <cell r="M5748">
            <v>33934349</v>
          </cell>
          <cell r="N5748">
            <v>1140479056</v>
          </cell>
          <cell r="O5748" t="str">
            <v>Leonela Robles</v>
          </cell>
          <cell r="P5748">
            <v>1140479056</v>
          </cell>
          <cell r="Q5748" t="str">
            <v>Pizzagalli</v>
          </cell>
          <cell r="R5748">
            <v>2154</v>
          </cell>
          <cell r="T5748" t="str">
            <v>Villa Tesei</v>
          </cell>
          <cell r="U5748" t="str">
            <v>Hurlingham</v>
          </cell>
          <cell r="V5748">
            <v>1688</v>
          </cell>
          <cell r="W5748" t="str">
            <v>Gran Buenos Aires</v>
          </cell>
          <cell r="Y5748" t="str">
            <v>ENVÍO SIN CARGO (CABA Y GRAN PARTE DE GBA) TIEMPO: 4 a 6 DÍAS HÁBILES</v>
          </cell>
          <cell r="Z5748" t="str">
            <v>Mercado Pago</v>
          </cell>
          <cell r="AB5748" t="str">
            <v>El domicilio es un pasillo</v>
          </cell>
          <cell r="AD5748">
            <v>44091</v>
          </cell>
          <cell r="AE5748">
            <v>44092</v>
          </cell>
          <cell r="AF5748" t="str">
            <v>MESA DE ARRIME HOME OFFICE 35x40x67 CM</v>
          </cell>
          <cell r="AG5748">
            <v>1800</v>
          </cell>
          <cell r="AH5748">
            <v>1</v>
          </cell>
          <cell r="AI5748" t="str">
            <v>MESA ARRIME 2 CAÑOS</v>
          </cell>
          <cell r="AJ5748" t="str">
            <v>Móvil</v>
          </cell>
          <cell r="AK5748" t="str">
            <v>MIERCOLES 23-09 ENTRE 8 Y 18 HORAS!</v>
          </cell>
          <cell r="AL5748">
            <v>1787783669</v>
          </cell>
          <cell r="AM5748">
            <v>295096359</v>
          </cell>
          <cell r="AN5748" t="str">
            <v>Sí</v>
          </cell>
        </row>
        <row r="5749">
          <cell r="A5749">
            <v>1992</v>
          </cell>
          <cell r="B5749" t="str">
            <v>holaclari@hotmail.com</v>
          </cell>
          <cell r="C5749">
            <v>44091</v>
          </cell>
          <cell r="D5749" t="str">
            <v>Abierta</v>
          </cell>
          <cell r="E5749" t="str">
            <v>Recibido</v>
          </cell>
          <cell r="F5749" t="str">
            <v>Enviado</v>
          </cell>
          <cell r="G5749" t="str">
            <v>ARS</v>
          </cell>
          <cell r="H5749" t="str">
            <v>1259.98</v>
          </cell>
          <cell r="I5749">
            <v>0</v>
          </cell>
          <cell r="J5749">
            <v>0</v>
          </cell>
          <cell r="K5749" t="str">
            <v>1259.98</v>
          </cell>
          <cell r="L5749" t="str">
            <v xml:space="preserve">Clara Minnicelli </v>
          </cell>
          <cell r="M5749">
            <v>17635463</v>
          </cell>
          <cell r="N5749">
            <v>1151631684</v>
          </cell>
          <cell r="O5749" t="str">
            <v>Clara Minnicelli</v>
          </cell>
          <cell r="P5749">
            <v>1151631684</v>
          </cell>
          <cell r="Q5749" t="str">
            <v>Vidal</v>
          </cell>
          <cell r="R5749">
            <v>1541</v>
          </cell>
          <cell r="S5749" t="str">
            <v>7° E</v>
          </cell>
          <cell r="U5749" t="str">
            <v>Capital Federal</v>
          </cell>
          <cell r="V5749">
            <v>1426</v>
          </cell>
          <cell r="W5749" t="str">
            <v>Capital Federal</v>
          </cell>
          <cell r="Y5749" t="str">
            <v>ENVÍO SIN CARGO (CABA Y GRAN PARTE DE GBA) TIEMPO: 4 a 6 DÍAS HÁBILES</v>
          </cell>
          <cell r="Z5749" t="str">
            <v>Mercado Pago</v>
          </cell>
          <cell r="AC5749" t="str">
            <v>019BO6407 BOTELLA CON TAPA AZUL DE PLASTICO HORARIO PARA RECIBIR DE 14 A 18 HS</v>
          </cell>
          <cell r="AD5749">
            <v>44091</v>
          </cell>
          <cell r="AE5749">
            <v>44092</v>
          </cell>
          <cell r="AF5749" t="str">
            <v>BOTELLA 500CC CON TAPA DE PLASTICO</v>
          </cell>
          <cell r="AG5749">
            <v>187</v>
          </cell>
          <cell r="AH5749">
            <v>1</v>
          </cell>
          <cell r="AI5749" t="str">
            <v>019BO6407</v>
          </cell>
          <cell r="AJ5749" t="str">
            <v>Móvil</v>
          </cell>
          <cell r="AK5749" t="str">
            <v>MARTES 22-09 ENTRE 8 Y 18 HORAS!</v>
          </cell>
          <cell r="AL5749">
            <v>1787711092</v>
          </cell>
          <cell r="AM5749">
            <v>295085992</v>
          </cell>
          <cell r="AN5749" t="str">
            <v>Sí</v>
          </cell>
        </row>
        <row r="5750">
          <cell r="A5750">
            <v>1992</v>
          </cell>
          <cell r="B5750" t="str">
            <v>holaclari@hotmail.com</v>
          </cell>
          <cell r="AF5750" t="str">
            <v>BOTELLA 500CC CORCHO ECOLOGICO</v>
          </cell>
          <cell r="AG5750">
            <v>187</v>
          </cell>
          <cell r="AH5750">
            <v>1</v>
          </cell>
          <cell r="AI5750" t="str">
            <v>019BO6406</v>
          </cell>
          <cell r="AN5750" t="str">
            <v>Sí</v>
          </cell>
        </row>
        <row r="5751">
          <cell r="A5751">
            <v>1992</v>
          </cell>
          <cell r="B5751" t="str">
            <v>holaclari@hotmail.com</v>
          </cell>
          <cell r="AF5751" t="str">
            <v>BOTELLA 1L AZUL TAPA SILICONA</v>
          </cell>
          <cell r="AG5751" t="str">
            <v>442.99</v>
          </cell>
          <cell r="AH5751">
            <v>2</v>
          </cell>
          <cell r="AI5751" t="str">
            <v>019BO5590</v>
          </cell>
          <cell r="AN5751" t="str">
            <v>Sí</v>
          </cell>
        </row>
        <row r="5752">
          <cell r="A5752">
            <v>1991</v>
          </cell>
          <cell r="B5752" t="str">
            <v>ivanallenderrozos@gmail.com</v>
          </cell>
          <cell r="C5752">
            <v>44091</v>
          </cell>
          <cell r="D5752" t="str">
            <v>Abierta</v>
          </cell>
          <cell r="E5752" t="str">
            <v>Recibido</v>
          </cell>
          <cell r="F5752" t="str">
            <v>Enviado</v>
          </cell>
          <cell r="G5752" t="str">
            <v>ARS</v>
          </cell>
          <cell r="H5752">
            <v>1800</v>
          </cell>
          <cell r="I5752">
            <v>0</v>
          </cell>
          <cell r="J5752">
            <v>430</v>
          </cell>
          <cell r="K5752">
            <v>2230</v>
          </cell>
          <cell r="L5752" t="str">
            <v>Ivana Llenderrozos</v>
          </cell>
          <cell r="M5752">
            <v>29147007</v>
          </cell>
          <cell r="N5752">
            <v>2364410062</v>
          </cell>
          <cell r="O5752" t="str">
            <v>Ivana Llenderrozos</v>
          </cell>
          <cell r="P5752">
            <v>2364410062</v>
          </cell>
          <cell r="Q5752" t="str">
            <v>Mariano Moreno</v>
          </cell>
          <cell r="R5752">
            <v>764</v>
          </cell>
          <cell r="U5752" t="str">
            <v>Junin</v>
          </cell>
          <cell r="V5752">
            <v>6000</v>
          </cell>
          <cell r="W5752" t="str">
            <v>Buenos Aires</v>
          </cell>
          <cell r="Y5752" t="str">
            <v>Correo Argentino - Encomienda Clásica</v>
          </cell>
          <cell r="Z5752" t="str">
            <v>Mercado Pago</v>
          </cell>
          <cell r="AD5752">
            <v>44091</v>
          </cell>
          <cell r="AE5752">
            <v>44095</v>
          </cell>
          <cell r="AF5752" t="str">
            <v>SET X 3 PIES DE MACETAS NÓRDICOS</v>
          </cell>
          <cell r="AG5752">
            <v>1800</v>
          </cell>
          <cell r="AH5752">
            <v>1</v>
          </cell>
          <cell r="AJ5752" t="str">
            <v>Móvil</v>
          </cell>
          <cell r="AK5752" t="str">
            <v>MARTES 22-09 ENTRE 8 Y 18 HORAS!</v>
          </cell>
          <cell r="AL5752">
            <v>1787583538</v>
          </cell>
          <cell r="AM5752">
            <v>295070315</v>
          </cell>
          <cell r="AN5752" t="str">
            <v>Sí</v>
          </cell>
        </row>
        <row r="5753">
          <cell r="A5753">
            <v>1990</v>
          </cell>
          <cell r="B5753" t="str">
            <v>noe.olivera@hotmail.com</v>
          </cell>
          <cell r="C5753">
            <v>44091</v>
          </cell>
          <cell r="D5753" t="str">
            <v>Abierta</v>
          </cell>
          <cell r="E5753" t="str">
            <v>Recibido</v>
          </cell>
          <cell r="F5753" t="str">
            <v>Enviado</v>
          </cell>
          <cell r="G5753" t="str">
            <v>ARS</v>
          </cell>
          <cell r="H5753">
            <v>1800</v>
          </cell>
          <cell r="I5753">
            <v>0</v>
          </cell>
          <cell r="J5753">
            <v>0</v>
          </cell>
          <cell r="K5753">
            <v>1800</v>
          </cell>
          <cell r="L5753" t="str">
            <v>Noelia Olivera</v>
          </cell>
          <cell r="M5753">
            <v>35118743</v>
          </cell>
          <cell r="N5753">
            <v>1156369033</v>
          </cell>
          <cell r="O5753" t="str">
            <v>Noelia  Olivera</v>
          </cell>
          <cell r="P5753">
            <v>1156369033</v>
          </cell>
          <cell r="Q5753" t="str">
            <v xml:space="preserve">Coronel Machado </v>
          </cell>
          <cell r="R5753">
            <v>1010</v>
          </cell>
          <cell r="S5753" t="str">
            <v>5C</v>
          </cell>
          <cell r="U5753" t="str">
            <v xml:space="preserve">Morón </v>
          </cell>
          <cell r="V5753">
            <v>1708</v>
          </cell>
          <cell r="W5753" t="str">
            <v>Gran Buenos Aires</v>
          </cell>
          <cell r="Y5753" t="str">
            <v>ENVÍO SIN CARGO (CABA Y GRAN PARTE DE GBA) TIEMPO: 4 a 6 DÍAS HÁBILES</v>
          </cell>
          <cell r="Z5753" t="str">
            <v>Mercado Pago</v>
          </cell>
          <cell r="AD5753">
            <v>44091</v>
          </cell>
          <cell r="AE5753">
            <v>44092</v>
          </cell>
          <cell r="AF5753" t="str">
            <v>MESA DE ARRIME HOME OFFICE 35x40x67 CM</v>
          </cell>
          <cell r="AG5753">
            <v>1800</v>
          </cell>
          <cell r="AH5753">
            <v>1</v>
          </cell>
          <cell r="AI5753" t="str">
            <v>MESA ARRIME 2 CAÑOS</v>
          </cell>
          <cell r="AJ5753" t="str">
            <v>Móvil</v>
          </cell>
          <cell r="AK5753" t="str">
            <v>MIERCOLES 23-09 ENTRE 8 Y 18 HORAS!</v>
          </cell>
          <cell r="AL5753">
            <v>1786787450</v>
          </cell>
          <cell r="AM5753">
            <v>294982609</v>
          </cell>
          <cell r="AN5753" t="str">
            <v>Sí</v>
          </cell>
        </row>
        <row r="5754">
          <cell r="A5754">
            <v>1989</v>
          </cell>
          <cell r="B5754" t="str">
            <v>magdamiller1@hotmail.com</v>
          </cell>
          <cell r="C5754">
            <v>44091</v>
          </cell>
          <cell r="D5754" t="str">
            <v>Abierta</v>
          </cell>
          <cell r="E5754" t="str">
            <v>Recibido</v>
          </cell>
          <cell r="F5754" t="str">
            <v>Enviado</v>
          </cell>
          <cell r="G5754" t="str">
            <v>ARS</v>
          </cell>
          <cell r="H5754" t="str">
            <v>4683.98</v>
          </cell>
          <cell r="I5754">
            <v>0</v>
          </cell>
          <cell r="J5754">
            <v>0</v>
          </cell>
          <cell r="K5754" t="str">
            <v>4683.98</v>
          </cell>
          <cell r="L5754" t="str">
            <v>Magda Miller</v>
          </cell>
          <cell r="M5754">
            <v>36905898</v>
          </cell>
          <cell r="N5754">
            <v>1158629439</v>
          </cell>
          <cell r="O5754" t="str">
            <v>Magda Miller</v>
          </cell>
          <cell r="P5754">
            <v>1158629439</v>
          </cell>
          <cell r="Q5754" t="str">
            <v>Fco. Acuña de Figueroa</v>
          </cell>
          <cell r="R5754">
            <v>1277</v>
          </cell>
          <cell r="S5754" t="str">
            <v>4 D</v>
          </cell>
          <cell r="T5754" t="str">
            <v>Palermo</v>
          </cell>
          <cell r="U5754" t="str">
            <v>Capital Federal</v>
          </cell>
          <cell r="V5754">
            <v>1180</v>
          </cell>
          <cell r="W5754" t="str">
            <v>Capital Federal</v>
          </cell>
          <cell r="Y5754" t="str">
            <v>ENVÍO SIN CARGO (CABA Y GRAN PARTE DE GBA) TIEMPO: 4 a 6 DÍAS HÁBILES</v>
          </cell>
          <cell r="Z5754" t="str">
            <v>Mercado Pago</v>
          </cell>
          <cell r="AD5754">
            <v>44091</v>
          </cell>
          <cell r="AE5754">
            <v>44092</v>
          </cell>
          <cell r="AF5754" t="str">
            <v>BOMBONERA C/TAPA 3 PISOS APILABLES 30X11CM</v>
          </cell>
          <cell r="AG5754" t="str">
            <v>2341.99</v>
          </cell>
          <cell r="AH5754">
            <v>2</v>
          </cell>
          <cell r="AI5754" t="str">
            <v>BA6602</v>
          </cell>
          <cell r="AJ5754" t="str">
            <v>Web</v>
          </cell>
          <cell r="AK5754" t="str">
            <v>MARTES 22-09 ENTRE 8 Y 18 HORAS!</v>
          </cell>
          <cell r="AL5754">
            <v>1786235385</v>
          </cell>
          <cell r="AM5754">
            <v>294919064</v>
          </cell>
          <cell r="AN5754" t="str">
            <v>Sí</v>
          </cell>
        </row>
        <row r="5755">
          <cell r="A5755">
            <v>1988</v>
          </cell>
          <cell r="B5755" t="str">
            <v>laurigiorgio@hotmail.com</v>
          </cell>
          <cell r="C5755">
            <v>44091</v>
          </cell>
          <cell r="D5755" t="str">
            <v>Abierta</v>
          </cell>
          <cell r="E5755" t="str">
            <v>Recibido</v>
          </cell>
          <cell r="F5755" t="str">
            <v>Enviado</v>
          </cell>
          <cell r="G5755" t="str">
            <v>ARS</v>
          </cell>
          <cell r="H5755">
            <v>1800</v>
          </cell>
          <cell r="I5755">
            <v>0</v>
          </cell>
          <cell r="J5755">
            <v>0</v>
          </cell>
          <cell r="K5755">
            <v>1800</v>
          </cell>
          <cell r="L5755" t="str">
            <v>Laura giorgio</v>
          </cell>
          <cell r="M5755">
            <v>25359596</v>
          </cell>
          <cell r="N5755">
            <v>1540298266</v>
          </cell>
          <cell r="O5755" t="str">
            <v>Laura giorgio</v>
          </cell>
          <cell r="P5755">
            <v>1540298266</v>
          </cell>
          <cell r="Q5755" t="str">
            <v xml:space="preserve">Guayaquil </v>
          </cell>
          <cell r="R5755">
            <v>35</v>
          </cell>
          <cell r="S5755">
            <v>1</v>
          </cell>
          <cell r="T5755" t="str">
            <v>caballito</v>
          </cell>
          <cell r="U5755" t="str">
            <v>Capital Federal</v>
          </cell>
          <cell r="V5755">
            <v>1424</v>
          </cell>
          <cell r="W5755" t="str">
            <v>Capital Federal</v>
          </cell>
          <cell r="Y5755" t="str">
            <v>ENVÍO SIN CARGO (CABA Y GRAN PARTE DE GBA) TIEMPO: 4 a 6 DÍAS HÁBILES</v>
          </cell>
          <cell r="Z5755" t="str">
            <v>Mercado Pago</v>
          </cell>
          <cell r="AD5755">
            <v>44091</v>
          </cell>
          <cell r="AE5755">
            <v>44092</v>
          </cell>
          <cell r="AF5755" t="str">
            <v>MESA DE ARRIME HOME OFFICE 35x40x67 CM</v>
          </cell>
          <cell r="AG5755">
            <v>1800</v>
          </cell>
          <cell r="AH5755">
            <v>1</v>
          </cell>
          <cell r="AI5755" t="str">
            <v>MESA ARRIME 2 CAÑOS</v>
          </cell>
          <cell r="AJ5755" t="str">
            <v>Móvil</v>
          </cell>
          <cell r="AK5755" t="str">
            <v>MARTES 22-09 ENTRE 8 Y 18 HORAS!</v>
          </cell>
          <cell r="AL5755">
            <v>1785867470</v>
          </cell>
          <cell r="AM5755">
            <v>294876709</v>
          </cell>
          <cell r="AN5755" t="str">
            <v>Sí</v>
          </cell>
        </row>
        <row r="5756">
          <cell r="A5756">
            <v>1987</v>
          </cell>
          <cell r="B5756" t="str">
            <v>ventasnucleosistema@gmail.com</v>
          </cell>
          <cell r="C5756">
            <v>44091</v>
          </cell>
          <cell r="D5756" t="str">
            <v>Abierta</v>
          </cell>
          <cell r="E5756" t="str">
            <v>Recibido</v>
          </cell>
          <cell r="F5756" t="str">
            <v>Enviado</v>
          </cell>
          <cell r="G5756" t="str">
            <v>ARS</v>
          </cell>
          <cell r="H5756">
            <v>9200</v>
          </cell>
          <cell r="I5756">
            <v>0</v>
          </cell>
          <cell r="J5756">
            <v>0</v>
          </cell>
          <cell r="K5756">
            <v>9200</v>
          </cell>
          <cell r="L5756" t="str">
            <v>Núcleo Sistema</v>
          </cell>
          <cell r="M5756">
            <v>33698773559</v>
          </cell>
          <cell r="N5756">
            <v>1156674223</v>
          </cell>
          <cell r="O5756" t="str">
            <v>Diego Arce</v>
          </cell>
          <cell r="P5756">
            <v>1156674223</v>
          </cell>
          <cell r="Q5756" t="str">
            <v xml:space="preserve">Linneo </v>
          </cell>
          <cell r="R5756">
            <v>1878</v>
          </cell>
          <cell r="S5756" t="str">
            <v>Oficina</v>
          </cell>
          <cell r="T5756" t="str">
            <v>Paternal</v>
          </cell>
          <cell r="U5756" t="str">
            <v>Capital Federal</v>
          </cell>
          <cell r="V5756">
            <v>1416</v>
          </cell>
          <cell r="W5756" t="str">
            <v>Capital Federal</v>
          </cell>
          <cell r="Y5756" t="str">
            <v>ENVÍO SIN CARGO (CABA Y GRAN PARTE DE GBA) TIEMPO: 4 a 6 DÍAS HÁBILES</v>
          </cell>
          <cell r="Z5756" t="str">
            <v>Mercado Pago</v>
          </cell>
          <cell r="AC5756" t="str">
            <v xml:space="preserve">REALIZAR FACTURA A PARA NÚCLEO SISTEMA SRL.   CUIT: 33698773559 </v>
          </cell>
          <cell r="AD5756">
            <v>44091</v>
          </cell>
          <cell r="AE5756">
            <v>44109</v>
          </cell>
          <cell r="AF5756" t="str">
            <v>ESCRITORIO INDUSTRIAL 120x50x80 CM</v>
          </cell>
          <cell r="AG5756">
            <v>4600</v>
          </cell>
          <cell r="AH5756">
            <v>2</v>
          </cell>
          <cell r="AJ5756" t="str">
            <v>Móvil</v>
          </cell>
          <cell r="AK5756" t="str">
            <v>JUEVES 8-10 ENTRE 10 Y 17 HORAS!</v>
          </cell>
          <cell r="AL5756">
            <v>1785338527</v>
          </cell>
          <cell r="AM5756">
            <v>294796590</v>
          </cell>
          <cell r="AN5756" t="str">
            <v>Sí</v>
          </cell>
        </row>
        <row r="5757">
          <cell r="A5757">
            <v>1986</v>
          </cell>
          <cell r="B5757" t="str">
            <v>agustinaelizalde@hotmail.com.ar</v>
          </cell>
          <cell r="C5757">
            <v>44090</v>
          </cell>
          <cell r="D5757" t="str">
            <v>Abierta</v>
          </cell>
          <cell r="E5757" t="str">
            <v>Recibido</v>
          </cell>
          <cell r="F5757" t="str">
            <v>Enviado</v>
          </cell>
          <cell r="G5757" t="str">
            <v>ARS</v>
          </cell>
          <cell r="H5757">
            <v>700</v>
          </cell>
          <cell r="I5757">
            <v>105</v>
          </cell>
          <cell r="J5757">
            <v>0</v>
          </cell>
          <cell r="K5757">
            <v>595</v>
          </cell>
          <cell r="L5757" t="str">
            <v xml:space="preserve">Agustina Elizalde </v>
          </cell>
          <cell r="M5757">
            <v>36948828</v>
          </cell>
          <cell r="N5757">
            <v>1126655879</v>
          </cell>
          <cell r="O5757" t="str">
            <v>Agustina  Elizalde</v>
          </cell>
          <cell r="P5757">
            <v>1126655879</v>
          </cell>
          <cell r="Q5757" t="str">
            <v>Miranda</v>
          </cell>
          <cell r="R5757">
            <v>4609</v>
          </cell>
          <cell r="S5757" t="str">
            <v>11b</v>
          </cell>
          <cell r="T5757" t="str">
            <v>Monte castro</v>
          </cell>
          <cell r="U5757" t="str">
            <v>Capital Federal</v>
          </cell>
          <cell r="V5757">
            <v>1417</v>
          </cell>
          <cell r="W5757" t="str">
            <v>Capital Federal</v>
          </cell>
          <cell r="Y5757" t="str">
            <v>ENVÍO SIN CARGO (CABA Y GRAN PARTE DE GBA) TIEMPO: 4 a 6 DÍAS HÁBILES</v>
          </cell>
          <cell r="Z5757" t="str">
            <v>Mercado Pago</v>
          </cell>
          <cell r="AA5757" t="str">
            <v>AMIGA</v>
          </cell>
          <cell r="AD5757">
            <v>44090</v>
          </cell>
          <cell r="AE5757">
            <v>44092</v>
          </cell>
          <cell r="AF5757" t="str">
            <v>PIE DE MACETA NÓRDICO (40 CM)</v>
          </cell>
          <cell r="AG5757">
            <v>700</v>
          </cell>
          <cell r="AH5757">
            <v>1</v>
          </cell>
          <cell r="AJ5757" t="str">
            <v>Móvil</v>
          </cell>
          <cell r="AK5757" t="str">
            <v>MARTES 22-09 ENTRE 8 Y 18 HORAS!</v>
          </cell>
          <cell r="AL5757">
            <v>1785078116</v>
          </cell>
          <cell r="AM5757">
            <v>294732807</v>
          </cell>
          <cell r="AN5757" t="str">
            <v>Sí</v>
          </cell>
        </row>
        <row r="5758">
          <cell r="A5758">
            <v>1985</v>
          </cell>
          <cell r="B5758" t="str">
            <v>npetasne@gmail.com</v>
          </cell>
          <cell r="C5758">
            <v>44090</v>
          </cell>
          <cell r="D5758" t="str">
            <v>Abierta</v>
          </cell>
          <cell r="E5758" t="str">
            <v>Recibido</v>
          </cell>
          <cell r="F5758" t="str">
            <v>Enviado</v>
          </cell>
          <cell r="G5758" t="str">
            <v>ARS</v>
          </cell>
          <cell r="H5758">
            <v>700</v>
          </cell>
          <cell r="I5758">
            <v>0</v>
          </cell>
          <cell r="J5758">
            <v>0</v>
          </cell>
          <cell r="K5758">
            <v>700</v>
          </cell>
          <cell r="L5758" t="str">
            <v>Nicole Petasne</v>
          </cell>
          <cell r="M5758">
            <v>39172074</v>
          </cell>
          <cell r="N5758">
            <v>1550386891</v>
          </cell>
          <cell r="O5758" t="str">
            <v>Nicole Petasne</v>
          </cell>
          <cell r="P5758">
            <v>1550386891</v>
          </cell>
          <cell r="Q5758" t="str">
            <v>Gurruchaga</v>
          </cell>
          <cell r="R5758">
            <v>466</v>
          </cell>
          <cell r="S5758" t="str">
            <v>B</v>
          </cell>
          <cell r="T5758" t="str">
            <v>Villa crespo</v>
          </cell>
          <cell r="U5758" t="str">
            <v>Capital Federal</v>
          </cell>
          <cell r="V5758">
            <v>1414</v>
          </cell>
          <cell r="W5758" t="str">
            <v>Capital Federal</v>
          </cell>
          <cell r="Y5758" t="str">
            <v>ENVÍO SIN CARGO (CABA Y GRAN PARTE DE GBA) TIEMPO: 4 a 6 DÍAS HÁBILES</v>
          </cell>
          <cell r="Z5758" t="str">
            <v>TRANSFERENCIA BANCARIA</v>
          </cell>
          <cell r="AC5758" t="str">
            <v>ABONO POR TRANSF BANCARIA</v>
          </cell>
          <cell r="AD5758">
            <v>44091</v>
          </cell>
          <cell r="AE5758">
            <v>44092</v>
          </cell>
          <cell r="AF5758" t="str">
            <v>PIE DE MACETA NÓRDICO (40 CM)</v>
          </cell>
          <cell r="AG5758">
            <v>700</v>
          </cell>
          <cell r="AH5758">
            <v>1</v>
          </cell>
          <cell r="AJ5758" t="str">
            <v>Móvil</v>
          </cell>
          <cell r="AK5758" t="str">
            <v>MARTES 22-09 ENTRE 8 Y 18 HORAS!</v>
          </cell>
          <cell r="AM5758">
            <v>294653813</v>
          </cell>
          <cell r="AN5758" t="str">
            <v>Sí</v>
          </cell>
        </row>
        <row r="5759">
          <cell r="A5759">
            <v>1984</v>
          </cell>
          <cell r="B5759" t="str">
            <v>saabriruggiero@gmail.com</v>
          </cell>
          <cell r="C5759">
            <v>44090</v>
          </cell>
          <cell r="D5759" t="str">
            <v>Abierta</v>
          </cell>
          <cell r="E5759" t="str">
            <v>Recibido</v>
          </cell>
          <cell r="F5759" t="str">
            <v>Enviado</v>
          </cell>
          <cell r="G5759" t="str">
            <v>ARS</v>
          </cell>
          <cell r="H5759" t="str">
            <v>1812.43</v>
          </cell>
          <cell r="I5759">
            <v>0</v>
          </cell>
          <cell r="J5759">
            <v>0</v>
          </cell>
          <cell r="K5759" t="str">
            <v>1812.43</v>
          </cell>
          <cell r="L5759" t="str">
            <v>Sabrina Ruggiero</v>
          </cell>
          <cell r="M5759">
            <v>38991044</v>
          </cell>
          <cell r="N5759">
            <v>1141561507</v>
          </cell>
          <cell r="O5759" t="str">
            <v>Sabrina  Ruggiero</v>
          </cell>
          <cell r="P5759">
            <v>1141561507</v>
          </cell>
          <cell r="Q5759" t="str">
            <v xml:space="preserve">Avenida albarellos </v>
          </cell>
          <cell r="R5759">
            <v>3188</v>
          </cell>
          <cell r="T5759" t="str">
            <v xml:space="preserve">Villa pueyrredon </v>
          </cell>
          <cell r="U5759" t="str">
            <v>Capital Federal</v>
          </cell>
          <cell r="V5759">
            <v>1419</v>
          </cell>
          <cell r="W5759" t="str">
            <v>Capital Federal</v>
          </cell>
          <cell r="Y5759" t="str">
            <v>ENVÍO SIN CARGO (CABA Y GRAN PARTE DE GBA) TIEMPO: 4 a 6 DÍAS HÁBILES</v>
          </cell>
          <cell r="Z5759" t="str">
            <v>Mercado Pago</v>
          </cell>
          <cell r="AD5759">
            <v>44090</v>
          </cell>
          <cell r="AE5759">
            <v>44092</v>
          </cell>
          <cell r="AF5759" t="str">
            <v>PERCHERO X 5 LLAVE BCO 5DIV 22CM</v>
          </cell>
          <cell r="AG5759" t="str">
            <v>434.5</v>
          </cell>
          <cell r="AH5759">
            <v>1</v>
          </cell>
          <cell r="AI5759" t="str">
            <v>046DE7359</v>
          </cell>
          <cell r="AJ5759" t="str">
            <v>Móvil</v>
          </cell>
          <cell r="AK5759" t="str">
            <v>MARTES 22-09 ENTRE 8 Y 18 HORAS!</v>
          </cell>
          <cell r="AL5759">
            <v>1784492477</v>
          </cell>
          <cell r="AM5759">
            <v>294638808</v>
          </cell>
          <cell r="AN5759" t="str">
            <v>Sí</v>
          </cell>
        </row>
        <row r="5760">
          <cell r="A5760">
            <v>1984</v>
          </cell>
          <cell r="B5760" t="str">
            <v>saabriruggiero@gmail.com</v>
          </cell>
          <cell r="AF5760" t="str">
            <v>JUEGO ARMA TU MUNDO 40 FICHAS</v>
          </cell>
          <cell r="AG5760" t="str">
            <v>236.49</v>
          </cell>
          <cell r="AH5760">
            <v>2</v>
          </cell>
          <cell r="AI5760" t="str">
            <v>19BA83001</v>
          </cell>
          <cell r="AN5760" t="str">
            <v>Sí</v>
          </cell>
        </row>
        <row r="5761">
          <cell r="A5761">
            <v>1984</v>
          </cell>
          <cell r="B5761" t="str">
            <v>saabriruggiero@gmail.com</v>
          </cell>
          <cell r="AF5761" t="str">
            <v>APOYA PAVA MADERA CERCO 17.5 CM</v>
          </cell>
          <cell r="AG5761" t="str">
            <v>204.95</v>
          </cell>
          <cell r="AH5761">
            <v>1</v>
          </cell>
          <cell r="AI5761" t="str">
            <v>BA5450</v>
          </cell>
          <cell r="AN5761" t="str">
            <v>Sí</v>
          </cell>
        </row>
        <row r="5762">
          <cell r="A5762">
            <v>1984</v>
          </cell>
          <cell r="B5762" t="str">
            <v>saabriruggiero@gmail.com</v>
          </cell>
          <cell r="AF5762" t="str">
            <v>PIE DE MACETA NÓRDICO (50 CM)</v>
          </cell>
          <cell r="AG5762">
            <v>700</v>
          </cell>
          <cell r="AH5762">
            <v>1</v>
          </cell>
          <cell r="AN5762" t="str">
            <v>Sí</v>
          </cell>
        </row>
        <row r="5763">
          <cell r="A5763">
            <v>1983</v>
          </cell>
          <cell r="B5763" t="str">
            <v>saabriruggiero@gmail.com</v>
          </cell>
          <cell r="C5763">
            <v>44090</v>
          </cell>
          <cell r="D5763" t="str">
            <v>Abierta</v>
          </cell>
          <cell r="E5763" t="str">
            <v>Pendiente</v>
          </cell>
          <cell r="F5763" t="str">
            <v>No está empaquetado</v>
          </cell>
          <cell r="G5763" t="str">
            <v>ARS</v>
          </cell>
          <cell r="H5763" t="str">
            <v>1812.43</v>
          </cell>
          <cell r="I5763">
            <v>0</v>
          </cell>
          <cell r="J5763">
            <v>0</v>
          </cell>
          <cell r="K5763" t="str">
            <v>1812.43</v>
          </cell>
          <cell r="L5763" t="str">
            <v>Sabrina Ruggiero</v>
          </cell>
          <cell r="M5763">
            <v>38991044</v>
          </cell>
          <cell r="N5763">
            <v>1141561507</v>
          </cell>
          <cell r="O5763" t="str">
            <v>Sabrina Ruggiero</v>
          </cell>
          <cell r="P5763">
            <v>1141561507</v>
          </cell>
          <cell r="Q5763" t="str">
            <v>Avenida Albarellos</v>
          </cell>
          <cell r="R5763">
            <v>3188</v>
          </cell>
          <cell r="T5763" t="str">
            <v xml:space="preserve">Villa pueyrredon </v>
          </cell>
          <cell r="U5763" t="str">
            <v>Capital Federal</v>
          </cell>
          <cell r="V5763">
            <v>1419</v>
          </cell>
          <cell r="W5763" t="str">
            <v>Capital Federal</v>
          </cell>
          <cell r="Y5763" t="str">
            <v>ENVÍO SIN CARGO (CABA Y GRAN PARTE DE GBA) TIEMPO: 4 a 6 DÍAS HÁBILES</v>
          </cell>
          <cell r="Z5763" t="str">
            <v>Mercado Pago</v>
          </cell>
          <cell r="AF5763" t="str">
            <v>PIE DE MACETA NÓRDICO (50 CM)</v>
          </cell>
          <cell r="AG5763">
            <v>700</v>
          </cell>
          <cell r="AH5763">
            <v>1</v>
          </cell>
          <cell r="AJ5763" t="str">
            <v>Móvil</v>
          </cell>
          <cell r="AK5763" t="str">
            <v/>
          </cell>
          <cell r="AL5763">
            <v>1784385732</v>
          </cell>
          <cell r="AM5763">
            <v>291472437</v>
          </cell>
          <cell r="AN5763" t="str">
            <v>Sí</v>
          </cell>
        </row>
        <row r="5764">
          <cell r="A5764">
            <v>1983</v>
          </cell>
          <cell r="B5764" t="str">
            <v>saabriruggiero@gmail.com</v>
          </cell>
          <cell r="AF5764" t="str">
            <v>JUEGO ARMA TU MUNDO 40 FICHAS</v>
          </cell>
          <cell r="AG5764" t="str">
            <v>236.49</v>
          </cell>
          <cell r="AH5764">
            <v>2</v>
          </cell>
          <cell r="AI5764" t="str">
            <v>19BA83001</v>
          </cell>
          <cell r="AN5764" t="str">
            <v>Sí</v>
          </cell>
        </row>
        <row r="5765">
          <cell r="A5765">
            <v>1983</v>
          </cell>
          <cell r="B5765" t="str">
            <v>saabriruggiero@gmail.com</v>
          </cell>
          <cell r="AF5765" t="str">
            <v>APOYA PAVA MADERA CERCO 17.5 CM</v>
          </cell>
          <cell r="AG5765" t="str">
            <v>204.95</v>
          </cell>
          <cell r="AH5765">
            <v>1</v>
          </cell>
          <cell r="AI5765" t="str">
            <v>BA5450</v>
          </cell>
          <cell r="AN5765" t="str">
            <v>Sí</v>
          </cell>
        </row>
        <row r="5766">
          <cell r="A5766">
            <v>1983</v>
          </cell>
          <cell r="B5766" t="str">
            <v>saabriruggiero@gmail.com</v>
          </cell>
          <cell r="AF5766" t="str">
            <v>PERCHERO X 5 LLAVE BCO 5DIV 22CM</v>
          </cell>
          <cell r="AG5766" t="str">
            <v>434.5</v>
          </cell>
          <cell r="AH5766">
            <v>1</v>
          </cell>
          <cell r="AI5766" t="str">
            <v>046DE7359</v>
          </cell>
          <cell r="AN5766" t="str">
            <v>Sí</v>
          </cell>
        </row>
        <row r="5767">
          <cell r="A5767">
            <v>1982</v>
          </cell>
          <cell r="B5767" t="str">
            <v>julietaaltimare9@gmail.com</v>
          </cell>
          <cell r="C5767">
            <v>44090</v>
          </cell>
          <cell r="D5767" t="str">
            <v>Abierta</v>
          </cell>
          <cell r="E5767" t="str">
            <v>Recibido</v>
          </cell>
          <cell r="F5767" t="str">
            <v>Enviado</v>
          </cell>
          <cell r="G5767" t="str">
            <v>ARS</v>
          </cell>
          <cell r="H5767" t="str">
            <v>3346.68</v>
          </cell>
          <cell r="I5767">
            <v>0</v>
          </cell>
          <cell r="J5767">
            <v>0</v>
          </cell>
          <cell r="K5767" t="str">
            <v>3346.68</v>
          </cell>
          <cell r="L5767" t="str">
            <v>Julieta Altimare</v>
          </cell>
          <cell r="M5767">
            <v>38070164</v>
          </cell>
          <cell r="N5767">
            <v>1555728463</v>
          </cell>
          <cell r="O5767" t="str">
            <v>Julieta Altimare</v>
          </cell>
          <cell r="P5767">
            <v>1555728463</v>
          </cell>
          <cell r="Q5767" t="str">
            <v xml:space="preserve">Cucha cucha </v>
          </cell>
          <cell r="R5767">
            <v>1525</v>
          </cell>
          <cell r="S5767" t="str">
            <v>1ro B</v>
          </cell>
          <cell r="T5767" t="str">
            <v>Caballito</v>
          </cell>
          <cell r="U5767" t="str">
            <v>Capital Federal</v>
          </cell>
          <cell r="V5767">
            <v>1416</v>
          </cell>
          <cell r="W5767" t="str">
            <v>Capital Federal</v>
          </cell>
          <cell r="Y5767" t="str">
            <v>ENVÍO SIN CARGO (CABA Y GRAN PARTE DE GBA) TIEMPO: 4 a 6 DÍAS HÁBILES</v>
          </cell>
          <cell r="Z5767" t="str">
            <v>Mercado Pago</v>
          </cell>
          <cell r="AB5767" t="str">
            <v>Lunes, jueves o sabado de la semana que viene por favor. Gracias!</v>
          </cell>
          <cell r="AD5767">
            <v>44090</v>
          </cell>
          <cell r="AE5767">
            <v>44092</v>
          </cell>
          <cell r="AF5767" t="str">
            <v>PACK X 6 VASO BELLIZE X 315ML</v>
          </cell>
          <cell r="AG5767" t="str">
            <v>786.69</v>
          </cell>
          <cell r="AH5767">
            <v>1</v>
          </cell>
          <cell r="AI5767" t="str">
            <v>TW88423</v>
          </cell>
          <cell r="AJ5767" t="str">
            <v>Móvil</v>
          </cell>
          <cell r="AK5767" t="str">
            <v>LUNES 21-09 ENTRE 8 Y18 HORAS!</v>
          </cell>
          <cell r="AL5767">
            <v>1783695922</v>
          </cell>
          <cell r="AM5767">
            <v>293615554</v>
          </cell>
          <cell r="AN5767" t="str">
            <v>Sí</v>
          </cell>
        </row>
        <row r="5768">
          <cell r="A5768">
            <v>1982</v>
          </cell>
          <cell r="B5768" t="str">
            <v>julietaaltimare9@gmail.com</v>
          </cell>
          <cell r="AF5768" t="str">
            <v>CUCHARA ROSA PARA SERVIR</v>
          </cell>
          <cell r="AG5768" t="str">
            <v>109.5</v>
          </cell>
          <cell r="AH5768">
            <v>1</v>
          </cell>
          <cell r="AI5768" t="str">
            <v>BP08018</v>
          </cell>
          <cell r="AN5768" t="str">
            <v>Sí</v>
          </cell>
        </row>
        <row r="5769">
          <cell r="A5769">
            <v>1982</v>
          </cell>
          <cell r="B5769" t="str">
            <v>julietaaltimare9@gmail.com</v>
          </cell>
          <cell r="AF5769" t="str">
            <v>BOWL ROSA 2.5LTS</v>
          </cell>
          <cell r="AG5769" t="str">
            <v>230.5</v>
          </cell>
          <cell r="AH5769">
            <v>1</v>
          </cell>
          <cell r="AI5769" t="str">
            <v>BP02018 BIPO</v>
          </cell>
          <cell r="AN5769" t="str">
            <v>Sí</v>
          </cell>
        </row>
        <row r="5770">
          <cell r="A5770">
            <v>1982</v>
          </cell>
          <cell r="B5770" t="str">
            <v>julietaaltimare9@gmail.com</v>
          </cell>
          <cell r="AF5770" t="str">
            <v>BOWL MENTA 400CC</v>
          </cell>
          <cell r="AG5770" t="str">
            <v>132.5</v>
          </cell>
          <cell r="AH5770">
            <v>2</v>
          </cell>
          <cell r="AI5770" t="str">
            <v>BP01019 BIPO</v>
          </cell>
          <cell r="AN5770" t="str">
            <v>Sí</v>
          </cell>
        </row>
        <row r="5771">
          <cell r="A5771">
            <v>1982</v>
          </cell>
          <cell r="B5771" t="str">
            <v>julietaaltimare9@gmail.com</v>
          </cell>
          <cell r="AF5771" t="str">
            <v>BROCHES PARA BOLSA FLUO BLISTER SET X 5PC COL.SURT. 11CM</v>
          </cell>
          <cell r="AG5771" t="str">
            <v>154.99</v>
          </cell>
          <cell r="AH5771">
            <v>1</v>
          </cell>
          <cell r="AI5771" t="str">
            <v>046BR5392</v>
          </cell>
          <cell r="AN5771" t="str">
            <v>Sí</v>
          </cell>
        </row>
        <row r="5772">
          <cell r="A5772">
            <v>1982</v>
          </cell>
          <cell r="B5772" t="str">
            <v>julietaaltimare9@gmail.com</v>
          </cell>
          <cell r="AF5772" t="str">
            <v>MESA DE ARRIME HOME OFFICE 35x40x67 CM</v>
          </cell>
          <cell r="AG5772">
            <v>1800</v>
          </cell>
          <cell r="AH5772">
            <v>1</v>
          </cell>
          <cell r="AI5772" t="str">
            <v>MESA ARRIME 2 CAÑOS</v>
          </cell>
          <cell r="AN5772" t="str">
            <v>Sí</v>
          </cell>
        </row>
        <row r="5773">
          <cell r="A5773">
            <v>1981</v>
          </cell>
          <cell r="B5773" t="str">
            <v>liabarrios1969@gmail.com</v>
          </cell>
          <cell r="C5773">
            <v>44090</v>
          </cell>
          <cell r="D5773" t="str">
            <v>Abierta</v>
          </cell>
          <cell r="E5773" t="str">
            <v>Recibido</v>
          </cell>
          <cell r="F5773" t="str">
            <v>Enviado</v>
          </cell>
          <cell r="G5773" t="str">
            <v>ARS</v>
          </cell>
          <cell r="H5773">
            <v>1365</v>
          </cell>
          <cell r="I5773">
            <v>0</v>
          </cell>
          <cell r="J5773">
            <v>0</v>
          </cell>
          <cell r="K5773">
            <v>1365</v>
          </cell>
          <cell r="L5773" t="str">
            <v>Lia Barrios</v>
          </cell>
          <cell r="M5773">
            <v>20956556</v>
          </cell>
          <cell r="N5773">
            <v>1157458287</v>
          </cell>
          <cell r="O5773" t="str">
            <v>Lia Barrios</v>
          </cell>
          <cell r="P5773">
            <v>1157458287</v>
          </cell>
          <cell r="Q5773" t="str">
            <v>Florencio Varela</v>
          </cell>
          <cell r="R5773">
            <v>119</v>
          </cell>
          <cell r="S5773">
            <v>8.3333333333333329E-2</v>
          </cell>
          <cell r="U5773" t="str">
            <v>Avellaneda</v>
          </cell>
          <cell r="V5773">
            <v>1870</v>
          </cell>
          <cell r="W5773" t="str">
            <v>Gran Buenos Aires</v>
          </cell>
          <cell r="Y5773" t="str">
            <v>ENVÍO SIN CARGO (CABA Y GRAN PARTE DE GBA) TIEMPO: 4 a 6 DÍAS HÁBILES</v>
          </cell>
          <cell r="Z5773" t="str">
            <v>Mercado Pago</v>
          </cell>
          <cell r="AD5773">
            <v>44090</v>
          </cell>
          <cell r="AE5773">
            <v>44092</v>
          </cell>
          <cell r="AF5773" t="str">
            <v>1 CABEZAL + 2 REPUESTOS MOPA</v>
          </cell>
          <cell r="AG5773">
            <v>1365</v>
          </cell>
          <cell r="AH5773">
            <v>1</v>
          </cell>
          <cell r="AI5773" t="str">
            <v>Repuesto</v>
          </cell>
          <cell r="AJ5773" t="str">
            <v>Móvil</v>
          </cell>
          <cell r="AK5773" t="str">
            <v>MARTES 22-09 ENTRE 8 Y 18 HORAS!</v>
          </cell>
          <cell r="AL5773">
            <v>1783080569</v>
          </cell>
          <cell r="AM5773">
            <v>294466802</v>
          </cell>
          <cell r="AN5773" t="str">
            <v>Sí</v>
          </cell>
        </row>
        <row r="5774">
          <cell r="A5774">
            <v>1980</v>
          </cell>
          <cell r="B5774" t="str">
            <v>sostanfea@live.com</v>
          </cell>
          <cell r="C5774">
            <v>44090</v>
          </cell>
          <cell r="D5774" t="str">
            <v>Cancelada</v>
          </cell>
          <cell r="E5774" t="str">
            <v>Recibido</v>
          </cell>
          <cell r="F5774" t="str">
            <v>Enviado</v>
          </cell>
          <cell r="G5774" t="str">
            <v>ARS</v>
          </cell>
          <cell r="H5774">
            <v>6600</v>
          </cell>
          <cell r="I5774">
            <v>0</v>
          </cell>
          <cell r="J5774">
            <v>430</v>
          </cell>
          <cell r="K5774">
            <v>7030</v>
          </cell>
          <cell r="L5774" t="str">
            <v xml:space="preserve">Soledad Gonzalez </v>
          </cell>
          <cell r="M5774">
            <v>42592139</v>
          </cell>
          <cell r="N5774">
            <v>1170317696</v>
          </cell>
          <cell r="O5774" t="str">
            <v>Soledad Gonzalez</v>
          </cell>
          <cell r="P5774">
            <v>1170317696</v>
          </cell>
          <cell r="Q5774" t="str">
            <v xml:space="preserve">Almirante Brown </v>
          </cell>
          <cell r="R5774">
            <v>1190</v>
          </cell>
          <cell r="T5774" t="str">
            <v xml:space="preserve">Merlo </v>
          </cell>
          <cell r="U5774" t="str">
            <v xml:space="preserve">Merlo </v>
          </cell>
          <cell r="V5774">
            <v>1722</v>
          </cell>
          <cell r="W5774" t="str">
            <v>Gran Buenos Aires</v>
          </cell>
          <cell r="Y5774" t="str">
            <v>Correo Argentino - Encomienda Clásica</v>
          </cell>
          <cell r="Z5774" t="str">
            <v>Mercado Pago</v>
          </cell>
          <cell r="AD5774">
            <v>44090</v>
          </cell>
          <cell r="AE5774">
            <v>44095</v>
          </cell>
          <cell r="AF5774" t="str">
            <v>TERMO STANLEY CON PICO CEBADOR 1.3 LITROS</v>
          </cell>
          <cell r="AG5774">
            <v>6600</v>
          </cell>
          <cell r="AH5774">
            <v>1</v>
          </cell>
          <cell r="AI5774" t="str">
            <v>TERMOSTANLEY</v>
          </cell>
          <cell r="AJ5774" t="str">
            <v>Móvil</v>
          </cell>
          <cell r="AK5774" t="str">
            <v>MIERCOLES 23-09 SE ENVIA AL CORREO ARGENTINO, ENTRE 11 Y 13 HORAS!</v>
          </cell>
          <cell r="AL5774">
            <v>1782879176</v>
          </cell>
          <cell r="AM5774">
            <v>294445211</v>
          </cell>
          <cell r="AN5774" t="str">
            <v>Sí</v>
          </cell>
        </row>
        <row r="5775">
          <cell r="A5775">
            <v>1979</v>
          </cell>
          <cell r="B5775" t="str">
            <v>pau.barros@hotmail.com</v>
          </cell>
          <cell r="C5775">
            <v>44090</v>
          </cell>
          <cell r="D5775" t="str">
            <v>Abierta</v>
          </cell>
          <cell r="E5775" t="str">
            <v>Recibido</v>
          </cell>
          <cell r="F5775" t="str">
            <v>Enviado</v>
          </cell>
          <cell r="G5775" t="str">
            <v>ARS</v>
          </cell>
          <cell r="H5775">
            <v>1365</v>
          </cell>
          <cell r="I5775">
            <v>0</v>
          </cell>
          <cell r="J5775">
            <v>0</v>
          </cell>
          <cell r="K5775">
            <v>1365</v>
          </cell>
          <cell r="L5775" t="str">
            <v>Paula Barros</v>
          </cell>
          <cell r="M5775">
            <v>24940402</v>
          </cell>
          <cell r="N5775">
            <v>1158280666</v>
          </cell>
          <cell r="O5775" t="str">
            <v>Paula Barros</v>
          </cell>
          <cell r="P5775">
            <v>1158280666</v>
          </cell>
          <cell r="Q5775" t="str">
            <v xml:space="preserve">Fonrouge </v>
          </cell>
          <cell r="R5775">
            <v>1238</v>
          </cell>
          <cell r="S5775" t="str">
            <v>P.b.a</v>
          </cell>
          <cell r="T5775" t="str">
            <v>Mataderos</v>
          </cell>
          <cell r="U5775" t="str">
            <v>Capital Federal</v>
          </cell>
          <cell r="V5775">
            <v>1440</v>
          </cell>
          <cell r="W5775" t="str">
            <v>Capital Federal</v>
          </cell>
          <cell r="Y5775" t="str">
            <v>ENVÍO SIN CARGO (CABA Y GRAN PARTE DE GBA) TIEMPO: 4 a 6 DÍAS HÁBILES</v>
          </cell>
          <cell r="Z5775" t="str">
            <v>Mercado Pago</v>
          </cell>
          <cell r="AD5775">
            <v>44090</v>
          </cell>
          <cell r="AE5775">
            <v>44092</v>
          </cell>
          <cell r="AF5775" t="str">
            <v>1 CABEZAL + 2 REPUESTOS MOPA</v>
          </cell>
          <cell r="AG5775">
            <v>1365</v>
          </cell>
          <cell r="AH5775">
            <v>1</v>
          </cell>
          <cell r="AI5775" t="str">
            <v>Repuesto</v>
          </cell>
          <cell r="AJ5775" t="str">
            <v>Móvil</v>
          </cell>
          <cell r="AK5775" t="str">
            <v>MARTES 22-09 ENTRE 8 Y 18 HORAS!</v>
          </cell>
          <cell r="AL5775">
            <v>1782504550</v>
          </cell>
          <cell r="AM5775">
            <v>294404934</v>
          </cell>
          <cell r="AN5775" t="str">
            <v>Sí</v>
          </cell>
        </row>
        <row r="5776">
          <cell r="A5776">
            <v>1978</v>
          </cell>
          <cell r="B5776" t="str">
            <v>judagafra@hotmail.com</v>
          </cell>
          <cell r="C5776">
            <v>44090</v>
          </cell>
          <cell r="D5776" t="str">
            <v>Abierta</v>
          </cell>
          <cell r="E5776" t="str">
            <v>Anulado</v>
          </cell>
          <cell r="F5776" t="str">
            <v>No está empaquetado</v>
          </cell>
          <cell r="G5776" t="str">
            <v>ARS</v>
          </cell>
          <cell r="H5776" t="str">
            <v>1461.99</v>
          </cell>
          <cell r="I5776">
            <v>0</v>
          </cell>
          <cell r="J5776">
            <v>0</v>
          </cell>
          <cell r="K5776" t="str">
            <v>1461.99</v>
          </cell>
          <cell r="L5776" t="str">
            <v>Juliana Maldonado</v>
          </cell>
          <cell r="M5776">
            <v>22083570</v>
          </cell>
          <cell r="N5776">
            <v>1555630784</v>
          </cell>
          <cell r="O5776" t="str">
            <v>Juliana Maldonado</v>
          </cell>
          <cell r="P5776">
            <v>1555630784</v>
          </cell>
          <cell r="Q5776" t="str">
            <v>Falucho</v>
          </cell>
          <cell r="R5776">
            <v>2389</v>
          </cell>
          <cell r="U5776" t="str">
            <v>Rafael calzada</v>
          </cell>
          <cell r="V5776">
            <v>1847</v>
          </cell>
          <cell r="W5776" t="str">
            <v>Gran Buenos Aires</v>
          </cell>
          <cell r="Y5776" t="str">
            <v>ENVÍO SIN CARGO (CABA Y GRAN PARTE DE GBA) TIEMPO: 4 a 6 DÍAS HÁBILES</v>
          </cell>
          <cell r="Z5776" t="str">
            <v>Mercado Pago</v>
          </cell>
          <cell r="AF5776" t="str">
            <v>JABONERA DE SILICONA 09X13.5X0.5CM (Verde)</v>
          </cell>
          <cell r="AG5776" t="str">
            <v>96.99</v>
          </cell>
          <cell r="AH5776">
            <v>1</v>
          </cell>
          <cell r="AJ5776" t="str">
            <v>Móvil</v>
          </cell>
          <cell r="AK5776" t="str">
            <v/>
          </cell>
          <cell r="AL5776">
            <v>1781752276</v>
          </cell>
          <cell r="AM5776">
            <v>294310120</v>
          </cell>
          <cell r="AN5776" t="str">
            <v>Sí</v>
          </cell>
        </row>
        <row r="5777">
          <cell r="A5777">
            <v>1978</v>
          </cell>
          <cell r="B5777" t="str">
            <v>judagafra@hotmail.com</v>
          </cell>
          <cell r="AF5777" t="str">
            <v>1 CABEZAL + 2 REPUESTOS MOPA</v>
          </cell>
          <cell r="AG5777">
            <v>1365</v>
          </cell>
          <cell r="AH5777">
            <v>1</v>
          </cell>
          <cell r="AI5777" t="str">
            <v>Repuesto</v>
          </cell>
          <cell r="AN5777" t="str">
            <v>Sí</v>
          </cell>
        </row>
        <row r="5778">
          <cell r="A5778">
            <v>1977</v>
          </cell>
          <cell r="B5778" t="str">
            <v>ayelenvelazquezc@gmail.com</v>
          </cell>
          <cell r="C5778">
            <v>44089</v>
          </cell>
          <cell r="D5778" t="str">
            <v>Abierta</v>
          </cell>
          <cell r="E5778" t="str">
            <v>Recibido</v>
          </cell>
          <cell r="F5778" t="str">
            <v>Enviado</v>
          </cell>
          <cell r="G5778" t="str">
            <v>ARS</v>
          </cell>
          <cell r="H5778">
            <v>4600</v>
          </cell>
          <cell r="I5778">
            <v>0</v>
          </cell>
          <cell r="J5778">
            <v>0</v>
          </cell>
          <cell r="K5778">
            <v>4600</v>
          </cell>
          <cell r="L5778" t="str">
            <v>Ayelen Velazquez</v>
          </cell>
          <cell r="M5778">
            <v>30740422</v>
          </cell>
          <cell r="N5778">
            <v>1133480143</v>
          </cell>
          <cell r="O5778" t="str">
            <v>Ayelen Velazquez</v>
          </cell>
          <cell r="P5778">
            <v>1133480143</v>
          </cell>
          <cell r="Q5778" t="str">
            <v xml:space="preserve">Paraguay </v>
          </cell>
          <cell r="R5778">
            <v>4486</v>
          </cell>
          <cell r="S5778" t="str">
            <v>1ero b</v>
          </cell>
          <cell r="T5778" t="str">
            <v>Palermo soho</v>
          </cell>
          <cell r="U5778" t="str">
            <v>Capital Federal</v>
          </cell>
          <cell r="V5778">
            <v>1425</v>
          </cell>
          <cell r="W5778" t="str">
            <v>Capital Federal</v>
          </cell>
          <cell r="Y5778" t="str">
            <v>ENVÍO SIN CARGO (CABA Y GRAN PARTE DE GBA) TIEMPO: 4 a 6 DÍAS HÁBILES</v>
          </cell>
          <cell r="Z5778" t="str">
            <v>Mercado Pago</v>
          </cell>
          <cell r="AB5778" t="str">
            <v>Hola,la entrega deberia ser sabado 26. Gracias</v>
          </cell>
          <cell r="AD5778">
            <v>44089</v>
          </cell>
          <cell r="AE5778">
            <v>44098</v>
          </cell>
          <cell r="AF5778" t="str">
            <v>ESCRITORIO INDUSTRIAL 120x50x80 CM</v>
          </cell>
          <cell r="AG5778">
            <v>4600</v>
          </cell>
          <cell r="AH5778">
            <v>1</v>
          </cell>
          <cell r="AJ5778" t="str">
            <v>Móvil</v>
          </cell>
          <cell r="AK5778" t="str">
            <v>SABADO 26-09 ENTRE 8 Y 13 HORAS!</v>
          </cell>
          <cell r="AL5778">
            <v>1781642734</v>
          </cell>
          <cell r="AM5778">
            <v>294281162</v>
          </cell>
          <cell r="AN5778" t="str">
            <v>Sí</v>
          </cell>
        </row>
        <row r="5779">
          <cell r="A5779">
            <v>1976</v>
          </cell>
          <cell r="B5779" t="str">
            <v>nataliabmagallan@gmail.com</v>
          </cell>
          <cell r="C5779">
            <v>44089</v>
          </cell>
          <cell r="D5779" t="str">
            <v>Abierta</v>
          </cell>
          <cell r="E5779" t="str">
            <v>Recibido</v>
          </cell>
          <cell r="F5779" t="str">
            <v>Enviado</v>
          </cell>
          <cell r="G5779" t="str">
            <v>ARS</v>
          </cell>
          <cell r="H5779" t="str">
            <v>6119.5</v>
          </cell>
          <cell r="I5779">
            <v>0</v>
          </cell>
          <cell r="J5779">
            <v>0</v>
          </cell>
          <cell r="K5779" t="str">
            <v>6119.5</v>
          </cell>
          <cell r="L5779" t="str">
            <v xml:space="preserve">Natalia Magallan </v>
          </cell>
          <cell r="M5779">
            <v>40142003</v>
          </cell>
          <cell r="N5779">
            <v>1165722415</v>
          </cell>
          <cell r="O5779" t="str">
            <v>Natalia  Magallan</v>
          </cell>
          <cell r="P5779">
            <v>1165722415</v>
          </cell>
          <cell r="Q5779" t="str">
            <v>Superi</v>
          </cell>
          <cell r="R5779">
            <v>1657</v>
          </cell>
          <cell r="U5779" t="str">
            <v xml:space="preserve">Avellaneda </v>
          </cell>
          <cell r="V5779">
            <v>1871</v>
          </cell>
          <cell r="W5779" t="str">
            <v>Gran Buenos Aires</v>
          </cell>
          <cell r="Y5779" t="str">
            <v>ENVÍO SIN CARGO (CABA Y GRAN PARTE DE GBA) TIEMPO: 4 a 6 DÍAS HÁBILES</v>
          </cell>
          <cell r="Z5779" t="str">
            <v>Mercado Pago</v>
          </cell>
          <cell r="AD5779">
            <v>44089</v>
          </cell>
          <cell r="AE5779">
            <v>44098</v>
          </cell>
          <cell r="AF5779" t="str">
            <v>PLATO DE VIDRIO PLAYO 32CM</v>
          </cell>
          <cell r="AG5779" t="str">
            <v>435.71</v>
          </cell>
          <cell r="AH5779">
            <v>1</v>
          </cell>
          <cell r="AI5779" t="str">
            <v>046BA7449</v>
          </cell>
          <cell r="AJ5779" t="str">
            <v>Móvil</v>
          </cell>
          <cell r="AK5779" t="str">
            <v>VIERNES 25-09 ENTRE 8 Y 18 HORAS!</v>
          </cell>
          <cell r="AL5779">
            <v>1780843130</v>
          </cell>
          <cell r="AM5779">
            <v>294123364</v>
          </cell>
          <cell r="AN5779" t="str">
            <v>Sí</v>
          </cell>
        </row>
        <row r="5780">
          <cell r="A5780">
            <v>1976</v>
          </cell>
          <cell r="B5780" t="str">
            <v>nataliabmagallan@gmail.com</v>
          </cell>
          <cell r="AF5780" t="str">
            <v>PLATO DE VIDRIO LINEAS 31CM</v>
          </cell>
          <cell r="AG5780" t="str">
            <v>410.3</v>
          </cell>
          <cell r="AH5780">
            <v>1</v>
          </cell>
          <cell r="AI5780" t="str">
            <v>046BA6335</v>
          </cell>
          <cell r="AN5780" t="str">
            <v>Sí</v>
          </cell>
        </row>
        <row r="5781">
          <cell r="A5781">
            <v>1976</v>
          </cell>
          <cell r="B5781" t="str">
            <v>nataliabmagallan@gmail.com</v>
          </cell>
          <cell r="AF5781" t="str">
            <v>CUCHARAS LARGAS PL 1PC PASTEL 23 CM</v>
          </cell>
          <cell r="AG5781" t="str">
            <v>40.26</v>
          </cell>
          <cell r="AH5781">
            <v>2</v>
          </cell>
          <cell r="AI5781" t="str">
            <v>019BA6978</v>
          </cell>
          <cell r="AN5781" t="str">
            <v>Sí</v>
          </cell>
        </row>
        <row r="5782">
          <cell r="A5782">
            <v>1976</v>
          </cell>
          <cell r="B5782" t="str">
            <v>nataliabmagallan@gmail.com</v>
          </cell>
          <cell r="AF5782" t="str">
            <v>UNTADOR PASTEL 14.5 CM</v>
          </cell>
          <cell r="AG5782" t="str">
            <v>29.99</v>
          </cell>
          <cell r="AH5782">
            <v>2</v>
          </cell>
          <cell r="AI5782" t="str">
            <v>019BA87503</v>
          </cell>
          <cell r="AN5782" t="str">
            <v>Sí</v>
          </cell>
        </row>
        <row r="5783">
          <cell r="A5783">
            <v>1976</v>
          </cell>
          <cell r="B5783" t="str">
            <v>nataliabmagallan@gmail.com</v>
          </cell>
          <cell r="AF5783" t="str">
            <v>SET DE BAÑO CLOE ARENA JABONERA/VASO/PORTACEPILLOS</v>
          </cell>
          <cell r="AG5783" t="str">
            <v>434.99</v>
          </cell>
          <cell r="AH5783">
            <v>1</v>
          </cell>
          <cell r="AI5783" t="str">
            <v>DIM4001AR</v>
          </cell>
          <cell r="AN5783" t="str">
            <v>Sí</v>
          </cell>
        </row>
        <row r="5784">
          <cell r="A5784">
            <v>1976</v>
          </cell>
          <cell r="B5784" t="str">
            <v>nataliabmagallan@gmail.com</v>
          </cell>
          <cell r="AF5784" t="str">
            <v>PROMO SET DE VIDRIO</v>
          </cell>
          <cell r="AG5784">
            <v>2399</v>
          </cell>
          <cell r="AH5784">
            <v>1</v>
          </cell>
          <cell r="AN5784" t="str">
            <v>Sí</v>
          </cell>
        </row>
        <row r="5785">
          <cell r="A5785">
            <v>1976</v>
          </cell>
          <cell r="B5785" t="str">
            <v>nataliabmagallan@gmail.com</v>
          </cell>
          <cell r="AF5785" t="str">
            <v>SET MOPA CON BALDE CENTRIFUGADOR (Fucsia)</v>
          </cell>
          <cell r="AG5785">
            <v>2299</v>
          </cell>
          <cell r="AH5785">
            <v>1</v>
          </cell>
          <cell r="AN5785" t="str">
            <v>Sí</v>
          </cell>
        </row>
        <row r="5786">
          <cell r="A5786">
            <v>1975</v>
          </cell>
          <cell r="B5786" t="str">
            <v>ester43561@outlook.com</v>
          </cell>
          <cell r="C5786">
            <v>44089</v>
          </cell>
          <cell r="D5786" t="str">
            <v>Abierta</v>
          </cell>
          <cell r="E5786" t="str">
            <v>Recibido</v>
          </cell>
          <cell r="F5786" t="str">
            <v>Enviado</v>
          </cell>
          <cell r="G5786" t="str">
            <v>ARS</v>
          </cell>
          <cell r="H5786" t="str">
            <v>692.31</v>
          </cell>
          <cell r="I5786" t="str">
            <v>282.01</v>
          </cell>
          <cell r="J5786">
            <v>0</v>
          </cell>
          <cell r="K5786" t="str">
            <v>410.3</v>
          </cell>
          <cell r="L5786" t="str">
            <v>Abigail Sotelo</v>
          </cell>
          <cell r="M5786">
            <v>42360535</v>
          </cell>
          <cell r="N5786">
            <v>1130935648</v>
          </cell>
          <cell r="O5786" t="str">
            <v>Abigail sotelo</v>
          </cell>
          <cell r="P5786">
            <v>1130935648</v>
          </cell>
          <cell r="Q5786" t="str">
            <v>Zeppelin</v>
          </cell>
          <cell r="R5786">
            <v>1470</v>
          </cell>
          <cell r="T5786" t="str">
            <v>delviso- pilar</v>
          </cell>
          <cell r="U5786" t="str">
            <v>Delviso- Pilar</v>
          </cell>
          <cell r="V5786">
            <v>1669</v>
          </cell>
          <cell r="W5786" t="str">
            <v>Gran Buenos Aires</v>
          </cell>
          <cell r="Y5786" t="str">
            <v>ENVÍO SIN CARGO (CABA Y GRAN PARTE DE GBA) TIEMPO: 4 a 6 DÍAS HÁBILES</v>
          </cell>
          <cell r="Z5786" t="str">
            <v>Mercado Pago</v>
          </cell>
          <cell r="AA5786" t="str">
            <v>ABISOTELO</v>
          </cell>
          <cell r="AD5786">
            <v>44089</v>
          </cell>
          <cell r="AE5786">
            <v>44092</v>
          </cell>
          <cell r="AF5786" t="str">
            <v>VASO NEGRO FACETADO Y EXPRIMIDOR</v>
          </cell>
          <cell r="AG5786" t="str">
            <v>233.75</v>
          </cell>
          <cell r="AH5786">
            <v>1</v>
          </cell>
          <cell r="AI5786" t="str">
            <v>BP24002 BIPO</v>
          </cell>
          <cell r="AJ5786" t="str">
            <v>Móvil</v>
          </cell>
          <cell r="AK5786" t="str">
            <v>MARTES 22-09 ENTRE 8 Y 18 HORAS!</v>
          </cell>
          <cell r="AL5786">
            <v>1780823846</v>
          </cell>
          <cell r="AM5786">
            <v>294130287</v>
          </cell>
          <cell r="AN5786" t="str">
            <v>Sí</v>
          </cell>
        </row>
        <row r="5787">
          <cell r="A5787">
            <v>1975</v>
          </cell>
          <cell r="B5787" t="str">
            <v>ester43561@outlook.com</v>
          </cell>
          <cell r="AF5787" t="str">
            <v>PLATO DE VIDRIO LINEAS 31CM</v>
          </cell>
          <cell r="AG5787" t="str">
            <v>410.3</v>
          </cell>
          <cell r="AH5787">
            <v>1</v>
          </cell>
          <cell r="AI5787" t="str">
            <v>046BA6335</v>
          </cell>
          <cell r="AN5787" t="str">
            <v>Sí</v>
          </cell>
        </row>
        <row r="5788">
          <cell r="A5788">
            <v>1975</v>
          </cell>
          <cell r="B5788" t="str">
            <v>ester43561@outlook.com</v>
          </cell>
          <cell r="AF5788" t="str">
            <v>RALLADOR DE MANO MEDIANO 20 CM</v>
          </cell>
          <cell r="AG5788" t="str">
            <v>48.26</v>
          </cell>
          <cell r="AH5788">
            <v>1</v>
          </cell>
          <cell r="AI5788" t="str">
            <v>BA7382</v>
          </cell>
          <cell r="AN5788" t="str">
            <v>Sí</v>
          </cell>
        </row>
        <row r="5789">
          <cell r="A5789">
            <v>1974</v>
          </cell>
          <cell r="B5789" t="str">
            <v>blsied@hotmail.com</v>
          </cell>
          <cell r="C5789">
            <v>44089</v>
          </cell>
          <cell r="D5789" t="str">
            <v>Abierta</v>
          </cell>
          <cell r="E5789" t="str">
            <v>Recibido</v>
          </cell>
          <cell r="F5789" t="str">
            <v>Enviado</v>
          </cell>
          <cell r="G5789" t="str">
            <v>ARS</v>
          </cell>
          <cell r="H5789">
            <v>1499</v>
          </cell>
          <cell r="I5789">
            <v>0</v>
          </cell>
          <cell r="J5789">
            <v>0</v>
          </cell>
          <cell r="K5789">
            <v>1499</v>
          </cell>
          <cell r="L5789" t="str">
            <v>Mariela Carranza</v>
          </cell>
          <cell r="M5789">
            <v>23816454</v>
          </cell>
          <cell r="N5789">
            <v>1144957322</v>
          </cell>
          <cell r="O5789" t="str">
            <v>Mariela Carranza</v>
          </cell>
          <cell r="P5789">
            <v>1144957322</v>
          </cell>
          <cell r="Q5789" t="str">
            <v>26 De Julio</v>
          </cell>
          <cell r="R5789">
            <v>5790</v>
          </cell>
          <cell r="U5789" t="str">
            <v>Villa Ballester</v>
          </cell>
          <cell r="V5789">
            <v>1653</v>
          </cell>
          <cell r="W5789" t="str">
            <v>Gran Buenos Aires</v>
          </cell>
          <cell r="Y5789" t="str">
            <v>ENVÍO SIN CARGO (CABA Y GRAN PARTE DE GBA) TIEMPO: 4 a 6 DÍAS HÁBILES</v>
          </cell>
          <cell r="Z5789" t="str">
            <v>Mercado Pago</v>
          </cell>
          <cell r="AB5789" t="str">
            <v>Cortina en color gris</v>
          </cell>
          <cell r="AC5789" t="str">
            <v>COLOR GRIS</v>
          </cell>
          <cell r="AD5789">
            <v>44090</v>
          </cell>
          <cell r="AE5789">
            <v>44092</v>
          </cell>
          <cell r="AF5789" t="str">
            <v>CORTINA ALGODÓN Y POLIÉSTER PESADAS 2 PAÑOS 1.40x2.10 CM GRIS</v>
          </cell>
          <cell r="AG5789">
            <v>1499</v>
          </cell>
          <cell r="AH5789">
            <v>1</v>
          </cell>
          <cell r="AI5789" t="str">
            <v>Cortina</v>
          </cell>
          <cell r="AJ5789" t="str">
            <v>Móvil</v>
          </cell>
          <cell r="AK5789" t="str">
            <v>MARTES 22-09 ENTRE 8 Y 18 HORAS!</v>
          </cell>
          <cell r="AL5789">
            <v>1780650588</v>
          </cell>
          <cell r="AM5789">
            <v>294110124</v>
          </cell>
          <cell r="AN5789" t="str">
            <v>Sí</v>
          </cell>
        </row>
        <row r="5790">
          <cell r="A5790">
            <v>1973</v>
          </cell>
          <cell r="B5790" t="str">
            <v>jonathandagna@gmail.com</v>
          </cell>
          <cell r="C5790">
            <v>44089</v>
          </cell>
          <cell r="D5790" t="str">
            <v>Abierta</v>
          </cell>
          <cell r="E5790" t="str">
            <v>Recibido</v>
          </cell>
          <cell r="G5790" t="str">
            <v>ARS</v>
          </cell>
          <cell r="H5790">
            <v>2000</v>
          </cell>
          <cell r="I5790">
            <v>0</v>
          </cell>
          <cell r="J5790">
            <v>0</v>
          </cell>
          <cell r="K5790">
            <v>2000</v>
          </cell>
          <cell r="L5790" t="str">
            <v>Jonathan Dagna</v>
          </cell>
          <cell r="M5790">
            <v>93706314</v>
          </cell>
          <cell r="N5790">
            <v>1569270606</v>
          </cell>
          <cell r="Z5790" t="str">
            <v>Mercado Pago</v>
          </cell>
          <cell r="AD5790">
            <v>44089</v>
          </cell>
          <cell r="AF5790" t="str">
            <v>GIFT CARD GOLD</v>
          </cell>
          <cell r="AG5790">
            <v>2000</v>
          </cell>
          <cell r="AH5790">
            <v>1</v>
          </cell>
          <cell r="AJ5790" t="str">
            <v>Móvil</v>
          </cell>
          <cell r="AK5790" t="str">
            <v/>
          </cell>
          <cell r="AL5790">
            <v>1780347674</v>
          </cell>
          <cell r="AM5790">
            <v>294073917</v>
          </cell>
          <cell r="AN5790" t="str">
            <v>No</v>
          </cell>
        </row>
        <row r="5791">
          <cell r="A5791">
            <v>1972</v>
          </cell>
          <cell r="B5791" t="str">
            <v>florlisseri@gmail.com</v>
          </cell>
          <cell r="C5791">
            <v>44089</v>
          </cell>
          <cell r="D5791" t="str">
            <v>Abierta</v>
          </cell>
          <cell r="E5791" t="str">
            <v>Recibido</v>
          </cell>
          <cell r="F5791" t="str">
            <v>Enviado</v>
          </cell>
          <cell r="G5791" t="str">
            <v>ARS</v>
          </cell>
          <cell r="H5791" t="str">
            <v>1643.24</v>
          </cell>
          <cell r="I5791">
            <v>0</v>
          </cell>
          <cell r="J5791">
            <v>0</v>
          </cell>
          <cell r="K5791" t="str">
            <v>1643.24</v>
          </cell>
          <cell r="L5791" t="str">
            <v>Florencia Liseri</v>
          </cell>
          <cell r="M5791">
            <v>38324054</v>
          </cell>
          <cell r="N5791">
            <v>1136673156</v>
          </cell>
          <cell r="O5791" t="str">
            <v>Florencia Liseri</v>
          </cell>
          <cell r="P5791">
            <v>1136673156</v>
          </cell>
          <cell r="Q5791" t="str">
            <v xml:space="preserve">Bragado </v>
          </cell>
          <cell r="R5791">
            <v>6157</v>
          </cell>
          <cell r="S5791" t="str">
            <v>1a</v>
          </cell>
          <cell r="T5791" t="str">
            <v>wilde</v>
          </cell>
          <cell r="U5791" t="str">
            <v>Avellaneda</v>
          </cell>
          <cell r="V5791">
            <v>1875</v>
          </cell>
          <cell r="W5791" t="str">
            <v>Gran Buenos Aires</v>
          </cell>
          <cell r="Y5791" t="str">
            <v>ENVÍO SIN CARGO (CABA Y GRAN PARTE DE GBA) TIEMPO: 4 a 6 DÍAS HÁBILES</v>
          </cell>
          <cell r="Z5791" t="str">
            <v>Mercado Pago</v>
          </cell>
          <cell r="AB5791" t="str">
            <v>Segunda vez que compro, amo su tienda ?</v>
          </cell>
          <cell r="AD5791">
            <v>44089</v>
          </cell>
          <cell r="AE5791">
            <v>44092</v>
          </cell>
          <cell r="AF5791" t="str">
            <v>MACETA DE CERAMICA REGADERA 6 MOD SURT 18X7CM</v>
          </cell>
          <cell r="AG5791" t="str">
            <v>281.65</v>
          </cell>
          <cell r="AH5791">
            <v>1</v>
          </cell>
          <cell r="AI5791" t="str">
            <v>DE7530</v>
          </cell>
          <cell r="AJ5791" t="str">
            <v>Web</v>
          </cell>
          <cell r="AK5791" t="str">
            <v>LUNES DE 8 A 18 HORAS! MUCHAS GRACIAS POR LA ACLARACION DE LA TIENDA! SOMOS 2 HACIENDO TODO DE CORAZON! MUCHAS GRACIAS Y HASTA LA PROXIMA!</v>
          </cell>
          <cell r="AL5791">
            <v>1780303528</v>
          </cell>
          <cell r="AM5791">
            <v>294029136</v>
          </cell>
          <cell r="AN5791" t="str">
            <v>Sí</v>
          </cell>
        </row>
        <row r="5792">
          <cell r="A5792">
            <v>1972</v>
          </cell>
          <cell r="B5792" t="str">
            <v>florlisseri@gmail.com</v>
          </cell>
          <cell r="AF5792" t="str">
            <v>MACETA DE CERAMICA JARRITO 15X7.5CM</v>
          </cell>
          <cell r="AG5792" t="str">
            <v>280.57</v>
          </cell>
          <cell r="AH5792">
            <v>1</v>
          </cell>
          <cell r="AI5792" t="str">
            <v>DE7519</v>
          </cell>
          <cell r="AN5792" t="str">
            <v>Sí</v>
          </cell>
        </row>
        <row r="5793">
          <cell r="A5793">
            <v>1972</v>
          </cell>
          <cell r="B5793" t="str">
            <v>florlisseri@gmail.com</v>
          </cell>
          <cell r="AF5793" t="str">
            <v>MACETERO DE MAD. CANASTA (SIN PLANTA) 21X7X11.5CM</v>
          </cell>
          <cell r="AG5793" t="str">
            <v>1081.02</v>
          </cell>
          <cell r="AH5793">
            <v>1</v>
          </cell>
          <cell r="AI5793" t="str">
            <v>DE7541</v>
          </cell>
          <cell r="AN5793" t="str">
            <v>Sí</v>
          </cell>
        </row>
        <row r="5794">
          <cell r="A5794">
            <v>1971</v>
          </cell>
          <cell r="B5794" t="str">
            <v>marumaison@gmail.com</v>
          </cell>
          <cell r="C5794">
            <v>44089</v>
          </cell>
          <cell r="D5794" t="str">
            <v>Abierta</v>
          </cell>
          <cell r="E5794" t="str">
            <v>Recibido</v>
          </cell>
          <cell r="F5794" t="str">
            <v>Enviado</v>
          </cell>
          <cell r="G5794" t="str">
            <v>ARS</v>
          </cell>
          <cell r="H5794" t="str">
            <v>6730.21</v>
          </cell>
          <cell r="I5794">
            <v>0</v>
          </cell>
          <cell r="J5794">
            <v>0</v>
          </cell>
          <cell r="K5794" t="str">
            <v>6730.21</v>
          </cell>
          <cell r="L5794" t="str">
            <v>María Lidia Maison</v>
          </cell>
          <cell r="M5794">
            <v>34927633</v>
          </cell>
          <cell r="N5794">
            <v>1151162240</v>
          </cell>
          <cell r="O5794" t="str">
            <v>María Lidia Maison</v>
          </cell>
          <cell r="P5794">
            <v>1151162240</v>
          </cell>
          <cell r="Q5794" t="str">
            <v>Migueletes</v>
          </cell>
          <cell r="R5794">
            <v>1208</v>
          </cell>
          <cell r="S5794" t="str">
            <v>1 b</v>
          </cell>
          <cell r="T5794" t="str">
            <v>Palermo</v>
          </cell>
          <cell r="U5794" t="str">
            <v>Capital Federal</v>
          </cell>
          <cell r="V5794">
            <v>1426</v>
          </cell>
          <cell r="W5794" t="str">
            <v>Capital Federal</v>
          </cell>
          <cell r="Y5794" t="str">
            <v>ENVÍO SIN CARGO (CABA Y GRAN PARTE DE GBA) TIEMPO: 4 a 6 DÍAS HÁBILES</v>
          </cell>
          <cell r="Z5794" t="str">
            <v>Mercado Pago</v>
          </cell>
          <cell r="AD5794">
            <v>44089</v>
          </cell>
          <cell r="AE5794">
            <v>44109</v>
          </cell>
          <cell r="AF5794" t="str">
            <v>CESTO DE BASURA PLASTICO 5.5 L (Rojo)</v>
          </cell>
          <cell r="AG5794" t="str">
            <v>837.08</v>
          </cell>
          <cell r="AH5794">
            <v>1</v>
          </cell>
          <cell r="AJ5794" t="str">
            <v>Móvil</v>
          </cell>
          <cell r="AK5794" t="str">
            <v>JUEVES 8-10 ENTRE 8 Y 18 HORAS!</v>
          </cell>
          <cell r="AL5794">
            <v>1779181861</v>
          </cell>
          <cell r="AM5794">
            <v>293927518</v>
          </cell>
          <cell r="AN5794" t="str">
            <v>Sí</v>
          </cell>
        </row>
        <row r="5795">
          <cell r="A5795">
            <v>1971</v>
          </cell>
          <cell r="B5795" t="str">
            <v>marumaison@gmail.com</v>
          </cell>
          <cell r="AF5795" t="str">
            <v>CESTO DE BASURA PLASTICO 5.5 L (Verde)</v>
          </cell>
          <cell r="AG5795" t="str">
            <v>837.08</v>
          </cell>
          <cell r="AH5795">
            <v>1</v>
          </cell>
          <cell r="AN5795" t="str">
            <v>Sí</v>
          </cell>
        </row>
        <row r="5796">
          <cell r="A5796">
            <v>1971</v>
          </cell>
          <cell r="B5796" t="str">
            <v>marumaison@gmail.com</v>
          </cell>
          <cell r="AF5796" t="str">
            <v>RALLADOR VERDE 20x4 CM</v>
          </cell>
          <cell r="AG5796" t="str">
            <v>456.05</v>
          </cell>
          <cell r="AH5796">
            <v>1</v>
          </cell>
          <cell r="AI5796" t="str">
            <v>BA6436</v>
          </cell>
          <cell r="AN5796" t="str">
            <v>Sí</v>
          </cell>
        </row>
        <row r="5797">
          <cell r="A5797">
            <v>1971</v>
          </cell>
          <cell r="B5797" t="str">
            <v>marumaison@gmail.com</v>
          </cell>
          <cell r="AF5797" t="str">
            <v>ESCRITORIO INDUSTRIAL 120x50x80 CM</v>
          </cell>
          <cell r="AG5797">
            <v>4600</v>
          </cell>
          <cell r="AH5797">
            <v>1</v>
          </cell>
          <cell r="AN5797" t="str">
            <v>Sí</v>
          </cell>
        </row>
        <row r="5798">
          <cell r="A5798">
            <v>1970</v>
          </cell>
          <cell r="B5798" t="str">
            <v>julianamadrid@hotmail.com</v>
          </cell>
          <cell r="C5798">
            <v>44089</v>
          </cell>
          <cell r="D5798" t="str">
            <v>Abierta</v>
          </cell>
          <cell r="E5798" t="str">
            <v>Recibido</v>
          </cell>
          <cell r="F5798" t="str">
            <v>Enviado</v>
          </cell>
          <cell r="G5798" t="str">
            <v>ARS</v>
          </cell>
          <cell r="H5798">
            <v>2299</v>
          </cell>
          <cell r="I5798">
            <v>0</v>
          </cell>
          <cell r="J5798">
            <v>0</v>
          </cell>
          <cell r="K5798">
            <v>2299</v>
          </cell>
          <cell r="L5798" t="str">
            <v>Juliana Madrid</v>
          </cell>
          <cell r="M5798">
            <v>27099554</v>
          </cell>
          <cell r="N5798">
            <v>2215340495</v>
          </cell>
          <cell r="O5798" t="str">
            <v>Juliana Madrid</v>
          </cell>
          <cell r="P5798">
            <v>2215340495</v>
          </cell>
          <cell r="Q5798" t="str">
            <v>467 E/ 132 Bis Y 133</v>
          </cell>
          <cell r="R5798">
            <v>3763</v>
          </cell>
          <cell r="T5798" t="str">
            <v>City Bell / La Plata</v>
          </cell>
          <cell r="U5798" t="str">
            <v>Capital Federal</v>
          </cell>
          <cell r="V5798">
            <v>1440</v>
          </cell>
          <cell r="W5798" t="str">
            <v>Capital Federal</v>
          </cell>
          <cell r="Y5798" t="str">
            <v>ENVÍO SIN CARGO (CABA Y GRAN PARTE DE GBA) TIEMPO: 4 a 6 DÍAS HÁBILES</v>
          </cell>
          <cell r="Z5798" t="str">
            <v>Mercado Pago</v>
          </cell>
          <cell r="AD5798">
            <v>44089</v>
          </cell>
          <cell r="AE5798">
            <v>44095</v>
          </cell>
          <cell r="AF5798" t="str">
            <v>SET MOPA CON BALDE CENTRIFUGADOR (Fucsia)</v>
          </cell>
          <cell r="AG5798">
            <v>2299</v>
          </cell>
          <cell r="AH5798">
            <v>1</v>
          </cell>
          <cell r="AJ5798" t="str">
            <v>Móvil</v>
          </cell>
          <cell r="AK5798" t="str">
            <v>JUEVES 24-09 ENTRE 8 Y 18 HORAS!</v>
          </cell>
          <cell r="AL5798">
            <v>1778539841</v>
          </cell>
          <cell r="AM5798">
            <v>293697900</v>
          </cell>
          <cell r="AN5798" t="str">
            <v>Sí</v>
          </cell>
        </row>
        <row r="5799">
          <cell r="A5799">
            <v>1969</v>
          </cell>
          <cell r="B5799" t="str">
            <v>dk.zayas@gmail.com</v>
          </cell>
          <cell r="C5799">
            <v>44088</v>
          </cell>
          <cell r="D5799" t="str">
            <v>Abierta</v>
          </cell>
          <cell r="E5799" t="str">
            <v>Recibido</v>
          </cell>
          <cell r="F5799" t="str">
            <v>Enviado</v>
          </cell>
          <cell r="G5799" t="str">
            <v>ARS</v>
          </cell>
          <cell r="H5799" t="str">
            <v>1222.59</v>
          </cell>
          <cell r="I5799">
            <v>0</v>
          </cell>
          <cell r="J5799">
            <v>0</v>
          </cell>
          <cell r="K5799" t="str">
            <v>1222.59</v>
          </cell>
          <cell r="L5799" t="str">
            <v>Daniela Zayas</v>
          </cell>
          <cell r="M5799">
            <v>32387542</v>
          </cell>
          <cell r="N5799">
            <v>65689664</v>
          </cell>
          <cell r="O5799" t="str">
            <v>Daniela Zayas</v>
          </cell>
          <cell r="P5799">
            <v>65689664</v>
          </cell>
          <cell r="Q5799" t="str">
            <v>José María Moreno</v>
          </cell>
          <cell r="R5799">
            <v>426</v>
          </cell>
          <cell r="S5799" t="str">
            <v>Fondo</v>
          </cell>
          <cell r="U5799" t="str">
            <v>Haedo</v>
          </cell>
          <cell r="V5799">
            <v>1706</v>
          </cell>
          <cell r="W5799" t="str">
            <v>Gran Buenos Aires</v>
          </cell>
          <cell r="Y5799" t="str">
            <v>ENVÍO SIN CARGO (CABA Y GRAN PARTE DE GBA) TIEMPO: 4 a 6 DÍAS HÁBILES</v>
          </cell>
          <cell r="Z5799" t="str">
            <v>Mercado Pago</v>
          </cell>
          <cell r="AD5799">
            <v>44088</v>
          </cell>
          <cell r="AE5799">
            <v>44090</v>
          </cell>
          <cell r="AF5799" t="str">
            <v>SARTEN DE CERAMICA DE 26CM S/TAPA ANTIADHERENTE</v>
          </cell>
          <cell r="AG5799" t="str">
            <v>1222.59</v>
          </cell>
          <cell r="AH5799">
            <v>1</v>
          </cell>
          <cell r="AI5799" t="str">
            <v>BA8168</v>
          </cell>
          <cell r="AJ5799" t="str">
            <v>Móvil</v>
          </cell>
          <cell r="AK5799" t="str">
            <v>VIERNES 18-09 ENTRE 8 Y 18 HORAS!</v>
          </cell>
          <cell r="AL5799">
            <v>1777790304</v>
          </cell>
          <cell r="AM5799">
            <v>293683881</v>
          </cell>
          <cell r="AN5799" t="str">
            <v>Sí</v>
          </cell>
        </row>
        <row r="5800">
          <cell r="A5800">
            <v>1968</v>
          </cell>
          <cell r="B5800" t="str">
            <v>felicitasgutierrezmaringer@gmail.com</v>
          </cell>
          <cell r="C5800">
            <v>44088</v>
          </cell>
          <cell r="D5800" t="str">
            <v>Abierta</v>
          </cell>
          <cell r="E5800" t="str">
            <v>Recibido</v>
          </cell>
          <cell r="F5800" t="str">
            <v>Enviado</v>
          </cell>
          <cell r="G5800" t="str">
            <v>ARS</v>
          </cell>
          <cell r="H5800" t="str">
            <v>880.1</v>
          </cell>
          <cell r="I5800">
            <v>0</v>
          </cell>
          <cell r="J5800">
            <v>0</v>
          </cell>
          <cell r="K5800" t="str">
            <v>880.1</v>
          </cell>
          <cell r="L5800" t="str">
            <v xml:space="preserve">Flores Josefina </v>
          </cell>
          <cell r="M5800">
            <v>38303423</v>
          </cell>
          <cell r="N5800">
            <v>2215386779</v>
          </cell>
          <cell r="O5800" t="str">
            <v>Flores  Josefina</v>
          </cell>
          <cell r="P5800">
            <v>2215386779</v>
          </cell>
          <cell r="Q5800" t="str">
            <v>Calle 19 e/ 466 y 467 (city bell, la Plata)</v>
          </cell>
          <cell r="R5800">
            <v>675</v>
          </cell>
          <cell r="S5800" t="str">
            <v xml:space="preserve">Casa de rejas negras </v>
          </cell>
          <cell r="T5800" t="str">
            <v xml:space="preserve">City bell, la Plata </v>
          </cell>
          <cell r="U5800" t="str">
            <v>Capital Federal</v>
          </cell>
          <cell r="V5800">
            <v>1440</v>
          </cell>
          <cell r="W5800" t="str">
            <v>Capital Federal</v>
          </cell>
          <cell r="Y5800" t="str">
            <v>ENVÍO SIN CARGO (CABA Y GRAN PARTE DE GBA) TIEMPO: 4 a 6 DÍAS HÁBILES</v>
          </cell>
          <cell r="Z5800" t="str">
            <v>Mercado Pago</v>
          </cell>
          <cell r="AD5800">
            <v>44088</v>
          </cell>
          <cell r="AE5800">
            <v>44090</v>
          </cell>
          <cell r="AF5800" t="str">
            <v>SARTEN FRANCESA CEREZA 20 CM ANTIADHERENTE PANELUX</v>
          </cell>
          <cell r="AG5800" t="str">
            <v>880.1</v>
          </cell>
          <cell r="AH5800">
            <v>1</v>
          </cell>
          <cell r="AI5800" t="str">
            <v>PAN73900</v>
          </cell>
          <cell r="AJ5800" t="str">
            <v>Móvil</v>
          </cell>
          <cell r="AK5800" t="str">
            <v>LUNES 21-09 ENTRE 8 Y 18 HORAS!</v>
          </cell>
          <cell r="AL5800">
            <v>1777552402</v>
          </cell>
          <cell r="AM5800">
            <v>293640449</v>
          </cell>
          <cell r="AN5800" t="str">
            <v>Sí</v>
          </cell>
        </row>
        <row r="5801">
          <cell r="A5801">
            <v>1967</v>
          </cell>
          <cell r="B5801" t="str">
            <v>felicitasgutierrezmaringer@gmail.com</v>
          </cell>
          <cell r="C5801">
            <v>44088</v>
          </cell>
          <cell r="D5801" t="str">
            <v>Abierta</v>
          </cell>
          <cell r="E5801" t="str">
            <v>Pendiente</v>
          </cell>
          <cell r="F5801" t="str">
            <v>No está empaquetado</v>
          </cell>
          <cell r="G5801" t="str">
            <v>ARS</v>
          </cell>
          <cell r="H5801" t="str">
            <v>880.1</v>
          </cell>
          <cell r="I5801">
            <v>0</v>
          </cell>
          <cell r="J5801">
            <v>0</v>
          </cell>
          <cell r="K5801" t="str">
            <v>880.1</v>
          </cell>
          <cell r="L5801" t="str">
            <v xml:space="preserve">Josefina Flores </v>
          </cell>
          <cell r="M5801">
            <v>27383034235</v>
          </cell>
          <cell r="N5801">
            <v>2215386779</v>
          </cell>
          <cell r="O5801" t="str">
            <v>Josefina  Flores</v>
          </cell>
          <cell r="P5801">
            <v>2215386779</v>
          </cell>
          <cell r="Q5801" t="str">
            <v>Calle 19  e/ 466 y 467 (city bell, la Plata)</v>
          </cell>
          <cell r="R5801">
            <v>675</v>
          </cell>
          <cell r="S5801" t="str">
            <v xml:space="preserve">Casa rejas negras </v>
          </cell>
          <cell r="T5801" t="str">
            <v>City bell, La Plata.</v>
          </cell>
          <cell r="U5801" t="str">
            <v>Capital Federal</v>
          </cell>
          <cell r="V5801">
            <v>1440</v>
          </cell>
          <cell r="W5801" t="str">
            <v>Capital Federal</v>
          </cell>
          <cell r="Y5801" t="str">
            <v>ENVÍO SIN CARGO (CABA Y GRAN PARTE DE GBA) TIEMPO: 4 a 6 DÍAS HÁBILES</v>
          </cell>
          <cell r="Z5801" t="str">
            <v>Mercado Pago</v>
          </cell>
          <cell r="AF5801" t="str">
            <v>SARTEN FRANCESA CEREZA 20 CM ANTIADHERENTE PANELUX</v>
          </cell>
          <cell r="AG5801" t="str">
            <v>880.1</v>
          </cell>
          <cell r="AH5801">
            <v>1</v>
          </cell>
          <cell r="AI5801" t="str">
            <v>PAN73900</v>
          </cell>
          <cell r="AJ5801" t="str">
            <v>Móvil</v>
          </cell>
          <cell r="AK5801" t="str">
            <v/>
          </cell>
          <cell r="AL5801">
            <v>1777492835</v>
          </cell>
          <cell r="AM5801">
            <v>293596433</v>
          </cell>
          <cell r="AN5801" t="str">
            <v>Sí</v>
          </cell>
        </row>
        <row r="5802">
          <cell r="A5802">
            <v>1966</v>
          </cell>
          <cell r="B5802" t="str">
            <v>outedal@hotmail.com</v>
          </cell>
          <cell r="C5802">
            <v>44088</v>
          </cell>
          <cell r="D5802" t="str">
            <v>Abierta</v>
          </cell>
          <cell r="E5802" t="str">
            <v>Recibido</v>
          </cell>
          <cell r="F5802" t="str">
            <v>Enviado</v>
          </cell>
          <cell r="G5802" t="str">
            <v>ARS</v>
          </cell>
          <cell r="H5802" t="str">
            <v>849.99</v>
          </cell>
          <cell r="I5802">
            <v>0</v>
          </cell>
          <cell r="J5802">
            <v>0</v>
          </cell>
          <cell r="K5802" t="str">
            <v>849.99</v>
          </cell>
          <cell r="L5802" t="str">
            <v xml:space="preserve">Laura Outeda </v>
          </cell>
          <cell r="M5802">
            <v>33028426</v>
          </cell>
          <cell r="N5802">
            <v>1155297772</v>
          </cell>
          <cell r="O5802" t="str">
            <v>Laura Outeda</v>
          </cell>
          <cell r="P5802">
            <v>1155297772</v>
          </cell>
          <cell r="Q5802" t="str">
            <v xml:space="preserve">Avellaneda </v>
          </cell>
          <cell r="R5802">
            <v>622</v>
          </cell>
          <cell r="T5802" t="str">
            <v xml:space="preserve">Temperley </v>
          </cell>
          <cell r="U5802" t="str">
            <v xml:space="preserve">Lomas de Zamora </v>
          </cell>
          <cell r="V5802">
            <v>1834</v>
          </cell>
          <cell r="W5802" t="str">
            <v>Gran Buenos Aires</v>
          </cell>
          <cell r="Y5802" t="str">
            <v>ENVÍO SIN CARGO (CABA Y GRAN PARTE DE GBA) TIEMPO: 4 a 6 DÍAS HÁBILES</v>
          </cell>
          <cell r="Z5802" t="str">
            <v>Mercado Pago</v>
          </cell>
          <cell r="AD5802">
            <v>44088</v>
          </cell>
          <cell r="AE5802">
            <v>44090</v>
          </cell>
          <cell r="AF5802" t="str">
            <v>MANTEL BLANCO RECTANGULAR TELA TROPICAL PESADO 150 X 250 CM</v>
          </cell>
          <cell r="AG5802" t="str">
            <v>849.99</v>
          </cell>
          <cell r="AH5802">
            <v>1</v>
          </cell>
          <cell r="AI5802" t="str">
            <v>CHUMANBLA</v>
          </cell>
          <cell r="AJ5802" t="str">
            <v>Móvil</v>
          </cell>
          <cell r="AK5802" t="str">
            <v>VIERNES 18-09 ENTRE 8 Y 18 HORAS!</v>
          </cell>
          <cell r="AL5802">
            <v>1777363901</v>
          </cell>
          <cell r="AM5802">
            <v>293601441</v>
          </cell>
          <cell r="AN5802" t="str">
            <v>Sí</v>
          </cell>
        </row>
        <row r="5803">
          <cell r="A5803">
            <v>1965</v>
          </cell>
          <cell r="B5803" t="str">
            <v>lumenah@hotmail.com</v>
          </cell>
          <cell r="C5803">
            <v>44088</v>
          </cell>
          <cell r="D5803" t="str">
            <v>Abierta</v>
          </cell>
          <cell r="E5803" t="str">
            <v>Recibido</v>
          </cell>
          <cell r="F5803" t="str">
            <v>Enviado</v>
          </cell>
          <cell r="G5803" t="str">
            <v>ARS</v>
          </cell>
          <cell r="H5803">
            <v>2798</v>
          </cell>
          <cell r="I5803">
            <v>0</v>
          </cell>
          <cell r="J5803">
            <v>0</v>
          </cell>
          <cell r="K5803">
            <v>2798</v>
          </cell>
          <cell r="L5803" t="str">
            <v>Lucila Villarino</v>
          </cell>
          <cell r="M5803">
            <v>28822611</v>
          </cell>
          <cell r="N5803">
            <v>2314448078</v>
          </cell>
          <cell r="O5803" t="str">
            <v>Lucila  Villarino</v>
          </cell>
          <cell r="P5803">
            <v>2314448078</v>
          </cell>
          <cell r="Q5803" t="str">
            <v>Av Santa fe</v>
          </cell>
          <cell r="R5803">
            <v>2036</v>
          </cell>
          <cell r="S5803" t="str">
            <v xml:space="preserve">PB A </v>
          </cell>
          <cell r="T5803" t="str">
            <v>Recoleta</v>
          </cell>
          <cell r="U5803" t="str">
            <v>Capital Federal</v>
          </cell>
          <cell r="V5803">
            <v>1123</v>
          </cell>
          <cell r="W5803" t="str">
            <v>Capital Federal</v>
          </cell>
          <cell r="Y5803" t="str">
            <v>ENVÍO SIN CARGO (CABA Y GRAN PARTE DE GBA) TIEMPO: 4 a 6 DÍAS HÁBILES</v>
          </cell>
          <cell r="Z5803" t="str">
            <v>Mercado Pago</v>
          </cell>
          <cell r="AB5803" t="str">
            <v>Por favor enviar envueltas de manera que no se rompan en el viaje ya que son para regalo y yo las envio al interior del pais, muchas gracias</v>
          </cell>
          <cell r="AD5803">
            <v>44088</v>
          </cell>
          <cell r="AE5803">
            <v>44097</v>
          </cell>
          <cell r="AF5803" t="str">
            <v>TABLA MÁRMOL CARRARA 30x10 CM (Blanco)</v>
          </cell>
          <cell r="AG5803">
            <v>1399</v>
          </cell>
          <cell r="AH5803">
            <v>2</v>
          </cell>
          <cell r="AI5803" t="str">
            <v>CARRA 3010. MERCA SEPARADA</v>
          </cell>
          <cell r="AJ5803" t="str">
            <v>Móvil</v>
          </cell>
          <cell r="AK5803" t="str">
            <v>VIERNES 25-09 ENTRE 8 Y 18 HORAS!</v>
          </cell>
          <cell r="AL5803">
            <v>1776880604</v>
          </cell>
          <cell r="AM5803">
            <v>293544647</v>
          </cell>
          <cell r="AN5803" t="str">
            <v>Sí</v>
          </cell>
        </row>
        <row r="5804">
          <cell r="A5804">
            <v>1964</v>
          </cell>
          <cell r="B5804" t="str">
            <v>shawpia@yahoo.com.ar</v>
          </cell>
          <cell r="C5804">
            <v>44088</v>
          </cell>
          <cell r="D5804" t="str">
            <v>Abierta</v>
          </cell>
          <cell r="E5804" t="str">
            <v>Recibido</v>
          </cell>
          <cell r="F5804" t="str">
            <v>Enviado</v>
          </cell>
          <cell r="G5804" t="str">
            <v>ARS</v>
          </cell>
          <cell r="H5804">
            <v>4399</v>
          </cell>
          <cell r="I5804">
            <v>0</v>
          </cell>
          <cell r="J5804">
            <v>0</v>
          </cell>
          <cell r="K5804">
            <v>4399</v>
          </cell>
          <cell r="L5804" t="str">
            <v xml:space="preserve">Pia Shaw </v>
          </cell>
          <cell r="M5804">
            <v>27095203</v>
          </cell>
          <cell r="N5804">
            <v>1151576190</v>
          </cell>
          <cell r="O5804" t="str">
            <v>Pia  Shaw</v>
          </cell>
          <cell r="P5804">
            <v>1151576190</v>
          </cell>
          <cell r="Q5804" t="str">
            <v xml:space="preserve">Amenabar </v>
          </cell>
          <cell r="R5804">
            <v>2089</v>
          </cell>
          <cell r="S5804">
            <v>0.375</v>
          </cell>
          <cell r="T5804" t="str">
            <v xml:space="preserve">Belgrano </v>
          </cell>
          <cell r="U5804" t="str">
            <v>Capital Federal</v>
          </cell>
          <cell r="V5804">
            <v>1428</v>
          </cell>
          <cell r="W5804" t="str">
            <v>Capital Federal</v>
          </cell>
          <cell r="Y5804" t="str">
            <v>ENVÍO SIN CARGO (CABA Y GRAN PARTE DE GBA) TIEMPO: 4 a 6 DÍAS HÁBILES</v>
          </cell>
          <cell r="Z5804" t="str">
            <v>Mercado Pago</v>
          </cell>
          <cell r="AD5804">
            <v>44088</v>
          </cell>
          <cell r="AE5804">
            <v>44092</v>
          </cell>
          <cell r="AF5804" t="str">
            <v>PERCHERO DE PIE EXHIBIDOR NORDICO ESCANDINAVO</v>
          </cell>
          <cell r="AG5804">
            <v>4399</v>
          </cell>
          <cell r="AH5804">
            <v>1</v>
          </cell>
          <cell r="AI5804" t="str">
            <v>ML0001</v>
          </cell>
          <cell r="AJ5804" t="str">
            <v>Móvil</v>
          </cell>
          <cell r="AK5804" t="str">
            <v/>
          </cell>
          <cell r="AL5804">
            <v>1776305903</v>
          </cell>
          <cell r="AM5804">
            <v>293477966</v>
          </cell>
          <cell r="AN5804" t="str">
            <v>Sí</v>
          </cell>
        </row>
        <row r="5805">
          <cell r="A5805">
            <v>1963</v>
          </cell>
          <cell r="B5805" t="str">
            <v>donofriomicaela27@gmail.com</v>
          </cell>
          <cell r="C5805">
            <v>44088</v>
          </cell>
          <cell r="D5805" t="str">
            <v>Abierta</v>
          </cell>
          <cell r="E5805" t="str">
            <v>Recibido</v>
          </cell>
          <cell r="G5805" t="str">
            <v>ARS</v>
          </cell>
          <cell r="H5805">
            <v>1000</v>
          </cell>
          <cell r="I5805">
            <v>0</v>
          </cell>
          <cell r="J5805">
            <v>0</v>
          </cell>
          <cell r="K5805">
            <v>1000</v>
          </cell>
          <cell r="L5805" t="str">
            <v>Micaela Andrea D'Onofrio</v>
          </cell>
          <cell r="M5805">
            <v>40013236</v>
          </cell>
          <cell r="N5805">
            <v>1165132197</v>
          </cell>
          <cell r="Z5805" t="str">
            <v>Mercado Pago</v>
          </cell>
          <cell r="AD5805">
            <v>44088</v>
          </cell>
          <cell r="AF5805" t="str">
            <v>GIFT CARD BRONZE</v>
          </cell>
          <cell r="AG5805">
            <v>1000</v>
          </cell>
          <cell r="AH5805">
            <v>1</v>
          </cell>
          <cell r="AJ5805" t="str">
            <v>Web</v>
          </cell>
          <cell r="AK5805" t="str">
            <v/>
          </cell>
          <cell r="AL5805">
            <v>1776162541</v>
          </cell>
          <cell r="AM5805">
            <v>293469835</v>
          </cell>
          <cell r="AN5805" t="str">
            <v>No</v>
          </cell>
        </row>
        <row r="5806">
          <cell r="A5806">
            <v>1962</v>
          </cell>
          <cell r="B5806" t="str">
            <v>felicitasgutierrezmaringer@gmail.com</v>
          </cell>
          <cell r="C5806">
            <v>44088</v>
          </cell>
          <cell r="D5806" t="str">
            <v>Abierta</v>
          </cell>
          <cell r="E5806" t="str">
            <v>Recibido</v>
          </cell>
          <cell r="F5806" t="str">
            <v>Enviado</v>
          </cell>
          <cell r="G5806" t="str">
            <v>ARS</v>
          </cell>
          <cell r="H5806">
            <v>1800</v>
          </cell>
          <cell r="I5806">
            <v>0</v>
          </cell>
          <cell r="J5806">
            <v>0</v>
          </cell>
          <cell r="K5806">
            <v>1800</v>
          </cell>
          <cell r="L5806" t="str">
            <v xml:space="preserve">María Eugenia Pais </v>
          </cell>
          <cell r="M5806">
            <v>27383034235</v>
          </cell>
          <cell r="N5806">
            <v>1162307957</v>
          </cell>
          <cell r="O5806" t="str">
            <v>María Eugenia  Pais</v>
          </cell>
          <cell r="P5806">
            <v>1162307957</v>
          </cell>
          <cell r="Q5806" t="str">
            <v xml:space="preserve">Salvador soreda </v>
          </cell>
          <cell r="R5806">
            <v>6166</v>
          </cell>
          <cell r="S5806" t="str">
            <v>8A</v>
          </cell>
          <cell r="U5806" t="str">
            <v xml:space="preserve">Wilde </v>
          </cell>
          <cell r="V5806">
            <v>1875</v>
          </cell>
          <cell r="W5806" t="str">
            <v>Gran Buenos Aires</v>
          </cell>
          <cell r="Y5806" t="str">
            <v>ENVÍO SIN CARGO (CABA Y GRAN PARTE DE GBA) TIEMPO: 4 a 6 DÍAS HÁBILES</v>
          </cell>
          <cell r="Z5806" t="str">
            <v>Mercado Pago</v>
          </cell>
          <cell r="AB5806" t="str">
            <v>Felizzz cumple Pais!  Te queremos!  Lo mejor de UMSA.  Emi y Feli.</v>
          </cell>
          <cell r="AD5806">
            <v>44088</v>
          </cell>
          <cell r="AE5806">
            <v>44092</v>
          </cell>
          <cell r="AF5806" t="str">
            <v>MESA DE ARRIME HOME OFFICE 35x40x67 CM</v>
          </cell>
          <cell r="AG5806">
            <v>1800</v>
          </cell>
          <cell r="AH5806">
            <v>1</v>
          </cell>
          <cell r="AI5806" t="str">
            <v>MESA ARRIME 2 CAÑOS</v>
          </cell>
          <cell r="AJ5806" t="str">
            <v>Móvil</v>
          </cell>
          <cell r="AK5806" t="str">
            <v>LUNES 21-09 ENTRE 8 Y 18 HORAS!</v>
          </cell>
          <cell r="AL5806">
            <v>1776132619</v>
          </cell>
          <cell r="AM5806">
            <v>293452629</v>
          </cell>
          <cell r="AN5806" t="str">
            <v>Sí</v>
          </cell>
        </row>
        <row r="5807">
          <cell r="A5807">
            <v>1961</v>
          </cell>
          <cell r="B5807" t="str">
            <v>sabrina.obiols@farmacity.com.ar</v>
          </cell>
          <cell r="C5807">
            <v>44088</v>
          </cell>
          <cell r="D5807" t="str">
            <v>Abierta</v>
          </cell>
          <cell r="E5807" t="str">
            <v>Recibido</v>
          </cell>
          <cell r="F5807" t="str">
            <v>Enviado</v>
          </cell>
          <cell r="G5807" t="str">
            <v>ARS</v>
          </cell>
          <cell r="H5807" t="str">
            <v>842.28</v>
          </cell>
          <cell r="I5807">
            <v>0</v>
          </cell>
          <cell r="J5807">
            <v>0</v>
          </cell>
          <cell r="K5807" t="str">
            <v>842.28</v>
          </cell>
          <cell r="L5807" t="str">
            <v>Sabrina Obiols</v>
          </cell>
          <cell r="M5807">
            <v>30086371</v>
          </cell>
          <cell r="N5807">
            <v>1165112285</v>
          </cell>
          <cell r="O5807" t="str">
            <v>Sabrina Obiols</v>
          </cell>
          <cell r="P5807">
            <v>1165112285</v>
          </cell>
          <cell r="Q5807" t="str">
            <v xml:space="preserve">Av Forest </v>
          </cell>
          <cell r="R5807">
            <v>1063</v>
          </cell>
          <cell r="S5807" t="str">
            <v>piso 2, depto B</v>
          </cell>
          <cell r="T5807" t="str">
            <v>Chacarita</v>
          </cell>
          <cell r="U5807" t="str">
            <v>Capital Federal</v>
          </cell>
          <cell r="V5807">
            <v>1427</v>
          </cell>
          <cell r="W5807" t="str">
            <v>Capital Federal</v>
          </cell>
          <cell r="Y5807" t="str">
            <v>ENVÍO SIN CARGO (CABA Y GRAN PARTE DE GBA) TIEMPO: 4 a 6 DÍAS HÁBILES</v>
          </cell>
          <cell r="Z5807" t="str">
            <v>Mercado Pago</v>
          </cell>
          <cell r="AD5807">
            <v>44088</v>
          </cell>
          <cell r="AE5807">
            <v>44090</v>
          </cell>
          <cell r="AF5807" t="str">
            <v>JUEGO ARMA TU MUNDO 40 FICHAS</v>
          </cell>
          <cell r="AG5807" t="str">
            <v>236.49</v>
          </cell>
          <cell r="AH5807">
            <v>1</v>
          </cell>
          <cell r="AI5807" t="str">
            <v>19BA83001</v>
          </cell>
          <cell r="AJ5807" t="str">
            <v>Web</v>
          </cell>
          <cell r="AK5807" t="str">
            <v>VIERNES 18-09 ENTRE 8 Y 18 HORAS!</v>
          </cell>
          <cell r="AL5807">
            <v>1775455414</v>
          </cell>
          <cell r="AM5807">
            <v>293382891</v>
          </cell>
          <cell r="AN5807" t="str">
            <v>Sí</v>
          </cell>
        </row>
        <row r="5808">
          <cell r="A5808">
            <v>1961</v>
          </cell>
          <cell r="B5808" t="str">
            <v>sabrina.obiols@farmacity.com.ar</v>
          </cell>
          <cell r="AF5808" t="str">
            <v>FLORERO DE VIDRIO 16CM</v>
          </cell>
          <cell r="AG5808" t="str">
            <v>201.93</v>
          </cell>
          <cell r="AH5808">
            <v>3</v>
          </cell>
          <cell r="AI5808" t="str">
            <v>046JA7593</v>
          </cell>
          <cell r="AN5808" t="str">
            <v>Sí</v>
          </cell>
        </row>
        <row r="5809">
          <cell r="A5809">
            <v>1960</v>
          </cell>
          <cell r="B5809" t="str">
            <v>marinaariasnakama@gmail.com</v>
          </cell>
          <cell r="C5809">
            <v>44087</v>
          </cell>
          <cell r="D5809" t="str">
            <v>Abierta</v>
          </cell>
          <cell r="E5809" t="str">
            <v>Recibido</v>
          </cell>
          <cell r="F5809" t="str">
            <v>Enviado</v>
          </cell>
          <cell r="G5809" t="str">
            <v>ARS</v>
          </cell>
          <cell r="H5809" t="str">
            <v>1735.78</v>
          </cell>
          <cell r="I5809">
            <v>0</v>
          </cell>
          <cell r="J5809">
            <v>0</v>
          </cell>
          <cell r="K5809" t="str">
            <v>1735.78</v>
          </cell>
          <cell r="L5809" t="str">
            <v>Marina Arias</v>
          </cell>
          <cell r="M5809">
            <v>25560835</v>
          </cell>
          <cell r="N5809">
            <v>1564687214</v>
          </cell>
          <cell r="O5809" t="str">
            <v>Marina Arias</v>
          </cell>
          <cell r="P5809">
            <v>1564687214</v>
          </cell>
          <cell r="Q5809" t="str">
            <v>Carlos Gardel</v>
          </cell>
          <cell r="R5809">
            <v>331</v>
          </cell>
          <cell r="S5809" t="str">
            <v>6C</v>
          </cell>
          <cell r="T5809" t="str">
            <v>Lanús oeste</v>
          </cell>
          <cell r="U5809" t="str">
            <v>Lanús</v>
          </cell>
          <cell r="V5809">
            <v>1824</v>
          </cell>
          <cell r="W5809" t="str">
            <v>Gran Buenos Aires</v>
          </cell>
          <cell r="Y5809" t="str">
            <v>ENVÍO SIN CARGO (CABA Y GRAN PARTE DE GBA) TIEMPO: 4 a 6 DÍAS HÁBILES</v>
          </cell>
          <cell r="Z5809" t="str">
            <v>Mercado Pago</v>
          </cell>
          <cell r="AD5809">
            <v>44087</v>
          </cell>
          <cell r="AE5809">
            <v>44090</v>
          </cell>
          <cell r="AF5809" t="str">
            <v>ALM. HOME 25X55CM POLIESTER V.SILICONADO</v>
          </cell>
          <cell r="AG5809" t="str">
            <v>867.89</v>
          </cell>
          <cell r="AH5809">
            <v>1</v>
          </cell>
          <cell r="AI5809" t="str">
            <v>CHU390</v>
          </cell>
          <cell r="AJ5809" t="str">
            <v>Móvil</v>
          </cell>
          <cell r="AK5809" t="str">
            <v>VIERNES 18-09 ENTRE 8 Y 18 HORAS !</v>
          </cell>
          <cell r="AL5809">
            <v>1774056593</v>
          </cell>
          <cell r="AM5809">
            <v>293157692</v>
          </cell>
          <cell r="AN5809" t="str">
            <v>Sí</v>
          </cell>
        </row>
        <row r="5810">
          <cell r="A5810">
            <v>1960</v>
          </cell>
          <cell r="B5810" t="str">
            <v>marinaariasnakama@gmail.com</v>
          </cell>
          <cell r="AF5810" t="str">
            <v>ALM. FIACA 25X55CM POLIESTER V.SILICONADO</v>
          </cell>
          <cell r="AG5810" t="str">
            <v>867.89</v>
          </cell>
          <cell r="AH5810">
            <v>1</v>
          </cell>
          <cell r="AI5810" t="str">
            <v>CHU384</v>
          </cell>
          <cell r="AN5810" t="str">
            <v>Sí</v>
          </cell>
        </row>
        <row r="5811">
          <cell r="A5811">
            <v>1959</v>
          </cell>
          <cell r="B5811" t="str">
            <v>marinaariasnakama@gmail.com</v>
          </cell>
          <cell r="C5811">
            <v>44087</v>
          </cell>
          <cell r="D5811" t="str">
            <v>Abierta</v>
          </cell>
          <cell r="E5811" t="str">
            <v>Recibido</v>
          </cell>
          <cell r="F5811" t="str">
            <v>Enviado</v>
          </cell>
          <cell r="G5811" t="str">
            <v>ARS</v>
          </cell>
          <cell r="H5811">
            <v>6600</v>
          </cell>
          <cell r="I5811">
            <v>0</v>
          </cell>
          <cell r="J5811">
            <v>0</v>
          </cell>
          <cell r="K5811">
            <v>6600</v>
          </cell>
          <cell r="L5811" t="str">
            <v>Marina Arias</v>
          </cell>
          <cell r="M5811">
            <v>25560835</v>
          </cell>
          <cell r="N5811">
            <v>1564687214</v>
          </cell>
          <cell r="O5811" t="str">
            <v>Marina Arias</v>
          </cell>
          <cell r="P5811">
            <v>1564687214</v>
          </cell>
          <cell r="Q5811" t="str">
            <v>Carlos Gardel</v>
          </cell>
          <cell r="R5811">
            <v>331</v>
          </cell>
          <cell r="S5811" t="str">
            <v>6C</v>
          </cell>
          <cell r="T5811" t="str">
            <v>Lanus oeste</v>
          </cell>
          <cell r="U5811" t="str">
            <v>Lanus</v>
          </cell>
          <cell r="V5811">
            <v>1824</v>
          </cell>
          <cell r="W5811" t="str">
            <v>Gran Buenos Aires</v>
          </cell>
          <cell r="Y5811" t="str">
            <v>ENVÍO SIN CARGO (CABA Y GRAN PARTE DE GBA) TIEMPO: 4 a 6 DÍAS HÁBILES</v>
          </cell>
          <cell r="Z5811" t="str">
            <v>Mercado Pago</v>
          </cell>
          <cell r="AD5811">
            <v>44087</v>
          </cell>
          <cell r="AE5811">
            <v>44090</v>
          </cell>
          <cell r="AF5811" t="str">
            <v>TERMO STANLEY CON PICO CEBADOR 1.3 LITROS</v>
          </cell>
          <cell r="AG5811">
            <v>6600</v>
          </cell>
          <cell r="AH5811">
            <v>1</v>
          </cell>
          <cell r="AI5811" t="str">
            <v>TERMOSTANLEY</v>
          </cell>
          <cell r="AJ5811" t="str">
            <v>Móvil</v>
          </cell>
          <cell r="AK5811" t="str">
            <v>VIERNES 18-09 ENTRE 8 Y 18 HORAS !</v>
          </cell>
          <cell r="AL5811">
            <v>1774043973</v>
          </cell>
          <cell r="AM5811">
            <v>293155588</v>
          </cell>
          <cell r="AN5811" t="str">
            <v>Sí</v>
          </cell>
        </row>
        <row r="5812">
          <cell r="A5812">
            <v>1958</v>
          </cell>
          <cell r="B5812" t="str">
            <v>camilaaguirree99@gmail.com</v>
          </cell>
          <cell r="C5812">
            <v>44087</v>
          </cell>
          <cell r="D5812" t="str">
            <v>Abierta</v>
          </cell>
          <cell r="E5812" t="str">
            <v>Recibido</v>
          </cell>
          <cell r="F5812" t="str">
            <v>Enviado</v>
          </cell>
          <cell r="G5812" t="str">
            <v>ARS</v>
          </cell>
          <cell r="H5812">
            <v>2998</v>
          </cell>
          <cell r="I5812">
            <v>0</v>
          </cell>
          <cell r="J5812">
            <v>0</v>
          </cell>
          <cell r="K5812">
            <v>2998</v>
          </cell>
          <cell r="L5812" t="str">
            <v>Camila Aguirre</v>
          </cell>
          <cell r="M5812">
            <v>23419189014</v>
          </cell>
          <cell r="N5812">
            <v>1126551560</v>
          </cell>
          <cell r="O5812" t="str">
            <v>Camila aguirre</v>
          </cell>
          <cell r="P5812">
            <v>1126551560</v>
          </cell>
          <cell r="Q5812" t="str">
            <v>Bulnes</v>
          </cell>
          <cell r="R5812">
            <v>869</v>
          </cell>
          <cell r="S5812" t="str">
            <v>9b</v>
          </cell>
          <cell r="T5812" t="str">
            <v>almagro</v>
          </cell>
          <cell r="U5812" t="str">
            <v>Capital Federal</v>
          </cell>
          <cell r="V5812">
            <v>1176</v>
          </cell>
          <cell r="W5812" t="str">
            <v>Capital Federal</v>
          </cell>
          <cell r="Y5812" t="str">
            <v>ENVÍO SIN CARGO (CABA Y GRAN PARTE DE GBA) TIEMPO: 4 a 6 DÍAS HÁBILES</v>
          </cell>
          <cell r="Z5812" t="str">
            <v>Mercado Pago</v>
          </cell>
          <cell r="AB5812" t="str">
            <v xml:space="preserve">buenas tardes, pack uva y el otro gris </v>
          </cell>
          <cell r="AD5812">
            <v>44087</v>
          </cell>
          <cell r="AE5812">
            <v>44092</v>
          </cell>
          <cell r="AF5812" t="str">
            <v>CORTINA ALGODÓN Y POLIÉSTER PESADAS 2 PAÑOS 1.40x2.10 CM GRIS</v>
          </cell>
          <cell r="AG5812">
            <v>1499</v>
          </cell>
          <cell r="AH5812">
            <v>2</v>
          </cell>
          <cell r="AI5812" t="str">
            <v>Cortina</v>
          </cell>
          <cell r="AJ5812" t="str">
            <v>Web</v>
          </cell>
          <cell r="AK5812" t="str">
            <v>LUNES 21-09 ENTRE 8 Y 18 HORAS!</v>
          </cell>
          <cell r="AL5812">
            <v>1773653247</v>
          </cell>
          <cell r="AM5812">
            <v>293082664</v>
          </cell>
          <cell r="AN5812" t="str">
            <v>Sí</v>
          </cell>
        </row>
        <row r="5813">
          <cell r="A5813">
            <v>1957</v>
          </cell>
          <cell r="B5813" t="str">
            <v>mariavictoriaburyeile@gmail.com</v>
          </cell>
          <cell r="C5813">
            <v>44087</v>
          </cell>
          <cell r="D5813" t="str">
            <v>Abierta</v>
          </cell>
          <cell r="E5813" t="str">
            <v>Recibido</v>
          </cell>
          <cell r="F5813" t="str">
            <v>Enviado</v>
          </cell>
          <cell r="G5813" t="str">
            <v>ARS</v>
          </cell>
          <cell r="H5813" t="str">
            <v>2876.82</v>
          </cell>
          <cell r="I5813">
            <v>0</v>
          </cell>
          <cell r="J5813">
            <v>0</v>
          </cell>
          <cell r="K5813" t="str">
            <v>2876.82</v>
          </cell>
          <cell r="L5813" t="str">
            <v>Maria Buryeile</v>
          </cell>
          <cell r="M5813">
            <v>40131729</v>
          </cell>
          <cell r="N5813">
            <v>5491130031967</v>
          </cell>
          <cell r="O5813" t="str">
            <v>Maria Buryeile</v>
          </cell>
          <cell r="P5813">
            <v>5491130031967</v>
          </cell>
          <cell r="Q5813" t="str">
            <v xml:space="preserve">San Juan </v>
          </cell>
          <cell r="R5813">
            <v>3817</v>
          </cell>
          <cell r="T5813" t="str">
            <v xml:space="preserve">Boedo </v>
          </cell>
          <cell r="U5813" t="str">
            <v>Capital Federal</v>
          </cell>
          <cell r="V5813">
            <v>1233</v>
          </cell>
          <cell r="W5813" t="str">
            <v>Capital Federal</v>
          </cell>
          <cell r="Y5813" t="str">
            <v>ENVÍO SIN CARGO (CABA Y GRAN PARTE DE GBA) TIEMPO: 4 a 6 DÍAS HÁBILES</v>
          </cell>
          <cell r="Z5813" t="str">
            <v>Mercado Pago</v>
          </cell>
          <cell r="AC5813" t="str">
            <v>24-09 NO HAY ESPECIEROS, HAY 3 PERO NO QUIERE, SE HACE CODIGO CON MONTO DE 999.95 - MUÑOZ</v>
          </cell>
          <cell r="AD5813">
            <v>44087</v>
          </cell>
          <cell r="AE5813">
            <v>44098</v>
          </cell>
          <cell r="AF5813" t="str">
            <v>VELA 100 % SOJA CON AROMA JAZMIN GARDENIA (VAINILLA)</v>
          </cell>
          <cell r="AG5813">
            <v>440</v>
          </cell>
          <cell r="AH5813">
            <v>1</v>
          </cell>
          <cell r="AI5813" t="str">
            <v>BA5914VELA</v>
          </cell>
          <cell r="AJ5813" t="str">
            <v>Móvil</v>
          </cell>
          <cell r="AK5813" t="str">
            <v>VIERNES 25-09 ENTRE 11 Y 18 HORAS!</v>
          </cell>
          <cell r="AL5813">
            <v>1773584145</v>
          </cell>
          <cell r="AM5813">
            <v>293064389</v>
          </cell>
          <cell r="AN5813" t="str">
            <v>Sí</v>
          </cell>
        </row>
        <row r="5814">
          <cell r="A5814">
            <v>1957</v>
          </cell>
          <cell r="B5814" t="str">
            <v>mariavictoriaburyeile@gmail.com</v>
          </cell>
          <cell r="AF5814" t="str">
            <v>VELA 100 % SOJA CON AROMA JAZMIN GARDENIA (NARANJA/CANELA)</v>
          </cell>
          <cell r="AG5814">
            <v>440</v>
          </cell>
          <cell r="AH5814">
            <v>1</v>
          </cell>
          <cell r="AI5814" t="str">
            <v>BA5914VELA</v>
          </cell>
          <cell r="AN5814" t="str">
            <v>Sí</v>
          </cell>
        </row>
        <row r="5815">
          <cell r="A5815">
            <v>1957</v>
          </cell>
          <cell r="B5815" t="str">
            <v>mariavictoriaburyeile@gmail.com</v>
          </cell>
          <cell r="AF5815" t="str">
            <v>FRASCO ESPECIERO DE VIDRIO CON TAPA COLOR COBRE 9 CM</v>
          </cell>
          <cell r="AG5815" t="str">
            <v>199.99</v>
          </cell>
          <cell r="AH5815">
            <v>5</v>
          </cell>
          <cell r="AI5815" t="str">
            <v>ESPECIERO</v>
          </cell>
          <cell r="AN5815" t="str">
            <v>Sí</v>
          </cell>
        </row>
        <row r="5816">
          <cell r="A5816">
            <v>1957</v>
          </cell>
          <cell r="B5816" t="str">
            <v>mariavictoriaburyeile@gmail.com</v>
          </cell>
          <cell r="AF5816" t="str">
            <v>TORTERO DE VIDRIO 11.5 X 13CM</v>
          </cell>
          <cell r="AG5816" t="str">
            <v>996.87</v>
          </cell>
          <cell r="AH5816">
            <v>1</v>
          </cell>
          <cell r="AI5816" t="str">
            <v>046BA6706</v>
          </cell>
          <cell r="AN5816" t="str">
            <v>Sí</v>
          </cell>
        </row>
        <row r="5817">
          <cell r="A5817">
            <v>1956</v>
          </cell>
          <cell r="B5817" t="str">
            <v>laracgomez@hotmail.com</v>
          </cell>
          <cell r="C5817">
            <v>44087</v>
          </cell>
          <cell r="D5817" t="str">
            <v>Abierta</v>
          </cell>
          <cell r="E5817" t="str">
            <v>Recibido</v>
          </cell>
          <cell r="F5817" t="str">
            <v>Enviado</v>
          </cell>
          <cell r="G5817" t="str">
            <v>ARS</v>
          </cell>
          <cell r="H5817" t="str">
            <v>4341.6</v>
          </cell>
          <cell r="I5817">
            <v>0</v>
          </cell>
          <cell r="J5817">
            <v>0</v>
          </cell>
          <cell r="K5817" t="str">
            <v>4341.6</v>
          </cell>
          <cell r="L5817" t="str">
            <v>Lara Gomez</v>
          </cell>
          <cell r="M5817">
            <v>39508770</v>
          </cell>
          <cell r="N5817">
            <v>1538612700</v>
          </cell>
          <cell r="O5817" t="str">
            <v>Lara Gomez</v>
          </cell>
          <cell r="P5817">
            <v>1538612700</v>
          </cell>
          <cell r="Q5817" t="str">
            <v xml:space="preserve">Tomas Márquez </v>
          </cell>
          <cell r="R5817">
            <v>2558</v>
          </cell>
          <cell r="T5817" t="str">
            <v>Garin</v>
          </cell>
          <cell r="U5817" t="str">
            <v>Garin</v>
          </cell>
          <cell r="V5817">
            <v>1619</v>
          </cell>
          <cell r="W5817" t="str">
            <v>Gran Buenos Aires</v>
          </cell>
          <cell r="Y5817" t="str">
            <v>ENVÍO SIN CARGO (CABA Y GRAN PARTE DE GBA) TIEMPO: 4 a 6 DÍAS HÁBILES</v>
          </cell>
          <cell r="Z5817" t="str">
            <v>Mercado Pago</v>
          </cell>
          <cell r="AD5817">
            <v>44087</v>
          </cell>
          <cell r="AE5817">
            <v>44090</v>
          </cell>
          <cell r="AF5817" t="str">
            <v>HERMETICO BLANCO 1LTS CILINDRICO C/CUCHARITA</v>
          </cell>
          <cell r="AG5817" t="str">
            <v>354.2</v>
          </cell>
          <cell r="AH5817">
            <v>3</v>
          </cell>
          <cell r="AI5817" t="str">
            <v>BP40001</v>
          </cell>
          <cell r="AJ5817" t="str">
            <v>Móvil</v>
          </cell>
          <cell r="AK5817" t="str">
            <v>VIERNES 18-09 ENTRE 8 Y 18 HORAS !</v>
          </cell>
          <cell r="AL5817">
            <v>1773371256</v>
          </cell>
          <cell r="AM5817">
            <v>293004614</v>
          </cell>
          <cell r="AN5817" t="str">
            <v>Sí</v>
          </cell>
        </row>
        <row r="5818">
          <cell r="A5818">
            <v>1956</v>
          </cell>
          <cell r="B5818" t="str">
            <v>laracgomez@hotmail.com</v>
          </cell>
          <cell r="AF5818" t="str">
            <v>VELA 100 % SOJA CON AROMA JAZMIN GARDENIA (VAINILLA)</v>
          </cell>
          <cell r="AG5818">
            <v>440</v>
          </cell>
          <cell r="AH5818">
            <v>2</v>
          </cell>
          <cell r="AI5818" t="str">
            <v>BA5914VELA</v>
          </cell>
          <cell r="AN5818" t="str">
            <v>Sí</v>
          </cell>
        </row>
        <row r="5819">
          <cell r="A5819">
            <v>1956</v>
          </cell>
          <cell r="B5819" t="str">
            <v>laracgomez@hotmail.com</v>
          </cell>
          <cell r="AF5819" t="str">
            <v>PROMO SET DE VIDRIO</v>
          </cell>
          <cell r="AG5819">
            <v>2399</v>
          </cell>
          <cell r="AH5819">
            <v>1</v>
          </cell>
          <cell r="AN5819" t="str">
            <v>Sí</v>
          </cell>
        </row>
        <row r="5820">
          <cell r="A5820">
            <v>1955</v>
          </cell>
          <cell r="B5820" t="str">
            <v>rociolujantozzi@gmail.com</v>
          </cell>
          <cell r="C5820">
            <v>44087</v>
          </cell>
          <cell r="D5820" t="str">
            <v>Abierta</v>
          </cell>
          <cell r="E5820" t="str">
            <v>Pendiente</v>
          </cell>
          <cell r="F5820" t="str">
            <v>No está empaquetado</v>
          </cell>
          <cell r="G5820" t="str">
            <v>ARS</v>
          </cell>
          <cell r="H5820" t="str">
            <v>867.89</v>
          </cell>
          <cell r="I5820">
            <v>0</v>
          </cell>
          <cell r="J5820">
            <v>0</v>
          </cell>
          <cell r="K5820" t="str">
            <v>867.89</v>
          </cell>
          <cell r="L5820" t="str">
            <v xml:space="preserve">Rocío Luján Tozzi </v>
          </cell>
          <cell r="M5820">
            <v>32301264</v>
          </cell>
          <cell r="N5820">
            <v>1133618600</v>
          </cell>
          <cell r="O5820" t="str">
            <v>Rocío Luján  Tozzi</v>
          </cell>
          <cell r="P5820">
            <v>1133618600</v>
          </cell>
          <cell r="Q5820" t="str">
            <v xml:space="preserve">Avenida Belgrano </v>
          </cell>
          <cell r="R5820">
            <v>1885</v>
          </cell>
          <cell r="S5820" t="str">
            <v>4C</v>
          </cell>
          <cell r="T5820" t="str">
            <v xml:space="preserve">Balvanera </v>
          </cell>
          <cell r="U5820" t="str">
            <v>Capital Federal</v>
          </cell>
          <cell r="V5820">
            <v>1094</v>
          </cell>
          <cell r="W5820" t="str">
            <v>Capital Federal</v>
          </cell>
          <cell r="Y5820" t="str">
            <v>ENVÍO SIN CARGO (CABA Y GRAN PARTE DE GBA) TIEMPO: 4 a 6 DÍAS HÁBILES</v>
          </cell>
          <cell r="Z5820" t="str">
            <v>Mercado Pago</v>
          </cell>
          <cell r="AF5820" t="str">
            <v>ALM. ALL YOU NEED IS LOVE 25X55CM POLIESTER V.SILICONADO</v>
          </cell>
          <cell r="AG5820" t="str">
            <v>867.89</v>
          </cell>
          <cell r="AH5820">
            <v>1</v>
          </cell>
          <cell r="AI5820" t="str">
            <v>CHU378</v>
          </cell>
          <cell r="AJ5820" t="str">
            <v>Móvil</v>
          </cell>
          <cell r="AK5820" t="str">
            <v/>
          </cell>
          <cell r="AL5820">
            <v>1773335830</v>
          </cell>
          <cell r="AM5820">
            <v>292978636</v>
          </cell>
          <cell r="AN5820" t="str">
            <v>Sí</v>
          </cell>
        </row>
        <row r="5821">
          <cell r="A5821">
            <v>1954</v>
          </cell>
          <cell r="B5821" t="str">
            <v>cami97moretti@gmail.com</v>
          </cell>
          <cell r="C5821">
            <v>44087</v>
          </cell>
          <cell r="D5821" t="str">
            <v>Abierta</v>
          </cell>
          <cell r="E5821" t="str">
            <v>Recibido</v>
          </cell>
          <cell r="F5821" t="str">
            <v>Enviado</v>
          </cell>
          <cell r="G5821" t="str">
            <v>ARS</v>
          </cell>
          <cell r="H5821">
            <v>4600</v>
          </cell>
          <cell r="I5821">
            <v>0</v>
          </cell>
          <cell r="J5821">
            <v>0</v>
          </cell>
          <cell r="K5821">
            <v>4600</v>
          </cell>
          <cell r="L5821" t="str">
            <v>Camila Belen Moretti</v>
          </cell>
          <cell r="M5821">
            <v>40535093</v>
          </cell>
          <cell r="N5821">
            <v>1153428657</v>
          </cell>
          <cell r="O5821" t="str">
            <v>Camila Belen Moretti</v>
          </cell>
          <cell r="P5821">
            <v>1153428657</v>
          </cell>
          <cell r="Q5821" t="str">
            <v xml:space="preserve">Gascón </v>
          </cell>
          <cell r="R5821">
            <v>37</v>
          </cell>
          <cell r="S5821" t="str">
            <v>Piso 7 dpto29</v>
          </cell>
          <cell r="T5821" t="str">
            <v>Almagro</v>
          </cell>
          <cell r="U5821" t="str">
            <v>Capital Federal</v>
          </cell>
          <cell r="V5821">
            <v>1181</v>
          </cell>
          <cell r="W5821" t="str">
            <v>Capital Federal</v>
          </cell>
          <cell r="Y5821" t="str">
            <v>ENVÍO SIN CARGO (CABA Y GRAN PARTE DE GBA) TIEMPO: 4 a 6 DÍAS HÁBILES</v>
          </cell>
          <cell r="Z5821" t="str">
            <v>Mercado Pago</v>
          </cell>
          <cell r="AD5821">
            <v>44087</v>
          </cell>
          <cell r="AE5821">
            <v>44095</v>
          </cell>
          <cell r="AF5821" t="str">
            <v>ESCRITORIO INDUSTRIAL 120x50x80 CM</v>
          </cell>
          <cell r="AG5821">
            <v>4600</v>
          </cell>
          <cell r="AH5821">
            <v>1</v>
          </cell>
          <cell r="AJ5821" t="str">
            <v>Web</v>
          </cell>
          <cell r="AK5821" t="str">
            <v>VIERNES 25-09 ENTRE 8 Y 18 HORAS</v>
          </cell>
          <cell r="AL5821">
            <v>1773004392</v>
          </cell>
          <cell r="AM5821">
            <v>292956864</v>
          </cell>
          <cell r="AN5821" t="str">
            <v>Sí</v>
          </cell>
        </row>
        <row r="5822">
          <cell r="A5822">
            <v>1953</v>
          </cell>
          <cell r="B5822" t="str">
            <v>rochi.felippe@gmail.com</v>
          </cell>
          <cell r="C5822">
            <v>44087</v>
          </cell>
          <cell r="D5822" t="str">
            <v>Abierta</v>
          </cell>
          <cell r="E5822" t="str">
            <v>Recibido</v>
          </cell>
          <cell r="F5822" t="str">
            <v>Enviado</v>
          </cell>
          <cell r="G5822" t="str">
            <v>ARS</v>
          </cell>
          <cell r="H5822" t="str">
            <v>10648.65</v>
          </cell>
          <cell r="I5822">
            <v>0</v>
          </cell>
          <cell r="J5822">
            <v>0</v>
          </cell>
          <cell r="K5822" t="str">
            <v>10648.65</v>
          </cell>
          <cell r="L5822" t="str">
            <v>Rocio Belén Felippe</v>
          </cell>
          <cell r="M5822">
            <v>37423210</v>
          </cell>
          <cell r="N5822">
            <v>2215581522</v>
          </cell>
          <cell r="O5822" t="str">
            <v>Rocio Belén Felippe</v>
          </cell>
          <cell r="P5822">
            <v>2215581522</v>
          </cell>
          <cell r="Q5822">
            <v>58</v>
          </cell>
          <cell r="R5822">
            <v>885</v>
          </cell>
          <cell r="S5822" t="str">
            <v>8 c</v>
          </cell>
          <cell r="T5822" t="str">
            <v>Casco urbano de la Ciudad de La Plata - centro comercial calle 12</v>
          </cell>
          <cell r="U5822" t="str">
            <v>La plata</v>
          </cell>
          <cell r="V5822">
            <v>1440</v>
          </cell>
          <cell r="W5822" t="str">
            <v>Capital Federal</v>
          </cell>
          <cell r="Y5822" t="str">
            <v>ENVÍO SIN CARGO (CABA Y GRAN PARTE DE GBA) TIEMPO: 4 a 6 DÍAS HÁBILES</v>
          </cell>
          <cell r="Z5822" t="str">
            <v>Mercado Pago</v>
          </cell>
          <cell r="AD5822">
            <v>44087</v>
          </cell>
          <cell r="AE5822">
            <v>44088</v>
          </cell>
          <cell r="AF5822" t="str">
            <v>HERMETICOS SET 6PCS C/TAPA DE VENTILACION FUCSIA (Fucsia)</v>
          </cell>
          <cell r="AG5822" t="str">
            <v>1000.45</v>
          </cell>
          <cell r="AH5822">
            <v>1</v>
          </cell>
          <cell r="AI5822" t="str">
            <v>100BA4030</v>
          </cell>
          <cell r="AJ5822" t="str">
            <v>Móvil</v>
          </cell>
          <cell r="AK5822" t="str">
            <v>JUEVES 17-09 ENTRE 8 Y 18 HORAS!</v>
          </cell>
          <cell r="AL5822">
            <v>1772881544</v>
          </cell>
          <cell r="AM5822">
            <v>292923771</v>
          </cell>
          <cell r="AN5822" t="str">
            <v>Sí</v>
          </cell>
        </row>
        <row r="5823">
          <cell r="A5823">
            <v>1953</v>
          </cell>
          <cell r="B5823" t="str">
            <v>rochi.felippe@gmail.com</v>
          </cell>
          <cell r="AF5823" t="str">
            <v>BOTELLA ROSA 1L TAPON CORCHO ECOLOGICO</v>
          </cell>
          <cell r="AG5823" t="str">
            <v>392.84</v>
          </cell>
          <cell r="AH5823">
            <v>1</v>
          </cell>
          <cell r="AI5823" t="str">
            <v>019BO5588NEW</v>
          </cell>
          <cell r="AN5823" t="str">
            <v>Sí</v>
          </cell>
        </row>
        <row r="5824">
          <cell r="A5824">
            <v>1953</v>
          </cell>
          <cell r="B5824" t="str">
            <v>rochi.felippe@gmail.com</v>
          </cell>
          <cell r="AF5824" t="str">
            <v>ESPECIERO 3 PIEZAS ACERO INOXIDABLE 21 X 7CM (BA8193)</v>
          </cell>
          <cell r="AG5824" t="str">
            <v>897.59</v>
          </cell>
          <cell r="AH5824">
            <v>1</v>
          </cell>
          <cell r="AI5824" t="str">
            <v>046BA3346</v>
          </cell>
          <cell r="AN5824" t="str">
            <v>Sí</v>
          </cell>
        </row>
        <row r="5825">
          <cell r="A5825">
            <v>1953</v>
          </cell>
          <cell r="B5825" t="str">
            <v>rochi.felippe@gmail.com</v>
          </cell>
          <cell r="AF5825" t="str">
            <v>VELA 100 % SOJA CON AROMA JAZMIN GARDENIA (JAZMIN)</v>
          </cell>
          <cell r="AG5825">
            <v>440</v>
          </cell>
          <cell r="AH5825">
            <v>1</v>
          </cell>
          <cell r="AI5825" t="str">
            <v>BA5914VELA</v>
          </cell>
          <cell r="AN5825" t="str">
            <v>Sí</v>
          </cell>
        </row>
        <row r="5826">
          <cell r="A5826">
            <v>1953</v>
          </cell>
          <cell r="B5826" t="str">
            <v>rochi.felippe@gmail.com</v>
          </cell>
          <cell r="AF5826" t="str">
            <v>UNTADOR PASTEL 14.5 CM</v>
          </cell>
          <cell r="AG5826" t="str">
            <v>29.99</v>
          </cell>
          <cell r="AH5826">
            <v>3</v>
          </cell>
          <cell r="AI5826" t="str">
            <v>019BA87503</v>
          </cell>
          <cell r="AN5826" t="str">
            <v>Sí</v>
          </cell>
        </row>
        <row r="5827">
          <cell r="A5827">
            <v>1953</v>
          </cell>
          <cell r="B5827" t="str">
            <v>rochi.felippe@gmail.com</v>
          </cell>
          <cell r="AF5827" t="str">
            <v>MOLDE P/PIZZA ANTIADHERENTE NEGRO 35 CM.</v>
          </cell>
          <cell r="AG5827" t="str">
            <v>882.95</v>
          </cell>
          <cell r="AH5827">
            <v>1</v>
          </cell>
          <cell r="AI5827" t="str">
            <v>043BA6160</v>
          </cell>
          <cell r="AN5827" t="str">
            <v>Sí</v>
          </cell>
        </row>
        <row r="5828">
          <cell r="A5828">
            <v>1953</v>
          </cell>
          <cell r="B5828" t="str">
            <v>rochi.felippe@gmail.com</v>
          </cell>
          <cell r="AF5828" t="str">
            <v>BATIDOR SEMIAUTOMATICO 34 CM</v>
          </cell>
          <cell r="AG5828" t="str">
            <v>344.85</v>
          </cell>
          <cell r="AH5828">
            <v>1</v>
          </cell>
          <cell r="AI5828" t="str">
            <v>046BA4824</v>
          </cell>
          <cell r="AN5828" t="str">
            <v>Sí</v>
          </cell>
        </row>
        <row r="5829">
          <cell r="A5829">
            <v>1953</v>
          </cell>
          <cell r="B5829" t="str">
            <v>rochi.felippe@gmail.com</v>
          </cell>
          <cell r="AF5829" t="str">
            <v>TERMO STANLEY CON PICO CEBADOR 1.3 LITROS</v>
          </cell>
          <cell r="AG5829">
            <v>6600</v>
          </cell>
          <cell r="AH5829">
            <v>1</v>
          </cell>
          <cell r="AI5829" t="str">
            <v>TERMOSTANLEY</v>
          </cell>
          <cell r="AN5829" t="str">
            <v>Sí</v>
          </cell>
        </row>
        <row r="5830">
          <cell r="A5830">
            <v>1952</v>
          </cell>
          <cell r="B5830" t="str">
            <v>abad_veronica@hotmail.com</v>
          </cell>
          <cell r="C5830">
            <v>44086</v>
          </cell>
          <cell r="D5830" t="str">
            <v>Abierta</v>
          </cell>
          <cell r="E5830" t="str">
            <v>Recibido</v>
          </cell>
          <cell r="F5830" t="str">
            <v>Enviado</v>
          </cell>
          <cell r="G5830" t="str">
            <v>ARS</v>
          </cell>
          <cell r="H5830" t="str">
            <v>1062.56</v>
          </cell>
          <cell r="I5830">
            <v>0</v>
          </cell>
          <cell r="J5830">
            <v>0</v>
          </cell>
          <cell r="K5830" t="str">
            <v>1062.56</v>
          </cell>
          <cell r="L5830" t="str">
            <v>Verónica Paula Abad Paula Abad</v>
          </cell>
          <cell r="M5830">
            <v>24663289</v>
          </cell>
          <cell r="N5830">
            <v>1167505300</v>
          </cell>
          <cell r="O5830" t="str">
            <v>Verónica Paula Abad Paula Abad</v>
          </cell>
          <cell r="P5830">
            <v>1167505300</v>
          </cell>
          <cell r="Q5830" t="str">
            <v xml:space="preserve">Vuelta de Obligado </v>
          </cell>
          <cell r="R5830">
            <v>3567</v>
          </cell>
          <cell r="S5830">
            <v>0.33333333333333331</v>
          </cell>
          <cell r="T5830" t="str">
            <v xml:space="preserve">Nuñez </v>
          </cell>
          <cell r="U5830" t="str">
            <v>Capital Federal</v>
          </cell>
          <cell r="V5830">
            <v>1428</v>
          </cell>
          <cell r="W5830" t="str">
            <v>Capital Federal</v>
          </cell>
          <cell r="Y5830" t="str">
            <v>ENVÍO SIN CARGO (CABA Y GRAN PARTE DE GBA) TIEMPO: 4 a 6 DÍAS HÁBILES</v>
          </cell>
          <cell r="Z5830" t="str">
            <v>Mercado Pago</v>
          </cell>
          <cell r="AB5830" t="str">
            <v>Autorizada a recibir: Sofia Karpiej, DNI: 5.465.949</v>
          </cell>
          <cell r="AD5830">
            <v>44086</v>
          </cell>
          <cell r="AE5830">
            <v>44090</v>
          </cell>
          <cell r="AF5830" t="str">
            <v>TAMIZ ACERO INXODABLE</v>
          </cell>
          <cell r="AG5830" t="str">
            <v>626.77</v>
          </cell>
          <cell r="AH5830">
            <v>1</v>
          </cell>
          <cell r="AI5830" t="str">
            <v>046BA4748 LE PUSE EL 15%</v>
          </cell>
          <cell r="AJ5830" t="str">
            <v>Móvil</v>
          </cell>
          <cell r="AK5830" t="str">
            <v>VIERNES 18-09 ENTRE 8 Y 18 HORAS !</v>
          </cell>
          <cell r="AL5830">
            <v>1772330058</v>
          </cell>
          <cell r="AM5830">
            <v>292801443</v>
          </cell>
          <cell r="AN5830" t="str">
            <v>Sí</v>
          </cell>
        </row>
        <row r="5831">
          <cell r="A5831">
            <v>1952</v>
          </cell>
          <cell r="B5831" t="str">
            <v>abad_veronica@hotmail.com</v>
          </cell>
          <cell r="AF5831" t="str">
            <v>VASO ANARANJADO FACETADO Y EXPRIMIDOR</v>
          </cell>
          <cell r="AG5831" t="str">
            <v>233.75</v>
          </cell>
          <cell r="AH5831">
            <v>1</v>
          </cell>
          <cell r="AI5831" t="str">
            <v>BP24004 BIPO</v>
          </cell>
          <cell r="AN5831" t="str">
            <v>Sí</v>
          </cell>
        </row>
        <row r="5832">
          <cell r="A5832">
            <v>1952</v>
          </cell>
          <cell r="B5832" t="str">
            <v>abad_veronica@hotmail.com</v>
          </cell>
          <cell r="AF5832" t="str">
            <v>COLADOR BALLENA 32CM X 10.5CM (Verde)</v>
          </cell>
          <cell r="AG5832" t="str">
            <v>202.04</v>
          </cell>
          <cell r="AH5832">
            <v>1</v>
          </cell>
          <cell r="AN5832" t="str">
            <v>Sí</v>
          </cell>
        </row>
        <row r="5833">
          <cell r="A5833">
            <v>1951</v>
          </cell>
          <cell r="B5833" t="str">
            <v>camilasusilva@gmail.com</v>
          </cell>
          <cell r="C5833">
            <v>44086</v>
          </cell>
          <cell r="D5833" t="str">
            <v>Cancelada</v>
          </cell>
          <cell r="E5833" t="str">
            <v>Recibido</v>
          </cell>
          <cell r="F5833" t="str">
            <v>Enviado</v>
          </cell>
          <cell r="G5833" t="str">
            <v>ARS</v>
          </cell>
          <cell r="H5833">
            <v>6600</v>
          </cell>
          <cell r="I5833">
            <v>0</v>
          </cell>
          <cell r="J5833">
            <v>0</v>
          </cell>
          <cell r="K5833">
            <v>6600</v>
          </cell>
          <cell r="L5833" t="str">
            <v>Camila Silva</v>
          </cell>
          <cell r="M5833">
            <v>27380267816</v>
          </cell>
          <cell r="N5833">
            <v>1135917567</v>
          </cell>
          <cell r="O5833" t="str">
            <v>Camila Silva</v>
          </cell>
          <cell r="P5833">
            <v>1135917567</v>
          </cell>
          <cell r="Q5833" t="str">
            <v>Caballito</v>
          </cell>
          <cell r="R5833">
            <v>1453</v>
          </cell>
          <cell r="T5833" t="str">
            <v>Parque Chacabuco</v>
          </cell>
          <cell r="U5833" t="str">
            <v>Capital Federal</v>
          </cell>
          <cell r="V5833">
            <v>1406</v>
          </cell>
          <cell r="W5833" t="str">
            <v>Capital Federal</v>
          </cell>
          <cell r="Y5833" t="str">
            <v>ENVÍO SIN CARGO (CABA Y GRAN PARTE DE GBA) TIEMPO: 4 a 6 DÍAS HÁBILES</v>
          </cell>
          <cell r="Z5833" t="str">
            <v>Mercado Pago</v>
          </cell>
          <cell r="AD5833">
            <v>44086</v>
          </cell>
          <cell r="AE5833">
            <v>44095</v>
          </cell>
          <cell r="AF5833" t="str">
            <v>TERMO STANLEY CON PICO CEBADOR 1.3 LITROS</v>
          </cell>
          <cell r="AG5833">
            <v>6600</v>
          </cell>
          <cell r="AH5833">
            <v>1</v>
          </cell>
          <cell r="AI5833" t="str">
            <v>TERMOSTANLEY</v>
          </cell>
          <cell r="AJ5833" t="str">
            <v>Móvil</v>
          </cell>
          <cell r="AK5833" t="str">
            <v>MIERCOLES 23-09 ENTRE 8 Y 18 HORAS!</v>
          </cell>
          <cell r="AL5833">
            <v>1772099031</v>
          </cell>
          <cell r="AM5833">
            <v>292762282</v>
          </cell>
          <cell r="AN5833" t="str">
            <v>Sí</v>
          </cell>
        </row>
        <row r="5834">
          <cell r="A5834">
            <v>1950</v>
          </cell>
          <cell r="B5834" t="str">
            <v>petimonti77@gmail.com</v>
          </cell>
          <cell r="C5834">
            <v>44086</v>
          </cell>
          <cell r="D5834" t="str">
            <v>Abierta</v>
          </cell>
          <cell r="E5834" t="str">
            <v>Recibido</v>
          </cell>
          <cell r="F5834" t="str">
            <v>Enviado</v>
          </cell>
          <cell r="G5834" t="str">
            <v>ARS</v>
          </cell>
          <cell r="H5834">
            <v>1800</v>
          </cell>
          <cell r="I5834">
            <v>0</v>
          </cell>
          <cell r="J5834">
            <v>0</v>
          </cell>
          <cell r="K5834">
            <v>1800</v>
          </cell>
          <cell r="L5834" t="str">
            <v>Cecilia Inés Monti</v>
          </cell>
          <cell r="M5834">
            <v>25742386</v>
          </cell>
          <cell r="N5834">
            <v>2214800607</v>
          </cell>
          <cell r="O5834" t="str">
            <v>Marta Raquel Lopez</v>
          </cell>
          <cell r="P5834">
            <v>2214800607</v>
          </cell>
          <cell r="Q5834" t="str">
            <v>13 B Esquina 462</v>
          </cell>
          <cell r="R5834">
            <v>990</v>
          </cell>
          <cell r="T5834" t="str">
            <v>City Bell</v>
          </cell>
          <cell r="U5834" t="str">
            <v>Capital Federal</v>
          </cell>
          <cell r="V5834">
            <v>1440</v>
          </cell>
          <cell r="W5834" t="str">
            <v>Capital Federal</v>
          </cell>
          <cell r="Y5834" t="str">
            <v>ENVÍO SIN CARGO (CABA Y GRAN PARTE DE GBA) TIEMPO: 4 a 6 DÍAS HÁBILES</v>
          </cell>
          <cell r="Z5834" t="str">
            <v>Mercado Pago</v>
          </cell>
          <cell r="AC5834" t="str">
            <v xml:space="preserve">LA PLATA </v>
          </cell>
          <cell r="AD5834">
            <v>44086</v>
          </cell>
          <cell r="AE5834">
            <v>44090</v>
          </cell>
          <cell r="AF5834" t="str">
            <v>MESA DE ARRIME HOME OFFICE 35x40x67 CM</v>
          </cell>
          <cell r="AG5834">
            <v>1800</v>
          </cell>
          <cell r="AH5834">
            <v>1</v>
          </cell>
          <cell r="AI5834" t="str">
            <v>MESA ARRIME 2 CAÑOS</v>
          </cell>
          <cell r="AJ5834" t="str">
            <v>Móvil</v>
          </cell>
          <cell r="AK5834" t="str">
            <v>LUNES 21-09 ENTRE 8 Y 18 HORAS!</v>
          </cell>
          <cell r="AL5834">
            <v>1771545460</v>
          </cell>
          <cell r="AM5834">
            <v>292689910</v>
          </cell>
          <cell r="AN5834" t="str">
            <v>Sí</v>
          </cell>
        </row>
        <row r="5835">
          <cell r="A5835">
            <v>1949</v>
          </cell>
          <cell r="B5835" t="str">
            <v>natalia.j.g80@gmail.com</v>
          </cell>
          <cell r="C5835">
            <v>44086</v>
          </cell>
          <cell r="D5835" t="str">
            <v>Abierta</v>
          </cell>
          <cell r="E5835" t="str">
            <v>Recibido</v>
          </cell>
          <cell r="F5835" t="str">
            <v>Enviado</v>
          </cell>
          <cell r="G5835" t="str">
            <v>ARS</v>
          </cell>
          <cell r="H5835" t="str">
            <v>1465.66</v>
          </cell>
          <cell r="I5835">
            <v>0</v>
          </cell>
          <cell r="J5835">
            <v>0</v>
          </cell>
          <cell r="K5835" t="str">
            <v>1465.66</v>
          </cell>
          <cell r="L5835" t="str">
            <v>Natalia Gutierrez</v>
          </cell>
          <cell r="M5835">
            <v>28505722</v>
          </cell>
          <cell r="N5835">
            <v>1137059644</v>
          </cell>
          <cell r="O5835" t="str">
            <v>Natalia Gutierrez</v>
          </cell>
          <cell r="P5835">
            <v>1137059644</v>
          </cell>
          <cell r="Q5835" t="str">
            <v>Croacia</v>
          </cell>
          <cell r="R5835">
            <v>2948</v>
          </cell>
          <cell r="S5835" t="str">
            <v>Timbre de arriba</v>
          </cell>
          <cell r="T5835" t="str">
            <v>Ciudadela</v>
          </cell>
          <cell r="U5835" t="str">
            <v>Buenos Aires</v>
          </cell>
          <cell r="V5835">
            <v>1702</v>
          </cell>
          <cell r="W5835" t="str">
            <v>Gran Buenos Aires</v>
          </cell>
          <cell r="Y5835" t="str">
            <v>ENVÍO SIN CARGO (CABA Y GRAN PARTE DE GBA) TIEMPO: 4 a 6 DÍAS HÁBILES</v>
          </cell>
          <cell r="Z5835" t="str">
            <v>Mercado Pago</v>
          </cell>
          <cell r="AD5835">
            <v>44086</v>
          </cell>
          <cell r="AE5835">
            <v>44090</v>
          </cell>
          <cell r="AF5835" t="str">
            <v>BOWL BAMBOO NEGRO 14X28CM</v>
          </cell>
          <cell r="AG5835" t="str">
            <v>1465.66</v>
          </cell>
          <cell r="AH5835">
            <v>1</v>
          </cell>
          <cell r="AI5835" t="str">
            <v>BA7813</v>
          </cell>
          <cell r="AJ5835" t="str">
            <v>Móvil</v>
          </cell>
          <cell r="AK5835" t="str">
            <v>VIERNES 18-09 ENTRE 8 Y 18 HORAS !</v>
          </cell>
          <cell r="AL5835">
            <v>1770247375</v>
          </cell>
          <cell r="AM5835">
            <v>292528154</v>
          </cell>
          <cell r="AN5835" t="str">
            <v>Sí</v>
          </cell>
        </row>
        <row r="5836">
          <cell r="A5836">
            <v>1948</v>
          </cell>
          <cell r="B5836" t="str">
            <v>laura.porcile@hotmail.com</v>
          </cell>
          <cell r="C5836">
            <v>44085</v>
          </cell>
          <cell r="D5836" t="str">
            <v>Abierta</v>
          </cell>
          <cell r="E5836" t="str">
            <v>Recibido</v>
          </cell>
          <cell r="F5836" t="str">
            <v>Enviado</v>
          </cell>
          <cell r="G5836" t="str">
            <v>ARS</v>
          </cell>
          <cell r="H5836">
            <v>748</v>
          </cell>
          <cell r="I5836">
            <v>0</v>
          </cell>
          <cell r="J5836">
            <v>0</v>
          </cell>
          <cell r="K5836">
            <v>748</v>
          </cell>
          <cell r="L5836" t="str">
            <v>Laura Porcile</v>
          </cell>
          <cell r="M5836">
            <v>34835070</v>
          </cell>
          <cell r="N5836">
            <v>1533843885</v>
          </cell>
          <cell r="O5836" t="str">
            <v>Laura Porcile</v>
          </cell>
          <cell r="P5836">
            <v>1533843885</v>
          </cell>
          <cell r="Q5836" t="str">
            <v>Viamonte</v>
          </cell>
          <cell r="R5836">
            <v>69</v>
          </cell>
          <cell r="S5836" t="str">
            <v>5 D</v>
          </cell>
          <cell r="T5836" t="str">
            <v>Ramos Mejía</v>
          </cell>
          <cell r="U5836" t="str">
            <v>Buenos Aires</v>
          </cell>
          <cell r="V5836">
            <v>1704</v>
          </cell>
          <cell r="W5836" t="str">
            <v>Gran Buenos Aires</v>
          </cell>
          <cell r="Y5836" t="str">
            <v>ENVÍO SIN CARGO (CABA Y GRAN PARTE DE GBA) TIEMPO: 4 a 6 DÍAS HÁBILES</v>
          </cell>
          <cell r="Z5836" t="str">
            <v>Mercado Pago</v>
          </cell>
          <cell r="AD5836">
            <v>44085</v>
          </cell>
          <cell r="AE5836">
            <v>44090</v>
          </cell>
          <cell r="AF5836" t="str">
            <v>BOTELLA 500CC CORCHO ECOLOGICO</v>
          </cell>
          <cell r="AG5836">
            <v>187</v>
          </cell>
          <cell r="AH5836">
            <v>4</v>
          </cell>
          <cell r="AI5836" t="str">
            <v>019BO6406</v>
          </cell>
          <cell r="AJ5836" t="str">
            <v>Móvil</v>
          </cell>
          <cell r="AK5836" t="str">
            <v>VIERNES 18-09 ENTRE 8 Y 18 HORAS !</v>
          </cell>
          <cell r="AL5836">
            <v>1768727307</v>
          </cell>
          <cell r="AM5836">
            <v>292290838</v>
          </cell>
          <cell r="AN5836" t="str">
            <v>Sí</v>
          </cell>
        </row>
        <row r="5837">
          <cell r="A5837">
            <v>1947</v>
          </cell>
          <cell r="B5837" t="str">
            <v>marnmartino@gmail.com</v>
          </cell>
          <cell r="C5837">
            <v>44085</v>
          </cell>
          <cell r="D5837" t="str">
            <v>Abierta</v>
          </cell>
          <cell r="E5837" t="str">
            <v>Recibido</v>
          </cell>
          <cell r="F5837" t="str">
            <v>Enviado</v>
          </cell>
          <cell r="G5837" t="str">
            <v>ARS</v>
          </cell>
          <cell r="H5837" t="str">
            <v>2531.61</v>
          </cell>
          <cell r="I5837">
            <v>0</v>
          </cell>
          <cell r="J5837">
            <v>0</v>
          </cell>
          <cell r="K5837" t="str">
            <v>2531.61</v>
          </cell>
          <cell r="L5837" t="str">
            <v>Marianela Martino</v>
          </cell>
          <cell r="M5837">
            <v>30610160</v>
          </cell>
          <cell r="N5837">
            <v>1568031140</v>
          </cell>
          <cell r="O5837" t="str">
            <v>Marianela martino</v>
          </cell>
          <cell r="P5837">
            <v>1568031140</v>
          </cell>
          <cell r="Q5837" t="str">
            <v>Simbron</v>
          </cell>
          <cell r="R5837">
            <v>3556</v>
          </cell>
          <cell r="S5837" t="str">
            <v>1ºD</v>
          </cell>
          <cell r="U5837" t="str">
            <v>Capital Federal</v>
          </cell>
          <cell r="V5837">
            <v>1417</v>
          </cell>
          <cell r="W5837" t="str">
            <v>Capital Federal</v>
          </cell>
          <cell r="Y5837" t="str">
            <v>ENVÍO SIN CARGO (CABA Y GRAN PARTE DE GBA) TIEMPO: 4 a 6 DÍAS HÁBILES</v>
          </cell>
          <cell r="Z5837" t="str">
            <v>Mercado Pago</v>
          </cell>
          <cell r="AB5837" t="str">
            <v>PUEDE TAMBIÉN RECIBIR MARIANO</v>
          </cell>
          <cell r="AD5837">
            <v>44085</v>
          </cell>
          <cell r="AE5837">
            <v>44090</v>
          </cell>
          <cell r="AF5837" t="str">
            <v>SARTEN DE CERAMICA ANTIADHERENTE C/TAPA DE VIDRIO 26 CM</v>
          </cell>
          <cell r="AG5837" t="str">
            <v>1489.37</v>
          </cell>
          <cell r="AH5837">
            <v>1</v>
          </cell>
          <cell r="AI5837" t="str">
            <v>BA8172</v>
          </cell>
          <cell r="AJ5837" t="str">
            <v>Web</v>
          </cell>
          <cell r="AK5837" t="str">
            <v>VIERNES 18-09 ENTRE 8 Y 18 HORAS !</v>
          </cell>
          <cell r="AL5837">
            <v>1768238790</v>
          </cell>
          <cell r="AM5837">
            <v>292239356</v>
          </cell>
          <cell r="AN5837" t="str">
            <v>Sí</v>
          </cell>
        </row>
        <row r="5838">
          <cell r="A5838">
            <v>1947</v>
          </cell>
          <cell r="B5838" t="str">
            <v>marnmartino@gmail.com</v>
          </cell>
          <cell r="AF5838" t="str">
            <v>MOLDE GALLETA CORAZON</v>
          </cell>
          <cell r="AG5838" t="str">
            <v>296.45</v>
          </cell>
          <cell r="AH5838">
            <v>1</v>
          </cell>
          <cell r="AI5838" t="str">
            <v>046BA4834</v>
          </cell>
          <cell r="AN5838" t="str">
            <v>Sí</v>
          </cell>
        </row>
        <row r="5839">
          <cell r="A5839">
            <v>1947</v>
          </cell>
          <cell r="B5839" t="str">
            <v>marnmartino@gmail.com</v>
          </cell>
          <cell r="AF5839" t="str">
            <v>FLANERA DE VIDRIO 1.6 LITROS</v>
          </cell>
          <cell r="AG5839" t="str">
            <v>745.79</v>
          </cell>
          <cell r="AH5839">
            <v>1</v>
          </cell>
          <cell r="AI5839" t="str">
            <v>PA59114</v>
          </cell>
          <cell r="AN5839" t="str">
            <v>Sí</v>
          </cell>
        </row>
        <row r="5840">
          <cell r="A5840">
            <v>1946</v>
          </cell>
          <cell r="B5840" t="str">
            <v>agus.n@live.com.ar</v>
          </cell>
          <cell r="C5840">
            <v>44085</v>
          </cell>
          <cell r="D5840" t="str">
            <v>Abierta</v>
          </cell>
          <cell r="E5840" t="str">
            <v>Recibido</v>
          </cell>
          <cell r="F5840" t="str">
            <v>Enviado</v>
          </cell>
          <cell r="G5840" t="str">
            <v>ARS</v>
          </cell>
          <cell r="H5840" t="str">
            <v>1380.37</v>
          </cell>
          <cell r="I5840">
            <v>0</v>
          </cell>
          <cell r="J5840">
            <v>0</v>
          </cell>
          <cell r="K5840" t="str">
            <v>1380.37</v>
          </cell>
          <cell r="L5840" t="str">
            <v>Agustina Novak</v>
          </cell>
          <cell r="M5840">
            <v>38521040</v>
          </cell>
          <cell r="N5840">
            <v>1531549670</v>
          </cell>
          <cell r="O5840" t="str">
            <v>Agustina Novak</v>
          </cell>
          <cell r="P5840">
            <v>1531549670</v>
          </cell>
          <cell r="Q5840" t="str">
            <v>Blas Parera</v>
          </cell>
          <cell r="R5840">
            <v>4015</v>
          </cell>
          <cell r="T5840" t="str">
            <v>Olivos</v>
          </cell>
          <cell r="U5840" t="str">
            <v>Buenos Aires</v>
          </cell>
          <cell r="V5840">
            <v>1636</v>
          </cell>
          <cell r="W5840" t="str">
            <v>Gran Buenos Aires</v>
          </cell>
          <cell r="Y5840" t="str">
            <v>ENVÍO SIN CARGO (CABA Y GRAN PARTE DE GBA) TIEMPO: 4 a 6 DÍAS HÁBILES</v>
          </cell>
          <cell r="Z5840" t="str">
            <v>Mercado Pago</v>
          </cell>
          <cell r="AD5840">
            <v>44085</v>
          </cell>
          <cell r="AE5840">
            <v>44090</v>
          </cell>
          <cell r="AF5840" t="str">
            <v>SECADOR DE VIDRIOS 4 COLORES 29 X 3 X 30 CM (Amarillo)</v>
          </cell>
          <cell r="AG5840" t="str">
            <v>338.17</v>
          </cell>
          <cell r="AH5840">
            <v>1</v>
          </cell>
          <cell r="AJ5840" t="str">
            <v>Web</v>
          </cell>
          <cell r="AK5840" t="str">
            <v>VIERNES 18-09 ENTRE 8 Y 18 HORAS !</v>
          </cell>
          <cell r="AL5840">
            <v>1767818666</v>
          </cell>
          <cell r="AM5840">
            <v>292187228</v>
          </cell>
          <cell r="AN5840" t="str">
            <v>Sí</v>
          </cell>
        </row>
        <row r="5841">
          <cell r="A5841">
            <v>1946</v>
          </cell>
          <cell r="B5841" t="str">
            <v>agus.n@live.com.ar</v>
          </cell>
          <cell r="AF5841" t="str">
            <v>DESTAPADOR - SACACORCHOS</v>
          </cell>
          <cell r="AG5841" t="str">
            <v>148.32</v>
          </cell>
          <cell r="AH5841">
            <v>1</v>
          </cell>
          <cell r="AI5841" t="str">
            <v>BA4791</v>
          </cell>
          <cell r="AN5841" t="str">
            <v>Sí</v>
          </cell>
        </row>
        <row r="5842">
          <cell r="A5842">
            <v>1946</v>
          </cell>
          <cell r="B5842" t="str">
            <v>agus.n@live.com.ar</v>
          </cell>
          <cell r="AF5842" t="str">
            <v>ESPATULA RANURADA DISTINTOS COLORES (Negro)</v>
          </cell>
          <cell r="AG5842" t="str">
            <v>260.15</v>
          </cell>
          <cell r="AH5842">
            <v>1</v>
          </cell>
          <cell r="AI5842" t="str">
            <v>BP12002 BIPO</v>
          </cell>
          <cell r="AN5842" t="str">
            <v>Sí</v>
          </cell>
        </row>
        <row r="5843">
          <cell r="A5843">
            <v>1946</v>
          </cell>
          <cell r="B5843" t="str">
            <v>agus.n@live.com.ar</v>
          </cell>
          <cell r="AF5843" t="str">
            <v>BOWL MENTA 2.5LTS</v>
          </cell>
          <cell r="AG5843" t="str">
            <v>230.5</v>
          </cell>
          <cell r="AH5843">
            <v>1</v>
          </cell>
          <cell r="AI5843" t="str">
            <v>BP02019 BIPO</v>
          </cell>
          <cell r="AN5843" t="str">
            <v>Sí</v>
          </cell>
        </row>
        <row r="5844">
          <cell r="A5844">
            <v>1946</v>
          </cell>
          <cell r="B5844" t="str">
            <v>agus.n@live.com.ar</v>
          </cell>
          <cell r="AF5844" t="str">
            <v>UNTADOR PASTEL 14.5 CM</v>
          </cell>
          <cell r="AG5844" t="str">
            <v>29.99</v>
          </cell>
          <cell r="AH5844">
            <v>3</v>
          </cell>
          <cell r="AI5844" t="str">
            <v>019BA87503</v>
          </cell>
          <cell r="AN5844" t="str">
            <v>Sí</v>
          </cell>
        </row>
        <row r="5845">
          <cell r="A5845">
            <v>1946</v>
          </cell>
          <cell r="B5845" t="str">
            <v>agus.n@live.com.ar</v>
          </cell>
          <cell r="AF5845" t="str">
            <v>BOWL MENTA 400CC</v>
          </cell>
          <cell r="AG5845" t="str">
            <v>132.5</v>
          </cell>
          <cell r="AH5845">
            <v>2</v>
          </cell>
          <cell r="AI5845" t="str">
            <v>BP01019 BIPO</v>
          </cell>
          <cell r="AN5845" t="str">
            <v>Sí</v>
          </cell>
        </row>
        <row r="5846">
          <cell r="A5846">
            <v>1946</v>
          </cell>
          <cell r="B5846" t="str">
            <v>agus.n@live.com.ar</v>
          </cell>
          <cell r="AF5846" t="str">
            <v>RALLADOR DE MANO MEDIANO 20 CM</v>
          </cell>
          <cell r="AG5846" t="str">
            <v>48.26</v>
          </cell>
          <cell r="AH5846">
            <v>1</v>
          </cell>
          <cell r="AI5846" t="str">
            <v>BA7382</v>
          </cell>
          <cell r="AN5846" t="str">
            <v>Sí</v>
          </cell>
        </row>
        <row r="5847">
          <cell r="A5847">
            <v>1945</v>
          </cell>
          <cell r="B5847" t="str">
            <v>agostina.l.gutierrez@hotmail.com</v>
          </cell>
          <cell r="C5847">
            <v>44084</v>
          </cell>
          <cell r="D5847" t="str">
            <v>Abierta</v>
          </cell>
          <cell r="E5847" t="str">
            <v>Recibido</v>
          </cell>
          <cell r="F5847" t="str">
            <v>Enviado</v>
          </cell>
          <cell r="G5847" t="str">
            <v>ARS</v>
          </cell>
          <cell r="H5847" t="str">
            <v>2756.02</v>
          </cell>
          <cell r="I5847">
            <v>0</v>
          </cell>
          <cell r="J5847">
            <v>0</v>
          </cell>
          <cell r="K5847" t="str">
            <v>2756.02</v>
          </cell>
          <cell r="L5847" t="str">
            <v>Agostina Gutierrez</v>
          </cell>
          <cell r="M5847">
            <v>40251246</v>
          </cell>
          <cell r="N5847">
            <v>1568505259</v>
          </cell>
          <cell r="O5847" t="str">
            <v>Agostina gutierrez</v>
          </cell>
          <cell r="P5847">
            <v>1568505259</v>
          </cell>
          <cell r="Q5847" t="str">
            <v>Las Malvinas</v>
          </cell>
          <cell r="R5847">
            <v>1460</v>
          </cell>
          <cell r="U5847" t="str">
            <v>San Miguel</v>
          </cell>
          <cell r="V5847">
            <v>1663</v>
          </cell>
          <cell r="W5847" t="str">
            <v>Gran Buenos Aires</v>
          </cell>
          <cell r="Y5847" t="str">
            <v>ENVÍO SIN CARGO (CABA Y GRAN PARTE DE GBA) TIEMPO: 4 a 6 DÍAS HÁBILES</v>
          </cell>
          <cell r="Z5847" t="str">
            <v>Mercado Pago</v>
          </cell>
          <cell r="AD5847">
            <v>44084</v>
          </cell>
          <cell r="AE5847">
            <v>44088</v>
          </cell>
          <cell r="AF5847" t="str">
            <v>APOYA PAVA MADERA CERCO 17.5 CM</v>
          </cell>
          <cell r="AG5847" t="str">
            <v>204.95</v>
          </cell>
          <cell r="AH5847">
            <v>1</v>
          </cell>
          <cell r="AI5847" t="str">
            <v>BA5450</v>
          </cell>
          <cell r="AJ5847" t="str">
            <v>Web</v>
          </cell>
          <cell r="AK5847" t="str">
            <v>JUEVES 17-09 ENTRE 8 Y 18 HORAS!</v>
          </cell>
          <cell r="AL5847">
            <v>1765393389</v>
          </cell>
          <cell r="AM5847">
            <v>291389754</v>
          </cell>
          <cell r="AN5847" t="str">
            <v>Sí</v>
          </cell>
        </row>
        <row r="5848">
          <cell r="A5848">
            <v>1945</v>
          </cell>
          <cell r="B5848" t="str">
            <v>agostina.l.gutierrez@hotmail.com</v>
          </cell>
          <cell r="AF5848" t="str">
            <v>MOLDE TARTERA 27 CM DIAM</v>
          </cell>
          <cell r="AG5848" t="str">
            <v>309.97</v>
          </cell>
          <cell r="AH5848">
            <v>1</v>
          </cell>
          <cell r="AI5848" t="str">
            <v>046BA4836 CON EL 15%</v>
          </cell>
          <cell r="AN5848" t="str">
            <v>Sí</v>
          </cell>
        </row>
        <row r="5849">
          <cell r="A5849">
            <v>1945</v>
          </cell>
          <cell r="B5849" t="str">
            <v>agostina.l.gutierrez@hotmail.com</v>
          </cell>
          <cell r="AF5849" t="str">
            <v>CORTINA DE BAÑO CREMA 180 X 200 CM</v>
          </cell>
          <cell r="AG5849" t="str">
            <v>1263.43</v>
          </cell>
          <cell r="AH5849">
            <v>1</v>
          </cell>
          <cell r="AI5849" t="str">
            <v>AB7343</v>
          </cell>
          <cell r="AN5849" t="str">
            <v>Sí</v>
          </cell>
        </row>
        <row r="5850">
          <cell r="A5850">
            <v>1945</v>
          </cell>
          <cell r="B5850" t="str">
            <v>agostina.l.gutierrez@hotmail.com</v>
          </cell>
          <cell r="AF5850" t="str">
            <v>RALLADOR LDE CITTRICOS LARGO C/MANGO PROTECTOR</v>
          </cell>
          <cell r="AG5850" t="str">
            <v>717.52</v>
          </cell>
          <cell r="AH5850">
            <v>1</v>
          </cell>
          <cell r="AI5850" t="str">
            <v>046BA6854</v>
          </cell>
          <cell r="AN5850" t="str">
            <v>Sí</v>
          </cell>
        </row>
        <row r="5851">
          <cell r="A5851">
            <v>1945</v>
          </cell>
          <cell r="B5851" t="str">
            <v>agostina.l.gutierrez@hotmail.com</v>
          </cell>
          <cell r="AF5851" t="str">
            <v>ESPUMADERA DISTINTOS COLORES (Negro)</v>
          </cell>
          <cell r="AG5851" t="str">
            <v>260.15</v>
          </cell>
          <cell r="AH5851">
            <v>1</v>
          </cell>
          <cell r="AI5851" t="str">
            <v>BP10002 BIPO</v>
          </cell>
          <cell r="AN5851" t="str">
            <v>Sí</v>
          </cell>
        </row>
        <row r="5852">
          <cell r="A5852">
            <v>1944</v>
          </cell>
          <cell r="B5852" t="str">
            <v>adrii.26@hotmail.com</v>
          </cell>
          <cell r="C5852">
            <v>44084</v>
          </cell>
          <cell r="D5852" t="str">
            <v>Abierta</v>
          </cell>
          <cell r="E5852" t="str">
            <v>Recibido</v>
          </cell>
          <cell r="F5852" t="str">
            <v>Enviado</v>
          </cell>
          <cell r="G5852" t="str">
            <v>ARS</v>
          </cell>
          <cell r="H5852">
            <v>2299</v>
          </cell>
          <cell r="I5852">
            <v>0</v>
          </cell>
          <cell r="J5852">
            <v>0</v>
          </cell>
          <cell r="K5852">
            <v>2299</v>
          </cell>
          <cell r="L5852" t="str">
            <v xml:space="preserve">María Adriana Salatino </v>
          </cell>
          <cell r="M5852">
            <v>16737142</v>
          </cell>
          <cell r="N5852">
            <v>1131207163</v>
          </cell>
          <cell r="O5852" t="str">
            <v>María Adriana  Salatino</v>
          </cell>
          <cell r="P5852">
            <v>1131207163</v>
          </cell>
          <cell r="Q5852" t="str">
            <v xml:space="preserve">Martiniano Leguizamón </v>
          </cell>
          <cell r="R5852">
            <v>1307</v>
          </cell>
          <cell r="T5852" t="str">
            <v xml:space="preserve">Matadores </v>
          </cell>
          <cell r="U5852" t="str">
            <v>Capital Federal</v>
          </cell>
          <cell r="V5852">
            <v>1440</v>
          </cell>
          <cell r="W5852" t="str">
            <v>Capital Federal</v>
          </cell>
          <cell r="Y5852" t="str">
            <v>ENVÍO SIN CARGO (CABA Y GRAN PARTE DE GBA) TIEMPO: 4 a 6 DÍAS HÁBILES</v>
          </cell>
          <cell r="Z5852" t="str">
            <v>Mercado Pago</v>
          </cell>
          <cell r="AD5852">
            <v>44084</v>
          </cell>
          <cell r="AE5852">
            <v>44088</v>
          </cell>
          <cell r="AF5852" t="str">
            <v>SET MOPA CON BALDE CENTRIFUGADOR (Fucsia)</v>
          </cell>
          <cell r="AG5852">
            <v>2299</v>
          </cell>
          <cell r="AH5852">
            <v>1</v>
          </cell>
          <cell r="AJ5852" t="str">
            <v>Móvil</v>
          </cell>
          <cell r="AK5852" t="str">
            <v>MIERCOLES 16-09 ENTRE 8 Y 18 HORAS!</v>
          </cell>
          <cell r="AL5852">
            <v>1765387694</v>
          </cell>
          <cell r="AM5852">
            <v>291879078</v>
          </cell>
          <cell r="AN5852" t="str">
            <v>Sí</v>
          </cell>
        </row>
        <row r="5853">
          <cell r="A5853">
            <v>1943</v>
          </cell>
          <cell r="B5853" t="str">
            <v>castrillonec@gmail.com</v>
          </cell>
          <cell r="C5853">
            <v>44084</v>
          </cell>
          <cell r="D5853" t="str">
            <v>Abierta</v>
          </cell>
          <cell r="E5853" t="str">
            <v>Recibido</v>
          </cell>
          <cell r="F5853" t="str">
            <v>Enviado</v>
          </cell>
          <cell r="G5853" t="str">
            <v>ARS</v>
          </cell>
          <cell r="H5853">
            <v>4600</v>
          </cell>
          <cell r="I5853">
            <v>0</v>
          </cell>
          <cell r="J5853">
            <v>0</v>
          </cell>
          <cell r="K5853">
            <v>4600</v>
          </cell>
          <cell r="L5853" t="str">
            <v>Cristian Castrillón</v>
          </cell>
          <cell r="M5853">
            <v>38067651</v>
          </cell>
          <cell r="N5853">
            <v>1169982529</v>
          </cell>
          <cell r="O5853" t="str">
            <v>Cristian Castrillón</v>
          </cell>
          <cell r="P5853">
            <v>1169982529</v>
          </cell>
          <cell r="Q5853" t="str">
            <v>Sanchez de Bustamante</v>
          </cell>
          <cell r="R5853">
            <v>1954</v>
          </cell>
          <cell r="S5853" t="str">
            <v>6° 34</v>
          </cell>
          <cell r="T5853" t="str">
            <v>Recoleta</v>
          </cell>
          <cell r="U5853" t="str">
            <v>Capital Federal</v>
          </cell>
          <cell r="V5853">
            <v>1425</v>
          </cell>
          <cell r="W5853" t="str">
            <v>Capital Federal</v>
          </cell>
          <cell r="Y5853" t="str">
            <v>ENVÍO SIN CARGO (CABA Y GRAN PARTE DE GBA) TIEMPO: 4 a 6 DÍAS HÁBILES</v>
          </cell>
          <cell r="Z5853" t="str">
            <v>Mercado Pago</v>
          </cell>
          <cell r="AB5853" t="str">
            <v>Por favor, avísenme antes de que salga el envío para poder esperarlos.</v>
          </cell>
          <cell r="AD5853">
            <v>44084</v>
          </cell>
          <cell r="AE5853">
            <v>44095</v>
          </cell>
          <cell r="AF5853" t="str">
            <v>ESCRITORIO INDUSTRIAL 120x50x80 CM</v>
          </cell>
          <cell r="AG5853">
            <v>4600</v>
          </cell>
          <cell r="AH5853">
            <v>1</v>
          </cell>
          <cell r="AJ5853" t="str">
            <v>Web</v>
          </cell>
          <cell r="AK5853" t="str">
            <v>JUEVES 24-08 ENTRE 8 Y 18 HORAS!</v>
          </cell>
          <cell r="AL5853">
            <v>1765099596</v>
          </cell>
          <cell r="AM5853">
            <v>291852956</v>
          </cell>
          <cell r="AN5853" t="str">
            <v>Sí</v>
          </cell>
        </row>
        <row r="5854">
          <cell r="A5854">
            <v>1942</v>
          </cell>
          <cell r="B5854" t="str">
            <v>micaela_didia@hotmail.com</v>
          </cell>
          <cell r="C5854">
            <v>44084</v>
          </cell>
          <cell r="D5854" t="str">
            <v>Abierta</v>
          </cell>
          <cell r="E5854" t="str">
            <v>Recibido</v>
          </cell>
          <cell r="F5854" t="str">
            <v>Enviado</v>
          </cell>
          <cell r="G5854" t="str">
            <v>ARS</v>
          </cell>
          <cell r="H5854" t="str">
            <v>540.86</v>
          </cell>
          <cell r="I5854">
            <v>0</v>
          </cell>
          <cell r="J5854">
            <v>0</v>
          </cell>
          <cell r="K5854" t="str">
            <v>540.86</v>
          </cell>
          <cell r="L5854" t="str">
            <v>Micaela Didia</v>
          </cell>
          <cell r="M5854">
            <v>36171639</v>
          </cell>
          <cell r="N5854">
            <v>5491166176203</v>
          </cell>
          <cell r="O5854" t="str">
            <v>Micaela Didia</v>
          </cell>
          <cell r="P5854">
            <v>5491166176203</v>
          </cell>
          <cell r="Q5854" t="str">
            <v xml:space="preserve">Tres Arroyos </v>
          </cell>
          <cell r="R5854">
            <v>247</v>
          </cell>
          <cell r="S5854" t="str">
            <v>1 B</v>
          </cell>
          <cell r="T5854" t="str">
            <v>Villa crespo</v>
          </cell>
          <cell r="U5854" t="str">
            <v>Capital Federal</v>
          </cell>
          <cell r="V5854">
            <v>1414</v>
          </cell>
          <cell r="W5854" t="str">
            <v>Capital Federal</v>
          </cell>
          <cell r="Y5854" t="str">
            <v>ENVÍO SIN CARGO (CABA Y GRAN PARTE DE GBA) TIEMPO: 4 a 6 DÍAS HÁBILES</v>
          </cell>
          <cell r="Z5854" t="str">
            <v>Mercado Pago</v>
          </cell>
          <cell r="AD5854">
            <v>44084</v>
          </cell>
          <cell r="AE5854">
            <v>44088</v>
          </cell>
          <cell r="AF5854" t="str">
            <v>BOWL BAMBOO BLANCO 6X12CM</v>
          </cell>
          <cell r="AG5854" t="str">
            <v>540.86</v>
          </cell>
          <cell r="AH5854">
            <v>1</v>
          </cell>
          <cell r="AI5854" t="str">
            <v>BA7830</v>
          </cell>
          <cell r="AJ5854" t="str">
            <v>Móvil</v>
          </cell>
          <cell r="AK5854" t="str">
            <v>MIERCOLES 16-09 ENTRE 8 Y 18 HORAS!</v>
          </cell>
          <cell r="AL5854">
            <v>1764816294</v>
          </cell>
          <cell r="AM5854">
            <v>291824376</v>
          </cell>
          <cell r="AN5854" t="str">
            <v>Sí</v>
          </cell>
        </row>
        <row r="5855">
          <cell r="A5855">
            <v>1941</v>
          </cell>
          <cell r="B5855" t="str">
            <v>vivaresgabriel@hotmail.com</v>
          </cell>
          <cell r="C5855">
            <v>44084</v>
          </cell>
          <cell r="D5855" t="str">
            <v>Abierta</v>
          </cell>
          <cell r="E5855" t="str">
            <v>Recibido</v>
          </cell>
          <cell r="F5855" t="str">
            <v>Enviado</v>
          </cell>
          <cell r="G5855" t="str">
            <v>ARS</v>
          </cell>
          <cell r="H5855">
            <v>2399</v>
          </cell>
          <cell r="I5855">
            <v>0</v>
          </cell>
          <cell r="J5855">
            <v>0</v>
          </cell>
          <cell r="K5855">
            <v>2399</v>
          </cell>
          <cell r="L5855" t="str">
            <v xml:space="preserve">Gabriel Vivares </v>
          </cell>
          <cell r="M5855">
            <v>28725847</v>
          </cell>
          <cell r="N5855">
            <v>1124534386</v>
          </cell>
          <cell r="O5855" t="str">
            <v>Gabriel Vivares</v>
          </cell>
          <cell r="P5855">
            <v>1124534386</v>
          </cell>
          <cell r="Q5855" t="str">
            <v xml:space="preserve">Sáenz Peña </v>
          </cell>
          <cell r="R5855">
            <v>3260</v>
          </cell>
          <cell r="T5855" t="str">
            <v xml:space="preserve">José leon Suárez </v>
          </cell>
          <cell r="U5855" t="str">
            <v xml:space="preserve"> Buenos Aires</v>
          </cell>
          <cell r="V5855">
            <v>1655</v>
          </cell>
          <cell r="W5855" t="str">
            <v>Gran Buenos Aires</v>
          </cell>
          <cell r="Y5855" t="str">
            <v>ENVÍO SIN CARGO (CABA Y GRAN PARTE DE GBA) TIEMPO: 4 a 6 DÍAS HÁBILES</v>
          </cell>
          <cell r="Z5855" t="str">
            <v>Mercado Pago</v>
          </cell>
          <cell r="AD5855">
            <v>44084</v>
          </cell>
          <cell r="AE5855">
            <v>44088</v>
          </cell>
          <cell r="AF5855" t="str">
            <v>PROMO SET DE VIDRIO</v>
          </cell>
          <cell r="AG5855">
            <v>2399</v>
          </cell>
          <cell r="AH5855">
            <v>1</v>
          </cell>
          <cell r="AJ5855" t="str">
            <v>Móvil</v>
          </cell>
          <cell r="AK5855" t="str">
            <v>JUEVES 17-09 ENTRE 8 Y 18 HORAS!</v>
          </cell>
          <cell r="AL5855">
            <v>1763548681</v>
          </cell>
          <cell r="AM5855">
            <v>291686302</v>
          </cell>
          <cell r="AN5855" t="str">
            <v>Sí</v>
          </cell>
        </row>
        <row r="5856">
          <cell r="A5856">
            <v>1940</v>
          </cell>
          <cell r="B5856" t="str">
            <v>florenciavallejos@live.com</v>
          </cell>
          <cell r="C5856">
            <v>44084</v>
          </cell>
          <cell r="D5856" t="str">
            <v>Abierta</v>
          </cell>
          <cell r="E5856" t="str">
            <v>Recibido</v>
          </cell>
          <cell r="F5856" t="str">
            <v>Enviado</v>
          </cell>
          <cell r="G5856" t="str">
            <v>ARS</v>
          </cell>
          <cell r="H5856">
            <v>6600</v>
          </cell>
          <cell r="I5856">
            <v>0</v>
          </cell>
          <cell r="J5856">
            <v>0</v>
          </cell>
          <cell r="K5856">
            <v>6600</v>
          </cell>
          <cell r="L5856" t="str">
            <v>Pablo Gomez</v>
          </cell>
          <cell r="M5856">
            <v>38499182</v>
          </cell>
          <cell r="N5856">
            <v>1136213100</v>
          </cell>
          <cell r="O5856" t="str">
            <v>Pablo Gomez</v>
          </cell>
          <cell r="P5856">
            <v>1136213100</v>
          </cell>
          <cell r="Q5856" t="str">
            <v>Avenida presidente peron</v>
          </cell>
          <cell r="R5856">
            <v>1450</v>
          </cell>
          <cell r="S5856" t="str">
            <v>1F</v>
          </cell>
          <cell r="U5856" t="str">
            <v xml:space="preserve">Villa sarmiento </v>
          </cell>
          <cell r="V5856">
            <v>1706</v>
          </cell>
          <cell r="W5856" t="str">
            <v>Gran Buenos Aires</v>
          </cell>
          <cell r="Y5856" t="str">
            <v>ENVÍO SIN CARGO (CABA Y GRAN PARTE DE GBA) TIEMPO: 4 a 6 DÍAS HÁBILES</v>
          </cell>
          <cell r="Z5856" t="str">
            <v>Mercado Pago</v>
          </cell>
          <cell r="AB5856" t="str">
            <v>Timbre 1F. Recibe Pablo Gomez, dni 38499182</v>
          </cell>
          <cell r="AD5856">
            <v>44084</v>
          </cell>
          <cell r="AE5856">
            <v>44088</v>
          </cell>
          <cell r="AF5856" t="str">
            <v>TERMO STANLEY CON PICO CEBADOR 1.3 LITROS</v>
          </cell>
          <cell r="AG5856">
            <v>6600</v>
          </cell>
          <cell r="AH5856">
            <v>1</v>
          </cell>
          <cell r="AI5856" t="str">
            <v>TERMOSTANLEY</v>
          </cell>
          <cell r="AJ5856" t="str">
            <v>Móvil</v>
          </cell>
          <cell r="AK5856" t="str">
            <v>MIERCOLES 16-09 ENTRE 8 Y 18 HORAS!</v>
          </cell>
          <cell r="AL5856">
            <v>1763056769</v>
          </cell>
          <cell r="AM5856">
            <v>291635535</v>
          </cell>
          <cell r="AN5856" t="str">
            <v>Sí</v>
          </cell>
        </row>
        <row r="5857">
          <cell r="A5857">
            <v>1939</v>
          </cell>
          <cell r="B5857" t="str">
            <v>nataliavaldatti@gmail.com</v>
          </cell>
          <cell r="C5857">
            <v>44083</v>
          </cell>
          <cell r="D5857" t="str">
            <v>Abierta</v>
          </cell>
          <cell r="E5857" t="str">
            <v>Recibido</v>
          </cell>
          <cell r="F5857" t="str">
            <v>Enviado</v>
          </cell>
          <cell r="G5857" t="str">
            <v>ARS</v>
          </cell>
          <cell r="H5857" t="str">
            <v>1337.74</v>
          </cell>
          <cell r="I5857">
            <v>0</v>
          </cell>
          <cell r="J5857">
            <v>0</v>
          </cell>
          <cell r="K5857" t="str">
            <v>1337.74</v>
          </cell>
          <cell r="L5857" t="str">
            <v xml:space="preserve">Natalia Valdatti </v>
          </cell>
          <cell r="M5857">
            <v>27183704</v>
          </cell>
          <cell r="N5857">
            <v>1169332340</v>
          </cell>
          <cell r="O5857" t="str">
            <v>Natalia Valdatti</v>
          </cell>
          <cell r="P5857">
            <v>1169332340</v>
          </cell>
          <cell r="Q5857" t="str">
            <v>Los incas</v>
          </cell>
          <cell r="R5857">
            <v>5415</v>
          </cell>
          <cell r="S5857" t="str">
            <v>4A</v>
          </cell>
          <cell r="T5857" t="str">
            <v xml:space="preserve">Villa Urquiza </v>
          </cell>
          <cell r="U5857" t="str">
            <v>Capital Federal</v>
          </cell>
          <cell r="V5857">
            <v>1427</v>
          </cell>
          <cell r="W5857" t="str">
            <v>Capital Federal</v>
          </cell>
          <cell r="Y5857" t="str">
            <v>ENVÍO SIN CARGO (CABA Y GRAN PARTE DE GBA) TIEMPO: 4 a 6 DÍAS HÁBILES</v>
          </cell>
          <cell r="Z5857" t="str">
            <v>Mercado Pago</v>
          </cell>
          <cell r="AC5857" t="str">
            <v xml:space="preserve">no funciona el timbre llamar cuando están abajo </v>
          </cell>
          <cell r="AD5857">
            <v>44083</v>
          </cell>
          <cell r="AE5857">
            <v>44088</v>
          </cell>
          <cell r="AF5857" t="str">
            <v>SECAPLATOS 2 COLORES SURTIDOS 30CMX43CM (Negro)</v>
          </cell>
          <cell r="AG5857" t="str">
            <v>1337.74</v>
          </cell>
          <cell r="AH5857">
            <v>1</v>
          </cell>
          <cell r="AJ5857" t="str">
            <v>Móvil</v>
          </cell>
          <cell r="AK5857" t="str">
            <v>MIERCOLES 16-09 ENTRE 8 Y 18 HORAS!</v>
          </cell>
          <cell r="AL5857">
            <v>1761973545</v>
          </cell>
          <cell r="AM5857">
            <v>291447023</v>
          </cell>
          <cell r="AN5857" t="str">
            <v>Sí</v>
          </cell>
        </row>
        <row r="5858">
          <cell r="A5858">
            <v>1938</v>
          </cell>
          <cell r="B5858" t="str">
            <v>luislopezluis509@gmail.com</v>
          </cell>
          <cell r="C5858">
            <v>44083</v>
          </cell>
          <cell r="D5858" t="str">
            <v>Abierta</v>
          </cell>
          <cell r="E5858" t="str">
            <v>Recibido</v>
          </cell>
          <cell r="F5858" t="str">
            <v>Enviado</v>
          </cell>
          <cell r="G5858" t="str">
            <v>ARS</v>
          </cell>
          <cell r="H5858">
            <v>1298</v>
          </cell>
          <cell r="I5858">
            <v>0</v>
          </cell>
          <cell r="J5858">
            <v>0</v>
          </cell>
          <cell r="K5858">
            <v>1298</v>
          </cell>
          <cell r="L5858" t="str">
            <v>Luis Adrian Lopez</v>
          </cell>
          <cell r="M5858">
            <v>40291086</v>
          </cell>
          <cell r="N5858">
            <v>1133199158</v>
          </cell>
          <cell r="O5858" t="str">
            <v>Luis Adrian Lopez</v>
          </cell>
          <cell r="P5858">
            <v>1133199158</v>
          </cell>
          <cell r="Q5858" t="str">
            <v>Manuela pedraza</v>
          </cell>
          <cell r="R5858">
            <v>1993</v>
          </cell>
          <cell r="U5858" t="str">
            <v>Lanús oeste</v>
          </cell>
          <cell r="V5858">
            <v>1824</v>
          </cell>
          <cell r="W5858" t="str">
            <v>Gran Buenos Aires</v>
          </cell>
          <cell r="Y5858" t="str">
            <v>ENVÍO SIN CARGO (CABA Y GRAN PARTE DE GBA) TIEMPO: 4 a 6 DÍAS HÁBILES</v>
          </cell>
          <cell r="Z5858" t="str">
            <v>Mercado Pago</v>
          </cell>
          <cell r="AB5858" t="str">
            <v>Rejas negras y palmera, esquina pilcomayo</v>
          </cell>
          <cell r="AD5858">
            <v>44083</v>
          </cell>
          <cell r="AE5858">
            <v>44089</v>
          </cell>
          <cell r="AF5858" t="str">
            <v>INDIVIDUAL DE YUTE TEJIDO 32 CM</v>
          </cell>
          <cell r="AG5858">
            <v>649</v>
          </cell>
          <cell r="AH5858">
            <v>2</v>
          </cell>
          <cell r="AI5858" t="str">
            <v>INDIVIDUALYUTE</v>
          </cell>
          <cell r="AJ5858" t="str">
            <v>Móvil</v>
          </cell>
          <cell r="AK5858" t="str">
            <v>JUEVES 17-09 ENTRE 8 Y 18 HORAS!</v>
          </cell>
          <cell r="AL5858">
            <v>1761479563</v>
          </cell>
          <cell r="AM5858">
            <v>291369758</v>
          </cell>
          <cell r="AN5858" t="str">
            <v>Sí</v>
          </cell>
        </row>
        <row r="5859">
          <cell r="A5859">
            <v>1937</v>
          </cell>
          <cell r="B5859" t="str">
            <v>magustinafranco@gmail.com</v>
          </cell>
          <cell r="C5859">
            <v>44083</v>
          </cell>
          <cell r="D5859" t="str">
            <v>Abierta</v>
          </cell>
          <cell r="E5859" t="str">
            <v>Recibido</v>
          </cell>
          <cell r="F5859" t="str">
            <v>Enviado</v>
          </cell>
          <cell r="G5859" t="str">
            <v>ARS</v>
          </cell>
          <cell r="H5859" t="str">
            <v>3342.36</v>
          </cell>
          <cell r="I5859">
            <v>0</v>
          </cell>
          <cell r="J5859">
            <v>0</v>
          </cell>
          <cell r="K5859" t="str">
            <v>3342.36</v>
          </cell>
          <cell r="L5859" t="str">
            <v>Maria Agustins Franco</v>
          </cell>
          <cell r="M5859">
            <v>32523280</v>
          </cell>
          <cell r="N5859">
            <v>1153116400</v>
          </cell>
          <cell r="O5859" t="str">
            <v>Maria Agustins Franco</v>
          </cell>
          <cell r="P5859">
            <v>1153116400</v>
          </cell>
          <cell r="Q5859" t="str">
            <v>Luis Viale</v>
          </cell>
          <cell r="R5859">
            <v>1746</v>
          </cell>
          <cell r="S5859">
            <v>0.125</v>
          </cell>
          <cell r="T5859" t="str">
            <v>Villa General Mitre</v>
          </cell>
          <cell r="U5859" t="str">
            <v>Capital Federal</v>
          </cell>
          <cell r="V5859">
            <v>1416</v>
          </cell>
          <cell r="W5859" t="str">
            <v>Capital Federal</v>
          </cell>
          <cell r="Y5859" t="str">
            <v>ENVÍO SIN CARGO (CABA Y GRAN PARTE DE GBA) TIEMPO: 4 a 6 DÍAS HÁBILES</v>
          </cell>
          <cell r="Z5859" t="str">
            <v>Mercado Pago</v>
          </cell>
          <cell r="AD5859">
            <v>44083</v>
          </cell>
          <cell r="AE5859">
            <v>44088</v>
          </cell>
          <cell r="AF5859" t="str">
            <v>FRASCO VIDRIO 19CM X 9CM DIAM</v>
          </cell>
          <cell r="AG5859" t="str">
            <v>414.89</v>
          </cell>
          <cell r="AH5859">
            <v>3</v>
          </cell>
          <cell r="AI5859" t="str">
            <v>BA6431 MERRCA SEPARADA</v>
          </cell>
          <cell r="AJ5859" t="str">
            <v>Web</v>
          </cell>
          <cell r="AK5859" t="str">
            <v>MIERCOLES 16-09 ENTRE 8 Y 18 HORAS!</v>
          </cell>
          <cell r="AL5859">
            <v>1761092117</v>
          </cell>
          <cell r="AM5859">
            <v>291336410</v>
          </cell>
          <cell r="AN5859" t="str">
            <v>Sí</v>
          </cell>
        </row>
        <row r="5860">
          <cell r="A5860">
            <v>1937</v>
          </cell>
          <cell r="B5860" t="str">
            <v>magustinafranco@gmail.com</v>
          </cell>
          <cell r="AF5860" t="str">
            <v>VELA 100 % SOJA CON AROMA JAZMIN GARDENIA (MAGNOLIA)</v>
          </cell>
          <cell r="AG5860">
            <v>440</v>
          </cell>
          <cell r="AH5860">
            <v>1</v>
          </cell>
          <cell r="AI5860" t="str">
            <v>BA5914VELA</v>
          </cell>
          <cell r="AN5860" t="str">
            <v>Sí</v>
          </cell>
        </row>
        <row r="5861">
          <cell r="A5861">
            <v>1937</v>
          </cell>
          <cell r="B5861" t="str">
            <v>magustinafranco@gmail.com</v>
          </cell>
          <cell r="AF5861" t="str">
            <v>VELA 100 % SOJA CON AROMA JAZMIN GARDENIA (JAZMIN)</v>
          </cell>
          <cell r="AG5861">
            <v>440</v>
          </cell>
          <cell r="AH5861">
            <v>1</v>
          </cell>
          <cell r="AI5861" t="str">
            <v>BA5914VELA</v>
          </cell>
          <cell r="AN5861" t="str">
            <v>Sí</v>
          </cell>
        </row>
        <row r="5862">
          <cell r="A5862">
            <v>1937</v>
          </cell>
          <cell r="B5862" t="str">
            <v>magustinafranco@gmail.com</v>
          </cell>
          <cell r="AF5862" t="str">
            <v>CAJA DE TE MADERA BCO 4DIV 18X7CM</v>
          </cell>
          <cell r="AG5862" t="str">
            <v>1217.69</v>
          </cell>
          <cell r="AH5862">
            <v>1</v>
          </cell>
          <cell r="AI5862" t="str">
            <v>046CX7194</v>
          </cell>
          <cell r="AN5862" t="str">
            <v>Sí</v>
          </cell>
        </row>
        <row r="5863">
          <cell r="A5863">
            <v>1936</v>
          </cell>
          <cell r="B5863" t="str">
            <v>trinidadrodriguezpena@gmail.com</v>
          </cell>
          <cell r="C5863">
            <v>44083</v>
          </cell>
          <cell r="D5863" t="str">
            <v>Abierta</v>
          </cell>
          <cell r="E5863" t="str">
            <v>Recibido</v>
          </cell>
          <cell r="F5863" t="str">
            <v>Enviado</v>
          </cell>
          <cell r="G5863" t="str">
            <v>ARS</v>
          </cell>
          <cell r="H5863">
            <v>5590</v>
          </cell>
          <cell r="I5863">
            <v>0</v>
          </cell>
          <cell r="J5863">
            <v>0</v>
          </cell>
          <cell r="K5863">
            <v>5590</v>
          </cell>
          <cell r="L5863" t="str">
            <v>Trinidad Rodriguez Pena</v>
          </cell>
          <cell r="M5863">
            <v>39801629</v>
          </cell>
          <cell r="N5863">
            <v>2215071297</v>
          </cell>
          <cell r="O5863" t="str">
            <v>Trinidad Rodriguez Pena</v>
          </cell>
          <cell r="P5863">
            <v>2215071297</v>
          </cell>
          <cell r="Q5863" t="str">
            <v>39 E/2 Y 3</v>
          </cell>
          <cell r="R5863">
            <v>378</v>
          </cell>
          <cell r="S5863" t="str">
            <v>Casa (Ciudad de La Plata)</v>
          </cell>
          <cell r="T5863" t="str">
            <v>La Plata Casco Urbano</v>
          </cell>
          <cell r="U5863" t="str">
            <v>Capital Federal</v>
          </cell>
          <cell r="V5863">
            <v>1440</v>
          </cell>
          <cell r="W5863" t="str">
            <v>Capital Federal</v>
          </cell>
          <cell r="Y5863" t="str">
            <v>ENVÍO SIN CARGO (CABA Y GRAN PARTE DE GBA) TIEMPO: 4 a 6 DÍAS HÁBILES</v>
          </cell>
          <cell r="Z5863" t="str">
            <v>Mercado Pago</v>
          </cell>
          <cell r="AB5863" t="str">
            <v>El envío es a la ciudad de La Plata</v>
          </cell>
          <cell r="AD5863">
            <v>44083</v>
          </cell>
          <cell r="AE5863">
            <v>44083</v>
          </cell>
          <cell r="AF5863" t="str">
            <v>CAJONERA DE MADERA 60X30X60CM</v>
          </cell>
          <cell r="AG5863">
            <v>5590</v>
          </cell>
          <cell r="AH5863">
            <v>1</v>
          </cell>
          <cell r="AI5863" t="str">
            <v>056DE6870</v>
          </cell>
          <cell r="AJ5863" t="str">
            <v>Móvil</v>
          </cell>
          <cell r="AK5863" t="str">
            <v>JUEVES 10-09 ENTRE 8 Y 18 HORAS!</v>
          </cell>
          <cell r="AL5863">
            <v>1759231308</v>
          </cell>
          <cell r="AM5863">
            <v>291141270</v>
          </cell>
          <cell r="AN5863" t="str">
            <v>Sí</v>
          </cell>
        </row>
        <row r="5864">
          <cell r="A5864">
            <v>1935</v>
          </cell>
          <cell r="B5864" t="str">
            <v>celinamatheu@hotmail.com</v>
          </cell>
          <cell r="C5864">
            <v>44083</v>
          </cell>
          <cell r="D5864" t="str">
            <v>Abierta</v>
          </cell>
          <cell r="E5864" t="str">
            <v>Recibido</v>
          </cell>
          <cell r="F5864" t="str">
            <v>Enviado</v>
          </cell>
          <cell r="G5864" t="str">
            <v>ARS</v>
          </cell>
          <cell r="H5864">
            <v>2299</v>
          </cell>
          <cell r="I5864">
            <v>0</v>
          </cell>
          <cell r="J5864">
            <v>0</v>
          </cell>
          <cell r="K5864">
            <v>2299</v>
          </cell>
          <cell r="L5864" t="str">
            <v>Maria celina Matheu</v>
          </cell>
          <cell r="M5864">
            <v>12171104</v>
          </cell>
          <cell r="N5864">
            <v>1561767686</v>
          </cell>
          <cell r="O5864" t="str">
            <v>Maria celina Matheu</v>
          </cell>
          <cell r="P5864">
            <v>1561767686</v>
          </cell>
          <cell r="Q5864" t="str">
            <v>Las Heras</v>
          </cell>
          <cell r="R5864">
            <v>746</v>
          </cell>
          <cell r="U5864" t="str">
            <v>Monte Grande</v>
          </cell>
          <cell r="V5864">
            <v>1842</v>
          </cell>
          <cell r="W5864" t="str">
            <v>Gran Buenos Aires</v>
          </cell>
          <cell r="Y5864" t="str">
            <v>ENVÍO SIN CARGO (CABA Y GRAN PARTE DE GBA) TIEMPO: 4 a 6 DÍAS HÁBILES</v>
          </cell>
          <cell r="Z5864" t="str">
            <v>Mercado Pago</v>
          </cell>
          <cell r="AD5864">
            <v>44083</v>
          </cell>
          <cell r="AE5864">
            <v>44083</v>
          </cell>
          <cell r="AF5864" t="str">
            <v>SET MOPA CON BALDE CENTRIFUGADOR (Verde)</v>
          </cell>
          <cell r="AG5864">
            <v>2299</v>
          </cell>
          <cell r="AH5864">
            <v>1</v>
          </cell>
          <cell r="AJ5864" t="str">
            <v>Móvil</v>
          </cell>
          <cell r="AK5864" t="str">
            <v>JUEVES 10-09 ENTRE 8 Y 18 HORAS!</v>
          </cell>
          <cell r="AL5864">
            <v>1759034600</v>
          </cell>
          <cell r="AM5864">
            <v>291123917</v>
          </cell>
          <cell r="AN5864" t="str">
            <v>Sí</v>
          </cell>
        </row>
        <row r="5865">
          <cell r="A5865">
            <v>1934</v>
          </cell>
          <cell r="B5865" t="str">
            <v>mi.qa09@hotmail.com</v>
          </cell>
          <cell r="C5865">
            <v>44082</v>
          </cell>
          <cell r="D5865" t="str">
            <v>Abierta</v>
          </cell>
          <cell r="E5865" t="str">
            <v>Recibido</v>
          </cell>
          <cell r="F5865" t="str">
            <v>Enviado</v>
          </cell>
          <cell r="G5865" t="str">
            <v>ARS</v>
          </cell>
          <cell r="H5865" t="str">
            <v>3171.06</v>
          </cell>
          <cell r="I5865">
            <v>0</v>
          </cell>
          <cell r="J5865">
            <v>0</v>
          </cell>
          <cell r="K5865" t="str">
            <v>3171.06</v>
          </cell>
          <cell r="L5865" t="str">
            <v>Micaela Riedel</v>
          </cell>
          <cell r="M5865">
            <v>40762948</v>
          </cell>
          <cell r="N5865">
            <v>111524819005</v>
          </cell>
          <cell r="O5865" t="str">
            <v>Micaela Riedel</v>
          </cell>
          <cell r="P5865">
            <v>111524819005</v>
          </cell>
          <cell r="Q5865" t="str">
            <v>Ayacucho</v>
          </cell>
          <cell r="R5865">
            <v>337</v>
          </cell>
          <cell r="T5865" t="str">
            <v>Garín</v>
          </cell>
          <cell r="U5865" t="str">
            <v xml:space="preserve">Garín </v>
          </cell>
          <cell r="V5865">
            <v>1619</v>
          </cell>
          <cell r="W5865" t="str">
            <v>Gran Buenos Aires</v>
          </cell>
          <cell r="Y5865" t="str">
            <v>ENVÍO SIN CARGO (CABA Y GRAN PARTE DE GBA) TIEMPO: 4 a 6 DÍAS HÁBILES</v>
          </cell>
          <cell r="Z5865" t="str">
            <v>Mercado Pago</v>
          </cell>
          <cell r="AD5865">
            <v>44085</v>
          </cell>
          <cell r="AE5865">
            <v>44088</v>
          </cell>
          <cell r="AF5865" t="str">
            <v>VASO AZUL FACETADO Y EXPRIMIDOR</v>
          </cell>
          <cell r="AG5865" t="str">
            <v>233.75</v>
          </cell>
          <cell r="AH5865">
            <v>1</v>
          </cell>
          <cell r="AI5865" t="str">
            <v>BP24007 BIPO</v>
          </cell>
          <cell r="AJ5865" t="str">
            <v>Móvil</v>
          </cell>
          <cell r="AK5865" t="str">
            <v>MARTES 15-09 ENTRE 8 Y 18 HORAS!</v>
          </cell>
          <cell r="AL5865">
            <v>1758212978</v>
          </cell>
          <cell r="AM5865">
            <v>290057252</v>
          </cell>
          <cell r="AN5865" t="str">
            <v>Sí</v>
          </cell>
        </row>
        <row r="5866">
          <cell r="A5866">
            <v>1934</v>
          </cell>
          <cell r="B5866" t="str">
            <v>mi.qa09@hotmail.com</v>
          </cell>
          <cell r="AF5866" t="str">
            <v>CUCHARA COLOR ROSA</v>
          </cell>
          <cell r="AG5866" t="str">
            <v>34.99</v>
          </cell>
          <cell r="AH5866">
            <v>1</v>
          </cell>
          <cell r="AI5866" t="str">
            <v>BP32018</v>
          </cell>
          <cell r="AN5866" t="str">
            <v>Sí</v>
          </cell>
        </row>
        <row r="5867">
          <cell r="A5867">
            <v>1934</v>
          </cell>
          <cell r="B5867" t="str">
            <v>mi.qa09@hotmail.com</v>
          </cell>
          <cell r="AF5867" t="str">
            <v>BOWL ROSA 2.5LTS</v>
          </cell>
          <cell r="AG5867" t="str">
            <v>230.5</v>
          </cell>
          <cell r="AH5867">
            <v>1</v>
          </cell>
          <cell r="AI5867" t="str">
            <v>BP02018 BIPO</v>
          </cell>
          <cell r="AN5867" t="str">
            <v>Sí</v>
          </cell>
        </row>
        <row r="5868">
          <cell r="A5868">
            <v>1934</v>
          </cell>
          <cell r="B5868" t="str">
            <v>mi.qa09@hotmail.com</v>
          </cell>
          <cell r="AF5868" t="str">
            <v>JARRA DE VIDRIO 500ML 13CM 16CM DIAM</v>
          </cell>
          <cell r="AG5868" t="str">
            <v>236.5</v>
          </cell>
          <cell r="AH5868">
            <v>1</v>
          </cell>
          <cell r="AI5868" t="str">
            <v>046BA7447</v>
          </cell>
          <cell r="AN5868" t="str">
            <v>Sí</v>
          </cell>
        </row>
        <row r="5869">
          <cell r="A5869">
            <v>1934</v>
          </cell>
          <cell r="B5869" t="str">
            <v>mi.qa09@hotmail.com</v>
          </cell>
          <cell r="AF5869" t="str">
            <v>PLATON 30 CM + SALSERO 11 CM DE VIDRIO</v>
          </cell>
          <cell r="AG5869" t="str">
            <v>570.88</v>
          </cell>
          <cell r="AH5869">
            <v>1</v>
          </cell>
          <cell r="AI5869" t="str">
            <v>120414DPF2</v>
          </cell>
          <cell r="AN5869" t="str">
            <v>Sí</v>
          </cell>
        </row>
        <row r="5870">
          <cell r="A5870">
            <v>1934</v>
          </cell>
          <cell r="B5870" t="str">
            <v>mi.qa09@hotmail.com</v>
          </cell>
          <cell r="AF5870" t="str">
            <v>CUCHARA PASTEL 13.5 CM</v>
          </cell>
          <cell r="AG5870" t="str">
            <v>29.99</v>
          </cell>
          <cell r="AH5870">
            <v>2</v>
          </cell>
          <cell r="AI5870" t="str">
            <v>019BA87502</v>
          </cell>
          <cell r="AN5870" t="str">
            <v>Sí</v>
          </cell>
        </row>
        <row r="5871">
          <cell r="A5871">
            <v>1934</v>
          </cell>
          <cell r="B5871" t="str">
            <v>mi.qa09@hotmail.com</v>
          </cell>
          <cell r="AF5871" t="str">
            <v>Hermetico rosa pastel c/tapa 400 cc</v>
          </cell>
          <cell r="AG5871" t="str">
            <v>181.99</v>
          </cell>
          <cell r="AH5871">
            <v>2</v>
          </cell>
          <cell r="AI5871" t="str">
            <v>BP35018</v>
          </cell>
          <cell r="AN5871" t="str">
            <v>Sí</v>
          </cell>
        </row>
        <row r="5872">
          <cell r="A5872">
            <v>1934</v>
          </cell>
          <cell r="B5872" t="str">
            <v>mi.qa09@hotmail.com</v>
          </cell>
          <cell r="AF5872" t="str">
            <v>RALLADOR ROSA 20 X 4 CM</v>
          </cell>
          <cell r="AG5872" t="str">
            <v>450.17</v>
          </cell>
          <cell r="AH5872">
            <v>3</v>
          </cell>
          <cell r="AI5872" t="str">
            <v>BA6438</v>
          </cell>
          <cell r="AN5872" t="str">
            <v>Sí</v>
          </cell>
        </row>
        <row r="5873">
          <cell r="A5873">
            <v>1934</v>
          </cell>
          <cell r="B5873" t="str">
            <v>mi.qa09@hotmail.com</v>
          </cell>
          <cell r="AF5873" t="str">
            <v>UNTADOR PASTEL 14.5 CM</v>
          </cell>
          <cell r="AG5873" t="str">
            <v>29.99</v>
          </cell>
          <cell r="AH5873">
            <v>3</v>
          </cell>
          <cell r="AI5873" t="str">
            <v>019BA87503</v>
          </cell>
          <cell r="AN5873" t="str">
            <v>Sí</v>
          </cell>
        </row>
        <row r="5874">
          <cell r="A5874">
            <v>1933</v>
          </cell>
          <cell r="B5874" t="str">
            <v>gabuchi11@gmail.com</v>
          </cell>
          <cell r="C5874">
            <v>44082</v>
          </cell>
          <cell r="D5874" t="str">
            <v>Abierta</v>
          </cell>
          <cell r="E5874" t="str">
            <v>Recibido</v>
          </cell>
          <cell r="F5874" t="str">
            <v>Enviado</v>
          </cell>
          <cell r="G5874" t="str">
            <v>ARS</v>
          </cell>
          <cell r="H5874" t="str">
            <v>765.91</v>
          </cell>
          <cell r="I5874">
            <v>0</v>
          </cell>
          <cell r="J5874">
            <v>0</v>
          </cell>
          <cell r="K5874" t="str">
            <v>765.91</v>
          </cell>
          <cell r="L5874" t="str">
            <v>Gabriela Campilongo</v>
          </cell>
          <cell r="M5874">
            <v>30482862</v>
          </cell>
          <cell r="N5874">
            <v>1149407305</v>
          </cell>
          <cell r="O5874" t="str">
            <v>Gabriela Campilongo</v>
          </cell>
          <cell r="P5874">
            <v>1149407305</v>
          </cell>
          <cell r="Q5874" t="str">
            <v>Bucarelli</v>
          </cell>
          <cell r="R5874">
            <v>2166</v>
          </cell>
          <cell r="S5874" t="str">
            <v>Pb D</v>
          </cell>
          <cell r="T5874" t="str">
            <v>Villa urquiza</v>
          </cell>
          <cell r="U5874" t="str">
            <v>Capital Federal</v>
          </cell>
          <cell r="V5874">
            <v>1431</v>
          </cell>
          <cell r="W5874" t="str">
            <v>Capital Federal</v>
          </cell>
          <cell r="Y5874" t="str">
            <v>ENVÍO SIN CARGO (CABA Y GRAN PARTE DE GBA) TIEMPO: 4 a 6 DÍAS HÁBILES</v>
          </cell>
          <cell r="Z5874" t="str">
            <v>Mercado Pago</v>
          </cell>
          <cell r="AD5874">
            <v>44082</v>
          </cell>
          <cell r="AE5874">
            <v>44088</v>
          </cell>
          <cell r="AF5874" t="str">
            <v>SET 2 PIEZAS PALA Y ESCOBA (Rosa)</v>
          </cell>
          <cell r="AG5874" t="str">
            <v>765.91</v>
          </cell>
          <cell r="AH5874">
            <v>1</v>
          </cell>
          <cell r="AI5874" t="str">
            <v>046LI7532</v>
          </cell>
          <cell r="AJ5874" t="str">
            <v>Móvil</v>
          </cell>
          <cell r="AK5874" t="str">
            <v>MIERCOLES 16-09 ENTRE 8 Y 18 HORAS!</v>
          </cell>
          <cell r="AL5874">
            <v>1756986520</v>
          </cell>
          <cell r="AM5874">
            <v>290810005</v>
          </cell>
          <cell r="AN5874" t="str">
            <v>Sí</v>
          </cell>
        </row>
        <row r="5875">
          <cell r="A5875">
            <v>1932</v>
          </cell>
          <cell r="B5875" t="str">
            <v>natalia.paracchini@hotmail.com</v>
          </cell>
          <cell r="C5875">
            <v>44082</v>
          </cell>
          <cell r="D5875" t="str">
            <v>Abierta</v>
          </cell>
          <cell r="E5875" t="str">
            <v>Anulado</v>
          </cell>
          <cell r="F5875" t="str">
            <v>Enviado</v>
          </cell>
          <cell r="G5875" t="str">
            <v>ARS</v>
          </cell>
          <cell r="H5875" t="str">
            <v>4624.28</v>
          </cell>
          <cell r="I5875" t="str">
            <v>4569.35</v>
          </cell>
          <cell r="J5875">
            <v>0</v>
          </cell>
          <cell r="K5875" t="str">
            <v>54.93</v>
          </cell>
          <cell r="L5875" t="str">
            <v>Natalia Paracchini</v>
          </cell>
          <cell r="M5875">
            <v>38525342</v>
          </cell>
          <cell r="N5875">
            <v>1524505849</v>
          </cell>
          <cell r="O5875" t="str">
            <v>Natalia PARACCHINI</v>
          </cell>
          <cell r="P5875">
            <v>1524505849</v>
          </cell>
          <cell r="Q5875" t="str">
            <v>Thompson</v>
          </cell>
          <cell r="R5875">
            <v>783</v>
          </cell>
          <cell r="T5875" t="str">
            <v>CABALLITO</v>
          </cell>
          <cell r="U5875" t="str">
            <v>Capital Federal</v>
          </cell>
          <cell r="V5875">
            <v>1440</v>
          </cell>
          <cell r="W5875" t="str">
            <v>Capital Federal</v>
          </cell>
          <cell r="Y5875" t="str">
            <v>ENVÍO SIN CARGO (CABA Y GRAN PARTE DE GBA) TIEMPO: 4 a 6 DÍAS HÁBILES</v>
          </cell>
          <cell r="Z5875" t="str">
            <v>Mercado Pago</v>
          </cell>
          <cell r="AA5875" t="str">
            <v>NATALIAPARACCHINI</v>
          </cell>
          <cell r="AC5875" t="str">
            <v>ES UN CAMBIO (ORDEN 1863): LA CHICA DEBE ENTREGAR PLATOS</v>
          </cell>
          <cell r="AE5875">
            <v>44088</v>
          </cell>
          <cell r="AF5875" t="str">
            <v>MOLDE TARTERA 27 CM DIAM</v>
          </cell>
          <cell r="AG5875" t="str">
            <v>309.97</v>
          </cell>
          <cell r="AH5875">
            <v>1</v>
          </cell>
          <cell r="AI5875" t="str">
            <v>046BA4836 CON EL 15%</v>
          </cell>
          <cell r="AJ5875" t="str">
            <v>Web</v>
          </cell>
          <cell r="AK5875" t="str">
            <v>MIERCOLES 16-09 ENTRE 8 Y 18 HORAS!</v>
          </cell>
          <cell r="AL5875">
            <v>1756292046</v>
          </cell>
          <cell r="AM5875">
            <v>290723949</v>
          </cell>
          <cell r="AN5875" t="str">
            <v>Sí</v>
          </cell>
        </row>
        <row r="5876">
          <cell r="A5876">
            <v>1932</v>
          </cell>
          <cell r="B5876" t="str">
            <v>natalia.paracchini@hotmail.com</v>
          </cell>
          <cell r="AF5876" t="str">
            <v>JARRA MEDIDORA RECTA GDE 7.7X14CM</v>
          </cell>
          <cell r="AG5876" t="str">
            <v>574.19</v>
          </cell>
          <cell r="AH5876">
            <v>1</v>
          </cell>
          <cell r="AI5876" t="str">
            <v>055BA7679</v>
          </cell>
          <cell r="AN5876" t="str">
            <v>Sí</v>
          </cell>
        </row>
        <row r="5877">
          <cell r="A5877">
            <v>1932</v>
          </cell>
          <cell r="B5877" t="str">
            <v>natalia.paracchini@hotmail.com</v>
          </cell>
          <cell r="AF5877" t="str">
            <v>RALLADOR LDE CITTRICOS LARGO C/MANGO PROTECTOR</v>
          </cell>
          <cell r="AG5877" t="str">
            <v>717.52</v>
          </cell>
          <cell r="AH5877">
            <v>1</v>
          </cell>
          <cell r="AI5877" t="str">
            <v>046BA6854</v>
          </cell>
          <cell r="AN5877" t="str">
            <v>Sí</v>
          </cell>
        </row>
        <row r="5878">
          <cell r="A5878">
            <v>1932</v>
          </cell>
          <cell r="B5878" t="str">
            <v>natalia.paracchini@hotmail.com</v>
          </cell>
          <cell r="AF5878" t="str">
            <v>RALLADOR DE MANO MEDIANO 20 CM</v>
          </cell>
          <cell r="AG5878" t="str">
            <v>48.26</v>
          </cell>
          <cell r="AH5878">
            <v>1</v>
          </cell>
          <cell r="AI5878" t="str">
            <v>BA7382</v>
          </cell>
          <cell r="AN5878" t="str">
            <v>Sí</v>
          </cell>
        </row>
        <row r="5879">
          <cell r="A5879">
            <v>1932</v>
          </cell>
          <cell r="B5879" t="str">
            <v>natalia.paracchini@hotmail.com</v>
          </cell>
          <cell r="AF5879" t="str">
            <v>SET X8 PUNZONES DE TORTA SURTIDOS</v>
          </cell>
          <cell r="AG5879" t="str">
            <v>476.88</v>
          </cell>
          <cell r="AH5879">
            <v>1</v>
          </cell>
          <cell r="AI5879" t="str">
            <v>046BA4821</v>
          </cell>
          <cell r="AN5879" t="str">
            <v>Sí</v>
          </cell>
        </row>
        <row r="5880">
          <cell r="A5880">
            <v>1932</v>
          </cell>
          <cell r="B5880" t="str">
            <v>natalia.paracchini@hotmail.com</v>
          </cell>
          <cell r="AF5880" t="str">
            <v>BROCHES PARA BOLSA FLUO BLISTER SET X 5PC COL.SURT. 11CM</v>
          </cell>
          <cell r="AG5880" t="str">
            <v>154.99</v>
          </cell>
          <cell r="AH5880">
            <v>1</v>
          </cell>
          <cell r="AI5880" t="str">
            <v>046BR5392</v>
          </cell>
          <cell r="AN5880" t="str">
            <v>Sí</v>
          </cell>
        </row>
        <row r="5881">
          <cell r="A5881">
            <v>1932</v>
          </cell>
          <cell r="B5881" t="str">
            <v>natalia.paracchini@hotmail.com</v>
          </cell>
          <cell r="AF5881" t="str">
            <v>VASO TERMICO CON TAPA Y FAJA COLORES PASTELES (Verde)</v>
          </cell>
          <cell r="AG5881" t="str">
            <v>383.9</v>
          </cell>
          <cell r="AH5881">
            <v>1</v>
          </cell>
          <cell r="AI5881" t="str">
            <v>BA87506 MERCA SEPA</v>
          </cell>
          <cell r="AN5881" t="str">
            <v>Sí</v>
          </cell>
        </row>
        <row r="5882">
          <cell r="A5882">
            <v>1932</v>
          </cell>
          <cell r="B5882" t="str">
            <v>natalia.paracchini@hotmail.com</v>
          </cell>
          <cell r="AF5882" t="str">
            <v>VASO TERMICO CON TAPA Y FAJA COLORES PASTELES (Celeste)</v>
          </cell>
          <cell r="AG5882" t="str">
            <v>383.9</v>
          </cell>
          <cell r="AH5882">
            <v>1</v>
          </cell>
          <cell r="AI5882" t="str">
            <v>BA87506 MERCA SEPA</v>
          </cell>
          <cell r="AN5882" t="str">
            <v>Sí</v>
          </cell>
        </row>
        <row r="5883">
          <cell r="A5883">
            <v>1932</v>
          </cell>
          <cell r="B5883" t="str">
            <v>natalia.paracchini@hotmail.com</v>
          </cell>
          <cell r="AF5883" t="str">
            <v>VASO TERMICO CON TAPA Y FAJA COLORES PASTELES (Rosa)</v>
          </cell>
          <cell r="AG5883" t="str">
            <v>383.9</v>
          </cell>
          <cell r="AH5883">
            <v>1</v>
          </cell>
          <cell r="AI5883" t="str">
            <v>BA87506 MERCA SEPA</v>
          </cell>
          <cell r="AN5883" t="str">
            <v>Sí</v>
          </cell>
        </row>
        <row r="5884">
          <cell r="A5884">
            <v>1932</v>
          </cell>
          <cell r="B5884" t="str">
            <v>natalia.paracchini@hotmail.com</v>
          </cell>
          <cell r="AF5884" t="str">
            <v>TIMER PINGUINOS 4 COLORES 7 CM (Celeste)</v>
          </cell>
          <cell r="AG5884" t="str">
            <v>486.78</v>
          </cell>
          <cell r="AH5884">
            <v>1</v>
          </cell>
          <cell r="AN5884" t="str">
            <v>Sí</v>
          </cell>
        </row>
        <row r="5885">
          <cell r="A5885">
            <v>1932</v>
          </cell>
          <cell r="B5885" t="str">
            <v>natalia.paracchini@hotmail.com</v>
          </cell>
          <cell r="AF5885" t="str">
            <v>SEGURO PARA PUERTA SILICONA 1PC COLORES SURTIDOS SIN ELECCION</v>
          </cell>
          <cell r="AG5885" t="str">
            <v>62.69</v>
          </cell>
          <cell r="AH5885">
            <v>1</v>
          </cell>
          <cell r="AI5885" t="str">
            <v>019BA6986</v>
          </cell>
          <cell r="AN5885" t="str">
            <v>Sí</v>
          </cell>
        </row>
        <row r="5886">
          <cell r="A5886">
            <v>1932</v>
          </cell>
          <cell r="B5886" t="str">
            <v>natalia.paracchini@hotmail.com</v>
          </cell>
          <cell r="AF5886" t="str">
            <v>FLORERO DE VIDRIO 16CM</v>
          </cell>
          <cell r="AG5886" t="str">
            <v>201.93</v>
          </cell>
          <cell r="AH5886">
            <v>1</v>
          </cell>
          <cell r="AI5886" t="str">
            <v>046JA7593</v>
          </cell>
          <cell r="AN5886" t="str">
            <v>Sí</v>
          </cell>
        </row>
        <row r="5887">
          <cell r="A5887">
            <v>1932</v>
          </cell>
          <cell r="B5887" t="str">
            <v>natalia.paracchini@hotmail.com</v>
          </cell>
          <cell r="AF5887" t="str">
            <v>JARRA MEDIDORA CHEFF 500 ML</v>
          </cell>
          <cell r="AG5887" t="str">
            <v>156.19</v>
          </cell>
          <cell r="AH5887">
            <v>1</v>
          </cell>
          <cell r="AI5887" t="str">
            <v>42BA7953</v>
          </cell>
          <cell r="AN5887" t="str">
            <v>Sí</v>
          </cell>
        </row>
        <row r="5888">
          <cell r="A5888">
            <v>1932</v>
          </cell>
          <cell r="B5888" t="str">
            <v>natalia.paracchini@hotmail.com</v>
          </cell>
          <cell r="AF5888" t="str">
            <v>VASO MEDIDOR CUISINE 500 ML</v>
          </cell>
          <cell r="AG5888" t="str">
            <v>101.19</v>
          </cell>
          <cell r="AH5888">
            <v>1</v>
          </cell>
          <cell r="AI5888" t="str">
            <v>42BA7954</v>
          </cell>
          <cell r="AN5888" t="str">
            <v>Sí</v>
          </cell>
        </row>
        <row r="5889">
          <cell r="A5889">
            <v>1932</v>
          </cell>
          <cell r="B5889" t="str">
            <v>natalia.paracchini@hotmail.com</v>
          </cell>
          <cell r="AF5889" t="str">
            <v>Hermetico rosa pastel c/tapa 400 cc</v>
          </cell>
          <cell r="AG5889" t="str">
            <v>181.99</v>
          </cell>
          <cell r="AH5889">
            <v>1</v>
          </cell>
          <cell r="AI5889" t="str">
            <v>BP35018</v>
          </cell>
          <cell r="AN5889" t="str">
            <v>Sí</v>
          </cell>
        </row>
        <row r="5890">
          <cell r="A5890">
            <v>1931</v>
          </cell>
          <cell r="B5890" t="str">
            <v>anaccovadsg@gmail.com</v>
          </cell>
          <cell r="C5890">
            <v>44081</v>
          </cell>
          <cell r="D5890" t="str">
            <v>Abierta</v>
          </cell>
          <cell r="E5890" t="str">
            <v>Recibido</v>
          </cell>
          <cell r="F5890" t="str">
            <v>Enviado</v>
          </cell>
          <cell r="G5890" t="str">
            <v>ARS</v>
          </cell>
          <cell r="H5890" t="str">
            <v>3748.32</v>
          </cell>
          <cell r="I5890">
            <v>0</v>
          </cell>
          <cell r="J5890">
            <v>0</v>
          </cell>
          <cell r="K5890" t="str">
            <v>3748.32</v>
          </cell>
          <cell r="L5890" t="str">
            <v>Juan Manuel Lugo Vasquez</v>
          </cell>
          <cell r="M5890">
            <v>96048763</v>
          </cell>
          <cell r="N5890">
            <v>1133533851</v>
          </cell>
          <cell r="O5890" t="str">
            <v>Juan Manuel Lugo Vasquez</v>
          </cell>
          <cell r="P5890">
            <v>1133533851</v>
          </cell>
          <cell r="Q5890" t="str">
            <v>Av. Juan Bautista Alberdi</v>
          </cell>
          <cell r="R5890">
            <v>2782</v>
          </cell>
          <cell r="S5890" t="str">
            <v>Piso 2 Departamento D</v>
          </cell>
          <cell r="T5890" t="str">
            <v>Flores</v>
          </cell>
          <cell r="U5890" t="str">
            <v>Capital Federal</v>
          </cell>
          <cell r="V5890">
            <v>1406</v>
          </cell>
          <cell r="W5890" t="str">
            <v>Capital Federal</v>
          </cell>
          <cell r="Y5890" t="str">
            <v>ENVÍO SIN CARGO (CABA Y GRAN PARTE DE GBA) TIEMPO: 4 a 6 DÍAS HÁBILES</v>
          </cell>
          <cell r="Z5890" t="str">
            <v>Mercado Pago</v>
          </cell>
          <cell r="AD5890">
            <v>44081</v>
          </cell>
          <cell r="AE5890">
            <v>44082</v>
          </cell>
          <cell r="AF5890" t="str">
            <v>DESTAPADOR - SACACORCHOS</v>
          </cell>
          <cell r="AG5890" t="str">
            <v>148.32</v>
          </cell>
          <cell r="AH5890">
            <v>1</v>
          </cell>
          <cell r="AI5890" t="str">
            <v>BA4791</v>
          </cell>
          <cell r="AJ5890" t="str">
            <v>Web</v>
          </cell>
          <cell r="AK5890" t="str">
            <v>VIERNES 11-09 ENTRE 8 Y 18 HORAS!</v>
          </cell>
          <cell r="AL5890">
            <v>1754208688</v>
          </cell>
          <cell r="AM5890">
            <v>290446379</v>
          </cell>
          <cell r="AN5890" t="str">
            <v>Sí</v>
          </cell>
        </row>
        <row r="5891">
          <cell r="A5891">
            <v>1931</v>
          </cell>
          <cell r="B5891" t="str">
            <v>anaccovadsg@gmail.com</v>
          </cell>
          <cell r="AF5891" t="str">
            <v>MESA DE ARRIME HOME OFFICE 35x40x67 CM</v>
          </cell>
          <cell r="AG5891">
            <v>1800</v>
          </cell>
          <cell r="AH5891">
            <v>2</v>
          </cell>
          <cell r="AI5891" t="str">
            <v>MESA ARRIME 2 CAÑOS</v>
          </cell>
          <cell r="AN5891" t="str">
            <v>Sí</v>
          </cell>
        </row>
        <row r="5892">
          <cell r="A5892">
            <v>1930</v>
          </cell>
          <cell r="B5892" t="str">
            <v>brune.polvaran@gmail.com</v>
          </cell>
          <cell r="C5892">
            <v>44081</v>
          </cell>
          <cell r="D5892" t="str">
            <v>Abierta</v>
          </cell>
          <cell r="E5892" t="str">
            <v>Pendiente</v>
          </cell>
          <cell r="F5892" t="str">
            <v>No está empaquetado</v>
          </cell>
          <cell r="G5892" t="str">
            <v>ARS</v>
          </cell>
          <cell r="H5892" t="str">
            <v>689.15</v>
          </cell>
          <cell r="I5892">
            <v>0</v>
          </cell>
          <cell r="J5892">
            <v>595</v>
          </cell>
          <cell r="K5892" t="str">
            <v>1284.15</v>
          </cell>
          <cell r="L5892" t="str">
            <v>Brunella Polvaran</v>
          </cell>
          <cell r="M5892">
            <v>41094679</v>
          </cell>
          <cell r="N5892">
            <v>2302604766</v>
          </cell>
          <cell r="O5892" t="str">
            <v>Brunella Polvaran</v>
          </cell>
          <cell r="P5892">
            <v>2302604766</v>
          </cell>
          <cell r="Q5892" t="str">
            <v>España</v>
          </cell>
          <cell r="R5892">
            <v>335</v>
          </cell>
          <cell r="U5892" t="str">
            <v>Trenel</v>
          </cell>
          <cell r="V5892">
            <v>6369</v>
          </cell>
          <cell r="W5892" t="str">
            <v>La Pampa</v>
          </cell>
          <cell r="Y5892" t="str">
            <v>Correo Argentino - Encomienda Clásica</v>
          </cell>
          <cell r="Z5892" t="str">
            <v>Mercado Pago</v>
          </cell>
          <cell r="AF5892" t="str">
            <v>ALMOHADON MONO 30X30CM POLIESTER C/RELLENO VELLON SILICONADO</v>
          </cell>
          <cell r="AG5892" t="str">
            <v>689.15</v>
          </cell>
          <cell r="AH5892">
            <v>1</v>
          </cell>
          <cell r="AI5892" t="str">
            <v>CHU280</v>
          </cell>
          <cell r="AJ5892" t="str">
            <v>Móvil</v>
          </cell>
          <cell r="AK5892" t="str">
            <v/>
          </cell>
          <cell r="AL5892">
            <v>1752882585</v>
          </cell>
          <cell r="AM5892">
            <v>290289267</v>
          </cell>
          <cell r="AN5892" t="str">
            <v>Sí</v>
          </cell>
        </row>
        <row r="5893">
          <cell r="A5893">
            <v>1929</v>
          </cell>
          <cell r="B5893" t="str">
            <v>gabrielarosiclern@gmail.com</v>
          </cell>
          <cell r="C5893">
            <v>44081</v>
          </cell>
          <cell r="D5893" t="str">
            <v>Abierta</v>
          </cell>
          <cell r="E5893" t="str">
            <v>Recibido</v>
          </cell>
          <cell r="F5893" t="str">
            <v>Enviado</v>
          </cell>
          <cell r="G5893" t="str">
            <v>ARS</v>
          </cell>
          <cell r="H5893">
            <v>4600</v>
          </cell>
          <cell r="I5893">
            <v>0</v>
          </cell>
          <cell r="J5893">
            <v>0</v>
          </cell>
          <cell r="K5893">
            <v>4600</v>
          </cell>
          <cell r="L5893" t="str">
            <v>Gabriela Nuñez</v>
          </cell>
          <cell r="M5893">
            <v>27210812828</v>
          </cell>
          <cell r="N5893">
            <v>1124570525</v>
          </cell>
          <cell r="O5893" t="str">
            <v>Gabriela Nuñez</v>
          </cell>
          <cell r="P5893">
            <v>1124570525</v>
          </cell>
          <cell r="Q5893" t="str">
            <v xml:space="preserve">Dardo Rocha </v>
          </cell>
          <cell r="R5893">
            <v>525</v>
          </cell>
          <cell r="U5893" t="str">
            <v xml:space="preserve">San Antonio de Padua </v>
          </cell>
          <cell r="V5893">
            <v>1718</v>
          </cell>
          <cell r="W5893" t="str">
            <v>Gran Buenos Aires</v>
          </cell>
          <cell r="Y5893" t="str">
            <v>ENVÍO SIN CARGO (CABA Y GRAN PARTE DE GBA) TIEMPO: 4 a 6 DÍAS HÁBILES</v>
          </cell>
          <cell r="Z5893" t="str">
            <v>Mercado Pago</v>
          </cell>
          <cell r="AD5893">
            <v>44081</v>
          </cell>
          <cell r="AE5893">
            <v>44095</v>
          </cell>
          <cell r="AF5893" t="str">
            <v>ESCRITORIO INDUSTRIAL 120x50x80 CM</v>
          </cell>
          <cell r="AG5893">
            <v>4600</v>
          </cell>
          <cell r="AH5893">
            <v>1</v>
          </cell>
          <cell r="AJ5893" t="str">
            <v>Móvil</v>
          </cell>
          <cell r="AK5893" t="str">
            <v>VIERNES 25-09 ENTRE 8 Y 18 HORAS</v>
          </cell>
          <cell r="AL5893">
            <v>1752787369</v>
          </cell>
          <cell r="AM5893">
            <v>290275681</v>
          </cell>
          <cell r="AN5893" t="str">
            <v>Sí</v>
          </cell>
        </row>
        <row r="5894">
          <cell r="A5894">
            <v>1928</v>
          </cell>
          <cell r="B5894" t="str">
            <v>luchialra@hotmail.com</v>
          </cell>
          <cell r="C5894">
            <v>44081</v>
          </cell>
          <cell r="D5894" t="str">
            <v>Abierta</v>
          </cell>
          <cell r="E5894" t="str">
            <v>Recibido</v>
          </cell>
          <cell r="F5894" t="str">
            <v>Enviado</v>
          </cell>
          <cell r="G5894" t="str">
            <v>ARS</v>
          </cell>
          <cell r="H5894">
            <v>4600</v>
          </cell>
          <cell r="I5894">
            <v>0</v>
          </cell>
          <cell r="J5894">
            <v>0</v>
          </cell>
          <cell r="K5894">
            <v>4600</v>
          </cell>
          <cell r="L5894" t="str">
            <v>Lucia Barbara alrá</v>
          </cell>
          <cell r="M5894">
            <v>44215295</v>
          </cell>
          <cell r="N5894">
            <v>1530252920</v>
          </cell>
          <cell r="O5894" t="str">
            <v>Lucia Barbara alrá</v>
          </cell>
          <cell r="P5894">
            <v>1530252920</v>
          </cell>
          <cell r="Q5894" t="str">
            <v>Moldes</v>
          </cell>
          <cell r="R5894">
            <v>3167</v>
          </cell>
          <cell r="S5894" t="str">
            <v>Pb A</v>
          </cell>
          <cell r="T5894" t="str">
            <v>Nuñez</v>
          </cell>
          <cell r="U5894" t="str">
            <v>Capital Federal</v>
          </cell>
          <cell r="V5894">
            <v>1428</v>
          </cell>
          <cell r="W5894" t="str">
            <v>Capital Federal</v>
          </cell>
          <cell r="Y5894" t="str">
            <v>ENVÍO SIN CARGO (CABA Y GRAN PARTE DE GBA) TIEMPO: 4 a 6 DÍAS HÁBILES</v>
          </cell>
          <cell r="Z5894" t="str">
            <v>Mercado Pago</v>
          </cell>
          <cell r="AD5894">
            <v>44081</v>
          </cell>
          <cell r="AE5894">
            <v>44092</v>
          </cell>
          <cell r="AF5894" t="str">
            <v>ESCRITORIO INDUSTRIAL 120x50x80 CM</v>
          </cell>
          <cell r="AG5894">
            <v>4600</v>
          </cell>
          <cell r="AH5894">
            <v>1</v>
          </cell>
          <cell r="AJ5894" t="str">
            <v>Móvil</v>
          </cell>
          <cell r="AK5894" t="str">
            <v>MARTES 22-09 ENTRE 8 Y 18 HORAS!</v>
          </cell>
          <cell r="AL5894">
            <v>1752660762</v>
          </cell>
          <cell r="AM5894">
            <v>290257572</v>
          </cell>
          <cell r="AN5894" t="str">
            <v>Sí</v>
          </cell>
        </row>
        <row r="5895">
          <cell r="A5895">
            <v>1927</v>
          </cell>
          <cell r="B5895" t="str">
            <v>darm2511@gmail.com</v>
          </cell>
          <cell r="C5895">
            <v>44081</v>
          </cell>
          <cell r="D5895" t="str">
            <v>Abierta</v>
          </cell>
          <cell r="E5895" t="str">
            <v>Recibido</v>
          </cell>
          <cell r="F5895" t="str">
            <v>Enviado</v>
          </cell>
          <cell r="G5895" t="str">
            <v>ARS</v>
          </cell>
          <cell r="H5895" t="str">
            <v>3662.68</v>
          </cell>
          <cell r="I5895">
            <v>0</v>
          </cell>
          <cell r="J5895">
            <v>0</v>
          </cell>
          <cell r="K5895" t="str">
            <v>3662.68</v>
          </cell>
          <cell r="L5895" t="str">
            <v>David Ramirez</v>
          </cell>
          <cell r="M5895">
            <v>95885257</v>
          </cell>
          <cell r="N5895">
            <v>1156448500</v>
          </cell>
          <cell r="O5895" t="str">
            <v>David Ramirez</v>
          </cell>
          <cell r="P5895">
            <v>1156448500</v>
          </cell>
          <cell r="Q5895" t="str">
            <v>50 entre 19 y 20, La Plata</v>
          </cell>
          <cell r="R5895">
            <v>1229</v>
          </cell>
          <cell r="S5895" t="str">
            <v>7 B</v>
          </cell>
          <cell r="T5895" t="str">
            <v>La Plata</v>
          </cell>
          <cell r="U5895" t="str">
            <v>Capital Federal</v>
          </cell>
          <cell r="V5895">
            <v>1440</v>
          </cell>
          <cell r="W5895" t="str">
            <v>Capital Federal</v>
          </cell>
          <cell r="Y5895" t="str">
            <v>ENVÍO SIN CARGO (CABA Y GRAN PARTE DE GBA) TIEMPO: 4 a 6 DÍAS HÁBILES</v>
          </cell>
          <cell r="Z5895" t="str">
            <v>Mercado Pago</v>
          </cell>
          <cell r="AB5895" t="str">
            <v xml:space="preserve">Estoy en La Plata. Codigo postal 1900. </v>
          </cell>
          <cell r="AD5895">
            <v>44081</v>
          </cell>
          <cell r="AE5895">
            <v>44082</v>
          </cell>
          <cell r="AF5895" t="str">
            <v>PUFF REDONDO CHICO COLOR GRIS DE 30CM Y 30H</v>
          </cell>
          <cell r="AG5895" t="str">
            <v>1986.92</v>
          </cell>
          <cell r="AH5895">
            <v>1</v>
          </cell>
          <cell r="AI5895" t="str">
            <v>AS7256</v>
          </cell>
          <cell r="AJ5895" t="str">
            <v>Móvil</v>
          </cell>
          <cell r="AK5895" t="str">
            <v>JUEVES 10-09 ENTRE 8 Y 18 HORAS!</v>
          </cell>
          <cell r="AL5895">
            <v>1752075175</v>
          </cell>
          <cell r="AM5895">
            <v>290176517</v>
          </cell>
          <cell r="AN5895" t="str">
            <v>Sí</v>
          </cell>
        </row>
        <row r="5896">
          <cell r="A5896">
            <v>1927</v>
          </cell>
          <cell r="B5896" t="str">
            <v>darm2511@gmail.com</v>
          </cell>
          <cell r="AF5896" t="str">
            <v>RIGOLLEAU VASO NOA CUADROS 400ML DISP 6PC</v>
          </cell>
          <cell r="AG5896" t="str">
            <v>522.49</v>
          </cell>
          <cell r="AH5896">
            <v>1</v>
          </cell>
          <cell r="AI5896" t="str">
            <v>RI68911PK</v>
          </cell>
          <cell r="AN5896" t="str">
            <v>Sí</v>
          </cell>
        </row>
        <row r="5897">
          <cell r="A5897">
            <v>1927</v>
          </cell>
          <cell r="B5897" t="str">
            <v>darm2511@gmail.com</v>
          </cell>
          <cell r="AF5897" t="str">
            <v>SET X 7 PIEZAS BOWLS DE VIDRIO 22.5X5CM 277 ML / 6 PC DE 12.5X5.5CM 152 ML</v>
          </cell>
          <cell r="AG5897" t="str">
            <v>1153.27</v>
          </cell>
          <cell r="AH5897">
            <v>1</v>
          </cell>
          <cell r="AI5897" t="str">
            <v>09523F7</v>
          </cell>
          <cell r="AN5897" t="str">
            <v>Sí</v>
          </cell>
        </row>
        <row r="5898">
          <cell r="A5898">
            <v>1926</v>
          </cell>
          <cell r="B5898" t="str">
            <v>andres-paez2011@hotmail.com</v>
          </cell>
          <cell r="C5898">
            <v>44080</v>
          </cell>
          <cell r="D5898" t="str">
            <v>Abierta</v>
          </cell>
          <cell r="E5898" t="str">
            <v>Recibido</v>
          </cell>
          <cell r="F5898" t="str">
            <v>Enviado</v>
          </cell>
          <cell r="G5898" t="str">
            <v>ARS</v>
          </cell>
          <cell r="H5898">
            <v>1800</v>
          </cell>
          <cell r="I5898">
            <v>0</v>
          </cell>
          <cell r="J5898">
            <v>0</v>
          </cell>
          <cell r="K5898">
            <v>1800</v>
          </cell>
          <cell r="L5898" t="str">
            <v>Norman Paez</v>
          </cell>
          <cell r="M5898">
            <v>35116797</v>
          </cell>
          <cell r="N5898">
            <v>1157432812</v>
          </cell>
          <cell r="O5898" t="str">
            <v>Norman Paez</v>
          </cell>
          <cell r="P5898">
            <v>1157432812</v>
          </cell>
          <cell r="Q5898" t="str">
            <v>Pichincha</v>
          </cell>
          <cell r="R5898">
            <v>4038</v>
          </cell>
          <cell r="T5898" t="str">
            <v>Bilingurth</v>
          </cell>
          <cell r="U5898" t="str">
            <v>San Martin</v>
          </cell>
          <cell r="V5898">
            <v>1650</v>
          </cell>
          <cell r="W5898" t="str">
            <v>Gran Buenos Aires</v>
          </cell>
          <cell r="Y5898" t="str">
            <v>ENVÍO SIN CARGO (CABA Y GRAN PARTE DE GBA) TIEMPO: 4 a 6 DÍAS HÁBILES</v>
          </cell>
          <cell r="Z5898" t="str">
            <v>Mercado Pago</v>
          </cell>
          <cell r="AD5898">
            <v>44080</v>
          </cell>
          <cell r="AE5898">
            <v>44082</v>
          </cell>
          <cell r="AF5898" t="str">
            <v>MESA DE ARRIME HOME OFFICE 35x40x67 CM</v>
          </cell>
          <cell r="AG5898">
            <v>1800</v>
          </cell>
          <cell r="AH5898">
            <v>1</v>
          </cell>
          <cell r="AI5898" t="str">
            <v>MESA ARRIME 2 CAÑOS</v>
          </cell>
          <cell r="AJ5898" t="str">
            <v>Móvil</v>
          </cell>
          <cell r="AK5898" t="str">
            <v>VIERNES 11-09 ENTRE 8 Y 18 HORAS!</v>
          </cell>
          <cell r="AL5898">
            <v>1751150348</v>
          </cell>
          <cell r="AM5898">
            <v>290021949</v>
          </cell>
          <cell r="AN5898" t="str">
            <v>Sí</v>
          </cell>
        </row>
        <row r="5899">
          <cell r="A5899">
            <v>1925</v>
          </cell>
          <cell r="B5899" t="str">
            <v>daisijazmin@gmail.com</v>
          </cell>
          <cell r="C5899">
            <v>44080</v>
          </cell>
          <cell r="D5899" t="str">
            <v>Abierta</v>
          </cell>
          <cell r="E5899" t="str">
            <v>Recibido</v>
          </cell>
          <cell r="F5899" t="str">
            <v>Enviado</v>
          </cell>
          <cell r="G5899" t="str">
            <v>ARS</v>
          </cell>
          <cell r="H5899" t="str">
            <v>1371.98</v>
          </cell>
          <cell r="I5899">
            <v>0</v>
          </cell>
          <cell r="J5899">
            <v>0</v>
          </cell>
          <cell r="K5899" t="str">
            <v>1371.98</v>
          </cell>
          <cell r="L5899" t="str">
            <v>Daisi Gonzalez</v>
          </cell>
          <cell r="M5899">
            <v>38590029</v>
          </cell>
          <cell r="N5899">
            <v>1164390143</v>
          </cell>
          <cell r="O5899" t="str">
            <v>Daisi Gonzalez</v>
          </cell>
          <cell r="P5899">
            <v>1164390143</v>
          </cell>
          <cell r="Q5899" t="str">
            <v xml:space="preserve">Santa Rosa </v>
          </cell>
          <cell r="R5899">
            <v>2467</v>
          </cell>
          <cell r="T5899" t="str">
            <v>Castelar</v>
          </cell>
          <cell r="U5899" t="str">
            <v xml:space="preserve">Moron </v>
          </cell>
          <cell r="V5899">
            <v>1712</v>
          </cell>
          <cell r="W5899" t="str">
            <v>Gran Buenos Aires</v>
          </cell>
          <cell r="Y5899" t="str">
            <v>ENVÍO SIN CARGO (CABA Y GRAN PARTE DE GBA) TIEMPO: 4 a 6 DÍAS HÁBILES</v>
          </cell>
          <cell r="Z5899" t="str">
            <v>Mercado Pago</v>
          </cell>
          <cell r="AD5899">
            <v>44080</v>
          </cell>
          <cell r="AE5899">
            <v>44082</v>
          </cell>
          <cell r="AF5899" t="str">
            <v>BOWL ROSA 2.5LTS</v>
          </cell>
          <cell r="AG5899" t="str">
            <v>230.5</v>
          </cell>
          <cell r="AH5899">
            <v>1</v>
          </cell>
          <cell r="AI5899" t="str">
            <v>BP02018 BIPO</v>
          </cell>
          <cell r="AJ5899" t="str">
            <v>Móvil</v>
          </cell>
          <cell r="AK5899" t="str">
            <v>VIERNES 11-09 ENTRE 8 Y 18 HORAS!</v>
          </cell>
          <cell r="AL5899">
            <v>1751001351</v>
          </cell>
          <cell r="AM5899">
            <v>289978077</v>
          </cell>
          <cell r="AN5899" t="str">
            <v>Sí</v>
          </cell>
        </row>
        <row r="5900">
          <cell r="A5900">
            <v>1925</v>
          </cell>
          <cell r="B5900" t="str">
            <v>daisijazmin@gmail.com</v>
          </cell>
          <cell r="AF5900" t="str">
            <v>Hermetico rosa pastel c/tapa 400 cc</v>
          </cell>
          <cell r="AG5900" t="str">
            <v>181.99</v>
          </cell>
          <cell r="AH5900">
            <v>1</v>
          </cell>
          <cell r="AI5900" t="str">
            <v>BP35018</v>
          </cell>
          <cell r="AN5900" t="str">
            <v>Sí</v>
          </cell>
        </row>
        <row r="5901">
          <cell r="A5901">
            <v>1925</v>
          </cell>
          <cell r="B5901" t="str">
            <v>daisijazmin@gmail.com</v>
          </cell>
          <cell r="AF5901" t="str">
            <v>MANTEL BLANCO RECTANGULAR TELA TROPICAL PESADO 150 X 250 CM</v>
          </cell>
          <cell r="AG5901" t="str">
            <v>849.99</v>
          </cell>
          <cell r="AH5901">
            <v>1</v>
          </cell>
          <cell r="AI5901" t="str">
            <v>CHUMANBLA</v>
          </cell>
          <cell r="AN5901" t="str">
            <v>Sí</v>
          </cell>
        </row>
        <row r="5902">
          <cell r="A5902">
            <v>1925</v>
          </cell>
          <cell r="B5902" t="str">
            <v>daisijazmin@gmail.com</v>
          </cell>
          <cell r="AF5902" t="str">
            <v>CUCHARA ROSA PARA SERVIR</v>
          </cell>
          <cell r="AG5902" t="str">
            <v>109.5</v>
          </cell>
          <cell r="AH5902">
            <v>1</v>
          </cell>
          <cell r="AI5902" t="str">
            <v>BP08018</v>
          </cell>
          <cell r="AN5902" t="str">
            <v>Sí</v>
          </cell>
        </row>
        <row r="5903">
          <cell r="A5903">
            <v>1924</v>
          </cell>
          <cell r="B5903" t="str">
            <v>blancavasquezmelisa@gmail.com</v>
          </cell>
          <cell r="C5903">
            <v>44080</v>
          </cell>
          <cell r="D5903" t="str">
            <v>Abierta</v>
          </cell>
          <cell r="E5903" t="str">
            <v>Anulado</v>
          </cell>
          <cell r="F5903" t="str">
            <v>No está empaquetado</v>
          </cell>
          <cell r="G5903" t="str">
            <v>ARS</v>
          </cell>
          <cell r="H5903">
            <v>4600</v>
          </cell>
          <cell r="I5903">
            <v>0</v>
          </cell>
          <cell r="J5903">
            <v>0</v>
          </cell>
          <cell r="K5903">
            <v>4600</v>
          </cell>
          <cell r="L5903" t="str">
            <v>Blanca Vazquez</v>
          </cell>
          <cell r="M5903">
            <v>94838040</v>
          </cell>
          <cell r="N5903">
            <v>1144299335</v>
          </cell>
          <cell r="O5903" t="str">
            <v>Blanca Vazquez</v>
          </cell>
          <cell r="P5903">
            <v>1144299335</v>
          </cell>
          <cell r="Q5903" t="str">
            <v>Charcas</v>
          </cell>
          <cell r="R5903">
            <v>1296</v>
          </cell>
          <cell r="S5903" t="str">
            <v>Casa</v>
          </cell>
          <cell r="U5903" t="str">
            <v>Ramos Mejia</v>
          </cell>
          <cell r="V5903">
            <v>1704</v>
          </cell>
          <cell r="W5903" t="str">
            <v>Gran Buenos Aires</v>
          </cell>
          <cell r="Y5903" t="str">
            <v>ENVÍO SIN CARGO (CABA Y GRAN PARTE DE GBA) TIEMPO: 4 a 6 DÍAS HÁBILES</v>
          </cell>
          <cell r="Z5903" t="str">
            <v>Mercado Pago</v>
          </cell>
          <cell r="AF5903" t="str">
            <v>ESCRITORIO INDUSTRIAL 120x50x80 CM</v>
          </cell>
          <cell r="AG5903">
            <v>4600</v>
          </cell>
          <cell r="AH5903">
            <v>1</v>
          </cell>
          <cell r="AJ5903" t="str">
            <v>Móvil</v>
          </cell>
          <cell r="AK5903" t="str">
            <v/>
          </cell>
          <cell r="AL5903">
            <v>1750992577</v>
          </cell>
          <cell r="AM5903">
            <v>289990963</v>
          </cell>
          <cell r="AN5903" t="str">
            <v>Sí</v>
          </cell>
        </row>
        <row r="5904">
          <cell r="A5904">
            <v>1923</v>
          </cell>
          <cell r="B5904" t="str">
            <v>noralevaggi@gmail.com</v>
          </cell>
          <cell r="C5904">
            <v>44080</v>
          </cell>
          <cell r="D5904" t="str">
            <v>Abierta</v>
          </cell>
          <cell r="E5904" t="str">
            <v>Recibido</v>
          </cell>
          <cell r="F5904" t="str">
            <v>Enviado</v>
          </cell>
          <cell r="G5904" t="str">
            <v>ARS</v>
          </cell>
          <cell r="H5904">
            <v>4600</v>
          </cell>
          <cell r="I5904">
            <v>0</v>
          </cell>
          <cell r="J5904">
            <v>0</v>
          </cell>
          <cell r="K5904">
            <v>4600</v>
          </cell>
          <cell r="L5904" t="str">
            <v>Nora Levaggi</v>
          </cell>
          <cell r="M5904">
            <v>18343856</v>
          </cell>
          <cell r="N5904">
            <v>2494632155</v>
          </cell>
          <cell r="O5904" t="str">
            <v>Nora Levaggi</v>
          </cell>
          <cell r="P5904">
            <v>2494632155</v>
          </cell>
          <cell r="Q5904" t="str">
            <v>Carhué</v>
          </cell>
          <cell r="R5904">
            <v>2556</v>
          </cell>
          <cell r="U5904" t="str">
            <v>Capital Federal</v>
          </cell>
          <cell r="V5904">
            <v>1440</v>
          </cell>
          <cell r="W5904" t="str">
            <v>Capital Federal</v>
          </cell>
          <cell r="Y5904" t="str">
            <v>ENVÍO SIN CARGO (CABA Y GRAN PARTE DE GBA) TIEMPO: 4 a 6 DÍAS HÁBILES</v>
          </cell>
          <cell r="Z5904" t="str">
            <v>Mercado Pago</v>
          </cell>
          <cell r="AB5904" t="str">
            <v>Ciudad: Tandil Calle: vivot 470</v>
          </cell>
          <cell r="AC5904" t="str">
            <v>AVISAR MONTO DE ENVIO POR CORREO AL CLIENTE:  DIRECCION TANDIL:VIVOT 470</v>
          </cell>
          <cell r="AD5904">
            <v>44081</v>
          </cell>
          <cell r="AE5904">
            <v>44110</v>
          </cell>
          <cell r="AF5904" t="str">
            <v>ESCRITORIO INDUSTRIAL 120x50x80 CM</v>
          </cell>
          <cell r="AG5904">
            <v>4600</v>
          </cell>
          <cell r="AH5904">
            <v>1</v>
          </cell>
          <cell r="AJ5904" t="str">
            <v>Móvil</v>
          </cell>
          <cell r="AK5904" t="str">
            <v>JUEVES 8-10 SE ENVIA AL CORREO PARA SU DESPACHO ENTRE 11 Y 15 HORAS!</v>
          </cell>
          <cell r="AL5904">
            <v>1750973833</v>
          </cell>
          <cell r="AM5904">
            <v>289983081</v>
          </cell>
          <cell r="AN5904" t="str">
            <v>Sí</v>
          </cell>
        </row>
        <row r="5905">
          <cell r="A5905">
            <v>1922</v>
          </cell>
          <cell r="B5905" t="str">
            <v>nahuelagustinrey@gmail.com</v>
          </cell>
          <cell r="C5905">
            <v>44080</v>
          </cell>
          <cell r="D5905" t="str">
            <v>Abierta</v>
          </cell>
          <cell r="E5905" t="str">
            <v>Recibido</v>
          </cell>
          <cell r="F5905" t="str">
            <v>Enviado</v>
          </cell>
          <cell r="G5905" t="str">
            <v>ARS</v>
          </cell>
          <cell r="H5905">
            <v>4600</v>
          </cell>
          <cell r="I5905">
            <v>0</v>
          </cell>
          <cell r="J5905">
            <v>0</v>
          </cell>
          <cell r="K5905">
            <v>4600</v>
          </cell>
          <cell r="L5905" t="str">
            <v>Nahuel Rey</v>
          </cell>
          <cell r="M5905">
            <v>43626616</v>
          </cell>
          <cell r="N5905">
            <v>1150166065</v>
          </cell>
          <cell r="O5905" t="str">
            <v>Nahuel Rey</v>
          </cell>
          <cell r="P5905">
            <v>1150166065</v>
          </cell>
          <cell r="Q5905" t="str">
            <v>Reconquista</v>
          </cell>
          <cell r="R5905">
            <v>350</v>
          </cell>
          <cell r="U5905" t="str">
            <v>Ciudadela</v>
          </cell>
          <cell r="V5905">
            <v>1702</v>
          </cell>
          <cell r="W5905" t="str">
            <v>Gran Buenos Aires</v>
          </cell>
          <cell r="Y5905" t="str">
            <v>ENVÍO SIN CARGO (CABA Y GRAN PARTE DE GBA) TIEMPO: 4 a 6 DÍAS HÁBILES</v>
          </cell>
          <cell r="Z5905" t="str">
            <v>Mercado Pago</v>
          </cell>
          <cell r="AB5905" t="str">
            <v>Que tal! Si es poible hacer el escritorio de 76 cm de altura buenisimo, sino no hay problema! Muchas gracias!</v>
          </cell>
          <cell r="AD5905">
            <v>44080</v>
          </cell>
          <cell r="AE5905">
            <v>44095</v>
          </cell>
          <cell r="AF5905" t="str">
            <v>ESCRITORIO INDUSTRIAL 120x50x80 CM</v>
          </cell>
          <cell r="AG5905">
            <v>4600</v>
          </cell>
          <cell r="AH5905">
            <v>1</v>
          </cell>
          <cell r="AJ5905" t="str">
            <v>Móvil</v>
          </cell>
          <cell r="AK5905" t="str">
            <v>MIERCOLES 23-09 ENTRE 8 Y 18 HORAS!</v>
          </cell>
          <cell r="AL5905">
            <v>1750920700</v>
          </cell>
          <cell r="AM5905">
            <v>289976261</v>
          </cell>
          <cell r="AN5905" t="str">
            <v>Sí</v>
          </cell>
        </row>
        <row r="5906">
          <cell r="A5906">
            <v>1921</v>
          </cell>
          <cell r="B5906" t="str">
            <v>flormonk12@hotmail.com</v>
          </cell>
          <cell r="C5906">
            <v>44080</v>
          </cell>
          <cell r="D5906" t="str">
            <v>Abierta</v>
          </cell>
          <cell r="E5906" t="str">
            <v>Recibido</v>
          </cell>
          <cell r="F5906" t="str">
            <v>Enviado</v>
          </cell>
          <cell r="G5906" t="str">
            <v>ARS</v>
          </cell>
          <cell r="H5906">
            <v>4600</v>
          </cell>
          <cell r="I5906">
            <v>0</v>
          </cell>
          <cell r="J5906">
            <v>0</v>
          </cell>
          <cell r="K5906">
            <v>4600</v>
          </cell>
          <cell r="L5906" t="str">
            <v>Florencia Monk</v>
          </cell>
          <cell r="M5906">
            <v>28077469</v>
          </cell>
          <cell r="N5906">
            <v>1131222826</v>
          </cell>
          <cell r="O5906" t="str">
            <v>Florencia  Monk</v>
          </cell>
          <cell r="P5906">
            <v>1131222826</v>
          </cell>
          <cell r="Q5906" t="str">
            <v>Avenida Constituyentes</v>
          </cell>
          <cell r="R5906">
            <v>4825</v>
          </cell>
          <cell r="T5906" t="str">
            <v xml:space="preserve">Villa urquiza </v>
          </cell>
          <cell r="U5906" t="str">
            <v>Capital Federal</v>
          </cell>
          <cell r="V5906">
            <v>1431</v>
          </cell>
          <cell r="W5906" t="str">
            <v>Capital Federal</v>
          </cell>
          <cell r="Y5906" t="str">
            <v>ENVÍO SIN CARGO (CABA Y GRAN PARTE DE GBA) TIEMPO: 4 a 6 DÍAS HÁBILES</v>
          </cell>
          <cell r="Z5906" t="str">
            <v>Mercado Pago</v>
          </cell>
          <cell r="AD5906">
            <v>44080</v>
          </cell>
          <cell r="AE5906">
            <v>44095</v>
          </cell>
          <cell r="AF5906" t="str">
            <v>ESCRITORIO INDUSTRIAL 120x50x80 CM</v>
          </cell>
          <cell r="AG5906">
            <v>4600</v>
          </cell>
          <cell r="AH5906">
            <v>1</v>
          </cell>
          <cell r="AJ5906" t="str">
            <v>Móvil</v>
          </cell>
          <cell r="AK5906" t="str">
            <v>MIERCOLES 23-09 ENTRE 8 Y 18 HORAS!</v>
          </cell>
          <cell r="AL5906">
            <v>1750912891</v>
          </cell>
          <cell r="AM5906">
            <v>289975024</v>
          </cell>
          <cell r="AN5906" t="str">
            <v>Sí</v>
          </cell>
        </row>
        <row r="5907">
          <cell r="A5907">
            <v>1920</v>
          </cell>
          <cell r="B5907" t="str">
            <v>gasparpontiroli@gmail.com</v>
          </cell>
          <cell r="C5907">
            <v>44080</v>
          </cell>
          <cell r="D5907" t="str">
            <v>Abierta</v>
          </cell>
          <cell r="E5907" t="str">
            <v>Recibido</v>
          </cell>
          <cell r="F5907" t="str">
            <v>Enviado</v>
          </cell>
          <cell r="G5907" t="str">
            <v>ARS</v>
          </cell>
          <cell r="H5907">
            <v>4600</v>
          </cell>
          <cell r="I5907">
            <v>0</v>
          </cell>
          <cell r="J5907">
            <v>0</v>
          </cell>
          <cell r="K5907">
            <v>4600</v>
          </cell>
          <cell r="L5907" t="str">
            <v>Gaspar Pontiroli</v>
          </cell>
          <cell r="M5907">
            <v>35940969</v>
          </cell>
          <cell r="N5907">
            <v>2214349170</v>
          </cell>
          <cell r="O5907" t="str">
            <v>Gaspar Pontiroli</v>
          </cell>
          <cell r="P5907">
            <v>2214349170</v>
          </cell>
          <cell r="Q5907" t="str">
            <v>6 Entre 37 Y 38</v>
          </cell>
          <cell r="R5907">
            <v>278</v>
          </cell>
          <cell r="S5907" t="str">
            <v>3 C</v>
          </cell>
          <cell r="T5907" t="str">
            <v>CIUDAD DE LA PLATA</v>
          </cell>
          <cell r="U5907" t="str">
            <v>Capital Federal</v>
          </cell>
          <cell r="V5907">
            <v>1440</v>
          </cell>
          <cell r="W5907" t="str">
            <v>Capital Federal</v>
          </cell>
          <cell r="Y5907" t="str">
            <v>ENVÍO SIN CARGO (CABA Y GRAN PARTE DE GBA) TIEMPO: 4 a 6 DÍAS HÁBILES</v>
          </cell>
          <cell r="Z5907" t="str">
            <v>Mercado Pago</v>
          </cell>
          <cell r="AB5907" t="str">
            <v>EL ENVIO ES A LA CIUDAD DE LA PLATA</v>
          </cell>
          <cell r="AD5907">
            <v>44080</v>
          </cell>
          <cell r="AE5907">
            <v>44095</v>
          </cell>
          <cell r="AF5907" t="str">
            <v>ESCRITORIO INDUSTRIAL 120x50x80 CM</v>
          </cell>
          <cell r="AG5907">
            <v>4600</v>
          </cell>
          <cell r="AH5907">
            <v>1</v>
          </cell>
          <cell r="AJ5907" t="str">
            <v>Web</v>
          </cell>
          <cell r="AK5907" t="str">
            <v>JUEVES 24-08 ENTRE 8 Y 18 HORAS!</v>
          </cell>
          <cell r="AL5907">
            <v>1750898215</v>
          </cell>
          <cell r="AM5907">
            <v>289969565</v>
          </cell>
          <cell r="AN5907" t="str">
            <v>Sí</v>
          </cell>
        </row>
        <row r="5908">
          <cell r="A5908">
            <v>1919</v>
          </cell>
          <cell r="B5908" t="str">
            <v>juli.alvarez.ok@gmail.com</v>
          </cell>
          <cell r="C5908">
            <v>44080</v>
          </cell>
          <cell r="D5908" t="str">
            <v>Abierta</v>
          </cell>
          <cell r="E5908" t="str">
            <v>Recibido</v>
          </cell>
          <cell r="F5908" t="str">
            <v>Enviado</v>
          </cell>
          <cell r="G5908" t="str">
            <v>ARS</v>
          </cell>
          <cell r="H5908">
            <v>1800</v>
          </cell>
          <cell r="I5908">
            <v>0</v>
          </cell>
          <cell r="J5908">
            <v>0</v>
          </cell>
          <cell r="K5908">
            <v>1800</v>
          </cell>
          <cell r="L5908" t="str">
            <v>Juliana Alvarez</v>
          </cell>
          <cell r="M5908">
            <v>27711293</v>
          </cell>
          <cell r="N5908">
            <v>5491134673580</v>
          </cell>
          <cell r="O5908" t="str">
            <v>Juliana Alvarez</v>
          </cell>
          <cell r="P5908">
            <v>5491134673580</v>
          </cell>
          <cell r="Q5908" t="str">
            <v>Avenida Directorio</v>
          </cell>
          <cell r="R5908">
            <v>1687</v>
          </cell>
          <cell r="T5908" t="str">
            <v>Caballito</v>
          </cell>
          <cell r="U5908" t="str">
            <v>Capital Federal</v>
          </cell>
          <cell r="V5908">
            <v>1406</v>
          </cell>
          <cell r="W5908" t="str">
            <v>Capital Federal</v>
          </cell>
          <cell r="Y5908" t="str">
            <v>ENVÍO SIN CARGO (CABA Y GRAN PARTE DE GBA) TIEMPO: 4 a 6 DÍAS HÁBILES</v>
          </cell>
          <cell r="Z5908" t="str">
            <v>Mercado Pago</v>
          </cell>
          <cell r="AB5908" t="str">
            <v xml:space="preserve">No tengo timbre por favor llamar para al entrega. Gracias </v>
          </cell>
          <cell r="AD5908">
            <v>44080</v>
          </cell>
          <cell r="AE5908">
            <v>44082</v>
          </cell>
          <cell r="AF5908" t="str">
            <v>MESA DE ARRIME HOME OFFICE 35x40x67 CM</v>
          </cell>
          <cell r="AG5908">
            <v>1800</v>
          </cell>
          <cell r="AH5908">
            <v>1</v>
          </cell>
          <cell r="AI5908" t="str">
            <v>MESA ARRIME 2 CAÑOS</v>
          </cell>
          <cell r="AJ5908" t="str">
            <v>Móvil</v>
          </cell>
          <cell r="AK5908" t="str">
            <v>JUEVES 10-09 ENTRE 8 Y 18 HORAS!</v>
          </cell>
          <cell r="AL5908">
            <v>1750746286</v>
          </cell>
          <cell r="AM5908">
            <v>289945200</v>
          </cell>
          <cell r="AN5908" t="str">
            <v>Sí</v>
          </cell>
        </row>
        <row r="5909">
          <cell r="A5909">
            <v>1918</v>
          </cell>
          <cell r="B5909" t="str">
            <v>noe.olivera@hotmail.com</v>
          </cell>
          <cell r="C5909">
            <v>44080</v>
          </cell>
          <cell r="D5909" t="str">
            <v>Abierta</v>
          </cell>
          <cell r="E5909" t="str">
            <v>Recibido</v>
          </cell>
          <cell r="F5909" t="str">
            <v>Enviado</v>
          </cell>
          <cell r="G5909" t="str">
            <v>ARS</v>
          </cell>
          <cell r="H5909">
            <v>1800</v>
          </cell>
          <cell r="I5909">
            <v>0</v>
          </cell>
          <cell r="J5909">
            <v>0</v>
          </cell>
          <cell r="K5909">
            <v>1800</v>
          </cell>
          <cell r="L5909" t="str">
            <v>Noelia Olivera</v>
          </cell>
          <cell r="M5909">
            <v>35118743</v>
          </cell>
          <cell r="N5909">
            <v>1134206161</v>
          </cell>
          <cell r="O5909" t="str">
            <v>Jessica Sosa</v>
          </cell>
          <cell r="P5909">
            <v>1134206161</v>
          </cell>
          <cell r="Q5909" t="str">
            <v xml:space="preserve">Coronel Machado </v>
          </cell>
          <cell r="R5909">
            <v>1010</v>
          </cell>
          <cell r="S5909" t="str">
            <v>6A</v>
          </cell>
          <cell r="U5909" t="str">
            <v xml:space="preserve">Morón </v>
          </cell>
          <cell r="V5909">
            <v>1708</v>
          </cell>
          <cell r="W5909" t="str">
            <v>Gran Buenos Aires</v>
          </cell>
          <cell r="Y5909" t="str">
            <v>ENVÍO SIN CARGO (CABA Y GRAN PARTE DE GBA) TIEMPO: 4 a 6 DÍAS HÁBILES</v>
          </cell>
          <cell r="Z5909" t="str">
            <v>Mercado Pago</v>
          </cell>
          <cell r="AD5909">
            <v>44080</v>
          </cell>
          <cell r="AE5909">
            <v>44082</v>
          </cell>
          <cell r="AF5909" t="str">
            <v>MESA DE ARRIME HOME OFFICE 35x40x67 CM</v>
          </cell>
          <cell r="AG5909">
            <v>1800</v>
          </cell>
          <cell r="AH5909">
            <v>1</v>
          </cell>
          <cell r="AI5909" t="str">
            <v>MESA ARRIME 2 CAÑOS</v>
          </cell>
          <cell r="AJ5909" t="str">
            <v>Móvil</v>
          </cell>
          <cell r="AK5909" t="str">
            <v>VIERNES 11-09 ENTRE 8 Y 18 HORAS!</v>
          </cell>
          <cell r="AL5909">
            <v>1750687288</v>
          </cell>
          <cell r="AM5909">
            <v>289933234</v>
          </cell>
          <cell r="AN5909" t="str">
            <v>Sí</v>
          </cell>
        </row>
        <row r="5910">
          <cell r="A5910">
            <v>1917</v>
          </cell>
          <cell r="B5910" t="str">
            <v>lau_zarate@hotmail.com</v>
          </cell>
          <cell r="C5910">
            <v>44080</v>
          </cell>
          <cell r="D5910" t="str">
            <v>Abierta</v>
          </cell>
          <cell r="E5910" t="str">
            <v>Recibido</v>
          </cell>
          <cell r="F5910" t="str">
            <v>Enviado</v>
          </cell>
          <cell r="G5910" t="str">
            <v>ARS</v>
          </cell>
          <cell r="H5910">
            <v>4600</v>
          </cell>
          <cell r="I5910">
            <v>0</v>
          </cell>
          <cell r="J5910">
            <v>0</v>
          </cell>
          <cell r="K5910">
            <v>4600</v>
          </cell>
          <cell r="L5910" t="str">
            <v>Maria Laura Zarate</v>
          </cell>
          <cell r="M5910">
            <v>32473490</v>
          </cell>
          <cell r="N5910">
            <v>221154289766</v>
          </cell>
          <cell r="O5910" t="str">
            <v>Maria Laura Zarate</v>
          </cell>
          <cell r="P5910">
            <v>221154289766</v>
          </cell>
          <cell r="Q5910" t="str">
            <v>Calle 67</v>
          </cell>
          <cell r="R5910">
            <v>660</v>
          </cell>
          <cell r="S5910" t="str">
            <v>Planta baja B</v>
          </cell>
          <cell r="T5910" t="str">
            <v>Ciudad de La Plata</v>
          </cell>
          <cell r="U5910" t="str">
            <v>Capital Federal</v>
          </cell>
          <cell r="V5910">
            <v>1440</v>
          </cell>
          <cell r="W5910" t="str">
            <v>Capital Federal</v>
          </cell>
          <cell r="Y5910" t="str">
            <v>ENVÍO SIN CARGO (CABA Y GRAN PARTE DE GBA) TIEMPO: 4 a 6 DÍAS HÁBILES</v>
          </cell>
          <cell r="Z5910" t="str">
            <v>Mercado Pago</v>
          </cell>
          <cell r="AB5910" t="str">
            <v>Hola, el pedido es para la ciudad de La Plata, calle 67 N 660 pb B, entre 8 y 9</v>
          </cell>
          <cell r="AD5910">
            <v>44080</v>
          </cell>
          <cell r="AE5910">
            <v>44095</v>
          </cell>
          <cell r="AF5910" t="str">
            <v>ESCRITORIO INDUSTRIAL 120x50x80 CM</v>
          </cell>
          <cell r="AG5910">
            <v>4600</v>
          </cell>
          <cell r="AH5910">
            <v>1</v>
          </cell>
          <cell r="AJ5910" t="str">
            <v>Móvil</v>
          </cell>
          <cell r="AK5910" t="str">
            <v>JUEVES 24-08 ENTRE 8 Y 18 HORAS!</v>
          </cell>
          <cell r="AL5910">
            <v>1750596117</v>
          </cell>
          <cell r="AM5910">
            <v>289917346</v>
          </cell>
          <cell r="AN5910" t="str">
            <v>Sí</v>
          </cell>
        </row>
        <row r="5911">
          <cell r="A5911">
            <v>1916</v>
          </cell>
          <cell r="B5911" t="str">
            <v>matigonzalo@live.com.ar</v>
          </cell>
          <cell r="C5911">
            <v>44080</v>
          </cell>
          <cell r="D5911" t="str">
            <v>Abierta</v>
          </cell>
          <cell r="E5911" t="str">
            <v>Recibido</v>
          </cell>
          <cell r="F5911" t="str">
            <v>Enviado</v>
          </cell>
          <cell r="G5911" t="str">
            <v>ARS</v>
          </cell>
          <cell r="H5911">
            <v>1399</v>
          </cell>
          <cell r="I5911" t="str">
            <v>209.85</v>
          </cell>
          <cell r="J5911">
            <v>0</v>
          </cell>
          <cell r="K5911" t="str">
            <v>1189.15</v>
          </cell>
          <cell r="L5911" t="str">
            <v xml:space="preserve">Matias Gonzalo </v>
          </cell>
          <cell r="M5911">
            <v>20364043385</v>
          </cell>
          <cell r="N5911">
            <v>1131617503</v>
          </cell>
          <cell r="O5911" t="str">
            <v>Matias Gonzalo</v>
          </cell>
          <cell r="P5911">
            <v>1131617503</v>
          </cell>
          <cell r="Q5911" t="str">
            <v>Griveo</v>
          </cell>
          <cell r="R5911">
            <v>2514</v>
          </cell>
          <cell r="S5911">
            <v>2</v>
          </cell>
          <cell r="T5911" t="str">
            <v>Villa pueyrredon</v>
          </cell>
          <cell r="U5911" t="str">
            <v>Capital Federal</v>
          </cell>
          <cell r="V5911">
            <v>1419</v>
          </cell>
          <cell r="W5911" t="str">
            <v>Capital Federal</v>
          </cell>
          <cell r="Y5911" t="str">
            <v>ENVÍO SIN CARGO (CABA Y GRAN PARTE DE GBA) TIEMPO: 4 a 6 DÍAS HÁBILES</v>
          </cell>
          <cell r="Z5911" t="str">
            <v>Mercado Pago</v>
          </cell>
          <cell r="AA5911" t="str">
            <v>MARMOL</v>
          </cell>
          <cell r="AD5911">
            <v>44080</v>
          </cell>
          <cell r="AE5911">
            <v>44082</v>
          </cell>
          <cell r="AF5911" t="str">
            <v>TABLAS NEOLITH 20x10 CM</v>
          </cell>
          <cell r="AG5911">
            <v>1399</v>
          </cell>
          <cell r="AH5911">
            <v>1</v>
          </cell>
          <cell r="AJ5911" t="str">
            <v>Móvil</v>
          </cell>
          <cell r="AK5911" t="str">
            <v>JUEVES 10-09 ENTRE 8 Y 18 HORAS!</v>
          </cell>
          <cell r="AL5911">
            <v>1750207614</v>
          </cell>
          <cell r="AM5911">
            <v>289845341</v>
          </cell>
          <cell r="AN5911" t="str">
            <v>Sí</v>
          </cell>
        </row>
        <row r="5912">
          <cell r="A5912">
            <v>1915</v>
          </cell>
          <cell r="B5912" t="str">
            <v>s.prokopiec@gmail.com</v>
          </cell>
          <cell r="C5912">
            <v>44080</v>
          </cell>
          <cell r="D5912" t="str">
            <v>Abierta</v>
          </cell>
          <cell r="E5912" t="str">
            <v>Recibido</v>
          </cell>
          <cell r="F5912" t="str">
            <v>Enviado</v>
          </cell>
          <cell r="G5912" t="str">
            <v>ARS</v>
          </cell>
          <cell r="H5912">
            <v>1800</v>
          </cell>
          <cell r="I5912">
            <v>0</v>
          </cell>
          <cell r="J5912">
            <v>0</v>
          </cell>
          <cell r="K5912">
            <v>1800</v>
          </cell>
          <cell r="L5912" t="str">
            <v>Santiago Prokopiec</v>
          </cell>
          <cell r="M5912">
            <v>36684518</v>
          </cell>
          <cell r="N5912">
            <v>5491161631133</v>
          </cell>
          <cell r="O5912" t="str">
            <v>Santiago Prokopiec</v>
          </cell>
          <cell r="P5912">
            <v>5491161631133</v>
          </cell>
          <cell r="Q5912" t="str">
            <v xml:space="preserve">Roosevelt </v>
          </cell>
          <cell r="R5912">
            <v>3324</v>
          </cell>
          <cell r="S5912" t="str">
            <v>2b</v>
          </cell>
          <cell r="T5912" t="str">
            <v>Coghlan</v>
          </cell>
          <cell r="U5912" t="str">
            <v>Capital Federal</v>
          </cell>
          <cell r="V5912">
            <v>1430</v>
          </cell>
          <cell r="W5912" t="str">
            <v>Capital Federal</v>
          </cell>
          <cell r="Y5912" t="str">
            <v>ENVÍO SIN CARGO (CABA Y GRAN PARTE DE GBA) TIEMPO: 4 a 6 DÍAS HÁBILES</v>
          </cell>
          <cell r="Z5912" t="str">
            <v>Mercado Pago</v>
          </cell>
          <cell r="AD5912">
            <v>44080</v>
          </cell>
          <cell r="AE5912">
            <v>44080</v>
          </cell>
          <cell r="AF5912" t="str">
            <v>MESA DE ARRIME HOME OFFICE 35x40x67 CM</v>
          </cell>
          <cell r="AG5912">
            <v>1800</v>
          </cell>
          <cell r="AH5912">
            <v>1</v>
          </cell>
          <cell r="AI5912" t="str">
            <v>MESA ARRIME 2 CAÑOS</v>
          </cell>
          <cell r="AJ5912" t="str">
            <v>Móvil</v>
          </cell>
          <cell r="AK5912" t="str">
            <v/>
          </cell>
          <cell r="AL5912">
            <v>1749953994</v>
          </cell>
          <cell r="AM5912">
            <v>289800831</v>
          </cell>
          <cell r="AN5912" t="str">
            <v>Sí</v>
          </cell>
        </row>
        <row r="5913">
          <cell r="A5913">
            <v>1914</v>
          </cell>
          <cell r="B5913" t="str">
            <v>milagros.garcia.belen@gmail.com</v>
          </cell>
          <cell r="C5913">
            <v>44079</v>
          </cell>
          <cell r="D5913" t="str">
            <v>Abierta</v>
          </cell>
          <cell r="E5913" t="str">
            <v>Recibido</v>
          </cell>
          <cell r="F5913" t="str">
            <v>Enviado</v>
          </cell>
          <cell r="G5913" t="str">
            <v>ARS</v>
          </cell>
          <cell r="H5913">
            <v>1800</v>
          </cell>
          <cell r="I5913">
            <v>0</v>
          </cell>
          <cell r="J5913">
            <v>0</v>
          </cell>
          <cell r="K5913">
            <v>1800</v>
          </cell>
          <cell r="L5913" t="str">
            <v>Milagros Garcia</v>
          </cell>
          <cell r="M5913">
            <v>43672328</v>
          </cell>
          <cell r="N5913">
            <v>1564934333</v>
          </cell>
          <cell r="O5913" t="str">
            <v>Milagros garcia</v>
          </cell>
          <cell r="P5913">
            <v>1564934333</v>
          </cell>
          <cell r="Q5913" t="str">
            <v>España</v>
          </cell>
          <cell r="R5913">
            <v>2924</v>
          </cell>
          <cell r="T5913" t="str">
            <v>caseros</v>
          </cell>
          <cell r="U5913" t="str">
            <v>Caseros</v>
          </cell>
          <cell r="V5913">
            <v>1678</v>
          </cell>
          <cell r="W5913" t="str">
            <v>Gran Buenos Aires</v>
          </cell>
          <cell r="Y5913" t="str">
            <v>ENVÍO SIN CARGO (CABA Y GRAN PARTE DE GBA) TIEMPO: 4 a 6 DÍAS HÁBILES</v>
          </cell>
          <cell r="Z5913" t="str">
            <v>Mercado Pago</v>
          </cell>
          <cell r="AD5913">
            <v>44079</v>
          </cell>
          <cell r="AE5913">
            <v>44081</v>
          </cell>
          <cell r="AF5913" t="str">
            <v>MESA DE ARRIME HOME OFFICE 35x40x67 CM</v>
          </cell>
          <cell r="AG5913">
            <v>1800</v>
          </cell>
          <cell r="AH5913">
            <v>1</v>
          </cell>
          <cell r="AI5913" t="str">
            <v>MESA ARRIME 2 CAÑOS</v>
          </cell>
          <cell r="AJ5913" t="str">
            <v>Móvil</v>
          </cell>
          <cell r="AK5913" t="str">
            <v>JUEVES 10-09 ENTRE 8 Y 18 HORAS!</v>
          </cell>
          <cell r="AL5913">
            <v>1748800538</v>
          </cell>
          <cell r="AM5913">
            <v>289571595</v>
          </cell>
          <cell r="AN5913" t="str">
            <v>Sí</v>
          </cell>
        </row>
        <row r="5914">
          <cell r="A5914">
            <v>1913</v>
          </cell>
          <cell r="B5914" t="str">
            <v>Jessicamarielsosa@gmail.com</v>
          </cell>
          <cell r="C5914">
            <v>44079</v>
          </cell>
          <cell r="D5914" t="str">
            <v>Abierta</v>
          </cell>
          <cell r="E5914" t="str">
            <v>Recibido</v>
          </cell>
          <cell r="F5914" t="str">
            <v>Enviado</v>
          </cell>
          <cell r="G5914" t="str">
            <v>ARS</v>
          </cell>
          <cell r="H5914">
            <v>1800</v>
          </cell>
          <cell r="I5914">
            <v>0</v>
          </cell>
          <cell r="J5914">
            <v>0</v>
          </cell>
          <cell r="K5914">
            <v>1800</v>
          </cell>
          <cell r="L5914" t="str">
            <v>Jessica mariel Sosa</v>
          </cell>
          <cell r="M5914">
            <v>35537508</v>
          </cell>
          <cell r="N5914">
            <v>1134206161</v>
          </cell>
          <cell r="O5914" t="str">
            <v>Jessica mariel Sosa</v>
          </cell>
          <cell r="P5914">
            <v>1134206161</v>
          </cell>
          <cell r="Q5914" t="str">
            <v>Machado</v>
          </cell>
          <cell r="R5914" t="str">
            <v>Machado</v>
          </cell>
          <cell r="S5914">
            <v>0.25</v>
          </cell>
          <cell r="T5914" t="str">
            <v>Moron</v>
          </cell>
          <cell r="U5914" t="str">
            <v>Moron</v>
          </cell>
          <cell r="V5914">
            <v>1708</v>
          </cell>
          <cell r="W5914" t="str">
            <v>Gran Buenos Aires</v>
          </cell>
          <cell r="Y5914" t="str">
            <v>ENVÍO SIN CARGO (CABA Y GRAN PARTE DE GBA) TIEMPO: 4 a 6 DÍAS HÁBILES</v>
          </cell>
          <cell r="Z5914" t="str">
            <v>Mercado Pago</v>
          </cell>
          <cell r="AD5914">
            <v>44079</v>
          </cell>
          <cell r="AE5914">
            <v>44081</v>
          </cell>
          <cell r="AF5914" t="str">
            <v>MESA DE ARRIME HOME OFFICE 35x40x67 CM</v>
          </cell>
          <cell r="AG5914">
            <v>1800</v>
          </cell>
          <cell r="AH5914">
            <v>1</v>
          </cell>
          <cell r="AI5914" t="str">
            <v>MESA ARRIME 2 CAÑOS</v>
          </cell>
          <cell r="AJ5914" t="str">
            <v>Móvil</v>
          </cell>
          <cell r="AK5914" t="str">
            <v>MIERCOLES 09-09 ENTRE 8 Y 18 HORAS!</v>
          </cell>
          <cell r="AL5914">
            <v>1748788973</v>
          </cell>
          <cell r="AM5914">
            <v>289571554</v>
          </cell>
          <cell r="AN5914" t="str">
            <v>Sí</v>
          </cell>
        </row>
        <row r="5915">
          <cell r="A5915">
            <v>1912</v>
          </cell>
          <cell r="B5915" t="str">
            <v>azulmariaflesca@gmail.com</v>
          </cell>
          <cell r="C5915">
            <v>44079</v>
          </cell>
          <cell r="D5915" t="str">
            <v>Abierta</v>
          </cell>
          <cell r="E5915" t="str">
            <v>Anulado</v>
          </cell>
          <cell r="F5915" t="str">
            <v>No está empaquetado</v>
          </cell>
          <cell r="G5915" t="str">
            <v>ARS</v>
          </cell>
          <cell r="H5915" t="str">
            <v>7383.32</v>
          </cell>
          <cell r="I5915">
            <v>0</v>
          </cell>
          <cell r="J5915">
            <v>0</v>
          </cell>
          <cell r="K5915" t="str">
            <v>7383.32</v>
          </cell>
          <cell r="L5915" t="str">
            <v>Azul Flesca</v>
          </cell>
          <cell r="M5915">
            <v>40125223</v>
          </cell>
          <cell r="N5915">
            <v>1134258805</v>
          </cell>
          <cell r="O5915" t="str">
            <v>Azul Flesca</v>
          </cell>
          <cell r="P5915">
            <v>1134258805</v>
          </cell>
          <cell r="Q5915" t="str">
            <v xml:space="preserve">Av Olazabal </v>
          </cell>
          <cell r="R5915">
            <v>2699</v>
          </cell>
          <cell r="S5915" t="str">
            <v>1 D</v>
          </cell>
          <cell r="T5915" t="str">
            <v>CABA</v>
          </cell>
          <cell r="U5915" t="str">
            <v>Capital Federal</v>
          </cell>
          <cell r="V5915">
            <v>1428</v>
          </cell>
          <cell r="W5915" t="str">
            <v>Capital Federal</v>
          </cell>
          <cell r="Y5915" t="str">
            <v>ENVÍO SIN CARGO (CABA Y GRAN PARTE DE GBA) TIEMPO: 4 a 6 DÍAS HÁBILES</v>
          </cell>
          <cell r="Z5915" t="str">
            <v>Mercado Pago</v>
          </cell>
          <cell r="AF5915" t="str">
            <v>INDIVIDUAL DE CUERINA MAPA 32.5CM DIAM</v>
          </cell>
          <cell r="AG5915" t="str">
            <v>423.53</v>
          </cell>
          <cell r="AH5915">
            <v>1</v>
          </cell>
          <cell r="AI5915" t="str">
            <v>CHUIN37c</v>
          </cell>
          <cell r="AJ5915" t="str">
            <v>Web</v>
          </cell>
          <cell r="AK5915" t="str">
            <v/>
          </cell>
          <cell r="AL5915">
            <v>1748648957</v>
          </cell>
          <cell r="AM5915">
            <v>289548839</v>
          </cell>
          <cell r="AN5915" t="str">
            <v>Sí</v>
          </cell>
        </row>
        <row r="5916">
          <cell r="A5916">
            <v>1912</v>
          </cell>
          <cell r="B5916" t="str">
            <v>azulmariaflesca@gmail.com</v>
          </cell>
          <cell r="AF5916" t="str">
            <v>PLATO DE SITIO DESMONTABLE 32 CM (Blanco y Negro)</v>
          </cell>
          <cell r="AG5916" t="str">
            <v>604.44</v>
          </cell>
          <cell r="AH5916">
            <v>1</v>
          </cell>
          <cell r="AI5916" t="str">
            <v>024KK108RBYN</v>
          </cell>
          <cell r="AN5916" t="str">
            <v>Sí</v>
          </cell>
        </row>
        <row r="5917">
          <cell r="A5917">
            <v>1912</v>
          </cell>
          <cell r="B5917" t="str">
            <v>azulmariaflesca@gmail.com</v>
          </cell>
          <cell r="AF5917" t="str">
            <v>POSAVASOS SET 6 UNIDADES VINILO 10.5CM</v>
          </cell>
          <cell r="AG5917" t="str">
            <v>856.35</v>
          </cell>
          <cell r="AH5917">
            <v>1</v>
          </cell>
          <cell r="AI5917" t="str">
            <v>046BA6997</v>
          </cell>
          <cell r="AN5917" t="str">
            <v>Sí</v>
          </cell>
        </row>
        <row r="5918">
          <cell r="A5918">
            <v>1912</v>
          </cell>
          <cell r="B5918" t="str">
            <v>azulmariaflesca@gmail.com</v>
          </cell>
          <cell r="AF5918" t="str">
            <v>PERCHERO DE PIE EXHIBIDOR TIPO NÓRDICO ESCANDINAVO DOBLE ESTANTE</v>
          </cell>
          <cell r="AG5918">
            <v>5499</v>
          </cell>
          <cell r="AH5918">
            <v>1</v>
          </cell>
          <cell r="AI5918" t="str">
            <v>ML0002</v>
          </cell>
          <cell r="AN5918" t="str">
            <v>Sí</v>
          </cell>
        </row>
        <row r="5919">
          <cell r="A5919">
            <v>1911</v>
          </cell>
          <cell r="B5919" t="str">
            <v>rodas_monica@hotmail.com</v>
          </cell>
          <cell r="C5919">
            <v>44079</v>
          </cell>
          <cell r="D5919" t="str">
            <v>Abierta</v>
          </cell>
          <cell r="E5919" t="str">
            <v>Recibido</v>
          </cell>
          <cell r="F5919" t="str">
            <v>Enviado</v>
          </cell>
          <cell r="G5919" t="str">
            <v>ARS</v>
          </cell>
          <cell r="H5919">
            <v>6600</v>
          </cell>
          <cell r="I5919">
            <v>0</v>
          </cell>
          <cell r="J5919">
            <v>0</v>
          </cell>
          <cell r="K5919">
            <v>6600</v>
          </cell>
          <cell r="L5919" t="str">
            <v>Mónica Rodas</v>
          </cell>
          <cell r="M5919">
            <v>26095687</v>
          </cell>
          <cell r="N5919">
            <v>1162329203</v>
          </cell>
          <cell r="O5919" t="str">
            <v>Mónica Rodas</v>
          </cell>
          <cell r="P5919">
            <v>1162329203</v>
          </cell>
          <cell r="Q5919" t="str">
            <v>Camacua</v>
          </cell>
          <cell r="R5919">
            <v>659</v>
          </cell>
          <cell r="S5919">
            <v>4.1666666666666664E-2</v>
          </cell>
          <cell r="T5919" t="str">
            <v>Flores</v>
          </cell>
          <cell r="U5919" t="str">
            <v>Capital Federal</v>
          </cell>
          <cell r="V5919">
            <v>1406</v>
          </cell>
          <cell r="W5919" t="str">
            <v>Capital Federal</v>
          </cell>
          <cell r="Y5919" t="str">
            <v>ENVÍO SIN CARGO (CABA Y GRAN PARTE DE GBA) TIEMPO: 4 a 6 DÍAS HÁBILES</v>
          </cell>
          <cell r="Z5919" t="str">
            <v>Mercado Pago</v>
          </cell>
          <cell r="AB5919" t="str">
            <v>Sino estoy, tocar porteria o pis 8 c</v>
          </cell>
          <cell r="AD5919">
            <v>44079</v>
          </cell>
          <cell r="AE5919">
            <v>44081</v>
          </cell>
          <cell r="AF5919" t="str">
            <v>TERMO STANLEY CON PICO CEBADOR 1.3 LITROS</v>
          </cell>
          <cell r="AG5919">
            <v>6600</v>
          </cell>
          <cell r="AH5919">
            <v>1</v>
          </cell>
          <cell r="AI5919" t="str">
            <v>TERMOSTANLEY</v>
          </cell>
          <cell r="AJ5919" t="str">
            <v>Móvil</v>
          </cell>
          <cell r="AK5919" t="str">
            <v>JUEVES 10-09 ENTRE 8 Y 18 HORAS!</v>
          </cell>
          <cell r="AL5919">
            <v>1748330026</v>
          </cell>
          <cell r="AM5919">
            <v>289509328</v>
          </cell>
          <cell r="AN5919" t="str">
            <v>Sí</v>
          </cell>
        </row>
        <row r="5920">
          <cell r="A5920">
            <v>1910</v>
          </cell>
          <cell r="B5920" t="str">
            <v>micaela_didia@hotmail.com</v>
          </cell>
          <cell r="C5920">
            <v>44079</v>
          </cell>
          <cell r="D5920" t="str">
            <v>Abierta</v>
          </cell>
          <cell r="E5920" t="str">
            <v>Recibido</v>
          </cell>
          <cell r="F5920" t="str">
            <v>Enviado</v>
          </cell>
          <cell r="G5920" t="str">
            <v>ARS</v>
          </cell>
          <cell r="H5920" t="str">
            <v>1081.72</v>
          </cell>
          <cell r="I5920">
            <v>0</v>
          </cell>
          <cell r="J5920">
            <v>0</v>
          </cell>
          <cell r="K5920" t="str">
            <v>1081.72</v>
          </cell>
          <cell r="L5920" t="str">
            <v>Micaela Didia</v>
          </cell>
          <cell r="M5920">
            <v>36171639</v>
          </cell>
          <cell r="N5920">
            <v>1166176203</v>
          </cell>
          <cell r="O5920" t="str">
            <v>Micaela didia</v>
          </cell>
          <cell r="P5920">
            <v>1166176203</v>
          </cell>
          <cell r="Q5920" t="str">
            <v xml:space="preserve">Tres Arroyos </v>
          </cell>
          <cell r="R5920">
            <v>247</v>
          </cell>
          <cell r="S5920" t="str">
            <v>1 B</v>
          </cell>
          <cell r="T5920" t="str">
            <v>villa crespo</v>
          </cell>
          <cell r="U5920" t="str">
            <v>Capital Federal</v>
          </cell>
          <cell r="V5920">
            <v>1414</v>
          </cell>
          <cell r="W5920" t="str">
            <v>Capital Federal</v>
          </cell>
          <cell r="Y5920" t="str">
            <v>ENVÍO SIN CARGO (CABA Y GRAN PARTE DE GBA) TIEMPO: 4 a 6 DÍAS HÁBILES</v>
          </cell>
          <cell r="Z5920" t="str">
            <v>Mercado Pago</v>
          </cell>
          <cell r="AD5920">
            <v>44079</v>
          </cell>
          <cell r="AE5920">
            <v>44081</v>
          </cell>
          <cell r="AF5920" t="str">
            <v>BOWL BAMBOO BLANCO 6X12CM</v>
          </cell>
          <cell r="AG5920" t="str">
            <v>540.86</v>
          </cell>
          <cell r="AH5920">
            <v>2</v>
          </cell>
          <cell r="AI5920" t="str">
            <v>BA7830</v>
          </cell>
          <cell r="AJ5920" t="str">
            <v>Web</v>
          </cell>
          <cell r="AK5920" t="str">
            <v>JUEVES 10-09 ENTRE 8 Y 18 HORAS!</v>
          </cell>
          <cell r="AL5920">
            <v>1748187588</v>
          </cell>
          <cell r="AM5920">
            <v>289493394</v>
          </cell>
          <cell r="AN5920" t="str">
            <v>Sí</v>
          </cell>
        </row>
        <row r="5921">
          <cell r="A5921">
            <v>1909</v>
          </cell>
          <cell r="B5921" t="str">
            <v>camilaaguirree99@gmail.com</v>
          </cell>
          <cell r="C5921">
            <v>44079</v>
          </cell>
          <cell r="D5921" t="str">
            <v>Abierta</v>
          </cell>
          <cell r="E5921" t="str">
            <v>Recibido</v>
          </cell>
          <cell r="F5921" t="str">
            <v>Enviado</v>
          </cell>
          <cell r="G5921" t="str">
            <v>ARS</v>
          </cell>
          <cell r="H5921" t="str">
            <v>4482.16</v>
          </cell>
          <cell r="I5921">
            <v>0</v>
          </cell>
          <cell r="J5921">
            <v>0</v>
          </cell>
          <cell r="K5921" t="str">
            <v>4482.16</v>
          </cell>
          <cell r="L5921" t="str">
            <v>Camila Aguirre</v>
          </cell>
          <cell r="M5921">
            <v>41918901</v>
          </cell>
          <cell r="N5921">
            <v>1126551560</v>
          </cell>
          <cell r="O5921" t="str">
            <v>Camila Aguirre</v>
          </cell>
          <cell r="P5921">
            <v>1126551560</v>
          </cell>
          <cell r="Q5921" t="str">
            <v>Bulnes</v>
          </cell>
          <cell r="R5921">
            <v>869</v>
          </cell>
          <cell r="S5921" t="str">
            <v xml:space="preserve">9b </v>
          </cell>
          <cell r="T5921" t="str">
            <v xml:space="preserve">Almagro </v>
          </cell>
          <cell r="U5921" t="str">
            <v>Capital Federal</v>
          </cell>
          <cell r="V5921">
            <v>1176</v>
          </cell>
          <cell r="W5921" t="str">
            <v>Capital Federal</v>
          </cell>
          <cell r="Y5921" t="str">
            <v>ENVÍO SIN CARGO (CABA Y GRAN PARTE DE GBA) TIEMPO: 4 a 6 DÍAS HÁBILES</v>
          </cell>
          <cell r="Z5921" t="str">
            <v>Mercado Pago</v>
          </cell>
          <cell r="AB5921" t="str">
            <v xml:space="preserve">los cubierteros los quiero de color gris. Gracias </v>
          </cell>
          <cell r="AD5921">
            <v>44079</v>
          </cell>
          <cell r="AE5921">
            <v>44081</v>
          </cell>
          <cell r="AF5921" t="str">
            <v>CUBIERTERO PASTEL 31.5X24.5X4.5CM</v>
          </cell>
          <cell r="AG5921" t="str">
            <v>266.99</v>
          </cell>
          <cell r="AH5921">
            <v>2</v>
          </cell>
          <cell r="AI5921" t="str">
            <v>0607PLA204PAS</v>
          </cell>
          <cell r="AJ5921" t="str">
            <v>Móvil</v>
          </cell>
          <cell r="AK5921" t="str">
            <v>JUEVES 10-09 ENTRE 8 Y 18 HORAS!</v>
          </cell>
          <cell r="AL5921">
            <v>1748048577</v>
          </cell>
          <cell r="AM5921">
            <v>289473275</v>
          </cell>
          <cell r="AN5921" t="str">
            <v>Sí</v>
          </cell>
        </row>
        <row r="5922">
          <cell r="A5922">
            <v>1909</v>
          </cell>
          <cell r="B5922" t="str">
            <v>camilaaguirree99@gmail.com</v>
          </cell>
          <cell r="AF5922" t="str">
            <v>PARRILLA PORTATIL PLEGABLE</v>
          </cell>
          <cell r="AG5922" t="str">
            <v>3948.18</v>
          </cell>
          <cell r="AH5922">
            <v>1</v>
          </cell>
          <cell r="AI5922" t="str">
            <v>093PA7070</v>
          </cell>
          <cell r="AN5922" t="str">
            <v>Sí</v>
          </cell>
        </row>
        <row r="5923">
          <cell r="A5923">
            <v>1908</v>
          </cell>
          <cell r="B5923" t="str">
            <v>floresmarita79@gmail.com</v>
          </cell>
          <cell r="C5923">
            <v>44079</v>
          </cell>
          <cell r="D5923" t="str">
            <v>Abierta</v>
          </cell>
          <cell r="E5923" t="str">
            <v>Pendiente</v>
          </cell>
          <cell r="F5923" t="str">
            <v>No está empaquetado</v>
          </cell>
          <cell r="G5923" t="str">
            <v>ARS</v>
          </cell>
          <cell r="H5923" t="str">
            <v>634.83</v>
          </cell>
          <cell r="I5923">
            <v>0</v>
          </cell>
          <cell r="J5923">
            <v>0</v>
          </cell>
          <cell r="K5923" t="str">
            <v>634.83</v>
          </cell>
          <cell r="L5923" t="str">
            <v>Maria Flores</v>
          </cell>
          <cell r="M5923">
            <v>27272236</v>
          </cell>
          <cell r="N5923">
            <v>1168558213</v>
          </cell>
          <cell r="O5923" t="str">
            <v>Maria Flores</v>
          </cell>
          <cell r="P5923">
            <v>1168558213</v>
          </cell>
          <cell r="Q5923">
            <v>827</v>
          </cell>
          <cell r="R5923">
            <v>1880</v>
          </cell>
          <cell r="T5923" t="str">
            <v>San Francisco Solano</v>
          </cell>
          <cell r="U5923" t="str">
            <v>Buenos aires</v>
          </cell>
          <cell r="V5923">
            <v>1881</v>
          </cell>
          <cell r="W5923" t="str">
            <v>Gran Buenos Aires</v>
          </cell>
          <cell r="Y5923" t="str">
            <v>ENVÍO SIN CARGO (CABA Y GRAN PARTE DE GBA) TIEMPO: 4 a 6 DÍAS HÁBILES</v>
          </cell>
          <cell r="Z5923" t="str">
            <v>Mercado Pago</v>
          </cell>
          <cell r="AF5923" t="str">
            <v>BOWL COBRA NAVI BORDE DE ACERO 17.5 X 9.5 CM</v>
          </cell>
          <cell r="AG5923" t="str">
            <v>634.83</v>
          </cell>
          <cell r="AH5923">
            <v>1</v>
          </cell>
          <cell r="AI5923" t="str">
            <v>MS129546</v>
          </cell>
          <cell r="AJ5923" t="str">
            <v>Móvil</v>
          </cell>
          <cell r="AK5923" t="str">
            <v/>
          </cell>
          <cell r="AL5923">
            <v>1747738318</v>
          </cell>
          <cell r="AM5923">
            <v>263272153</v>
          </cell>
          <cell r="AN5923" t="str">
            <v>Sí</v>
          </cell>
        </row>
        <row r="5924">
          <cell r="A5924">
            <v>1907</v>
          </cell>
          <cell r="B5924" t="str">
            <v>azulmolina998@gmail.com</v>
          </cell>
          <cell r="C5924">
            <v>44078</v>
          </cell>
          <cell r="D5924" t="str">
            <v>Abierta</v>
          </cell>
          <cell r="E5924" t="str">
            <v>Recibido</v>
          </cell>
          <cell r="F5924" t="str">
            <v>Enviado</v>
          </cell>
          <cell r="G5924" t="str">
            <v>ARS</v>
          </cell>
          <cell r="H5924" t="str">
            <v>1986.92</v>
          </cell>
          <cell r="I5924">
            <v>0</v>
          </cell>
          <cell r="J5924">
            <v>0</v>
          </cell>
          <cell r="K5924" t="str">
            <v>1986.92</v>
          </cell>
          <cell r="L5924" t="str">
            <v>Azul Molina</v>
          </cell>
          <cell r="M5924">
            <v>40676276</v>
          </cell>
          <cell r="N5924">
            <v>1161818731</v>
          </cell>
          <cell r="O5924" t="str">
            <v>Azul molina</v>
          </cell>
          <cell r="P5924">
            <v>1161818731</v>
          </cell>
          <cell r="Q5924" t="str">
            <v xml:space="preserve">Santos Dumont </v>
          </cell>
          <cell r="R5924">
            <v>3454</v>
          </cell>
          <cell r="S5924" t="str">
            <v>5to 23</v>
          </cell>
          <cell r="T5924" t="str">
            <v>CABA</v>
          </cell>
          <cell r="U5924" t="str">
            <v>Capital Federal</v>
          </cell>
          <cell r="V5924">
            <v>1427</v>
          </cell>
          <cell r="W5924" t="str">
            <v>Capital Federal</v>
          </cell>
          <cell r="Y5924" t="str">
            <v>ENVÍO SIN CARGO (CABA Y GRAN PARTE DE GBA) TIEMPO: 4 a 6 DÍAS HÁBILES</v>
          </cell>
          <cell r="Z5924" t="str">
            <v>Mercado Pago</v>
          </cell>
          <cell r="AD5924">
            <v>44078</v>
          </cell>
          <cell r="AE5924">
            <v>44081</v>
          </cell>
          <cell r="AF5924" t="str">
            <v>PUFF REDONDO CHICO COLOR GRIS DE 30CM Y 30H</v>
          </cell>
          <cell r="AG5924" t="str">
            <v>1986.92</v>
          </cell>
          <cell r="AH5924">
            <v>1</v>
          </cell>
          <cell r="AI5924" t="str">
            <v>AS7256</v>
          </cell>
          <cell r="AJ5924" t="str">
            <v>Web</v>
          </cell>
          <cell r="AK5924" t="str">
            <v>MIERCOLES 09-09 ENTRE 8 Y 18 HORAS!</v>
          </cell>
          <cell r="AL5924">
            <v>1746079958</v>
          </cell>
          <cell r="AM5924">
            <v>289211814</v>
          </cell>
          <cell r="AN5924" t="str">
            <v>Sí</v>
          </cell>
        </row>
        <row r="5925">
          <cell r="A5925">
            <v>1906</v>
          </cell>
          <cell r="B5925" t="str">
            <v>plateromariasol@gmail.com</v>
          </cell>
          <cell r="C5925">
            <v>44078</v>
          </cell>
          <cell r="D5925" t="str">
            <v>Abierta</v>
          </cell>
          <cell r="E5925" t="str">
            <v>Recibido</v>
          </cell>
          <cell r="F5925" t="str">
            <v>Enviado</v>
          </cell>
          <cell r="G5925" t="str">
            <v>ARS</v>
          </cell>
          <cell r="H5925" t="str">
            <v>7169.19</v>
          </cell>
          <cell r="I5925">
            <v>0</v>
          </cell>
          <cell r="J5925">
            <v>0</v>
          </cell>
          <cell r="K5925" t="str">
            <v>7169.19</v>
          </cell>
          <cell r="L5925" t="str">
            <v>Maria sol Platero</v>
          </cell>
          <cell r="M5925">
            <v>34151435</v>
          </cell>
          <cell r="N5925" t="str">
            <v>15 5136-8215</v>
          </cell>
          <cell r="O5925" t="str">
            <v>Maria sol Platero</v>
          </cell>
          <cell r="P5925" t="str">
            <v>15 5136-8215</v>
          </cell>
          <cell r="Q5925" t="str">
            <v>Blandengues 3160</v>
          </cell>
          <cell r="R5925" t="str">
            <v>Casa</v>
          </cell>
          <cell r="U5925" t="str">
            <v xml:space="preserve">Avellaneda </v>
          </cell>
          <cell r="V5925">
            <v>1872</v>
          </cell>
          <cell r="W5925" t="str">
            <v>Gran Buenos Aires</v>
          </cell>
          <cell r="Y5925" t="str">
            <v>ENVÍO SIN CARGO (CABA Y GRAN PARTE DE GBA) TIEMPO: 4 a 6 DÍAS HÁBILES</v>
          </cell>
          <cell r="Z5925" t="str">
            <v>Mercado Pago</v>
          </cell>
          <cell r="AD5925">
            <v>44078</v>
          </cell>
          <cell r="AE5925">
            <v>44081</v>
          </cell>
          <cell r="AF5925" t="str">
            <v>HERVIDOR CEREZA 14 CM ANTIADHERENTE PANELUX</v>
          </cell>
          <cell r="AG5925" t="str">
            <v>1375.74</v>
          </cell>
          <cell r="AH5925">
            <v>1</v>
          </cell>
          <cell r="AI5925" t="str">
            <v>PAN73801 MERCA SEPARADA</v>
          </cell>
          <cell r="AJ5925" t="str">
            <v>Móvil</v>
          </cell>
          <cell r="AK5925" t="str">
            <v>MIERCOLES 09-09 ENTRE 8 Y 18 HORAS!</v>
          </cell>
          <cell r="AL5925">
            <v>1744548756</v>
          </cell>
          <cell r="AM5925">
            <v>289011667</v>
          </cell>
          <cell r="AN5925" t="str">
            <v>Sí</v>
          </cell>
        </row>
        <row r="5926">
          <cell r="A5926">
            <v>1906</v>
          </cell>
          <cell r="B5926" t="str">
            <v>plateromariasol@gmail.com</v>
          </cell>
          <cell r="AF5926" t="str">
            <v>BOWL NEGRO 400CC TRANSLUCIDO MATERIAL SAN</v>
          </cell>
          <cell r="AG5926" t="str">
            <v>201.85</v>
          </cell>
          <cell r="AH5926">
            <v>2</v>
          </cell>
          <cell r="AI5926" t="str">
            <v>BP01102 BIPO</v>
          </cell>
          <cell r="AN5926" t="str">
            <v>Sí</v>
          </cell>
        </row>
        <row r="5927">
          <cell r="A5927">
            <v>1906</v>
          </cell>
          <cell r="B5927" t="str">
            <v>plateromariasol@gmail.com</v>
          </cell>
          <cell r="AF5927" t="str">
            <v>TABLA MÁRMOL CARRARA 30x10 CM (Blanco)</v>
          </cell>
          <cell r="AG5927">
            <v>1399</v>
          </cell>
          <cell r="AH5927">
            <v>2</v>
          </cell>
          <cell r="AI5927" t="str">
            <v>CARRA 3010. MERCA SEPARADA</v>
          </cell>
          <cell r="AN5927" t="str">
            <v>Sí</v>
          </cell>
        </row>
        <row r="5928">
          <cell r="A5928">
            <v>1906</v>
          </cell>
          <cell r="B5928" t="str">
            <v>plateromariasol@gmail.com</v>
          </cell>
          <cell r="AF5928" t="str">
            <v>PANERA HOME ARPILLERA C/LIENZO</v>
          </cell>
          <cell r="AG5928" t="str">
            <v>444.67</v>
          </cell>
          <cell r="AH5928">
            <v>1</v>
          </cell>
          <cell r="AI5928" t="str">
            <v>LO26003 LO TIENE LUCIANA</v>
          </cell>
          <cell r="AN5928" t="str">
            <v>Sí</v>
          </cell>
        </row>
        <row r="5929">
          <cell r="A5929">
            <v>1906</v>
          </cell>
          <cell r="B5929" t="str">
            <v>plateromariasol@gmail.com</v>
          </cell>
          <cell r="AF5929" t="str">
            <v>BANDEJA BAMBOO BLANCA 35X4.5CM</v>
          </cell>
          <cell r="AG5929" t="str">
            <v>2147.08</v>
          </cell>
          <cell r="AH5929">
            <v>1</v>
          </cell>
          <cell r="AI5929" t="str">
            <v>BA7779</v>
          </cell>
          <cell r="AN5929" t="str">
            <v>Sí</v>
          </cell>
        </row>
        <row r="5930">
          <cell r="A5930">
            <v>1905</v>
          </cell>
          <cell r="B5930" t="str">
            <v>emi.tangher@gmail.com</v>
          </cell>
          <cell r="C5930">
            <v>44078</v>
          </cell>
          <cell r="D5930" t="str">
            <v>Abierta</v>
          </cell>
          <cell r="E5930" t="str">
            <v>Recibido</v>
          </cell>
          <cell r="F5930" t="str">
            <v>Enviado</v>
          </cell>
          <cell r="G5930" t="str">
            <v>ARS</v>
          </cell>
          <cell r="H5930">
            <v>2798</v>
          </cell>
          <cell r="I5930">
            <v>0</v>
          </cell>
          <cell r="J5930">
            <v>0</v>
          </cell>
          <cell r="K5930">
            <v>2798</v>
          </cell>
          <cell r="L5930" t="str">
            <v>María Emilia Tangherlini Emilia Tangherlini</v>
          </cell>
          <cell r="M5930">
            <v>38148252</v>
          </cell>
          <cell r="N5930" t="str">
            <v>emi.tangher@gmail.com</v>
          </cell>
          <cell r="O5930" t="str">
            <v>María Emilia Tangherlini Emilia Tangherlini</v>
          </cell>
          <cell r="P5930" t="str">
            <v>emi.tangher@gmail.com</v>
          </cell>
          <cell r="Q5930" t="str">
            <v>Anchorena</v>
          </cell>
          <cell r="R5930">
            <v>1747</v>
          </cell>
          <cell r="S5930" t="str">
            <v>9 B</v>
          </cell>
          <cell r="T5930" t="str">
            <v>Recoleta</v>
          </cell>
          <cell r="U5930" t="str">
            <v>Capital Federal</v>
          </cell>
          <cell r="V5930">
            <v>1425</v>
          </cell>
          <cell r="W5930" t="str">
            <v>Capital Federal</v>
          </cell>
          <cell r="Y5930" t="str">
            <v>ENVÍO SIN CARGO (CABA Y GRAN PARTE DE GBA) TIEMPO: 4 a 6 DÍAS HÁBILES</v>
          </cell>
          <cell r="Z5930" t="str">
            <v>Mercado Pago</v>
          </cell>
          <cell r="AD5930">
            <v>44078</v>
          </cell>
          <cell r="AE5930">
            <v>44081</v>
          </cell>
          <cell r="AF5930" t="str">
            <v>TABLA MÁRMOL CARRARA 30x10 CM (Blanco)</v>
          </cell>
          <cell r="AG5930">
            <v>1399</v>
          </cell>
          <cell r="AH5930">
            <v>1</v>
          </cell>
          <cell r="AI5930" t="str">
            <v>CARRA 3010. MERCA SEPARADA</v>
          </cell>
          <cell r="AJ5930" t="str">
            <v>Web</v>
          </cell>
          <cell r="AK5930" t="str">
            <v>MIERCOLES 09-09 ENTRE 8 Y 18 HORAS!</v>
          </cell>
          <cell r="AL5930">
            <v>1744500265</v>
          </cell>
          <cell r="AM5930">
            <v>274613423</v>
          </cell>
          <cell r="AN5930" t="str">
            <v>Sí</v>
          </cell>
        </row>
        <row r="5931">
          <cell r="A5931">
            <v>1905</v>
          </cell>
          <cell r="B5931" t="str">
            <v>emi.tangher@gmail.com</v>
          </cell>
          <cell r="AF5931" t="str">
            <v>TABLA NEGRO MARQUINA 30x10 CM</v>
          </cell>
          <cell r="AG5931">
            <v>1399</v>
          </cell>
          <cell r="AH5931">
            <v>1</v>
          </cell>
          <cell r="AN5931" t="str">
            <v>Sí</v>
          </cell>
        </row>
        <row r="5932">
          <cell r="A5932">
            <v>1904</v>
          </cell>
          <cell r="B5932" t="str">
            <v>giseletadiotti@gmail.com</v>
          </cell>
          <cell r="C5932">
            <v>44076</v>
          </cell>
          <cell r="D5932" t="str">
            <v>Abierta</v>
          </cell>
          <cell r="E5932" t="str">
            <v>Recibido</v>
          </cell>
          <cell r="F5932" t="str">
            <v>Enviado</v>
          </cell>
          <cell r="G5932" t="str">
            <v>ARS</v>
          </cell>
          <cell r="H5932" t="str">
            <v>2009.6</v>
          </cell>
          <cell r="I5932">
            <v>0</v>
          </cell>
          <cell r="J5932">
            <v>0</v>
          </cell>
          <cell r="K5932" t="str">
            <v>2009.6</v>
          </cell>
          <cell r="L5932" t="str">
            <v xml:space="preserve">Gisele Tadiotti </v>
          </cell>
          <cell r="M5932">
            <v>32006489</v>
          </cell>
          <cell r="N5932">
            <v>1158920728</v>
          </cell>
          <cell r="O5932" t="str">
            <v>Gisele  Tadiotti</v>
          </cell>
          <cell r="P5932">
            <v>1158920728</v>
          </cell>
          <cell r="Q5932" t="str">
            <v xml:space="preserve">Av. Miguel azcuenaga </v>
          </cell>
          <cell r="R5932">
            <v>679</v>
          </cell>
          <cell r="U5932" t="str">
            <v xml:space="preserve">Moron </v>
          </cell>
          <cell r="V5932">
            <v>1708</v>
          </cell>
          <cell r="W5932" t="str">
            <v>Gran Buenos Aires</v>
          </cell>
          <cell r="Y5932" t="str">
            <v>ENVÍO SIN CARGO (CABA Y GRAN PARTE DE GBA) TIEMPO: 4 a 6 DÍAS HÁBILES</v>
          </cell>
          <cell r="Z5932" t="str">
            <v>Mercado Pago</v>
          </cell>
          <cell r="AD5932">
            <v>44076</v>
          </cell>
          <cell r="AE5932">
            <v>44081</v>
          </cell>
          <cell r="AF5932" t="str">
            <v>VASO NEGRO FACETADO Y EXPRIMIDOR</v>
          </cell>
          <cell r="AG5932" t="str">
            <v>233.75</v>
          </cell>
          <cell r="AH5932">
            <v>1</v>
          </cell>
          <cell r="AI5932" t="str">
            <v>BP24002 BIPO</v>
          </cell>
          <cell r="AJ5932" t="str">
            <v>Móvil</v>
          </cell>
          <cell r="AK5932" t="str">
            <v>MIERCOLES 09-09 ENTRE 8 Y 18 HORAS!</v>
          </cell>
          <cell r="AL5932">
            <v>1738854795</v>
          </cell>
          <cell r="AM5932">
            <v>288242699</v>
          </cell>
          <cell r="AN5932" t="str">
            <v>Sí</v>
          </cell>
        </row>
        <row r="5933">
          <cell r="A5933">
            <v>1904</v>
          </cell>
          <cell r="B5933" t="str">
            <v>giseletadiotti@gmail.com</v>
          </cell>
          <cell r="AF5933" t="str">
            <v>PORTACEPILLOS NEGRO 11X6.8 CM</v>
          </cell>
          <cell r="AG5933" t="str">
            <v>512.41</v>
          </cell>
          <cell r="AH5933">
            <v>1</v>
          </cell>
          <cell r="AI5933" t="str">
            <v>AB7332</v>
          </cell>
          <cell r="AN5933" t="str">
            <v>Sí</v>
          </cell>
        </row>
        <row r="5934">
          <cell r="A5934">
            <v>1904</v>
          </cell>
          <cell r="B5934" t="str">
            <v>giseletadiotti@gmail.com</v>
          </cell>
          <cell r="AF5934" t="str">
            <v>CORTINA DE BAÑO NEGRA 180 X 200 CM</v>
          </cell>
          <cell r="AG5934" t="str">
            <v>1263.44</v>
          </cell>
          <cell r="AH5934">
            <v>1</v>
          </cell>
          <cell r="AI5934" t="str">
            <v>AB7345</v>
          </cell>
          <cell r="AN5934" t="str">
            <v>Sí</v>
          </cell>
        </row>
        <row r="5935">
          <cell r="A5935">
            <v>1903</v>
          </cell>
          <cell r="B5935" t="str">
            <v>aguschurb@hotmail.com</v>
          </cell>
          <cell r="C5935">
            <v>44076</v>
          </cell>
          <cell r="D5935" t="str">
            <v>Abierta</v>
          </cell>
          <cell r="E5935" t="str">
            <v>Recibido</v>
          </cell>
          <cell r="F5935" t="str">
            <v>Enviado</v>
          </cell>
          <cell r="G5935" t="str">
            <v>ARS</v>
          </cell>
          <cell r="H5935" t="str">
            <v>3155.5</v>
          </cell>
          <cell r="I5935">
            <v>0</v>
          </cell>
          <cell r="J5935">
            <v>0</v>
          </cell>
          <cell r="K5935" t="str">
            <v>3155.5</v>
          </cell>
          <cell r="L5935" t="str">
            <v>Agustina Churba</v>
          </cell>
          <cell r="M5935">
            <v>39463297</v>
          </cell>
          <cell r="N5935">
            <v>1562506562</v>
          </cell>
          <cell r="O5935" t="str">
            <v>Agustina Churba</v>
          </cell>
          <cell r="P5935">
            <v>1562506562</v>
          </cell>
          <cell r="Q5935" t="str">
            <v xml:space="preserve">Mendoza </v>
          </cell>
          <cell r="R5935">
            <v>1059</v>
          </cell>
          <cell r="S5935" t="str">
            <v xml:space="preserve">2do "a" </v>
          </cell>
          <cell r="T5935" t="str">
            <v>Belgrano</v>
          </cell>
          <cell r="U5935" t="str">
            <v>Capital Federal</v>
          </cell>
          <cell r="V5935">
            <v>1428</v>
          </cell>
          <cell r="W5935" t="str">
            <v>Capital Federal</v>
          </cell>
          <cell r="Y5935" t="str">
            <v>ENVÍO SIN CARGO (CABA Y GRAN PARTE DE GBA) TIEMPO: 4 a 6 DÍAS HÁBILES</v>
          </cell>
          <cell r="Z5935" t="str">
            <v>Mercado Pago</v>
          </cell>
          <cell r="AD5935">
            <v>44076</v>
          </cell>
          <cell r="AE5935">
            <v>44081</v>
          </cell>
          <cell r="AF5935" t="str">
            <v>SET CUCHARON Y TENEDOR BAMBOO BLANCO 29CM</v>
          </cell>
          <cell r="AG5935" t="str">
            <v>1126.39</v>
          </cell>
          <cell r="AH5935">
            <v>1</v>
          </cell>
          <cell r="AI5935" t="str">
            <v>BA7800</v>
          </cell>
          <cell r="AJ5935" t="str">
            <v>Móvil</v>
          </cell>
          <cell r="AK5935" t="str">
            <v>MIERCOLES 09-09 ENTRE 8 Y 18 HORAS!</v>
          </cell>
          <cell r="AL5935">
            <v>1738826857</v>
          </cell>
          <cell r="AM5935">
            <v>288242366</v>
          </cell>
          <cell r="AN5935" t="str">
            <v>Sí</v>
          </cell>
        </row>
        <row r="5936">
          <cell r="A5936">
            <v>1903</v>
          </cell>
          <cell r="B5936" t="str">
            <v>aguschurb@hotmail.com</v>
          </cell>
          <cell r="AF5936" t="str">
            <v>BOTELLA TRANSPARENTE TAPA SILICONA</v>
          </cell>
          <cell r="AG5936" t="str">
            <v>431.95</v>
          </cell>
          <cell r="AH5936">
            <v>2</v>
          </cell>
          <cell r="AI5936" t="str">
            <v>019BO5569</v>
          </cell>
          <cell r="AN5936" t="str">
            <v>Sí</v>
          </cell>
        </row>
        <row r="5937">
          <cell r="A5937">
            <v>1903</v>
          </cell>
          <cell r="B5937" t="str">
            <v>aguschurb@hotmail.com</v>
          </cell>
          <cell r="AF5937" t="str">
            <v>CENTRIFUGA DE PLASTICO</v>
          </cell>
          <cell r="AG5937" t="str">
            <v>960.72</v>
          </cell>
          <cell r="AH5937">
            <v>1</v>
          </cell>
          <cell r="AI5937" t="str">
            <v>046BA7903</v>
          </cell>
          <cell r="AN5937" t="str">
            <v>Sí</v>
          </cell>
        </row>
        <row r="5938">
          <cell r="A5938">
            <v>1903</v>
          </cell>
          <cell r="B5938" t="str">
            <v>aguschurb@hotmail.com</v>
          </cell>
          <cell r="AF5938" t="str">
            <v>APOYA PAVA REDONDO</v>
          </cell>
          <cell r="AG5938" t="str">
            <v>204.49</v>
          </cell>
          <cell r="AH5938">
            <v>1</v>
          </cell>
          <cell r="AI5938" t="str">
            <v>046BA5447</v>
          </cell>
          <cell r="AN5938" t="str">
            <v>Sí</v>
          </cell>
        </row>
        <row r="5939">
          <cell r="A5939">
            <v>1902</v>
          </cell>
          <cell r="B5939" t="str">
            <v>suyaisaberio@hotmail.com</v>
          </cell>
          <cell r="C5939">
            <v>44076</v>
          </cell>
          <cell r="D5939" t="str">
            <v>Abierta</v>
          </cell>
          <cell r="E5939" t="str">
            <v>Recibido</v>
          </cell>
          <cell r="F5939" t="str">
            <v>Enviado</v>
          </cell>
          <cell r="G5939" t="str">
            <v>ARS</v>
          </cell>
          <cell r="H5939" t="str">
            <v>1229.23</v>
          </cell>
          <cell r="I5939">
            <v>0</v>
          </cell>
          <cell r="J5939">
            <v>0</v>
          </cell>
          <cell r="K5939" t="str">
            <v>1229.23</v>
          </cell>
          <cell r="L5939" t="str">
            <v>Suyai Macarena Saberio</v>
          </cell>
          <cell r="M5939">
            <v>39665130</v>
          </cell>
          <cell r="N5939">
            <v>1130996715</v>
          </cell>
          <cell r="O5939" t="str">
            <v>Suyai Macarena saberio</v>
          </cell>
          <cell r="P5939">
            <v>1130996715</v>
          </cell>
          <cell r="Q5939" t="str">
            <v>Billinghurst</v>
          </cell>
          <cell r="R5939">
            <v>1796</v>
          </cell>
          <cell r="S5939" t="str">
            <v>1ero A</v>
          </cell>
          <cell r="T5939" t="str">
            <v>PALERMO</v>
          </cell>
          <cell r="U5939" t="str">
            <v>Capital Federal</v>
          </cell>
          <cell r="V5939">
            <v>1425</v>
          </cell>
          <cell r="W5939" t="str">
            <v>Capital Federal</v>
          </cell>
          <cell r="Y5939" t="str">
            <v>ENVÍO SIN CARGO (CABA Y GRAN PARTE DE GBA) TIEMPO: 4 a 6 DÍAS HÁBILES</v>
          </cell>
          <cell r="Z5939" t="str">
            <v>Mercado Pago</v>
          </cell>
          <cell r="AD5939">
            <v>44076</v>
          </cell>
          <cell r="AE5939">
            <v>44081</v>
          </cell>
          <cell r="AF5939" t="str">
            <v>CEPILLO PARA INODORO DE ACERO INOXIDABLE</v>
          </cell>
          <cell r="AG5939" t="str">
            <v>794.24</v>
          </cell>
          <cell r="AH5939">
            <v>1</v>
          </cell>
          <cell r="AI5939" t="str">
            <v>AB6625</v>
          </cell>
          <cell r="AJ5939" t="str">
            <v>Web</v>
          </cell>
          <cell r="AK5939" t="str">
            <v>MIERCOLES 09-09 ENTRE 8 Y 18 HORAS!</v>
          </cell>
          <cell r="AL5939">
            <v>1738778045</v>
          </cell>
          <cell r="AM5939">
            <v>288232159</v>
          </cell>
          <cell r="AN5939" t="str">
            <v>Sí</v>
          </cell>
        </row>
        <row r="5940">
          <cell r="A5940">
            <v>1902</v>
          </cell>
          <cell r="B5940" t="str">
            <v>suyaisaberio@hotmail.com</v>
          </cell>
          <cell r="AF5940" t="str">
            <v>SET DE BAÑO CLOE ARENA JABONERA/VASO/PORTACEPILLOS</v>
          </cell>
          <cell r="AG5940" t="str">
            <v>434.99</v>
          </cell>
          <cell r="AH5940">
            <v>1</v>
          </cell>
          <cell r="AI5940" t="str">
            <v>DIM4001AR</v>
          </cell>
          <cell r="AN5940" t="str">
            <v>Sí</v>
          </cell>
        </row>
        <row r="5941">
          <cell r="A5941">
            <v>1901</v>
          </cell>
          <cell r="B5941" t="str">
            <v>carolina.fogliato@hotmail.com</v>
          </cell>
          <cell r="C5941">
            <v>44076</v>
          </cell>
          <cell r="D5941" t="str">
            <v>Abierta</v>
          </cell>
          <cell r="E5941" t="str">
            <v>Recibido</v>
          </cell>
          <cell r="F5941" t="str">
            <v>Enviado</v>
          </cell>
          <cell r="G5941" t="str">
            <v>ARS</v>
          </cell>
          <cell r="H5941" t="str">
            <v>1335.36</v>
          </cell>
          <cell r="I5941">
            <v>0</v>
          </cell>
          <cell r="J5941">
            <v>0</v>
          </cell>
          <cell r="K5941" t="str">
            <v>1335.36</v>
          </cell>
          <cell r="L5941" t="str">
            <v>Carolina Fogliato</v>
          </cell>
          <cell r="M5941">
            <v>35324996</v>
          </cell>
          <cell r="N5941">
            <v>1562968734</v>
          </cell>
          <cell r="O5941" t="str">
            <v>Carolina Fogliato</v>
          </cell>
          <cell r="P5941">
            <v>1562968734</v>
          </cell>
          <cell r="Q5941" t="str">
            <v>Piran</v>
          </cell>
          <cell r="R5941">
            <v>1060</v>
          </cell>
          <cell r="T5941" t="str">
            <v xml:space="preserve">Ituzaingó </v>
          </cell>
          <cell r="U5941" t="str">
            <v>Buenos Aires</v>
          </cell>
          <cell r="V5941">
            <v>1714</v>
          </cell>
          <cell r="W5941" t="str">
            <v>Gran Buenos Aires</v>
          </cell>
          <cell r="Y5941" t="str">
            <v>ENVÍO SIN CARGO (CABA Y GRAN PARTE DE GBA) TIEMPO: 4 a 6 DÍAS HÁBILES</v>
          </cell>
          <cell r="Z5941" t="str">
            <v>Mercado Pago</v>
          </cell>
          <cell r="AD5941">
            <v>44076</v>
          </cell>
          <cell r="AE5941">
            <v>44081</v>
          </cell>
          <cell r="AF5941" t="str">
            <v>SARTEN DE CERAMICA DE 22 CM C/TAPA ANTIADHERENTE</v>
          </cell>
          <cell r="AG5941" t="str">
            <v>1335.36</v>
          </cell>
          <cell r="AH5941">
            <v>1</v>
          </cell>
          <cell r="AI5941" t="str">
            <v>BA8170</v>
          </cell>
          <cell r="AJ5941" t="str">
            <v>Móvil</v>
          </cell>
          <cell r="AK5941" t="str">
            <v>MIERCOLES 09-09 ENTRE 8 Y 18 HORAS!</v>
          </cell>
          <cell r="AL5941">
            <v>1738727595</v>
          </cell>
          <cell r="AM5941">
            <v>288221302</v>
          </cell>
          <cell r="AN5941" t="str">
            <v>Sí</v>
          </cell>
        </row>
        <row r="5942">
          <cell r="A5942">
            <v>1900</v>
          </cell>
          <cell r="B5942" t="str">
            <v>camilalimardo2001@gmail.com</v>
          </cell>
          <cell r="C5942">
            <v>44076</v>
          </cell>
          <cell r="D5942" t="str">
            <v>Abierta</v>
          </cell>
          <cell r="E5942" t="str">
            <v>Recibido</v>
          </cell>
          <cell r="F5942" t="str">
            <v>Enviado</v>
          </cell>
          <cell r="G5942" t="str">
            <v>ARS</v>
          </cell>
          <cell r="H5942" t="str">
            <v>1419.43</v>
          </cell>
          <cell r="I5942">
            <v>0</v>
          </cell>
          <cell r="J5942">
            <v>0</v>
          </cell>
          <cell r="K5942" t="str">
            <v>1419.43</v>
          </cell>
          <cell r="L5942" t="str">
            <v>Camila Limardo</v>
          </cell>
          <cell r="M5942">
            <v>43084880</v>
          </cell>
          <cell r="N5942">
            <v>1134560041</v>
          </cell>
          <cell r="O5942" t="str">
            <v>Camila  Limardo</v>
          </cell>
          <cell r="P5942">
            <v>1134560041</v>
          </cell>
          <cell r="Q5942" t="str">
            <v xml:space="preserve">Páez </v>
          </cell>
          <cell r="R5942">
            <v>1765</v>
          </cell>
          <cell r="T5942" t="str">
            <v xml:space="preserve">Flores </v>
          </cell>
          <cell r="U5942" t="str">
            <v>Capital Federal</v>
          </cell>
          <cell r="V5942">
            <v>1406</v>
          </cell>
          <cell r="W5942" t="str">
            <v>Capital Federal</v>
          </cell>
          <cell r="Y5942" t="str">
            <v>ENVÍO SIN CARGO (CABA Y GRAN PARTE DE GBA) TIEMPO: 4 a 6 DÍAS HÁBILES</v>
          </cell>
          <cell r="Z5942" t="str">
            <v>Mercado Pago</v>
          </cell>
          <cell r="AD5942">
            <v>44076</v>
          </cell>
          <cell r="AE5942">
            <v>44081</v>
          </cell>
          <cell r="AF5942" t="str">
            <v>BANDEJA VINTAGE TORRE EIFFEL 34X24CM</v>
          </cell>
          <cell r="AG5942" t="str">
            <v>867.44</v>
          </cell>
          <cell r="AH5942">
            <v>1</v>
          </cell>
          <cell r="AI5942" t="str">
            <v>013BI4712</v>
          </cell>
          <cell r="AJ5942" t="str">
            <v>Móvil</v>
          </cell>
          <cell r="AK5942" t="str">
            <v>MIERCOLES 09-09 ENTRE 8 Y 18 HORAS!</v>
          </cell>
          <cell r="AL5942">
            <v>1738133824</v>
          </cell>
          <cell r="AM5942">
            <v>288116188</v>
          </cell>
          <cell r="AN5942" t="str">
            <v>Sí</v>
          </cell>
        </row>
        <row r="5943">
          <cell r="A5943">
            <v>1900</v>
          </cell>
          <cell r="B5943" t="str">
            <v>camilalimardo2001@gmail.com</v>
          </cell>
          <cell r="AF5943" t="str">
            <v>MANZANA SIMIL MÁRMOL 8.5 CM</v>
          </cell>
          <cell r="AG5943" t="str">
            <v>551.99</v>
          </cell>
          <cell r="AH5943">
            <v>1</v>
          </cell>
          <cell r="AN5943" t="str">
            <v>Sí</v>
          </cell>
        </row>
        <row r="5944">
          <cell r="A5944">
            <v>1899</v>
          </cell>
          <cell r="B5944" t="str">
            <v>luciana.gonzalez205@gmail.com</v>
          </cell>
          <cell r="C5944">
            <v>44076</v>
          </cell>
          <cell r="D5944" t="str">
            <v>Abierta</v>
          </cell>
          <cell r="E5944" t="str">
            <v>Recibido</v>
          </cell>
          <cell r="F5944" t="str">
            <v>Enviado</v>
          </cell>
          <cell r="G5944" t="str">
            <v>ARS</v>
          </cell>
          <cell r="H5944" t="str">
            <v>1235.14</v>
          </cell>
          <cell r="I5944">
            <v>0</v>
          </cell>
          <cell r="J5944">
            <v>0</v>
          </cell>
          <cell r="K5944" t="str">
            <v>1235.14</v>
          </cell>
          <cell r="L5944" t="str">
            <v>Luciana Gonzalez</v>
          </cell>
          <cell r="M5944">
            <v>38695844</v>
          </cell>
          <cell r="N5944">
            <v>1153314306</v>
          </cell>
          <cell r="O5944" t="str">
            <v>Luciana Gonzalez</v>
          </cell>
          <cell r="P5944">
            <v>1153314306</v>
          </cell>
          <cell r="Q5944" t="str">
            <v>Constitucion</v>
          </cell>
          <cell r="R5944">
            <v>454</v>
          </cell>
          <cell r="T5944" t="str">
            <v>Haedo</v>
          </cell>
          <cell r="U5944" t="str">
            <v>Partido de Moron</v>
          </cell>
          <cell r="V5944">
            <v>1706</v>
          </cell>
          <cell r="W5944" t="str">
            <v>Gran Buenos Aires</v>
          </cell>
          <cell r="Y5944" t="str">
            <v>ENVÍO SIN CARGO (CABA Y GRAN PARTE DE GBA) TIEMPO: 4 a 6 DÍAS HÁBILES</v>
          </cell>
          <cell r="Z5944" t="str">
            <v>Mercado Pago</v>
          </cell>
          <cell r="AD5944">
            <v>44076</v>
          </cell>
          <cell r="AE5944">
            <v>44081</v>
          </cell>
          <cell r="AF5944" t="str">
            <v>CORTINA DE BAÑO CREMA 180 X 180 CM</v>
          </cell>
          <cell r="AG5944" t="str">
            <v>1235.14</v>
          </cell>
          <cell r="AH5944">
            <v>1</v>
          </cell>
          <cell r="AI5944" t="str">
            <v>AB7341</v>
          </cell>
          <cell r="AJ5944" t="str">
            <v>Web</v>
          </cell>
          <cell r="AK5944" t="str">
            <v>MIERCOLES 09-09 ENTRE 8 Y 18 HORAS!</v>
          </cell>
          <cell r="AL5944">
            <v>1738079145</v>
          </cell>
          <cell r="AM5944">
            <v>288098731</v>
          </cell>
          <cell r="AN5944" t="str">
            <v>Sí</v>
          </cell>
        </row>
        <row r="5945">
          <cell r="A5945">
            <v>1898</v>
          </cell>
          <cell r="B5945" t="str">
            <v>nadia_gb@hotmail.com</v>
          </cell>
          <cell r="C5945">
            <v>44076</v>
          </cell>
          <cell r="D5945" t="str">
            <v>Abierta</v>
          </cell>
          <cell r="E5945" t="str">
            <v>Recibido</v>
          </cell>
          <cell r="F5945" t="str">
            <v>Enviado</v>
          </cell>
          <cell r="G5945" t="str">
            <v>ARS</v>
          </cell>
          <cell r="H5945" t="str">
            <v>1238.04</v>
          </cell>
          <cell r="I5945">
            <v>0</v>
          </cell>
          <cell r="J5945">
            <v>0</v>
          </cell>
          <cell r="K5945" t="str">
            <v>1238.04</v>
          </cell>
          <cell r="L5945" t="str">
            <v xml:space="preserve">Nadia Beceiro </v>
          </cell>
          <cell r="M5945">
            <v>30394038</v>
          </cell>
          <cell r="N5945">
            <v>5491165162015</v>
          </cell>
          <cell r="O5945" t="str">
            <v>Nadia Beceiro</v>
          </cell>
          <cell r="P5945">
            <v>5491165162015</v>
          </cell>
          <cell r="Q5945" t="str">
            <v xml:space="preserve">Arrotea </v>
          </cell>
          <cell r="R5945">
            <v>733</v>
          </cell>
          <cell r="S5945">
            <v>2</v>
          </cell>
          <cell r="T5945" t="str">
            <v xml:space="preserve">Flores </v>
          </cell>
          <cell r="U5945" t="str">
            <v>Capital Federal</v>
          </cell>
          <cell r="V5945">
            <v>1406</v>
          </cell>
          <cell r="W5945" t="str">
            <v>Capital Federal</v>
          </cell>
          <cell r="Y5945" t="str">
            <v>ENVÍO SIN CARGO (CABA Y GRAN PARTE DE GBA) TIEMPO: 4 a 6 DÍAS HÁBILES</v>
          </cell>
          <cell r="Z5945" t="str">
            <v>Mercado Pago</v>
          </cell>
          <cell r="AD5945">
            <v>44076</v>
          </cell>
          <cell r="AE5945">
            <v>44081</v>
          </cell>
          <cell r="AF5945" t="str">
            <v>CESTO PLASTICO 10L</v>
          </cell>
          <cell r="AG5945" t="str">
            <v>1238.04</v>
          </cell>
          <cell r="AH5945">
            <v>1</v>
          </cell>
          <cell r="AI5945" t="str">
            <v>046TA6346</v>
          </cell>
          <cell r="AJ5945" t="str">
            <v>Móvil</v>
          </cell>
          <cell r="AK5945" t="str">
            <v>MIERCOLES 09-09 ENTRE 8 Y 18 HORAS!</v>
          </cell>
          <cell r="AL5945">
            <v>1737849146</v>
          </cell>
          <cell r="AM5945">
            <v>288088007</v>
          </cell>
          <cell r="AN5945" t="str">
            <v>Sí</v>
          </cell>
        </row>
        <row r="5946">
          <cell r="A5946">
            <v>1897</v>
          </cell>
          <cell r="B5946" t="str">
            <v>julianaa.gonzalezz@hotmail.com</v>
          </cell>
          <cell r="C5946">
            <v>44076</v>
          </cell>
          <cell r="D5946" t="str">
            <v>Abierta</v>
          </cell>
          <cell r="E5946" t="str">
            <v>Recibido</v>
          </cell>
          <cell r="F5946" t="str">
            <v>Enviado</v>
          </cell>
          <cell r="G5946" t="str">
            <v>ARS</v>
          </cell>
          <cell r="H5946" t="str">
            <v>16605.59</v>
          </cell>
          <cell r="I5946">
            <v>0</v>
          </cell>
          <cell r="J5946">
            <v>0</v>
          </cell>
          <cell r="K5946" t="str">
            <v>16605.59</v>
          </cell>
          <cell r="L5946" t="str">
            <v>Juliana Gonzalez</v>
          </cell>
          <cell r="M5946">
            <v>36762766</v>
          </cell>
          <cell r="N5946">
            <v>1125793703</v>
          </cell>
          <cell r="O5946" t="str">
            <v>Juliana Gonzalez</v>
          </cell>
          <cell r="P5946">
            <v>1125793703</v>
          </cell>
          <cell r="Q5946" t="str">
            <v>Calle 47</v>
          </cell>
          <cell r="R5946">
            <v>6767</v>
          </cell>
          <cell r="S5946" t="str">
            <v>Lote 287</v>
          </cell>
          <cell r="T5946" t="str">
            <v>Barrio Privado Las Golondrinas</v>
          </cell>
          <cell r="U5946" t="str">
            <v>Platanos</v>
          </cell>
          <cell r="V5946">
            <v>1885</v>
          </cell>
          <cell r="W5946" t="str">
            <v>Gran Buenos Aires</v>
          </cell>
          <cell r="Y5946" t="str">
            <v>ENVÍO SIN CARGO (CABA Y GRAN PARTE DE GBA) TIEMPO: 4 a 6 DÍAS HÁBILES</v>
          </cell>
          <cell r="Z5946" t="str">
            <v>Mercado Pago</v>
          </cell>
          <cell r="AD5946">
            <v>44076</v>
          </cell>
          <cell r="AE5946">
            <v>44081</v>
          </cell>
          <cell r="AF5946" t="str">
            <v>TRAPEADOR DE PISO EXTENSIBLE</v>
          </cell>
          <cell r="AG5946" t="str">
            <v>623.15</v>
          </cell>
          <cell r="AH5946">
            <v>1</v>
          </cell>
          <cell r="AI5946" t="str">
            <v>046LI7537</v>
          </cell>
          <cell r="AJ5946" t="str">
            <v>Web</v>
          </cell>
          <cell r="AK5946" t="str">
            <v>JUEVES 10-09 ENTRE 8 Y 18 HORAS!</v>
          </cell>
          <cell r="AL5946">
            <v>1736965958</v>
          </cell>
          <cell r="AM5946">
            <v>287961179</v>
          </cell>
          <cell r="AN5946" t="str">
            <v>Sí</v>
          </cell>
        </row>
        <row r="5947">
          <cell r="A5947">
            <v>1897</v>
          </cell>
          <cell r="B5947" t="str">
            <v>julianaa.gonzalezz@hotmail.com</v>
          </cell>
          <cell r="AF5947" t="str">
            <v>BROCHES BLISTER X 12 GRIP ARRIBA</v>
          </cell>
          <cell r="AG5947" t="str">
            <v>216.73</v>
          </cell>
          <cell r="AH5947">
            <v>1</v>
          </cell>
          <cell r="AI5947" t="str">
            <v>046BR5388</v>
          </cell>
          <cell r="AN5947" t="str">
            <v>Sí</v>
          </cell>
        </row>
        <row r="5948">
          <cell r="A5948">
            <v>1897</v>
          </cell>
          <cell r="B5948" t="str">
            <v>julianaa.gonzalezz@hotmail.com</v>
          </cell>
          <cell r="AF5948" t="str">
            <v>SET 2 PIEZAS PALA Y ESCOBA (Verde)</v>
          </cell>
          <cell r="AG5948" t="str">
            <v>765.91</v>
          </cell>
          <cell r="AH5948">
            <v>1</v>
          </cell>
          <cell r="AI5948" t="str">
            <v>046LI7532</v>
          </cell>
          <cell r="AN5948" t="str">
            <v>Sí</v>
          </cell>
        </row>
        <row r="5949">
          <cell r="A5949">
            <v>1897</v>
          </cell>
          <cell r="B5949" t="str">
            <v>julianaa.gonzalezz@hotmail.com</v>
          </cell>
          <cell r="AF5949" t="str">
            <v>PANERA HOME ARPILLERA C/LIENZO</v>
          </cell>
          <cell r="AG5949" t="str">
            <v>444.67</v>
          </cell>
          <cell r="AH5949">
            <v>1</v>
          </cell>
          <cell r="AI5949" t="str">
            <v>LO26003 LO TIENE LUCIANA</v>
          </cell>
          <cell r="AN5949" t="str">
            <v>Sí</v>
          </cell>
        </row>
        <row r="5950">
          <cell r="A5950">
            <v>1897</v>
          </cell>
          <cell r="B5950" t="str">
            <v>julianaa.gonzalezz@hotmail.com</v>
          </cell>
          <cell r="AF5950" t="str">
            <v>CESTO METAL SET X 2 TELA BEIGE C/BORDE GRIS 35x24x40 CM/ 42x31x49 CM</v>
          </cell>
          <cell r="AG5950" t="str">
            <v>5393.7</v>
          </cell>
          <cell r="AH5950">
            <v>1</v>
          </cell>
          <cell r="AI5950" t="str">
            <v>058DE6904</v>
          </cell>
          <cell r="AN5950" t="str">
            <v>Sí</v>
          </cell>
        </row>
        <row r="5951">
          <cell r="A5951">
            <v>1897</v>
          </cell>
          <cell r="B5951" t="str">
            <v>julianaa.gonzalezz@hotmail.com</v>
          </cell>
          <cell r="AF5951" t="str">
            <v>BATIDOR SEMIAUTOMATICO 34 CM</v>
          </cell>
          <cell r="AG5951" t="str">
            <v>344.85</v>
          </cell>
          <cell r="AH5951">
            <v>1</v>
          </cell>
          <cell r="AI5951" t="str">
            <v>046BA4824</v>
          </cell>
          <cell r="AN5951" t="str">
            <v>Sí</v>
          </cell>
        </row>
        <row r="5952">
          <cell r="A5952">
            <v>1897</v>
          </cell>
          <cell r="B5952" t="str">
            <v>julianaa.gonzalezz@hotmail.com</v>
          </cell>
          <cell r="AF5952" t="str">
            <v>BOMBONERA C/TAPA DE VIDRIO 3 COMPARTIMIENTOS 12*22CM.</v>
          </cell>
          <cell r="AG5952" t="str">
            <v>2026.9</v>
          </cell>
          <cell r="AH5952">
            <v>1</v>
          </cell>
          <cell r="AI5952" t="str">
            <v>BA7291</v>
          </cell>
          <cell r="AN5952" t="str">
            <v>Sí</v>
          </cell>
        </row>
        <row r="5953">
          <cell r="A5953">
            <v>1897</v>
          </cell>
          <cell r="B5953" t="str">
            <v>julianaa.gonzalezz@hotmail.com</v>
          </cell>
          <cell r="AF5953" t="str">
            <v>SECAPLATOS SILICONA 30.5 X 20.5 CM (Púrpura)</v>
          </cell>
          <cell r="AG5953" t="str">
            <v>323.41</v>
          </cell>
          <cell r="AH5953">
            <v>1</v>
          </cell>
          <cell r="AI5953" t="str">
            <v>BA3015</v>
          </cell>
          <cell r="AN5953" t="str">
            <v>Sí</v>
          </cell>
        </row>
        <row r="5954">
          <cell r="A5954">
            <v>1897</v>
          </cell>
          <cell r="B5954" t="str">
            <v>julianaa.gonzalezz@hotmail.com</v>
          </cell>
          <cell r="AF5954" t="str">
            <v>TABLA BLANCA 35.5 CM DIAM</v>
          </cell>
          <cell r="AG5954" t="str">
            <v>404.34</v>
          </cell>
          <cell r="AH5954">
            <v>1</v>
          </cell>
          <cell r="AI5954" t="str">
            <v>42BA1021</v>
          </cell>
          <cell r="AN5954" t="str">
            <v>Sí</v>
          </cell>
        </row>
        <row r="5955">
          <cell r="A5955">
            <v>1897</v>
          </cell>
          <cell r="B5955" t="str">
            <v>julianaa.gonzalezz@hotmail.com</v>
          </cell>
          <cell r="AF5955" t="str">
            <v>CUBETERA DIFERENTES DISENOS Y COLORES 25 X 12 CM</v>
          </cell>
          <cell r="AG5955" t="str">
            <v>281.81</v>
          </cell>
          <cell r="AH5955">
            <v>3</v>
          </cell>
          <cell r="AI5955" t="str">
            <v>BA4749</v>
          </cell>
          <cell r="AN5955" t="str">
            <v>Sí</v>
          </cell>
        </row>
        <row r="5956">
          <cell r="A5956">
            <v>1897</v>
          </cell>
          <cell r="B5956" t="str">
            <v>julianaa.gonzalezz@hotmail.com</v>
          </cell>
          <cell r="AF5956" t="str">
            <v>APOYA PAVA MADERA CERCO 17.5 CM</v>
          </cell>
          <cell r="AG5956" t="str">
            <v>204.95</v>
          </cell>
          <cell r="AH5956">
            <v>1</v>
          </cell>
          <cell r="AI5956" t="str">
            <v>BA5450</v>
          </cell>
          <cell r="AN5956" t="str">
            <v>Sí</v>
          </cell>
        </row>
        <row r="5957">
          <cell r="A5957">
            <v>1897</v>
          </cell>
          <cell r="B5957" t="str">
            <v>julianaa.gonzalezz@hotmail.com</v>
          </cell>
          <cell r="AF5957" t="str">
            <v>SET CUCHARON Y TENEDOR BAMBOO BLANCO 29CM</v>
          </cell>
          <cell r="AG5957" t="str">
            <v>1126.39</v>
          </cell>
          <cell r="AH5957">
            <v>1</v>
          </cell>
          <cell r="AI5957" t="str">
            <v>BA7800</v>
          </cell>
          <cell r="AN5957" t="str">
            <v>Sí</v>
          </cell>
        </row>
        <row r="5958">
          <cell r="A5958">
            <v>1897</v>
          </cell>
          <cell r="B5958" t="str">
            <v>julianaa.gonzalezz@hotmail.com</v>
          </cell>
          <cell r="AF5958" t="str">
            <v>DESTAPADOR 4 COLORES SURT.</v>
          </cell>
          <cell r="AG5958" t="str">
            <v>256.3</v>
          </cell>
          <cell r="AH5958">
            <v>1</v>
          </cell>
          <cell r="AI5958" t="str">
            <v>Q057</v>
          </cell>
          <cell r="AN5958" t="str">
            <v>Sí</v>
          </cell>
        </row>
        <row r="5959">
          <cell r="A5959">
            <v>1897</v>
          </cell>
          <cell r="B5959" t="str">
            <v>julianaa.gonzalezz@hotmail.com</v>
          </cell>
          <cell r="AF5959" t="str">
            <v>TOALLERO NORDICO DUBLIN 100x60x19 CM</v>
          </cell>
          <cell r="AG5959" t="str">
            <v>3628.86</v>
          </cell>
          <cell r="AH5959">
            <v>1</v>
          </cell>
          <cell r="AI5959" t="str">
            <v>JPY60X100</v>
          </cell>
          <cell r="AN5959" t="str">
            <v>Sí</v>
          </cell>
        </row>
        <row r="5960">
          <cell r="A5960">
            <v>1896</v>
          </cell>
          <cell r="B5960" t="str">
            <v>fernandolopez448@gmail.com</v>
          </cell>
          <cell r="C5960">
            <v>44076</v>
          </cell>
          <cell r="D5960" t="str">
            <v>Abierta</v>
          </cell>
          <cell r="E5960" t="str">
            <v>Recibido</v>
          </cell>
          <cell r="F5960" t="str">
            <v>Enviado</v>
          </cell>
          <cell r="G5960" t="str">
            <v>ARS</v>
          </cell>
          <cell r="H5960" t="str">
            <v>1236.94</v>
          </cell>
          <cell r="I5960">
            <v>0</v>
          </cell>
          <cell r="J5960">
            <v>0</v>
          </cell>
          <cell r="K5960" t="str">
            <v>1236.94</v>
          </cell>
          <cell r="L5960" t="str">
            <v>Sofia Lopez</v>
          </cell>
          <cell r="M5960">
            <v>43596327</v>
          </cell>
          <cell r="N5960">
            <v>1169425325</v>
          </cell>
          <cell r="O5960" t="str">
            <v>Sofia Lopez</v>
          </cell>
          <cell r="P5960">
            <v>1169425325</v>
          </cell>
          <cell r="Q5960" t="str">
            <v>Zeballos</v>
          </cell>
          <cell r="R5960">
            <v>2662</v>
          </cell>
          <cell r="S5960" t="str">
            <v>PB</v>
          </cell>
          <cell r="T5960" t="str">
            <v>Sarandi</v>
          </cell>
          <cell r="U5960" t="str">
            <v>Avellaneda</v>
          </cell>
          <cell r="V5960">
            <v>1870</v>
          </cell>
          <cell r="W5960" t="str">
            <v>Gran Buenos Aires</v>
          </cell>
          <cell r="Y5960" t="str">
            <v>ENVÍO SIN CARGO (CABA Y GRAN PARTE DE GBA) TIEMPO: 4 a 6 DÍAS HÁBILES</v>
          </cell>
          <cell r="Z5960" t="str">
            <v>Mercado Pago</v>
          </cell>
          <cell r="AD5960">
            <v>44076</v>
          </cell>
          <cell r="AE5960">
            <v>44081</v>
          </cell>
          <cell r="AF5960" t="str">
            <v>LATA RETRO ROJA 17X17CM</v>
          </cell>
          <cell r="AG5960" t="str">
            <v>1236.94</v>
          </cell>
          <cell r="AH5960">
            <v>1</v>
          </cell>
          <cell r="AI5960" t="str">
            <v>645LA33020</v>
          </cell>
          <cell r="AJ5960" t="str">
            <v>Móvil</v>
          </cell>
          <cell r="AK5960" t="str">
            <v>MIERCOLES 09-09 ENTRE 8 Y 18 HORAS!</v>
          </cell>
          <cell r="AL5960">
            <v>1736908289</v>
          </cell>
          <cell r="AM5960">
            <v>287961396</v>
          </cell>
          <cell r="AN5960" t="str">
            <v>Sí</v>
          </cell>
        </row>
        <row r="5961">
          <cell r="A5961">
            <v>1895</v>
          </cell>
          <cell r="B5961" t="str">
            <v>drajesicasegura@gmail.com</v>
          </cell>
          <cell r="C5961">
            <v>44075</v>
          </cell>
          <cell r="D5961" t="str">
            <v>Abierta</v>
          </cell>
          <cell r="E5961" t="str">
            <v>Recibido</v>
          </cell>
          <cell r="F5961" t="str">
            <v>Enviado</v>
          </cell>
          <cell r="G5961" t="str">
            <v>ARS</v>
          </cell>
          <cell r="H5961" t="str">
            <v>2486.41</v>
          </cell>
          <cell r="I5961">
            <v>0</v>
          </cell>
          <cell r="J5961">
            <v>0</v>
          </cell>
          <cell r="K5961" t="str">
            <v>2486.41</v>
          </cell>
          <cell r="L5961" t="str">
            <v>Jesica Segura</v>
          </cell>
          <cell r="M5961">
            <v>38026761</v>
          </cell>
          <cell r="N5961">
            <v>1561296773</v>
          </cell>
          <cell r="O5961" t="str">
            <v>Jesica Segura</v>
          </cell>
          <cell r="P5961">
            <v>1561296773</v>
          </cell>
          <cell r="Q5961" t="str">
            <v>Montiel</v>
          </cell>
          <cell r="R5961">
            <v>2256</v>
          </cell>
          <cell r="T5961" t="str">
            <v>Mataderos</v>
          </cell>
          <cell r="U5961" t="str">
            <v>Capital Federal</v>
          </cell>
          <cell r="V5961">
            <v>1440</v>
          </cell>
          <cell r="W5961" t="str">
            <v>Capital Federal</v>
          </cell>
          <cell r="Y5961" t="str">
            <v>ENVÍO SIN CARGO (CABA Y GRAN PARTE DE GBA) TIEMPO: 4 a 6 DÍAS HÁBILES</v>
          </cell>
          <cell r="Z5961" t="str">
            <v>Mercado Pago</v>
          </cell>
          <cell r="AD5961">
            <v>44075</v>
          </cell>
          <cell r="AE5961">
            <v>44081</v>
          </cell>
          <cell r="AF5961" t="str">
            <v>FRASCO 2 POSICIONES DE VIDRIO CON TAPA DE COBRE 400 ML</v>
          </cell>
          <cell r="AG5961" t="str">
            <v>280.58</v>
          </cell>
          <cell r="AH5961">
            <v>1</v>
          </cell>
          <cell r="AI5961" t="str">
            <v>MS117713</v>
          </cell>
          <cell r="AJ5961" t="str">
            <v>Móvil</v>
          </cell>
          <cell r="AK5961" t="str">
            <v>MARTES 8-09 ENTRE 8 Y 18 HORAS!</v>
          </cell>
          <cell r="AL5961">
            <v>1735363153</v>
          </cell>
          <cell r="AM5961">
            <v>281878239</v>
          </cell>
          <cell r="AN5961" t="str">
            <v>Sí</v>
          </cell>
        </row>
        <row r="5962">
          <cell r="A5962">
            <v>1895</v>
          </cell>
          <cell r="B5962" t="str">
            <v>drajesicasegura@gmail.com</v>
          </cell>
          <cell r="AF5962" t="str">
            <v>FRASCO 2 POSICIONES DE VIDRIO CON TAPA DE COBRE 650 ML</v>
          </cell>
          <cell r="AG5962" t="str">
            <v>405.83</v>
          </cell>
          <cell r="AH5962">
            <v>1</v>
          </cell>
          <cell r="AI5962" t="str">
            <v>MS117712</v>
          </cell>
          <cell r="AN5962" t="str">
            <v>Sí</v>
          </cell>
        </row>
        <row r="5963">
          <cell r="A5963">
            <v>1895</v>
          </cell>
          <cell r="B5963" t="str">
            <v>drajesicasegura@gmail.com</v>
          </cell>
          <cell r="AF5963" t="str">
            <v>MESA DE ARRIME HOME OFFICE 35x40x67 CM</v>
          </cell>
          <cell r="AG5963">
            <v>1800</v>
          </cell>
          <cell r="AH5963">
            <v>1</v>
          </cell>
          <cell r="AI5963" t="str">
            <v>MESA ARRIME 2 CAÑOS</v>
          </cell>
          <cell r="AN5963" t="str">
            <v>Sí</v>
          </cell>
        </row>
        <row r="5964">
          <cell r="A5964">
            <v>1894</v>
          </cell>
          <cell r="B5964" t="str">
            <v>evelin.alarcon@hotmail.com</v>
          </cell>
          <cell r="C5964">
            <v>44075</v>
          </cell>
          <cell r="D5964" t="str">
            <v>Abierta</v>
          </cell>
          <cell r="E5964" t="str">
            <v>Recibido</v>
          </cell>
          <cell r="F5964" t="str">
            <v>Enviado</v>
          </cell>
          <cell r="G5964" t="str">
            <v>ARS</v>
          </cell>
          <cell r="H5964" t="str">
            <v>2390.74</v>
          </cell>
          <cell r="I5964">
            <v>0</v>
          </cell>
          <cell r="J5964">
            <v>0</v>
          </cell>
          <cell r="K5964" t="str">
            <v>2390.74</v>
          </cell>
          <cell r="L5964" t="str">
            <v>Evelin Alarcon</v>
          </cell>
          <cell r="M5964">
            <v>37978436</v>
          </cell>
          <cell r="N5964">
            <v>1126380583</v>
          </cell>
          <cell r="O5964" t="str">
            <v>Evelin Alarcon</v>
          </cell>
          <cell r="P5964">
            <v>1126380583</v>
          </cell>
          <cell r="Q5964" t="str">
            <v>Av santa fe</v>
          </cell>
          <cell r="R5964">
            <v>3192</v>
          </cell>
          <cell r="S5964" t="str">
            <v>8A</v>
          </cell>
          <cell r="T5964" t="str">
            <v>palermo</v>
          </cell>
          <cell r="U5964" t="str">
            <v>Capital Federal</v>
          </cell>
          <cell r="V5964">
            <v>1425</v>
          </cell>
          <cell r="W5964" t="str">
            <v>Capital Federal</v>
          </cell>
          <cell r="Y5964" t="str">
            <v>ENVÍO SIN CARGO (CABA Y GRAN PARTE DE GBA) TIEMPO: 4 a 6 DÍAS HÁBILES</v>
          </cell>
          <cell r="Z5964" t="str">
            <v>Mercado Pago</v>
          </cell>
          <cell r="AB5964" t="str">
            <v>Por favor entregar de 12 a 19hs</v>
          </cell>
          <cell r="AD5964">
            <v>44075</v>
          </cell>
          <cell r="AE5964">
            <v>44081</v>
          </cell>
          <cell r="AF5964" t="str">
            <v>PORTACEPILLOS NEGRO 11X6.8 CM</v>
          </cell>
          <cell r="AG5964" t="str">
            <v>512.41</v>
          </cell>
          <cell r="AH5964">
            <v>1</v>
          </cell>
          <cell r="AI5964" t="str">
            <v>AB7332</v>
          </cell>
          <cell r="AJ5964" t="str">
            <v>Web</v>
          </cell>
          <cell r="AK5964" t="str">
            <v>MARTES 8-09 ENTRE 8 Y 18 HORAS!</v>
          </cell>
          <cell r="AL5964">
            <v>1734839877</v>
          </cell>
          <cell r="AM5964">
            <v>287633898</v>
          </cell>
          <cell r="AN5964" t="str">
            <v>Sí</v>
          </cell>
        </row>
        <row r="5965">
          <cell r="A5965">
            <v>1894</v>
          </cell>
          <cell r="B5965" t="str">
            <v>evelin.alarcon@hotmail.com</v>
          </cell>
          <cell r="AF5965" t="str">
            <v>DISPENSER NEGRO 17.5X6.8 CM</v>
          </cell>
          <cell r="AG5965" t="str">
            <v>614.89</v>
          </cell>
          <cell r="AH5965">
            <v>1</v>
          </cell>
          <cell r="AI5965" t="str">
            <v>046AB7330 MERCA SEPARADA</v>
          </cell>
          <cell r="AN5965" t="str">
            <v>Sí</v>
          </cell>
        </row>
        <row r="5966">
          <cell r="A5966">
            <v>1894</v>
          </cell>
          <cell r="B5966" t="str">
            <v>evelin.alarcon@hotmail.com</v>
          </cell>
          <cell r="AF5966" t="str">
            <v>CORTINA DE BAÑO NEGRA 180 X 200 CM</v>
          </cell>
          <cell r="AG5966" t="str">
            <v>1263.44</v>
          </cell>
          <cell r="AH5966">
            <v>1</v>
          </cell>
          <cell r="AI5966" t="str">
            <v>AB7345</v>
          </cell>
          <cell r="AN5966" t="str">
            <v>Sí</v>
          </cell>
        </row>
        <row r="5967">
          <cell r="A5967">
            <v>1893</v>
          </cell>
          <cell r="B5967" t="str">
            <v>melinavelazquez312@gmail.com</v>
          </cell>
          <cell r="C5967">
            <v>44075</v>
          </cell>
          <cell r="D5967" t="str">
            <v>Abierta</v>
          </cell>
          <cell r="E5967" t="str">
            <v>Recibido</v>
          </cell>
          <cell r="F5967" t="str">
            <v>Enviado</v>
          </cell>
          <cell r="G5967" t="str">
            <v>ARS</v>
          </cell>
          <cell r="H5967" t="str">
            <v>3559.72</v>
          </cell>
          <cell r="I5967">
            <v>0</v>
          </cell>
          <cell r="J5967">
            <v>0</v>
          </cell>
          <cell r="K5967" t="str">
            <v>3559.72</v>
          </cell>
          <cell r="L5967" t="str">
            <v>Melina raquel Benitez Velázquez</v>
          </cell>
          <cell r="M5967">
            <v>42280831</v>
          </cell>
          <cell r="N5967">
            <v>1144062235</v>
          </cell>
          <cell r="O5967" t="str">
            <v>Melina raquel Benitez Velázquez</v>
          </cell>
          <cell r="P5967">
            <v>1144062235</v>
          </cell>
          <cell r="Q5967" t="str">
            <v xml:space="preserve">Joaquín v González </v>
          </cell>
          <cell r="R5967">
            <v>2560</v>
          </cell>
          <cell r="T5967" t="str">
            <v>Los tilos, la lonja</v>
          </cell>
          <cell r="U5967" t="str">
            <v xml:space="preserve">Pilar </v>
          </cell>
          <cell r="V5967">
            <v>1669</v>
          </cell>
          <cell r="W5967" t="str">
            <v>Gran Buenos Aires</v>
          </cell>
          <cell r="Y5967" t="str">
            <v>ENVÍO SIN CARGO (CABA Y GRAN PARTE DE GBA) TIEMPO: 4 a 6 DÍAS HÁBILES</v>
          </cell>
          <cell r="Z5967" t="str">
            <v>Mercado Pago</v>
          </cell>
          <cell r="AD5967">
            <v>44075</v>
          </cell>
          <cell r="AE5967">
            <v>44081</v>
          </cell>
          <cell r="AF5967" t="str">
            <v>CENTRIFUGA DE PLASTICO</v>
          </cell>
          <cell r="AG5967" t="str">
            <v>960.72</v>
          </cell>
          <cell r="AH5967">
            <v>1</v>
          </cell>
          <cell r="AI5967" t="str">
            <v>046BA7903</v>
          </cell>
          <cell r="AJ5967" t="str">
            <v>Móvil</v>
          </cell>
          <cell r="AK5967" t="str">
            <v>MARTES 8-09 ENTRE 8 Y 18 HORAS!</v>
          </cell>
          <cell r="AL5967">
            <v>1734039200</v>
          </cell>
          <cell r="AM5967">
            <v>287522998</v>
          </cell>
          <cell r="AN5967" t="str">
            <v>Sí</v>
          </cell>
        </row>
        <row r="5968">
          <cell r="A5968">
            <v>1893</v>
          </cell>
          <cell r="B5968" t="str">
            <v>melinavelazquez312@gmail.com</v>
          </cell>
          <cell r="AF5968" t="str">
            <v>PROMO SET DE VIDRIO</v>
          </cell>
          <cell r="AG5968">
            <v>2599</v>
          </cell>
          <cell r="AH5968">
            <v>1</v>
          </cell>
          <cell r="AN5968" t="str">
            <v>Sí</v>
          </cell>
        </row>
        <row r="5969">
          <cell r="A5969">
            <v>1892</v>
          </cell>
          <cell r="B5969" t="str">
            <v>julieta.carbajosa@gmail.com</v>
          </cell>
          <cell r="C5969">
            <v>44075</v>
          </cell>
          <cell r="D5969" t="str">
            <v>Abierta</v>
          </cell>
          <cell r="E5969" t="str">
            <v>Recibido</v>
          </cell>
          <cell r="F5969" t="str">
            <v>Enviado</v>
          </cell>
          <cell r="G5969" t="str">
            <v>ARS</v>
          </cell>
          <cell r="H5969">
            <v>2798</v>
          </cell>
          <cell r="I5969">
            <v>0</v>
          </cell>
          <cell r="J5969">
            <v>0</v>
          </cell>
          <cell r="K5969">
            <v>2798</v>
          </cell>
          <cell r="L5969" t="str">
            <v>Julieta Carbajosa</v>
          </cell>
          <cell r="M5969">
            <v>29250914</v>
          </cell>
          <cell r="N5969">
            <v>1550455305</v>
          </cell>
          <cell r="O5969" t="str">
            <v>Julieta Carbajosa</v>
          </cell>
          <cell r="P5969">
            <v>1550455305</v>
          </cell>
          <cell r="Q5969" t="str">
            <v>Melincue</v>
          </cell>
          <cell r="R5969">
            <v>2784</v>
          </cell>
          <cell r="S5969">
            <v>4</v>
          </cell>
          <cell r="T5969" t="str">
            <v>Villa del parque</v>
          </cell>
          <cell r="U5969" t="str">
            <v>Capital Federal</v>
          </cell>
          <cell r="V5969">
            <v>1417</v>
          </cell>
          <cell r="W5969" t="str">
            <v>Capital Federal</v>
          </cell>
          <cell r="Y5969" t="str">
            <v>ENVÍO SIN CARGO (CABA Y GRAN PARTE DE GBA) TIEMPO: 4 a 6 DÍAS HÁBILES</v>
          </cell>
          <cell r="Z5969" t="str">
            <v>Mercado Pago</v>
          </cell>
          <cell r="AD5969">
            <v>44075</v>
          </cell>
          <cell r="AE5969">
            <v>44081</v>
          </cell>
          <cell r="AF5969" t="str">
            <v>TABLA MÁRMOL CARRARA 30x10 CM (Blanco)</v>
          </cell>
          <cell r="AG5969">
            <v>1399</v>
          </cell>
          <cell r="AH5969">
            <v>1</v>
          </cell>
          <cell r="AI5969" t="str">
            <v>CARRA 3010. MERCA SEPARADA</v>
          </cell>
          <cell r="AJ5969" t="str">
            <v>Móvil</v>
          </cell>
          <cell r="AK5969" t="str">
            <v>MARTES 8-09 ENTRE 8 Y 18 HORAS!</v>
          </cell>
          <cell r="AL5969">
            <v>1733503432</v>
          </cell>
          <cell r="AM5969">
            <v>287464179</v>
          </cell>
          <cell r="AN5969" t="str">
            <v>Sí</v>
          </cell>
        </row>
        <row r="5970">
          <cell r="A5970">
            <v>1892</v>
          </cell>
          <cell r="B5970" t="str">
            <v>julieta.carbajosa@gmail.com</v>
          </cell>
          <cell r="AF5970" t="str">
            <v>TABLA NEGRO MARQUINA 30x10 CM</v>
          </cell>
          <cell r="AG5970">
            <v>1399</v>
          </cell>
          <cell r="AH5970">
            <v>1</v>
          </cell>
          <cell r="AN5970" t="str">
            <v>Sí</v>
          </cell>
        </row>
        <row r="5971">
          <cell r="A5971">
            <v>1891</v>
          </cell>
          <cell r="B5971" t="str">
            <v>oliverandrea41@gmail.com</v>
          </cell>
          <cell r="C5971">
            <v>44075</v>
          </cell>
          <cell r="D5971" t="str">
            <v>Abierta</v>
          </cell>
          <cell r="E5971" t="str">
            <v>Recibido</v>
          </cell>
          <cell r="F5971" t="str">
            <v>Enviado</v>
          </cell>
          <cell r="G5971" t="str">
            <v>ARS</v>
          </cell>
          <cell r="H5971">
            <v>1947</v>
          </cell>
          <cell r="I5971">
            <v>0</v>
          </cell>
          <cell r="J5971">
            <v>0</v>
          </cell>
          <cell r="K5971">
            <v>1947</v>
          </cell>
          <cell r="L5971" t="str">
            <v>Andrea Oliver</v>
          </cell>
          <cell r="M5971">
            <v>28112737</v>
          </cell>
          <cell r="N5971">
            <v>1567293168</v>
          </cell>
          <cell r="O5971" t="str">
            <v>Andrea Oliver</v>
          </cell>
          <cell r="P5971">
            <v>1567293168</v>
          </cell>
          <cell r="Q5971" t="str">
            <v>Arévalo</v>
          </cell>
          <cell r="R5971">
            <v>2336</v>
          </cell>
          <cell r="S5971" t="str">
            <v>Piso 6 A</v>
          </cell>
          <cell r="T5971" t="str">
            <v>Palermo</v>
          </cell>
          <cell r="U5971" t="str">
            <v>Capital Federal</v>
          </cell>
          <cell r="V5971">
            <v>1425</v>
          </cell>
          <cell r="W5971" t="str">
            <v>Capital Federal</v>
          </cell>
          <cell r="Y5971" t="str">
            <v>ENVÍO SIN CARGO (CABA Y GRAN PARTE DE GBA) TIEMPO: 4 a 6 DÍAS HÁBILES</v>
          </cell>
          <cell r="Z5971" t="str">
            <v>Mercado Pago</v>
          </cell>
          <cell r="AD5971">
            <v>44075</v>
          </cell>
          <cell r="AE5971">
            <v>44081</v>
          </cell>
          <cell r="AF5971" t="str">
            <v>INDIVIDUAL DE YUTE TEJIDO 32 CM</v>
          </cell>
          <cell r="AG5971">
            <v>649</v>
          </cell>
          <cell r="AH5971">
            <v>3</v>
          </cell>
          <cell r="AI5971" t="str">
            <v>INDIVIDUALYUTE</v>
          </cell>
          <cell r="AJ5971" t="str">
            <v>Móvil</v>
          </cell>
          <cell r="AK5971" t="str">
            <v>MARTES 8-09 ENTRE 8 Y 18 HORAS!</v>
          </cell>
          <cell r="AL5971">
            <v>1733453477</v>
          </cell>
          <cell r="AM5971">
            <v>287456965</v>
          </cell>
          <cell r="AN5971" t="str">
            <v>Sí</v>
          </cell>
        </row>
        <row r="5972">
          <cell r="A5972">
            <v>1890</v>
          </cell>
          <cell r="B5972" t="str">
            <v>yanina.altomare@hotmail.com</v>
          </cell>
          <cell r="C5972">
            <v>44075</v>
          </cell>
          <cell r="D5972" t="str">
            <v>Abierta</v>
          </cell>
          <cell r="E5972" t="str">
            <v>Recibido</v>
          </cell>
          <cell r="F5972" t="str">
            <v>Enviado</v>
          </cell>
          <cell r="G5972" t="str">
            <v>ARS</v>
          </cell>
          <cell r="H5972" t="str">
            <v>679.44</v>
          </cell>
          <cell r="I5972" t="str">
            <v>101.92</v>
          </cell>
          <cell r="J5972">
            <v>0</v>
          </cell>
          <cell r="K5972" t="str">
            <v>577.52</v>
          </cell>
          <cell r="L5972" t="str">
            <v>Yanina Vanesa Altomare</v>
          </cell>
          <cell r="M5972">
            <v>38201259</v>
          </cell>
          <cell r="N5972">
            <v>1154600941</v>
          </cell>
          <cell r="O5972" t="str">
            <v>Yanina Vanesa Altomare</v>
          </cell>
          <cell r="P5972">
            <v>1154600941</v>
          </cell>
          <cell r="Q5972" t="str">
            <v>Cotagaita</v>
          </cell>
          <cell r="R5972">
            <v>132</v>
          </cell>
          <cell r="S5972">
            <v>2</v>
          </cell>
          <cell r="T5972" t="str">
            <v>Wilde</v>
          </cell>
          <cell r="U5972" t="str">
            <v>Avellaneda</v>
          </cell>
          <cell r="V5972">
            <v>1875</v>
          </cell>
          <cell r="W5972" t="str">
            <v>Gran Buenos Aires</v>
          </cell>
          <cell r="Y5972" t="str">
            <v>ENVÍO SIN CARGO (CABA Y GRAN PARTE DE GBA) TIEMPO: 4 a 6 DÍAS HÁBILES</v>
          </cell>
          <cell r="Z5972" t="str">
            <v>Mercado Pago</v>
          </cell>
          <cell r="AA5972" t="str">
            <v>DIEGODIAZ</v>
          </cell>
          <cell r="AD5972">
            <v>44075</v>
          </cell>
          <cell r="AE5972">
            <v>44081</v>
          </cell>
          <cell r="AF5972" t="str">
            <v>VASO ROSA FACETEADO Y EXPRIMIDOR</v>
          </cell>
          <cell r="AG5972" t="str">
            <v>215.99</v>
          </cell>
          <cell r="AH5972">
            <v>1</v>
          </cell>
          <cell r="AI5972" t="str">
            <v>BP24018 BIPO</v>
          </cell>
          <cell r="AJ5972" t="str">
            <v>Web</v>
          </cell>
          <cell r="AK5972" t="str">
            <v>MIERCOLES 09-09 ENTRE 8 Y 18 HORAS!</v>
          </cell>
          <cell r="AL5972">
            <v>1732930612</v>
          </cell>
          <cell r="AM5972">
            <v>287394224</v>
          </cell>
          <cell r="AN5972" t="str">
            <v>Sí</v>
          </cell>
        </row>
        <row r="5973">
          <cell r="A5973">
            <v>1890</v>
          </cell>
          <cell r="B5973" t="str">
            <v>yanina.altomare@hotmail.com</v>
          </cell>
          <cell r="AF5973" t="str">
            <v>MATE CON BOMBILLA + VACIADO FACIL (Rosa)</v>
          </cell>
          <cell r="AG5973" t="str">
            <v>463.45</v>
          </cell>
          <cell r="AH5973">
            <v>1</v>
          </cell>
          <cell r="AN5973" t="str">
            <v>Sí</v>
          </cell>
        </row>
        <row r="5974">
          <cell r="A5974">
            <v>1889</v>
          </cell>
          <cell r="B5974" t="str">
            <v>tenagliaailen@gmail.com</v>
          </cell>
          <cell r="C5974">
            <v>44075</v>
          </cell>
          <cell r="D5974" t="str">
            <v>Abierta</v>
          </cell>
          <cell r="E5974" t="str">
            <v>Recibido</v>
          </cell>
          <cell r="F5974" t="str">
            <v>Enviado</v>
          </cell>
          <cell r="G5974" t="str">
            <v>ARS</v>
          </cell>
          <cell r="H5974">
            <v>1800</v>
          </cell>
          <cell r="I5974">
            <v>0</v>
          </cell>
          <cell r="J5974">
            <v>0</v>
          </cell>
          <cell r="K5974">
            <v>1800</v>
          </cell>
          <cell r="L5974" t="str">
            <v xml:space="preserve">Ailen Tenaglia </v>
          </cell>
          <cell r="M5974">
            <v>35693511</v>
          </cell>
          <cell r="N5974">
            <v>1156407327</v>
          </cell>
          <cell r="O5974" t="str">
            <v>Ailen Tenaglia</v>
          </cell>
          <cell r="P5974">
            <v>1156407327</v>
          </cell>
          <cell r="Q5974" t="str">
            <v>Campana</v>
          </cell>
          <cell r="R5974">
            <v>2819</v>
          </cell>
          <cell r="S5974" t="str">
            <v>4B</v>
          </cell>
          <cell r="T5974" t="str">
            <v>Vila del parque</v>
          </cell>
          <cell r="U5974" t="str">
            <v>Capital Federal</v>
          </cell>
          <cell r="V5974">
            <v>1417</v>
          </cell>
          <cell r="W5974" t="str">
            <v>Capital Federal</v>
          </cell>
          <cell r="Y5974" t="str">
            <v>ENVÍO SIN CARGO (CABA Y GRAN PARTE DE GBA) TIEMPO: 4 a 6 DÍAS HÁBILES</v>
          </cell>
          <cell r="Z5974" t="str">
            <v>Mercado Pago</v>
          </cell>
          <cell r="AD5974">
            <v>44075</v>
          </cell>
          <cell r="AE5974">
            <v>44081</v>
          </cell>
          <cell r="AF5974" t="str">
            <v>MESA DE ARRIME HOME OFFICE 35x40x67 CM</v>
          </cell>
          <cell r="AG5974">
            <v>1800</v>
          </cell>
          <cell r="AH5974">
            <v>1</v>
          </cell>
          <cell r="AI5974" t="str">
            <v>MESA ARRIME 2 CAÑOS</v>
          </cell>
          <cell r="AJ5974" t="str">
            <v>Móvil</v>
          </cell>
          <cell r="AK5974" t="str">
            <v>MARTES 8-09 ENTRE 8 Y 18 HORAS!</v>
          </cell>
          <cell r="AL5974">
            <v>1732289527</v>
          </cell>
          <cell r="AM5974">
            <v>287327676</v>
          </cell>
          <cell r="AN5974" t="str">
            <v>Sí</v>
          </cell>
        </row>
        <row r="5975">
          <cell r="A5975">
            <v>1888</v>
          </cell>
          <cell r="B5975" t="str">
            <v>lujanparedes372@gmail.com</v>
          </cell>
          <cell r="C5975">
            <v>44074</v>
          </cell>
          <cell r="D5975" t="str">
            <v>Abierta</v>
          </cell>
          <cell r="E5975" t="str">
            <v>Recibido</v>
          </cell>
          <cell r="F5975" t="str">
            <v>Enviado</v>
          </cell>
          <cell r="G5975" t="str">
            <v>ARS</v>
          </cell>
          <cell r="H5975" t="str">
            <v>537.46</v>
          </cell>
          <cell r="I5975">
            <v>0</v>
          </cell>
          <cell r="J5975">
            <v>0</v>
          </cell>
          <cell r="K5975" t="str">
            <v>537.46</v>
          </cell>
          <cell r="L5975" t="str">
            <v>Lujan Paredes</v>
          </cell>
          <cell r="M5975">
            <v>21874488</v>
          </cell>
          <cell r="N5975">
            <v>1564918571</v>
          </cell>
          <cell r="O5975" t="str">
            <v>Lujan Paredes</v>
          </cell>
          <cell r="P5975">
            <v>1564918571</v>
          </cell>
          <cell r="Q5975" t="str">
            <v xml:space="preserve">Quintana </v>
          </cell>
          <cell r="R5975">
            <v>2652</v>
          </cell>
          <cell r="S5975" t="str">
            <v>B</v>
          </cell>
          <cell r="T5975" t="str">
            <v>La matanza</v>
          </cell>
          <cell r="U5975" t="str">
            <v xml:space="preserve">Lomas Del Mirador </v>
          </cell>
          <cell r="V5975">
            <v>1752</v>
          </cell>
          <cell r="W5975" t="str">
            <v>Gran Buenos Aires</v>
          </cell>
          <cell r="Y5975" t="str">
            <v>ENVÍO SIN CARGO (CABA Y GRAN PARTE DE GBA) TIEMPO: 4 a 6 DÍAS HÁBILES</v>
          </cell>
          <cell r="Z5975" t="str">
            <v>Mercado Pago</v>
          </cell>
          <cell r="AD5975">
            <v>44077</v>
          </cell>
          <cell r="AE5975">
            <v>44078</v>
          </cell>
          <cell r="AF5975" t="str">
            <v>BOTELLA 500CC CORCHO ECOLOGICO</v>
          </cell>
          <cell r="AG5975">
            <v>187</v>
          </cell>
          <cell r="AH5975">
            <v>1</v>
          </cell>
          <cell r="AI5975" t="str">
            <v>019BO6406</v>
          </cell>
          <cell r="AJ5975" t="str">
            <v>Móvil</v>
          </cell>
          <cell r="AK5975" t="str">
            <v>LUNES 7-09 ENTRE 8 Y 18 HORAS!</v>
          </cell>
          <cell r="AL5975">
            <v>1731808465</v>
          </cell>
          <cell r="AM5975">
            <v>287212649</v>
          </cell>
          <cell r="AN5975" t="str">
            <v>Sí</v>
          </cell>
        </row>
        <row r="5976">
          <cell r="A5976">
            <v>1888</v>
          </cell>
          <cell r="B5976" t="str">
            <v>lujanparedes372@gmail.com</v>
          </cell>
          <cell r="AF5976" t="str">
            <v>BOWL ROSA 2.5LTS</v>
          </cell>
          <cell r="AG5976" t="str">
            <v>230.5</v>
          </cell>
          <cell r="AH5976">
            <v>1</v>
          </cell>
          <cell r="AI5976" t="str">
            <v>BP02018 BIPO</v>
          </cell>
          <cell r="AN5976" t="str">
            <v>Sí</v>
          </cell>
        </row>
        <row r="5977">
          <cell r="A5977">
            <v>1888</v>
          </cell>
          <cell r="B5977" t="str">
            <v>lujanparedes372@gmail.com</v>
          </cell>
          <cell r="AF5977" t="str">
            <v>UNTADOR PASTEL 14.5 CM</v>
          </cell>
          <cell r="AG5977" t="str">
            <v>29.99</v>
          </cell>
          <cell r="AH5977">
            <v>4</v>
          </cell>
          <cell r="AI5977" t="str">
            <v>019BA87503</v>
          </cell>
          <cell r="AN5977" t="str">
            <v>Sí</v>
          </cell>
        </row>
        <row r="5978">
          <cell r="A5978">
            <v>1887</v>
          </cell>
          <cell r="B5978" t="str">
            <v>pablito_cai@hotmail.com</v>
          </cell>
          <cell r="C5978">
            <v>44074</v>
          </cell>
          <cell r="D5978" t="str">
            <v>Abierta</v>
          </cell>
          <cell r="E5978" t="str">
            <v>Recibido</v>
          </cell>
          <cell r="F5978" t="str">
            <v>Enviado</v>
          </cell>
          <cell r="G5978" t="str">
            <v>ARS</v>
          </cell>
          <cell r="H5978">
            <v>6600</v>
          </cell>
          <cell r="I5978">
            <v>990</v>
          </cell>
          <cell r="J5978">
            <v>0</v>
          </cell>
          <cell r="K5978">
            <v>5610</v>
          </cell>
          <cell r="L5978" t="str">
            <v>Pablo Altomare</v>
          </cell>
          <cell r="M5978">
            <v>20431806</v>
          </cell>
          <cell r="N5978">
            <v>1133564428</v>
          </cell>
          <cell r="O5978" t="str">
            <v>Pablo Altomare</v>
          </cell>
          <cell r="P5978">
            <v>1133564428</v>
          </cell>
          <cell r="Q5978" t="str">
            <v>Pichincha</v>
          </cell>
          <cell r="R5978">
            <v>1217</v>
          </cell>
          <cell r="T5978" t="str">
            <v>LANUS - LANUS ESTE</v>
          </cell>
          <cell r="U5978" t="str">
            <v>Lanus - Lanus Este</v>
          </cell>
          <cell r="V5978">
            <v>1824</v>
          </cell>
          <cell r="W5978" t="str">
            <v>Gran Buenos Aires</v>
          </cell>
          <cell r="Y5978" t="str">
            <v>ENVÍO SIN CARGO (CABA Y GRAN PARTE DE GBA) TIEMPO: 4 a 6 DÍAS HÁBILES</v>
          </cell>
          <cell r="Z5978" t="str">
            <v>Mercado Pago</v>
          </cell>
          <cell r="AA5978" t="str">
            <v>DIEGODIAZ</v>
          </cell>
          <cell r="AD5978">
            <v>44074</v>
          </cell>
          <cell r="AE5978">
            <v>44078</v>
          </cell>
          <cell r="AF5978" t="str">
            <v>TERMO STANLEY CON PICO CEBADOR 1.3 LITROS</v>
          </cell>
          <cell r="AG5978">
            <v>6600</v>
          </cell>
          <cell r="AH5978">
            <v>1</v>
          </cell>
          <cell r="AI5978" t="str">
            <v>TERMOSTANLEY</v>
          </cell>
          <cell r="AJ5978" t="str">
            <v>Móvil</v>
          </cell>
          <cell r="AK5978" t="str">
            <v>LUNES 7-09 ENTRE 8 Y 18 HORAS!</v>
          </cell>
          <cell r="AL5978">
            <v>1731717516</v>
          </cell>
          <cell r="AM5978">
            <v>287201924</v>
          </cell>
          <cell r="AN5978" t="str">
            <v>Sí</v>
          </cell>
        </row>
        <row r="5979">
          <cell r="A5979">
            <v>1886</v>
          </cell>
          <cell r="B5979" t="str">
            <v>natydc7@hotmail.com</v>
          </cell>
          <cell r="C5979">
            <v>44074</v>
          </cell>
          <cell r="D5979" t="str">
            <v>Abierta</v>
          </cell>
          <cell r="E5979" t="str">
            <v>Recibido</v>
          </cell>
          <cell r="F5979" t="str">
            <v>Enviado</v>
          </cell>
          <cell r="G5979" t="str">
            <v>ARS</v>
          </cell>
          <cell r="H5979" t="str">
            <v>516.34</v>
          </cell>
          <cell r="I5979">
            <v>0</v>
          </cell>
          <cell r="J5979">
            <v>0</v>
          </cell>
          <cell r="K5979" t="str">
            <v>516.34</v>
          </cell>
          <cell r="L5979" t="str">
            <v>Natasha Di Carlo</v>
          </cell>
          <cell r="M5979">
            <v>33543217</v>
          </cell>
          <cell r="N5979">
            <v>1138853113</v>
          </cell>
          <cell r="O5979" t="str">
            <v>Natasha Di Carlo</v>
          </cell>
          <cell r="P5979">
            <v>1138853113</v>
          </cell>
          <cell r="Q5979" t="str">
            <v>2 De Mayo</v>
          </cell>
          <cell r="R5979">
            <v>2882</v>
          </cell>
          <cell r="S5979" t="str">
            <v>5B</v>
          </cell>
          <cell r="U5979" t="str">
            <v>Lanus</v>
          </cell>
          <cell r="V5979">
            <v>1824</v>
          </cell>
          <cell r="W5979" t="str">
            <v>Gran Buenos Aires</v>
          </cell>
          <cell r="Y5979" t="str">
            <v>ENVÍO SIN CARGO (CABA Y GRAN PARTE DE GBA) TIEMPO: 4 a 6 DÍAS HÁBILES</v>
          </cell>
          <cell r="Z5979" t="str">
            <v>Mercado Pago</v>
          </cell>
          <cell r="AD5979">
            <v>44074</v>
          </cell>
          <cell r="AE5979">
            <v>44078</v>
          </cell>
          <cell r="AF5979" t="str">
            <v>IDENTIFICADOR DE COPA SET 6PC BLISTER 3 CMS/ PC</v>
          </cell>
          <cell r="AG5979" t="str">
            <v>361.35</v>
          </cell>
          <cell r="AH5979">
            <v>1</v>
          </cell>
          <cell r="AI5979" t="str">
            <v>046BA7843</v>
          </cell>
          <cell r="AJ5979" t="str">
            <v>Móvil</v>
          </cell>
          <cell r="AK5979" t="str">
            <v>LUNES 7-09 ENTRE 8 Y 18 HORAS!</v>
          </cell>
          <cell r="AL5979">
            <v>1731531601</v>
          </cell>
          <cell r="AM5979">
            <v>287160033</v>
          </cell>
          <cell r="AN5979" t="str">
            <v>Sí</v>
          </cell>
        </row>
        <row r="5980">
          <cell r="A5980">
            <v>1886</v>
          </cell>
          <cell r="B5980" t="str">
            <v>natydc7@hotmail.com</v>
          </cell>
          <cell r="AF5980" t="str">
            <v>BROCHES PARA BOLSA FLUO BLISTER SET X 5PC COL.SURT. 11CM</v>
          </cell>
          <cell r="AG5980" t="str">
            <v>154.99</v>
          </cell>
          <cell r="AH5980">
            <v>1</v>
          </cell>
          <cell r="AI5980" t="str">
            <v>046BR5392</v>
          </cell>
          <cell r="AN5980" t="str">
            <v>Sí</v>
          </cell>
        </row>
        <row r="5981">
          <cell r="A5981">
            <v>1885</v>
          </cell>
          <cell r="B5981" t="str">
            <v>regibusin@gmail.com</v>
          </cell>
          <cell r="C5981">
            <v>44074</v>
          </cell>
          <cell r="D5981" t="str">
            <v>Abierta</v>
          </cell>
          <cell r="E5981" t="str">
            <v>Recibido</v>
          </cell>
          <cell r="F5981" t="str">
            <v>Enviado</v>
          </cell>
          <cell r="G5981" t="str">
            <v>ARS</v>
          </cell>
          <cell r="H5981" t="str">
            <v>3265.66</v>
          </cell>
          <cell r="I5981" t="str">
            <v>219.85</v>
          </cell>
          <cell r="J5981">
            <v>0</v>
          </cell>
          <cell r="K5981" t="str">
            <v>3045.81</v>
          </cell>
          <cell r="L5981" t="str">
            <v>Regina Busin</v>
          </cell>
          <cell r="M5981">
            <v>37857572</v>
          </cell>
          <cell r="N5981">
            <v>1521829250</v>
          </cell>
          <cell r="O5981" t="str">
            <v>Regina Busin</v>
          </cell>
          <cell r="P5981">
            <v>1521829250</v>
          </cell>
          <cell r="Q5981" t="str">
            <v>Entre rios</v>
          </cell>
          <cell r="R5981">
            <v>744</v>
          </cell>
          <cell r="S5981" t="str">
            <v>8 c</v>
          </cell>
          <cell r="U5981" t="str">
            <v>Capital Federal</v>
          </cell>
          <cell r="V5981">
            <v>1080</v>
          </cell>
          <cell r="W5981" t="str">
            <v>Capital Federal</v>
          </cell>
          <cell r="Y5981" t="str">
            <v>ENVÍO SIN CARGO (CABA Y GRAN PARTE DE GBA) TIEMPO: 4 a 6 DÍAS HÁBILES</v>
          </cell>
          <cell r="Z5981" t="str">
            <v>Mercado Pago</v>
          </cell>
          <cell r="AA5981" t="str">
            <v>DIEGODIAZ</v>
          </cell>
          <cell r="AD5981">
            <v>44074</v>
          </cell>
          <cell r="AE5981">
            <v>44078</v>
          </cell>
          <cell r="AF5981" t="str">
            <v>BOWL BAMBOO GRIS 14X28CM</v>
          </cell>
          <cell r="AG5981" t="str">
            <v>1465.66</v>
          </cell>
          <cell r="AH5981">
            <v>1</v>
          </cell>
          <cell r="AI5981" t="str">
            <v>BA7814</v>
          </cell>
          <cell r="AJ5981" t="str">
            <v>Web</v>
          </cell>
          <cell r="AK5981" t="str">
            <v>sabado 5-09 entre 8 y 13 horas!</v>
          </cell>
          <cell r="AL5981">
            <v>1731014168</v>
          </cell>
          <cell r="AM5981">
            <v>285754025</v>
          </cell>
          <cell r="AN5981" t="str">
            <v>Sí</v>
          </cell>
        </row>
        <row r="5982">
          <cell r="A5982">
            <v>1885</v>
          </cell>
          <cell r="B5982" t="str">
            <v>regibusin@gmail.com</v>
          </cell>
          <cell r="AF5982" t="str">
            <v>MESA DE ARRIME HOME OFFICE 35x40x67 CM</v>
          </cell>
          <cell r="AG5982">
            <v>1800</v>
          </cell>
          <cell r="AH5982">
            <v>1</v>
          </cell>
          <cell r="AI5982" t="str">
            <v>MESA ARRIME 2 CAÑOS</v>
          </cell>
          <cell r="AN5982" t="str">
            <v>Sí</v>
          </cell>
        </row>
        <row r="5983">
          <cell r="A5983">
            <v>1884</v>
          </cell>
          <cell r="B5983" t="str">
            <v>rfernandezjaras@gmail.com</v>
          </cell>
          <cell r="C5983">
            <v>44074</v>
          </cell>
          <cell r="D5983" t="str">
            <v>Abierta</v>
          </cell>
          <cell r="E5983" t="str">
            <v>Recibido</v>
          </cell>
          <cell r="F5983" t="str">
            <v>Enviado</v>
          </cell>
          <cell r="G5983" t="str">
            <v>ARS</v>
          </cell>
          <cell r="H5983" t="str">
            <v>867.89</v>
          </cell>
          <cell r="I5983" t="str">
            <v>130.18</v>
          </cell>
          <cell r="J5983">
            <v>0</v>
          </cell>
          <cell r="K5983" t="str">
            <v>737.71</v>
          </cell>
          <cell r="L5983" t="str">
            <v>Roxana FERNANDEZ JARAS</v>
          </cell>
          <cell r="M5983">
            <v>35719944</v>
          </cell>
          <cell r="N5983">
            <v>40220339</v>
          </cell>
          <cell r="O5983" t="str">
            <v>Roxana FERNANDEZ JARAS</v>
          </cell>
          <cell r="P5983">
            <v>1140220339</v>
          </cell>
          <cell r="Q5983" t="str">
            <v>Rocamora</v>
          </cell>
          <cell r="R5983">
            <v>4430</v>
          </cell>
          <cell r="S5983" t="str">
            <v>TIMBRE 14</v>
          </cell>
          <cell r="T5983" t="str">
            <v>ALMAGRO</v>
          </cell>
          <cell r="U5983" t="str">
            <v>Capital Federal</v>
          </cell>
          <cell r="V5983">
            <v>1184</v>
          </cell>
          <cell r="W5983" t="str">
            <v>Capital Federal</v>
          </cell>
          <cell r="Y5983" t="str">
            <v>ENVÍO SIN CARGO (CABA Y GRAN PARTE DE GBA) TIEMPO: 4 a 6 DÍAS HÁBILES</v>
          </cell>
          <cell r="Z5983" t="str">
            <v>Mercado Pago</v>
          </cell>
          <cell r="AA5983" t="str">
            <v>DIEGODIAZ</v>
          </cell>
          <cell r="AC5983" t="str">
            <v>ENVIAR JUNTAS 1884 CON 1877</v>
          </cell>
          <cell r="AD5983">
            <v>44074</v>
          </cell>
          <cell r="AE5983">
            <v>44076</v>
          </cell>
          <cell r="AF5983" t="str">
            <v>ALM. SMILE 25X55CM POLIESTER V.SILICONADO</v>
          </cell>
          <cell r="AG5983" t="str">
            <v>867.89</v>
          </cell>
          <cell r="AH5983">
            <v>1</v>
          </cell>
          <cell r="AI5983" t="str">
            <v>CHU387</v>
          </cell>
          <cell r="AJ5983" t="str">
            <v>Web</v>
          </cell>
          <cell r="AK5983" t="str">
            <v>VIERNES 04-09 ENTRE 8 Y 18 HORAS!</v>
          </cell>
          <cell r="AL5983">
            <v>1730820173</v>
          </cell>
          <cell r="AM5983">
            <v>286953067</v>
          </cell>
          <cell r="AN5983" t="str">
            <v>Sí</v>
          </cell>
        </row>
        <row r="5984">
          <cell r="A5984">
            <v>1883</v>
          </cell>
          <cell r="B5984" t="str">
            <v>mariahuss83@gmail.com</v>
          </cell>
          <cell r="C5984">
            <v>44074</v>
          </cell>
          <cell r="D5984" t="str">
            <v>Abierta</v>
          </cell>
          <cell r="E5984" t="str">
            <v>Recibido</v>
          </cell>
          <cell r="F5984" t="str">
            <v>Enviado</v>
          </cell>
          <cell r="G5984" t="str">
            <v>ARS</v>
          </cell>
          <cell r="H5984" t="str">
            <v>5017.68</v>
          </cell>
          <cell r="I5984">
            <v>0</v>
          </cell>
          <cell r="J5984">
            <v>655</v>
          </cell>
          <cell r="K5984" t="str">
            <v>5672.68</v>
          </cell>
          <cell r="L5984" t="str">
            <v>Lorena Huss</v>
          </cell>
          <cell r="M5984">
            <v>30823118</v>
          </cell>
          <cell r="N5984">
            <v>2914265930</v>
          </cell>
          <cell r="O5984" t="str">
            <v>Lorena  Huss</v>
          </cell>
          <cell r="P5984">
            <v>2914265930</v>
          </cell>
          <cell r="Q5984" t="str">
            <v xml:space="preserve">Las Heras </v>
          </cell>
          <cell r="R5984">
            <v>630</v>
          </cell>
          <cell r="U5984" t="str">
            <v xml:space="preserve">Bahía Blanca </v>
          </cell>
          <cell r="V5984">
            <v>8000</v>
          </cell>
          <cell r="W5984" t="str">
            <v>Buenos Aires</v>
          </cell>
          <cell r="Y5984" t="str">
            <v>Correo Argentino - Encomienda Clásica</v>
          </cell>
          <cell r="Z5984" t="str">
            <v>Mercado Pago</v>
          </cell>
          <cell r="AD5984">
            <v>44074</v>
          </cell>
          <cell r="AE5984">
            <v>44083</v>
          </cell>
          <cell r="AF5984" t="str">
            <v>FLORERO DE VIDRIO 16CM</v>
          </cell>
          <cell r="AG5984" t="str">
            <v>201.93</v>
          </cell>
          <cell r="AH5984">
            <v>1</v>
          </cell>
          <cell r="AI5984" t="str">
            <v>046JA7593</v>
          </cell>
          <cell r="AJ5984" t="str">
            <v>Móvil</v>
          </cell>
          <cell r="AK5984" t="str">
            <v>MIERCOLES 09-09</v>
          </cell>
          <cell r="AL5984">
            <v>1730299871</v>
          </cell>
          <cell r="AM5984">
            <v>286977818</v>
          </cell>
          <cell r="AN5984" t="str">
            <v>Sí</v>
          </cell>
        </row>
        <row r="5985">
          <cell r="A5985">
            <v>1883</v>
          </cell>
          <cell r="B5985" t="str">
            <v>mariahuss83@gmail.com</v>
          </cell>
          <cell r="AF5985" t="str">
            <v>SEGUNDA SELECCION PLATO PLAYO CERAMICA VERDE 26 CM ESPARTA</v>
          </cell>
          <cell r="AG5985" t="str">
            <v>4815.75</v>
          </cell>
          <cell r="AH5985">
            <v>1</v>
          </cell>
          <cell r="AI5985" t="str">
            <v>PO393582 POR UNIDAD</v>
          </cell>
          <cell r="AN5985" t="str">
            <v>Sí</v>
          </cell>
        </row>
        <row r="5986">
          <cell r="A5986">
            <v>1882</v>
          </cell>
          <cell r="B5986" t="str">
            <v>ariaslauri85@gmail.com</v>
          </cell>
          <cell r="C5986">
            <v>44074</v>
          </cell>
          <cell r="D5986" t="str">
            <v>Abierta</v>
          </cell>
          <cell r="E5986" t="str">
            <v>Recibido</v>
          </cell>
          <cell r="F5986" t="str">
            <v>Enviado</v>
          </cell>
          <cell r="G5986" t="str">
            <v>ARS</v>
          </cell>
          <cell r="H5986" t="str">
            <v>3088.48</v>
          </cell>
          <cell r="I5986">
            <v>0</v>
          </cell>
          <cell r="J5986">
            <v>0</v>
          </cell>
          <cell r="K5986" t="str">
            <v>3088.48</v>
          </cell>
          <cell r="L5986" t="str">
            <v>Laura Daniela Arias</v>
          </cell>
          <cell r="M5986">
            <v>31750822</v>
          </cell>
          <cell r="N5986">
            <v>1561919411</v>
          </cell>
          <cell r="O5986" t="str">
            <v>Laura Daniela  Arias</v>
          </cell>
          <cell r="P5986">
            <v>1561919411</v>
          </cell>
          <cell r="Q5986" t="str">
            <v>Dorrego</v>
          </cell>
          <cell r="R5986">
            <v>3203</v>
          </cell>
          <cell r="T5986" t="str">
            <v xml:space="preserve">San Andrés </v>
          </cell>
          <cell r="U5986" t="str">
            <v xml:space="preserve">Partido de San Martín </v>
          </cell>
          <cell r="V5986">
            <v>1651</v>
          </cell>
          <cell r="W5986" t="str">
            <v>Gran Buenos Aires</v>
          </cell>
          <cell r="Y5986" t="str">
            <v>ENVÍO SIN CARGO (CABA Y GRAN PARTE DE GBA) TIEMPO: 4 a 6 DÍAS HÁBILES</v>
          </cell>
          <cell r="Z5986" t="str">
            <v>Mercado Pago</v>
          </cell>
          <cell r="AC5986" t="str">
            <v>31-08 FALTA CODIGO TAZON</v>
          </cell>
          <cell r="AD5986">
            <v>44074</v>
          </cell>
          <cell r="AE5986">
            <v>44081</v>
          </cell>
          <cell r="AF5986" t="str">
            <v>MESA DE ARRIME HOME OFFICE 35x40x67 CM</v>
          </cell>
          <cell r="AG5986">
            <v>1800</v>
          </cell>
          <cell r="AH5986">
            <v>1</v>
          </cell>
          <cell r="AI5986" t="str">
            <v>MESA ARRIME 2 CAÑOS</v>
          </cell>
          <cell r="AJ5986" t="str">
            <v>Móvil</v>
          </cell>
          <cell r="AK5986" t="str">
            <v>MARTES 8-09 ENTRE 8 Y 18 HORAS!</v>
          </cell>
          <cell r="AL5986">
            <v>1730083687</v>
          </cell>
          <cell r="AM5986">
            <v>268765399</v>
          </cell>
          <cell r="AN5986" t="str">
            <v>Sí</v>
          </cell>
        </row>
        <row r="5987">
          <cell r="A5987">
            <v>1882</v>
          </cell>
          <cell r="B5987" t="str">
            <v>ariaslauri85@gmail.com</v>
          </cell>
          <cell r="AF5987" t="str">
            <v>TAZON DEJA QUE TU SONRISA 550ML</v>
          </cell>
          <cell r="AG5987" t="str">
            <v>358.99</v>
          </cell>
          <cell r="AH5987">
            <v>2</v>
          </cell>
          <cell r="AI5987" t="str">
            <v>NG8007C</v>
          </cell>
          <cell r="AN5987" t="str">
            <v>Sí</v>
          </cell>
        </row>
        <row r="5988">
          <cell r="A5988">
            <v>1882</v>
          </cell>
          <cell r="B5988" t="str">
            <v>ariaslauri85@gmail.com</v>
          </cell>
          <cell r="AF5988" t="str">
            <v>CUCHARA ROSA PARA SERVIR</v>
          </cell>
          <cell r="AG5988" t="str">
            <v>109.5</v>
          </cell>
          <cell r="AH5988">
            <v>1</v>
          </cell>
          <cell r="AI5988" t="str">
            <v>BP08018</v>
          </cell>
          <cell r="AN5988" t="str">
            <v>Sí</v>
          </cell>
        </row>
        <row r="5989">
          <cell r="A5989">
            <v>1882</v>
          </cell>
          <cell r="B5989" t="str">
            <v>ariaslauri85@gmail.com</v>
          </cell>
          <cell r="AF5989" t="str">
            <v>BOWL MENTA 2.5LTS</v>
          </cell>
          <cell r="AG5989" t="str">
            <v>230.5</v>
          </cell>
          <cell r="AH5989">
            <v>1</v>
          </cell>
          <cell r="AI5989" t="str">
            <v>BP02019 BIPO</v>
          </cell>
          <cell r="AN5989" t="str">
            <v>Sí</v>
          </cell>
        </row>
        <row r="5990">
          <cell r="A5990">
            <v>1882</v>
          </cell>
          <cell r="B5990" t="str">
            <v>ariaslauri85@gmail.com</v>
          </cell>
          <cell r="AF5990" t="str">
            <v>BOWL ROSA 2.5LTS</v>
          </cell>
          <cell r="AG5990" t="str">
            <v>230.5</v>
          </cell>
          <cell r="AH5990">
            <v>1</v>
          </cell>
          <cell r="AI5990" t="str">
            <v>BP02018 BIPO</v>
          </cell>
          <cell r="AN5990" t="str">
            <v>Sí</v>
          </cell>
        </row>
        <row r="5991">
          <cell r="A5991">
            <v>1881</v>
          </cell>
          <cell r="B5991" t="str">
            <v>lolischemberger@hotmail.com</v>
          </cell>
          <cell r="C5991">
            <v>44074</v>
          </cell>
          <cell r="D5991" t="str">
            <v>Abierta</v>
          </cell>
          <cell r="E5991" t="str">
            <v>Pendiente</v>
          </cell>
          <cell r="F5991" t="str">
            <v>No está empaquetado</v>
          </cell>
          <cell r="G5991" t="str">
            <v>ARS</v>
          </cell>
          <cell r="H5991" t="str">
            <v>3225.92</v>
          </cell>
          <cell r="I5991">
            <v>0</v>
          </cell>
          <cell r="J5991">
            <v>0</v>
          </cell>
          <cell r="K5991" t="str">
            <v>3225.92</v>
          </cell>
          <cell r="L5991" t="str">
            <v>María Laura</v>
          </cell>
          <cell r="M5991">
            <v>28916116</v>
          </cell>
          <cell r="N5991">
            <v>1565290988</v>
          </cell>
          <cell r="O5991" t="str">
            <v>María Laura</v>
          </cell>
          <cell r="P5991">
            <v>1565290988</v>
          </cell>
          <cell r="Q5991" t="str">
            <v>Fragata Hercules</v>
          </cell>
          <cell r="R5991">
            <v>1580</v>
          </cell>
          <cell r="S5991" t="str">
            <v>PB</v>
          </cell>
          <cell r="T5991" t="str">
            <v>Mataderos</v>
          </cell>
          <cell r="U5991" t="str">
            <v>Capital Federal</v>
          </cell>
          <cell r="V5991">
            <v>1440</v>
          </cell>
          <cell r="W5991" t="str">
            <v>Capital Federal</v>
          </cell>
          <cell r="Y5991" t="str">
            <v>ENVÍO SIN CARGO (CABA Y GRAN PARTE DE GBA) TIEMPO: 4 a 6 DÍAS HÁBILES</v>
          </cell>
          <cell r="Z5991" t="str">
            <v>Mercado Pago</v>
          </cell>
          <cell r="AB5991" t="str">
            <v>Los untadores por favor que sean de colores distintos en la gama de los pasteles. Gracias</v>
          </cell>
          <cell r="AF5991" t="str">
            <v>FLORERO DE VIDRIO 16CM</v>
          </cell>
          <cell r="AG5991" t="str">
            <v>201.93</v>
          </cell>
          <cell r="AH5991">
            <v>1</v>
          </cell>
          <cell r="AI5991" t="str">
            <v>046JA7593</v>
          </cell>
          <cell r="AJ5991" t="str">
            <v>Móvil</v>
          </cell>
          <cell r="AK5991" t="str">
            <v/>
          </cell>
          <cell r="AL5991">
            <v>1729005999</v>
          </cell>
          <cell r="AM5991">
            <v>286761653</v>
          </cell>
          <cell r="AN5991" t="str">
            <v>Sí</v>
          </cell>
        </row>
        <row r="5992">
          <cell r="A5992">
            <v>1881</v>
          </cell>
          <cell r="B5992" t="str">
            <v>lolischemberger@hotmail.com</v>
          </cell>
          <cell r="AF5992" t="str">
            <v>TETERA DE CERAMICA 700ML+ FILTRO (Flores azules)</v>
          </cell>
          <cell r="AG5992" t="str">
            <v>1758.88</v>
          </cell>
          <cell r="AH5992">
            <v>1</v>
          </cell>
          <cell r="AI5992" t="str">
            <v>046BA4999</v>
          </cell>
          <cell r="AN5992" t="str">
            <v>Sí</v>
          </cell>
        </row>
        <row r="5993">
          <cell r="A5993">
            <v>1881</v>
          </cell>
          <cell r="B5993" t="str">
            <v>lolischemberger@hotmail.com</v>
          </cell>
          <cell r="AF5993" t="str">
            <v>FRASCO VIDRIO 19CM X 9CM DIAM</v>
          </cell>
          <cell r="AG5993" t="str">
            <v>414.89</v>
          </cell>
          <cell r="AH5993">
            <v>1</v>
          </cell>
          <cell r="AI5993" t="str">
            <v>BA6431 MERRCA SEPARADA</v>
          </cell>
          <cell r="AN5993" t="str">
            <v>Sí</v>
          </cell>
        </row>
        <row r="5994">
          <cell r="A5994">
            <v>1881</v>
          </cell>
          <cell r="B5994" t="str">
            <v>lolischemberger@hotmail.com</v>
          </cell>
          <cell r="AF5994" t="str">
            <v>Hermetico rosa pastel c/tapa 400 cc</v>
          </cell>
          <cell r="AG5994" t="str">
            <v>181.99</v>
          </cell>
          <cell r="AH5994">
            <v>1</v>
          </cell>
          <cell r="AI5994" t="str">
            <v>BP35018</v>
          </cell>
          <cell r="AN5994" t="str">
            <v>Sí</v>
          </cell>
        </row>
        <row r="5995">
          <cell r="A5995">
            <v>1881</v>
          </cell>
          <cell r="B5995" t="str">
            <v>lolischemberger@hotmail.com</v>
          </cell>
          <cell r="AF5995" t="str">
            <v>RALLADOR DE MANO MEDIANO 20 CM</v>
          </cell>
          <cell r="AG5995" t="str">
            <v>48.26</v>
          </cell>
          <cell r="AH5995">
            <v>1</v>
          </cell>
          <cell r="AI5995" t="str">
            <v>BA7382</v>
          </cell>
          <cell r="AN5995" t="str">
            <v>Sí</v>
          </cell>
        </row>
        <row r="5996">
          <cell r="A5996">
            <v>1881</v>
          </cell>
          <cell r="B5996" t="str">
            <v>lolischemberger@hotmail.com</v>
          </cell>
          <cell r="AF5996" t="str">
            <v>BOWL MENTA 400CC</v>
          </cell>
          <cell r="AG5996" t="str">
            <v>132.5</v>
          </cell>
          <cell r="AH5996">
            <v>2</v>
          </cell>
          <cell r="AI5996" t="str">
            <v>BP01019 BIPO</v>
          </cell>
          <cell r="AN5996" t="str">
            <v>Sí</v>
          </cell>
        </row>
        <row r="5997">
          <cell r="A5997">
            <v>1881</v>
          </cell>
          <cell r="B5997" t="str">
            <v>lolischemberger@hotmail.com</v>
          </cell>
          <cell r="AF5997" t="str">
            <v>BOWL ROSA 400CC</v>
          </cell>
          <cell r="AG5997" t="str">
            <v>132.5</v>
          </cell>
          <cell r="AH5997">
            <v>2</v>
          </cell>
          <cell r="AI5997" t="str">
            <v>BP01018 BIPO</v>
          </cell>
          <cell r="AN5997" t="str">
            <v>Sí</v>
          </cell>
        </row>
        <row r="5998">
          <cell r="A5998">
            <v>1881</v>
          </cell>
          <cell r="B5998" t="str">
            <v>lolischemberger@hotmail.com</v>
          </cell>
          <cell r="AF5998" t="str">
            <v>UNTADOR PASTEL 14.5 CM</v>
          </cell>
          <cell r="AG5998" t="str">
            <v>29.99</v>
          </cell>
          <cell r="AH5998">
            <v>3</v>
          </cell>
          <cell r="AI5998" t="str">
            <v>019BA87503</v>
          </cell>
          <cell r="AN5998" t="str">
            <v>Sí</v>
          </cell>
        </row>
        <row r="5999">
          <cell r="A5999">
            <v>1880</v>
          </cell>
          <cell r="B5999" t="str">
            <v>mi.qa09@hotmail.com</v>
          </cell>
          <cell r="C5999">
            <v>44074</v>
          </cell>
          <cell r="D5999" t="str">
            <v>Abierta</v>
          </cell>
          <cell r="E5999" t="str">
            <v>Recibido</v>
          </cell>
          <cell r="F5999" t="str">
            <v>Enviado</v>
          </cell>
          <cell r="G5999" t="str">
            <v>ARS</v>
          </cell>
          <cell r="H5999" t="str">
            <v>1644.43</v>
          </cell>
          <cell r="I5999">
            <v>0</v>
          </cell>
          <cell r="J5999">
            <v>0</v>
          </cell>
          <cell r="K5999" t="str">
            <v>1644.43</v>
          </cell>
          <cell r="L5999" t="str">
            <v xml:space="preserve">Micaela Riedel </v>
          </cell>
          <cell r="M5999">
            <v>40762948</v>
          </cell>
          <cell r="N5999">
            <v>111524819005</v>
          </cell>
          <cell r="O5999" t="str">
            <v>Micaela  Riedel</v>
          </cell>
          <cell r="P5999">
            <v>111524819005</v>
          </cell>
          <cell r="Q5999" t="str">
            <v>Ayacucho</v>
          </cell>
          <cell r="R5999">
            <v>337</v>
          </cell>
          <cell r="U5999" t="str">
            <v>Garín</v>
          </cell>
          <cell r="V5999">
            <v>1619</v>
          </cell>
          <cell r="W5999" t="str">
            <v>Gran Buenos Aires</v>
          </cell>
          <cell r="Y5999" t="str">
            <v>ENVÍO SIN CARGO (CABA Y GRAN PARTE DE GBA) TIEMPO: 4 a 6 DÍAS HÁBILES</v>
          </cell>
          <cell r="Z5999" t="str">
            <v>Mercado Pago</v>
          </cell>
          <cell r="AD5999">
            <v>44074</v>
          </cell>
          <cell r="AE5999">
            <v>44076</v>
          </cell>
          <cell r="AF5999" t="str">
            <v>BOWL ROSA 400CC</v>
          </cell>
          <cell r="AG5999" t="str">
            <v>132.5</v>
          </cell>
          <cell r="AH5999">
            <v>1</v>
          </cell>
          <cell r="AI5999" t="str">
            <v>BP01018 BIPO</v>
          </cell>
          <cell r="AJ5999" t="str">
            <v>Móvil</v>
          </cell>
          <cell r="AK5999" t="str">
            <v>VIERNES 04-09 ENTRE 8 Y 18 HORAS!</v>
          </cell>
          <cell r="AL5999">
            <v>1728358923</v>
          </cell>
          <cell r="AM5999">
            <v>286781164</v>
          </cell>
          <cell r="AN5999" t="str">
            <v>Sí</v>
          </cell>
        </row>
        <row r="6000">
          <cell r="A6000">
            <v>1880</v>
          </cell>
          <cell r="B6000" t="str">
            <v>mi.qa09@hotmail.com</v>
          </cell>
          <cell r="AF6000" t="str">
            <v>BOWL MENTA 400CC</v>
          </cell>
          <cell r="AG6000" t="str">
            <v>132.5</v>
          </cell>
          <cell r="AH6000">
            <v>1</v>
          </cell>
          <cell r="AI6000" t="str">
            <v>BP01019 BIPO</v>
          </cell>
          <cell r="AN6000" t="str">
            <v>Sí</v>
          </cell>
        </row>
        <row r="6001">
          <cell r="A6001">
            <v>1880</v>
          </cell>
          <cell r="B6001" t="str">
            <v>mi.qa09@hotmail.com</v>
          </cell>
          <cell r="AF6001" t="str">
            <v>UNTADOR PASTEL 14.5 CM</v>
          </cell>
          <cell r="AG6001" t="str">
            <v>29.99</v>
          </cell>
          <cell r="AH6001">
            <v>3</v>
          </cell>
          <cell r="AI6001" t="str">
            <v>019BA87503</v>
          </cell>
          <cell r="AN6001" t="str">
            <v>Sí</v>
          </cell>
        </row>
        <row r="6002">
          <cell r="A6002">
            <v>1880</v>
          </cell>
          <cell r="B6002" t="str">
            <v>mi.qa09@hotmail.com</v>
          </cell>
          <cell r="AF6002" t="str">
            <v>CUCHARA COLOR ROSA</v>
          </cell>
          <cell r="AG6002" t="str">
            <v>34.99</v>
          </cell>
          <cell r="AH6002">
            <v>1</v>
          </cell>
          <cell r="AI6002" t="str">
            <v>BP32018</v>
          </cell>
          <cell r="AN6002" t="str">
            <v>Sí</v>
          </cell>
        </row>
        <row r="6003">
          <cell r="A6003">
            <v>1880</v>
          </cell>
          <cell r="B6003" t="str">
            <v>mi.qa09@hotmail.com</v>
          </cell>
          <cell r="AF6003" t="str">
            <v>CUCHARA COLOR MENTA</v>
          </cell>
          <cell r="AG6003" t="str">
            <v>34.99</v>
          </cell>
          <cell r="AH6003">
            <v>1</v>
          </cell>
          <cell r="AI6003" t="str">
            <v>BP32019</v>
          </cell>
          <cell r="AN6003" t="str">
            <v>Sí</v>
          </cell>
        </row>
        <row r="6004">
          <cell r="A6004">
            <v>1880</v>
          </cell>
          <cell r="B6004" t="str">
            <v>mi.qa09@hotmail.com</v>
          </cell>
          <cell r="AF6004" t="str">
            <v>PLATON 30 CM + SALSERO 11 CM DE VIDRIO</v>
          </cell>
          <cell r="AG6004" t="str">
            <v>570.88</v>
          </cell>
          <cell r="AH6004">
            <v>1</v>
          </cell>
          <cell r="AI6004" t="str">
            <v>120414DPF2</v>
          </cell>
          <cell r="AN6004" t="str">
            <v>Sí</v>
          </cell>
        </row>
        <row r="6005">
          <cell r="A6005">
            <v>1880</v>
          </cell>
          <cell r="B6005" t="str">
            <v>mi.qa09@hotmail.com</v>
          </cell>
          <cell r="AF6005" t="str">
            <v>CUCHARAS LARGAS PL 1PC PASTEL 23 CM</v>
          </cell>
          <cell r="AG6005" t="str">
            <v>40.26</v>
          </cell>
          <cell r="AH6005">
            <v>2</v>
          </cell>
          <cell r="AI6005" t="str">
            <v>019BA6978</v>
          </cell>
          <cell r="AN6005" t="str">
            <v>Sí</v>
          </cell>
        </row>
        <row r="6006">
          <cell r="A6006">
            <v>1880</v>
          </cell>
          <cell r="B6006" t="str">
            <v>mi.qa09@hotmail.com</v>
          </cell>
          <cell r="AF6006" t="str">
            <v>JARRA DE VIDRIO 500ML 13CM 16CM DIAM</v>
          </cell>
          <cell r="AG6006" t="str">
            <v>236.5</v>
          </cell>
          <cell r="AH6006">
            <v>1</v>
          </cell>
          <cell r="AI6006" t="str">
            <v>046BA7447</v>
          </cell>
          <cell r="AN6006" t="str">
            <v>Sí</v>
          </cell>
        </row>
        <row r="6007">
          <cell r="A6007">
            <v>1880</v>
          </cell>
          <cell r="B6007" t="str">
            <v>mi.qa09@hotmail.com</v>
          </cell>
          <cell r="AF6007" t="str">
            <v>ESPATULAS PLASTICO (Rosa)</v>
          </cell>
          <cell r="AG6007" t="str">
            <v>97.83</v>
          </cell>
          <cell r="AH6007">
            <v>1</v>
          </cell>
          <cell r="AI6007" t="str">
            <v>019BA7572BA</v>
          </cell>
          <cell r="AN6007" t="str">
            <v>Sí</v>
          </cell>
        </row>
        <row r="6008">
          <cell r="A6008">
            <v>1880</v>
          </cell>
          <cell r="B6008" t="str">
            <v>mi.qa09@hotmail.com</v>
          </cell>
          <cell r="AF6008" t="str">
            <v>VASO FUCSIA FACETADO Y EXPRIMIDOR</v>
          </cell>
          <cell r="AG6008" t="str">
            <v>233.75</v>
          </cell>
          <cell r="AH6008">
            <v>1</v>
          </cell>
          <cell r="AI6008" t="str">
            <v>BP24008 BIPO</v>
          </cell>
          <cell r="AN6008" t="str">
            <v>Sí</v>
          </cell>
        </row>
        <row r="6009">
          <cell r="A6009">
            <v>1879</v>
          </cell>
          <cell r="B6009" t="str">
            <v>karinarodriguez131@gmail.com</v>
          </cell>
          <cell r="C6009">
            <v>44073</v>
          </cell>
          <cell r="D6009" t="str">
            <v>Abierta</v>
          </cell>
          <cell r="E6009" t="str">
            <v>Recibido</v>
          </cell>
          <cell r="F6009" t="str">
            <v>Enviado</v>
          </cell>
          <cell r="G6009" t="str">
            <v>ARS</v>
          </cell>
          <cell r="H6009" t="str">
            <v>1751.36</v>
          </cell>
          <cell r="I6009">
            <v>0</v>
          </cell>
          <cell r="J6009">
            <v>0</v>
          </cell>
          <cell r="K6009" t="str">
            <v>1751.36</v>
          </cell>
          <cell r="L6009" t="str">
            <v>Karina Rodríguez</v>
          </cell>
          <cell r="M6009">
            <v>23438268</v>
          </cell>
          <cell r="N6009">
            <v>1157369477</v>
          </cell>
          <cell r="O6009" t="str">
            <v>Karina Rodríguez</v>
          </cell>
          <cell r="P6009">
            <v>1157369477</v>
          </cell>
          <cell r="Q6009" t="str">
            <v>Rosario</v>
          </cell>
          <cell r="R6009">
            <v>440</v>
          </cell>
          <cell r="S6009" t="str">
            <v>2 F</v>
          </cell>
          <cell r="T6009" t="str">
            <v>Caballito</v>
          </cell>
          <cell r="U6009" t="str">
            <v>Capital Federal</v>
          </cell>
          <cell r="V6009">
            <v>1424</v>
          </cell>
          <cell r="W6009" t="str">
            <v>Capital Federal</v>
          </cell>
          <cell r="Y6009" t="str">
            <v>ENVÍO SIN CARGO (CABA Y GRAN PARTE DE GBA) TIEMPO: 4 a 6 DÍAS HÁBILES</v>
          </cell>
          <cell r="Z6009" t="str">
            <v>Mercado Pago</v>
          </cell>
          <cell r="AD6009">
            <v>44073</v>
          </cell>
          <cell r="AE6009">
            <v>44076</v>
          </cell>
          <cell r="AF6009" t="str">
            <v>BOTELLA 500CC CON TAPA DE PLASTICO</v>
          </cell>
          <cell r="AG6009">
            <v>187</v>
          </cell>
          <cell r="AH6009">
            <v>1</v>
          </cell>
          <cell r="AI6009" t="str">
            <v>019BO6407</v>
          </cell>
          <cell r="AJ6009" t="str">
            <v>Móvil</v>
          </cell>
          <cell r="AK6009" t="str">
            <v>VIERNES 04-09 ENTRE 8 Y 18 HORAS!</v>
          </cell>
          <cell r="AL6009">
            <v>1727980668</v>
          </cell>
          <cell r="AM6009">
            <v>286599554</v>
          </cell>
          <cell r="AN6009" t="str">
            <v>Sí</v>
          </cell>
        </row>
        <row r="6010">
          <cell r="A6010">
            <v>1879</v>
          </cell>
          <cell r="B6010" t="str">
            <v>karinarodriguez131@gmail.com</v>
          </cell>
          <cell r="AF6010" t="str">
            <v>SET X 2 ACEITE Y VINAGRE DE 500ML</v>
          </cell>
          <cell r="AG6010" t="str">
            <v>583.17</v>
          </cell>
          <cell r="AH6010">
            <v>1</v>
          </cell>
          <cell r="AI6010" t="str">
            <v>019BO6217 MERCA SEPARADA</v>
          </cell>
          <cell r="AN6010" t="str">
            <v>Sí</v>
          </cell>
        </row>
        <row r="6011">
          <cell r="A6011">
            <v>1879</v>
          </cell>
          <cell r="B6011" t="str">
            <v>karinarodriguez131@gmail.com</v>
          </cell>
          <cell r="AF6011" t="str">
            <v>SET X 4 COPA DE VINO PREMIERE 370ML CI6452 CISPER</v>
          </cell>
          <cell r="AG6011" t="str">
            <v>981.19</v>
          </cell>
          <cell r="AH6011">
            <v>1</v>
          </cell>
          <cell r="AI6011" t="str">
            <v>TW94424</v>
          </cell>
          <cell r="AN6011" t="str">
            <v>Sí</v>
          </cell>
        </row>
        <row r="6012">
          <cell r="A6012">
            <v>1878</v>
          </cell>
          <cell r="B6012" t="str">
            <v>liabarrios1969@gmail.com</v>
          </cell>
          <cell r="C6012">
            <v>44073</v>
          </cell>
          <cell r="D6012" t="str">
            <v>Abierta</v>
          </cell>
          <cell r="E6012" t="str">
            <v>Recibido</v>
          </cell>
          <cell r="F6012" t="str">
            <v>Enviado</v>
          </cell>
          <cell r="G6012" t="str">
            <v>ARS</v>
          </cell>
          <cell r="H6012" t="str">
            <v>2138.17</v>
          </cell>
          <cell r="I6012">
            <v>0</v>
          </cell>
          <cell r="J6012">
            <v>0</v>
          </cell>
          <cell r="K6012" t="str">
            <v>2138.17</v>
          </cell>
          <cell r="L6012" t="str">
            <v>Lia Barrios</v>
          </cell>
          <cell r="M6012">
            <v>20956556</v>
          </cell>
          <cell r="N6012">
            <v>1157458287</v>
          </cell>
          <cell r="O6012" t="str">
            <v>Lia Barrios</v>
          </cell>
          <cell r="P6012">
            <v>1157458287</v>
          </cell>
          <cell r="Q6012" t="str">
            <v>Florencio Varela</v>
          </cell>
          <cell r="R6012">
            <v>119</v>
          </cell>
          <cell r="S6012">
            <v>8.3333333333333329E-2</v>
          </cell>
          <cell r="U6012" t="str">
            <v>Avellaneda</v>
          </cell>
          <cell r="V6012">
            <v>1870</v>
          </cell>
          <cell r="W6012" t="str">
            <v>Gran Buenos Aires</v>
          </cell>
          <cell r="Y6012" t="str">
            <v>ENVÍO SIN CARGO (CABA Y GRAN PARTE DE GBA) TIEMPO: 4 a 6 DÍAS HÁBILES</v>
          </cell>
          <cell r="Z6012" t="str">
            <v>Mercado Pago</v>
          </cell>
          <cell r="AD6012">
            <v>44073</v>
          </cell>
          <cell r="AE6012">
            <v>44076</v>
          </cell>
          <cell r="AF6012" t="str">
            <v>SECADOR DE VIDRIOS 4 COLORES 29 X 3 X 30 CM (Amarillo)</v>
          </cell>
          <cell r="AG6012" t="str">
            <v>338.17</v>
          </cell>
          <cell r="AH6012">
            <v>1</v>
          </cell>
          <cell r="AJ6012" t="str">
            <v>Móvil</v>
          </cell>
          <cell r="AK6012" t="str">
            <v>VIERNES 04-09 ENTRE 8 Y 18 HORAS!</v>
          </cell>
          <cell r="AL6012">
            <v>1727906629</v>
          </cell>
          <cell r="AM6012">
            <v>286641749</v>
          </cell>
          <cell r="AN6012" t="str">
            <v>Sí</v>
          </cell>
        </row>
        <row r="6013">
          <cell r="A6013">
            <v>1878</v>
          </cell>
          <cell r="B6013" t="str">
            <v>liabarrios1969@gmail.com</v>
          </cell>
          <cell r="AF6013" t="str">
            <v>MESA DE ARRIME HOME OFFICE 35x40x67 CM</v>
          </cell>
          <cell r="AG6013">
            <v>1800</v>
          </cell>
          <cell r="AH6013">
            <v>1</v>
          </cell>
          <cell r="AI6013" t="str">
            <v>MESA ARRIME 2 CAÑOS</v>
          </cell>
          <cell r="AN6013" t="str">
            <v>Sí</v>
          </cell>
        </row>
        <row r="6014">
          <cell r="A6014">
            <v>1877</v>
          </cell>
          <cell r="B6014" t="str">
            <v>rfernandezjaras@gmail.com</v>
          </cell>
          <cell r="C6014">
            <v>44073</v>
          </cell>
          <cell r="D6014" t="str">
            <v>Abierta</v>
          </cell>
          <cell r="E6014" t="str">
            <v>Recibido</v>
          </cell>
          <cell r="F6014" t="str">
            <v>Enviado</v>
          </cell>
          <cell r="G6014" t="str">
            <v>ARS</v>
          </cell>
          <cell r="H6014" t="str">
            <v>8019.03</v>
          </cell>
          <cell r="I6014" t="str">
            <v>1087.97</v>
          </cell>
          <cell r="J6014">
            <v>0</v>
          </cell>
          <cell r="K6014" t="str">
            <v>6931.06</v>
          </cell>
          <cell r="L6014" t="str">
            <v>Roxana FERNANDEZ JARAS</v>
          </cell>
          <cell r="M6014">
            <v>35719944</v>
          </cell>
          <cell r="N6014">
            <v>40220339</v>
          </cell>
          <cell r="O6014" t="str">
            <v>Roxana FERNANDEZ JARAS</v>
          </cell>
          <cell r="P6014">
            <v>1140220339</v>
          </cell>
          <cell r="Q6014" t="str">
            <v>Rocamora</v>
          </cell>
          <cell r="R6014">
            <v>4430</v>
          </cell>
          <cell r="S6014" t="str">
            <v>TIMBRE 14</v>
          </cell>
          <cell r="T6014" t="str">
            <v>ALMAGRO</v>
          </cell>
          <cell r="U6014" t="str">
            <v>Capital Federal</v>
          </cell>
          <cell r="V6014">
            <v>1184</v>
          </cell>
          <cell r="W6014" t="str">
            <v>Capital Federal</v>
          </cell>
          <cell r="Y6014" t="str">
            <v>ENVÍO SIN CARGO (CABA Y GRAN PARTE DE GBA) TIEMPO: 4 a 6 DÍAS HÁBILES</v>
          </cell>
          <cell r="Z6014" t="str">
            <v>Mercado Pago</v>
          </cell>
          <cell r="AA6014" t="str">
            <v>DIEGODIAZ</v>
          </cell>
          <cell r="AC6014" t="str">
            <v>31-08 FALTA CODIGO TERMO ENVIAR JUNTAS 1884 CON 1877</v>
          </cell>
          <cell r="AD6014">
            <v>44073</v>
          </cell>
          <cell r="AE6014">
            <v>44076</v>
          </cell>
          <cell r="AF6014" t="str">
            <v>UNTADOR PASTEL 14.5 CM</v>
          </cell>
          <cell r="AG6014" t="str">
            <v>29.99</v>
          </cell>
          <cell r="AH6014">
            <v>2</v>
          </cell>
          <cell r="AI6014" t="str">
            <v>019BA87503</v>
          </cell>
          <cell r="AJ6014" t="str">
            <v>Web</v>
          </cell>
          <cell r="AK6014" t="str">
            <v>VIERNES 04-09 ENTRE 8 Y 18 HORAS!</v>
          </cell>
          <cell r="AL6014">
            <v>1727719967</v>
          </cell>
          <cell r="AM6014">
            <v>286595594</v>
          </cell>
          <cell r="AN6014" t="str">
            <v>Sí</v>
          </cell>
        </row>
        <row r="6015">
          <cell r="A6015">
            <v>1877</v>
          </cell>
          <cell r="B6015" t="str">
            <v>rfernandezjaras@gmail.com</v>
          </cell>
          <cell r="AF6015" t="str">
            <v>CUCHARA COLOR ROSA</v>
          </cell>
          <cell r="AG6015" t="str">
            <v>34.99</v>
          </cell>
          <cell r="AH6015">
            <v>1</v>
          </cell>
          <cell r="AI6015" t="str">
            <v>BP32018</v>
          </cell>
          <cell r="AN6015" t="str">
            <v>Sí</v>
          </cell>
        </row>
        <row r="6016">
          <cell r="A6016">
            <v>1877</v>
          </cell>
          <cell r="B6016" t="str">
            <v>rfernandezjaras@gmail.com</v>
          </cell>
          <cell r="AF6016" t="str">
            <v>BOWL ROSA 400CC</v>
          </cell>
          <cell r="AG6016" t="str">
            <v>132.5</v>
          </cell>
          <cell r="AH6016">
            <v>2</v>
          </cell>
          <cell r="AI6016" t="str">
            <v>BP01018 BIPO</v>
          </cell>
          <cell r="AN6016" t="str">
            <v>Sí</v>
          </cell>
        </row>
        <row r="6017">
          <cell r="A6017">
            <v>1877</v>
          </cell>
          <cell r="B6017" t="str">
            <v>rfernandezjaras@gmail.com</v>
          </cell>
          <cell r="AF6017" t="str">
            <v>CUCHARAS LARGAS PL 1PC PASTEL 23 CM</v>
          </cell>
          <cell r="AG6017" t="str">
            <v>40.26</v>
          </cell>
          <cell r="AH6017">
            <v>1</v>
          </cell>
          <cell r="AI6017" t="str">
            <v>019BA6978</v>
          </cell>
          <cell r="AN6017" t="str">
            <v>Sí</v>
          </cell>
        </row>
        <row r="6018">
          <cell r="A6018">
            <v>1877</v>
          </cell>
          <cell r="B6018" t="str">
            <v>rfernandezjaras@gmail.com</v>
          </cell>
          <cell r="AF6018" t="str">
            <v>SET X2 PINZAS</v>
          </cell>
          <cell r="AG6018" t="str">
            <v>252.89</v>
          </cell>
          <cell r="AH6018">
            <v>1</v>
          </cell>
          <cell r="AI6018" t="str">
            <v>046BA3323</v>
          </cell>
          <cell r="AN6018" t="str">
            <v>Sí</v>
          </cell>
        </row>
        <row r="6019">
          <cell r="A6019">
            <v>1877</v>
          </cell>
          <cell r="B6019" t="str">
            <v>rfernandezjaras@gmail.com</v>
          </cell>
          <cell r="AF6019" t="str">
            <v>SET 2 PIEZAS PALA Y ESCOBA (Rosa)</v>
          </cell>
          <cell r="AG6019" t="str">
            <v>765.91</v>
          </cell>
          <cell r="AH6019">
            <v>1</v>
          </cell>
          <cell r="AI6019" t="str">
            <v>046LI7532</v>
          </cell>
          <cell r="AN6019" t="str">
            <v>Sí</v>
          </cell>
        </row>
        <row r="6020">
          <cell r="A6020">
            <v>1877</v>
          </cell>
          <cell r="B6020" t="str">
            <v>rfernandezjaras@gmail.com</v>
          </cell>
          <cell r="AF6020" t="str">
            <v>TERMO STANLEY CON PICO CEBADOR 1.3 LITROS</v>
          </cell>
          <cell r="AG6020">
            <v>6600</v>
          </cell>
          <cell r="AH6020">
            <v>1</v>
          </cell>
          <cell r="AI6020" t="str">
            <v>TERMOSTANLEY</v>
          </cell>
          <cell r="AN6020" t="str">
            <v>Sí</v>
          </cell>
        </row>
        <row r="6021">
          <cell r="A6021">
            <v>1876</v>
          </cell>
          <cell r="B6021" t="str">
            <v>natysosa87@hotmail.com</v>
          </cell>
          <cell r="C6021">
            <v>44073</v>
          </cell>
          <cell r="D6021" t="str">
            <v>Abierta</v>
          </cell>
          <cell r="E6021" t="str">
            <v>Recibido</v>
          </cell>
          <cell r="F6021" t="str">
            <v>Enviado</v>
          </cell>
          <cell r="G6021" t="str">
            <v>ARS</v>
          </cell>
          <cell r="H6021">
            <v>1800</v>
          </cell>
          <cell r="I6021">
            <v>0</v>
          </cell>
          <cell r="J6021">
            <v>0</v>
          </cell>
          <cell r="K6021">
            <v>1800</v>
          </cell>
          <cell r="L6021" t="str">
            <v>Natalia Sosa</v>
          </cell>
          <cell r="M6021">
            <v>33116123</v>
          </cell>
          <cell r="N6021">
            <v>1153745403</v>
          </cell>
          <cell r="O6021" t="str">
            <v>Natalia Sosa</v>
          </cell>
          <cell r="P6021">
            <v>1153745403</v>
          </cell>
          <cell r="Q6021" t="str">
            <v>Socrates</v>
          </cell>
          <cell r="R6021">
            <v>1876</v>
          </cell>
          <cell r="S6021">
            <v>1</v>
          </cell>
          <cell r="T6021" t="str">
            <v>Haedo</v>
          </cell>
          <cell r="U6021" t="str">
            <v>Gba</v>
          </cell>
          <cell r="V6021">
            <v>1706</v>
          </cell>
          <cell r="W6021" t="str">
            <v>Gran Buenos Aires</v>
          </cell>
          <cell r="Y6021" t="str">
            <v>ENVÍO SIN CARGO (CABA Y GRAN PARTE DE GBA) TIEMPO: 4 a 6 DÍAS HÁBILES</v>
          </cell>
          <cell r="Z6021" t="str">
            <v>Mercado Pago</v>
          </cell>
          <cell r="AB6021" t="str">
            <v>Debito</v>
          </cell>
          <cell r="AD6021">
            <v>44073</v>
          </cell>
          <cell r="AE6021">
            <v>44076</v>
          </cell>
          <cell r="AF6021" t="str">
            <v>MESA DE ARRIME HOME OFFICE 35x40x67 CM</v>
          </cell>
          <cell r="AG6021">
            <v>1800</v>
          </cell>
          <cell r="AH6021">
            <v>1</v>
          </cell>
          <cell r="AI6021" t="str">
            <v>MESA ARRIME 2 CAÑOS</v>
          </cell>
          <cell r="AJ6021" t="str">
            <v>Móvil</v>
          </cell>
          <cell r="AK6021" t="str">
            <v>VIERNES 04-09 ENTRE 8 Y 18 HORAS!</v>
          </cell>
          <cell r="AL6021">
            <v>1727719481</v>
          </cell>
          <cell r="AM6021">
            <v>286620518</v>
          </cell>
          <cell r="AN6021" t="str">
            <v>Sí</v>
          </cell>
        </row>
        <row r="6022">
          <cell r="A6022">
            <v>1875</v>
          </cell>
          <cell r="B6022" t="str">
            <v>romina.palleiro@gmail.com</v>
          </cell>
          <cell r="C6022">
            <v>44073</v>
          </cell>
          <cell r="D6022" t="str">
            <v>Abierta</v>
          </cell>
          <cell r="E6022" t="str">
            <v>Recibido</v>
          </cell>
          <cell r="F6022" t="str">
            <v>Enviado</v>
          </cell>
          <cell r="G6022" t="str">
            <v>ARS</v>
          </cell>
          <cell r="H6022" t="str">
            <v>4815.75</v>
          </cell>
          <cell r="I6022">
            <v>0</v>
          </cell>
          <cell r="J6022">
            <v>0</v>
          </cell>
          <cell r="K6022" t="str">
            <v>4815.75</v>
          </cell>
          <cell r="L6022" t="str">
            <v>Romina Palleiro</v>
          </cell>
          <cell r="M6022">
            <v>27366306140</v>
          </cell>
          <cell r="N6022">
            <v>1157048840</v>
          </cell>
          <cell r="O6022" t="str">
            <v>Romina Palleiro</v>
          </cell>
          <cell r="P6022">
            <v>1157048840</v>
          </cell>
          <cell r="Q6022" t="str">
            <v>Posadas</v>
          </cell>
          <cell r="R6022">
            <v>866</v>
          </cell>
          <cell r="U6022" t="str">
            <v>Villa dominico</v>
          </cell>
          <cell r="V6022">
            <v>1874</v>
          </cell>
          <cell r="W6022" t="str">
            <v>Gran Buenos Aires</v>
          </cell>
          <cell r="Y6022" t="str">
            <v>ENVÍO SIN CARGO (CABA Y GRAN PARTE DE GBA) TIEMPO: 4 a 6 DÍAS HÁBILES</v>
          </cell>
          <cell r="Z6022" t="str">
            <v>Mercado Pago</v>
          </cell>
          <cell r="AD6022">
            <v>44073</v>
          </cell>
          <cell r="AE6022">
            <v>44076</v>
          </cell>
          <cell r="AF6022" t="str">
            <v>SEGUNDA SELECCION PLATO PLAYO CERAMICA VERDE 26 CM ESPARTA</v>
          </cell>
          <cell r="AG6022" t="str">
            <v>4815.75</v>
          </cell>
          <cell r="AH6022">
            <v>1</v>
          </cell>
          <cell r="AI6022" t="str">
            <v>PO393582 POR UNIDAD</v>
          </cell>
          <cell r="AJ6022" t="str">
            <v>Móvil</v>
          </cell>
          <cell r="AK6022" t="str">
            <v>VIERNES 04-09 ENTRE 8 Y 18 HORAS!</v>
          </cell>
          <cell r="AL6022">
            <v>1727433965</v>
          </cell>
          <cell r="AM6022">
            <v>286191199</v>
          </cell>
          <cell r="AN6022" t="str">
            <v>Sí</v>
          </cell>
        </row>
        <row r="6023">
          <cell r="A6023">
            <v>1874</v>
          </cell>
          <cell r="B6023" t="str">
            <v>agossalatino@gmail.com</v>
          </cell>
          <cell r="C6023">
            <v>44073</v>
          </cell>
          <cell r="D6023" t="str">
            <v>Abierta</v>
          </cell>
          <cell r="E6023" t="str">
            <v>Recibido</v>
          </cell>
          <cell r="F6023" t="str">
            <v>Enviado</v>
          </cell>
          <cell r="G6023" t="str">
            <v>ARS</v>
          </cell>
          <cell r="H6023" t="str">
            <v>9569.84</v>
          </cell>
          <cell r="I6023">
            <v>0</v>
          </cell>
          <cell r="J6023">
            <v>0</v>
          </cell>
          <cell r="K6023" t="str">
            <v>9569.84</v>
          </cell>
          <cell r="L6023" t="str">
            <v>Agostina Salatino</v>
          </cell>
          <cell r="M6023">
            <v>36153503</v>
          </cell>
          <cell r="N6023">
            <v>1569575292</v>
          </cell>
          <cell r="O6023" t="str">
            <v>Agostina salatino</v>
          </cell>
          <cell r="P6023">
            <v>1569575292</v>
          </cell>
          <cell r="Q6023" t="str">
            <v>Amenabar</v>
          </cell>
          <cell r="R6023">
            <v>80</v>
          </cell>
          <cell r="S6023" t="str">
            <v xml:space="preserve">306 a </v>
          </cell>
          <cell r="T6023" t="str">
            <v xml:space="preserve">palermo </v>
          </cell>
          <cell r="U6023" t="str">
            <v>Capital Federal</v>
          </cell>
          <cell r="V6023">
            <v>1426</v>
          </cell>
          <cell r="W6023" t="str">
            <v>Capital Federal</v>
          </cell>
          <cell r="Y6023" t="str">
            <v>ENVÍO SIN CARGO (CABA Y GRAN PARTE DE GBA) TIEMPO: 4 a 6 DÍAS HÁBILES</v>
          </cell>
          <cell r="Z6023" t="str">
            <v>Mercado Pago</v>
          </cell>
          <cell r="AC6023" t="str">
            <v>31-08 FALTA CODIGO</v>
          </cell>
          <cell r="AD6023">
            <v>44073</v>
          </cell>
          <cell r="AE6023">
            <v>44078</v>
          </cell>
          <cell r="AF6023" t="str">
            <v>PUFF REDONDO CHICO BLANCO DE 30CM Y 30H</v>
          </cell>
          <cell r="AG6023" t="str">
            <v>1986.92</v>
          </cell>
          <cell r="AH6023">
            <v>2</v>
          </cell>
          <cell r="AI6023" t="str">
            <v>AS7258</v>
          </cell>
          <cell r="AJ6023" t="str">
            <v>Web</v>
          </cell>
          <cell r="AK6023" t="str">
            <v>sabado 5-09 entre 8 y 13 horas!</v>
          </cell>
          <cell r="AL6023">
            <v>1726895990</v>
          </cell>
          <cell r="AM6023">
            <v>286434908</v>
          </cell>
          <cell r="AN6023" t="str">
            <v>Sí</v>
          </cell>
        </row>
        <row r="6024">
          <cell r="A6024">
            <v>1874</v>
          </cell>
          <cell r="B6024" t="str">
            <v>agossalatino@gmail.com</v>
          </cell>
          <cell r="AF6024" t="str">
            <v>TABLA MÁRMOL CARRARA 30x10 CM (Blanco)</v>
          </cell>
          <cell r="AG6024">
            <v>1399</v>
          </cell>
          <cell r="AH6024">
            <v>4</v>
          </cell>
          <cell r="AI6024" t="str">
            <v>CARRA 3010. MERCA SEPARADA</v>
          </cell>
          <cell r="AN6024" t="str">
            <v>Sí</v>
          </cell>
        </row>
        <row r="6025">
          <cell r="A6025">
            <v>1873</v>
          </cell>
          <cell r="B6025" t="str">
            <v>solmedina21@hotmail.com</v>
          </cell>
          <cell r="C6025">
            <v>44073</v>
          </cell>
          <cell r="D6025" t="str">
            <v>Abierta</v>
          </cell>
          <cell r="E6025" t="str">
            <v>Recibido</v>
          </cell>
          <cell r="F6025" t="str">
            <v>Enviado</v>
          </cell>
          <cell r="G6025" t="str">
            <v>ARS</v>
          </cell>
          <cell r="H6025">
            <v>2599</v>
          </cell>
          <cell r="I6025">
            <v>0</v>
          </cell>
          <cell r="J6025">
            <v>0</v>
          </cell>
          <cell r="K6025">
            <v>2599</v>
          </cell>
          <cell r="L6025" t="str">
            <v>Maria medina</v>
          </cell>
          <cell r="M6025">
            <v>27346137318</v>
          </cell>
          <cell r="N6025">
            <v>1122843249</v>
          </cell>
          <cell r="O6025" t="str">
            <v>Maria medina</v>
          </cell>
          <cell r="P6025">
            <v>1122843249</v>
          </cell>
          <cell r="Q6025" t="str">
            <v xml:space="preserve">Capdevila </v>
          </cell>
          <cell r="R6025">
            <v>5463</v>
          </cell>
          <cell r="S6025" t="str">
            <v>Depto 1</v>
          </cell>
          <cell r="T6025" t="str">
            <v>Villa Ballester</v>
          </cell>
          <cell r="U6025" t="str">
            <v>Villa Ballester</v>
          </cell>
          <cell r="V6025">
            <v>1653</v>
          </cell>
          <cell r="W6025" t="str">
            <v>Gran Buenos Aires</v>
          </cell>
          <cell r="Y6025" t="str">
            <v>ENVÍO SIN CARGO (CABA Y GRAN PARTE DE GBA) TIEMPO: 4 a 6 DÍAS HÁBILES</v>
          </cell>
          <cell r="Z6025" t="str">
            <v>Mercado Pago</v>
          </cell>
          <cell r="AD6025">
            <v>44073</v>
          </cell>
          <cell r="AE6025">
            <v>44076</v>
          </cell>
          <cell r="AF6025" t="str">
            <v>PROMO SET DE VIDRIO</v>
          </cell>
          <cell r="AG6025">
            <v>2599</v>
          </cell>
          <cell r="AH6025">
            <v>1</v>
          </cell>
          <cell r="AJ6025" t="str">
            <v>Móvil</v>
          </cell>
          <cell r="AK6025" t="str">
            <v>VIERNES 04-09 ENTRE 8 Y 18 HORAS!</v>
          </cell>
          <cell r="AL6025">
            <v>1726530275</v>
          </cell>
          <cell r="AM6025">
            <v>286370731</v>
          </cell>
          <cell r="AN6025" t="str">
            <v>Sí</v>
          </cell>
        </row>
        <row r="6026">
          <cell r="A6026">
            <v>1872</v>
          </cell>
          <cell r="B6026" t="str">
            <v>ani.peralta@hotmail.com.ar</v>
          </cell>
          <cell r="C6026">
            <v>44072</v>
          </cell>
          <cell r="D6026" t="str">
            <v>Abierta</v>
          </cell>
          <cell r="E6026" t="str">
            <v>Recibido</v>
          </cell>
          <cell r="F6026" t="str">
            <v>Enviado</v>
          </cell>
          <cell r="G6026" t="str">
            <v>ARS</v>
          </cell>
          <cell r="H6026" t="str">
            <v>14144.27</v>
          </cell>
          <cell r="I6026">
            <v>0</v>
          </cell>
          <cell r="J6026">
            <v>0</v>
          </cell>
          <cell r="K6026" t="str">
            <v>14144.27</v>
          </cell>
          <cell r="L6026" t="str">
            <v xml:space="preserve">Anabela Peralta Tortonesi </v>
          </cell>
          <cell r="M6026">
            <v>14452810</v>
          </cell>
          <cell r="N6026">
            <v>5493489690824</v>
          </cell>
          <cell r="O6026" t="str">
            <v>Anabela Peralta Tortonesi</v>
          </cell>
          <cell r="P6026">
            <v>5493489690824</v>
          </cell>
          <cell r="Q6026" t="str">
            <v>Capilla del señor</v>
          </cell>
          <cell r="R6026">
            <v>738</v>
          </cell>
          <cell r="T6026" t="str">
            <v>Centro</v>
          </cell>
          <cell r="U6026" t="str">
            <v>Capital Federal</v>
          </cell>
          <cell r="V6026">
            <v>1440</v>
          </cell>
          <cell r="W6026" t="str">
            <v>Capital Federal</v>
          </cell>
          <cell r="Y6026" t="str">
            <v>ENVÍO SIN CARGO (CABA Y GRAN PARTE DE GBA) TIEMPO: 4 a 6 DÍAS HÁBILES</v>
          </cell>
          <cell r="Z6026" t="str">
            <v>Mercado Pago</v>
          </cell>
          <cell r="AB6026" t="str">
            <v>Corresponde a ciudad de Campana, provincia de Buenos Aires (no tomaba CP 2804)</v>
          </cell>
          <cell r="AD6026">
            <v>44072</v>
          </cell>
          <cell r="AE6026">
            <v>44078</v>
          </cell>
          <cell r="AF6026" t="str">
            <v>BOWL BAMBOO GRIS 6X15CM</v>
          </cell>
          <cell r="AG6026" t="str">
            <v>592.89</v>
          </cell>
          <cell r="AH6026">
            <v>2</v>
          </cell>
          <cell r="AI6026" t="str">
            <v>BA7799</v>
          </cell>
          <cell r="AJ6026" t="str">
            <v>Móvil</v>
          </cell>
          <cell r="AK6026" t="str">
            <v>jueves 10-09 entre 8 y 18 am !</v>
          </cell>
          <cell r="AL6026">
            <v>1726151020</v>
          </cell>
          <cell r="AM6026">
            <v>281992779</v>
          </cell>
          <cell r="AN6026" t="str">
            <v>Sí</v>
          </cell>
        </row>
        <row r="6027">
          <cell r="A6027">
            <v>1872</v>
          </cell>
          <cell r="B6027" t="str">
            <v>ani.peralta@hotmail.com.ar</v>
          </cell>
          <cell r="AF6027" t="str">
            <v>BOWL NEGRO 400CC TRANSLUCIDO MATERIAL SAN</v>
          </cell>
          <cell r="AG6027" t="str">
            <v>201.85</v>
          </cell>
          <cell r="AH6027">
            <v>3</v>
          </cell>
          <cell r="AI6027" t="str">
            <v>BP01102 BIPO</v>
          </cell>
          <cell r="AN6027" t="str">
            <v>Sí</v>
          </cell>
        </row>
        <row r="6028">
          <cell r="A6028">
            <v>1872</v>
          </cell>
          <cell r="B6028" t="str">
            <v>ani.peralta@hotmail.com.ar</v>
          </cell>
          <cell r="AF6028" t="str">
            <v>CUBIERTERO 31.5X24.5X4.5CM (Blanco)</v>
          </cell>
          <cell r="AG6028" t="str">
            <v>303.6</v>
          </cell>
          <cell r="AH6028">
            <v>1</v>
          </cell>
          <cell r="AI6028" t="str">
            <v>0607PLA204</v>
          </cell>
          <cell r="AN6028" t="str">
            <v>Sí</v>
          </cell>
        </row>
        <row r="6029">
          <cell r="A6029">
            <v>1872</v>
          </cell>
          <cell r="B6029" t="str">
            <v>ani.peralta@hotmail.com.ar</v>
          </cell>
          <cell r="AF6029" t="str">
            <v>CEPILLO DE BAÑO PLASTICO 3 COLORES 38 X 13 CM</v>
          </cell>
          <cell r="AG6029" t="str">
            <v>368.61</v>
          </cell>
          <cell r="AH6029">
            <v>1</v>
          </cell>
          <cell r="AI6029" t="str">
            <v>AB6065</v>
          </cell>
          <cell r="AN6029" t="str">
            <v>Sí</v>
          </cell>
        </row>
        <row r="6030">
          <cell r="A6030">
            <v>1872</v>
          </cell>
          <cell r="B6030" t="str">
            <v>ani.peralta@hotmail.com.ar</v>
          </cell>
          <cell r="AF6030" t="str">
            <v>CORTINA DE BAÑO CREMA 180 X 200 CM</v>
          </cell>
          <cell r="AG6030" t="str">
            <v>1263.43</v>
          </cell>
          <cell r="AH6030">
            <v>2</v>
          </cell>
          <cell r="AI6030" t="str">
            <v>AB7343</v>
          </cell>
          <cell r="AN6030" t="str">
            <v>Sí</v>
          </cell>
        </row>
        <row r="6031">
          <cell r="A6031">
            <v>1872</v>
          </cell>
          <cell r="B6031" t="str">
            <v>ani.peralta@hotmail.com.ar</v>
          </cell>
          <cell r="AF6031" t="str">
            <v>TABLA DE PICAR RECTANGULAR BLANCA 26X38 CM</v>
          </cell>
          <cell r="AG6031" t="str">
            <v>640.52</v>
          </cell>
          <cell r="AH6031">
            <v>1</v>
          </cell>
          <cell r="AI6031" t="str">
            <v>BA8058</v>
          </cell>
          <cell r="AN6031" t="str">
            <v>Sí</v>
          </cell>
        </row>
        <row r="6032">
          <cell r="A6032">
            <v>1872</v>
          </cell>
          <cell r="B6032" t="str">
            <v>ani.peralta@hotmail.com.ar</v>
          </cell>
          <cell r="AF6032" t="str">
            <v>BOWL BAMBOO NEGRO 14X28CM</v>
          </cell>
          <cell r="AG6032" t="str">
            <v>1465.66</v>
          </cell>
          <cell r="AH6032">
            <v>1</v>
          </cell>
          <cell r="AI6032" t="str">
            <v>BA7813</v>
          </cell>
          <cell r="AN6032" t="str">
            <v>Sí</v>
          </cell>
        </row>
        <row r="6033">
          <cell r="A6033">
            <v>1872</v>
          </cell>
          <cell r="B6033" t="str">
            <v>ani.peralta@hotmail.com.ar</v>
          </cell>
          <cell r="AF6033" t="str">
            <v>SECAPLATOS C/BANDEJA AZUL 42,5x23CM</v>
          </cell>
          <cell r="AG6033" t="str">
            <v>1058.19</v>
          </cell>
          <cell r="AH6033">
            <v>1</v>
          </cell>
          <cell r="AI6033" t="str">
            <v>046BA6705</v>
          </cell>
          <cell r="AN6033" t="str">
            <v>Sí</v>
          </cell>
        </row>
        <row r="6034">
          <cell r="A6034">
            <v>1872</v>
          </cell>
          <cell r="B6034" t="str">
            <v>ani.peralta@hotmail.com.ar</v>
          </cell>
          <cell r="AF6034" t="str">
            <v>SECAPLATOS CON BANDEJA 38X21CM (Celeste)</v>
          </cell>
          <cell r="AG6034" t="str">
            <v>1016.39</v>
          </cell>
          <cell r="AH6034">
            <v>1</v>
          </cell>
          <cell r="AI6034" t="str">
            <v>046BA6373</v>
          </cell>
          <cell r="AN6034" t="str">
            <v>Sí</v>
          </cell>
        </row>
        <row r="6035">
          <cell r="A6035">
            <v>1872</v>
          </cell>
          <cell r="B6035" t="str">
            <v>ani.peralta@hotmail.com.ar</v>
          </cell>
          <cell r="AF6035" t="str">
            <v>TAZA ROMA DE CERAMICA AZUL POPPY 275ML</v>
          </cell>
          <cell r="AG6035" t="str">
            <v>659.99</v>
          </cell>
          <cell r="AH6035">
            <v>2</v>
          </cell>
          <cell r="AI6035" t="str">
            <v>PO342713 MERCA SEPARADA</v>
          </cell>
          <cell r="AN6035" t="str">
            <v>Sí</v>
          </cell>
        </row>
        <row r="6036">
          <cell r="A6036">
            <v>1872</v>
          </cell>
          <cell r="B6036" t="str">
            <v>ani.peralta@hotmail.com.ar</v>
          </cell>
          <cell r="AF6036" t="str">
            <v>TAZA ROMA DE CERAMICA AZUL NAVY 275ML</v>
          </cell>
          <cell r="AG6036" t="str">
            <v>659.99</v>
          </cell>
          <cell r="AH6036">
            <v>2</v>
          </cell>
          <cell r="AI6036" t="str">
            <v>PO323713 MERCA SEPA</v>
          </cell>
          <cell r="AN6036" t="str">
            <v>Sí</v>
          </cell>
        </row>
        <row r="6037">
          <cell r="A6037">
            <v>1872</v>
          </cell>
          <cell r="B6037" t="str">
            <v>ani.peralta@hotmail.com.ar</v>
          </cell>
          <cell r="AF6037" t="str">
            <v>BOWL BAMBOO BLANCO 6X12CM</v>
          </cell>
          <cell r="AG6037" t="str">
            <v>540.86</v>
          </cell>
          <cell r="AH6037">
            <v>2</v>
          </cell>
          <cell r="AI6037" t="str">
            <v>BA7830</v>
          </cell>
          <cell r="AN6037" t="str">
            <v>Sí</v>
          </cell>
        </row>
        <row r="6038">
          <cell r="A6038">
            <v>1872</v>
          </cell>
          <cell r="B6038" t="str">
            <v>ani.peralta@hotmail.com.ar</v>
          </cell>
          <cell r="AF6038" t="str">
            <v>BOWL CAPACIDAD 2.5 LTS (Celeste)</v>
          </cell>
          <cell r="AG6038">
            <v>275</v>
          </cell>
          <cell r="AH6038">
            <v>2</v>
          </cell>
          <cell r="AI6038" t="str">
            <v>BP02005 BIPO</v>
          </cell>
          <cell r="AN6038" t="str">
            <v>Sí</v>
          </cell>
        </row>
        <row r="6039">
          <cell r="A6039">
            <v>1872</v>
          </cell>
          <cell r="B6039" t="str">
            <v>ani.peralta@hotmail.com.ar</v>
          </cell>
          <cell r="AF6039" t="str">
            <v>ESCURRIDOR DE CUBIERTOS POR 3 DIVISIONES (Violeta)</v>
          </cell>
          <cell r="AG6039" t="str">
            <v>217.79</v>
          </cell>
          <cell r="AH6039">
            <v>1</v>
          </cell>
          <cell r="AI6039" t="str">
            <v>0607PLA200</v>
          </cell>
          <cell r="AN6039" t="str">
            <v>Sí</v>
          </cell>
        </row>
        <row r="6040">
          <cell r="A6040">
            <v>1872</v>
          </cell>
          <cell r="B6040" t="str">
            <v>ani.peralta@hotmail.com.ar</v>
          </cell>
          <cell r="AF6040" t="str">
            <v>BOTELLA 500CC CORCHO ECOLOGICO</v>
          </cell>
          <cell r="AG6040">
            <v>187</v>
          </cell>
          <cell r="AH6040">
            <v>1</v>
          </cell>
          <cell r="AI6040" t="str">
            <v>019BO6406</v>
          </cell>
          <cell r="AN6040" t="str">
            <v>Sí</v>
          </cell>
        </row>
        <row r="6041">
          <cell r="A6041">
            <v>1872</v>
          </cell>
          <cell r="B6041" t="str">
            <v>ani.peralta@hotmail.com.ar</v>
          </cell>
          <cell r="AF6041" t="str">
            <v>DESTAPADOR - SACACORCHOS</v>
          </cell>
          <cell r="AG6041" t="str">
            <v>148.32</v>
          </cell>
          <cell r="AH6041">
            <v>2</v>
          </cell>
          <cell r="AI6041" t="str">
            <v>BA4791</v>
          </cell>
          <cell r="AN6041" t="str">
            <v>Sí</v>
          </cell>
        </row>
        <row r="6042">
          <cell r="A6042">
            <v>1871</v>
          </cell>
          <cell r="B6042" t="str">
            <v>florenciamelisaromero@gmail.com</v>
          </cell>
          <cell r="C6042">
            <v>44072</v>
          </cell>
          <cell r="D6042" t="str">
            <v>Abierta</v>
          </cell>
          <cell r="E6042" t="str">
            <v>Recibido</v>
          </cell>
          <cell r="F6042" t="str">
            <v>Enviado</v>
          </cell>
          <cell r="G6042" t="str">
            <v>ARS</v>
          </cell>
          <cell r="H6042" t="str">
            <v>675.59</v>
          </cell>
          <cell r="I6042" t="str">
            <v>101.34</v>
          </cell>
          <cell r="J6042">
            <v>0</v>
          </cell>
          <cell r="K6042" t="str">
            <v>574.25</v>
          </cell>
          <cell r="L6042" t="str">
            <v>Florencia Melisa Romero</v>
          </cell>
          <cell r="M6042">
            <v>38880748</v>
          </cell>
          <cell r="N6042">
            <v>1138561080</v>
          </cell>
          <cell r="O6042" t="str">
            <v>Florencia Melisa Romero</v>
          </cell>
          <cell r="P6042">
            <v>1138561080</v>
          </cell>
          <cell r="Q6042" t="str">
            <v>Mariano Acosta</v>
          </cell>
          <cell r="R6042">
            <v>990</v>
          </cell>
          <cell r="T6042" t="str">
            <v>Piñeiro</v>
          </cell>
          <cell r="U6042" t="str">
            <v>Avellaneda</v>
          </cell>
          <cell r="V6042">
            <v>1870</v>
          </cell>
          <cell r="W6042" t="str">
            <v>Gran Buenos Aires</v>
          </cell>
          <cell r="Y6042" t="str">
            <v>ENVÍO SIN CARGO (CABA Y GRAN PARTE DE GBA) TIEMPO: 4 a 6 DÍAS HÁBILES</v>
          </cell>
          <cell r="Z6042" t="str">
            <v>Mercado Pago</v>
          </cell>
          <cell r="AA6042" t="str">
            <v>DIEGODIAZ</v>
          </cell>
          <cell r="AD6042">
            <v>44072</v>
          </cell>
          <cell r="AE6042">
            <v>44076</v>
          </cell>
          <cell r="AF6042" t="str">
            <v>SET X6 PICOS TORTA MANGA 36CM</v>
          </cell>
          <cell r="AG6042" t="str">
            <v>675.59</v>
          </cell>
          <cell r="AH6042">
            <v>1</v>
          </cell>
          <cell r="AI6042" t="str">
            <v>046BA4819</v>
          </cell>
          <cell r="AJ6042" t="str">
            <v>Web</v>
          </cell>
          <cell r="AK6042" t="str">
            <v>VIERNES 04-09 ENTRE 8 Y 18 HORAS!</v>
          </cell>
          <cell r="AL6042">
            <v>1726105585</v>
          </cell>
          <cell r="AM6042">
            <v>286262260</v>
          </cell>
          <cell r="AN6042" t="str">
            <v>Sí</v>
          </cell>
        </row>
        <row r="6043">
          <cell r="A6043">
            <v>1870</v>
          </cell>
          <cell r="B6043" t="str">
            <v>florenciafacio@gmail.com</v>
          </cell>
          <cell r="C6043">
            <v>44072</v>
          </cell>
          <cell r="D6043" t="str">
            <v>Abierta</v>
          </cell>
          <cell r="E6043" t="str">
            <v>Recibido</v>
          </cell>
          <cell r="F6043" t="str">
            <v>Enviado</v>
          </cell>
          <cell r="G6043" t="str">
            <v>ARS</v>
          </cell>
          <cell r="H6043" t="str">
            <v>1984.5</v>
          </cell>
          <cell r="I6043">
            <v>0</v>
          </cell>
          <cell r="J6043">
            <v>0</v>
          </cell>
          <cell r="K6043" t="str">
            <v>1984.5</v>
          </cell>
          <cell r="L6043" t="str">
            <v>Florencia Facio</v>
          </cell>
          <cell r="M6043">
            <v>28030506</v>
          </cell>
          <cell r="N6043">
            <v>1141909410</v>
          </cell>
          <cell r="O6043" t="str">
            <v>Florencia Facio</v>
          </cell>
          <cell r="P6043">
            <v>1141909410</v>
          </cell>
          <cell r="Q6043" t="str">
            <v>Nuñez</v>
          </cell>
          <cell r="R6043">
            <v>2442</v>
          </cell>
          <cell r="S6043" t="str">
            <v>2C</v>
          </cell>
          <cell r="T6043" t="str">
            <v>Nunez</v>
          </cell>
          <cell r="U6043" t="str">
            <v>Capital Federal</v>
          </cell>
          <cell r="V6043">
            <v>1429</v>
          </cell>
          <cell r="W6043" t="str">
            <v>Capital Federal</v>
          </cell>
          <cell r="Y6043" t="str">
            <v>ENVÍO SIN CARGO (CABA Y GRAN PARTE DE GBA) TIEMPO: 4 a 6 DÍAS HÁBILES</v>
          </cell>
          <cell r="Z6043" t="str">
            <v>Mercado Pago</v>
          </cell>
          <cell r="AD6043">
            <v>44072</v>
          </cell>
          <cell r="AE6043">
            <v>44076</v>
          </cell>
          <cell r="AF6043" t="str">
            <v>TRAPEADOR DE MANO VERDE 38X12 CM</v>
          </cell>
          <cell r="AG6043" t="str">
            <v>430.75</v>
          </cell>
          <cell r="AH6043">
            <v>1</v>
          </cell>
          <cell r="AI6043" t="str">
            <v>046LI7902</v>
          </cell>
          <cell r="AJ6043" t="str">
            <v>Móvil</v>
          </cell>
          <cell r="AK6043" t="str">
            <v>VIERNES 04-09 ENTRE 8 Y 18 HORAS!</v>
          </cell>
          <cell r="AL6043">
            <v>1725611219</v>
          </cell>
          <cell r="AM6043">
            <v>286169260</v>
          </cell>
          <cell r="AN6043" t="str">
            <v>Sí</v>
          </cell>
        </row>
        <row r="6044">
          <cell r="A6044">
            <v>1870</v>
          </cell>
          <cell r="B6044" t="str">
            <v>florenciafacio@gmail.com</v>
          </cell>
          <cell r="AF6044" t="str">
            <v>VASO AZUL FACETADO Y EXPRIMIDOR</v>
          </cell>
          <cell r="AG6044" t="str">
            <v>233.75</v>
          </cell>
          <cell r="AH6044">
            <v>1</v>
          </cell>
          <cell r="AI6044" t="str">
            <v>BP24007 BIPO</v>
          </cell>
          <cell r="AN6044" t="str">
            <v>Sí</v>
          </cell>
        </row>
        <row r="6045">
          <cell r="A6045">
            <v>1870</v>
          </cell>
          <cell r="B6045" t="str">
            <v>florenciafacio@gmail.com</v>
          </cell>
          <cell r="AF6045" t="str">
            <v>VELA 100 % SOJA CON AROMA JAZMIN GARDENIA (NARANJA/CANELA)</v>
          </cell>
          <cell r="AG6045">
            <v>440</v>
          </cell>
          <cell r="AH6045">
            <v>1</v>
          </cell>
          <cell r="AI6045" t="str">
            <v>BA5914VELA</v>
          </cell>
          <cell r="AN6045" t="str">
            <v>Sí</v>
          </cell>
        </row>
        <row r="6046">
          <cell r="A6046">
            <v>1870</v>
          </cell>
          <cell r="B6046" t="str">
            <v>florenciafacio@gmail.com</v>
          </cell>
          <cell r="AF6046" t="str">
            <v>VELA 100 % SOJA CON AROMA JAZMIN GARDENIA (MAGNOLIA)</v>
          </cell>
          <cell r="AG6046">
            <v>440</v>
          </cell>
          <cell r="AH6046">
            <v>2</v>
          </cell>
          <cell r="AI6046" t="str">
            <v>BA5914VELA</v>
          </cell>
          <cell r="AN6046" t="str">
            <v>Sí</v>
          </cell>
        </row>
        <row r="6047">
          <cell r="A6047">
            <v>1869</v>
          </cell>
          <cell r="B6047" t="str">
            <v>micaverta@hotmail.com</v>
          </cell>
          <cell r="C6047">
            <v>44072</v>
          </cell>
          <cell r="D6047" t="str">
            <v>Abierta</v>
          </cell>
          <cell r="E6047" t="str">
            <v>Recibido</v>
          </cell>
          <cell r="F6047" t="str">
            <v>Enviado</v>
          </cell>
          <cell r="G6047" t="str">
            <v>ARS</v>
          </cell>
          <cell r="H6047">
            <v>5596</v>
          </cell>
          <cell r="I6047">
            <v>0</v>
          </cell>
          <cell r="J6047">
            <v>0</v>
          </cell>
          <cell r="K6047">
            <v>5596</v>
          </cell>
          <cell r="L6047" t="str">
            <v>Mica Verta</v>
          </cell>
          <cell r="M6047">
            <v>38857324</v>
          </cell>
          <cell r="N6047">
            <v>1523201091</v>
          </cell>
          <cell r="O6047" t="str">
            <v>Mica Verta</v>
          </cell>
          <cell r="P6047">
            <v>1523201091</v>
          </cell>
          <cell r="Q6047" t="str">
            <v>Cornelio Saavedra</v>
          </cell>
          <cell r="R6047">
            <v>186</v>
          </cell>
          <cell r="S6047" t="str">
            <v>4B</v>
          </cell>
          <cell r="T6047" t="str">
            <v>Lomas de Zamora</v>
          </cell>
          <cell r="U6047" t="str">
            <v xml:space="preserve">Lomas de Zamora </v>
          </cell>
          <cell r="V6047">
            <v>1832</v>
          </cell>
          <cell r="W6047" t="str">
            <v>Gran Buenos Aires</v>
          </cell>
          <cell r="Y6047" t="str">
            <v>ENVÍO SIN CARGO (CABA Y GRAN PARTE DE GBA) TIEMPO: 4 a 6 DÍAS HÁBILES</v>
          </cell>
          <cell r="Z6047" t="str">
            <v>Mercado Pago</v>
          </cell>
          <cell r="AC6047" t="str">
            <v>31-08 FALTA CODIGO</v>
          </cell>
          <cell r="AD6047">
            <v>44072</v>
          </cell>
          <cell r="AE6047">
            <v>44078</v>
          </cell>
          <cell r="AF6047" t="str">
            <v>TABLA NEGRO MARQUINA 30x10 CM</v>
          </cell>
          <cell r="AG6047">
            <v>1399</v>
          </cell>
          <cell r="AH6047">
            <v>2</v>
          </cell>
          <cell r="AJ6047" t="str">
            <v>Móvil</v>
          </cell>
          <cell r="AK6047" t="str">
            <v>LUNES 7-09 ENTRE 8 Y 18 HORAS!</v>
          </cell>
          <cell r="AL6047">
            <v>1724895274</v>
          </cell>
          <cell r="AM6047">
            <v>286060095</v>
          </cell>
          <cell r="AN6047" t="str">
            <v>Sí</v>
          </cell>
        </row>
        <row r="6048">
          <cell r="A6048">
            <v>1869</v>
          </cell>
          <cell r="B6048" t="str">
            <v>micaverta@hotmail.com</v>
          </cell>
          <cell r="AF6048" t="str">
            <v>TABLA MÁRMOL CARRARA 30x10 CM (Blanco)</v>
          </cell>
          <cell r="AG6048">
            <v>1399</v>
          </cell>
          <cell r="AH6048">
            <v>2</v>
          </cell>
          <cell r="AI6048" t="str">
            <v>CARRA 3010. MERCA SEPARADA</v>
          </cell>
          <cell r="AN6048" t="str">
            <v>Sí</v>
          </cell>
        </row>
        <row r="6049">
          <cell r="A6049">
            <v>1868</v>
          </cell>
          <cell r="B6049" t="str">
            <v>clariymore@hotmail.com</v>
          </cell>
          <cell r="C6049">
            <v>44072</v>
          </cell>
          <cell r="D6049" t="str">
            <v>Abierta</v>
          </cell>
          <cell r="E6049" t="str">
            <v>Recibido</v>
          </cell>
          <cell r="F6049" t="str">
            <v>Enviado</v>
          </cell>
          <cell r="G6049" t="str">
            <v>ARS</v>
          </cell>
          <cell r="H6049" t="str">
            <v>1720.45</v>
          </cell>
          <cell r="I6049">
            <v>0</v>
          </cell>
          <cell r="J6049">
            <v>0</v>
          </cell>
          <cell r="K6049" t="str">
            <v>1720.45</v>
          </cell>
          <cell r="L6049" t="str">
            <v>Florencia Garcia</v>
          </cell>
          <cell r="M6049">
            <v>27086040</v>
          </cell>
          <cell r="N6049">
            <v>1123492190</v>
          </cell>
          <cell r="O6049" t="str">
            <v>Florencia Garcia</v>
          </cell>
          <cell r="P6049">
            <v>1123492190</v>
          </cell>
          <cell r="Q6049" t="str">
            <v>German argerich</v>
          </cell>
          <cell r="R6049">
            <v>2065</v>
          </cell>
          <cell r="U6049" t="str">
            <v>Hurlingham</v>
          </cell>
          <cell r="V6049">
            <v>1686</v>
          </cell>
          <cell r="W6049" t="str">
            <v>Gran Buenos Aires</v>
          </cell>
          <cell r="Y6049" t="str">
            <v>ENVÍO SIN CARGO (CABA Y GRAN PARTE DE GBA) TIEMPO: 4 a 6 DÍAS HÁBILES</v>
          </cell>
          <cell r="Z6049" t="str">
            <v>Mercado Pago</v>
          </cell>
          <cell r="AD6049">
            <v>44072</v>
          </cell>
          <cell r="AE6049">
            <v>44076</v>
          </cell>
          <cell r="AF6049" t="str">
            <v>BOWL COOPER 20X7 CM  COLOR COBRE</v>
          </cell>
          <cell r="AG6049" t="str">
            <v>405.83</v>
          </cell>
          <cell r="AH6049">
            <v>1</v>
          </cell>
          <cell r="AI6049" t="str">
            <v>MS129538</v>
          </cell>
          <cell r="AJ6049" t="str">
            <v>Móvil</v>
          </cell>
          <cell r="AK6049" t="str">
            <v>VIERNES 04-09 ENTRE 8 Y 18 HORAS!</v>
          </cell>
          <cell r="AL6049">
            <v>1724827465</v>
          </cell>
          <cell r="AM6049">
            <v>286050589</v>
          </cell>
          <cell r="AN6049" t="str">
            <v>Sí</v>
          </cell>
        </row>
        <row r="6050">
          <cell r="A6050">
            <v>1868</v>
          </cell>
          <cell r="B6050" t="str">
            <v>clariymore@hotmail.com</v>
          </cell>
          <cell r="AF6050" t="str">
            <v>BOWL COBRA NAVI BORDE DE ACERO 17.5 X 9.5 CM</v>
          </cell>
          <cell r="AG6050" t="str">
            <v>634.83</v>
          </cell>
          <cell r="AH6050">
            <v>1</v>
          </cell>
          <cell r="AI6050" t="str">
            <v>MS129546</v>
          </cell>
          <cell r="AN6050" t="str">
            <v>Sí</v>
          </cell>
        </row>
        <row r="6051">
          <cell r="A6051">
            <v>1868</v>
          </cell>
          <cell r="B6051" t="str">
            <v>clariymore@hotmail.com</v>
          </cell>
          <cell r="AF6051" t="str">
            <v>COLADOR ACERO INOXIDABLE DIAM 24CM X 8.5CM ALTO</v>
          </cell>
          <cell r="AG6051" t="str">
            <v>679.79</v>
          </cell>
          <cell r="AH6051">
            <v>1</v>
          </cell>
          <cell r="AI6051" t="str">
            <v>046BA8163</v>
          </cell>
          <cell r="AN6051" t="str">
            <v>Sí</v>
          </cell>
        </row>
        <row r="6052">
          <cell r="A6052">
            <v>1867</v>
          </cell>
          <cell r="B6052" t="str">
            <v>marubregant@gmail.com</v>
          </cell>
          <cell r="C6052">
            <v>44072</v>
          </cell>
          <cell r="D6052" t="str">
            <v>Abierta</v>
          </cell>
          <cell r="E6052" t="str">
            <v>Recibido</v>
          </cell>
          <cell r="F6052" t="str">
            <v>Enviado</v>
          </cell>
          <cell r="G6052" t="str">
            <v>ARS</v>
          </cell>
          <cell r="H6052" t="str">
            <v>1867.06</v>
          </cell>
          <cell r="I6052" t="str">
            <v>280.06</v>
          </cell>
          <cell r="J6052">
            <v>0</v>
          </cell>
          <cell r="K6052">
            <v>1587</v>
          </cell>
          <cell r="L6052" t="str">
            <v>Marina Bregant</v>
          </cell>
          <cell r="M6052">
            <v>27939652</v>
          </cell>
          <cell r="N6052">
            <v>1532345571</v>
          </cell>
          <cell r="O6052" t="str">
            <v>Marina Bregant</v>
          </cell>
          <cell r="P6052">
            <v>1532345571</v>
          </cell>
          <cell r="Q6052" t="str">
            <v>Bolivar</v>
          </cell>
          <cell r="R6052">
            <v>1398</v>
          </cell>
          <cell r="S6052" t="str">
            <v>1a</v>
          </cell>
          <cell r="T6052" t="str">
            <v>Ramos mejias</v>
          </cell>
          <cell r="U6052" t="str">
            <v>Bs as</v>
          </cell>
          <cell r="V6052">
            <v>1704</v>
          </cell>
          <cell r="W6052" t="str">
            <v>Gran Buenos Aires</v>
          </cell>
          <cell r="Y6052" t="str">
            <v>ENVÍO SIN CARGO (CABA Y GRAN PARTE DE GBA) TIEMPO: 4 a 6 DÍAS HÁBILES</v>
          </cell>
          <cell r="Z6052" t="str">
            <v>Mercado Pago</v>
          </cell>
          <cell r="AA6052" t="str">
            <v>DIEGODIAZ</v>
          </cell>
          <cell r="AB6052" t="str">
            <v xml:space="preserve">Los cuchillos en rosa </v>
          </cell>
          <cell r="AD6052">
            <v>44072</v>
          </cell>
          <cell r="AE6052">
            <v>44076</v>
          </cell>
          <cell r="AF6052" t="str">
            <v>SET X 3 TARROS HERMETICOS ROSA C/2 CUCHARAS DE REGALO</v>
          </cell>
          <cell r="AG6052" t="str">
            <v>913.1</v>
          </cell>
          <cell r="AH6052">
            <v>1</v>
          </cell>
          <cell r="AI6052" t="str">
            <v>BP43018</v>
          </cell>
          <cell r="AJ6052" t="str">
            <v>Móvil</v>
          </cell>
          <cell r="AK6052" t="str">
            <v>VIERNES 04-09 ENTRE 8 Y 18 HORAS!</v>
          </cell>
          <cell r="AL6052">
            <v>1724293365</v>
          </cell>
          <cell r="AM6052">
            <v>284916048</v>
          </cell>
          <cell r="AN6052" t="str">
            <v>Sí</v>
          </cell>
        </row>
        <row r="6053">
          <cell r="A6053">
            <v>1867</v>
          </cell>
          <cell r="B6053" t="str">
            <v>marubregant@gmail.com</v>
          </cell>
          <cell r="AF6053" t="str">
            <v>BOWL ROSA 400CC</v>
          </cell>
          <cell r="AG6053" t="str">
            <v>132.5</v>
          </cell>
          <cell r="AH6053">
            <v>4</v>
          </cell>
          <cell r="AI6053" t="str">
            <v>BP01018 BIPO</v>
          </cell>
          <cell r="AN6053" t="str">
            <v>Sí</v>
          </cell>
        </row>
        <row r="6054">
          <cell r="A6054">
            <v>1867</v>
          </cell>
          <cell r="B6054" t="str">
            <v>marubregant@gmail.com</v>
          </cell>
          <cell r="AF6054" t="str">
            <v>UNTADOR PASTEL 14.5 CM</v>
          </cell>
          <cell r="AG6054" t="str">
            <v>29.99</v>
          </cell>
          <cell r="AH6054">
            <v>2</v>
          </cell>
          <cell r="AI6054" t="str">
            <v>019BA87503</v>
          </cell>
          <cell r="AN6054" t="str">
            <v>Sí</v>
          </cell>
        </row>
        <row r="6055">
          <cell r="A6055">
            <v>1867</v>
          </cell>
          <cell r="B6055" t="str">
            <v>marubregant@gmail.com</v>
          </cell>
          <cell r="AF6055" t="str">
            <v>Hermetico rosa pastel c/tapa 400 cc</v>
          </cell>
          <cell r="AG6055" t="str">
            <v>181.99</v>
          </cell>
          <cell r="AH6055">
            <v>2</v>
          </cell>
          <cell r="AI6055" t="str">
            <v>BP35018</v>
          </cell>
          <cell r="AN6055" t="str">
            <v>Sí</v>
          </cell>
        </row>
        <row r="6056">
          <cell r="A6056">
            <v>1866</v>
          </cell>
          <cell r="B6056" t="str">
            <v>lourdes.suarez@hotmail.com.ar</v>
          </cell>
          <cell r="C6056">
            <v>44071</v>
          </cell>
          <cell r="D6056" t="str">
            <v>Abierta</v>
          </cell>
          <cell r="E6056" t="str">
            <v>Recibido</v>
          </cell>
          <cell r="F6056" t="str">
            <v>Enviado</v>
          </cell>
          <cell r="G6056" t="str">
            <v>ARS</v>
          </cell>
          <cell r="H6056" t="str">
            <v>3214.43</v>
          </cell>
          <cell r="I6056" t="str">
            <v>482.16</v>
          </cell>
          <cell r="J6056">
            <v>0</v>
          </cell>
          <cell r="K6056" t="str">
            <v>2732.27</v>
          </cell>
          <cell r="L6056" t="str">
            <v>Lourdes Suarez</v>
          </cell>
          <cell r="M6056">
            <v>39408158</v>
          </cell>
          <cell r="N6056">
            <v>5491138588303</v>
          </cell>
          <cell r="O6056" t="str">
            <v>Lourdes Suarez</v>
          </cell>
          <cell r="P6056">
            <v>5491138588303</v>
          </cell>
          <cell r="Q6056" t="str">
            <v xml:space="preserve">Garibaldi </v>
          </cell>
          <cell r="R6056">
            <v>5442</v>
          </cell>
          <cell r="T6056" t="str">
            <v>Virreyes</v>
          </cell>
          <cell r="U6056" t="str">
            <v>San fernando</v>
          </cell>
          <cell r="V6056">
            <v>1645</v>
          </cell>
          <cell r="W6056" t="str">
            <v>Gran Buenos Aires</v>
          </cell>
          <cell r="Y6056" t="str">
            <v>ENVÍO SIN CARGO (CABA Y GRAN PARTE DE GBA) TIEMPO: 4 a 6 DÍAS HÁBILES</v>
          </cell>
          <cell r="Z6056" t="str">
            <v>Mercado Pago</v>
          </cell>
          <cell r="AA6056" t="str">
            <v>DIEGODIAZ</v>
          </cell>
          <cell r="AD6056">
            <v>44071</v>
          </cell>
          <cell r="AE6056">
            <v>44076</v>
          </cell>
          <cell r="AF6056" t="str">
            <v>TETERA DE CERAMICA 700ML+ FILTRO (Flores azules)</v>
          </cell>
          <cell r="AG6056" t="str">
            <v>1758.88</v>
          </cell>
          <cell r="AH6056">
            <v>1</v>
          </cell>
          <cell r="AI6056" t="str">
            <v>046BA4999</v>
          </cell>
          <cell r="AJ6056" t="str">
            <v>Móvil</v>
          </cell>
          <cell r="AK6056" t="str">
            <v>VIERNES 04-09 ENTRE 8 Y 18 HORAS!</v>
          </cell>
          <cell r="AL6056">
            <v>1722835382</v>
          </cell>
          <cell r="AM6056">
            <v>285706610</v>
          </cell>
          <cell r="AN6056" t="str">
            <v>Sí</v>
          </cell>
        </row>
        <row r="6057">
          <cell r="A6057">
            <v>1866</v>
          </cell>
          <cell r="B6057" t="str">
            <v>lourdes.suarez@hotmail.com.ar</v>
          </cell>
          <cell r="AF6057" t="str">
            <v>FRASCO VIDRIO 19CM X 9CM DIAM</v>
          </cell>
          <cell r="AG6057" t="str">
            <v>414.89</v>
          </cell>
          <cell r="AH6057">
            <v>1</v>
          </cell>
          <cell r="AI6057" t="str">
            <v>BA6431 MERRCA SEPARADA</v>
          </cell>
          <cell r="AN6057" t="str">
            <v>Sí</v>
          </cell>
        </row>
        <row r="6058">
          <cell r="A6058">
            <v>1866</v>
          </cell>
          <cell r="B6058" t="str">
            <v>lourdes.suarez@hotmail.com.ar</v>
          </cell>
          <cell r="AF6058" t="str">
            <v>BOWL COOPER 20X7 CM  COLOR COBRE</v>
          </cell>
          <cell r="AG6058" t="str">
            <v>405.83</v>
          </cell>
          <cell r="AH6058">
            <v>1</v>
          </cell>
          <cell r="AI6058" t="str">
            <v>MS129538</v>
          </cell>
          <cell r="AN6058" t="str">
            <v>Sí</v>
          </cell>
        </row>
        <row r="6059">
          <cell r="A6059">
            <v>1866</v>
          </cell>
          <cell r="B6059" t="str">
            <v>lourdes.suarez@hotmail.com.ar</v>
          </cell>
          <cell r="AF6059" t="str">
            <v>BOWL COBRA NAVI BORDE DE ACERO 17.5 X 9.5 CM</v>
          </cell>
          <cell r="AG6059" t="str">
            <v>634.83</v>
          </cell>
          <cell r="AH6059">
            <v>1</v>
          </cell>
          <cell r="AI6059" t="str">
            <v>MS129546</v>
          </cell>
          <cell r="AN6059" t="str">
            <v>Sí</v>
          </cell>
        </row>
        <row r="6060">
          <cell r="A6060">
            <v>1865</v>
          </cell>
          <cell r="B6060" t="str">
            <v>silva.camilar@gmail.com</v>
          </cell>
          <cell r="C6060">
            <v>44071</v>
          </cell>
          <cell r="D6060" t="str">
            <v>Abierta</v>
          </cell>
          <cell r="E6060" t="str">
            <v>Recibido</v>
          </cell>
          <cell r="F6060" t="str">
            <v>Enviado</v>
          </cell>
          <cell r="G6060" t="str">
            <v>ARS</v>
          </cell>
          <cell r="H6060" t="str">
            <v>538.03</v>
          </cell>
          <cell r="I6060">
            <v>0</v>
          </cell>
          <cell r="J6060">
            <v>0</v>
          </cell>
          <cell r="K6060" t="str">
            <v>538.03</v>
          </cell>
          <cell r="L6060" t="str">
            <v>Camila Silva</v>
          </cell>
          <cell r="M6060">
            <v>38270549</v>
          </cell>
          <cell r="N6060">
            <v>1161065262</v>
          </cell>
          <cell r="O6060" t="str">
            <v>Camila Silva</v>
          </cell>
          <cell r="P6060">
            <v>1161065262</v>
          </cell>
          <cell r="Q6060" t="str">
            <v>Obarrio</v>
          </cell>
          <cell r="R6060">
            <v>1437</v>
          </cell>
          <cell r="U6060" t="str">
            <v>Don Torcuato</v>
          </cell>
          <cell r="V6060">
            <v>1611</v>
          </cell>
          <cell r="W6060" t="str">
            <v>Gran Buenos Aires</v>
          </cell>
          <cell r="Y6060" t="str">
            <v>ENVÍO SIN CARGO (CABA Y GRAN PARTE DE GBA) TIEMPO: 4 a 6 DÍAS HÁBILES</v>
          </cell>
          <cell r="Z6060" t="str">
            <v>Mercado Pago</v>
          </cell>
          <cell r="AD6060">
            <v>44071</v>
          </cell>
          <cell r="AE6060">
            <v>44076</v>
          </cell>
          <cell r="AF6060" t="str">
            <v>JABONERA DE BAÑO PASTEL DE POLIRESINA</v>
          </cell>
          <cell r="AG6060" t="str">
            <v>538.03</v>
          </cell>
          <cell r="AH6060">
            <v>1</v>
          </cell>
          <cell r="AI6060" t="str">
            <v>AB6649</v>
          </cell>
          <cell r="AJ6060" t="str">
            <v>Web</v>
          </cell>
          <cell r="AK6060" t="str">
            <v>VIERNES 04-09 ENTRE 8 Y 18 HORAS!</v>
          </cell>
          <cell r="AL6060">
            <v>1722686948</v>
          </cell>
          <cell r="AM6060">
            <v>285678158</v>
          </cell>
          <cell r="AN6060" t="str">
            <v>Sí</v>
          </cell>
        </row>
        <row r="6061">
          <cell r="A6061">
            <v>1864</v>
          </cell>
          <cell r="B6061" t="str">
            <v>diamelaserignese@gmail.com</v>
          </cell>
          <cell r="C6061">
            <v>44071</v>
          </cell>
          <cell r="D6061" t="str">
            <v>Abierta</v>
          </cell>
          <cell r="E6061" t="str">
            <v>Recibido</v>
          </cell>
          <cell r="F6061" t="str">
            <v>Enviado</v>
          </cell>
          <cell r="G6061" t="str">
            <v>ARS</v>
          </cell>
          <cell r="H6061" t="str">
            <v>1973.97</v>
          </cell>
          <cell r="I6061">
            <v>0</v>
          </cell>
          <cell r="J6061">
            <v>0</v>
          </cell>
          <cell r="K6061" t="str">
            <v>1973.97</v>
          </cell>
          <cell r="L6061" t="str">
            <v>Diamela Serignese</v>
          </cell>
          <cell r="M6061">
            <v>28321985</v>
          </cell>
          <cell r="N6061">
            <v>1154623138</v>
          </cell>
          <cell r="O6061" t="str">
            <v>Diamela Serignese</v>
          </cell>
          <cell r="P6061">
            <v>1154623138</v>
          </cell>
          <cell r="Q6061" t="str">
            <v xml:space="preserve">Lamadrid </v>
          </cell>
          <cell r="R6061">
            <v>3066</v>
          </cell>
          <cell r="U6061" t="str">
            <v xml:space="preserve">Quilmes </v>
          </cell>
          <cell r="V6061">
            <v>1879</v>
          </cell>
          <cell r="W6061" t="str">
            <v>Gran Buenos Aires</v>
          </cell>
          <cell r="Y6061" t="str">
            <v>ENVÍO SIN CARGO (CABA Y GRAN PARTE DE GBA) TIEMPO: 4 a 6 DÍAS HÁBILES</v>
          </cell>
          <cell r="Z6061" t="str">
            <v>Mercado Pago</v>
          </cell>
          <cell r="AB6061" t="str">
            <v xml:space="preserve">La dirección de entrega es Lamadrid 3066 entre Calchaqui y Elustondo </v>
          </cell>
          <cell r="AD6061">
            <v>44071</v>
          </cell>
          <cell r="AE6061">
            <v>44076</v>
          </cell>
          <cell r="AF6061" t="str">
            <v>BROCHES PARA BOLSA FLUO BLISTER SET X 5PC COL.SURT. 11CM</v>
          </cell>
          <cell r="AG6061" t="str">
            <v>154.99</v>
          </cell>
          <cell r="AH6061">
            <v>2</v>
          </cell>
          <cell r="AI6061" t="str">
            <v>046BR5392</v>
          </cell>
          <cell r="AJ6061" t="str">
            <v>Móvil</v>
          </cell>
          <cell r="AK6061" t="str">
            <v>VIERNES 04-09 ENTRE 8 Y 18 HORAS!</v>
          </cell>
          <cell r="AL6061">
            <v>1722607430</v>
          </cell>
          <cell r="AM6061">
            <v>285670335</v>
          </cell>
          <cell r="AN6061" t="str">
            <v>Sí</v>
          </cell>
        </row>
        <row r="6062">
          <cell r="A6062">
            <v>1864</v>
          </cell>
          <cell r="B6062" t="str">
            <v>diamelaserignese@gmail.com</v>
          </cell>
          <cell r="AF6062" t="str">
            <v>VASO ROSA FACETEADO Y EXPRIMIDOR</v>
          </cell>
          <cell r="AG6062" t="str">
            <v>215.99</v>
          </cell>
          <cell r="AH6062">
            <v>2</v>
          </cell>
          <cell r="AI6062" t="str">
            <v>BP24018 BIPO</v>
          </cell>
          <cell r="AN6062" t="str">
            <v>Sí</v>
          </cell>
        </row>
        <row r="6063">
          <cell r="A6063">
            <v>1864</v>
          </cell>
          <cell r="B6063" t="str">
            <v>diamelaserignese@gmail.com</v>
          </cell>
          <cell r="AF6063" t="str">
            <v>MOLDE MUFFINS 12 DIVISIONES 34X26X3CM</v>
          </cell>
          <cell r="AG6063" t="str">
            <v>1232.01</v>
          </cell>
          <cell r="AH6063">
            <v>1</v>
          </cell>
          <cell r="AI6063" t="str">
            <v>046BA4830 15% DE BULTO</v>
          </cell>
          <cell r="AN6063" t="str">
            <v>Sí</v>
          </cell>
        </row>
        <row r="6064">
          <cell r="A6064">
            <v>1863</v>
          </cell>
          <cell r="B6064" t="str">
            <v>natalia.paracchini@hotmail.com</v>
          </cell>
          <cell r="C6064">
            <v>44071</v>
          </cell>
          <cell r="D6064" t="str">
            <v>Abierta</v>
          </cell>
          <cell r="E6064" t="str">
            <v>Recibido</v>
          </cell>
          <cell r="F6064" t="str">
            <v>Enviado</v>
          </cell>
          <cell r="G6064" t="str">
            <v>ARS</v>
          </cell>
          <cell r="H6064" t="str">
            <v>4569.35</v>
          </cell>
          <cell r="I6064">
            <v>0</v>
          </cell>
          <cell r="J6064">
            <v>0</v>
          </cell>
          <cell r="K6064" t="str">
            <v>4569.35</v>
          </cell>
          <cell r="L6064" t="str">
            <v xml:space="preserve">Natalia Paracchini </v>
          </cell>
          <cell r="M6064">
            <v>38525342</v>
          </cell>
          <cell r="N6064">
            <v>1524505849</v>
          </cell>
          <cell r="O6064" t="str">
            <v>Natalia  Paracchini</v>
          </cell>
          <cell r="P6064">
            <v>1524505849</v>
          </cell>
          <cell r="Q6064" t="str">
            <v xml:space="preserve">Thompson </v>
          </cell>
          <cell r="R6064">
            <v>783</v>
          </cell>
          <cell r="S6064" t="str">
            <v>Casa</v>
          </cell>
          <cell r="T6064" t="str">
            <v xml:space="preserve">Caballito </v>
          </cell>
          <cell r="U6064" t="str">
            <v>Capital Federal</v>
          </cell>
          <cell r="V6064">
            <v>1424</v>
          </cell>
          <cell r="W6064" t="str">
            <v>Capital Federal</v>
          </cell>
          <cell r="Y6064" t="str">
            <v>ENVÍO SIN CARGO (CABA Y GRAN PARTE DE GBA) TIEMPO: 4 a 6 DÍAS HÁBILES</v>
          </cell>
          <cell r="Z6064" t="str">
            <v>Mercado Pago</v>
          </cell>
          <cell r="AD6064">
            <v>44071</v>
          </cell>
          <cell r="AE6064">
            <v>44071</v>
          </cell>
          <cell r="AF6064" t="str">
            <v>JUEGO X 6 PLATOS HONDOS ESPARTA BLANCO 22CM</v>
          </cell>
          <cell r="AG6064" t="str">
            <v>4569.35</v>
          </cell>
          <cell r="AH6064">
            <v>1</v>
          </cell>
          <cell r="AI6064" t="str">
            <v>PO61583</v>
          </cell>
          <cell r="AJ6064" t="str">
            <v>Móvil</v>
          </cell>
          <cell r="AK6064" t="str">
            <v>MIERCOLES 2-08 ENTRE 8 Y 18 HORAS!</v>
          </cell>
          <cell r="AL6064">
            <v>1722388597</v>
          </cell>
          <cell r="AM6064">
            <v>285653685</v>
          </cell>
          <cell r="AN6064" t="str">
            <v>Sí</v>
          </cell>
        </row>
        <row r="6065">
          <cell r="A6065">
            <v>1862</v>
          </cell>
          <cell r="B6065" t="str">
            <v>lauraarruzzo@gmail.com</v>
          </cell>
          <cell r="C6065">
            <v>44071</v>
          </cell>
          <cell r="D6065" t="str">
            <v>Abierta</v>
          </cell>
          <cell r="E6065" t="str">
            <v>Recibido</v>
          </cell>
          <cell r="F6065" t="str">
            <v>Enviado</v>
          </cell>
          <cell r="G6065" t="str">
            <v>ARS</v>
          </cell>
          <cell r="H6065">
            <v>2299</v>
          </cell>
          <cell r="I6065">
            <v>0</v>
          </cell>
          <cell r="J6065">
            <v>0</v>
          </cell>
          <cell r="K6065">
            <v>2299</v>
          </cell>
          <cell r="L6065" t="str">
            <v>Laura Arruzzo</v>
          </cell>
          <cell r="M6065">
            <v>29802748</v>
          </cell>
          <cell r="N6065">
            <v>67979052</v>
          </cell>
          <cell r="O6065" t="str">
            <v>Laura Arruzzo</v>
          </cell>
          <cell r="P6065">
            <v>67979052</v>
          </cell>
          <cell r="Q6065" t="str">
            <v>General Lopez</v>
          </cell>
          <cell r="R6065">
            <v>678</v>
          </cell>
          <cell r="U6065" t="str">
            <v>Villa Bosch</v>
          </cell>
          <cell r="V6065">
            <v>1682</v>
          </cell>
          <cell r="W6065" t="str">
            <v>Gran Buenos Aires</v>
          </cell>
          <cell r="Y6065" t="str">
            <v>ENVÍO SIN CARGO (CABA Y GRAN PARTE DE GBA) TIEMPO: 4 a 6 DÍAS HÁBILES</v>
          </cell>
          <cell r="Z6065" t="str">
            <v>Mercado Pago</v>
          </cell>
          <cell r="AB6065" t="str">
            <v>Gracias Tincho y Mansola! Les paso entrecalles: Triunvirato y La Cautiva</v>
          </cell>
          <cell r="AD6065">
            <v>44071</v>
          </cell>
          <cell r="AE6065">
            <v>44071</v>
          </cell>
          <cell r="AF6065" t="str">
            <v>SET MOPA CON BALDE CENTRIFUGADOR</v>
          </cell>
          <cell r="AG6065">
            <v>2299</v>
          </cell>
          <cell r="AH6065">
            <v>1</v>
          </cell>
          <cell r="AI6065" t="str">
            <v>MOPANUEVA</v>
          </cell>
          <cell r="AJ6065" t="str">
            <v>Web</v>
          </cell>
          <cell r="AK6065" t="str">
            <v>MARTES 1-09 ENTRE 8 Y 18 HORAS!</v>
          </cell>
          <cell r="AL6065">
            <v>1722374004</v>
          </cell>
          <cell r="AM6065">
            <v>285651969</v>
          </cell>
          <cell r="AN6065" t="str">
            <v>Sí</v>
          </cell>
        </row>
        <row r="6066">
          <cell r="A6066">
            <v>1861</v>
          </cell>
          <cell r="B6066" t="str">
            <v>natalia.paracchini@hotmail.com</v>
          </cell>
          <cell r="C6066">
            <v>44071</v>
          </cell>
          <cell r="D6066" t="str">
            <v>Abierta</v>
          </cell>
          <cell r="E6066" t="str">
            <v>Pendiente</v>
          </cell>
          <cell r="F6066" t="str">
            <v>No está empaquetado</v>
          </cell>
          <cell r="G6066" t="str">
            <v>ARS</v>
          </cell>
          <cell r="H6066" t="str">
            <v>9138.7</v>
          </cell>
          <cell r="I6066">
            <v>0</v>
          </cell>
          <cell r="J6066">
            <v>0</v>
          </cell>
          <cell r="K6066" t="str">
            <v>9138.7</v>
          </cell>
          <cell r="L6066" t="str">
            <v xml:space="preserve">Natalia Paracchini </v>
          </cell>
          <cell r="M6066">
            <v>38525342</v>
          </cell>
          <cell r="N6066">
            <v>1524505849</v>
          </cell>
          <cell r="O6066" t="str">
            <v>Natalia  Paracchini</v>
          </cell>
          <cell r="P6066">
            <v>1524505849</v>
          </cell>
          <cell r="Q6066" t="str">
            <v xml:space="preserve">Thompson </v>
          </cell>
          <cell r="R6066">
            <v>783</v>
          </cell>
          <cell r="S6066" t="str">
            <v>Casa</v>
          </cell>
          <cell r="T6066" t="str">
            <v xml:space="preserve">Caballito </v>
          </cell>
          <cell r="U6066" t="str">
            <v>Capital Federal</v>
          </cell>
          <cell r="V6066">
            <v>1424</v>
          </cell>
          <cell r="W6066" t="str">
            <v>Capital Federal</v>
          </cell>
          <cell r="Y6066" t="str">
            <v>ENVÍO SIN CARGO (CABA Y GRAN PARTE DE GBA) TIEMPO: 4 a 6 DÍAS HÁBILES</v>
          </cell>
          <cell r="Z6066" t="str">
            <v>Mercado Pago</v>
          </cell>
          <cell r="AF6066" t="str">
            <v>JUEGO X 6 PLATOS HONDOS ESPARTA BLANCO 22CM</v>
          </cell>
          <cell r="AG6066" t="str">
            <v>4569.35</v>
          </cell>
          <cell r="AH6066">
            <v>2</v>
          </cell>
          <cell r="AI6066" t="str">
            <v>PO61583</v>
          </cell>
          <cell r="AJ6066" t="str">
            <v>Móvil</v>
          </cell>
          <cell r="AK6066" t="str">
            <v/>
          </cell>
          <cell r="AL6066">
            <v>1722371403</v>
          </cell>
          <cell r="AM6066">
            <v>285651198</v>
          </cell>
          <cell r="AN6066" t="str">
            <v>Sí</v>
          </cell>
        </row>
        <row r="6067">
          <cell r="A6067">
            <v>1860</v>
          </cell>
          <cell r="B6067" t="str">
            <v>mili.minuzzi@hotmail.com</v>
          </cell>
          <cell r="C6067">
            <v>44071</v>
          </cell>
          <cell r="D6067" t="str">
            <v>Abierta</v>
          </cell>
          <cell r="E6067" t="str">
            <v>Anulado</v>
          </cell>
          <cell r="F6067" t="str">
            <v>Enviado</v>
          </cell>
          <cell r="G6067" t="str">
            <v>ARS</v>
          </cell>
          <cell r="H6067" t="str">
            <v>676.49</v>
          </cell>
          <cell r="I6067" t="str">
            <v>676.49</v>
          </cell>
          <cell r="J6067">
            <v>430</v>
          </cell>
          <cell r="K6067">
            <v>430</v>
          </cell>
          <cell r="L6067" t="str">
            <v>Milagros Minuzzi</v>
          </cell>
          <cell r="M6067">
            <v>41028871</v>
          </cell>
          <cell r="N6067">
            <v>1156132126</v>
          </cell>
          <cell r="O6067" t="str">
            <v>Milagros Minuzzi</v>
          </cell>
          <cell r="P6067">
            <v>1156132126</v>
          </cell>
          <cell r="Q6067" t="str">
            <v xml:space="preserve">Serrano </v>
          </cell>
          <cell r="R6067">
            <v>629</v>
          </cell>
          <cell r="T6067" t="str">
            <v>Villa crespo</v>
          </cell>
          <cell r="U6067" t="str">
            <v>Capital Federal</v>
          </cell>
          <cell r="V6067">
            <v>1414</v>
          </cell>
          <cell r="W6067" t="str">
            <v>Capital Federal</v>
          </cell>
          <cell r="Y6067" t="str">
            <v>Correo Argentino - Encomienda Clásica</v>
          </cell>
          <cell r="Z6067" t="str">
            <v>Mercado Pago</v>
          </cell>
          <cell r="AA6067" t="str">
            <v>MILIMINUZZI</v>
          </cell>
          <cell r="AC6067" t="str">
            <v>IMPORTANTE ES UN CAMBIO: AL LLEVAR PEDIDO RETIRAR PALA Y ESCOBA (HACER NOTA DE CREDITO)</v>
          </cell>
          <cell r="AE6067">
            <v>44071</v>
          </cell>
          <cell r="AF6067" t="str">
            <v>PORTA COSMETICOS DE ACRILICO 17.5X6.5X6.5CM</v>
          </cell>
          <cell r="AG6067" t="str">
            <v>676.49</v>
          </cell>
          <cell r="AH6067">
            <v>1</v>
          </cell>
          <cell r="AI6067" t="str">
            <v>046DE6626</v>
          </cell>
          <cell r="AJ6067" t="str">
            <v>Móvil</v>
          </cell>
          <cell r="AK6067" t="str">
            <v>MIERCOLES 2-08 ENTRE 8 Y 18 HORAS!</v>
          </cell>
          <cell r="AL6067">
            <v>1722256002</v>
          </cell>
          <cell r="AM6067">
            <v>285628484</v>
          </cell>
          <cell r="AN6067" t="str">
            <v>Sí</v>
          </cell>
        </row>
        <row r="6068">
          <cell r="A6068">
            <v>1859</v>
          </cell>
          <cell r="B6068" t="str">
            <v>mabel.chapu54@gmail.com</v>
          </cell>
          <cell r="C6068">
            <v>44071</v>
          </cell>
          <cell r="D6068" t="str">
            <v>Abierta</v>
          </cell>
          <cell r="E6068" t="str">
            <v>Recibido</v>
          </cell>
          <cell r="F6068" t="str">
            <v>Enviado</v>
          </cell>
          <cell r="G6068" t="str">
            <v>ARS</v>
          </cell>
          <cell r="H6068">
            <v>1800</v>
          </cell>
          <cell r="I6068">
            <v>0</v>
          </cell>
          <cell r="J6068">
            <v>0</v>
          </cell>
          <cell r="K6068">
            <v>1800</v>
          </cell>
          <cell r="L6068" t="str">
            <v>Mabel Pascual</v>
          </cell>
          <cell r="M6068">
            <v>11410764</v>
          </cell>
          <cell r="N6068">
            <v>1136431648</v>
          </cell>
          <cell r="O6068" t="str">
            <v>Mabel Pascual</v>
          </cell>
          <cell r="P6068">
            <v>1136431648</v>
          </cell>
          <cell r="Q6068" t="str">
            <v>Manuel Rico</v>
          </cell>
          <cell r="R6068">
            <v>1154</v>
          </cell>
          <cell r="T6068" t="str">
            <v>Villa Sarmiento</v>
          </cell>
          <cell r="U6068" t="str">
            <v>Moron</v>
          </cell>
          <cell r="V6068">
            <v>1706</v>
          </cell>
          <cell r="W6068" t="str">
            <v>Gran Buenos Aires</v>
          </cell>
          <cell r="Y6068" t="str">
            <v>ENVÍO SIN CARGO (CABA Y GRAN PARTE DE GBA) TIEMPO: 4 a 6 DÍAS HÁBILES</v>
          </cell>
          <cell r="Z6068" t="str">
            <v>Mercado Pago</v>
          </cell>
          <cell r="AC6068" t="str">
            <v>IMPORTANTE: ENTREGAR A PARTIR DE LAS 15 HS (TARDE)</v>
          </cell>
          <cell r="AD6068">
            <v>44071</v>
          </cell>
          <cell r="AE6068">
            <v>44071</v>
          </cell>
          <cell r="AF6068" t="str">
            <v>MESA DE ARRIME HOME OFFICE 35x40x67 CM</v>
          </cell>
          <cell r="AG6068">
            <v>1800</v>
          </cell>
          <cell r="AH6068">
            <v>1</v>
          </cell>
          <cell r="AI6068" t="str">
            <v>MESA ARRIME 2 CAÑOS</v>
          </cell>
          <cell r="AJ6068" t="str">
            <v>Web</v>
          </cell>
          <cell r="AK6068" t="str">
            <v>MARTES 1-09 ENTRE 8 Y 18 HORAS!</v>
          </cell>
          <cell r="AL6068">
            <v>1722222522</v>
          </cell>
          <cell r="AM6068">
            <v>285631113</v>
          </cell>
          <cell r="AN6068" t="str">
            <v>Sí</v>
          </cell>
        </row>
        <row r="6069">
          <cell r="A6069">
            <v>1858</v>
          </cell>
          <cell r="B6069" t="str">
            <v>cintia.quintana@osde.com.ar</v>
          </cell>
          <cell r="C6069">
            <v>44071</v>
          </cell>
          <cell r="D6069" t="str">
            <v>Abierta</v>
          </cell>
          <cell r="E6069" t="str">
            <v>Recibido</v>
          </cell>
          <cell r="F6069" t="str">
            <v>Enviado</v>
          </cell>
          <cell r="G6069" t="str">
            <v>ARS</v>
          </cell>
          <cell r="H6069" t="str">
            <v>2454.27</v>
          </cell>
          <cell r="I6069">
            <v>0</v>
          </cell>
          <cell r="J6069">
            <v>0</v>
          </cell>
          <cell r="K6069" t="str">
            <v>2454.27</v>
          </cell>
          <cell r="L6069" t="str">
            <v>Romina Quintana</v>
          </cell>
          <cell r="M6069">
            <v>31720833</v>
          </cell>
          <cell r="N6069">
            <v>1136429147</v>
          </cell>
          <cell r="O6069" t="str">
            <v>Romina quintana</v>
          </cell>
          <cell r="P6069">
            <v>1136429147</v>
          </cell>
          <cell r="Q6069" t="str">
            <v xml:space="preserve">Islandia </v>
          </cell>
          <cell r="R6069">
            <v>4052</v>
          </cell>
          <cell r="S6069" t="str">
            <v xml:space="preserve">casa </v>
          </cell>
          <cell r="T6069" t="str">
            <v>lanus</v>
          </cell>
          <cell r="U6069" t="str">
            <v>Lanus</v>
          </cell>
          <cell r="V6069">
            <v>1824</v>
          </cell>
          <cell r="W6069" t="str">
            <v>Gran Buenos Aires</v>
          </cell>
          <cell r="Y6069" t="str">
            <v>ENVÍO SIN CARGO (CABA Y GRAN PARTE DE GBA) TIEMPO: 4 a 6 DÍAS HÁBILES</v>
          </cell>
          <cell r="Z6069" t="str">
            <v>Mercado Pago</v>
          </cell>
          <cell r="AD6069">
            <v>44071</v>
          </cell>
          <cell r="AE6069">
            <v>44071</v>
          </cell>
          <cell r="AF6069" t="str">
            <v>COPA NORUEGA POSTRE 250 ML - PACK X 6</v>
          </cell>
          <cell r="AG6069" t="str">
            <v>779.99</v>
          </cell>
          <cell r="AH6069">
            <v>2</v>
          </cell>
          <cell r="AI6069" t="str">
            <v>68974PK</v>
          </cell>
          <cell r="AJ6069" t="str">
            <v>Web</v>
          </cell>
          <cell r="AK6069" t="str">
            <v>MIERCOLES 2-08 ENTRE 8 Y 18 HORAS!</v>
          </cell>
          <cell r="AL6069">
            <v>1722067366</v>
          </cell>
          <cell r="AM6069">
            <v>270760810</v>
          </cell>
          <cell r="AN6069" t="str">
            <v>Sí</v>
          </cell>
        </row>
        <row r="6070">
          <cell r="A6070">
            <v>1858</v>
          </cell>
          <cell r="B6070" t="str">
            <v>cintia.quintana@osde.com.ar</v>
          </cell>
          <cell r="AF6070" t="str">
            <v>SET X 6 VASO VIDRIO 360ML</v>
          </cell>
          <cell r="AG6070" t="str">
            <v>894.29</v>
          </cell>
          <cell r="AH6070">
            <v>1</v>
          </cell>
          <cell r="AI6070" t="str">
            <v>046BA6434</v>
          </cell>
          <cell r="AN6070" t="str">
            <v>Sí</v>
          </cell>
        </row>
        <row r="6071">
          <cell r="A6071">
            <v>1857</v>
          </cell>
          <cell r="B6071" t="str">
            <v>nadia_gb@hotmail.com</v>
          </cell>
          <cell r="C6071">
            <v>44071</v>
          </cell>
          <cell r="D6071" t="str">
            <v>Abierta</v>
          </cell>
          <cell r="E6071" t="str">
            <v>Recibido</v>
          </cell>
          <cell r="F6071" t="str">
            <v>Enviado</v>
          </cell>
          <cell r="G6071" t="str">
            <v>ARS</v>
          </cell>
          <cell r="H6071" t="str">
            <v>2602.56</v>
          </cell>
          <cell r="I6071">
            <v>0</v>
          </cell>
          <cell r="J6071">
            <v>0</v>
          </cell>
          <cell r="K6071" t="str">
            <v>2602.56</v>
          </cell>
          <cell r="L6071" t="str">
            <v xml:space="preserve">Nadia Beceiro </v>
          </cell>
          <cell r="M6071">
            <v>30394038</v>
          </cell>
          <cell r="N6071">
            <v>5491165162015</v>
          </cell>
          <cell r="O6071" t="str">
            <v>Nadia  Beceiro</v>
          </cell>
          <cell r="P6071">
            <v>5491165162015</v>
          </cell>
          <cell r="Q6071" t="str">
            <v xml:space="preserve">Arrotea </v>
          </cell>
          <cell r="R6071">
            <v>733</v>
          </cell>
          <cell r="S6071">
            <v>2</v>
          </cell>
          <cell r="T6071" t="str">
            <v xml:space="preserve">Flores </v>
          </cell>
          <cell r="U6071" t="str">
            <v>Capital Federal</v>
          </cell>
          <cell r="V6071">
            <v>1406</v>
          </cell>
          <cell r="W6071" t="str">
            <v>Capital Federal</v>
          </cell>
          <cell r="Y6071" t="str">
            <v>ENVÍO SIN CARGO (CABA Y GRAN PARTE DE GBA) TIEMPO: 4 a 6 DÍAS HÁBILES</v>
          </cell>
          <cell r="Z6071" t="str">
            <v>Mercado Pago</v>
          </cell>
          <cell r="AD6071">
            <v>44071</v>
          </cell>
          <cell r="AE6071">
            <v>44071</v>
          </cell>
          <cell r="AF6071" t="str">
            <v>ESPECIERO 3 PIEZAS ACERO INOXIDABLE 21 X 7CM (BA8193)</v>
          </cell>
          <cell r="AG6071" t="str">
            <v>897.59</v>
          </cell>
          <cell r="AH6071">
            <v>1</v>
          </cell>
          <cell r="AI6071" t="str">
            <v>046BA3346</v>
          </cell>
          <cell r="AJ6071" t="str">
            <v>Móvil</v>
          </cell>
          <cell r="AK6071" t="str">
            <v>MIERCOLES 2-08 ENTRE 8 Y 18 HORAS!</v>
          </cell>
          <cell r="AL6071">
            <v>1721790723</v>
          </cell>
          <cell r="AM6071">
            <v>275890218</v>
          </cell>
          <cell r="AN6071" t="str">
            <v>Sí</v>
          </cell>
        </row>
        <row r="6072">
          <cell r="A6072">
            <v>1857</v>
          </cell>
          <cell r="B6072" t="str">
            <v>nadia_gb@hotmail.com</v>
          </cell>
          <cell r="AF6072" t="str">
            <v>CESTO DE BASURA PLASTICO 5.5 L (Rojo)</v>
          </cell>
          <cell r="AG6072" t="str">
            <v>837.08</v>
          </cell>
          <cell r="AH6072">
            <v>1</v>
          </cell>
          <cell r="AN6072" t="str">
            <v>Sí</v>
          </cell>
        </row>
        <row r="6073">
          <cell r="A6073">
            <v>1857</v>
          </cell>
          <cell r="B6073" t="str">
            <v>nadia_gb@hotmail.com</v>
          </cell>
          <cell r="AF6073" t="str">
            <v>ALM. PEACE 25X55CM POLIESTER V.SILICONADO</v>
          </cell>
          <cell r="AG6073" t="str">
            <v>867.89</v>
          </cell>
          <cell r="AH6073">
            <v>1</v>
          </cell>
          <cell r="AI6073" t="str">
            <v>CHU393</v>
          </cell>
          <cell r="AN6073" t="str">
            <v>Sí</v>
          </cell>
        </row>
        <row r="6074">
          <cell r="A6074">
            <v>1856</v>
          </cell>
          <cell r="B6074" t="str">
            <v>lauraarruzzo@gmail.com</v>
          </cell>
          <cell r="C6074">
            <v>44071</v>
          </cell>
          <cell r="D6074" t="str">
            <v>Abierta</v>
          </cell>
          <cell r="E6074" t="str">
            <v>Recibido</v>
          </cell>
          <cell r="F6074" t="str">
            <v>Enviado</v>
          </cell>
          <cell r="G6074" t="str">
            <v>ARS</v>
          </cell>
          <cell r="H6074" t="str">
            <v>3052.43</v>
          </cell>
          <cell r="I6074">
            <v>0</v>
          </cell>
          <cell r="J6074">
            <v>0</v>
          </cell>
          <cell r="K6074" t="str">
            <v>3052.43</v>
          </cell>
          <cell r="L6074" t="str">
            <v>Laura Arruzzo</v>
          </cell>
          <cell r="M6074">
            <v>29802748</v>
          </cell>
          <cell r="N6074">
            <v>67979052</v>
          </cell>
          <cell r="O6074" t="str">
            <v>Laura Arruzzo</v>
          </cell>
          <cell r="P6074">
            <v>67979052</v>
          </cell>
          <cell r="Q6074" t="str">
            <v>General Lopez</v>
          </cell>
          <cell r="R6074">
            <v>678</v>
          </cell>
          <cell r="U6074" t="str">
            <v>Villa Bosch</v>
          </cell>
          <cell r="V6074">
            <v>1682</v>
          </cell>
          <cell r="W6074" t="str">
            <v>Gran Buenos Aires</v>
          </cell>
          <cell r="Y6074" t="str">
            <v>ENVÍO SIN CARGO (CABA Y GRAN PARTE DE GBA) TIEMPO: 4 a 6 DÍAS HÁBILES</v>
          </cell>
          <cell r="Z6074" t="str">
            <v>Mercado Pago</v>
          </cell>
          <cell r="AB6074" t="str">
            <v>Deseo la mopa pero ya se volvió a agotar!</v>
          </cell>
          <cell r="AD6074">
            <v>44071</v>
          </cell>
          <cell r="AE6074">
            <v>44071</v>
          </cell>
          <cell r="AF6074" t="str">
            <v>PUFF REDONDO GRANDE COLOR ROSA DE 44 CM Y 30H</v>
          </cell>
          <cell r="AG6074" t="str">
            <v>3052.43</v>
          </cell>
          <cell r="AH6074">
            <v>1</v>
          </cell>
          <cell r="AI6074" t="str">
            <v>046AS7267</v>
          </cell>
          <cell r="AJ6074" t="str">
            <v>Web</v>
          </cell>
          <cell r="AK6074" t="str">
            <v>MARTES 1-09 ENTRE 8 Y 18 HORAS!</v>
          </cell>
          <cell r="AL6074">
            <v>1721712226</v>
          </cell>
          <cell r="AM6074">
            <v>285570767</v>
          </cell>
          <cell r="AN6074" t="str">
            <v>Sí</v>
          </cell>
        </row>
        <row r="6075">
          <cell r="A6075">
            <v>1855</v>
          </cell>
          <cell r="B6075" t="str">
            <v>jcruzalfonso@hotmail.com</v>
          </cell>
          <cell r="C6075">
            <v>44071</v>
          </cell>
          <cell r="D6075" t="str">
            <v>Abierta</v>
          </cell>
          <cell r="E6075" t="str">
            <v>Recibido</v>
          </cell>
          <cell r="F6075" t="str">
            <v>Enviado</v>
          </cell>
          <cell r="G6075" t="str">
            <v>ARS</v>
          </cell>
          <cell r="H6075">
            <v>2299</v>
          </cell>
          <cell r="I6075">
            <v>0</v>
          </cell>
          <cell r="J6075">
            <v>0</v>
          </cell>
          <cell r="K6075">
            <v>2299</v>
          </cell>
          <cell r="L6075" t="str">
            <v>Juan cruz Alfonso</v>
          </cell>
          <cell r="M6075">
            <v>38828897</v>
          </cell>
          <cell r="N6075">
            <v>1166523433</v>
          </cell>
          <cell r="O6075" t="str">
            <v>Juan cruz Alfonso</v>
          </cell>
          <cell r="P6075">
            <v>1166523433</v>
          </cell>
          <cell r="Q6075" t="str">
            <v>Bartolome mitre</v>
          </cell>
          <cell r="R6075">
            <v>4025</v>
          </cell>
          <cell r="S6075" t="str">
            <v>2 B</v>
          </cell>
          <cell r="T6075" t="str">
            <v>Almagro</v>
          </cell>
          <cell r="U6075" t="str">
            <v>Capital Federal</v>
          </cell>
          <cell r="V6075">
            <v>1201</v>
          </cell>
          <cell r="W6075" t="str">
            <v>Capital Federal</v>
          </cell>
          <cell r="Y6075" t="str">
            <v>ENVÍO SIN CARGO (CABA Y GRAN PARTE DE GBA) TIEMPO: 4 a 6 DÍAS HÁBILES</v>
          </cell>
          <cell r="Z6075" t="str">
            <v>Mercado Pago</v>
          </cell>
          <cell r="AD6075">
            <v>44071</v>
          </cell>
          <cell r="AE6075">
            <v>44071</v>
          </cell>
          <cell r="AF6075" t="str">
            <v>SET MOPA CON BALDE CENTRIFUGADOR</v>
          </cell>
          <cell r="AG6075">
            <v>2299</v>
          </cell>
          <cell r="AH6075">
            <v>1</v>
          </cell>
          <cell r="AI6075" t="str">
            <v>MOPANUEVA</v>
          </cell>
          <cell r="AJ6075" t="str">
            <v>Móvil</v>
          </cell>
          <cell r="AK6075" t="str">
            <v>MIERCOLES 2-08 ENTRE 8 Y 18 HORAS!</v>
          </cell>
          <cell r="AL6075">
            <v>1721688465</v>
          </cell>
          <cell r="AM6075">
            <v>285567489</v>
          </cell>
          <cell r="AN6075" t="str">
            <v>Sí</v>
          </cell>
        </row>
        <row r="6076">
          <cell r="A6076">
            <v>1854</v>
          </cell>
          <cell r="B6076" t="str">
            <v>asrodriguez@gmail.com</v>
          </cell>
          <cell r="C6076">
            <v>44071</v>
          </cell>
          <cell r="D6076" t="str">
            <v>Abierta</v>
          </cell>
          <cell r="E6076" t="str">
            <v>Recibido</v>
          </cell>
          <cell r="F6076" t="str">
            <v>Enviado</v>
          </cell>
          <cell r="G6076" t="str">
            <v>ARS</v>
          </cell>
          <cell r="H6076">
            <v>1800</v>
          </cell>
          <cell r="I6076">
            <v>0</v>
          </cell>
          <cell r="J6076">
            <v>0</v>
          </cell>
          <cell r="K6076">
            <v>1800</v>
          </cell>
          <cell r="L6076" t="str">
            <v>Andres Rodriguez</v>
          </cell>
          <cell r="M6076">
            <v>16474145</v>
          </cell>
          <cell r="N6076">
            <v>2216088666</v>
          </cell>
          <cell r="O6076" t="str">
            <v>Andres Rodriguez</v>
          </cell>
          <cell r="P6076">
            <v>2216088666</v>
          </cell>
          <cell r="Q6076">
            <v>45</v>
          </cell>
          <cell r="R6076">
            <v>1066</v>
          </cell>
          <cell r="S6076">
            <v>0.33333333333333331</v>
          </cell>
          <cell r="T6076" t="str">
            <v>CIUDAD DE LA PLATA</v>
          </cell>
          <cell r="U6076" t="str">
            <v>Capital Federal</v>
          </cell>
          <cell r="V6076">
            <v>1440</v>
          </cell>
          <cell r="W6076" t="str">
            <v>Capital Federal</v>
          </cell>
          <cell r="Y6076" t="str">
            <v>ENVÍO SIN CARGO (CABA Y GRAN PARTE DE GBA) TIEMPO: 4 a 6 DÍAS HÁBILES</v>
          </cell>
          <cell r="Z6076" t="str">
            <v>Mercado Pago</v>
          </cell>
          <cell r="AD6076">
            <v>44071</v>
          </cell>
          <cell r="AE6076">
            <v>44071</v>
          </cell>
          <cell r="AF6076" t="str">
            <v>MESA DE ARRIME HOME OFFICE 35x40x67 CM</v>
          </cell>
          <cell r="AG6076">
            <v>1800</v>
          </cell>
          <cell r="AH6076">
            <v>1</v>
          </cell>
          <cell r="AI6076" t="str">
            <v>MESA ARRIME 2 CAÑOS</v>
          </cell>
          <cell r="AJ6076" t="str">
            <v>Móvil</v>
          </cell>
          <cell r="AK6076" t="str">
            <v>JUEVES 3-09 ENTRE 8 Y 18 HORAS!</v>
          </cell>
          <cell r="AL6076">
            <v>1721368027</v>
          </cell>
          <cell r="AM6076">
            <v>285323550</v>
          </cell>
          <cell r="AN6076" t="str">
            <v>Sí</v>
          </cell>
        </row>
        <row r="6077">
          <cell r="A6077">
            <v>1853</v>
          </cell>
          <cell r="B6077" t="str">
            <v>paloma.nun@hotmail.com</v>
          </cell>
          <cell r="C6077">
            <v>44071</v>
          </cell>
          <cell r="D6077" t="str">
            <v>Abierta</v>
          </cell>
          <cell r="E6077" t="str">
            <v>Recibido</v>
          </cell>
          <cell r="F6077" t="str">
            <v>Enviado</v>
          </cell>
          <cell r="G6077" t="str">
            <v>ARS</v>
          </cell>
          <cell r="H6077">
            <v>1800</v>
          </cell>
          <cell r="I6077">
            <v>0</v>
          </cell>
          <cell r="J6077">
            <v>0</v>
          </cell>
          <cell r="K6077">
            <v>1800</v>
          </cell>
          <cell r="L6077" t="str">
            <v>Paloma Nuñez</v>
          </cell>
          <cell r="M6077">
            <v>38601106</v>
          </cell>
          <cell r="N6077">
            <v>1140641040</v>
          </cell>
          <cell r="O6077" t="str">
            <v>Paloma Nuñez</v>
          </cell>
          <cell r="P6077">
            <v>1140641040</v>
          </cell>
          <cell r="Q6077" t="str">
            <v>Pedro morán</v>
          </cell>
          <cell r="R6077">
            <v>3565</v>
          </cell>
          <cell r="U6077" t="str">
            <v>Capital Federal</v>
          </cell>
          <cell r="V6077">
            <v>1419</v>
          </cell>
          <cell r="W6077" t="str">
            <v>Capital Federal</v>
          </cell>
          <cell r="Y6077" t="str">
            <v>ENVÍO SIN CARGO (CABA Y GRAN PARTE DE GBA) TIEMPO: 4 a 6 DÍAS HÁBILES</v>
          </cell>
          <cell r="Z6077" t="str">
            <v>Mercado Pago</v>
          </cell>
          <cell r="AB6077" t="str">
            <v>Voy a pasar a retirarla por Mataderos.</v>
          </cell>
          <cell r="AD6077">
            <v>44071</v>
          </cell>
          <cell r="AE6077">
            <v>44071</v>
          </cell>
          <cell r="AF6077" t="str">
            <v>MESA DE ARRIME HOME OFFICE 35x40x67 CM</v>
          </cell>
          <cell r="AG6077">
            <v>1800</v>
          </cell>
          <cell r="AH6077">
            <v>1</v>
          </cell>
          <cell r="AI6077" t="str">
            <v>MESA ARRIME 2 CAÑOS</v>
          </cell>
          <cell r="AJ6077" t="str">
            <v>Móvil</v>
          </cell>
          <cell r="AK6077" t="str">
            <v>A RETIRAR EL 29-08 ENTRE 9 Y 13 HORAS!</v>
          </cell>
          <cell r="AL6077">
            <v>1721037233</v>
          </cell>
          <cell r="AM6077">
            <v>285193673</v>
          </cell>
          <cell r="AN6077" t="str">
            <v>Sí</v>
          </cell>
        </row>
        <row r="6078">
          <cell r="A6078">
            <v>1852</v>
          </cell>
          <cell r="B6078" t="str">
            <v>fscriveri@gmail.com</v>
          </cell>
          <cell r="C6078">
            <v>44071</v>
          </cell>
          <cell r="D6078" t="str">
            <v>Abierta</v>
          </cell>
          <cell r="E6078" t="str">
            <v>Recibido</v>
          </cell>
          <cell r="F6078" t="str">
            <v>Enviado</v>
          </cell>
          <cell r="G6078" t="str">
            <v>ARS</v>
          </cell>
          <cell r="H6078" t="str">
            <v>5192.46</v>
          </cell>
          <cell r="I6078" t="str">
            <v>434.02</v>
          </cell>
          <cell r="J6078">
            <v>0</v>
          </cell>
          <cell r="K6078" t="str">
            <v>4758.44</v>
          </cell>
          <cell r="L6078" t="str">
            <v>Fiorella Scriveri</v>
          </cell>
          <cell r="M6078">
            <v>27361578037</v>
          </cell>
          <cell r="N6078">
            <v>1130102350</v>
          </cell>
          <cell r="O6078" t="str">
            <v>Fiorella Scriveri</v>
          </cell>
          <cell r="P6078">
            <v>1130102350</v>
          </cell>
          <cell r="Q6078" t="str">
            <v xml:space="preserve">Av asamblea </v>
          </cell>
          <cell r="R6078">
            <v>1434</v>
          </cell>
          <cell r="S6078" t="str">
            <v>7mo 20</v>
          </cell>
          <cell r="T6078" t="str">
            <v>Parque chacabuco</v>
          </cell>
          <cell r="U6078" t="str">
            <v>Capital Federal</v>
          </cell>
          <cell r="V6078">
            <v>1406</v>
          </cell>
          <cell r="W6078" t="str">
            <v>Capital Federal</v>
          </cell>
          <cell r="Y6078" t="str">
            <v>ENVÍO SIN CARGO (CABA Y GRAN PARTE DE GBA) TIEMPO: 4 a 6 DÍAS HÁBILES</v>
          </cell>
          <cell r="Z6078" t="str">
            <v>Mercado Pago</v>
          </cell>
          <cell r="AA6078" t="str">
            <v>AMIGOS1</v>
          </cell>
          <cell r="AC6078" t="str">
            <v>NOVIA DE ALFI: MOPA COLOR ROJA</v>
          </cell>
          <cell r="AD6078">
            <v>44071</v>
          </cell>
          <cell r="AE6078">
            <v>44071</v>
          </cell>
          <cell r="AF6078" t="str">
            <v>HERMETICOS SET 6PCS C/TAPA DE VENTILACION FUCSIA (Fucsia)</v>
          </cell>
          <cell r="AG6078" t="str">
            <v>1000.45</v>
          </cell>
          <cell r="AH6078">
            <v>1</v>
          </cell>
          <cell r="AI6078" t="str">
            <v>100BA4030</v>
          </cell>
          <cell r="AJ6078" t="str">
            <v>Móvil</v>
          </cell>
          <cell r="AK6078" t="str">
            <v>LE ENTREGO HOY LA MERCADERIA AL JEFE JAJAJA SALUDOS !</v>
          </cell>
          <cell r="AL6078">
            <v>1720958580</v>
          </cell>
          <cell r="AM6078">
            <v>285482937</v>
          </cell>
          <cell r="AN6078" t="str">
            <v>Sí</v>
          </cell>
        </row>
        <row r="6079">
          <cell r="A6079">
            <v>1852</v>
          </cell>
          <cell r="B6079" t="str">
            <v>fscriveri@gmail.com</v>
          </cell>
          <cell r="AF6079" t="str">
            <v>ESPECIERO 3 PIEZAS ACERO INOXIDABLE 21 X 7CM (BA8193)</v>
          </cell>
          <cell r="AG6079" t="str">
            <v>897.59</v>
          </cell>
          <cell r="AH6079">
            <v>2</v>
          </cell>
          <cell r="AI6079" t="str">
            <v>046BA3346</v>
          </cell>
          <cell r="AN6079" t="str">
            <v>Sí</v>
          </cell>
        </row>
        <row r="6080">
          <cell r="A6080">
            <v>1852</v>
          </cell>
          <cell r="B6080" t="str">
            <v>fscriveri@gmail.com</v>
          </cell>
          <cell r="AF6080" t="str">
            <v>ESPATULAS PLASTICO (Rosa)</v>
          </cell>
          <cell r="AG6080" t="str">
            <v>97.83</v>
          </cell>
          <cell r="AH6080">
            <v>1</v>
          </cell>
          <cell r="AI6080" t="str">
            <v>019BA7572BA</v>
          </cell>
          <cell r="AN6080" t="str">
            <v>Sí</v>
          </cell>
        </row>
        <row r="6081">
          <cell r="A6081">
            <v>1852</v>
          </cell>
          <cell r="B6081" t="str">
            <v>fscriveri@gmail.com</v>
          </cell>
          <cell r="AF6081" t="str">
            <v>SET MOPA CON BALDE CENTRIFUGADOR</v>
          </cell>
          <cell r="AG6081">
            <v>2299</v>
          </cell>
          <cell r="AH6081">
            <v>1</v>
          </cell>
          <cell r="AI6081" t="str">
            <v>MOPANUEVA</v>
          </cell>
          <cell r="AN6081" t="str">
            <v>Sí</v>
          </cell>
        </row>
        <row r="6082">
          <cell r="A6082">
            <v>1851</v>
          </cell>
          <cell r="B6082" t="str">
            <v>monicabalquinta@gmail.com</v>
          </cell>
          <cell r="C6082">
            <v>44070</v>
          </cell>
          <cell r="D6082" t="str">
            <v>Abierta</v>
          </cell>
          <cell r="E6082" t="str">
            <v>Recibido</v>
          </cell>
          <cell r="F6082" t="str">
            <v>Enviado</v>
          </cell>
          <cell r="G6082" t="str">
            <v>ARS</v>
          </cell>
          <cell r="H6082" t="str">
            <v>3535.78</v>
          </cell>
          <cell r="I6082">
            <v>0</v>
          </cell>
          <cell r="J6082">
            <v>0</v>
          </cell>
          <cell r="K6082" t="str">
            <v>3535.78</v>
          </cell>
          <cell r="L6082" t="str">
            <v>Monica Balquinta</v>
          </cell>
          <cell r="M6082">
            <v>18032999</v>
          </cell>
          <cell r="N6082">
            <v>1158777712</v>
          </cell>
          <cell r="O6082" t="str">
            <v>Monica BALQUINTA</v>
          </cell>
          <cell r="P6082">
            <v>1158777712</v>
          </cell>
          <cell r="Q6082" t="str">
            <v>Carlos Calvo</v>
          </cell>
          <cell r="R6082">
            <v>1342</v>
          </cell>
          <cell r="S6082">
            <v>4.1666666666666664E-2</v>
          </cell>
          <cell r="T6082" t="str">
            <v>SAN CRISTOBAL</v>
          </cell>
          <cell r="U6082" t="str">
            <v>Caba</v>
          </cell>
          <cell r="V6082">
            <v>1102</v>
          </cell>
          <cell r="W6082" t="str">
            <v>Capital Federal</v>
          </cell>
          <cell r="Y6082" t="str">
            <v>ENVÍO SIN CARGO (CABA Y GRAN PARTE DE GBA) TIEMPO: 4 a 6 DÍAS HÁBILES</v>
          </cell>
          <cell r="Z6082" t="str">
            <v>Mercado Pago</v>
          </cell>
          <cell r="AD6082">
            <v>44070</v>
          </cell>
          <cell r="AE6082">
            <v>44071</v>
          </cell>
          <cell r="AF6082" t="str">
            <v>ALM. SMILE 25X55CM POLIESTER V.SILICONADO</v>
          </cell>
          <cell r="AG6082" t="str">
            <v>867.89</v>
          </cell>
          <cell r="AH6082">
            <v>1</v>
          </cell>
          <cell r="AI6082" t="str">
            <v>CHU388</v>
          </cell>
          <cell r="AJ6082" t="str">
            <v>Web</v>
          </cell>
          <cell r="AK6082" t="str">
            <v>MIERCOLES 2-08 ENTRE 8 Y 18 HORAS!</v>
          </cell>
          <cell r="AL6082">
            <v>1720255716</v>
          </cell>
          <cell r="AM6082">
            <v>284860374</v>
          </cell>
          <cell r="AN6082" t="str">
            <v>Sí</v>
          </cell>
        </row>
        <row r="6083">
          <cell r="A6083">
            <v>1851</v>
          </cell>
          <cell r="B6083" t="str">
            <v>monicabalquinta@gmail.com</v>
          </cell>
          <cell r="AF6083" t="str">
            <v>ALM. LOVE 25X55CM POLIESTER V.SILICONADO</v>
          </cell>
          <cell r="AG6083" t="str">
            <v>867.89</v>
          </cell>
          <cell r="AH6083">
            <v>1</v>
          </cell>
          <cell r="AI6083" t="str">
            <v>CHU392</v>
          </cell>
          <cell r="AN6083" t="str">
            <v>Sí</v>
          </cell>
        </row>
        <row r="6084">
          <cell r="A6084">
            <v>1851</v>
          </cell>
          <cell r="B6084" t="str">
            <v>monicabalquinta@gmail.com</v>
          </cell>
          <cell r="AF6084" t="str">
            <v>MESA DE ARRIME HOME OFFICE 35x40x67 CM</v>
          </cell>
          <cell r="AG6084">
            <v>1800</v>
          </cell>
          <cell r="AH6084">
            <v>1</v>
          </cell>
          <cell r="AI6084" t="str">
            <v>MESA ARRIME 2 CAÑOS</v>
          </cell>
          <cell r="AN6084" t="str">
            <v>Sí</v>
          </cell>
        </row>
        <row r="6085">
          <cell r="A6085">
            <v>1850</v>
          </cell>
          <cell r="B6085" t="str">
            <v>pameladecona@gmail.com</v>
          </cell>
          <cell r="C6085">
            <v>44070</v>
          </cell>
          <cell r="D6085" t="str">
            <v>Abierta</v>
          </cell>
          <cell r="E6085" t="str">
            <v>Recibido</v>
          </cell>
          <cell r="F6085" t="str">
            <v>Enviado</v>
          </cell>
          <cell r="G6085" t="str">
            <v>ARS</v>
          </cell>
          <cell r="H6085" t="str">
            <v>634.83</v>
          </cell>
          <cell r="I6085">
            <v>0</v>
          </cell>
          <cell r="J6085">
            <v>0</v>
          </cell>
          <cell r="K6085" t="str">
            <v>634.83</v>
          </cell>
          <cell r="L6085" t="str">
            <v>Pamela Decona</v>
          </cell>
          <cell r="M6085">
            <v>30664127</v>
          </cell>
          <cell r="N6085">
            <v>1161951540</v>
          </cell>
          <cell r="O6085" t="str">
            <v>Pamela Decona</v>
          </cell>
          <cell r="P6085">
            <v>1161951540</v>
          </cell>
          <cell r="Q6085" t="str">
            <v>Dr Melo</v>
          </cell>
          <cell r="R6085">
            <v>2989</v>
          </cell>
          <cell r="S6085" t="str">
            <v>PB</v>
          </cell>
          <cell r="T6085" t="str">
            <v>Lanús Oeste</v>
          </cell>
          <cell r="U6085" t="str">
            <v>Bs As</v>
          </cell>
          <cell r="V6085">
            <v>1824</v>
          </cell>
          <cell r="W6085" t="str">
            <v>Gran Buenos Aires</v>
          </cell>
          <cell r="Y6085" t="str">
            <v>ENVÍO SIN CARGO (CABA Y GRAN PARTE DE GBA) TIEMPO: 4 a 6 DÍAS HÁBILES</v>
          </cell>
          <cell r="Z6085" t="str">
            <v>Mercado Pago</v>
          </cell>
          <cell r="AD6085">
            <v>44070</v>
          </cell>
          <cell r="AE6085">
            <v>44071</v>
          </cell>
          <cell r="AF6085" t="str">
            <v>BOWL COBRA NAVI BORDE DE ACERO 17.5 X 9.5 CM</v>
          </cell>
          <cell r="AG6085" t="str">
            <v>634.83</v>
          </cell>
          <cell r="AH6085">
            <v>1</v>
          </cell>
          <cell r="AI6085" t="str">
            <v>MS129546</v>
          </cell>
          <cell r="AJ6085" t="str">
            <v>Móvil</v>
          </cell>
          <cell r="AK6085" t="str">
            <v>MIERCOLES 2-08 ENTRE 8 Y 18 HORAS!</v>
          </cell>
          <cell r="AL6085">
            <v>1719998628</v>
          </cell>
          <cell r="AM6085">
            <v>285281719</v>
          </cell>
          <cell r="AN6085" t="str">
            <v>Sí</v>
          </cell>
        </row>
        <row r="6086">
          <cell r="A6086">
            <v>1849</v>
          </cell>
          <cell r="B6086" t="str">
            <v>pameladecona@gmail.com</v>
          </cell>
          <cell r="C6086">
            <v>44070</v>
          </cell>
          <cell r="D6086" t="str">
            <v>Abierta</v>
          </cell>
          <cell r="E6086" t="str">
            <v>Recibido</v>
          </cell>
          <cell r="F6086" t="str">
            <v>Enviado</v>
          </cell>
          <cell r="G6086" t="str">
            <v>ARS</v>
          </cell>
          <cell r="H6086" t="str">
            <v>2764.67</v>
          </cell>
          <cell r="I6086">
            <v>0</v>
          </cell>
          <cell r="J6086">
            <v>0</v>
          </cell>
          <cell r="K6086" t="str">
            <v>2764.67</v>
          </cell>
          <cell r="L6086" t="str">
            <v>Pamela Decona</v>
          </cell>
          <cell r="M6086">
            <v>30664127</v>
          </cell>
          <cell r="N6086">
            <v>1161951540</v>
          </cell>
          <cell r="O6086" t="str">
            <v>Pamela Decona</v>
          </cell>
          <cell r="P6086">
            <v>1161951540</v>
          </cell>
          <cell r="Q6086" t="str">
            <v>Dr Melo</v>
          </cell>
          <cell r="R6086">
            <v>2989</v>
          </cell>
          <cell r="S6086" t="str">
            <v>PB</v>
          </cell>
          <cell r="T6086" t="str">
            <v>Lanús Oeste</v>
          </cell>
          <cell r="U6086" t="str">
            <v>Bs as</v>
          </cell>
          <cell r="V6086">
            <v>1824</v>
          </cell>
          <cell r="W6086" t="str">
            <v>Gran Buenos Aires</v>
          </cell>
          <cell r="Y6086" t="str">
            <v>ENVÍO SIN CARGO (CABA Y GRAN PARTE DE GBA) TIEMPO: 4 a 6 DÍAS HÁBILES</v>
          </cell>
          <cell r="Z6086" t="str">
            <v>Mercado Pago</v>
          </cell>
          <cell r="AD6086">
            <v>44070</v>
          </cell>
          <cell r="AE6086">
            <v>44071</v>
          </cell>
          <cell r="AF6086" t="str">
            <v>FRASCO 2 POSICIONES DE VIDRIO CON TAPA DE COBRE 650 ML</v>
          </cell>
          <cell r="AG6086" t="str">
            <v>405.83</v>
          </cell>
          <cell r="AH6086">
            <v>3</v>
          </cell>
          <cell r="AI6086" t="str">
            <v>MS117712</v>
          </cell>
          <cell r="AJ6086" t="str">
            <v>Móvil</v>
          </cell>
          <cell r="AK6086" t="str">
            <v>MIERCOLES 2-08 ENTRE 8 Y 18 HORAS!</v>
          </cell>
          <cell r="AL6086">
            <v>1719929238</v>
          </cell>
          <cell r="AM6086">
            <v>285265451</v>
          </cell>
          <cell r="AN6086" t="str">
            <v>Sí</v>
          </cell>
        </row>
        <row r="6087">
          <cell r="A6087">
            <v>1849</v>
          </cell>
          <cell r="B6087" t="str">
            <v>pameladecona@gmail.com</v>
          </cell>
          <cell r="AF6087" t="str">
            <v>FRASCO 2 POSICIONES DE VIDRIO CON TAPA DE COBRE 400 ML</v>
          </cell>
          <cell r="AG6087" t="str">
            <v>280.58</v>
          </cell>
          <cell r="AH6087">
            <v>2</v>
          </cell>
          <cell r="AI6087" t="str">
            <v>MS117713</v>
          </cell>
          <cell r="AN6087" t="str">
            <v>Sí</v>
          </cell>
        </row>
        <row r="6088">
          <cell r="A6088">
            <v>1849</v>
          </cell>
          <cell r="B6088" t="str">
            <v>pameladecona@gmail.com</v>
          </cell>
          <cell r="AF6088" t="str">
            <v>FRASCO 2 POSICIONES DE VIDRIO CON TAPA DE COBRE 1200 ML</v>
          </cell>
          <cell r="AG6088" t="str">
            <v>493.01</v>
          </cell>
          <cell r="AH6088">
            <v>2</v>
          </cell>
          <cell r="AI6088" t="str">
            <v>MS117711</v>
          </cell>
          <cell r="AN6088" t="str">
            <v>Sí</v>
          </cell>
        </row>
        <row r="6089">
          <cell r="A6089">
            <v>1848</v>
          </cell>
          <cell r="B6089" t="str">
            <v>sol_berrino@hotmail.com</v>
          </cell>
          <cell r="C6089">
            <v>44070</v>
          </cell>
          <cell r="D6089" t="str">
            <v>Abierta</v>
          </cell>
          <cell r="E6089" t="str">
            <v>Recibido</v>
          </cell>
          <cell r="G6089" t="str">
            <v>ARS</v>
          </cell>
          <cell r="H6089" t="str">
            <v>2199.98</v>
          </cell>
          <cell r="I6089">
            <v>0</v>
          </cell>
          <cell r="J6089">
            <v>0</v>
          </cell>
          <cell r="K6089" t="str">
            <v>2199.98</v>
          </cell>
          <cell r="L6089" t="str">
            <v>María Sol Berrino</v>
          </cell>
          <cell r="M6089">
            <v>36985689</v>
          </cell>
          <cell r="N6089">
            <v>3584361115</v>
          </cell>
          <cell r="Z6089" t="str">
            <v>Mercado Pago</v>
          </cell>
          <cell r="AB6089" t="str">
            <v xml:space="preserve">Es para regalo. Enviar el dia sabado 29.08 al mail c.reynores@gmail.com con el mensaje: Muy feliz cumple Cams! Esperamos que con este reglito pudas comprar algo util y lindo para tu nuevo hogar. *dijimos util... y pensalo bien porque despues de todo vivir sol es un garron. Te queremos. Lari, Noe, Vicks y Solcis. </v>
          </cell>
          <cell r="AD6089">
            <v>44070</v>
          </cell>
          <cell r="AF6089" t="str">
            <v>GIFT CARD GOLD</v>
          </cell>
          <cell r="AG6089" t="str">
            <v>2199.98</v>
          </cell>
          <cell r="AH6089">
            <v>1</v>
          </cell>
          <cell r="AJ6089" t="str">
            <v>Móvil</v>
          </cell>
          <cell r="AK6089" t="str">
            <v/>
          </cell>
          <cell r="AL6089">
            <v>1719356162</v>
          </cell>
          <cell r="AM6089">
            <v>285188051</v>
          </cell>
          <cell r="AN6089" t="str">
            <v>No</v>
          </cell>
        </row>
        <row r="6090">
          <cell r="A6090">
            <v>1847</v>
          </cell>
          <cell r="B6090" t="str">
            <v>valentina.ro@hotmail.com</v>
          </cell>
          <cell r="C6090">
            <v>44070</v>
          </cell>
          <cell r="D6090" t="str">
            <v>Abierta</v>
          </cell>
          <cell r="E6090" t="str">
            <v>Recibido</v>
          </cell>
          <cell r="F6090" t="str">
            <v>Enviado</v>
          </cell>
          <cell r="G6090" t="str">
            <v>ARS</v>
          </cell>
          <cell r="H6090" t="str">
            <v>1244.67</v>
          </cell>
          <cell r="I6090">
            <v>0</v>
          </cell>
          <cell r="J6090">
            <v>0</v>
          </cell>
          <cell r="K6090" t="str">
            <v>1244.67</v>
          </cell>
          <cell r="L6090" t="str">
            <v>Valentina Rodriguez Otaño</v>
          </cell>
          <cell r="M6090">
            <v>43324871</v>
          </cell>
          <cell r="N6090">
            <v>1153134635</v>
          </cell>
          <cell r="O6090" t="str">
            <v>Valentina Rodriguez Otaño</v>
          </cell>
          <cell r="P6090">
            <v>1153134635</v>
          </cell>
          <cell r="Q6090" t="str">
            <v>Pareja</v>
          </cell>
          <cell r="R6090">
            <v>4376</v>
          </cell>
          <cell r="T6090" t="str">
            <v>Villa Devoto</v>
          </cell>
          <cell r="U6090" t="str">
            <v>Buenos Aires</v>
          </cell>
          <cell r="V6090">
            <v>1419</v>
          </cell>
          <cell r="W6090" t="str">
            <v>Capital Federal</v>
          </cell>
          <cell r="Y6090" t="str">
            <v>ENVÍO SIN CARGO (CABA Y GRAN PARTE DE GBA) TIEMPO: 4 a 6 DÍAS HÁBILES</v>
          </cell>
          <cell r="Z6090" t="str">
            <v>Mercado Pago</v>
          </cell>
          <cell r="AD6090">
            <v>44070</v>
          </cell>
          <cell r="AE6090">
            <v>44071</v>
          </cell>
          <cell r="AF6090" t="str">
            <v>FRASCO VIDRIO 19CM X 9CM DIAM</v>
          </cell>
          <cell r="AG6090" t="str">
            <v>414.89</v>
          </cell>
          <cell r="AH6090">
            <v>3</v>
          </cell>
          <cell r="AI6090" t="str">
            <v>BA6431 MERRCA SEPARADA</v>
          </cell>
          <cell r="AJ6090" t="str">
            <v>Web</v>
          </cell>
          <cell r="AK6090" t="str">
            <v>MIERCOLES 2-08 ENTRE 8 Y 18 HORAS!</v>
          </cell>
          <cell r="AL6090">
            <v>1719310976</v>
          </cell>
          <cell r="AM6090">
            <v>285187400</v>
          </cell>
          <cell r="AN6090" t="str">
            <v>Sí</v>
          </cell>
        </row>
        <row r="6091">
          <cell r="A6091">
            <v>1846</v>
          </cell>
          <cell r="B6091" t="str">
            <v>pauguez1996@gmail.com</v>
          </cell>
          <cell r="C6091">
            <v>44070</v>
          </cell>
          <cell r="D6091" t="str">
            <v>Abierta</v>
          </cell>
          <cell r="E6091" t="str">
            <v>Recibido</v>
          </cell>
          <cell r="F6091" t="str">
            <v>Enviado</v>
          </cell>
          <cell r="G6091" t="str">
            <v>ARS</v>
          </cell>
          <cell r="H6091" t="str">
            <v>908.65</v>
          </cell>
          <cell r="I6091">
            <v>0</v>
          </cell>
          <cell r="J6091">
            <v>0</v>
          </cell>
          <cell r="K6091" t="str">
            <v>908.65</v>
          </cell>
          <cell r="L6091" t="str">
            <v xml:space="preserve">Paula Florencia Rodríguez </v>
          </cell>
          <cell r="M6091">
            <v>39556344</v>
          </cell>
          <cell r="N6091">
            <v>1131770660</v>
          </cell>
          <cell r="O6091" t="str">
            <v>Paula Florencia  Rodríguez</v>
          </cell>
          <cell r="P6091">
            <v>1131770660</v>
          </cell>
          <cell r="Q6091" t="str">
            <v xml:space="preserve">Gelly y obes </v>
          </cell>
          <cell r="R6091">
            <v>565</v>
          </cell>
          <cell r="U6091" t="str">
            <v>Quilmes</v>
          </cell>
          <cell r="V6091">
            <v>1878</v>
          </cell>
          <cell r="W6091" t="str">
            <v>Gran Buenos Aires</v>
          </cell>
          <cell r="Y6091" t="str">
            <v>ENVÍO SIN CARGO (CABA Y GRAN PARTE DE GBA) TIEMPO: 4 a 6 DÍAS HÁBILES</v>
          </cell>
          <cell r="Z6091" t="str">
            <v>Mercado Pago</v>
          </cell>
          <cell r="AD6091">
            <v>44070</v>
          </cell>
          <cell r="AE6091">
            <v>44071</v>
          </cell>
          <cell r="AF6091" t="str">
            <v>FLORERO DE VIDRIO 16CM</v>
          </cell>
          <cell r="AG6091" t="str">
            <v>201.93</v>
          </cell>
          <cell r="AH6091">
            <v>1</v>
          </cell>
          <cell r="AI6091" t="str">
            <v>046JA7593</v>
          </cell>
          <cell r="AJ6091" t="str">
            <v>Móvil</v>
          </cell>
          <cell r="AK6091" t="str">
            <v>MIERCOLES 2-08 ENTRE 8 Y 18 HORAS!</v>
          </cell>
          <cell r="AL6091">
            <v>1718977741</v>
          </cell>
          <cell r="AM6091">
            <v>285058970</v>
          </cell>
          <cell r="AN6091" t="str">
            <v>Sí</v>
          </cell>
        </row>
        <row r="6092">
          <cell r="A6092">
            <v>1846</v>
          </cell>
          <cell r="B6092" t="str">
            <v>pauguez1996@gmail.com</v>
          </cell>
          <cell r="AF6092" t="str">
            <v>MOLDE TARTERA 27 CM DIAM</v>
          </cell>
          <cell r="AG6092" t="str">
            <v>309.97</v>
          </cell>
          <cell r="AH6092">
            <v>1</v>
          </cell>
          <cell r="AI6092" t="str">
            <v>046BA4836 CON EL 15%</v>
          </cell>
          <cell r="AN6092" t="str">
            <v>Sí</v>
          </cell>
        </row>
        <row r="6093">
          <cell r="A6093">
            <v>1846</v>
          </cell>
          <cell r="B6093" t="str">
            <v>pauguez1996@gmail.com</v>
          </cell>
          <cell r="AF6093" t="str">
            <v>BOWL ROSA 400CC</v>
          </cell>
          <cell r="AG6093" t="str">
            <v>132.5</v>
          </cell>
          <cell r="AH6093">
            <v>1</v>
          </cell>
          <cell r="AI6093" t="str">
            <v>BP01018 BIPO</v>
          </cell>
          <cell r="AN6093" t="str">
            <v>Sí</v>
          </cell>
        </row>
        <row r="6094">
          <cell r="A6094">
            <v>1846</v>
          </cell>
          <cell r="B6094" t="str">
            <v>pauguez1996@gmail.com</v>
          </cell>
          <cell r="AF6094" t="str">
            <v>RALLADOR DE MANO MEDIANO 20 CM</v>
          </cell>
          <cell r="AG6094" t="str">
            <v>48.26</v>
          </cell>
          <cell r="AH6094">
            <v>1</v>
          </cell>
          <cell r="AI6094" t="str">
            <v>BA7382</v>
          </cell>
          <cell r="AN6094" t="str">
            <v>Sí</v>
          </cell>
        </row>
        <row r="6095">
          <cell r="A6095">
            <v>1846</v>
          </cell>
          <cell r="B6095" t="str">
            <v>pauguez1996@gmail.com</v>
          </cell>
          <cell r="AF6095" t="str">
            <v>VASO ROSA FACETEADO Y EXPRIMIDOR</v>
          </cell>
          <cell r="AG6095" t="str">
            <v>215.99</v>
          </cell>
          <cell r="AH6095">
            <v>1</v>
          </cell>
          <cell r="AI6095" t="str">
            <v>BP24018 BIPO</v>
          </cell>
          <cell r="AN6095" t="str">
            <v>Sí</v>
          </cell>
        </row>
        <row r="6096">
          <cell r="A6096">
            <v>1845</v>
          </cell>
          <cell r="B6096" t="str">
            <v>agustinpalacio01@gmail.com</v>
          </cell>
          <cell r="C6096">
            <v>44070</v>
          </cell>
          <cell r="D6096" t="str">
            <v>Abierta</v>
          </cell>
          <cell r="E6096" t="str">
            <v>Recibido</v>
          </cell>
          <cell r="F6096" t="str">
            <v>Enviado</v>
          </cell>
          <cell r="G6096" t="str">
            <v>ARS</v>
          </cell>
          <cell r="H6096">
            <v>1800</v>
          </cell>
          <cell r="I6096">
            <v>0</v>
          </cell>
          <cell r="J6096">
            <v>0</v>
          </cell>
          <cell r="K6096">
            <v>1800</v>
          </cell>
          <cell r="L6096" t="str">
            <v>Agustin Palacio</v>
          </cell>
          <cell r="M6096">
            <v>42644000</v>
          </cell>
          <cell r="N6096">
            <v>1166931007</v>
          </cell>
          <cell r="O6096" t="str">
            <v>Agustin Palacio</v>
          </cell>
          <cell r="P6096">
            <v>1166931007</v>
          </cell>
          <cell r="Q6096" t="str">
            <v>Palestina</v>
          </cell>
          <cell r="R6096">
            <v>1163</v>
          </cell>
          <cell r="S6096" t="str">
            <v>PB C</v>
          </cell>
          <cell r="T6096" t="str">
            <v>Palermo Soho</v>
          </cell>
          <cell r="U6096" t="str">
            <v>Caba</v>
          </cell>
          <cell r="V6096">
            <v>1182</v>
          </cell>
          <cell r="W6096" t="str">
            <v>Capital Federal</v>
          </cell>
          <cell r="Y6096" t="str">
            <v>ENVÍO SIN CARGO (CABA Y GRAN PARTE DE GBA) TIEMPO: 4 a 6 DÍAS HÁBILES</v>
          </cell>
          <cell r="Z6096" t="str">
            <v>Mercado Pago</v>
          </cell>
          <cell r="AD6096">
            <v>44070</v>
          </cell>
          <cell r="AE6096">
            <v>44071</v>
          </cell>
          <cell r="AF6096" t="str">
            <v>MESA DE ARRIME HOME OFFICE 35x40x67 CM</v>
          </cell>
          <cell r="AG6096">
            <v>1800</v>
          </cell>
          <cell r="AH6096">
            <v>1</v>
          </cell>
          <cell r="AI6096" t="str">
            <v>MESA ARRIME 2 CAÑOS</v>
          </cell>
          <cell r="AJ6096" t="str">
            <v>Móvil</v>
          </cell>
          <cell r="AK6096" t="str">
            <v>MIERCOLES 2-09 ENTRE 8  Y 18 HORAS!</v>
          </cell>
          <cell r="AL6096">
            <v>1718875884</v>
          </cell>
          <cell r="AM6096">
            <v>285127968</v>
          </cell>
          <cell r="AN6096" t="str">
            <v>Sí</v>
          </cell>
        </row>
        <row r="6097">
          <cell r="A6097">
            <v>1844</v>
          </cell>
          <cell r="B6097" t="str">
            <v>josefinabell@hotmail.com</v>
          </cell>
          <cell r="C6097">
            <v>44070</v>
          </cell>
          <cell r="D6097" t="str">
            <v>Abierta</v>
          </cell>
          <cell r="E6097" t="str">
            <v>Pendiente</v>
          </cell>
          <cell r="F6097" t="str">
            <v>No está empaquetado</v>
          </cell>
          <cell r="G6097" t="str">
            <v>ARS</v>
          </cell>
          <cell r="H6097" t="str">
            <v>5001.17</v>
          </cell>
          <cell r="I6097">
            <v>0</v>
          </cell>
          <cell r="J6097">
            <v>0</v>
          </cell>
          <cell r="K6097" t="str">
            <v>5001.17</v>
          </cell>
          <cell r="L6097" t="str">
            <v>Josefina Bell</v>
          </cell>
          <cell r="M6097">
            <v>258322</v>
          </cell>
          <cell r="N6097">
            <v>1140442185</v>
          </cell>
          <cell r="O6097" t="str">
            <v>Josefina  Bell</v>
          </cell>
          <cell r="P6097">
            <v>1140442185</v>
          </cell>
          <cell r="Q6097" t="str">
            <v xml:space="preserve">Pacheco </v>
          </cell>
          <cell r="R6097">
            <v>817</v>
          </cell>
          <cell r="T6097" t="str">
            <v xml:space="preserve">Martínez </v>
          </cell>
          <cell r="U6097" t="str">
            <v xml:space="preserve">Martínez. </v>
          </cell>
          <cell r="V6097">
            <v>1640</v>
          </cell>
          <cell r="W6097" t="str">
            <v>Gran Buenos Aires</v>
          </cell>
          <cell r="Y6097" t="str">
            <v>ENVÍO SIN CARGO (CABA Y GRAN PARTE DE GBA) TIEMPO: 4 a 6 DÍAS HÁBILES</v>
          </cell>
          <cell r="Z6097" t="str">
            <v>Mercado Pago</v>
          </cell>
          <cell r="AF6097" t="str">
            <v>PUFF REDONDO AQUA 30 CM x 30 CM H</v>
          </cell>
          <cell r="AG6097" t="str">
            <v>1986.8</v>
          </cell>
          <cell r="AH6097">
            <v>1</v>
          </cell>
          <cell r="AI6097" t="str">
            <v>046AS7257</v>
          </cell>
          <cell r="AJ6097" t="str">
            <v>Móvil</v>
          </cell>
          <cell r="AK6097" t="str">
            <v/>
          </cell>
          <cell r="AL6097">
            <v>1717417687</v>
          </cell>
          <cell r="AM6097">
            <v>284897681</v>
          </cell>
          <cell r="AN6097" t="str">
            <v>Sí</v>
          </cell>
        </row>
        <row r="6098">
          <cell r="A6098">
            <v>1844</v>
          </cell>
          <cell r="B6098" t="str">
            <v>josefinabell@hotmail.com</v>
          </cell>
          <cell r="AF6098" t="str">
            <v>CEPILLO DE BAÑO PLASTICO 3 COLORES 38 X 13 CM</v>
          </cell>
          <cell r="AG6098" t="str">
            <v>368.61</v>
          </cell>
          <cell r="AH6098">
            <v>3</v>
          </cell>
          <cell r="AI6098" t="str">
            <v>AB6065</v>
          </cell>
          <cell r="AN6098" t="str">
            <v>Sí</v>
          </cell>
        </row>
        <row r="6099">
          <cell r="A6099">
            <v>1844</v>
          </cell>
          <cell r="B6099" t="str">
            <v>josefinabell@hotmail.com</v>
          </cell>
          <cell r="AF6099" t="str">
            <v>CUCHARA PASTEL 13.5 CM</v>
          </cell>
          <cell r="AG6099" t="str">
            <v>29.99</v>
          </cell>
          <cell r="AH6099">
            <v>4</v>
          </cell>
          <cell r="AI6099" t="str">
            <v>019BA87502</v>
          </cell>
          <cell r="AN6099" t="str">
            <v>Sí</v>
          </cell>
        </row>
        <row r="6100">
          <cell r="A6100">
            <v>1844</v>
          </cell>
          <cell r="B6100" t="str">
            <v>josefinabell@hotmail.com</v>
          </cell>
          <cell r="AF6100" t="str">
            <v>PERCHERO X4 60X12CM 2COL (Blanco)</v>
          </cell>
          <cell r="AG6100" t="str">
            <v>1788.58</v>
          </cell>
          <cell r="AH6100">
            <v>1</v>
          </cell>
          <cell r="AI6100" t="str">
            <v>046DE7362</v>
          </cell>
          <cell r="AN6100" t="str">
            <v>Sí</v>
          </cell>
        </row>
        <row r="6101">
          <cell r="A6101">
            <v>1843</v>
          </cell>
          <cell r="B6101" t="str">
            <v>julietarindel@gmail.com</v>
          </cell>
          <cell r="C6101">
            <v>44069</v>
          </cell>
          <cell r="D6101" t="str">
            <v>Abierta</v>
          </cell>
          <cell r="E6101" t="str">
            <v>Recibido</v>
          </cell>
          <cell r="F6101" t="str">
            <v>Enviado</v>
          </cell>
          <cell r="G6101" t="str">
            <v>ARS</v>
          </cell>
          <cell r="H6101">
            <v>1800</v>
          </cell>
          <cell r="I6101">
            <v>0</v>
          </cell>
          <cell r="J6101">
            <v>0</v>
          </cell>
          <cell r="K6101">
            <v>1800</v>
          </cell>
          <cell r="L6101" t="str">
            <v>Julieta Analia Alvez Rindel</v>
          </cell>
          <cell r="M6101">
            <v>34790042</v>
          </cell>
          <cell r="N6101">
            <v>1121702548</v>
          </cell>
          <cell r="O6101" t="str">
            <v>Julieta Analia Alvez Rindel</v>
          </cell>
          <cell r="P6101">
            <v>1121702548</v>
          </cell>
          <cell r="Q6101" t="str">
            <v>Santo Tome</v>
          </cell>
          <cell r="R6101">
            <v>4945</v>
          </cell>
          <cell r="S6101" t="str">
            <v>PB 4</v>
          </cell>
          <cell r="T6101" t="str">
            <v>Villa Devoto</v>
          </cell>
          <cell r="U6101" t="str">
            <v>Caba</v>
          </cell>
          <cell r="V6101">
            <v>1417</v>
          </cell>
          <cell r="W6101" t="str">
            <v>Capital Federal</v>
          </cell>
          <cell r="Y6101" t="str">
            <v>ENVÍO SIN CARGO (CABA Y GRAN PARTE DE GBA) TIEMPO: 4 a 6 DÍAS HÁBILES</v>
          </cell>
          <cell r="Z6101" t="str">
            <v>Mercado Pago</v>
          </cell>
          <cell r="AD6101">
            <v>44069</v>
          </cell>
          <cell r="AE6101">
            <v>44070</v>
          </cell>
          <cell r="AF6101" t="str">
            <v>MESA DE ARRIME HOME OFFICE 35x40x67 CM</v>
          </cell>
          <cell r="AG6101">
            <v>1800</v>
          </cell>
          <cell r="AH6101">
            <v>1</v>
          </cell>
          <cell r="AI6101" t="str">
            <v>MESA ARRIME 2 CAÑOS</v>
          </cell>
          <cell r="AJ6101" t="str">
            <v>Móvil</v>
          </cell>
          <cell r="AK6101" t="str">
            <v>MARTES 1-09 ENTRE 8 Y 18 HORAS!</v>
          </cell>
          <cell r="AL6101">
            <v>1717255796</v>
          </cell>
          <cell r="AM6101">
            <v>283117089</v>
          </cell>
          <cell r="AN6101" t="str">
            <v>Sí</v>
          </cell>
        </row>
        <row r="6102">
          <cell r="A6102">
            <v>1842</v>
          </cell>
          <cell r="B6102" t="str">
            <v>rociodelcarmenferreyra@hotmail.com</v>
          </cell>
          <cell r="C6102">
            <v>44069</v>
          </cell>
          <cell r="D6102" t="str">
            <v>Abierta</v>
          </cell>
          <cell r="E6102" t="str">
            <v>Anulado</v>
          </cell>
          <cell r="F6102" t="str">
            <v>No está empaquetado</v>
          </cell>
          <cell r="G6102" t="str">
            <v>ARS</v>
          </cell>
          <cell r="H6102">
            <v>6600</v>
          </cell>
          <cell r="I6102">
            <v>0</v>
          </cell>
          <cell r="J6102">
            <v>595</v>
          </cell>
          <cell r="K6102">
            <v>7195</v>
          </cell>
          <cell r="L6102" t="str">
            <v>Rocio Ferreyra</v>
          </cell>
          <cell r="M6102">
            <v>27404486816</v>
          </cell>
          <cell r="N6102">
            <v>3624078024</v>
          </cell>
          <cell r="O6102" t="str">
            <v>Rocio Ferreyra</v>
          </cell>
          <cell r="P6102">
            <v>3624078024</v>
          </cell>
          <cell r="Q6102" t="str">
            <v>José Hernández</v>
          </cell>
          <cell r="R6102">
            <v>1549</v>
          </cell>
          <cell r="T6102" t="str">
            <v xml:space="preserve">Villa San Martin </v>
          </cell>
          <cell r="U6102" t="str">
            <v>Resistencia</v>
          </cell>
          <cell r="V6102">
            <v>3500</v>
          </cell>
          <cell r="W6102" t="str">
            <v>Chaco</v>
          </cell>
          <cell r="Y6102" t="str">
            <v>Correo Argentino - Encomienda Clásica</v>
          </cell>
          <cell r="Z6102" t="str">
            <v>Mercado Pago</v>
          </cell>
          <cell r="AB6102" t="str">
            <v>En efectivo por Rapipago</v>
          </cell>
          <cell r="AF6102" t="str">
            <v>TERMO STANLEY CON PICO CEBADOR 1.3 LITROS</v>
          </cell>
          <cell r="AG6102">
            <v>6600</v>
          </cell>
          <cell r="AH6102">
            <v>1</v>
          </cell>
          <cell r="AI6102" t="str">
            <v>TERMOSTANLEY</v>
          </cell>
          <cell r="AJ6102" t="str">
            <v>Móvil</v>
          </cell>
          <cell r="AK6102" t="str">
            <v/>
          </cell>
          <cell r="AL6102">
            <v>1717215582</v>
          </cell>
          <cell r="AM6102">
            <v>284843971</v>
          </cell>
          <cell r="AN6102" t="str">
            <v>Sí</v>
          </cell>
        </row>
        <row r="6103">
          <cell r="A6103">
            <v>1841</v>
          </cell>
          <cell r="B6103" t="str">
            <v>mariainesparada@hotmail.com</v>
          </cell>
          <cell r="C6103">
            <v>44069</v>
          </cell>
          <cell r="D6103" t="str">
            <v>Abierta</v>
          </cell>
          <cell r="E6103" t="str">
            <v>Recibido</v>
          </cell>
          <cell r="F6103" t="str">
            <v>Enviado</v>
          </cell>
          <cell r="G6103" t="str">
            <v>ARS</v>
          </cell>
          <cell r="H6103" t="str">
            <v>599.43</v>
          </cell>
          <cell r="I6103">
            <v>0</v>
          </cell>
          <cell r="J6103">
            <v>0</v>
          </cell>
          <cell r="K6103" t="str">
            <v>599.43</v>
          </cell>
          <cell r="L6103" t="str">
            <v>Ignacio Goya</v>
          </cell>
          <cell r="M6103">
            <v>36529374</v>
          </cell>
          <cell r="N6103">
            <v>1169372449</v>
          </cell>
          <cell r="O6103" t="str">
            <v>Ignacio Goya</v>
          </cell>
          <cell r="P6103">
            <v>1169372449</v>
          </cell>
          <cell r="Q6103" t="str">
            <v xml:space="preserve">Av. Luis Maria Campos </v>
          </cell>
          <cell r="R6103">
            <v>1285</v>
          </cell>
          <cell r="S6103" t="str">
            <v>Piso 7 Depto A</v>
          </cell>
          <cell r="T6103" t="str">
            <v>Palermo</v>
          </cell>
          <cell r="U6103" t="str">
            <v>Ciudad Autonoma de Buenos Aires</v>
          </cell>
          <cell r="V6103">
            <v>1426</v>
          </cell>
          <cell r="W6103" t="str">
            <v>Capital Federal</v>
          </cell>
          <cell r="Y6103" t="str">
            <v>ENVÍO SIN CARGO (CABA Y GRAN PARTE DE GBA) TIEMPO: 4 a 6 DÍAS HÁBILES</v>
          </cell>
          <cell r="Z6103" t="str">
            <v>Mercado Pago</v>
          </cell>
          <cell r="AD6103">
            <v>44069</v>
          </cell>
          <cell r="AE6103">
            <v>44070</v>
          </cell>
          <cell r="AF6103" t="str">
            <v>BOWL ROSA 400CC</v>
          </cell>
          <cell r="AG6103" t="str">
            <v>132.5</v>
          </cell>
          <cell r="AH6103">
            <v>2</v>
          </cell>
          <cell r="AI6103" t="str">
            <v>BP01018 BIPO</v>
          </cell>
          <cell r="AJ6103" t="str">
            <v>Web</v>
          </cell>
          <cell r="AK6103" t="str">
            <v>LUNES 31-08 ENTRE 8 Y 18 HORAS!</v>
          </cell>
          <cell r="AL6103">
            <v>1716719248</v>
          </cell>
          <cell r="AM6103">
            <v>284738222</v>
          </cell>
          <cell r="AN6103" t="str">
            <v>Sí</v>
          </cell>
        </row>
        <row r="6104">
          <cell r="A6104">
            <v>1841</v>
          </cell>
          <cell r="B6104" t="str">
            <v>mariainesparada@hotmail.com</v>
          </cell>
          <cell r="AF6104" t="str">
            <v>BOWL MENTA 400CC</v>
          </cell>
          <cell r="AG6104" t="str">
            <v>132.5</v>
          </cell>
          <cell r="AH6104">
            <v>1</v>
          </cell>
          <cell r="AI6104" t="str">
            <v>BP01019 BIPO</v>
          </cell>
          <cell r="AN6104" t="str">
            <v>Sí</v>
          </cell>
        </row>
        <row r="6105">
          <cell r="A6105">
            <v>1841</v>
          </cell>
          <cell r="B6105" t="str">
            <v>mariainesparada@hotmail.com</v>
          </cell>
          <cell r="AF6105" t="str">
            <v>FLORERO DE VIDRIO 16CM</v>
          </cell>
          <cell r="AG6105" t="str">
            <v>201.93</v>
          </cell>
          <cell r="AH6105">
            <v>1</v>
          </cell>
          <cell r="AI6105" t="str">
            <v>046JA7593</v>
          </cell>
          <cell r="AN6105" t="str">
            <v>Sí</v>
          </cell>
        </row>
        <row r="6106">
          <cell r="A6106">
            <v>1840</v>
          </cell>
          <cell r="B6106" t="str">
            <v>diaz.wandam@gmail.com</v>
          </cell>
          <cell r="C6106">
            <v>44069</v>
          </cell>
          <cell r="D6106" t="str">
            <v>Abierta</v>
          </cell>
          <cell r="E6106" t="str">
            <v>Recibido</v>
          </cell>
          <cell r="F6106" t="str">
            <v>Enviado</v>
          </cell>
          <cell r="G6106" t="str">
            <v>ARS</v>
          </cell>
          <cell r="H6106">
            <v>2486</v>
          </cell>
          <cell r="I6106">
            <v>0</v>
          </cell>
          <cell r="J6106">
            <v>0</v>
          </cell>
          <cell r="K6106">
            <v>2486</v>
          </cell>
          <cell r="L6106" t="str">
            <v>Wanda Micaela Diaz</v>
          </cell>
          <cell r="M6106">
            <v>35461598</v>
          </cell>
          <cell r="N6106">
            <v>1150599808</v>
          </cell>
          <cell r="O6106" t="str">
            <v>Wanda Micaela Diaz</v>
          </cell>
          <cell r="P6106">
            <v>1150599808</v>
          </cell>
          <cell r="Q6106" t="str">
            <v>Cangallo</v>
          </cell>
          <cell r="R6106">
            <v>1925</v>
          </cell>
          <cell r="T6106" t="str">
            <v>Gerli</v>
          </cell>
          <cell r="U6106" t="str">
            <v>Avellaneda</v>
          </cell>
          <cell r="V6106">
            <v>1870</v>
          </cell>
          <cell r="W6106" t="str">
            <v>Gran Buenos Aires</v>
          </cell>
          <cell r="Y6106" t="str">
            <v>ENVÍO SIN CARGO (CABA Y GRAN PARTE DE GBA) TIEMPO: 4 a 6 DÍAS HÁBILES</v>
          </cell>
          <cell r="Z6106" t="str">
            <v>Mercado Pago</v>
          </cell>
          <cell r="AD6106">
            <v>44069</v>
          </cell>
          <cell r="AE6106">
            <v>44070</v>
          </cell>
          <cell r="AF6106" t="str">
            <v>BOTELLA 500CC CORCHO ECOLOGICO</v>
          </cell>
          <cell r="AG6106">
            <v>187</v>
          </cell>
          <cell r="AH6106">
            <v>1</v>
          </cell>
          <cell r="AI6106" t="str">
            <v>019BO6406</v>
          </cell>
          <cell r="AJ6106" t="str">
            <v>Web</v>
          </cell>
          <cell r="AK6106" t="str">
            <v>LUNES 31-08 ENTRE 8 Y 18 HORAS!</v>
          </cell>
          <cell r="AL6106">
            <v>1716601534</v>
          </cell>
          <cell r="AM6106">
            <v>284726527</v>
          </cell>
          <cell r="AN6106" t="str">
            <v>Sí</v>
          </cell>
        </row>
        <row r="6107">
          <cell r="A6107">
            <v>1840</v>
          </cell>
          <cell r="B6107" t="str">
            <v>diaz.wandam@gmail.com</v>
          </cell>
          <cell r="AF6107" t="str">
            <v>SET MOPA CON BALDE CENTRIFUGADOR</v>
          </cell>
          <cell r="AG6107">
            <v>2299</v>
          </cell>
          <cell r="AH6107">
            <v>1</v>
          </cell>
          <cell r="AI6107" t="str">
            <v>MOPANUEVA</v>
          </cell>
          <cell r="AN6107" t="str">
            <v>Sí</v>
          </cell>
        </row>
        <row r="6108">
          <cell r="A6108">
            <v>1839</v>
          </cell>
          <cell r="B6108" t="str">
            <v>diaz.wandam@gmail.com</v>
          </cell>
          <cell r="C6108">
            <v>44069</v>
          </cell>
          <cell r="D6108" t="str">
            <v>Abierta</v>
          </cell>
          <cell r="E6108" t="str">
            <v>Anulado</v>
          </cell>
          <cell r="F6108" t="str">
            <v>No está empaquetado</v>
          </cell>
          <cell r="G6108" t="str">
            <v>ARS</v>
          </cell>
          <cell r="H6108">
            <v>2486</v>
          </cell>
          <cell r="I6108">
            <v>0</v>
          </cell>
          <cell r="J6108">
            <v>0</v>
          </cell>
          <cell r="K6108">
            <v>2486</v>
          </cell>
          <cell r="L6108" t="str">
            <v>Wanda Diaz</v>
          </cell>
          <cell r="M6108">
            <v>35461598</v>
          </cell>
          <cell r="N6108">
            <v>1150599808</v>
          </cell>
          <cell r="O6108" t="str">
            <v>Wanda  Diaz</v>
          </cell>
          <cell r="P6108">
            <v>1150599808</v>
          </cell>
          <cell r="Q6108" t="str">
            <v>Cangallo</v>
          </cell>
          <cell r="R6108">
            <v>1925</v>
          </cell>
          <cell r="T6108" t="str">
            <v>Gerli</v>
          </cell>
          <cell r="U6108" t="str">
            <v>Avellaneda</v>
          </cell>
          <cell r="V6108">
            <v>1870</v>
          </cell>
          <cell r="W6108" t="str">
            <v>Gran Buenos Aires</v>
          </cell>
          <cell r="Y6108" t="str">
            <v>ENVÍO SIN CARGO (CABA Y GRAN PARTE DE GBA) TIEMPO: 4 a 6 DÍAS HÁBILES</v>
          </cell>
          <cell r="Z6108" t="str">
            <v>Mercado Pago</v>
          </cell>
          <cell r="AF6108" t="str">
            <v>BOTELLA 500CC CORCHO ECOLOGICO</v>
          </cell>
          <cell r="AG6108">
            <v>187</v>
          </cell>
          <cell r="AH6108">
            <v>1</v>
          </cell>
          <cell r="AI6108" t="str">
            <v>019BO6406</v>
          </cell>
          <cell r="AJ6108" t="str">
            <v>Web</v>
          </cell>
          <cell r="AK6108" t="str">
            <v/>
          </cell>
          <cell r="AL6108">
            <v>1716576337</v>
          </cell>
          <cell r="AM6108">
            <v>284702484</v>
          </cell>
          <cell r="AN6108" t="str">
            <v>Sí</v>
          </cell>
        </row>
        <row r="6109">
          <cell r="A6109">
            <v>1839</v>
          </cell>
          <cell r="B6109" t="str">
            <v>diaz.wandam@gmail.com</v>
          </cell>
          <cell r="AF6109" t="str">
            <v>SET MOPA CON BALDE CENTRIFUGADOR</v>
          </cell>
          <cell r="AG6109">
            <v>2299</v>
          </cell>
          <cell r="AH6109">
            <v>1</v>
          </cell>
          <cell r="AI6109" t="str">
            <v>MOPANUEVA</v>
          </cell>
          <cell r="AN6109" t="str">
            <v>Sí</v>
          </cell>
        </row>
        <row r="6110">
          <cell r="A6110">
            <v>1838</v>
          </cell>
          <cell r="B6110" t="str">
            <v>leonelguidodigrazia@hotmail.com</v>
          </cell>
          <cell r="C6110">
            <v>44069</v>
          </cell>
          <cell r="D6110" t="str">
            <v>Abierta</v>
          </cell>
          <cell r="E6110" t="str">
            <v>Recibido</v>
          </cell>
          <cell r="F6110" t="str">
            <v>Enviado</v>
          </cell>
          <cell r="G6110" t="str">
            <v>ARS</v>
          </cell>
          <cell r="H6110">
            <v>2299</v>
          </cell>
          <cell r="I6110">
            <v>0</v>
          </cell>
          <cell r="J6110">
            <v>0</v>
          </cell>
          <cell r="K6110">
            <v>2299</v>
          </cell>
          <cell r="L6110" t="str">
            <v>Leonel guido Di grazia</v>
          </cell>
          <cell r="M6110">
            <v>30654550</v>
          </cell>
          <cell r="N6110">
            <v>1157645924</v>
          </cell>
          <cell r="O6110" t="str">
            <v>Leonel guido Di grazia</v>
          </cell>
          <cell r="P6110">
            <v>1157645924</v>
          </cell>
          <cell r="Q6110" t="str">
            <v>Directorio</v>
          </cell>
          <cell r="R6110">
            <v>7281</v>
          </cell>
          <cell r="T6110" t="str">
            <v xml:space="preserve">Mataderos </v>
          </cell>
          <cell r="U6110" t="str">
            <v>Buenos aires</v>
          </cell>
          <cell r="V6110">
            <v>1440</v>
          </cell>
          <cell r="W6110" t="str">
            <v>Capital Federal</v>
          </cell>
          <cell r="Y6110" t="str">
            <v>ENVÍO SIN CARGO (CABA Y GRAN PARTE DE GBA) TIEMPO: 4 a 6 DÍAS HÁBILES</v>
          </cell>
          <cell r="Z6110" t="str">
            <v>Mercado Pago</v>
          </cell>
          <cell r="AD6110">
            <v>44069</v>
          </cell>
          <cell r="AE6110">
            <v>44070</v>
          </cell>
          <cell r="AF6110" t="str">
            <v>SET MOPA CON BALDE CENTRIFUGADOR</v>
          </cell>
          <cell r="AG6110">
            <v>2299</v>
          </cell>
          <cell r="AH6110">
            <v>1</v>
          </cell>
          <cell r="AI6110" t="str">
            <v>MOPANUEVA</v>
          </cell>
          <cell r="AJ6110" t="str">
            <v>Móvil</v>
          </cell>
          <cell r="AK6110" t="str">
            <v>LUNES 31-08 ENTRE 8 Y 18 HORAS!</v>
          </cell>
          <cell r="AL6110">
            <v>1716392828</v>
          </cell>
          <cell r="AM6110">
            <v>284697979</v>
          </cell>
          <cell r="AN6110" t="str">
            <v>Sí</v>
          </cell>
        </row>
        <row r="6111">
          <cell r="A6111">
            <v>1837</v>
          </cell>
          <cell r="B6111" t="str">
            <v>mnbnatalia@hotmail.com</v>
          </cell>
          <cell r="C6111">
            <v>44069</v>
          </cell>
          <cell r="D6111" t="str">
            <v>Abierta</v>
          </cell>
          <cell r="E6111" t="str">
            <v>Recibido</v>
          </cell>
          <cell r="F6111" t="str">
            <v>Enviado</v>
          </cell>
          <cell r="G6111" t="str">
            <v>ARS</v>
          </cell>
          <cell r="H6111" t="str">
            <v>1371.25</v>
          </cell>
          <cell r="I6111">
            <v>0</v>
          </cell>
          <cell r="J6111">
            <v>0</v>
          </cell>
          <cell r="K6111" t="str">
            <v>1371.25</v>
          </cell>
          <cell r="L6111" t="str">
            <v>María Natalia Blanco</v>
          </cell>
          <cell r="M6111">
            <v>33037014</v>
          </cell>
          <cell r="N6111">
            <v>1568456897</v>
          </cell>
          <cell r="O6111" t="str">
            <v>María Natalia Blanco</v>
          </cell>
          <cell r="P6111">
            <v>1568456897</v>
          </cell>
          <cell r="Q6111" t="str">
            <v>Tokio</v>
          </cell>
          <cell r="R6111">
            <v>2962</v>
          </cell>
          <cell r="S6111">
            <v>6</v>
          </cell>
          <cell r="U6111" t="str">
            <v>Isidro casanova</v>
          </cell>
          <cell r="V6111">
            <v>1765</v>
          </cell>
          <cell r="W6111" t="str">
            <v>Gran Buenos Aires</v>
          </cell>
          <cell r="Y6111" t="str">
            <v>ENVÍO SIN CARGO (CABA Y GRAN PARTE DE GBA) TIEMPO: 4 a 6 DÍAS HÁBILES</v>
          </cell>
          <cell r="Z6111" t="str">
            <v>Mercado Pago</v>
          </cell>
          <cell r="AD6111">
            <v>44069</v>
          </cell>
          <cell r="AE6111">
            <v>44070</v>
          </cell>
          <cell r="AF6111" t="str">
            <v>CAFETERA EMBOLO 1000ML M1</v>
          </cell>
          <cell r="AG6111" t="str">
            <v>1371.25</v>
          </cell>
          <cell r="AH6111">
            <v>1</v>
          </cell>
          <cell r="AI6111" t="str">
            <v>046BA8040</v>
          </cell>
          <cell r="AJ6111" t="str">
            <v>Móvil</v>
          </cell>
          <cell r="AK6111" t="str">
            <v>MARTES 1-09 ENTRE 8 Y 18 HORAS!</v>
          </cell>
          <cell r="AL6111">
            <v>1716110502</v>
          </cell>
          <cell r="AM6111">
            <v>284655207</v>
          </cell>
          <cell r="AN6111" t="str">
            <v>Sí</v>
          </cell>
        </row>
        <row r="6112">
          <cell r="A6112">
            <v>1836</v>
          </cell>
          <cell r="B6112" t="str">
            <v>camipia38@gmail.com</v>
          </cell>
          <cell r="C6112">
            <v>44069</v>
          </cell>
          <cell r="D6112" t="str">
            <v>Abierta</v>
          </cell>
          <cell r="E6112" t="str">
            <v>Recibido</v>
          </cell>
          <cell r="F6112" t="str">
            <v>Enviado</v>
          </cell>
          <cell r="G6112" t="str">
            <v>ARS</v>
          </cell>
          <cell r="H6112" t="str">
            <v>3319.78</v>
          </cell>
          <cell r="I6112">
            <v>0</v>
          </cell>
          <cell r="J6112">
            <v>0</v>
          </cell>
          <cell r="K6112" t="str">
            <v>3319.78</v>
          </cell>
          <cell r="L6112" t="str">
            <v>Camila Cabrera</v>
          </cell>
          <cell r="M6112">
            <v>39208935</v>
          </cell>
          <cell r="N6112">
            <v>1124618196</v>
          </cell>
          <cell r="O6112" t="str">
            <v>Micaela Grillo</v>
          </cell>
          <cell r="P6112">
            <v>42255761</v>
          </cell>
          <cell r="Q6112" t="str">
            <v xml:space="preserve">Del Valle Iberlucea </v>
          </cell>
          <cell r="R6112">
            <v>2782</v>
          </cell>
          <cell r="U6112" t="str">
            <v>Lanus Oeste</v>
          </cell>
          <cell r="V6112">
            <v>1824</v>
          </cell>
          <cell r="W6112" t="str">
            <v>Gran Buenos Aires</v>
          </cell>
          <cell r="Y6112" t="str">
            <v>ENVÍO SIN CARGO (CABA Y GRAN PARTE DE GBA) TIEMPO: 4 a 6 DÍAS HÁBILES</v>
          </cell>
          <cell r="Z6112" t="str">
            <v>Mercado Pago</v>
          </cell>
          <cell r="AB6112" t="str">
            <v>PORFAVOR ENTREGAR EN EL HORARIO DE 10 A 15.30 HS, ES UN LOCAL SE LLAMA "LA CASA DE LAS MASCOTAS", MUCHAS GRACIAS</v>
          </cell>
          <cell r="AD6112">
            <v>44069</v>
          </cell>
          <cell r="AE6112">
            <v>44070</v>
          </cell>
          <cell r="AF6112" t="str">
            <v>HERMETICOS SET 6PCS C/TAPA DE VENTILACION FUCSIA (Fucsia)</v>
          </cell>
          <cell r="AG6112" t="str">
            <v>1000.45</v>
          </cell>
          <cell r="AH6112">
            <v>1</v>
          </cell>
          <cell r="AI6112" t="str">
            <v>100BA4030</v>
          </cell>
          <cell r="AJ6112" t="str">
            <v>Web</v>
          </cell>
          <cell r="AK6112" t="str">
            <v>LUNES 31-08 ENTRE 8 Y 18 HORAS!</v>
          </cell>
          <cell r="AL6112">
            <v>1715633179</v>
          </cell>
          <cell r="AM6112">
            <v>284569135</v>
          </cell>
          <cell r="AN6112" t="str">
            <v>Sí</v>
          </cell>
        </row>
        <row r="6113">
          <cell r="A6113">
            <v>1836</v>
          </cell>
          <cell r="B6113" t="str">
            <v>camipia38@gmail.com</v>
          </cell>
          <cell r="AF6113" t="str">
            <v>PISAPAPAS DISTINTOS COLORES (Rojo)</v>
          </cell>
          <cell r="AG6113" t="str">
            <v>260.15</v>
          </cell>
          <cell r="AH6113">
            <v>1</v>
          </cell>
          <cell r="AI6113" t="str">
            <v>BP17003</v>
          </cell>
          <cell r="AN6113" t="str">
            <v>Sí</v>
          </cell>
        </row>
        <row r="6114">
          <cell r="A6114">
            <v>1836</v>
          </cell>
          <cell r="B6114" t="str">
            <v>camipia38@gmail.com</v>
          </cell>
          <cell r="AF6114" t="str">
            <v>ESPATULA RANURADA DISTINTOS COLORES (Rojo)</v>
          </cell>
          <cell r="AG6114" t="str">
            <v>260.15</v>
          </cell>
          <cell r="AH6114">
            <v>1</v>
          </cell>
          <cell r="AI6114" t="str">
            <v>BP12003 BIPO</v>
          </cell>
          <cell r="AN6114" t="str">
            <v>Sí</v>
          </cell>
        </row>
        <row r="6115">
          <cell r="A6115">
            <v>1836</v>
          </cell>
          <cell r="B6115" t="str">
            <v>camipia38@gmail.com</v>
          </cell>
          <cell r="AF6115" t="str">
            <v>SECAPLATOS CON BANDEJA 38X21CM (Rojo)</v>
          </cell>
          <cell r="AG6115" t="str">
            <v>1016.39</v>
          </cell>
          <cell r="AH6115">
            <v>1</v>
          </cell>
          <cell r="AI6115" t="str">
            <v>046BA6373</v>
          </cell>
          <cell r="AN6115" t="str">
            <v>Sí</v>
          </cell>
        </row>
        <row r="6116">
          <cell r="A6116">
            <v>1836</v>
          </cell>
          <cell r="B6116" t="str">
            <v>camipia38@gmail.com</v>
          </cell>
          <cell r="AF6116" t="str">
            <v>RIGOLLEAU VASO NOA BURBUJA 400ML DISP 6PC</v>
          </cell>
          <cell r="AG6116" t="str">
            <v>522.49</v>
          </cell>
          <cell r="AH6116">
            <v>1</v>
          </cell>
          <cell r="AI6116" t="str">
            <v>RI68787PK</v>
          </cell>
          <cell r="AN6116" t="str">
            <v>Sí</v>
          </cell>
        </row>
        <row r="6117">
          <cell r="A6117">
            <v>1836</v>
          </cell>
          <cell r="B6117" t="str">
            <v>camipia38@gmail.com</v>
          </cell>
          <cell r="AF6117" t="str">
            <v>CUCHARA DISTINTOS COLORES (Blanco)</v>
          </cell>
          <cell r="AG6117" t="str">
            <v>260.15</v>
          </cell>
          <cell r="AH6117">
            <v>1</v>
          </cell>
          <cell r="AI6117" t="str">
            <v>BP15001 BIPO</v>
          </cell>
          <cell r="AN6117" t="str">
            <v>Sí</v>
          </cell>
        </row>
        <row r="6118">
          <cell r="A6118">
            <v>1835</v>
          </cell>
          <cell r="B6118" t="str">
            <v>karinaciminieri@gmail.com</v>
          </cell>
          <cell r="C6118">
            <v>44069</v>
          </cell>
          <cell r="D6118" t="str">
            <v>Abierta</v>
          </cell>
          <cell r="E6118" t="str">
            <v>Recibido</v>
          </cell>
          <cell r="F6118" t="str">
            <v>Enviado</v>
          </cell>
          <cell r="G6118" t="str">
            <v>ARS</v>
          </cell>
          <cell r="H6118" t="str">
            <v>5677.05</v>
          </cell>
          <cell r="I6118" t="str">
            <v>851.56</v>
          </cell>
          <cell r="J6118">
            <v>0</v>
          </cell>
          <cell r="K6118" t="str">
            <v>4825.49</v>
          </cell>
          <cell r="L6118" t="str">
            <v>Karina Ciminieri</v>
          </cell>
          <cell r="M6118">
            <v>27202815575</v>
          </cell>
          <cell r="N6118">
            <v>1155773066</v>
          </cell>
          <cell r="O6118" t="str">
            <v>Karina Ciminieri</v>
          </cell>
          <cell r="P6118">
            <v>1155773066</v>
          </cell>
          <cell r="Q6118" t="str">
            <v>av I.Arias</v>
          </cell>
          <cell r="R6118">
            <v>3347</v>
          </cell>
          <cell r="T6118" t="str">
            <v>castelar</v>
          </cell>
          <cell r="U6118" t="str">
            <v>Castelar</v>
          </cell>
          <cell r="V6118">
            <v>1712</v>
          </cell>
          <cell r="W6118" t="str">
            <v>Gran Buenos Aires</v>
          </cell>
          <cell r="Y6118" t="str">
            <v>ENVÍO SIN CARGO (CABA Y GRAN PARTE DE GBA) TIEMPO: 4 a 6 DÍAS HÁBILES</v>
          </cell>
          <cell r="Z6118" t="str">
            <v>Mercado Pago</v>
          </cell>
          <cell r="AA6118" t="str">
            <v>AMIGOS</v>
          </cell>
          <cell r="AB6118" t="str">
            <v>favor hacer un paquete con los de baño y otro con lo de bazar, retiro hoy por Carhue 2556 Mataderos</v>
          </cell>
          <cell r="AD6118">
            <v>44069</v>
          </cell>
          <cell r="AE6118">
            <v>44069</v>
          </cell>
          <cell r="AF6118" t="str">
            <v>TAZA ROMA DE CERAMICA AZUL NAVY 275ML</v>
          </cell>
          <cell r="AG6118" t="str">
            <v>659.99</v>
          </cell>
          <cell r="AH6118">
            <v>1</v>
          </cell>
          <cell r="AI6118" t="str">
            <v>PO323713 MERCA SEPA</v>
          </cell>
          <cell r="AJ6118" t="str">
            <v>Web</v>
          </cell>
          <cell r="AK6118" t="str">
            <v/>
          </cell>
          <cell r="AL6118">
            <v>1715017071</v>
          </cell>
          <cell r="AM6118">
            <v>284495720</v>
          </cell>
          <cell r="AN6118" t="str">
            <v>Sí</v>
          </cell>
        </row>
        <row r="6119">
          <cell r="A6119">
            <v>1835</v>
          </cell>
          <cell r="B6119" t="str">
            <v>karinaciminieri@gmail.com</v>
          </cell>
          <cell r="AF6119" t="str">
            <v>TETERA DE CERAMICA 700ML+ FILTRO (Flores azules)</v>
          </cell>
          <cell r="AG6119" t="str">
            <v>1758.88</v>
          </cell>
          <cell r="AH6119">
            <v>1</v>
          </cell>
          <cell r="AI6119" t="str">
            <v>046BA4999</v>
          </cell>
          <cell r="AN6119" t="str">
            <v>Sí</v>
          </cell>
        </row>
        <row r="6120">
          <cell r="A6120">
            <v>1835</v>
          </cell>
          <cell r="B6120" t="str">
            <v>karinaciminieri@gmail.com</v>
          </cell>
          <cell r="AF6120" t="str">
            <v>DISPENSER NEGRO 17.5X6.8 CM</v>
          </cell>
          <cell r="AG6120" t="str">
            <v>614.89</v>
          </cell>
          <cell r="AH6120">
            <v>1</v>
          </cell>
          <cell r="AI6120" t="str">
            <v>046AB7330 MERCA SEPARADA</v>
          </cell>
          <cell r="AN6120" t="str">
            <v>Sí</v>
          </cell>
        </row>
        <row r="6121">
          <cell r="A6121">
            <v>1835</v>
          </cell>
          <cell r="B6121" t="str">
            <v>karinaciminieri@gmail.com</v>
          </cell>
          <cell r="AF6121" t="str">
            <v>PORTACEPILLOS NEGRO 11X6.8 CM</v>
          </cell>
          <cell r="AG6121" t="str">
            <v>512.41</v>
          </cell>
          <cell r="AH6121">
            <v>1</v>
          </cell>
          <cell r="AI6121" t="str">
            <v>AB7332</v>
          </cell>
          <cell r="AN6121" t="str">
            <v>Sí</v>
          </cell>
        </row>
        <row r="6122">
          <cell r="A6122">
            <v>1835</v>
          </cell>
          <cell r="B6122" t="str">
            <v>karinaciminieri@gmail.com</v>
          </cell>
          <cell r="AF6122" t="str">
            <v>CORTINA DE BAÑO NEGRA 180 X 200 CM</v>
          </cell>
          <cell r="AG6122" t="str">
            <v>1263.44</v>
          </cell>
          <cell r="AH6122">
            <v>1</v>
          </cell>
          <cell r="AI6122" t="str">
            <v>AB7345</v>
          </cell>
          <cell r="AN6122" t="str">
            <v>Sí</v>
          </cell>
        </row>
        <row r="6123">
          <cell r="A6123">
            <v>1835</v>
          </cell>
          <cell r="B6123" t="str">
            <v>karinaciminieri@gmail.com</v>
          </cell>
          <cell r="AF6123" t="str">
            <v>BANDEJA VINTAGE TORRE EIFFEL 34X24CM</v>
          </cell>
          <cell r="AG6123" t="str">
            <v>867.44</v>
          </cell>
          <cell r="AH6123">
            <v>1</v>
          </cell>
          <cell r="AI6123" t="str">
            <v>013BI4712</v>
          </cell>
          <cell r="AN6123" t="str">
            <v>Sí</v>
          </cell>
        </row>
        <row r="6124">
          <cell r="A6124">
            <v>1834</v>
          </cell>
          <cell r="B6124" t="str">
            <v>anto.andrighetto@gmail.com</v>
          </cell>
          <cell r="C6124">
            <v>44069</v>
          </cell>
          <cell r="D6124" t="str">
            <v>Abierta</v>
          </cell>
          <cell r="E6124" t="str">
            <v>Recibido</v>
          </cell>
          <cell r="F6124" t="str">
            <v>Enviado</v>
          </cell>
          <cell r="G6124" t="str">
            <v>ARS</v>
          </cell>
          <cell r="H6124">
            <v>2299</v>
          </cell>
          <cell r="I6124">
            <v>0</v>
          </cell>
          <cell r="J6124">
            <v>0</v>
          </cell>
          <cell r="K6124">
            <v>2299</v>
          </cell>
          <cell r="L6124" t="str">
            <v>Antonella Andrighetto</v>
          </cell>
          <cell r="M6124">
            <v>38618020</v>
          </cell>
          <cell r="N6124">
            <v>1563692363</v>
          </cell>
          <cell r="O6124" t="str">
            <v>Antonella Andrighetto</v>
          </cell>
          <cell r="P6124">
            <v>1563692363</v>
          </cell>
          <cell r="Q6124" t="str">
            <v>Ercilla</v>
          </cell>
          <cell r="R6124">
            <v>5626</v>
          </cell>
          <cell r="S6124" t="str">
            <v>i</v>
          </cell>
          <cell r="U6124" t="str">
            <v>Caba</v>
          </cell>
          <cell r="V6124">
            <v>1408</v>
          </cell>
          <cell r="W6124" t="str">
            <v>Capital Federal</v>
          </cell>
          <cell r="Y6124" t="str">
            <v>ENVÍO SIN CARGO (CABA Y GRAN PARTE DE GBA) TIEMPO: 4 a 6 DÍAS HÁBILES</v>
          </cell>
          <cell r="Z6124" t="str">
            <v>Mercado Pago</v>
          </cell>
          <cell r="AC6124" t="str">
            <v>ANTO ES AMIGA DE MARU DE ASSA Y QUIERE COLOR VIOLETA O AZUL</v>
          </cell>
          <cell r="AD6124">
            <v>44069</v>
          </cell>
          <cell r="AE6124">
            <v>44069</v>
          </cell>
          <cell r="AF6124" t="str">
            <v>SET MOPA CON BALDE CENTRIFUGADOR</v>
          </cell>
          <cell r="AG6124">
            <v>2299</v>
          </cell>
          <cell r="AH6124">
            <v>1</v>
          </cell>
          <cell r="AI6124" t="str">
            <v>MOPANUEVA</v>
          </cell>
          <cell r="AJ6124" t="str">
            <v>Móvil</v>
          </cell>
          <cell r="AK6124" t="str">
            <v>VIERNES 28-08 ENTRE 8 Y 18 HORAS!</v>
          </cell>
          <cell r="AL6124">
            <v>1714865249</v>
          </cell>
          <cell r="AM6124">
            <v>284496327</v>
          </cell>
          <cell r="AN6124" t="str">
            <v>Sí</v>
          </cell>
        </row>
        <row r="6125">
          <cell r="A6125">
            <v>1833</v>
          </cell>
          <cell r="B6125" t="str">
            <v>rocio.sirito@gmail.com</v>
          </cell>
          <cell r="C6125">
            <v>44068</v>
          </cell>
          <cell r="D6125" t="str">
            <v>Abierta</v>
          </cell>
          <cell r="E6125" t="str">
            <v>Recibido</v>
          </cell>
          <cell r="F6125" t="str">
            <v>Enviado</v>
          </cell>
          <cell r="G6125" t="str">
            <v>ARS</v>
          </cell>
          <cell r="H6125">
            <v>6600</v>
          </cell>
          <cell r="I6125">
            <v>0</v>
          </cell>
          <cell r="J6125">
            <v>0</v>
          </cell>
          <cell r="K6125">
            <v>6600</v>
          </cell>
          <cell r="L6125" t="str">
            <v>Rocio Sirito</v>
          </cell>
          <cell r="M6125">
            <v>39339598</v>
          </cell>
          <cell r="N6125">
            <v>2996748896</v>
          </cell>
          <cell r="O6125" t="str">
            <v>Rocio Sirito</v>
          </cell>
          <cell r="P6125">
            <v>2996748896</v>
          </cell>
          <cell r="Q6125" t="str">
            <v>Lafinur</v>
          </cell>
          <cell r="R6125">
            <v>3875</v>
          </cell>
          <cell r="U6125" t="str">
            <v>Buenos Aires</v>
          </cell>
          <cell r="V6125">
            <v>1879</v>
          </cell>
          <cell r="W6125" t="str">
            <v>Gran Buenos Aires</v>
          </cell>
          <cell r="Y6125" t="str">
            <v>ENVÍO SIN CARGO (CABA Y GRAN PARTE DE GBA) TIEMPO: 4 a 6 DÍAS HÁBILES</v>
          </cell>
          <cell r="Z6125" t="str">
            <v>Mercado Pago</v>
          </cell>
          <cell r="AC6125" t="str">
            <v>26-08 ENTRAN MARTES 2-09</v>
          </cell>
          <cell r="AD6125">
            <v>44068</v>
          </cell>
          <cell r="AE6125">
            <v>44074</v>
          </cell>
          <cell r="AF6125" t="str">
            <v>TERMO STANLEY CON PICO CEBADOR 1.3 LITROS</v>
          </cell>
          <cell r="AG6125">
            <v>6600</v>
          </cell>
          <cell r="AH6125">
            <v>1</v>
          </cell>
          <cell r="AI6125" t="str">
            <v>TERMOSTANLEY</v>
          </cell>
          <cell r="AJ6125" t="str">
            <v>Móvil</v>
          </cell>
          <cell r="AK6125" t="str">
            <v>MIERCOLES 2-09 ENTRE 8 Y 18 HORAS!</v>
          </cell>
          <cell r="AL6125">
            <v>1713746799</v>
          </cell>
          <cell r="AM6125">
            <v>253840557</v>
          </cell>
          <cell r="AN6125" t="str">
            <v>Sí</v>
          </cell>
        </row>
        <row r="6126">
          <cell r="A6126">
            <v>1832</v>
          </cell>
          <cell r="B6126" t="str">
            <v>brondino.daiana@hotmail.com</v>
          </cell>
          <cell r="C6126">
            <v>44068</v>
          </cell>
          <cell r="D6126" t="str">
            <v>Cancelada</v>
          </cell>
          <cell r="E6126" t="str">
            <v>Reembolsado</v>
          </cell>
          <cell r="F6126" t="str">
            <v>No está empaquetado</v>
          </cell>
          <cell r="G6126" t="str">
            <v>ARS</v>
          </cell>
          <cell r="H6126">
            <v>6600</v>
          </cell>
          <cell r="I6126">
            <v>0</v>
          </cell>
          <cell r="J6126">
            <v>0</v>
          </cell>
          <cell r="K6126">
            <v>6600</v>
          </cell>
          <cell r="L6126" t="str">
            <v>Daiana Brondino</v>
          </cell>
          <cell r="M6126">
            <v>40128113</v>
          </cell>
          <cell r="N6126">
            <v>5493444442314</v>
          </cell>
          <cell r="O6126" t="str">
            <v>Daiana Brondino</v>
          </cell>
          <cell r="P6126">
            <v>5493444442314</v>
          </cell>
          <cell r="Q6126" t="str">
            <v>Misiones</v>
          </cell>
          <cell r="R6126">
            <v>2011</v>
          </cell>
          <cell r="T6126" t="str">
            <v>Beccar</v>
          </cell>
          <cell r="U6126" t="str">
            <v>Buenos Aires</v>
          </cell>
          <cell r="V6126">
            <v>1643</v>
          </cell>
          <cell r="W6126" t="str">
            <v>Gran Buenos Aires</v>
          </cell>
          <cell r="Y6126" t="str">
            <v>ENVÍO SIN CARGO (CABA Y GRAN PARTE DE GBA) TIEMPO: 4 a 6 DÍAS HÁBILES</v>
          </cell>
          <cell r="Z6126" t="str">
            <v>Mercado Pago</v>
          </cell>
          <cell r="AF6126" t="str">
            <v>TERMO STANLEY CON PICO CEBADOR 1.3 LITROS</v>
          </cell>
          <cell r="AG6126">
            <v>6600</v>
          </cell>
          <cell r="AH6126">
            <v>1</v>
          </cell>
          <cell r="AI6126" t="str">
            <v>TERMOSTANLEY</v>
          </cell>
          <cell r="AJ6126" t="str">
            <v>Móvil</v>
          </cell>
          <cell r="AK6126" t="str">
            <v/>
          </cell>
          <cell r="AL6126">
            <v>1713671877</v>
          </cell>
          <cell r="AM6126">
            <v>284254299</v>
          </cell>
          <cell r="AN6126" t="str">
            <v>Sí</v>
          </cell>
        </row>
        <row r="6127">
          <cell r="A6127">
            <v>1831</v>
          </cell>
          <cell r="B6127" t="str">
            <v>evemodica@gmail.com</v>
          </cell>
          <cell r="C6127">
            <v>44068</v>
          </cell>
          <cell r="D6127" t="str">
            <v>Abierta</v>
          </cell>
          <cell r="E6127" t="str">
            <v>Recibido</v>
          </cell>
          <cell r="F6127" t="str">
            <v>Enviado</v>
          </cell>
          <cell r="G6127" t="str">
            <v>ARS</v>
          </cell>
          <cell r="H6127" t="str">
            <v>2002.37</v>
          </cell>
          <cell r="I6127">
            <v>0</v>
          </cell>
          <cell r="J6127">
            <v>0</v>
          </cell>
          <cell r="K6127" t="str">
            <v>2002.37</v>
          </cell>
          <cell r="L6127" t="str">
            <v>Evelyn Modica</v>
          </cell>
          <cell r="M6127">
            <v>37982164</v>
          </cell>
          <cell r="N6127">
            <v>2346651880</v>
          </cell>
          <cell r="O6127" t="str">
            <v>Evelyn Modica</v>
          </cell>
          <cell r="P6127">
            <v>2346651880</v>
          </cell>
          <cell r="Q6127" t="str">
            <v>Av. Juan Bautista Alberdi</v>
          </cell>
          <cell r="R6127">
            <v>52</v>
          </cell>
          <cell r="S6127" t="str">
            <v>1er piso / Depto 7</v>
          </cell>
          <cell r="T6127" t="str">
            <v>Caballito</v>
          </cell>
          <cell r="U6127" t="str">
            <v>Caba</v>
          </cell>
          <cell r="V6127">
            <v>1424</v>
          </cell>
          <cell r="W6127" t="str">
            <v>Capital Federal</v>
          </cell>
          <cell r="Y6127" t="str">
            <v>ENVÍO SIN CARGO (CABA Y GRAN PARTE DE GBA) TIEMPO: 4 a 6 DÍAS HÁBILES</v>
          </cell>
          <cell r="Z6127" t="str">
            <v>Mercado Pago</v>
          </cell>
          <cell r="AB6127" t="str">
            <v xml:space="preserve">Hasta el sábado 29/08 estoy en mi casa para recibir el pedido, dado que la próxima semana trabajo. </v>
          </cell>
          <cell r="AD6127">
            <v>44068</v>
          </cell>
          <cell r="AE6127">
            <v>44068</v>
          </cell>
          <cell r="AF6127" t="str">
            <v>CESTO DE BASURA ACERO INOXIDABLE 8L</v>
          </cell>
          <cell r="AG6127" t="str">
            <v>2002.37</v>
          </cell>
          <cell r="AH6127">
            <v>1</v>
          </cell>
          <cell r="AI6127" t="str">
            <v>TA7997</v>
          </cell>
          <cell r="AJ6127" t="str">
            <v>Web</v>
          </cell>
          <cell r="AK6127" t="str">
            <v>VIERNES 28-08 ENTRE 8 Y 18 HORAS!</v>
          </cell>
          <cell r="AL6127">
            <v>1712039112</v>
          </cell>
          <cell r="AM6127">
            <v>276796792</v>
          </cell>
          <cell r="AN6127" t="str">
            <v>Sí</v>
          </cell>
        </row>
        <row r="6128">
          <cell r="A6128">
            <v>1830</v>
          </cell>
          <cell r="B6128" t="str">
            <v>katyshw@hotmail.com</v>
          </cell>
          <cell r="C6128">
            <v>44068</v>
          </cell>
          <cell r="D6128" t="str">
            <v>Abierta</v>
          </cell>
          <cell r="E6128" t="str">
            <v>Recibido</v>
          </cell>
          <cell r="F6128" t="str">
            <v>Enviado</v>
          </cell>
          <cell r="G6128" t="str">
            <v>ARS</v>
          </cell>
          <cell r="H6128">
            <v>6600</v>
          </cell>
          <cell r="I6128">
            <v>0</v>
          </cell>
          <cell r="J6128">
            <v>0</v>
          </cell>
          <cell r="K6128">
            <v>6600</v>
          </cell>
          <cell r="L6128" t="str">
            <v>Paula Pascual</v>
          </cell>
          <cell r="M6128">
            <v>36061051</v>
          </cell>
          <cell r="N6128">
            <v>3764856065</v>
          </cell>
          <cell r="O6128" t="str">
            <v>Paula Pascual</v>
          </cell>
          <cell r="P6128">
            <v>3764856065</v>
          </cell>
          <cell r="Q6128" t="str">
            <v>Saraza</v>
          </cell>
          <cell r="R6128">
            <v>5653</v>
          </cell>
          <cell r="T6128" t="str">
            <v>Villa lugano</v>
          </cell>
          <cell r="U6128" t="str">
            <v>Caba</v>
          </cell>
          <cell r="V6128">
            <v>1439</v>
          </cell>
          <cell r="W6128" t="str">
            <v>Capital Federal</v>
          </cell>
          <cell r="Y6128" t="str">
            <v>ENVÍO SIN CARGO (CABA Y GRAN PARTE DE GBA) TIEMPO: 4 a 6 DÍAS HÁBILES</v>
          </cell>
          <cell r="Z6128" t="str">
            <v>Mercado Pago</v>
          </cell>
          <cell r="AC6128" t="str">
            <v>25-08 ENTRA SEMANA QUE VIENE</v>
          </cell>
          <cell r="AD6128">
            <v>44068</v>
          </cell>
          <cell r="AE6128">
            <v>44074</v>
          </cell>
          <cell r="AF6128" t="str">
            <v>TERMO STANLEY CON PICO CEBADOR 1.3 LITROS</v>
          </cell>
          <cell r="AG6128">
            <v>6600</v>
          </cell>
          <cell r="AH6128">
            <v>1</v>
          </cell>
          <cell r="AI6128" t="str">
            <v>TERMOSTANLEY</v>
          </cell>
          <cell r="AJ6128" t="str">
            <v>Móvil</v>
          </cell>
          <cell r="AK6128" t="str">
            <v>MIERCOLES 2-09 ENTRE 8 Y 18 HORAS!</v>
          </cell>
          <cell r="AL6128">
            <v>1711663801</v>
          </cell>
          <cell r="AM6128">
            <v>283958351</v>
          </cell>
          <cell r="AN6128" t="str">
            <v>Sí</v>
          </cell>
        </row>
        <row r="6129">
          <cell r="A6129">
            <v>1829</v>
          </cell>
          <cell r="B6129" t="str">
            <v>lu.d.abreu@hotmail.com</v>
          </cell>
          <cell r="C6129">
            <v>44068</v>
          </cell>
          <cell r="D6129" t="str">
            <v>Abierta</v>
          </cell>
          <cell r="E6129" t="str">
            <v>Pendiente</v>
          </cell>
          <cell r="F6129" t="str">
            <v>No está empaquetado</v>
          </cell>
          <cell r="G6129" t="str">
            <v>ARS</v>
          </cell>
          <cell r="H6129">
            <v>2596</v>
          </cell>
          <cell r="I6129">
            <v>0</v>
          </cell>
          <cell r="J6129">
            <v>0</v>
          </cell>
          <cell r="K6129">
            <v>2596</v>
          </cell>
          <cell r="L6129" t="str">
            <v>Luciana Abreu</v>
          </cell>
          <cell r="M6129">
            <v>35272864</v>
          </cell>
          <cell r="N6129">
            <v>1136991901</v>
          </cell>
          <cell r="O6129" t="str">
            <v>Jesica Luciana Abreu</v>
          </cell>
          <cell r="P6129">
            <v>1136991901</v>
          </cell>
          <cell r="Q6129" t="str">
            <v>Rondeau</v>
          </cell>
          <cell r="R6129">
            <v>1382</v>
          </cell>
          <cell r="U6129" t="str">
            <v>Adolfo Sourdeaux</v>
          </cell>
          <cell r="V6129">
            <v>1612</v>
          </cell>
          <cell r="W6129" t="str">
            <v>Gran Buenos Aires</v>
          </cell>
          <cell r="Y6129" t="str">
            <v>ENVÍO SIN CARGO (CABA Y GRAN PARTE DE GBA) TIEMPO: 4 a 6 DÍAS HÁBILES</v>
          </cell>
          <cell r="Z6129" t="str">
            <v>Mercado Pago</v>
          </cell>
          <cell r="AF6129" t="str">
            <v>INDIVIDUAL DE YUTE TEJIDO 32 CM</v>
          </cell>
          <cell r="AG6129">
            <v>649</v>
          </cell>
          <cell r="AH6129">
            <v>4</v>
          </cell>
          <cell r="AI6129" t="str">
            <v>INDIVIDUALYUTE</v>
          </cell>
          <cell r="AJ6129" t="str">
            <v>Móvil</v>
          </cell>
          <cell r="AK6129" t="str">
            <v/>
          </cell>
          <cell r="AL6129">
            <v>1711325573</v>
          </cell>
          <cell r="AM6129">
            <v>272464755</v>
          </cell>
          <cell r="AN6129" t="str">
            <v>Sí</v>
          </cell>
        </row>
        <row r="6130">
          <cell r="A6130">
            <v>1828</v>
          </cell>
          <cell r="B6130" t="str">
            <v>majo220@yahoo.com.ar</v>
          </cell>
          <cell r="C6130">
            <v>44067</v>
          </cell>
          <cell r="D6130" t="str">
            <v>Abierta</v>
          </cell>
          <cell r="E6130" t="str">
            <v>Recibido</v>
          </cell>
          <cell r="F6130" t="str">
            <v>Enviado</v>
          </cell>
          <cell r="G6130" t="str">
            <v>ARS</v>
          </cell>
          <cell r="H6130" t="str">
            <v>3013.06</v>
          </cell>
          <cell r="I6130">
            <v>0</v>
          </cell>
          <cell r="J6130">
            <v>0</v>
          </cell>
          <cell r="K6130" t="str">
            <v>3013.06</v>
          </cell>
          <cell r="L6130" t="str">
            <v>Maria jose Barbero</v>
          </cell>
          <cell r="M6130">
            <v>16401914</v>
          </cell>
          <cell r="N6130">
            <v>58499026</v>
          </cell>
          <cell r="O6130" t="str">
            <v>Maria jose Barbero</v>
          </cell>
          <cell r="P6130">
            <v>58499026</v>
          </cell>
          <cell r="Q6130" t="str">
            <v>Encarnacion ezcurra</v>
          </cell>
          <cell r="R6130">
            <v>470</v>
          </cell>
          <cell r="S6130" t="str">
            <v>3 4</v>
          </cell>
          <cell r="T6130" t="str">
            <v>Puerto madero</v>
          </cell>
          <cell r="U6130" t="str">
            <v>Caba</v>
          </cell>
          <cell r="V6130">
            <v>1105</v>
          </cell>
          <cell r="W6130" t="str">
            <v>Capital Federal</v>
          </cell>
          <cell r="Y6130" t="str">
            <v>ENVÍO SIN CARGO (CABA Y GRAN PARTE DE GBA) TIEMPO: 4 a 6 DÍAS HÁBILES</v>
          </cell>
          <cell r="Z6130" t="str">
            <v>Mercado Pago</v>
          </cell>
          <cell r="AD6130">
            <v>44067</v>
          </cell>
          <cell r="AE6130">
            <v>44068</v>
          </cell>
          <cell r="AF6130" t="str">
            <v>MOLINILLO ACERO INOXIDABLE 15 cm</v>
          </cell>
          <cell r="AG6130" t="str">
            <v>960.77</v>
          </cell>
          <cell r="AH6130">
            <v>1</v>
          </cell>
          <cell r="AI6130" t="str">
            <v>046BA6863 con el 15%</v>
          </cell>
          <cell r="AJ6130" t="str">
            <v>Móvil</v>
          </cell>
          <cell r="AK6130" t="str">
            <v>VIERNES 28-08 ENTRE 8 Y 18 HORAS!</v>
          </cell>
          <cell r="AL6130">
            <v>1710983816</v>
          </cell>
          <cell r="AM6130">
            <v>283813450</v>
          </cell>
          <cell r="AN6130" t="str">
            <v>Sí</v>
          </cell>
        </row>
        <row r="6131">
          <cell r="A6131">
            <v>1828</v>
          </cell>
          <cell r="B6131" t="str">
            <v>majo220@yahoo.com.ar</v>
          </cell>
          <cell r="AF6131" t="str">
            <v>PANERA HOME ARPILLERA C/LIENZO</v>
          </cell>
          <cell r="AG6131" t="str">
            <v>444.67</v>
          </cell>
          <cell r="AH6131">
            <v>1</v>
          </cell>
          <cell r="AI6131" t="str">
            <v>LO26003 LO TIENE LUCIANA</v>
          </cell>
          <cell r="AN6131" t="str">
            <v>Sí</v>
          </cell>
        </row>
        <row r="6132">
          <cell r="A6132">
            <v>1828</v>
          </cell>
          <cell r="B6132" t="str">
            <v>majo220@yahoo.com.ar</v>
          </cell>
          <cell r="AF6132" t="str">
            <v>TORTERO DE VIDRIO CUPCAKES 22CM X 18CM</v>
          </cell>
          <cell r="AG6132" t="str">
            <v>1607.62</v>
          </cell>
          <cell r="AH6132">
            <v>1</v>
          </cell>
          <cell r="AI6132" t="str">
            <v>094BA7091</v>
          </cell>
          <cell r="AN6132" t="str">
            <v>Sí</v>
          </cell>
        </row>
        <row r="6133">
          <cell r="A6133">
            <v>1827</v>
          </cell>
          <cell r="B6133" t="str">
            <v>marianaldiez@yahoo.com.ar</v>
          </cell>
          <cell r="C6133">
            <v>44067</v>
          </cell>
          <cell r="D6133" t="str">
            <v>Abierta</v>
          </cell>
          <cell r="E6133" t="str">
            <v>Recibido</v>
          </cell>
          <cell r="F6133" t="str">
            <v>Enviado</v>
          </cell>
          <cell r="G6133" t="str">
            <v>ARS</v>
          </cell>
          <cell r="H6133" t="str">
            <v>4230.39</v>
          </cell>
          <cell r="I6133">
            <v>0</v>
          </cell>
          <cell r="J6133">
            <v>0</v>
          </cell>
          <cell r="K6133" t="str">
            <v>4230.39</v>
          </cell>
          <cell r="L6133" t="str">
            <v>Mariana Diez</v>
          </cell>
          <cell r="M6133">
            <v>23126040</v>
          </cell>
          <cell r="N6133">
            <v>1556540796</v>
          </cell>
          <cell r="O6133" t="str">
            <v>Mariana Diez</v>
          </cell>
          <cell r="P6133">
            <v>1556540796</v>
          </cell>
          <cell r="Q6133" t="str">
            <v>J. J. Biedma</v>
          </cell>
          <cell r="R6133">
            <v>554</v>
          </cell>
          <cell r="S6133" t="str">
            <v>C</v>
          </cell>
          <cell r="T6133" t="str">
            <v>Caballito</v>
          </cell>
          <cell r="U6133" t="str">
            <v>Caba</v>
          </cell>
          <cell r="V6133">
            <v>1405</v>
          </cell>
          <cell r="W6133" t="str">
            <v>Capital Federal</v>
          </cell>
          <cell r="Y6133" t="str">
            <v>ENVÍO SIN CARGO (CABA Y GRAN PARTE DE GBA) TIEMPO: 4 a 6 DÍAS HÁBILES</v>
          </cell>
          <cell r="Z6133" t="str">
            <v>Mercado Pago</v>
          </cell>
          <cell r="AD6133">
            <v>44067</v>
          </cell>
          <cell r="AE6133">
            <v>44068</v>
          </cell>
          <cell r="AF6133" t="str">
            <v>CUCHARA PASTEL 13.5 CM</v>
          </cell>
          <cell r="AG6133" t="str">
            <v>29.99</v>
          </cell>
          <cell r="AH6133">
            <v>2</v>
          </cell>
          <cell r="AI6133" t="str">
            <v>019BA87502</v>
          </cell>
          <cell r="AJ6133" t="str">
            <v>Móvil</v>
          </cell>
          <cell r="AK6133" t="str">
            <v>JUEVES 27-08 ENTRE 8 Y 18 HORAS!</v>
          </cell>
          <cell r="AL6133">
            <v>1710876439</v>
          </cell>
          <cell r="AM6133">
            <v>283780119</v>
          </cell>
          <cell r="AN6133" t="str">
            <v>Sí</v>
          </cell>
        </row>
        <row r="6134">
          <cell r="A6134">
            <v>1827</v>
          </cell>
          <cell r="B6134" t="str">
            <v>marianaldiez@yahoo.com.ar</v>
          </cell>
          <cell r="AF6134" t="str">
            <v>INDIVIDUAL DE YUTE TEJIDO 32 CM</v>
          </cell>
          <cell r="AG6134">
            <v>649</v>
          </cell>
          <cell r="AH6134">
            <v>1</v>
          </cell>
          <cell r="AI6134" t="str">
            <v>INDIVIDUALYUTE</v>
          </cell>
          <cell r="AN6134" t="str">
            <v>Sí</v>
          </cell>
        </row>
        <row r="6135">
          <cell r="A6135">
            <v>1827</v>
          </cell>
          <cell r="B6135" t="str">
            <v>marianaldiez@yahoo.com.ar</v>
          </cell>
          <cell r="AF6135" t="str">
            <v>SECAPLATOS SILICONA 30.5 X 20.5 CM (Verde)</v>
          </cell>
          <cell r="AG6135" t="str">
            <v>323.41</v>
          </cell>
          <cell r="AH6135">
            <v>1</v>
          </cell>
          <cell r="AI6135" t="str">
            <v>BA3015 MERCA SEPA</v>
          </cell>
          <cell r="AN6135" t="str">
            <v>Sí</v>
          </cell>
        </row>
        <row r="6136">
          <cell r="A6136">
            <v>1827</v>
          </cell>
          <cell r="B6136" t="str">
            <v>marianaldiez@yahoo.com.ar</v>
          </cell>
          <cell r="AF6136" t="str">
            <v>PROMO: TRAPEADOR DE PISO EXTENSIBLE + TRAPEADOR DE MANO</v>
          </cell>
          <cell r="AG6136">
            <v>899</v>
          </cell>
          <cell r="AH6136">
            <v>1</v>
          </cell>
          <cell r="AI6136" t="str">
            <v>046LI7902//046LI7537</v>
          </cell>
          <cell r="AN6136" t="str">
            <v>Sí</v>
          </cell>
        </row>
        <row r="6137">
          <cell r="A6137">
            <v>1827</v>
          </cell>
          <cell r="B6137" t="str">
            <v>marianaldiez@yahoo.com.ar</v>
          </cell>
          <cell r="AF6137" t="str">
            <v>SET MOPA CON BALDE CENTRIFUGADOR</v>
          </cell>
          <cell r="AG6137">
            <v>2299</v>
          </cell>
          <cell r="AH6137">
            <v>1</v>
          </cell>
          <cell r="AI6137" t="str">
            <v>MOPANUEVA</v>
          </cell>
          <cell r="AN6137" t="str">
            <v>Sí</v>
          </cell>
        </row>
        <row r="6138">
          <cell r="A6138">
            <v>1826</v>
          </cell>
          <cell r="B6138" t="str">
            <v>sdbancalari@hotmail.com</v>
          </cell>
          <cell r="C6138">
            <v>44067</v>
          </cell>
          <cell r="D6138" t="str">
            <v>Abierta</v>
          </cell>
          <cell r="E6138" t="str">
            <v>Recibido</v>
          </cell>
          <cell r="F6138" t="str">
            <v>Enviado</v>
          </cell>
          <cell r="G6138" t="str">
            <v>ARS</v>
          </cell>
          <cell r="H6138">
            <v>2299</v>
          </cell>
          <cell r="I6138">
            <v>0</v>
          </cell>
          <cell r="J6138">
            <v>0</v>
          </cell>
          <cell r="K6138">
            <v>2299</v>
          </cell>
          <cell r="L6138" t="str">
            <v>Norma Paulsen</v>
          </cell>
          <cell r="M6138">
            <v>5861150</v>
          </cell>
          <cell r="N6138">
            <v>1167214602</v>
          </cell>
          <cell r="O6138" t="str">
            <v>Norma  Paulsen</v>
          </cell>
          <cell r="P6138">
            <v>1167214602</v>
          </cell>
          <cell r="Q6138" t="str">
            <v>Matheu</v>
          </cell>
          <cell r="R6138">
            <v>5071</v>
          </cell>
          <cell r="T6138" t="str">
            <v>San Martin</v>
          </cell>
          <cell r="U6138" t="str">
            <v>San Martin</v>
          </cell>
          <cell r="V6138">
            <v>1650</v>
          </cell>
          <cell r="W6138" t="str">
            <v>Gran Buenos Aires</v>
          </cell>
          <cell r="Y6138" t="str">
            <v>ENVÍO SIN CARGO (CABA Y GRAN PARTE DE GBA) TIEMPO: 4 a 6 DÍAS HÁBILES</v>
          </cell>
          <cell r="Z6138" t="str">
            <v>Mercado Pago</v>
          </cell>
          <cell r="AD6138">
            <v>44067</v>
          </cell>
          <cell r="AE6138">
            <v>44068</v>
          </cell>
          <cell r="AF6138" t="str">
            <v>SET MOPA CON BALDE CENTRIFUGADOR</v>
          </cell>
          <cell r="AG6138">
            <v>2299</v>
          </cell>
          <cell r="AH6138">
            <v>1</v>
          </cell>
          <cell r="AI6138" t="str">
            <v>MOPANUEVA</v>
          </cell>
          <cell r="AJ6138" t="str">
            <v>Web</v>
          </cell>
          <cell r="AK6138" t="str">
            <v>VIERNES 28-08 ENTRE 8 Y 18 HORAS!</v>
          </cell>
          <cell r="AL6138">
            <v>1710799047</v>
          </cell>
          <cell r="AM6138">
            <v>283771848</v>
          </cell>
          <cell r="AN6138" t="str">
            <v>Sí</v>
          </cell>
        </row>
        <row r="6139">
          <cell r="A6139">
            <v>1825</v>
          </cell>
          <cell r="B6139" t="str">
            <v>lvidigt@hotmail.com</v>
          </cell>
          <cell r="C6139">
            <v>44067</v>
          </cell>
          <cell r="D6139" t="str">
            <v>Abierta</v>
          </cell>
          <cell r="E6139" t="str">
            <v>Recibido</v>
          </cell>
          <cell r="F6139" t="str">
            <v>Enviado</v>
          </cell>
          <cell r="G6139" t="str">
            <v>ARS</v>
          </cell>
          <cell r="H6139" t="str">
            <v>825.48</v>
          </cell>
          <cell r="I6139">
            <v>0</v>
          </cell>
          <cell r="J6139">
            <v>0</v>
          </cell>
          <cell r="K6139" t="str">
            <v>825.48</v>
          </cell>
          <cell r="L6139" t="str">
            <v>Lucia Vidigt</v>
          </cell>
          <cell r="M6139">
            <v>42103117</v>
          </cell>
          <cell r="N6139">
            <v>1154010802</v>
          </cell>
          <cell r="O6139" t="str">
            <v>Lucia Vidigt</v>
          </cell>
          <cell r="P6139">
            <v>1154010802</v>
          </cell>
          <cell r="Q6139" t="str">
            <v>Joaquin v gonzalez</v>
          </cell>
          <cell r="R6139">
            <v>4890</v>
          </cell>
          <cell r="S6139" t="str">
            <v>2 b</v>
          </cell>
          <cell r="T6139" t="str">
            <v>Villa devoto</v>
          </cell>
          <cell r="U6139" t="str">
            <v>Caba</v>
          </cell>
          <cell r="V6139">
            <v>1419</v>
          </cell>
          <cell r="W6139" t="str">
            <v>Capital Federal</v>
          </cell>
          <cell r="Y6139" t="str">
            <v>ENVÍO SIN CARGO (CABA Y GRAN PARTE DE GBA) TIEMPO: 4 a 6 DÍAS HÁBILES</v>
          </cell>
          <cell r="Z6139" t="str">
            <v>Mercado Pago</v>
          </cell>
          <cell r="AC6139" t="str">
            <v>25-08 FALTA CODIGO MISHKA</v>
          </cell>
          <cell r="AD6139">
            <v>44067</v>
          </cell>
          <cell r="AE6139">
            <v>44069</v>
          </cell>
          <cell r="AF6139" t="str">
            <v>CUCHARA PASTEL 13.5 CM</v>
          </cell>
          <cell r="AG6139" t="str">
            <v>29.99</v>
          </cell>
          <cell r="AH6139">
            <v>1</v>
          </cell>
          <cell r="AI6139" t="str">
            <v>019BA87502</v>
          </cell>
          <cell r="AJ6139" t="str">
            <v>Móvil</v>
          </cell>
          <cell r="AK6139" t="str">
            <v>VIERNES 28-08 ENTRE 8 Y 18 HORAS!</v>
          </cell>
          <cell r="AL6139">
            <v>1710779774</v>
          </cell>
          <cell r="AM6139">
            <v>283768198</v>
          </cell>
          <cell r="AN6139" t="str">
            <v>Sí</v>
          </cell>
        </row>
        <row r="6140">
          <cell r="A6140">
            <v>1825</v>
          </cell>
          <cell r="B6140" t="str">
            <v>lvidigt@hotmail.com</v>
          </cell>
          <cell r="AF6140" t="str">
            <v>CUCHARA COLOR ROSA</v>
          </cell>
          <cell r="AG6140" t="str">
            <v>34.99</v>
          </cell>
          <cell r="AH6140">
            <v>1</v>
          </cell>
          <cell r="AI6140" t="str">
            <v>BP32018</v>
          </cell>
          <cell r="AN6140" t="str">
            <v>Sí</v>
          </cell>
        </row>
        <row r="6141">
          <cell r="A6141">
            <v>1825</v>
          </cell>
          <cell r="B6141" t="str">
            <v>lvidigt@hotmail.com</v>
          </cell>
          <cell r="AF6141" t="str">
            <v>BOWL ROSA 2.5LTS</v>
          </cell>
          <cell r="AG6141" t="str">
            <v>230.5</v>
          </cell>
          <cell r="AH6141">
            <v>1</v>
          </cell>
          <cell r="AI6141" t="str">
            <v>BP02018 BIPO</v>
          </cell>
          <cell r="AN6141" t="str">
            <v>Sí</v>
          </cell>
        </row>
        <row r="6142">
          <cell r="A6142">
            <v>1825</v>
          </cell>
          <cell r="B6142" t="str">
            <v>lvidigt@hotmail.com</v>
          </cell>
          <cell r="AF6142" t="str">
            <v>BOWL ROSA 400CC</v>
          </cell>
          <cell r="AG6142" t="str">
            <v>132.5</v>
          </cell>
          <cell r="AH6142">
            <v>4</v>
          </cell>
          <cell r="AI6142" t="str">
            <v>BP01018 BIPO</v>
          </cell>
          <cell r="AN6142" t="str">
            <v>Sí</v>
          </cell>
        </row>
        <row r="6143">
          <cell r="A6143">
            <v>1824</v>
          </cell>
          <cell r="B6143" t="str">
            <v>norma-paulsen@hotmail.com</v>
          </cell>
          <cell r="C6143">
            <v>44067</v>
          </cell>
          <cell r="D6143" t="str">
            <v>Abierta</v>
          </cell>
          <cell r="E6143" t="str">
            <v>Recibido</v>
          </cell>
          <cell r="F6143" t="str">
            <v>Enviado</v>
          </cell>
          <cell r="G6143" t="str">
            <v>ARS</v>
          </cell>
          <cell r="H6143">
            <v>2299</v>
          </cell>
          <cell r="I6143">
            <v>0</v>
          </cell>
          <cell r="J6143">
            <v>0</v>
          </cell>
          <cell r="K6143">
            <v>2299</v>
          </cell>
          <cell r="L6143" t="str">
            <v>Norma paulsen</v>
          </cell>
          <cell r="M6143">
            <v>5861150</v>
          </cell>
          <cell r="N6143">
            <v>1167214602</v>
          </cell>
          <cell r="O6143" t="str">
            <v>Norma paulsen</v>
          </cell>
          <cell r="P6143">
            <v>1167214602</v>
          </cell>
          <cell r="Q6143" t="str">
            <v>Matheu</v>
          </cell>
          <cell r="R6143">
            <v>5071</v>
          </cell>
          <cell r="T6143" t="str">
            <v>San Martin</v>
          </cell>
          <cell r="U6143" t="str">
            <v>San MARTIN</v>
          </cell>
          <cell r="V6143">
            <v>1650</v>
          </cell>
          <cell r="W6143" t="str">
            <v>Gran Buenos Aires</v>
          </cell>
          <cell r="Y6143" t="str">
            <v>ENVÍO SIN CARGO (CABA Y GRAN PARTE DE GBA) TIEMPO: 4 a 6 DÍAS HÁBILES</v>
          </cell>
          <cell r="Z6143" t="str">
            <v>Mercado Pago</v>
          </cell>
          <cell r="AD6143">
            <v>44067</v>
          </cell>
          <cell r="AE6143">
            <v>44068</v>
          </cell>
          <cell r="AF6143" t="str">
            <v>SET MOPA CON BALDE CENTRIFUGADOR</v>
          </cell>
          <cell r="AG6143">
            <v>2299</v>
          </cell>
          <cell r="AH6143">
            <v>1</v>
          </cell>
          <cell r="AI6143" t="str">
            <v>MOPANUEVA</v>
          </cell>
          <cell r="AJ6143" t="str">
            <v>Web</v>
          </cell>
          <cell r="AK6143" t="str">
            <v>VIERNES 28-08 ENTRE 8 Y 18 HORAS!</v>
          </cell>
          <cell r="AL6143">
            <v>1710777458</v>
          </cell>
          <cell r="AM6143">
            <v>283766596</v>
          </cell>
          <cell r="AN6143" t="str">
            <v>Sí</v>
          </cell>
        </row>
        <row r="6144">
          <cell r="A6144">
            <v>1823</v>
          </cell>
          <cell r="B6144" t="str">
            <v>romerociobelen@gmail.com</v>
          </cell>
          <cell r="C6144">
            <v>44067</v>
          </cell>
          <cell r="D6144" t="str">
            <v>Abierta</v>
          </cell>
          <cell r="E6144" t="str">
            <v>Recibido</v>
          </cell>
          <cell r="F6144" t="str">
            <v>Enviado</v>
          </cell>
          <cell r="G6144" t="str">
            <v>ARS</v>
          </cell>
          <cell r="H6144" t="str">
            <v>2801.13</v>
          </cell>
          <cell r="I6144">
            <v>0</v>
          </cell>
          <cell r="J6144">
            <v>0</v>
          </cell>
          <cell r="K6144" t="str">
            <v>2801.13</v>
          </cell>
          <cell r="L6144" t="str">
            <v>Macarena Paz</v>
          </cell>
          <cell r="M6144">
            <v>39212311</v>
          </cell>
          <cell r="N6144">
            <v>1130443834</v>
          </cell>
          <cell r="O6144" t="str">
            <v>Macarena  Paz</v>
          </cell>
          <cell r="P6144">
            <v>1130443834</v>
          </cell>
          <cell r="Q6144" t="str">
            <v>Coronel Dominguez</v>
          </cell>
          <cell r="R6144">
            <v>282</v>
          </cell>
          <cell r="S6144" t="str">
            <v>Timbre de arriba</v>
          </cell>
          <cell r="T6144" t="str">
            <v>Villa Madero</v>
          </cell>
          <cell r="U6144" t="str">
            <v>Buenos Aires</v>
          </cell>
          <cell r="V6144">
            <v>1417</v>
          </cell>
          <cell r="W6144" t="str">
            <v>Capital Federal</v>
          </cell>
          <cell r="Y6144" t="str">
            <v>ENVÍO SIN CARGO (CABA Y GRAN PARTE DE GBA) TIEMPO: 4 a 6 DÍAS HÁBILES</v>
          </cell>
          <cell r="Z6144" t="str">
            <v>Mercado Pago</v>
          </cell>
          <cell r="AB6144" t="str">
            <v>Tocar timbre de arriba</v>
          </cell>
          <cell r="AD6144">
            <v>44067</v>
          </cell>
          <cell r="AE6144">
            <v>44068</v>
          </cell>
          <cell r="AF6144" t="str">
            <v>PARRILLA PORTATIL PLEGABLE</v>
          </cell>
          <cell r="AG6144" t="str">
            <v>2801.13</v>
          </cell>
          <cell r="AH6144">
            <v>1</v>
          </cell>
          <cell r="AI6144" t="str">
            <v>093PA7074</v>
          </cell>
          <cell r="AJ6144" t="str">
            <v>Web</v>
          </cell>
          <cell r="AK6144" t="str">
            <v>VIERNES 28-08 ENTRE 8 Y 18 HORAS!</v>
          </cell>
          <cell r="AL6144">
            <v>1710771463</v>
          </cell>
          <cell r="AM6144">
            <v>283750426</v>
          </cell>
          <cell r="AN6144" t="str">
            <v>Sí</v>
          </cell>
        </row>
        <row r="6145">
          <cell r="A6145">
            <v>1822</v>
          </cell>
          <cell r="B6145" t="str">
            <v>carito_m1978@hotmail.com</v>
          </cell>
          <cell r="C6145">
            <v>44067</v>
          </cell>
          <cell r="D6145" t="str">
            <v>Abierta</v>
          </cell>
          <cell r="E6145" t="str">
            <v>Recibido</v>
          </cell>
          <cell r="F6145" t="str">
            <v>Enviado</v>
          </cell>
          <cell r="G6145" t="str">
            <v>ARS</v>
          </cell>
          <cell r="H6145">
            <v>2299</v>
          </cell>
          <cell r="I6145">
            <v>0</v>
          </cell>
          <cell r="J6145">
            <v>0</v>
          </cell>
          <cell r="K6145">
            <v>2299</v>
          </cell>
          <cell r="L6145" t="str">
            <v>Carolina Mil</v>
          </cell>
          <cell r="M6145">
            <v>26846020</v>
          </cell>
          <cell r="N6145">
            <v>2214361647</v>
          </cell>
          <cell r="O6145" t="str">
            <v>Carolina mil</v>
          </cell>
          <cell r="P6145">
            <v>2214361647</v>
          </cell>
          <cell r="Q6145">
            <v>27</v>
          </cell>
          <cell r="R6145">
            <v>5168</v>
          </cell>
          <cell r="T6145" t="str">
            <v>Villa carlos</v>
          </cell>
          <cell r="U6145" t="str">
            <v>Berisso</v>
          </cell>
          <cell r="V6145">
            <v>1440</v>
          </cell>
          <cell r="W6145" t="str">
            <v>Capital Federal</v>
          </cell>
          <cell r="Y6145" t="str">
            <v>ENVÍO SIN CARGO (CABA Y GRAN PARTE DE GBA) TIEMPO: 4 a 6 DÍAS HÁBILES</v>
          </cell>
          <cell r="Z6145" t="str">
            <v>Mercado Pago</v>
          </cell>
          <cell r="AD6145">
            <v>44067</v>
          </cell>
          <cell r="AE6145">
            <v>44068</v>
          </cell>
          <cell r="AF6145" t="str">
            <v>SET MOPA CON BALDE CENTRIFUGADOR</v>
          </cell>
          <cell r="AG6145">
            <v>2299</v>
          </cell>
          <cell r="AH6145">
            <v>1</v>
          </cell>
          <cell r="AI6145" t="str">
            <v>MOPANUEVA</v>
          </cell>
          <cell r="AJ6145" t="str">
            <v>Móvil</v>
          </cell>
          <cell r="AK6145" t="str">
            <v>JUEVES 27-08 ENTRE 8 Y 18 HORAS!</v>
          </cell>
          <cell r="AL6145">
            <v>1710743885</v>
          </cell>
          <cell r="AM6145">
            <v>283759403</v>
          </cell>
          <cell r="AN6145" t="str">
            <v>Sí</v>
          </cell>
        </row>
        <row r="6146">
          <cell r="A6146">
            <v>1821</v>
          </cell>
          <cell r="B6146" t="str">
            <v>noelithuralde@yahoo.com.ar</v>
          </cell>
          <cell r="C6146">
            <v>44067</v>
          </cell>
          <cell r="D6146" t="str">
            <v>Abierta</v>
          </cell>
          <cell r="E6146" t="str">
            <v>Recibido</v>
          </cell>
          <cell r="F6146" t="str">
            <v>Enviado</v>
          </cell>
          <cell r="G6146" t="str">
            <v>ARS</v>
          </cell>
          <cell r="H6146">
            <v>2299</v>
          </cell>
          <cell r="I6146">
            <v>0</v>
          </cell>
          <cell r="J6146">
            <v>0</v>
          </cell>
          <cell r="K6146">
            <v>2299</v>
          </cell>
          <cell r="L6146" t="str">
            <v>María Noel Ithuralde</v>
          </cell>
          <cell r="M6146">
            <v>16844921</v>
          </cell>
          <cell r="N6146">
            <v>1163569114</v>
          </cell>
          <cell r="O6146" t="str">
            <v>María Noel Ithuralde</v>
          </cell>
          <cell r="P6146">
            <v>1163569114</v>
          </cell>
          <cell r="Q6146" t="str">
            <v>Ituzaingó</v>
          </cell>
          <cell r="R6146">
            <v>883</v>
          </cell>
          <cell r="U6146" t="str">
            <v>Don Torcuato</v>
          </cell>
          <cell r="V6146">
            <v>1611</v>
          </cell>
          <cell r="W6146" t="str">
            <v>Gran Buenos Aires</v>
          </cell>
          <cell r="Y6146" t="str">
            <v>ENVÍO SIN CARGO (CABA Y GRAN PARTE DE GBA) TIEMPO: 4 a 6 DÍAS HÁBILES</v>
          </cell>
          <cell r="Z6146" t="str">
            <v>Mercado Pago</v>
          </cell>
          <cell r="AD6146">
            <v>44067</v>
          </cell>
          <cell r="AE6146">
            <v>44068</v>
          </cell>
          <cell r="AF6146" t="str">
            <v>SET MOPA CON BALDE CENTRIFUGADOR</v>
          </cell>
          <cell r="AG6146">
            <v>2299</v>
          </cell>
          <cell r="AH6146">
            <v>1</v>
          </cell>
          <cell r="AI6146" t="str">
            <v>MOPANUEVA</v>
          </cell>
          <cell r="AJ6146" t="str">
            <v>Móvil</v>
          </cell>
          <cell r="AK6146" t="str">
            <v>VIERNES 28-08 ENTRE 8 Y 18 HORAS!</v>
          </cell>
          <cell r="AL6146">
            <v>1710718732</v>
          </cell>
          <cell r="AM6146">
            <v>283753268</v>
          </cell>
          <cell r="AN6146" t="str">
            <v>Sí</v>
          </cell>
        </row>
        <row r="6147">
          <cell r="A6147">
            <v>1820</v>
          </cell>
          <cell r="B6147" t="str">
            <v>eugeklaric@hotmail.com</v>
          </cell>
          <cell r="C6147">
            <v>44067</v>
          </cell>
          <cell r="D6147" t="str">
            <v>Abierta</v>
          </cell>
          <cell r="E6147" t="str">
            <v>Recibido</v>
          </cell>
          <cell r="F6147" t="str">
            <v>Enviado</v>
          </cell>
          <cell r="G6147" t="str">
            <v>ARS</v>
          </cell>
          <cell r="H6147" t="str">
            <v>1508.5</v>
          </cell>
          <cell r="I6147">
            <v>0</v>
          </cell>
          <cell r="J6147">
            <v>0</v>
          </cell>
          <cell r="K6147" t="str">
            <v>1508.5</v>
          </cell>
          <cell r="L6147" t="str">
            <v>Maria Eugenia Klaric</v>
          </cell>
          <cell r="M6147">
            <v>36986586</v>
          </cell>
          <cell r="N6147">
            <v>1164727832</v>
          </cell>
          <cell r="O6147" t="str">
            <v>Maria Eugenia Klaric</v>
          </cell>
          <cell r="P6147">
            <v>1164727832</v>
          </cell>
          <cell r="Q6147" t="str">
            <v>Yapeyu</v>
          </cell>
          <cell r="R6147">
            <v>1423</v>
          </cell>
          <cell r="T6147" t="str">
            <v>Martinez</v>
          </cell>
          <cell r="U6147" t="str">
            <v>San Isidro</v>
          </cell>
          <cell r="V6147">
            <v>1640</v>
          </cell>
          <cell r="W6147" t="str">
            <v>Gran Buenos Aires</v>
          </cell>
          <cell r="Y6147" t="str">
            <v>ENVÍO SIN CARGO (CABA Y GRAN PARTE DE GBA) TIEMPO: 4 a 6 DÍAS HÁBILES</v>
          </cell>
          <cell r="Z6147" t="str">
            <v>Mercado Pago</v>
          </cell>
          <cell r="AB6147" t="str">
            <v>Si puede ser el tacho en color VERDE.</v>
          </cell>
          <cell r="AD6147">
            <v>44067</v>
          </cell>
          <cell r="AE6147">
            <v>44068</v>
          </cell>
          <cell r="AF6147" t="str">
            <v>CESTO DE BASURA VIOLETA</v>
          </cell>
          <cell r="AG6147" t="str">
            <v>621.92</v>
          </cell>
          <cell r="AH6147">
            <v>1</v>
          </cell>
          <cell r="AI6147" t="str">
            <v>DIM4004VI</v>
          </cell>
          <cell r="AJ6147" t="str">
            <v>Web</v>
          </cell>
          <cell r="AK6147" t="str">
            <v>VIERNES 28-08 ENTRE 8 Y 18 HORAS!</v>
          </cell>
          <cell r="AL6147">
            <v>1710659355</v>
          </cell>
          <cell r="AM6147">
            <v>283732250</v>
          </cell>
          <cell r="AN6147" t="str">
            <v>Sí</v>
          </cell>
        </row>
        <row r="6148">
          <cell r="A6148">
            <v>1820</v>
          </cell>
          <cell r="B6148" t="str">
            <v>eugeklaric@hotmail.com</v>
          </cell>
          <cell r="AF6148" t="str">
            <v>CESTO DE BASURA 12 LITROS 37.5X16X27CM</v>
          </cell>
          <cell r="AG6148" t="str">
            <v>886.58</v>
          </cell>
          <cell r="AH6148">
            <v>1</v>
          </cell>
          <cell r="AI6148" t="str">
            <v>046TA6674</v>
          </cell>
          <cell r="AN6148" t="str">
            <v>Sí</v>
          </cell>
        </row>
        <row r="6149">
          <cell r="A6149">
            <v>1819</v>
          </cell>
          <cell r="B6149" t="str">
            <v>mimichiyamamoto@gmail.com</v>
          </cell>
          <cell r="C6149">
            <v>44067</v>
          </cell>
          <cell r="D6149" t="str">
            <v>Abierta</v>
          </cell>
          <cell r="E6149" t="str">
            <v>Recibido</v>
          </cell>
          <cell r="F6149" t="str">
            <v>Enviado</v>
          </cell>
          <cell r="G6149" t="str">
            <v>ARS</v>
          </cell>
          <cell r="H6149">
            <v>2299</v>
          </cell>
          <cell r="I6149">
            <v>0</v>
          </cell>
          <cell r="J6149">
            <v>0</v>
          </cell>
          <cell r="K6149">
            <v>2299</v>
          </cell>
          <cell r="L6149" t="str">
            <v>Patricia Yamamoto</v>
          </cell>
          <cell r="M6149">
            <v>16131646</v>
          </cell>
          <cell r="N6149">
            <v>1141743167</v>
          </cell>
          <cell r="O6149" t="str">
            <v>Patricia Yamamoto</v>
          </cell>
          <cell r="P6149">
            <v>1141743167</v>
          </cell>
          <cell r="Q6149" t="str">
            <v>Tuyutí</v>
          </cell>
          <cell r="R6149">
            <v>7202</v>
          </cell>
          <cell r="T6149" t="str">
            <v>Liniers</v>
          </cell>
          <cell r="U6149" t="str">
            <v>Caba</v>
          </cell>
          <cell r="V6149">
            <v>1408</v>
          </cell>
          <cell r="W6149" t="str">
            <v>Capital Federal</v>
          </cell>
          <cell r="Y6149" t="str">
            <v>ENVÍO SIN CARGO (CABA Y GRAN PARTE DE GBA) TIEMPO: 4 a 6 DÍAS HÁBILES</v>
          </cell>
          <cell r="Z6149" t="str">
            <v>Mercado Pago</v>
          </cell>
          <cell r="AD6149">
            <v>44067</v>
          </cell>
          <cell r="AE6149">
            <v>44068</v>
          </cell>
          <cell r="AF6149" t="str">
            <v>SET MOPA CON BALDE CENTRIFUGADOR</v>
          </cell>
          <cell r="AG6149">
            <v>2299</v>
          </cell>
          <cell r="AH6149">
            <v>1</v>
          </cell>
          <cell r="AI6149" t="str">
            <v>MOPANUEVA</v>
          </cell>
          <cell r="AJ6149" t="str">
            <v>Móvil</v>
          </cell>
          <cell r="AK6149" t="str">
            <v>JUEVES 27-08 ENTRE 8 Y 18 HORAS!</v>
          </cell>
          <cell r="AL6149">
            <v>1710476524</v>
          </cell>
          <cell r="AM6149">
            <v>283701346</v>
          </cell>
          <cell r="AN6149" t="str">
            <v>Sí</v>
          </cell>
        </row>
        <row r="6150">
          <cell r="A6150">
            <v>1818</v>
          </cell>
          <cell r="B6150" t="str">
            <v>caro-rodriguez04@hotmail.com</v>
          </cell>
          <cell r="C6150">
            <v>44067</v>
          </cell>
          <cell r="D6150" t="str">
            <v>Abierta</v>
          </cell>
          <cell r="E6150" t="str">
            <v>Recibido</v>
          </cell>
          <cell r="F6150" t="str">
            <v>Enviado</v>
          </cell>
          <cell r="G6150" t="str">
            <v>ARS</v>
          </cell>
          <cell r="H6150">
            <v>1800</v>
          </cell>
          <cell r="I6150">
            <v>0</v>
          </cell>
          <cell r="J6150">
            <v>0</v>
          </cell>
          <cell r="K6150">
            <v>1800</v>
          </cell>
          <cell r="L6150" t="str">
            <v>Carolina Rodriguez</v>
          </cell>
          <cell r="M6150">
            <v>40458116</v>
          </cell>
          <cell r="N6150">
            <v>1158323458</v>
          </cell>
          <cell r="O6150" t="str">
            <v>Carolina Rodriguez</v>
          </cell>
          <cell r="P6150">
            <v>1158323458</v>
          </cell>
          <cell r="Q6150" t="str">
            <v>Boedo</v>
          </cell>
          <cell r="R6150">
            <v>942</v>
          </cell>
          <cell r="U6150" t="str">
            <v>Lomas de Zamora</v>
          </cell>
          <cell r="V6150">
            <v>1832</v>
          </cell>
          <cell r="W6150" t="str">
            <v>Gran Buenos Aires</v>
          </cell>
          <cell r="Y6150" t="str">
            <v>ENVÍO SIN CARGO (CABA Y GRAN PARTE DE GBA) TIEMPO: 4 a 6 DÍAS HÁBILES</v>
          </cell>
          <cell r="Z6150" t="str">
            <v>Mercado Pago</v>
          </cell>
          <cell r="AB6150" t="str">
            <v xml:space="preserve">Por favor el día que lleguen al domicilio avisarme al número de cel por qué el timbre no funciona, gracias </v>
          </cell>
          <cell r="AC6150" t="str">
            <v>25-08 FALTA CODIGO MESA</v>
          </cell>
          <cell r="AD6150">
            <v>44067</v>
          </cell>
          <cell r="AE6150">
            <v>44068</v>
          </cell>
          <cell r="AF6150" t="str">
            <v>MESA DE ARRIME HOME OFFICE 35x40x67 CM</v>
          </cell>
          <cell r="AG6150">
            <v>1800</v>
          </cell>
          <cell r="AH6150">
            <v>1</v>
          </cell>
          <cell r="AI6150" t="str">
            <v>MESA ARRIME 2 CAÑOS</v>
          </cell>
          <cell r="AJ6150" t="str">
            <v>Móvil</v>
          </cell>
          <cell r="AK6150" t="str">
            <v>MIERCOLES 2-09 DE 8 A 18 HORAS!</v>
          </cell>
          <cell r="AL6150">
            <v>1710440238</v>
          </cell>
          <cell r="AM6150">
            <v>254201711</v>
          </cell>
          <cell r="AN6150" t="str">
            <v>Sí</v>
          </cell>
        </row>
        <row r="6151">
          <cell r="A6151">
            <v>1817</v>
          </cell>
          <cell r="B6151" t="str">
            <v>marielajimena_nunez@yahoo.com.ar</v>
          </cell>
          <cell r="C6151">
            <v>44067</v>
          </cell>
          <cell r="D6151" t="str">
            <v>Abierta</v>
          </cell>
          <cell r="E6151" t="str">
            <v>Recibido</v>
          </cell>
          <cell r="F6151" t="str">
            <v>Enviado</v>
          </cell>
          <cell r="G6151" t="str">
            <v>ARS</v>
          </cell>
          <cell r="H6151">
            <v>2299</v>
          </cell>
          <cell r="I6151">
            <v>0</v>
          </cell>
          <cell r="J6151">
            <v>0</v>
          </cell>
          <cell r="K6151">
            <v>2299</v>
          </cell>
          <cell r="L6151" t="str">
            <v>Mariela Nuñez</v>
          </cell>
          <cell r="M6151">
            <v>31206427</v>
          </cell>
          <cell r="N6151">
            <v>1565402311</v>
          </cell>
          <cell r="O6151" t="str">
            <v>Mariela Nuñez</v>
          </cell>
          <cell r="P6151">
            <v>1565402311</v>
          </cell>
          <cell r="Q6151" t="str">
            <v>Miller</v>
          </cell>
          <cell r="R6151">
            <v>3154</v>
          </cell>
          <cell r="S6151">
            <v>7</v>
          </cell>
          <cell r="U6151" t="str">
            <v>Villa urquiza</v>
          </cell>
          <cell r="V6151">
            <v>1431</v>
          </cell>
          <cell r="W6151" t="str">
            <v>Capital Federal</v>
          </cell>
          <cell r="Y6151" t="str">
            <v>ENVÍO SIN CARGO (CABA Y GRAN PARTE DE GBA) TIEMPO: 4 a 6 DÍAS HÁBILES</v>
          </cell>
          <cell r="Z6151" t="str">
            <v>Mercado Pago</v>
          </cell>
          <cell r="AD6151">
            <v>44067</v>
          </cell>
          <cell r="AE6151">
            <v>44068</v>
          </cell>
          <cell r="AF6151" t="str">
            <v>SET MOPA CON BALDE CENTRIFUGADOR</v>
          </cell>
          <cell r="AG6151">
            <v>2299</v>
          </cell>
          <cell r="AH6151">
            <v>1</v>
          </cell>
          <cell r="AI6151" t="str">
            <v>MOPANUEVA</v>
          </cell>
          <cell r="AJ6151" t="str">
            <v>Móvil</v>
          </cell>
          <cell r="AK6151" t="str">
            <v>JUEVES 27-08 ENTRE 8 Y 18 HORAS!</v>
          </cell>
          <cell r="AL6151">
            <v>1710072219</v>
          </cell>
          <cell r="AM6151">
            <v>283651435</v>
          </cell>
          <cell r="AN6151" t="str">
            <v>Sí</v>
          </cell>
        </row>
        <row r="6152">
          <cell r="A6152">
            <v>1816</v>
          </cell>
          <cell r="B6152" t="str">
            <v>delsartorosa1@gmail.com</v>
          </cell>
          <cell r="C6152">
            <v>44067</v>
          </cell>
          <cell r="D6152" t="str">
            <v>Abierta</v>
          </cell>
          <cell r="E6152" t="str">
            <v>Recibido</v>
          </cell>
          <cell r="F6152" t="str">
            <v>Enviado</v>
          </cell>
          <cell r="G6152" t="str">
            <v>ARS</v>
          </cell>
          <cell r="H6152">
            <v>2299</v>
          </cell>
          <cell r="I6152">
            <v>0</v>
          </cell>
          <cell r="J6152">
            <v>0</v>
          </cell>
          <cell r="K6152">
            <v>2299</v>
          </cell>
          <cell r="L6152" t="str">
            <v>Rosa Mariana Del Sarto</v>
          </cell>
          <cell r="M6152">
            <v>23416162</v>
          </cell>
          <cell r="N6152">
            <v>1159570027</v>
          </cell>
          <cell r="O6152" t="str">
            <v>Rosa Mariana Del Sarto</v>
          </cell>
          <cell r="P6152">
            <v>1159570027</v>
          </cell>
          <cell r="Q6152" t="str">
            <v>Azcuénaga</v>
          </cell>
          <cell r="R6152">
            <v>3534</v>
          </cell>
          <cell r="U6152" t="str">
            <v>Caseros</v>
          </cell>
          <cell r="V6152">
            <v>1678</v>
          </cell>
          <cell r="W6152" t="str">
            <v>Gran Buenos Aires</v>
          </cell>
          <cell r="Y6152" t="str">
            <v>ENVÍO SIN CARGO (CABA Y GRAN PARTE DE GBA) TIEMPO: 4 a 6 DÍAS HÁBILES</v>
          </cell>
          <cell r="Z6152" t="str">
            <v>Mercado Pago</v>
          </cell>
          <cell r="AD6152">
            <v>44067</v>
          </cell>
          <cell r="AE6152">
            <v>44068</v>
          </cell>
          <cell r="AF6152" t="str">
            <v>SET MOPA CON BALDE CENTRIFUGADOR</v>
          </cell>
          <cell r="AG6152">
            <v>2299</v>
          </cell>
          <cell r="AH6152">
            <v>1</v>
          </cell>
          <cell r="AI6152" t="str">
            <v>MOPANUEVA</v>
          </cell>
          <cell r="AJ6152" t="str">
            <v>Móvil</v>
          </cell>
          <cell r="AK6152" t="str">
            <v>VIERNES 28-08 ENTRE 8 Y 18 HORAS!</v>
          </cell>
          <cell r="AL6152">
            <v>1710016499</v>
          </cell>
          <cell r="AM6152">
            <v>283643222</v>
          </cell>
          <cell r="AN6152" t="str">
            <v>Sí</v>
          </cell>
        </row>
        <row r="6153">
          <cell r="A6153">
            <v>1815</v>
          </cell>
          <cell r="B6153" t="str">
            <v>mesublon@gmail.com</v>
          </cell>
          <cell r="C6153">
            <v>44067</v>
          </cell>
          <cell r="D6153" t="str">
            <v>Abierta</v>
          </cell>
          <cell r="E6153" t="str">
            <v>Recibido</v>
          </cell>
          <cell r="F6153" t="str">
            <v>Enviado</v>
          </cell>
          <cell r="G6153" t="str">
            <v>ARS</v>
          </cell>
          <cell r="H6153">
            <v>2299</v>
          </cell>
          <cell r="I6153">
            <v>0</v>
          </cell>
          <cell r="J6153">
            <v>0</v>
          </cell>
          <cell r="K6153">
            <v>2299</v>
          </cell>
          <cell r="L6153" t="str">
            <v>Maria Eugenia Sublon</v>
          </cell>
          <cell r="M6153">
            <v>35412725</v>
          </cell>
          <cell r="N6153">
            <v>1154560645</v>
          </cell>
          <cell r="O6153" t="str">
            <v>Maria Eugenia sublon</v>
          </cell>
          <cell r="P6153">
            <v>1154560645</v>
          </cell>
          <cell r="Q6153" t="str">
            <v>Lavalle</v>
          </cell>
          <cell r="R6153">
            <v>2279</v>
          </cell>
          <cell r="S6153" t="str">
            <v>10 c</v>
          </cell>
          <cell r="T6153" t="str">
            <v>Balvanera</v>
          </cell>
          <cell r="U6153" t="str">
            <v>Capital Federal</v>
          </cell>
          <cell r="V6153">
            <v>1051</v>
          </cell>
          <cell r="W6153" t="str">
            <v>Capital Federal</v>
          </cell>
          <cell r="Y6153" t="str">
            <v>ENVÍO SIN CARGO (CABA Y GRAN PARTE DE GBA) TIEMPO: 4 a 6 DÍAS HÁBILES</v>
          </cell>
          <cell r="Z6153" t="str">
            <v>Mercado Pago</v>
          </cell>
          <cell r="AC6153" t="str">
            <v>SI ES POSIBLE COLOR ROJO</v>
          </cell>
          <cell r="AD6153">
            <v>44067</v>
          </cell>
          <cell r="AE6153">
            <v>44068</v>
          </cell>
          <cell r="AF6153" t="str">
            <v>SET MOPA CON BALDE CENTRIFUGADOR</v>
          </cell>
          <cell r="AG6153">
            <v>2299</v>
          </cell>
          <cell r="AH6153">
            <v>1</v>
          </cell>
          <cell r="AI6153" t="str">
            <v>MOPANUEVA</v>
          </cell>
          <cell r="AJ6153" t="str">
            <v>Web</v>
          </cell>
          <cell r="AK6153" t="str">
            <v>JUEVES 27-08 ENTRE 8 Y 18 HORAS!</v>
          </cell>
          <cell r="AL6153">
            <v>1710009423</v>
          </cell>
          <cell r="AM6153">
            <v>283041251</v>
          </cell>
          <cell r="AN6153" t="str">
            <v>Sí</v>
          </cell>
        </row>
        <row r="6154">
          <cell r="A6154">
            <v>1814</v>
          </cell>
          <cell r="B6154" t="str">
            <v>nati_cabral@hotmail.com</v>
          </cell>
          <cell r="C6154">
            <v>44067</v>
          </cell>
          <cell r="D6154" t="str">
            <v>Abierta</v>
          </cell>
          <cell r="E6154" t="str">
            <v>Recibido</v>
          </cell>
          <cell r="F6154" t="str">
            <v>Enviado</v>
          </cell>
          <cell r="G6154" t="str">
            <v>ARS</v>
          </cell>
          <cell r="H6154">
            <v>1800</v>
          </cell>
          <cell r="I6154">
            <v>0</v>
          </cell>
          <cell r="J6154">
            <v>0</v>
          </cell>
          <cell r="K6154">
            <v>1800</v>
          </cell>
          <cell r="L6154" t="str">
            <v>Natalia Cabral</v>
          </cell>
          <cell r="M6154">
            <v>26069551</v>
          </cell>
          <cell r="N6154">
            <v>1162759200</v>
          </cell>
          <cell r="O6154" t="str">
            <v>Natalia Cabral</v>
          </cell>
          <cell r="P6154">
            <v>1162759200</v>
          </cell>
          <cell r="Q6154" t="str">
            <v>Caseros</v>
          </cell>
          <cell r="R6154">
            <v>1751</v>
          </cell>
          <cell r="S6154" t="str">
            <v>3H06</v>
          </cell>
          <cell r="T6154" t="str">
            <v>Barrio Cerrado Nuevo Quilmes</v>
          </cell>
          <cell r="U6154" t="str">
            <v>Don Bosco</v>
          </cell>
          <cell r="V6154">
            <v>1876</v>
          </cell>
          <cell r="W6154" t="str">
            <v>Gran Buenos Aires</v>
          </cell>
          <cell r="Y6154" t="str">
            <v>ENVÍO SIN CARGO (CABA Y GRAN PARTE DE GBA) TIEMPO: 4 a 6 DÍAS HÁBILES</v>
          </cell>
          <cell r="Z6154" t="str">
            <v>Mercado Pago</v>
          </cell>
          <cell r="AC6154" t="str">
            <v>24-08 FALTA CODIGO MESA</v>
          </cell>
          <cell r="AD6154">
            <v>44067</v>
          </cell>
          <cell r="AE6154">
            <v>44068</v>
          </cell>
          <cell r="AF6154" t="str">
            <v>MESA DE ARRIME HOME OFFICE 35x40x67 CM</v>
          </cell>
          <cell r="AG6154">
            <v>1800</v>
          </cell>
          <cell r="AH6154">
            <v>1</v>
          </cell>
          <cell r="AI6154" t="str">
            <v>MESA ARRIME 2 CAÑOS</v>
          </cell>
          <cell r="AJ6154" t="str">
            <v>Móvil</v>
          </cell>
          <cell r="AK6154" t="str">
            <v>MIERCOLES 2-09 DE 8 A 18 HORAS!</v>
          </cell>
          <cell r="AL6154">
            <v>1709481347</v>
          </cell>
          <cell r="AM6154">
            <v>283184279</v>
          </cell>
          <cell r="AN6154" t="str">
            <v>Sí</v>
          </cell>
        </row>
        <row r="6155">
          <cell r="A6155">
            <v>1813</v>
          </cell>
          <cell r="B6155" t="str">
            <v>danielafrey20@gmail.com</v>
          </cell>
          <cell r="C6155">
            <v>44067</v>
          </cell>
          <cell r="D6155" t="str">
            <v>Abierta</v>
          </cell>
          <cell r="E6155" t="str">
            <v>Recibido</v>
          </cell>
          <cell r="F6155" t="str">
            <v>Enviado</v>
          </cell>
          <cell r="G6155" t="str">
            <v>ARS</v>
          </cell>
          <cell r="H6155" t="str">
            <v>2050.98</v>
          </cell>
          <cell r="I6155">
            <v>0</v>
          </cell>
          <cell r="J6155">
            <v>0</v>
          </cell>
          <cell r="K6155" t="str">
            <v>2050.98</v>
          </cell>
          <cell r="L6155" t="str">
            <v>Leandro Rey</v>
          </cell>
          <cell r="M6155">
            <v>36740197</v>
          </cell>
          <cell r="N6155">
            <v>1121579382</v>
          </cell>
          <cell r="O6155" t="str">
            <v>Leandro Rey</v>
          </cell>
          <cell r="P6155">
            <v>1121579382</v>
          </cell>
          <cell r="Q6155" t="str">
            <v>Zelada</v>
          </cell>
          <cell r="R6155">
            <v>6449</v>
          </cell>
          <cell r="S6155">
            <v>4.1666666666666664E-2</v>
          </cell>
          <cell r="T6155" t="str">
            <v>Mataderos</v>
          </cell>
          <cell r="U6155" t="str">
            <v>Caba</v>
          </cell>
          <cell r="V6155">
            <v>1440</v>
          </cell>
          <cell r="W6155" t="str">
            <v>Capital Federal</v>
          </cell>
          <cell r="Y6155" t="str">
            <v>ENVÍO SIN CARGO (CABA Y GRAN PARTE DE GBA) TIEMPO: 4 a 6 DÍAS HÁBILES</v>
          </cell>
          <cell r="Z6155" t="str">
            <v>Mercado Pago</v>
          </cell>
          <cell r="AB6155" t="str">
            <v>Puede recibir el pedido Leandro Rey o Josefina Fernandez Landin</v>
          </cell>
          <cell r="AC6155" t="str">
            <v>24-08 FALTA CODIGO MESA</v>
          </cell>
          <cell r="AD6155">
            <v>44067</v>
          </cell>
          <cell r="AE6155">
            <v>44068</v>
          </cell>
          <cell r="AF6155" t="str">
            <v>CUCHARA COLOR MENTA</v>
          </cell>
          <cell r="AG6155" t="str">
            <v>34.99</v>
          </cell>
          <cell r="AH6155">
            <v>1</v>
          </cell>
          <cell r="AI6155" t="str">
            <v>BP32019</v>
          </cell>
          <cell r="AJ6155" t="str">
            <v>Móvil</v>
          </cell>
          <cell r="AK6155" t="str">
            <v>MIERCOLES 2-09 DE 8 A 18 HORAS!</v>
          </cell>
          <cell r="AL6155">
            <v>1709200549</v>
          </cell>
          <cell r="AM6155">
            <v>265455388</v>
          </cell>
          <cell r="AN6155" t="str">
            <v>Sí</v>
          </cell>
        </row>
        <row r="6156">
          <cell r="A6156">
            <v>1813</v>
          </cell>
          <cell r="B6156" t="str">
            <v>danielafrey20@gmail.com</v>
          </cell>
          <cell r="AF6156" t="str">
            <v>VASO MENTA FACETEADO Y EXPRIMIDOR</v>
          </cell>
          <cell r="AG6156" t="str">
            <v>215.99</v>
          </cell>
          <cell r="AH6156">
            <v>1</v>
          </cell>
          <cell r="AI6156" t="str">
            <v>BP24019 BIPO</v>
          </cell>
          <cell r="AN6156" t="str">
            <v>Sí</v>
          </cell>
        </row>
        <row r="6157">
          <cell r="A6157">
            <v>1813</v>
          </cell>
          <cell r="B6157" t="str">
            <v>danielafrey20@gmail.com</v>
          </cell>
          <cell r="AF6157" t="str">
            <v>MESA DE ARRIME HOME OFFICE 35x40x67 CM</v>
          </cell>
          <cell r="AG6157">
            <v>1800</v>
          </cell>
          <cell r="AH6157">
            <v>1</v>
          </cell>
          <cell r="AI6157" t="str">
            <v>MESA ARRIME 2 CAÑOS</v>
          </cell>
          <cell r="AN6157" t="str">
            <v>Sí</v>
          </cell>
        </row>
        <row r="6158">
          <cell r="A6158">
            <v>1812</v>
          </cell>
          <cell r="B6158" t="str">
            <v>fpugliese93@gmail.com</v>
          </cell>
          <cell r="C6158">
            <v>44067</v>
          </cell>
          <cell r="D6158" t="str">
            <v>Abierta</v>
          </cell>
          <cell r="E6158" t="str">
            <v>Recibido</v>
          </cell>
          <cell r="F6158" t="str">
            <v>Enviado</v>
          </cell>
          <cell r="G6158" t="str">
            <v>ARS</v>
          </cell>
          <cell r="H6158" t="str">
            <v>1263.43</v>
          </cell>
          <cell r="I6158">
            <v>0</v>
          </cell>
          <cell r="J6158">
            <v>0</v>
          </cell>
          <cell r="K6158" t="str">
            <v>1263.43</v>
          </cell>
          <cell r="L6158" t="str">
            <v>Fernando Pugliese</v>
          </cell>
          <cell r="M6158">
            <v>38028790</v>
          </cell>
          <cell r="N6158">
            <v>1541643663</v>
          </cell>
          <cell r="O6158" t="str">
            <v>Fernando Pugliese</v>
          </cell>
          <cell r="P6158">
            <v>1541643663</v>
          </cell>
          <cell r="Q6158" t="str">
            <v>Heredia</v>
          </cell>
          <cell r="R6158">
            <v>315</v>
          </cell>
          <cell r="S6158" t="str">
            <v>B</v>
          </cell>
          <cell r="T6158" t="str">
            <v>Villa ortuzar</v>
          </cell>
          <cell r="U6158" t="str">
            <v>Capital Federal</v>
          </cell>
          <cell r="V6158">
            <v>1427</v>
          </cell>
          <cell r="W6158" t="str">
            <v>Capital Federal</v>
          </cell>
          <cell r="Y6158" t="str">
            <v>ENVÍO SIN CARGO (CABA Y GRAN PARTE DE GBA) TIEMPO: 4 a 6 DÍAS HÁBILES</v>
          </cell>
          <cell r="Z6158" t="str">
            <v>Mercado Pago</v>
          </cell>
          <cell r="AD6158">
            <v>44067</v>
          </cell>
          <cell r="AE6158">
            <v>44068</v>
          </cell>
          <cell r="AF6158" t="str">
            <v>CORTINA DE BAÑO CREMA 180 X 200 CM</v>
          </cell>
          <cell r="AG6158" t="str">
            <v>1263.43</v>
          </cell>
          <cell r="AH6158">
            <v>1</v>
          </cell>
          <cell r="AI6158" t="str">
            <v>AB7343</v>
          </cell>
          <cell r="AJ6158" t="str">
            <v>Móvil</v>
          </cell>
          <cell r="AK6158" t="str">
            <v>JUEVES 27-08 ENTRE 8 Y 18 HORAS!</v>
          </cell>
          <cell r="AL6158">
            <v>1708825775</v>
          </cell>
          <cell r="AM6158">
            <v>283492677</v>
          </cell>
          <cell r="AN6158" t="str">
            <v>Sí</v>
          </cell>
        </row>
        <row r="6159">
          <cell r="A6159">
            <v>1811</v>
          </cell>
          <cell r="B6159" t="str">
            <v>lali1971@yahoo.com.ar</v>
          </cell>
          <cell r="C6159">
            <v>44067</v>
          </cell>
          <cell r="D6159" t="str">
            <v>Abierta</v>
          </cell>
          <cell r="E6159" t="str">
            <v>Recibido</v>
          </cell>
          <cell r="F6159" t="str">
            <v>Enviado</v>
          </cell>
          <cell r="G6159" t="str">
            <v>ARS</v>
          </cell>
          <cell r="H6159" t="str">
            <v>574.19</v>
          </cell>
          <cell r="I6159">
            <v>0</v>
          </cell>
          <cell r="J6159">
            <v>0</v>
          </cell>
          <cell r="K6159" t="str">
            <v>574.19</v>
          </cell>
          <cell r="L6159" t="str">
            <v>Laura Moll</v>
          </cell>
          <cell r="M6159">
            <v>22430386</v>
          </cell>
          <cell r="N6159">
            <v>1550140094</v>
          </cell>
          <cell r="O6159" t="str">
            <v>Laura Moll</v>
          </cell>
          <cell r="P6159">
            <v>1550140094</v>
          </cell>
          <cell r="Q6159" t="str">
            <v xml:space="preserve">Soldado de la Independencia </v>
          </cell>
          <cell r="R6159">
            <v>1381</v>
          </cell>
          <cell r="S6159" t="str">
            <v>8 B</v>
          </cell>
          <cell r="T6159" t="str">
            <v>Belgrano</v>
          </cell>
          <cell r="U6159" t="str">
            <v xml:space="preserve">Caba </v>
          </cell>
          <cell r="V6159">
            <v>1426</v>
          </cell>
          <cell r="W6159" t="str">
            <v>Capital Federal</v>
          </cell>
          <cell r="Y6159" t="str">
            <v>ENVÍO SIN CARGO (CABA Y GRAN PARTE DE GBA) TIEMPO: 4 a 6 DÍAS HÁBILES</v>
          </cell>
          <cell r="Z6159" t="str">
            <v>Mercado Pago</v>
          </cell>
          <cell r="AD6159">
            <v>44067</v>
          </cell>
          <cell r="AE6159">
            <v>44067</v>
          </cell>
          <cell r="AF6159" t="str">
            <v>JARRA MEDIDORA RECTA GDE 7.7X14CM</v>
          </cell>
          <cell r="AG6159" t="str">
            <v>574.19</v>
          </cell>
          <cell r="AH6159">
            <v>1</v>
          </cell>
          <cell r="AI6159" t="str">
            <v>055BA7679</v>
          </cell>
          <cell r="AJ6159" t="str">
            <v>Móvil</v>
          </cell>
          <cell r="AK6159" t="str">
            <v>MIERCOLES 26-08 ENTRE 8 Y 18 HORAS!</v>
          </cell>
          <cell r="AL6159">
            <v>1708797813</v>
          </cell>
          <cell r="AM6159">
            <v>283490354</v>
          </cell>
          <cell r="AN6159" t="str">
            <v>Sí</v>
          </cell>
        </row>
        <row r="6160">
          <cell r="A6160">
            <v>1810</v>
          </cell>
          <cell r="B6160" t="str">
            <v>azur_63@hotmail.com</v>
          </cell>
          <cell r="C6160">
            <v>44067</v>
          </cell>
          <cell r="D6160" t="str">
            <v>Abierta</v>
          </cell>
          <cell r="E6160" t="str">
            <v>Recibido</v>
          </cell>
          <cell r="F6160" t="str">
            <v>Enviado</v>
          </cell>
          <cell r="G6160" t="str">
            <v>ARS</v>
          </cell>
          <cell r="H6160" t="str">
            <v>1005.59</v>
          </cell>
          <cell r="I6160">
            <v>0</v>
          </cell>
          <cell r="J6160">
            <v>0</v>
          </cell>
          <cell r="K6160" t="str">
            <v>1005.59</v>
          </cell>
          <cell r="L6160" t="str">
            <v>Mariela Azurmendi</v>
          </cell>
          <cell r="M6160">
            <v>16768709</v>
          </cell>
          <cell r="N6160">
            <v>1144370983</v>
          </cell>
          <cell r="O6160" t="str">
            <v>Mariela Azurmendi</v>
          </cell>
          <cell r="P6160">
            <v>1144370983</v>
          </cell>
          <cell r="Q6160" t="str">
            <v>Guemes</v>
          </cell>
          <cell r="R6160">
            <v>4483</v>
          </cell>
          <cell r="S6160" t="str">
            <v>1ro. B</v>
          </cell>
          <cell r="T6160" t="str">
            <v>Palermo</v>
          </cell>
          <cell r="U6160" t="str">
            <v>Caba</v>
          </cell>
          <cell r="V6160">
            <v>1425</v>
          </cell>
          <cell r="W6160" t="str">
            <v>Capital Federal</v>
          </cell>
          <cell r="Y6160" t="str">
            <v>ENVÍO SIN CARGO (CABA Y GRAN PARTE DE GBA) TIEMPO: 4 a 6 DÍAS HÁBILES</v>
          </cell>
          <cell r="Z6160" t="str">
            <v>Mercado Pago</v>
          </cell>
          <cell r="AC6160" t="str">
            <v>24-08 FALTA CODIGO BOWL</v>
          </cell>
          <cell r="AD6160">
            <v>44067</v>
          </cell>
          <cell r="AE6160">
            <v>44069</v>
          </cell>
          <cell r="AF6160" t="str">
            <v>BOWL COOPER 20X7 CM  COLOR COBRE</v>
          </cell>
          <cell r="AG6160" t="str">
            <v>405.83</v>
          </cell>
          <cell r="AH6160">
            <v>1</v>
          </cell>
          <cell r="AI6160" t="str">
            <v>MS129538</v>
          </cell>
          <cell r="AJ6160" t="str">
            <v>Móvil</v>
          </cell>
          <cell r="AK6160" t="str">
            <v>SABADO 29-08 ENTRE 8 Y 14 HORAS!</v>
          </cell>
          <cell r="AL6160">
            <v>1708493703</v>
          </cell>
          <cell r="AM6160">
            <v>283451933</v>
          </cell>
          <cell r="AN6160" t="str">
            <v>Sí</v>
          </cell>
        </row>
        <row r="6161">
          <cell r="A6161">
            <v>1810</v>
          </cell>
          <cell r="B6161" t="str">
            <v>azur_63@hotmail.com</v>
          </cell>
          <cell r="AF6161" t="str">
            <v>BOWL COOPER 24X8 CM COLOR COBRE</v>
          </cell>
          <cell r="AG6161" t="str">
            <v>599.76</v>
          </cell>
          <cell r="AH6161">
            <v>1</v>
          </cell>
          <cell r="AI6161" t="str">
            <v>MS129539</v>
          </cell>
          <cell r="AN6161" t="str">
            <v>Sí</v>
          </cell>
        </row>
        <row r="6162">
          <cell r="A6162">
            <v>1809</v>
          </cell>
          <cell r="B6162" t="str">
            <v>gabybm84@gmail.com</v>
          </cell>
          <cell r="C6162">
            <v>44067</v>
          </cell>
          <cell r="D6162" t="str">
            <v>Abierta</v>
          </cell>
          <cell r="E6162" t="str">
            <v>Recibido</v>
          </cell>
          <cell r="F6162" t="str">
            <v>Enviado</v>
          </cell>
          <cell r="G6162" t="str">
            <v>ARS</v>
          </cell>
          <cell r="H6162" t="str">
            <v>726.98</v>
          </cell>
          <cell r="I6162">
            <v>0</v>
          </cell>
          <cell r="J6162">
            <v>0</v>
          </cell>
          <cell r="K6162" t="str">
            <v>726.98</v>
          </cell>
          <cell r="L6162" t="str">
            <v>Gabriela Magliocchetti</v>
          </cell>
          <cell r="M6162">
            <v>31146248</v>
          </cell>
          <cell r="N6162">
            <v>41783869</v>
          </cell>
          <cell r="O6162" t="str">
            <v>Gabriela Magliocchetti</v>
          </cell>
          <cell r="P6162">
            <v>41783869</v>
          </cell>
          <cell r="Q6162" t="str">
            <v>Ricchieri</v>
          </cell>
          <cell r="R6162">
            <v>67</v>
          </cell>
          <cell r="S6162" t="str">
            <v>2H</v>
          </cell>
          <cell r="U6162" t="str">
            <v>Ramos Mejia</v>
          </cell>
          <cell r="V6162">
            <v>1704</v>
          </cell>
          <cell r="W6162" t="str">
            <v>Gran Buenos Aires</v>
          </cell>
          <cell r="Y6162" t="str">
            <v>ENVÍO SIN CARGO (CABA Y GRAN PARTE DE GBA) TIEMPO: 4 a 6 DÍAS HÁBILES</v>
          </cell>
          <cell r="Z6162" t="str">
            <v>Mercado Pago</v>
          </cell>
          <cell r="AB6162" t="str">
            <v>Es entre Alvarez Jonte y Leandro Alem frente a la plaza de la estacion de trenes de Ramos Mejia. Enviar las cosas envueltas para evitar roturas y con la factura a consumidor final.  Muchas gracias!!</v>
          </cell>
          <cell r="AD6162">
            <v>44067</v>
          </cell>
          <cell r="AE6162">
            <v>44068</v>
          </cell>
          <cell r="AF6162" t="str">
            <v>BOWL ROSA 2.5LTS</v>
          </cell>
          <cell r="AG6162" t="str">
            <v>230.5</v>
          </cell>
          <cell r="AH6162">
            <v>1</v>
          </cell>
          <cell r="AI6162" t="str">
            <v>BP02018 BIPO</v>
          </cell>
          <cell r="AJ6162" t="str">
            <v>Web</v>
          </cell>
          <cell r="AK6162" t="str">
            <v>VIERNES 28-08 ENTRE 8 Y 18 HORAS!</v>
          </cell>
          <cell r="AL6162">
            <v>1708343609</v>
          </cell>
          <cell r="AM6162">
            <v>283429710</v>
          </cell>
          <cell r="AN6162" t="str">
            <v>Sí</v>
          </cell>
        </row>
        <row r="6163">
          <cell r="A6163">
            <v>1809</v>
          </cell>
          <cell r="B6163" t="str">
            <v>gabybm84@gmail.com</v>
          </cell>
          <cell r="AF6163" t="str">
            <v>Hermetico rosa pastel c/tapa 400 cc</v>
          </cell>
          <cell r="AG6163" t="str">
            <v>181.99</v>
          </cell>
          <cell r="AH6163">
            <v>2</v>
          </cell>
          <cell r="AI6163" t="str">
            <v>BP35018</v>
          </cell>
          <cell r="AN6163" t="str">
            <v>Sí</v>
          </cell>
        </row>
        <row r="6164">
          <cell r="A6164">
            <v>1809</v>
          </cell>
          <cell r="B6164" t="str">
            <v>gabybm84@gmail.com</v>
          </cell>
          <cell r="AF6164" t="str">
            <v>BOWL ROSA 400CC</v>
          </cell>
          <cell r="AG6164" t="str">
            <v>132.5</v>
          </cell>
          <cell r="AH6164">
            <v>1</v>
          </cell>
          <cell r="AI6164" t="str">
            <v>BP01018 BIPO</v>
          </cell>
          <cell r="AN6164" t="str">
            <v>Sí</v>
          </cell>
        </row>
        <row r="6165">
          <cell r="A6165">
            <v>1808</v>
          </cell>
          <cell r="B6165" t="str">
            <v>jovanzato@gmail.com</v>
          </cell>
          <cell r="C6165">
            <v>44067</v>
          </cell>
          <cell r="D6165" t="str">
            <v>Abierta</v>
          </cell>
          <cell r="E6165" t="str">
            <v>Recibido</v>
          </cell>
          <cell r="F6165" t="str">
            <v>Enviado</v>
          </cell>
          <cell r="G6165" t="str">
            <v>ARS</v>
          </cell>
          <cell r="H6165" t="str">
            <v>3058.64</v>
          </cell>
          <cell r="I6165">
            <v>0</v>
          </cell>
          <cell r="J6165">
            <v>0</v>
          </cell>
          <cell r="K6165" t="str">
            <v>3058.64</v>
          </cell>
          <cell r="L6165" t="str">
            <v>Josefina Vanzato</v>
          </cell>
          <cell r="M6165">
            <v>36868702</v>
          </cell>
          <cell r="N6165">
            <v>2241470470</v>
          </cell>
          <cell r="O6165" t="str">
            <v>Josefina Vanzato</v>
          </cell>
          <cell r="P6165">
            <v>2241470470</v>
          </cell>
          <cell r="Q6165">
            <v>16</v>
          </cell>
          <cell r="R6165">
            <v>523</v>
          </cell>
          <cell r="S6165">
            <v>15</v>
          </cell>
          <cell r="T6165" t="str">
            <v>La Plata</v>
          </cell>
          <cell r="U6165" t="str">
            <v>La Plata</v>
          </cell>
          <cell r="V6165">
            <v>1440</v>
          </cell>
          <cell r="W6165" t="str">
            <v>Capital Federal</v>
          </cell>
          <cell r="Y6165" t="str">
            <v>ENVÍO SIN CARGO (CABA Y GRAN PARTE DE GBA) TIEMPO: 4 a 6 DÍAS HÁBILES</v>
          </cell>
          <cell r="Z6165" t="str">
            <v>Mercado Pago</v>
          </cell>
          <cell r="AB6165" t="str">
            <v>Localidad: La Plata CP 1900</v>
          </cell>
          <cell r="AC6165" t="str">
            <v>24-08 FALTA CODIGO BOWL</v>
          </cell>
          <cell r="AD6165">
            <v>44067</v>
          </cell>
          <cell r="AE6165">
            <v>44069</v>
          </cell>
          <cell r="AF6165" t="str">
            <v>JABONERA DE SILICONA 12X9CM NARANJA (AB6637)</v>
          </cell>
          <cell r="AG6165" t="str">
            <v>269.5</v>
          </cell>
          <cell r="AH6165">
            <v>1</v>
          </cell>
          <cell r="AI6165" t="str">
            <v>046AB7488</v>
          </cell>
          <cell r="AJ6165" t="str">
            <v>Web</v>
          </cell>
          <cell r="AK6165" t="str">
            <v>LUNES 31-08 ENTRE 8 Y 18 HORAS!</v>
          </cell>
          <cell r="AL6165">
            <v>1708301300</v>
          </cell>
          <cell r="AM6165">
            <v>283429457</v>
          </cell>
          <cell r="AN6165" t="str">
            <v>Sí</v>
          </cell>
        </row>
        <row r="6166">
          <cell r="A6166">
            <v>1808</v>
          </cell>
          <cell r="B6166" t="str">
            <v>jovanzato@gmail.com</v>
          </cell>
          <cell r="AF6166" t="str">
            <v>PORTACEPILLOS NEGRO 11X6.8 CM</v>
          </cell>
          <cell r="AG6166" t="str">
            <v>512.41</v>
          </cell>
          <cell r="AH6166">
            <v>1</v>
          </cell>
          <cell r="AI6166" t="str">
            <v>AB7332</v>
          </cell>
          <cell r="AN6166" t="str">
            <v>Sí</v>
          </cell>
        </row>
        <row r="6167">
          <cell r="A6167">
            <v>1808</v>
          </cell>
          <cell r="B6167" t="str">
            <v>jovanzato@gmail.com</v>
          </cell>
          <cell r="AF6167" t="str">
            <v>BOWL COOPER 24X8 CM COLOR COBRE</v>
          </cell>
          <cell r="AG6167" t="str">
            <v>599.76</v>
          </cell>
          <cell r="AH6167">
            <v>1</v>
          </cell>
          <cell r="AI6167" t="str">
            <v>MS129539</v>
          </cell>
          <cell r="AN6167" t="str">
            <v>Sí</v>
          </cell>
        </row>
        <row r="6168">
          <cell r="A6168">
            <v>1808</v>
          </cell>
          <cell r="B6168" t="str">
            <v>jovanzato@gmail.com</v>
          </cell>
          <cell r="AF6168" t="str">
            <v>TAZON AMANECER 370 CC. RIGOLLEAU</v>
          </cell>
          <cell r="AG6168" t="str">
            <v>1676.97</v>
          </cell>
          <cell r="AH6168">
            <v>1</v>
          </cell>
          <cell r="AI6168" t="str">
            <v>MLRI67021GR MERCA SEPA</v>
          </cell>
          <cell r="AN6168" t="str">
            <v>Sí</v>
          </cell>
        </row>
        <row r="6169">
          <cell r="A6169">
            <v>1807</v>
          </cell>
          <cell r="B6169" t="str">
            <v>elianacampuzano@hotmail.com</v>
          </cell>
          <cell r="C6169">
            <v>44067</v>
          </cell>
          <cell r="D6169" t="str">
            <v>Abierta</v>
          </cell>
          <cell r="E6169" t="str">
            <v>Recibido</v>
          </cell>
          <cell r="F6169" t="str">
            <v>Enviado</v>
          </cell>
          <cell r="G6169" t="str">
            <v>ARS</v>
          </cell>
          <cell r="H6169" t="str">
            <v>1849.37</v>
          </cell>
          <cell r="I6169" t="str">
            <v>477.58</v>
          </cell>
          <cell r="J6169">
            <v>0</v>
          </cell>
          <cell r="K6169" t="str">
            <v>1371.79</v>
          </cell>
          <cell r="L6169" t="str">
            <v>Eliana Campuzano</v>
          </cell>
          <cell r="M6169">
            <v>34269904</v>
          </cell>
          <cell r="N6169">
            <v>1158388498</v>
          </cell>
          <cell r="O6169" t="str">
            <v>Eliana Campuzano</v>
          </cell>
          <cell r="P6169">
            <v>1158388498</v>
          </cell>
          <cell r="Q6169" t="str">
            <v>Int. Barbosa</v>
          </cell>
          <cell r="R6169">
            <v>1540</v>
          </cell>
          <cell r="T6169" t="str">
            <v>La carmen</v>
          </cell>
          <cell r="U6169" t="str">
            <v>Longchamps</v>
          </cell>
          <cell r="V6169">
            <v>1854</v>
          </cell>
          <cell r="W6169" t="str">
            <v>Gran Buenos Aires</v>
          </cell>
          <cell r="Y6169" t="str">
            <v>ENVÍO SIN CARGO (CABA Y GRAN PARTE DE GBA) TIEMPO: 4 a 6 DÍAS HÁBILES</v>
          </cell>
          <cell r="Z6169" t="str">
            <v>Mercado Pago</v>
          </cell>
          <cell r="AA6169" t="str">
            <v>CAMPUZANO</v>
          </cell>
          <cell r="AB6169" t="str">
            <v>Hola, cuando entregan los productos, hay que hacer el cambio de unos individuales y devuelvo un almohadon. Gracias</v>
          </cell>
          <cell r="AD6169">
            <v>44067</v>
          </cell>
          <cell r="AE6169">
            <v>44068</v>
          </cell>
          <cell r="AF6169" t="str">
            <v>CUBETERA DIFERENTES DISENOS Y COLORES 25 X 12 CM</v>
          </cell>
          <cell r="AG6169" t="str">
            <v>281.81</v>
          </cell>
          <cell r="AH6169">
            <v>1</v>
          </cell>
          <cell r="AI6169" t="str">
            <v>BA4749</v>
          </cell>
          <cell r="AJ6169" t="str">
            <v>Móvil</v>
          </cell>
          <cell r="AK6169" t="str">
            <v>VIERNES 28-08 ENTRE 8 Y 18 HORAS!</v>
          </cell>
          <cell r="AL6169">
            <v>1707835363</v>
          </cell>
          <cell r="AM6169">
            <v>254758688</v>
          </cell>
          <cell r="AN6169" t="str">
            <v>Sí</v>
          </cell>
        </row>
        <row r="6170">
          <cell r="A6170">
            <v>1807</v>
          </cell>
          <cell r="B6170" t="str">
            <v>elianacampuzano@hotmail.com</v>
          </cell>
          <cell r="AF6170" t="str">
            <v>CUCHARA PASTEL 13.5 CM</v>
          </cell>
          <cell r="AG6170" t="str">
            <v>29.99</v>
          </cell>
          <cell r="AH6170">
            <v>2</v>
          </cell>
          <cell r="AI6170" t="str">
            <v>019BA87502</v>
          </cell>
          <cell r="AN6170" t="str">
            <v>Sí</v>
          </cell>
        </row>
        <row r="6171">
          <cell r="A6171">
            <v>1807</v>
          </cell>
          <cell r="B6171" t="str">
            <v>elianacampuzano@hotmail.com</v>
          </cell>
          <cell r="AF6171" t="str">
            <v>Hermetico rosa pastel c/tapa 400 cc</v>
          </cell>
          <cell r="AG6171" t="str">
            <v>181.99</v>
          </cell>
          <cell r="AH6171">
            <v>2</v>
          </cell>
          <cell r="AI6171" t="str">
            <v>BP35018</v>
          </cell>
          <cell r="AN6171" t="str">
            <v>Sí</v>
          </cell>
        </row>
        <row r="6172">
          <cell r="A6172">
            <v>1807</v>
          </cell>
          <cell r="B6172" t="str">
            <v>elianacampuzano@hotmail.com</v>
          </cell>
          <cell r="AF6172" t="str">
            <v>SET X 3 TARROS HERMETICOS ROSA C/2 CUCHARAS DE REGALO</v>
          </cell>
          <cell r="AG6172" t="str">
            <v>913.1</v>
          </cell>
          <cell r="AH6172">
            <v>1</v>
          </cell>
          <cell r="AI6172" t="str">
            <v>BP43018</v>
          </cell>
          <cell r="AN6172" t="str">
            <v>Sí</v>
          </cell>
        </row>
        <row r="6173">
          <cell r="A6173">
            <v>1807</v>
          </cell>
          <cell r="B6173" t="str">
            <v>elianacampuzano@hotmail.com</v>
          </cell>
          <cell r="AF6173" t="str">
            <v>BOWL ROSA 2.5LTS</v>
          </cell>
          <cell r="AG6173" t="str">
            <v>230.5</v>
          </cell>
          <cell r="AH6173">
            <v>1</v>
          </cell>
          <cell r="AI6173" t="str">
            <v>BP02018 BIPO</v>
          </cell>
          <cell r="AN6173" t="str">
            <v>Sí</v>
          </cell>
        </row>
        <row r="6174">
          <cell r="A6174">
            <v>1806</v>
          </cell>
          <cell r="B6174" t="str">
            <v>Milielp@hotmail.com</v>
          </cell>
          <cell r="C6174">
            <v>44066</v>
          </cell>
          <cell r="D6174" t="str">
            <v>Abierta</v>
          </cell>
          <cell r="E6174" t="str">
            <v>Recibido</v>
          </cell>
          <cell r="F6174" t="str">
            <v>Enviado</v>
          </cell>
          <cell r="G6174" t="str">
            <v>ARS</v>
          </cell>
          <cell r="H6174" t="str">
            <v>833.96</v>
          </cell>
          <cell r="I6174">
            <v>0</v>
          </cell>
          <cell r="J6174">
            <v>0</v>
          </cell>
          <cell r="K6174" t="str">
            <v>833.96</v>
          </cell>
          <cell r="L6174" t="str">
            <v>Milagros Cirone</v>
          </cell>
          <cell r="M6174">
            <v>32844306</v>
          </cell>
          <cell r="N6174">
            <v>2213143713</v>
          </cell>
          <cell r="O6174" t="str">
            <v>Milagros Cirone</v>
          </cell>
          <cell r="P6174">
            <v>2213143713</v>
          </cell>
          <cell r="Q6174">
            <v>520</v>
          </cell>
          <cell r="R6174">
            <v>830</v>
          </cell>
          <cell r="T6174" t="str">
            <v>Tolosa</v>
          </cell>
          <cell r="U6174" t="str">
            <v>La Plata</v>
          </cell>
          <cell r="V6174">
            <v>1440</v>
          </cell>
          <cell r="W6174" t="str">
            <v>Capital Federal</v>
          </cell>
          <cell r="Y6174" t="str">
            <v>ENVÍO SIN CARGO (CABA Y GRAN PARTE DE GBA) TIEMPO: 4 a 6 DÍAS HÁBILES</v>
          </cell>
          <cell r="Z6174" t="str">
            <v>Mercado Pago</v>
          </cell>
          <cell r="AB6174" t="str">
            <v>Jugueteria "Abrakadabra", al lado del Banco Provincia. Cartel negro en la vereda.</v>
          </cell>
          <cell r="AC6174" t="str">
            <v>24-08 PENDIENTE MATE - ENVIAR 1741 con 1806 juntos HORARIO DE ENTREGA DE 11 A 18:30 YA QUE ES EL TRABAJO</v>
          </cell>
          <cell r="AD6174">
            <v>44066</v>
          </cell>
          <cell r="AE6174">
            <v>44074</v>
          </cell>
          <cell r="AF6174" t="str">
            <v>MOLDE TARTERA 27 CM DIAM</v>
          </cell>
          <cell r="AG6174" t="str">
            <v>309.97</v>
          </cell>
          <cell r="AH6174">
            <v>1</v>
          </cell>
          <cell r="AI6174" t="str">
            <v>046BA4836 CON EL 15%</v>
          </cell>
          <cell r="AJ6174" t="str">
            <v>Móvil</v>
          </cell>
          <cell r="AK6174" t="str">
            <v>JUEVES 3-09 ENTRE 8  Y 18 HORAS! PERDON EN LA DEMORA PARA ENTREGAR. BUEN DIA.</v>
          </cell>
          <cell r="AL6174">
            <v>1707672394</v>
          </cell>
          <cell r="AM6174">
            <v>283302930</v>
          </cell>
          <cell r="AN6174" t="str">
            <v>Sí</v>
          </cell>
        </row>
        <row r="6175">
          <cell r="A6175">
            <v>1806</v>
          </cell>
          <cell r="B6175" t="str">
            <v>Milielp@hotmail.com</v>
          </cell>
          <cell r="AF6175" t="str">
            <v>VASO MENTA FACETEADO Y EXPRIMIDOR</v>
          </cell>
          <cell r="AG6175" t="str">
            <v>215.99</v>
          </cell>
          <cell r="AH6175">
            <v>1</v>
          </cell>
          <cell r="AI6175" t="str">
            <v>BP24019 BIPO</v>
          </cell>
          <cell r="AN6175" t="str">
            <v>Sí</v>
          </cell>
        </row>
        <row r="6176">
          <cell r="A6176">
            <v>1806</v>
          </cell>
          <cell r="B6176" t="str">
            <v>Milielp@hotmail.com</v>
          </cell>
          <cell r="AF6176" t="str">
            <v>MATE CON BOMBILLA FRASE</v>
          </cell>
          <cell r="AG6176">
            <v>308</v>
          </cell>
          <cell r="AH6176">
            <v>1</v>
          </cell>
          <cell r="AI6176" t="str">
            <v>MATEFRASE</v>
          </cell>
          <cell r="AN6176" t="str">
            <v>Sí</v>
          </cell>
        </row>
        <row r="6177">
          <cell r="A6177">
            <v>1805</v>
          </cell>
          <cell r="B6177" t="str">
            <v>francasara36@outlook.com.ar</v>
          </cell>
          <cell r="C6177">
            <v>44066</v>
          </cell>
          <cell r="D6177" t="str">
            <v>Abierta</v>
          </cell>
          <cell r="E6177" t="str">
            <v>Recibido</v>
          </cell>
          <cell r="F6177" t="str">
            <v>Enviado</v>
          </cell>
          <cell r="G6177" t="str">
            <v>ARS</v>
          </cell>
          <cell r="H6177">
            <v>1800</v>
          </cell>
          <cell r="I6177">
            <v>0</v>
          </cell>
          <cell r="J6177">
            <v>0</v>
          </cell>
          <cell r="K6177">
            <v>1800</v>
          </cell>
          <cell r="L6177" t="str">
            <v>Mariana Gabrielloni</v>
          </cell>
          <cell r="M6177">
            <v>25674719</v>
          </cell>
          <cell r="N6177">
            <v>1153475419</v>
          </cell>
          <cell r="O6177" t="str">
            <v>Mariana Gabrielloni</v>
          </cell>
          <cell r="P6177">
            <v>1153475419</v>
          </cell>
          <cell r="Q6177" t="str">
            <v>Hipólito Yrigoyen</v>
          </cell>
          <cell r="R6177">
            <v>516</v>
          </cell>
          <cell r="S6177" t="str">
            <v>3D</v>
          </cell>
          <cell r="U6177" t="str">
            <v>Quilmes</v>
          </cell>
          <cell r="V6177">
            <v>1878</v>
          </cell>
          <cell r="W6177" t="str">
            <v>Gran Buenos Aires</v>
          </cell>
          <cell r="Y6177" t="str">
            <v>ENVÍO SIN CARGO (CABA Y GRAN PARTE DE GBA) TIEMPO: 4 a 6 DÍAS HÁBILES</v>
          </cell>
          <cell r="Z6177" t="str">
            <v>Mercado Pago</v>
          </cell>
          <cell r="AC6177" t="str">
            <v>24-08 FALTA CODIGO MESA</v>
          </cell>
          <cell r="AD6177">
            <v>44066</v>
          </cell>
          <cell r="AE6177">
            <v>44068</v>
          </cell>
          <cell r="AF6177" t="str">
            <v>MESA DE ARRIME HOME OFFICE 35x40x67 CM</v>
          </cell>
          <cell r="AG6177">
            <v>1800</v>
          </cell>
          <cell r="AH6177">
            <v>1</v>
          </cell>
          <cell r="AI6177" t="str">
            <v>MESA ARRIME 2 CAÑOS</v>
          </cell>
          <cell r="AJ6177" t="str">
            <v>Móvil</v>
          </cell>
          <cell r="AK6177" t="str">
            <v>MIERCOLES 2-09 DE 8 A 18 HORAS!</v>
          </cell>
          <cell r="AL6177">
            <v>1707654945</v>
          </cell>
          <cell r="AM6177">
            <v>244962957</v>
          </cell>
          <cell r="AN6177" t="str">
            <v>Sí</v>
          </cell>
        </row>
        <row r="6178">
          <cell r="A6178">
            <v>1804</v>
          </cell>
          <cell r="B6178" t="str">
            <v>mferro.interatec@gmail.com</v>
          </cell>
          <cell r="C6178">
            <v>44066</v>
          </cell>
          <cell r="D6178" t="str">
            <v>Abierta</v>
          </cell>
          <cell r="E6178" t="str">
            <v>Recibido</v>
          </cell>
          <cell r="F6178" t="str">
            <v>Enviado</v>
          </cell>
          <cell r="G6178" t="str">
            <v>ARS</v>
          </cell>
          <cell r="H6178" t="str">
            <v>5964.17</v>
          </cell>
          <cell r="I6178">
            <v>0</v>
          </cell>
          <cell r="J6178">
            <v>0</v>
          </cell>
          <cell r="K6178" t="str">
            <v>5964.17</v>
          </cell>
          <cell r="L6178" t="str">
            <v>Martin Ferro</v>
          </cell>
          <cell r="M6178">
            <v>34076240</v>
          </cell>
          <cell r="N6178">
            <v>1171607139</v>
          </cell>
          <cell r="O6178" t="str">
            <v>Martin Ferro Ferro</v>
          </cell>
          <cell r="P6178">
            <v>1171607139</v>
          </cell>
          <cell r="Q6178" t="str">
            <v xml:space="preserve">Estados Unidos </v>
          </cell>
          <cell r="R6178">
            <v>972</v>
          </cell>
          <cell r="S6178">
            <v>2</v>
          </cell>
          <cell r="T6178" t="str">
            <v>c</v>
          </cell>
          <cell r="U6178" t="str">
            <v>Caba</v>
          </cell>
          <cell r="V6178">
            <v>1171</v>
          </cell>
          <cell r="W6178" t="str">
            <v>Capital Federal</v>
          </cell>
          <cell r="Y6178" t="str">
            <v>ENVÍO SIN CARGO (CABA Y GRAN PARTE DE GBA) TIEMPO: 4 a 6 DÍAS HÁBILES</v>
          </cell>
          <cell r="Z6178" t="str">
            <v>Mercado Pago</v>
          </cell>
          <cell r="AC6178" t="str">
            <v>24-08 FALTA CODIGO MESA</v>
          </cell>
          <cell r="AD6178">
            <v>44066</v>
          </cell>
          <cell r="AE6178">
            <v>44068</v>
          </cell>
          <cell r="AF6178" t="str">
            <v>PARRILLA PORTATIL PLEGABLE</v>
          </cell>
          <cell r="AG6178" t="str">
            <v>3948.18</v>
          </cell>
          <cell r="AH6178">
            <v>1</v>
          </cell>
          <cell r="AI6178" t="str">
            <v>093PA7070</v>
          </cell>
          <cell r="AJ6178" t="str">
            <v>Web</v>
          </cell>
          <cell r="AK6178" t="str">
            <v>MIERCOLES 2-09 DE 8 A 18 HORAS!</v>
          </cell>
          <cell r="AL6178">
            <v>1707452434</v>
          </cell>
          <cell r="AM6178">
            <v>283248384</v>
          </cell>
          <cell r="AN6178" t="str">
            <v>Sí</v>
          </cell>
        </row>
        <row r="6179">
          <cell r="A6179">
            <v>1804</v>
          </cell>
          <cell r="B6179" t="str">
            <v>mferro.interatec@gmail.com</v>
          </cell>
          <cell r="AF6179" t="str">
            <v>VASO ROSA FACETEADO Y EXPRIMIDOR</v>
          </cell>
          <cell r="AG6179" t="str">
            <v>215.99</v>
          </cell>
          <cell r="AH6179">
            <v>1</v>
          </cell>
          <cell r="AI6179" t="str">
            <v>BP24018 BIPO</v>
          </cell>
          <cell r="AN6179" t="str">
            <v>Sí</v>
          </cell>
        </row>
        <row r="6180">
          <cell r="A6180">
            <v>1804</v>
          </cell>
          <cell r="B6180" t="str">
            <v>mferro.interatec@gmail.com</v>
          </cell>
          <cell r="AF6180" t="str">
            <v>MESA DE ARRIME HOME OFFICE 35x40x67 CM</v>
          </cell>
          <cell r="AG6180">
            <v>1800</v>
          </cell>
          <cell r="AH6180">
            <v>1</v>
          </cell>
          <cell r="AI6180" t="str">
            <v>MESA ARRIME 2 CAÑOS</v>
          </cell>
          <cell r="AN6180" t="str">
            <v>Sí</v>
          </cell>
        </row>
        <row r="6181">
          <cell r="A6181">
            <v>1803</v>
          </cell>
          <cell r="B6181" t="str">
            <v>vanilatorre@HOTMAIL.COM</v>
          </cell>
          <cell r="C6181">
            <v>44066</v>
          </cell>
          <cell r="D6181" t="str">
            <v>Abierta</v>
          </cell>
          <cell r="E6181" t="str">
            <v>Recibido</v>
          </cell>
          <cell r="F6181" t="str">
            <v>Enviado</v>
          </cell>
          <cell r="G6181" t="str">
            <v>ARS</v>
          </cell>
          <cell r="H6181" t="str">
            <v>1909.78</v>
          </cell>
          <cell r="I6181">
            <v>0</v>
          </cell>
          <cell r="J6181">
            <v>0</v>
          </cell>
          <cell r="K6181" t="str">
            <v>1909.78</v>
          </cell>
          <cell r="L6181" t="str">
            <v>Diaz Norma Susana</v>
          </cell>
          <cell r="M6181">
            <v>17031042</v>
          </cell>
          <cell r="N6181">
            <v>1144100109</v>
          </cell>
          <cell r="O6181" t="str">
            <v>Diaz Norma Susana Norma Susana</v>
          </cell>
          <cell r="P6181">
            <v>1144100109</v>
          </cell>
          <cell r="Q6181" t="str">
            <v>Neuquen</v>
          </cell>
          <cell r="R6181">
            <v>2028</v>
          </cell>
          <cell r="U6181" t="str">
            <v>Caba</v>
          </cell>
          <cell r="V6181">
            <v>1406</v>
          </cell>
          <cell r="W6181" t="str">
            <v>Capital Federal</v>
          </cell>
          <cell r="Y6181" t="str">
            <v>ENVÍO SIN CARGO (CABA Y GRAN PARTE DE GBA) TIEMPO: 4 a 6 DÍAS HÁBILES</v>
          </cell>
          <cell r="Z6181" t="str">
            <v>Mercado Pago</v>
          </cell>
          <cell r="AD6181">
            <v>44066</v>
          </cell>
          <cell r="AE6181">
            <v>44068</v>
          </cell>
          <cell r="AF6181" t="str">
            <v>FUENTE PARA HORNO CUADRADA 1950CC</v>
          </cell>
          <cell r="AG6181" t="str">
            <v>940.04</v>
          </cell>
          <cell r="AH6181">
            <v>1</v>
          </cell>
          <cell r="AI6181" t="str">
            <v>PA59384</v>
          </cell>
          <cell r="AJ6181" t="str">
            <v>Web</v>
          </cell>
          <cell r="AK6181" t="str">
            <v>JUEVES 27-08 ENTRE 8 Y 18 HORAS!</v>
          </cell>
          <cell r="AL6181">
            <v>1707379932</v>
          </cell>
          <cell r="AM6181">
            <v>283206086</v>
          </cell>
          <cell r="AN6181" t="str">
            <v>Sí</v>
          </cell>
        </row>
        <row r="6182">
          <cell r="A6182">
            <v>1803</v>
          </cell>
          <cell r="B6182" t="str">
            <v>vanilatorre@HOTMAIL.COM</v>
          </cell>
          <cell r="AF6182" t="str">
            <v>TRAPEADOR DE MANO VERDE 38X12 CM</v>
          </cell>
          <cell r="AG6182" t="str">
            <v>430.75</v>
          </cell>
          <cell r="AH6182">
            <v>1</v>
          </cell>
          <cell r="AI6182" t="str">
            <v>046LI7902</v>
          </cell>
          <cell r="AN6182" t="str">
            <v>Sí</v>
          </cell>
        </row>
        <row r="6183">
          <cell r="A6183">
            <v>1803</v>
          </cell>
          <cell r="B6183" t="str">
            <v>vanilatorre@HOTMAIL.COM</v>
          </cell>
          <cell r="AF6183" t="str">
            <v>JABONERA BAÑO POLISERINA PASTEL</v>
          </cell>
          <cell r="AG6183" t="str">
            <v>538.99</v>
          </cell>
          <cell r="AH6183">
            <v>1</v>
          </cell>
          <cell r="AI6183" t="str">
            <v>046AB6644</v>
          </cell>
          <cell r="AN6183" t="str">
            <v>Sí</v>
          </cell>
        </row>
        <row r="6184">
          <cell r="A6184">
            <v>1802</v>
          </cell>
          <cell r="B6184" t="str">
            <v>betinaruggero@gmail.com</v>
          </cell>
          <cell r="C6184">
            <v>44066</v>
          </cell>
          <cell r="D6184" t="str">
            <v>Abierta</v>
          </cell>
          <cell r="E6184" t="str">
            <v>Recibido</v>
          </cell>
          <cell r="F6184" t="str">
            <v>Enviado</v>
          </cell>
          <cell r="G6184" t="str">
            <v>ARS</v>
          </cell>
          <cell r="H6184" t="str">
            <v>3082.5</v>
          </cell>
          <cell r="I6184">
            <v>0</v>
          </cell>
          <cell r="J6184">
            <v>0</v>
          </cell>
          <cell r="K6184" t="str">
            <v>3082.5</v>
          </cell>
          <cell r="L6184" t="str">
            <v>Beatriz Ruggero</v>
          </cell>
          <cell r="M6184">
            <v>13264512</v>
          </cell>
          <cell r="N6184">
            <v>1136341570</v>
          </cell>
          <cell r="O6184" t="str">
            <v>Beatriz  Ruggero</v>
          </cell>
          <cell r="P6184">
            <v>1136341570</v>
          </cell>
          <cell r="Q6184" t="str">
            <v xml:space="preserve">Honduras </v>
          </cell>
          <cell r="R6184">
            <v>3762</v>
          </cell>
          <cell r="S6184" t="str">
            <v>PB 4</v>
          </cell>
          <cell r="T6184" t="str">
            <v>Palermo</v>
          </cell>
          <cell r="U6184" t="str">
            <v>Caba</v>
          </cell>
          <cell r="V6184">
            <v>1180</v>
          </cell>
          <cell r="W6184" t="str">
            <v>Capital Federal</v>
          </cell>
          <cell r="Y6184" t="str">
            <v>ENVÍO SIN CARGO (CABA Y GRAN PARTE DE GBA) TIEMPO: 4 a 6 DÍAS HÁBILES</v>
          </cell>
          <cell r="Z6184" t="str">
            <v>Mercado Pago</v>
          </cell>
          <cell r="AB6184" t="str">
            <v>Si llegaran a entrar los individuales tejidos de yute 32 cm agregarlos</v>
          </cell>
          <cell r="AC6184" t="str">
            <v>24-08 FALTA CODIGO MESA IMPORTANTE: CAMBIO DE PRODCUTO: SACAR CEPILLO DE INODORO: AB6625 Y PONER : BA8168 SARTEN DE CERAMICA  PAGA DIFERENCIA POR CBU</v>
          </cell>
          <cell r="AD6184">
            <v>44066</v>
          </cell>
          <cell r="AE6184">
            <v>44068</v>
          </cell>
          <cell r="AF6184" t="str">
            <v>VELA 100 % SOJA CON AROMA JAZMIN GARDENIA</v>
          </cell>
          <cell r="AG6184">
            <v>440</v>
          </cell>
          <cell r="AH6184">
            <v>1</v>
          </cell>
          <cell r="AI6184" t="str">
            <v>VELA</v>
          </cell>
          <cell r="AJ6184" t="str">
            <v>Web</v>
          </cell>
          <cell r="AK6184" t="str">
            <v>MIERCOLES 2-09 DE 8 A 18 HORAS!</v>
          </cell>
          <cell r="AL6184">
            <v>1707313904</v>
          </cell>
          <cell r="AM6184">
            <v>283204470</v>
          </cell>
          <cell r="AN6184" t="str">
            <v>Sí</v>
          </cell>
        </row>
        <row r="6185">
          <cell r="A6185">
            <v>1802</v>
          </cell>
          <cell r="B6185" t="str">
            <v>betinaruggero@gmail.com</v>
          </cell>
          <cell r="AF6185" t="str">
            <v>CEPILLO PARA INODORO DE ACERO INOXIDABLE</v>
          </cell>
          <cell r="AG6185" t="str">
            <v>794.24</v>
          </cell>
          <cell r="AH6185">
            <v>1</v>
          </cell>
          <cell r="AI6185" t="str">
            <v>AB6625</v>
          </cell>
          <cell r="AN6185" t="str">
            <v>Sí</v>
          </cell>
        </row>
        <row r="6186">
          <cell r="A6186">
            <v>1802</v>
          </cell>
          <cell r="B6186" t="str">
            <v>betinaruggero@gmail.com</v>
          </cell>
          <cell r="AF6186" t="str">
            <v>RALLADOR DE MANO MEDIANO 20 CM</v>
          </cell>
          <cell r="AG6186" t="str">
            <v>48.26</v>
          </cell>
          <cell r="AH6186">
            <v>1</v>
          </cell>
          <cell r="AI6186" t="str">
            <v>BA7382</v>
          </cell>
          <cell r="AN6186" t="str">
            <v>Sí</v>
          </cell>
        </row>
        <row r="6187">
          <cell r="A6187">
            <v>1802</v>
          </cell>
          <cell r="B6187" t="str">
            <v>betinaruggero@gmail.com</v>
          </cell>
          <cell r="AF6187" t="str">
            <v>MESA DE ARRIME HOME OFFICE 35x40x67 CM</v>
          </cell>
          <cell r="AG6187">
            <v>1800</v>
          </cell>
          <cell r="AH6187">
            <v>1</v>
          </cell>
          <cell r="AI6187" t="str">
            <v>MESA ARRIME 2 CAÑOS</v>
          </cell>
          <cell r="AN6187" t="str">
            <v>Sí</v>
          </cell>
        </row>
        <row r="6188">
          <cell r="A6188">
            <v>1801</v>
          </cell>
          <cell r="B6188" t="str">
            <v>stefi.garrido@hotmail.com</v>
          </cell>
          <cell r="C6188">
            <v>44066</v>
          </cell>
          <cell r="D6188" t="str">
            <v>Abierta</v>
          </cell>
          <cell r="E6188" t="str">
            <v>Recibido</v>
          </cell>
          <cell r="F6188" t="str">
            <v>Enviado</v>
          </cell>
          <cell r="G6188" t="str">
            <v>ARS</v>
          </cell>
          <cell r="H6188">
            <v>1800</v>
          </cell>
          <cell r="I6188">
            <v>0</v>
          </cell>
          <cell r="J6188">
            <v>0</v>
          </cell>
          <cell r="K6188">
            <v>1800</v>
          </cell>
          <cell r="L6188" t="str">
            <v>Stefania Ayelen Garrido</v>
          </cell>
          <cell r="M6188">
            <v>36794820</v>
          </cell>
          <cell r="N6188">
            <v>1130460226</v>
          </cell>
          <cell r="O6188" t="str">
            <v>Stefania Ayelen Garrido</v>
          </cell>
          <cell r="P6188">
            <v>1130460226</v>
          </cell>
          <cell r="Q6188" t="str">
            <v>Brandsen</v>
          </cell>
          <cell r="R6188">
            <v>350</v>
          </cell>
          <cell r="S6188" t="str">
            <v>Timbre 4 (Pablo y Stefi)</v>
          </cell>
          <cell r="T6188" t="str">
            <v>La Boca</v>
          </cell>
          <cell r="U6188" t="str">
            <v>Capital Federal</v>
          </cell>
          <cell r="V6188">
            <v>1161</v>
          </cell>
          <cell r="W6188" t="str">
            <v>Capital Federal</v>
          </cell>
          <cell r="Y6188" t="str">
            <v>ENVÍO SIN CARGO (CABA Y GRAN PARTE DE GBA) TIEMPO: 4 a 6 DÍAS HÁBILES</v>
          </cell>
          <cell r="Z6188" t="str">
            <v>Mercado Pago</v>
          </cell>
          <cell r="AB6188" t="str">
            <v>Hola! Por favor, tocar timbre 4 ("Pablo y Stefania") o, en su defecto, timbre 2 ("Ana").</v>
          </cell>
          <cell r="AC6188" t="str">
            <v>24-08 FALTA CODIGO MESA</v>
          </cell>
          <cell r="AD6188">
            <v>44066</v>
          </cell>
          <cell r="AE6188">
            <v>44068</v>
          </cell>
          <cell r="AF6188" t="str">
            <v>MESA DE ARRIME HOME OFFICE 35x40x67 CM</v>
          </cell>
          <cell r="AG6188">
            <v>1800</v>
          </cell>
          <cell r="AH6188">
            <v>1</v>
          </cell>
          <cell r="AI6188" t="str">
            <v>MESA ARRIME 2 CAÑOS</v>
          </cell>
          <cell r="AJ6188" t="str">
            <v>Móvil</v>
          </cell>
          <cell r="AK6188" t="str">
            <v>MIERCOLES 2-09 DE 8 A 18 HORAS!</v>
          </cell>
          <cell r="AL6188">
            <v>1707083305</v>
          </cell>
          <cell r="AM6188">
            <v>283163076</v>
          </cell>
          <cell r="AN6188" t="str">
            <v>Sí</v>
          </cell>
        </row>
        <row r="6189">
          <cell r="A6189">
            <v>1800</v>
          </cell>
          <cell r="B6189" t="str">
            <v>anabelcapizzi@gmail.com</v>
          </cell>
          <cell r="C6189">
            <v>44066</v>
          </cell>
          <cell r="D6189" t="str">
            <v>Abierta</v>
          </cell>
          <cell r="E6189" t="str">
            <v>Recibido</v>
          </cell>
          <cell r="F6189" t="str">
            <v>Enviado</v>
          </cell>
          <cell r="G6189" t="str">
            <v>ARS</v>
          </cell>
          <cell r="H6189">
            <v>1800</v>
          </cell>
          <cell r="I6189">
            <v>0</v>
          </cell>
          <cell r="J6189">
            <v>0</v>
          </cell>
          <cell r="K6189">
            <v>1800</v>
          </cell>
          <cell r="L6189" t="str">
            <v>Anabel Capizzi</v>
          </cell>
          <cell r="M6189">
            <v>32947181</v>
          </cell>
          <cell r="N6189">
            <v>1158659270</v>
          </cell>
          <cell r="O6189" t="str">
            <v>Anabel Capizzi</v>
          </cell>
          <cell r="P6189">
            <v>1158659270</v>
          </cell>
          <cell r="Q6189" t="str">
            <v>Belelli</v>
          </cell>
          <cell r="R6189">
            <v>198</v>
          </cell>
          <cell r="S6189" t="str">
            <v>Casa - Tercera casa desde Sáenz, de rejas grises</v>
          </cell>
          <cell r="T6189" t="str">
            <v>Lomas de Zamora</v>
          </cell>
          <cell r="U6189" t="str">
            <v>Lomas De Zamora</v>
          </cell>
          <cell r="V6189">
            <v>1832</v>
          </cell>
          <cell r="W6189" t="str">
            <v>Gran Buenos Aires</v>
          </cell>
          <cell r="Y6189" t="str">
            <v>ENVÍO SIN CARGO (CABA Y GRAN PARTE DE GBA) TIEMPO: 4 a 6 DÍAS HÁBILES</v>
          </cell>
          <cell r="Z6189" t="str">
            <v>Mercado Pago</v>
          </cell>
          <cell r="AC6189" t="str">
            <v>24-08 FALTA CODIGO MESA</v>
          </cell>
          <cell r="AD6189">
            <v>44066</v>
          </cell>
          <cell r="AE6189">
            <v>44068</v>
          </cell>
          <cell r="AF6189" t="str">
            <v>MESA DE ARRIME HOME OFFICE 35x40x67 CM</v>
          </cell>
          <cell r="AG6189">
            <v>1800</v>
          </cell>
          <cell r="AH6189">
            <v>1</v>
          </cell>
          <cell r="AI6189" t="str">
            <v>MESA ARRIME 2 CAÑOS</v>
          </cell>
          <cell r="AJ6189" t="str">
            <v>Web</v>
          </cell>
          <cell r="AK6189" t="str">
            <v>MIERCOLES 2-09 DE 8 A 18 HORAS!</v>
          </cell>
          <cell r="AL6189">
            <v>1707065691</v>
          </cell>
          <cell r="AM6189">
            <v>283161036</v>
          </cell>
          <cell r="AN6189" t="str">
            <v>Sí</v>
          </cell>
        </row>
        <row r="6190">
          <cell r="A6190">
            <v>1799</v>
          </cell>
          <cell r="B6190" t="str">
            <v>belmuruaga@hotmail.com</v>
          </cell>
          <cell r="C6190">
            <v>44066</v>
          </cell>
          <cell r="D6190" t="str">
            <v>Abierta</v>
          </cell>
          <cell r="E6190" t="str">
            <v>Recibido</v>
          </cell>
          <cell r="F6190" t="str">
            <v>Enviado</v>
          </cell>
          <cell r="G6190" t="str">
            <v>ARS</v>
          </cell>
          <cell r="H6190" t="str">
            <v>1099.31</v>
          </cell>
          <cell r="I6190">
            <v>0</v>
          </cell>
          <cell r="J6190">
            <v>0</v>
          </cell>
          <cell r="K6190" t="str">
            <v>1099.31</v>
          </cell>
          <cell r="L6190" t="str">
            <v>Belen Muruaga</v>
          </cell>
          <cell r="M6190">
            <v>40133345</v>
          </cell>
          <cell r="N6190">
            <v>1122594114</v>
          </cell>
          <cell r="O6190" t="str">
            <v>Belen Muruaga</v>
          </cell>
          <cell r="P6190">
            <v>1122594114</v>
          </cell>
          <cell r="Q6190" t="str">
            <v>Melendez</v>
          </cell>
          <cell r="R6190">
            <v>541</v>
          </cell>
          <cell r="U6190" t="str">
            <v>Merlo</v>
          </cell>
          <cell r="V6190">
            <v>1716</v>
          </cell>
          <cell r="W6190" t="str">
            <v>Gran Buenos Aires</v>
          </cell>
          <cell r="Y6190" t="str">
            <v>ENVÍO SIN CARGO (CABA Y GRAN PARTE DE GBA) TIEMPO: 4 a 6 DÍAS HÁBILES</v>
          </cell>
          <cell r="Z6190" t="str">
            <v>Mercado Pago</v>
          </cell>
          <cell r="AD6190">
            <v>44066</v>
          </cell>
          <cell r="AE6190">
            <v>44068</v>
          </cell>
          <cell r="AF6190" t="str">
            <v>BOTELLA MILK CORCHO ECOLOGICO</v>
          </cell>
          <cell r="AG6190" t="str">
            <v>431.95</v>
          </cell>
          <cell r="AH6190">
            <v>1</v>
          </cell>
          <cell r="AI6190" t="str">
            <v>019BO5218NEW</v>
          </cell>
          <cell r="AJ6190" t="str">
            <v>Móvil</v>
          </cell>
          <cell r="AK6190" t="str">
            <v>VIERNES 28-08 ENTRE 8 Y 18 HORAS!</v>
          </cell>
          <cell r="AL6190">
            <v>1706981363</v>
          </cell>
          <cell r="AM6190">
            <v>282763929</v>
          </cell>
          <cell r="AN6190" t="str">
            <v>Sí</v>
          </cell>
        </row>
        <row r="6191">
          <cell r="A6191">
            <v>1799</v>
          </cell>
          <cell r="B6191" t="str">
            <v>belmuruaga@hotmail.com</v>
          </cell>
          <cell r="AF6191" t="str">
            <v>FRASCO DE ACRILICO TAPA CELESTE 0.6 L</v>
          </cell>
          <cell r="AG6191" t="str">
            <v>215.44</v>
          </cell>
          <cell r="AH6191">
            <v>1</v>
          </cell>
          <cell r="AI6191" t="str">
            <v>BA4011</v>
          </cell>
          <cell r="AN6191" t="str">
            <v>Sí</v>
          </cell>
        </row>
        <row r="6192">
          <cell r="A6192">
            <v>1799</v>
          </cell>
          <cell r="B6192" t="str">
            <v>belmuruaga@hotmail.com</v>
          </cell>
          <cell r="AF6192" t="str">
            <v>CUBIERTERO 31.5X24.5X4.5CM (Violeta)</v>
          </cell>
          <cell r="AG6192" t="str">
            <v>303.6</v>
          </cell>
          <cell r="AH6192">
            <v>1</v>
          </cell>
          <cell r="AI6192" t="str">
            <v>0607PLA204</v>
          </cell>
          <cell r="AN6192" t="str">
            <v>Sí</v>
          </cell>
        </row>
        <row r="6193">
          <cell r="A6193">
            <v>1799</v>
          </cell>
          <cell r="B6193" t="str">
            <v>belmuruaga@hotmail.com</v>
          </cell>
          <cell r="AF6193" t="str">
            <v>DESTAPADOR - SACACORCHOS</v>
          </cell>
          <cell r="AG6193" t="str">
            <v>148.32</v>
          </cell>
          <cell r="AH6193">
            <v>1</v>
          </cell>
          <cell r="AI6193" t="str">
            <v>BA4791</v>
          </cell>
          <cell r="AN6193" t="str">
            <v>Sí</v>
          </cell>
        </row>
        <row r="6194">
          <cell r="A6194">
            <v>1798</v>
          </cell>
          <cell r="B6194" t="str">
            <v>mariaburyeile@gmail.com</v>
          </cell>
          <cell r="C6194">
            <v>44066</v>
          </cell>
          <cell r="D6194" t="str">
            <v>Abierta</v>
          </cell>
          <cell r="E6194" t="str">
            <v>Recibido</v>
          </cell>
          <cell r="F6194" t="str">
            <v>Enviado</v>
          </cell>
          <cell r="G6194" t="str">
            <v>ARS</v>
          </cell>
          <cell r="H6194" t="str">
            <v>1050.4</v>
          </cell>
          <cell r="I6194">
            <v>0</v>
          </cell>
          <cell r="J6194">
            <v>0</v>
          </cell>
          <cell r="K6194" t="str">
            <v>1050.4</v>
          </cell>
          <cell r="L6194" t="str">
            <v>Maria Buryeile</v>
          </cell>
          <cell r="M6194">
            <v>40131729</v>
          </cell>
          <cell r="N6194">
            <v>1130031967</v>
          </cell>
          <cell r="O6194" t="str">
            <v>Maria Buryeile</v>
          </cell>
          <cell r="P6194">
            <v>1130031967</v>
          </cell>
          <cell r="Q6194" t="str">
            <v>San Juan</v>
          </cell>
          <cell r="R6194">
            <v>3817</v>
          </cell>
          <cell r="T6194" t="str">
            <v>Boedo</v>
          </cell>
          <cell r="U6194" t="str">
            <v>Buenos Aires</v>
          </cell>
          <cell r="V6194">
            <v>1233</v>
          </cell>
          <cell r="W6194" t="str">
            <v>Capital Federal</v>
          </cell>
          <cell r="Y6194" t="str">
            <v>ENVÍO SIN CARGO (CABA Y GRAN PARTE DE GBA) TIEMPO: 4 a 6 DÍAS HÁBILES</v>
          </cell>
          <cell r="Z6194" t="str">
            <v>Mercado Pago</v>
          </cell>
          <cell r="AD6194">
            <v>44066</v>
          </cell>
          <cell r="AE6194">
            <v>44068</v>
          </cell>
          <cell r="AF6194" t="str">
            <v>DESTAPADOR - SACACORCHOS</v>
          </cell>
          <cell r="AG6194" t="str">
            <v>148.32</v>
          </cell>
          <cell r="AH6194">
            <v>1</v>
          </cell>
          <cell r="AI6194" t="str">
            <v>BA4791</v>
          </cell>
          <cell r="AJ6194" t="str">
            <v>Móvil</v>
          </cell>
          <cell r="AK6194" t="str">
            <v>JUEVES 27-08 ENTRE 8 Y 18 HORAS!</v>
          </cell>
          <cell r="AL6194">
            <v>1706826120</v>
          </cell>
          <cell r="AM6194">
            <v>263559313</v>
          </cell>
          <cell r="AN6194" t="str">
            <v>Sí</v>
          </cell>
        </row>
        <row r="6195">
          <cell r="A6195">
            <v>1798</v>
          </cell>
          <cell r="B6195" t="str">
            <v>mariaburyeile@gmail.com</v>
          </cell>
          <cell r="AF6195" t="str">
            <v>FLORERO DE VIDRIO 16CM</v>
          </cell>
          <cell r="AG6195" t="str">
            <v>201.93</v>
          </cell>
          <cell r="AH6195">
            <v>1</v>
          </cell>
          <cell r="AI6195" t="str">
            <v>046JA7593</v>
          </cell>
          <cell r="AN6195" t="str">
            <v>Sí</v>
          </cell>
        </row>
        <row r="6196">
          <cell r="A6196">
            <v>1798</v>
          </cell>
          <cell r="B6196" t="str">
            <v>mariaburyeile@gmail.com</v>
          </cell>
          <cell r="AF6196" t="str">
            <v>VELA 100 % SOJA CON AROMA JAZMIN GARDENIA</v>
          </cell>
          <cell r="AG6196">
            <v>440</v>
          </cell>
          <cell r="AH6196">
            <v>1</v>
          </cell>
          <cell r="AI6196" t="str">
            <v>VELA</v>
          </cell>
          <cell r="AN6196" t="str">
            <v>Sí</v>
          </cell>
        </row>
        <row r="6197">
          <cell r="A6197">
            <v>1798</v>
          </cell>
          <cell r="B6197" t="str">
            <v>mariaburyeile@gmail.com</v>
          </cell>
          <cell r="AF6197" t="str">
            <v>PISAPAPAS DISTINTOS COLORES (Blanco)</v>
          </cell>
          <cell r="AG6197" t="str">
            <v>260.15</v>
          </cell>
          <cell r="AH6197">
            <v>1</v>
          </cell>
          <cell r="AI6197" t="str">
            <v>BP17001</v>
          </cell>
          <cell r="AN6197" t="str">
            <v>Sí</v>
          </cell>
        </row>
        <row r="6198">
          <cell r="A6198">
            <v>1797</v>
          </cell>
          <cell r="B6198" t="str">
            <v>jesicavanesa80@gmail.com</v>
          </cell>
          <cell r="C6198">
            <v>44066</v>
          </cell>
          <cell r="D6198" t="str">
            <v>Abierta</v>
          </cell>
          <cell r="E6198" t="str">
            <v>Recibido</v>
          </cell>
          <cell r="F6198" t="str">
            <v>Enviado</v>
          </cell>
          <cell r="G6198" t="str">
            <v>ARS</v>
          </cell>
          <cell r="H6198">
            <v>1800</v>
          </cell>
          <cell r="I6198">
            <v>0</v>
          </cell>
          <cell r="J6198">
            <v>0</v>
          </cell>
          <cell r="K6198">
            <v>1800</v>
          </cell>
          <cell r="L6198" t="str">
            <v>Jesica Mendoza</v>
          </cell>
          <cell r="M6198">
            <v>27710814</v>
          </cell>
          <cell r="N6198">
            <v>1162430637</v>
          </cell>
          <cell r="O6198" t="str">
            <v>Jesica Mendoza</v>
          </cell>
          <cell r="P6198">
            <v>1162430637</v>
          </cell>
          <cell r="Q6198" t="str">
            <v>Santo Domingo</v>
          </cell>
          <cell r="R6198">
            <v>2223</v>
          </cell>
          <cell r="T6198" t="str">
            <v>Barracas</v>
          </cell>
          <cell r="U6198" t="str">
            <v>Capital federal</v>
          </cell>
          <cell r="V6198">
            <v>1293</v>
          </cell>
          <cell r="W6198" t="str">
            <v>Capital Federal</v>
          </cell>
          <cell r="Y6198" t="str">
            <v>ENVÍO SIN CARGO (CABA Y GRAN PARTE DE GBA) TIEMPO: 4 a 6 DÍAS HÁBILES</v>
          </cell>
          <cell r="Z6198" t="str">
            <v>Mercado Pago</v>
          </cell>
          <cell r="AC6198" t="str">
            <v>ENVIAR 1792 con 1797</v>
          </cell>
          <cell r="AD6198">
            <v>44066</v>
          </cell>
          <cell r="AE6198">
            <v>44068</v>
          </cell>
          <cell r="AF6198" t="str">
            <v>MESA DE ARRIME HOME OFFICE 35x40x67 CM</v>
          </cell>
          <cell r="AG6198">
            <v>1800</v>
          </cell>
          <cell r="AH6198">
            <v>1</v>
          </cell>
          <cell r="AI6198" t="str">
            <v>MESA ARRIME 2 CAÑOS</v>
          </cell>
          <cell r="AJ6198" t="str">
            <v>Móvil</v>
          </cell>
          <cell r="AK6198" t="str">
            <v>JUEVES 27-08 ENTRE 8 Y 18 HORAS!</v>
          </cell>
          <cell r="AL6198">
            <v>1706654642</v>
          </cell>
          <cell r="AM6198">
            <v>283060877</v>
          </cell>
          <cell r="AN6198" t="str">
            <v>Sí</v>
          </cell>
        </row>
        <row r="6199">
          <cell r="A6199">
            <v>1796</v>
          </cell>
          <cell r="B6199" t="str">
            <v>gabriel_vaz87@hotmail.com</v>
          </cell>
          <cell r="C6199">
            <v>44066</v>
          </cell>
          <cell r="D6199" t="str">
            <v>Abierta</v>
          </cell>
          <cell r="E6199" t="str">
            <v>Recibido</v>
          </cell>
          <cell r="F6199" t="str">
            <v>Enviado</v>
          </cell>
          <cell r="G6199" t="str">
            <v>ARS</v>
          </cell>
          <cell r="H6199">
            <v>2299</v>
          </cell>
          <cell r="I6199">
            <v>0</v>
          </cell>
          <cell r="J6199">
            <v>0</v>
          </cell>
          <cell r="K6199">
            <v>2299</v>
          </cell>
          <cell r="L6199" t="str">
            <v>Gabriel Vazquez</v>
          </cell>
          <cell r="M6199">
            <v>31050468</v>
          </cell>
          <cell r="N6199">
            <v>1137675001</v>
          </cell>
          <cell r="O6199" t="str">
            <v>Gabriel Vazquez</v>
          </cell>
          <cell r="P6199">
            <v>1137675001</v>
          </cell>
          <cell r="Q6199" t="str">
            <v>Maza</v>
          </cell>
          <cell r="R6199">
            <v>1253</v>
          </cell>
          <cell r="S6199" t="str">
            <v>N</v>
          </cell>
          <cell r="T6199" t="str">
            <v>Boedo</v>
          </cell>
          <cell r="U6199" t="str">
            <v>Ciudad de Buenos Aires</v>
          </cell>
          <cell r="V6199">
            <v>1240</v>
          </cell>
          <cell r="W6199" t="str">
            <v>Capital Federal</v>
          </cell>
          <cell r="Y6199" t="str">
            <v>ENVÍO SIN CARGO (CABA Y GRAN PARTE DE GBA) TIEMPO: 4 a 6 DÍAS HÁBILES</v>
          </cell>
          <cell r="Z6199" t="str">
            <v>Mercado Pago</v>
          </cell>
          <cell r="AB6199" t="str">
            <v>Si puede ser en color verde o rojo, mejor, sino no importa, gracias.</v>
          </cell>
          <cell r="AC6199" t="str">
            <v>24-08 PENDIENTE MOPA</v>
          </cell>
          <cell r="AD6199">
            <v>44066</v>
          </cell>
          <cell r="AE6199">
            <v>44068</v>
          </cell>
          <cell r="AF6199" t="str">
            <v>SET MOPA CON BALDE CENTRIFUGADOR</v>
          </cell>
          <cell r="AG6199">
            <v>2299</v>
          </cell>
          <cell r="AH6199">
            <v>1</v>
          </cell>
          <cell r="AI6199" t="str">
            <v>MOPANUEVA</v>
          </cell>
          <cell r="AJ6199" t="str">
            <v>Móvil</v>
          </cell>
          <cell r="AK6199" t="str">
            <v>JUEVES 27-08 ENTRE 8 Y 18 HORAS!</v>
          </cell>
          <cell r="AL6199">
            <v>1706555125</v>
          </cell>
          <cell r="AM6199">
            <v>283039017</v>
          </cell>
          <cell r="AN6199" t="str">
            <v>Sí</v>
          </cell>
        </row>
        <row r="6200">
          <cell r="A6200">
            <v>1795</v>
          </cell>
          <cell r="B6200" t="str">
            <v>rodriguezblaura@gmail.com</v>
          </cell>
          <cell r="C6200">
            <v>44066</v>
          </cell>
          <cell r="D6200" t="str">
            <v>Abierta</v>
          </cell>
          <cell r="E6200" t="str">
            <v>Recibido</v>
          </cell>
          <cell r="F6200" t="str">
            <v>Enviado</v>
          </cell>
          <cell r="G6200" t="str">
            <v>ARS</v>
          </cell>
          <cell r="H6200">
            <v>1800</v>
          </cell>
          <cell r="I6200">
            <v>0</v>
          </cell>
          <cell r="J6200">
            <v>0</v>
          </cell>
          <cell r="K6200">
            <v>1800</v>
          </cell>
          <cell r="L6200" t="str">
            <v xml:space="preserve">Laura Rodríguez </v>
          </cell>
          <cell r="M6200">
            <v>94032695</v>
          </cell>
          <cell r="N6200">
            <v>1157278618</v>
          </cell>
          <cell r="O6200" t="str">
            <v>Laura Rodríguez</v>
          </cell>
          <cell r="P6200">
            <v>1157278618</v>
          </cell>
          <cell r="Q6200" t="str">
            <v>Enrique Diaz Saenz valiente</v>
          </cell>
          <cell r="R6200">
            <v>4527</v>
          </cell>
          <cell r="S6200" t="str">
            <v xml:space="preserve">4-A - barrio olímpico </v>
          </cell>
          <cell r="T6200" t="str">
            <v>Villa soldati (entre calle escalada y bv olímpico)</v>
          </cell>
          <cell r="U6200" t="str">
            <v>Capital federal</v>
          </cell>
          <cell r="V6200">
            <v>1407</v>
          </cell>
          <cell r="W6200" t="str">
            <v>Capital Federal</v>
          </cell>
          <cell r="Y6200" t="str">
            <v>ENVÍO SIN CARGO (CABA Y GRAN PARTE DE GBA) TIEMPO: 4 a 6 DÍAS HÁBILES</v>
          </cell>
          <cell r="Z6200" t="str">
            <v>Mercado Pago</v>
          </cell>
          <cell r="AB6200" t="str">
            <v>Cerca de parque roca</v>
          </cell>
          <cell r="AC6200" t="str">
            <v>24-08 FALTA CODIGO MESA</v>
          </cell>
          <cell r="AD6200">
            <v>44066</v>
          </cell>
          <cell r="AE6200">
            <v>44068</v>
          </cell>
          <cell r="AF6200" t="str">
            <v>MESA DE ARRIME HOME OFFICE 35x40x67 CM</v>
          </cell>
          <cell r="AG6200">
            <v>1800</v>
          </cell>
          <cell r="AH6200">
            <v>1</v>
          </cell>
          <cell r="AI6200" t="str">
            <v>MESA ARRIME 2 CAÑOS</v>
          </cell>
          <cell r="AJ6200" t="str">
            <v>Móvil</v>
          </cell>
          <cell r="AK6200" t="str">
            <v>MIERCOLES 2-09 DE 8 A 18 HORAS!</v>
          </cell>
          <cell r="AL6200">
            <v>1706551920</v>
          </cell>
          <cell r="AM6200">
            <v>283034500</v>
          </cell>
          <cell r="AN6200" t="str">
            <v>Sí</v>
          </cell>
        </row>
        <row r="6201">
          <cell r="A6201">
            <v>1794</v>
          </cell>
          <cell r="B6201" t="str">
            <v>vanina.grassi@gmail.com</v>
          </cell>
          <cell r="C6201">
            <v>44066</v>
          </cell>
          <cell r="D6201" t="str">
            <v>Abierta</v>
          </cell>
          <cell r="E6201" t="str">
            <v>Recibido</v>
          </cell>
          <cell r="F6201" t="str">
            <v>Enviado</v>
          </cell>
          <cell r="G6201" t="str">
            <v>ARS</v>
          </cell>
          <cell r="H6201" t="str">
            <v>3777.13</v>
          </cell>
          <cell r="I6201">
            <v>0</v>
          </cell>
          <cell r="J6201">
            <v>0</v>
          </cell>
          <cell r="K6201" t="str">
            <v>3777.13</v>
          </cell>
          <cell r="L6201" t="str">
            <v>Vanina Grassi</v>
          </cell>
          <cell r="M6201">
            <v>34178453</v>
          </cell>
          <cell r="N6201">
            <v>50016010</v>
          </cell>
          <cell r="O6201" t="str">
            <v>Vanina Grassi</v>
          </cell>
          <cell r="P6201">
            <v>50016010</v>
          </cell>
          <cell r="Q6201" t="str">
            <v>Barcelo</v>
          </cell>
          <cell r="R6201">
            <v>883</v>
          </cell>
          <cell r="U6201" t="str">
            <v>Avellaneda</v>
          </cell>
          <cell r="V6201">
            <v>1874</v>
          </cell>
          <cell r="W6201" t="str">
            <v>Gran Buenos Aires</v>
          </cell>
          <cell r="Y6201" t="str">
            <v>ENVÍO SIN CARGO (CABA Y GRAN PARTE DE GBA) TIEMPO: 4 a 6 DÍAS HÁBILES</v>
          </cell>
          <cell r="Z6201" t="str">
            <v>Mercado Pago</v>
          </cell>
          <cell r="AC6201" t="str">
            <v>24-08 FALTA CODIGO MESA</v>
          </cell>
          <cell r="AD6201">
            <v>44066</v>
          </cell>
          <cell r="AE6201">
            <v>44068</v>
          </cell>
          <cell r="AF6201" t="str">
            <v>CAJA DE TE MAD. 15CM 2 COL 4DIV (Gris)</v>
          </cell>
          <cell r="AG6201" t="str">
            <v>853.59</v>
          </cell>
          <cell r="AH6201">
            <v>1</v>
          </cell>
          <cell r="AI6201" t="str">
            <v>046CX7196</v>
          </cell>
          <cell r="AJ6201" t="str">
            <v>Móvil</v>
          </cell>
          <cell r="AK6201" t="str">
            <v>MIERCOLES 2-09 DE 8 A 18 HORAS!</v>
          </cell>
          <cell r="AL6201">
            <v>1706492788</v>
          </cell>
          <cell r="AM6201">
            <v>283020083</v>
          </cell>
          <cell r="AN6201" t="str">
            <v>Sí</v>
          </cell>
        </row>
        <row r="6202">
          <cell r="A6202">
            <v>1794</v>
          </cell>
          <cell r="B6202" t="str">
            <v>vanina.grassi@gmail.com</v>
          </cell>
          <cell r="AF6202" t="str">
            <v>ESPATULA PLANA RANURADA DISTINTOS COLORES (Blanco)</v>
          </cell>
          <cell r="AG6202" t="str">
            <v>260.15</v>
          </cell>
          <cell r="AH6202">
            <v>1</v>
          </cell>
          <cell r="AI6202" t="str">
            <v>BP11001 BIPO</v>
          </cell>
          <cell r="AN6202" t="str">
            <v>Sí</v>
          </cell>
        </row>
        <row r="6203">
          <cell r="A6203">
            <v>1794</v>
          </cell>
          <cell r="B6203" t="str">
            <v>vanina.grassi@gmail.com</v>
          </cell>
          <cell r="AF6203" t="str">
            <v>HERMETICO BLANCO 1LTS CILINDRICO C/CUCHARITA</v>
          </cell>
          <cell r="AG6203" t="str">
            <v>354.2</v>
          </cell>
          <cell r="AH6203">
            <v>2</v>
          </cell>
          <cell r="AI6203" t="str">
            <v>BP40001</v>
          </cell>
          <cell r="AN6203" t="str">
            <v>Sí</v>
          </cell>
        </row>
        <row r="6204">
          <cell r="A6204">
            <v>1794</v>
          </cell>
          <cell r="B6204" t="str">
            <v>vanina.grassi@gmail.com</v>
          </cell>
          <cell r="AF6204" t="str">
            <v>BROCHES PARA BOLSA FLUO BLISTER SET X 5PC COL.SURT. 11CM</v>
          </cell>
          <cell r="AG6204" t="str">
            <v>154.99</v>
          </cell>
          <cell r="AH6204">
            <v>1</v>
          </cell>
          <cell r="AI6204" t="str">
            <v>046BR5392</v>
          </cell>
          <cell r="AN6204" t="str">
            <v>Sí</v>
          </cell>
        </row>
        <row r="6205">
          <cell r="A6205">
            <v>1794</v>
          </cell>
          <cell r="B6205" t="str">
            <v>vanina.grassi@gmail.com</v>
          </cell>
          <cell r="AF6205" t="str">
            <v>MESA DE ARRIME HOME OFFICE 35x40x67 CM</v>
          </cell>
          <cell r="AG6205">
            <v>1800</v>
          </cell>
          <cell r="AH6205">
            <v>1</v>
          </cell>
          <cell r="AI6205" t="str">
            <v>MESA ARRIME 2 CAÑOS</v>
          </cell>
          <cell r="AN6205" t="str">
            <v>Sí</v>
          </cell>
        </row>
        <row r="6206">
          <cell r="A6206">
            <v>1793</v>
          </cell>
          <cell r="B6206" t="str">
            <v>camilaovando2012@hotmail.com</v>
          </cell>
          <cell r="C6206">
            <v>44066</v>
          </cell>
          <cell r="D6206" t="str">
            <v>Abierta</v>
          </cell>
          <cell r="E6206" t="str">
            <v>Recibido</v>
          </cell>
          <cell r="F6206" t="str">
            <v>Enviado</v>
          </cell>
          <cell r="G6206" t="str">
            <v>ARS</v>
          </cell>
          <cell r="H6206" t="str">
            <v>1339.63</v>
          </cell>
          <cell r="I6206">
            <v>0</v>
          </cell>
          <cell r="J6206">
            <v>0</v>
          </cell>
          <cell r="K6206" t="str">
            <v>1339.63</v>
          </cell>
          <cell r="L6206" t="str">
            <v xml:space="preserve">Camila Ovando </v>
          </cell>
          <cell r="M6206">
            <v>38469671</v>
          </cell>
          <cell r="N6206">
            <v>1164854059</v>
          </cell>
          <cell r="O6206" t="str">
            <v>Camila  Ovando</v>
          </cell>
          <cell r="P6206">
            <v>1164854059</v>
          </cell>
          <cell r="Q6206" t="str">
            <v xml:space="preserve">Córdoba </v>
          </cell>
          <cell r="R6206">
            <v>1845</v>
          </cell>
          <cell r="T6206" t="str">
            <v xml:space="preserve">Las moreras </v>
          </cell>
          <cell r="U6206" t="str">
            <v xml:space="preserve">Luis guillon </v>
          </cell>
          <cell r="V6206">
            <v>1838</v>
          </cell>
          <cell r="W6206" t="str">
            <v>Gran Buenos Aires</v>
          </cell>
          <cell r="Y6206" t="str">
            <v>ENVÍO SIN CARGO (CABA Y GRAN PARTE DE GBA) TIEMPO: 4 a 6 DÍAS HÁBILES</v>
          </cell>
          <cell r="Z6206" t="str">
            <v>Mercado Pago</v>
          </cell>
          <cell r="AB6206" t="str">
            <v>hola vivo en la casa del fondo, mi timbre se encuentra a la izquierda en el pilar .</v>
          </cell>
          <cell r="AD6206">
            <v>44066</v>
          </cell>
          <cell r="AE6206">
            <v>44068</v>
          </cell>
          <cell r="AF6206" t="str">
            <v>VASO MENTA FACETEADO Y EXPRIMIDOR</v>
          </cell>
          <cell r="AG6206" t="str">
            <v>215.99</v>
          </cell>
          <cell r="AH6206">
            <v>1</v>
          </cell>
          <cell r="AI6206" t="str">
            <v>BP24019 BIPO</v>
          </cell>
          <cell r="AJ6206" t="str">
            <v>Móvil</v>
          </cell>
          <cell r="AK6206" t="str">
            <v>JUEVES 27-08 ENTRE 8 Y 18 HORAS!</v>
          </cell>
          <cell r="AL6206">
            <v>1706161400</v>
          </cell>
          <cell r="AM6206">
            <v>252270194</v>
          </cell>
          <cell r="AN6206" t="str">
            <v>Sí</v>
          </cell>
        </row>
        <row r="6207">
          <cell r="A6207">
            <v>1793</v>
          </cell>
          <cell r="B6207" t="str">
            <v>camilaovando2012@hotmail.com</v>
          </cell>
          <cell r="AF6207" t="str">
            <v>FRASCO DE VIDRIO 0.75L</v>
          </cell>
          <cell r="AG6207" t="str">
            <v>778.79</v>
          </cell>
          <cell r="AH6207">
            <v>1</v>
          </cell>
          <cell r="AI6207" t="str">
            <v>PA98667</v>
          </cell>
          <cell r="AN6207" t="str">
            <v>Sí</v>
          </cell>
        </row>
        <row r="6208">
          <cell r="A6208">
            <v>1793</v>
          </cell>
          <cell r="B6208" t="str">
            <v>camilaovando2012@hotmail.com</v>
          </cell>
          <cell r="AF6208" t="str">
            <v>BATIDOR SEMIAUTOMATICO 34 CM</v>
          </cell>
          <cell r="AG6208" t="str">
            <v>344.85</v>
          </cell>
          <cell r="AH6208">
            <v>1</v>
          </cell>
          <cell r="AI6208" t="str">
            <v>046BA4824</v>
          </cell>
          <cell r="AN6208" t="str">
            <v>Sí</v>
          </cell>
        </row>
        <row r="6209">
          <cell r="A6209">
            <v>1792</v>
          </cell>
          <cell r="B6209" t="str">
            <v>jesicavanesa80@gmail.com</v>
          </cell>
          <cell r="C6209">
            <v>44066</v>
          </cell>
          <cell r="D6209" t="str">
            <v>Abierta</v>
          </cell>
          <cell r="E6209" t="str">
            <v>Recibido</v>
          </cell>
          <cell r="F6209" t="str">
            <v>Enviado</v>
          </cell>
          <cell r="G6209" t="str">
            <v>ARS</v>
          </cell>
          <cell r="H6209" t="str">
            <v>3535.92</v>
          </cell>
          <cell r="I6209">
            <v>0</v>
          </cell>
          <cell r="J6209">
            <v>0</v>
          </cell>
          <cell r="K6209" t="str">
            <v>3535.92</v>
          </cell>
          <cell r="L6209" t="str">
            <v>Jesica Mendoza</v>
          </cell>
          <cell r="M6209">
            <v>27710814</v>
          </cell>
          <cell r="N6209">
            <v>1162430637</v>
          </cell>
          <cell r="O6209" t="str">
            <v>Jesica Mendoza</v>
          </cell>
          <cell r="P6209">
            <v>1162430637</v>
          </cell>
          <cell r="Q6209" t="str">
            <v>Santo Domingo</v>
          </cell>
          <cell r="R6209">
            <v>2223</v>
          </cell>
          <cell r="T6209" t="str">
            <v>Barracas</v>
          </cell>
          <cell r="U6209" t="str">
            <v>Capital federal</v>
          </cell>
          <cell r="V6209">
            <v>1293</v>
          </cell>
          <cell r="W6209" t="str">
            <v>Capital Federal</v>
          </cell>
          <cell r="Y6209" t="str">
            <v>ENVÍO SIN CARGO (CABA Y GRAN PARTE DE GBA) TIEMPO: 4 a 6 DÍAS HÁBILES</v>
          </cell>
          <cell r="Z6209" t="str">
            <v>Mercado Pago</v>
          </cell>
          <cell r="AC6209" t="str">
            <v>24-08 PENDIENTE MOPAENVIAR 1792 con 1797</v>
          </cell>
          <cell r="AD6209">
            <v>44066</v>
          </cell>
          <cell r="AE6209">
            <v>44067</v>
          </cell>
          <cell r="AF6209" t="str">
            <v>PORTA CELULAR ZAPATOS 3COL SURT 8.5X5.1X5.8CM</v>
          </cell>
          <cell r="AG6209" t="str">
            <v>337.92</v>
          </cell>
          <cell r="AH6209">
            <v>1</v>
          </cell>
          <cell r="AI6209" t="str">
            <v>046RM6639</v>
          </cell>
          <cell r="AJ6209" t="str">
            <v>Móvil</v>
          </cell>
          <cell r="AK6209" t="str">
            <v>JUEVES 27-08 ENTRA 8 Y 18 HORAS!</v>
          </cell>
          <cell r="AL6209">
            <v>1705862477</v>
          </cell>
          <cell r="AM6209">
            <v>282837211</v>
          </cell>
          <cell r="AN6209" t="str">
            <v>Sí</v>
          </cell>
        </row>
        <row r="6210">
          <cell r="A6210">
            <v>1792</v>
          </cell>
          <cell r="B6210" t="str">
            <v>jesicavanesa80@gmail.com</v>
          </cell>
          <cell r="AF6210" t="str">
            <v>PROMO: TRAPEADOR DE PISO EXTENSIBLE + TRAPEADOR DE MANO</v>
          </cell>
          <cell r="AG6210">
            <v>899</v>
          </cell>
          <cell r="AH6210">
            <v>1</v>
          </cell>
          <cell r="AI6210" t="str">
            <v>046LI7902//046LI7537</v>
          </cell>
          <cell r="AN6210" t="str">
            <v>Sí</v>
          </cell>
        </row>
        <row r="6211">
          <cell r="A6211">
            <v>1792</v>
          </cell>
          <cell r="B6211" t="str">
            <v>jesicavanesa80@gmail.com</v>
          </cell>
          <cell r="AF6211" t="str">
            <v>SET MOPA CON BALDE CENTRIFUGADOR</v>
          </cell>
          <cell r="AG6211">
            <v>2299</v>
          </cell>
          <cell r="AH6211">
            <v>1</v>
          </cell>
          <cell r="AI6211" t="str">
            <v>MOPANUEVA</v>
          </cell>
          <cell r="AN6211" t="str">
            <v>Sí</v>
          </cell>
        </row>
        <row r="6212">
          <cell r="A6212">
            <v>1791</v>
          </cell>
          <cell r="B6212" t="str">
            <v>tomasjnu@gmail.com</v>
          </cell>
          <cell r="C6212">
            <v>44065</v>
          </cell>
          <cell r="D6212" t="str">
            <v>Abierta</v>
          </cell>
          <cell r="E6212" t="str">
            <v>Recibido</v>
          </cell>
          <cell r="F6212" t="str">
            <v>Enviado</v>
          </cell>
          <cell r="G6212" t="str">
            <v>ARS</v>
          </cell>
          <cell r="H6212">
            <v>2299</v>
          </cell>
          <cell r="I6212">
            <v>0</v>
          </cell>
          <cell r="J6212">
            <v>0</v>
          </cell>
          <cell r="K6212">
            <v>2299</v>
          </cell>
          <cell r="L6212" t="str">
            <v xml:space="preserve">Tomas Nuñez </v>
          </cell>
          <cell r="M6212">
            <v>39758883</v>
          </cell>
          <cell r="N6212" t="str">
            <v xml:space="preserve">11 6223 8190 </v>
          </cell>
          <cell r="O6212" t="str">
            <v>Tomas  Nuñez</v>
          </cell>
          <cell r="P6212" t="str">
            <v xml:space="preserve">11 6223 8190 </v>
          </cell>
          <cell r="Q6212" t="str">
            <v>Larrea</v>
          </cell>
          <cell r="R6212">
            <v>322</v>
          </cell>
          <cell r="S6212" t="str">
            <v>6 L</v>
          </cell>
          <cell r="T6212" t="str">
            <v xml:space="preserve">Balvanera </v>
          </cell>
          <cell r="U6212" t="str">
            <v xml:space="preserve">Caba </v>
          </cell>
          <cell r="V6212">
            <v>1030</v>
          </cell>
          <cell r="W6212" t="str">
            <v>Capital Federal</v>
          </cell>
          <cell r="Y6212" t="str">
            <v>ENVÍO SIN CARGO (CABA Y GRAN PARTE DE GBA) TIEMPO: 4 a 6 DÍAS HÁBILES</v>
          </cell>
          <cell r="Z6212" t="str">
            <v>Mercado Pago</v>
          </cell>
          <cell r="AC6212" t="str">
            <v>24-08 PENDIENTE MOPA</v>
          </cell>
          <cell r="AD6212">
            <v>44065</v>
          </cell>
          <cell r="AE6212">
            <v>44067</v>
          </cell>
          <cell r="AF6212" t="str">
            <v>SET MOPA CON BALDE CENTRIFUGADOR</v>
          </cell>
          <cell r="AG6212">
            <v>2299</v>
          </cell>
          <cell r="AH6212">
            <v>1</v>
          </cell>
          <cell r="AI6212" t="str">
            <v>MOPANUEVA</v>
          </cell>
          <cell r="AJ6212" t="str">
            <v>Móvil</v>
          </cell>
          <cell r="AK6212" t="str">
            <v>JUEVES 27-08 ENTRA 8 Y 18 HORAS!</v>
          </cell>
          <cell r="AL6212">
            <v>1705800222</v>
          </cell>
          <cell r="AM6212">
            <v>282849656</v>
          </cell>
          <cell r="AN6212" t="str">
            <v>Sí</v>
          </cell>
        </row>
        <row r="6213">
          <cell r="A6213">
            <v>1790</v>
          </cell>
          <cell r="B6213" t="str">
            <v>trafulito@gmail.com</v>
          </cell>
          <cell r="C6213">
            <v>44065</v>
          </cell>
          <cell r="D6213" t="str">
            <v>Abierta</v>
          </cell>
          <cell r="E6213" t="str">
            <v>Recibido</v>
          </cell>
          <cell r="F6213" t="str">
            <v>Enviado</v>
          </cell>
          <cell r="G6213" t="str">
            <v>ARS</v>
          </cell>
          <cell r="H6213">
            <v>2299</v>
          </cell>
          <cell r="I6213">
            <v>0</v>
          </cell>
          <cell r="J6213">
            <v>0</v>
          </cell>
          <cell r="K6213">
            <v>2299</v>
          </cell>
          <cell r="L6213" t="str">
            <v>Gabriela Lifschitz</v>
          </cell>
          <cell r="M6213">
            <v>21924147</v>
          </cell>
          <cell r="N6213">
            <v>1156359192</v>
          </cell>
          <cell r="O6213" t="str">
            <v>Gabriela Lifschitz</v>
          </cell>
          <cell r="P6213">
            <v>1156359192</v>
          </cell>
          <cell r="Q6213" t="str">
            <v>Gavilan</v>
          </cell>
          <cell r="R6213">
            <v>1453</v>
          </cell>
          <cell r="S6213" t="str">
            <v>DEPTO 7</v>
          </cell>
          <cell r="T6213" t="str">
            <v>Paternal</v>
          </cell>
          <cell r="U6213" t="str">
            <v>Caba</v>
          </cell>
          <cell r="V6213">
            <v>1416</v>
          </cell>
          <cell r="W6213" t="str">
            <v>Capital Federal</v>
          </cell>
          <cell r="Y6213" t="str">
            <v>ENVÍO SIN CARGO (CABA Y GRAN PARTE DE GBA) TIEMPO: 4 a 6 DÍAS HÁBILES</v>
          </cell>
          <cell r="Z6213" t="str">
            <v>Mercado Pago</v>
          </cell>
          <cell r="AB6213" t="str">
            <v>Si puede ser lo quisiera en color naranja,sino no importa,pero prefiero ese color. Gracias</v>
          </cell>
          <cell r="AC6213" t="str">
            <v>24-08 PENDIENTE MOPA</v>
          </cell>
          <cell r="AD6213">
            <v>44065</v>
          </cell>
          <cell r="AE6213">
            <v>44067</v>
          </cell>
          <cell r="AF6213" t="str">
            <v>SET MOPA CON BALDE CENTRIFUGADOR</v>
          </cell>
          <cell r="AG6213">
            <v>2299</v>
          </cell>
          <cell r="AH6213">
            <v>1</v>
          </cell>
          <cell r="AI6213" t="str">
            <v>MOPANUEVA</v>
          </cell>
          <cell r="AJ6213" t="str">
            <v>Móvil</v>
          </cell>
          <cell r="AK6213" t="str">
            <v>JUEVES 27-08 ENTRA 8 Y 18 HORAS!</v>
          </cell>
          <cell r="AL6213">
            <v>1705549251</v>
          </cell>
          <cell r="AM6213">
            <v>282787782</v>
          </cell>
          <cell r="AN6213" t="str">
            <v>Sí</v>
          </cell>
        </row>
        <row r="6214">
          <cell r="A6214">
            <v>1789</v>
          </cell>
          <cell r="B6214" t="str">
            <v>natu08222@gmail.com</v>
          </cell>
          <cell r="C6214">
            <v>44065</v>
          </cell>
          <cell r="D6214" t="str">
            <v>Abierta</v>
          </cell>
          <cell r="E6214" t="str">
            <v>Recibido</v>
          </cell>
          <cell r="F6214" t="str">
            <v>Enviado</v>
          </cell>
          <cell r="G6214" t="str">
            <v>ARS</v>
          </cell>
          <cell r="H6214">
            <v>2299</v>
          </cell>
          <cell r="I6214">
            <v>0</v>
          </cell>
          <cell r="J6214">
            <v>0</v>
          </cell>
          <cell r="K6214">
            <v>2299</v>
          </cell>
          <cell r="L6214" t="str">
            <v>Natalia Beatriz Lohmann</v>
          </cell>
          <cell r="M6214">
            <v>29485704</v>
          </cell>
          <cell r="N6214">
            <v>1531627590</v>
          </cell>
          <cell r="O6214" t="str">
            <v>Natalia Beatriz Lohmann</v>
          </cell>
          <cell r="P6214">
            <v>1531627590</v>
          </cell>
          <cell r="Q6214" t="str">
            <v>Luis viale</v>
          </cell>
          <cell r="R6214">
            <v>4984</v>
          </cell>
          <cell r="S6214">
            <v>1</v>
          </cell>
          <cell r="U6214" t="str">
            <v>Gregorio de Laferrere</v>
          </cell>
          <cell r="V6214">
            <v>1757</v>
          </cell>
          <cell r="W6214" t="str">
            <v>Gran Buenos Aires</v>
          </cell>
          <cell r="Y6214" t="str">
            <v>ENVÍO SIN CARGO (CABA Y GRAN PARTE DE GBA) TIEMPO: 4 a 6 DÍAS HÁBILES</v>
          </cell>
          <cell r="Z6214" t="str">
            <v>Mercado Pago</v>
          </cell>
          <cell r="AC6214" t="str">
            <v>24-08 PENDIENTE MOPA</v>
          </cell>
          <cell r="AD6214">
            <v>44065</v>
          </cell>
          <cell r="AE6214">
            <v>44067</v>
          </cell>
          <cell r="AF6214" t="str">
            <v>SET MOPA CON BALDE CENTRIFUGADOR</v>
          </cell>
          <cell r="AG6214">
            <v>2299</v>
          </cell>
          <cell r="AH6214">
            <v>1</v>
          </cell>
          <cell r="AI6214" t="str">
            <v>MOPANUEVA</v>
          </cell>
          <cell r="AJ6214" t="str">
            <v>Móvil</v>
          </cell>
          <cell r="AK6214" t="str">
            <v>JUEVES 27-08 ENTRA 8 Y 18 HORAS!</v>
          </cell>
          <cell r="AL6214">
            <v>1705310600</v>
          </cell>
          <cell r="AM6214">
            <v>282734881</v>
          </cell>
          <cell r="AN6214" t="str">
            <v>Sí</v>
          </cell>
        </row>
        <row r="6215">
          <cell r="A6215">
            <v>1788</v>
          </cell>
          <cell r="B6215" t="str">
            <v>paulavictoria81@gmail.com</v>
          </cell>
          <cell r="C6215">
            <v>44065</v>
          </cell>
          <cell r="D6215" t="str">
            <v>Abierta</v>
          </cell>
          <cell r="E6215" t="str">
            <v>Recibido</v>
          </cell>
          <cell r="F6215" t="str">
            <v>Enviado</v>
          </cell>
          <cell r="G6215" t="str">
            <v>ARS</v>
          </cell>
          <cell r="H6215">
            <v>2299</v>
          </cell>
          <cell r="I6215">
            <v>0</v>
          </cell>
          <cell r="J6215">
            <v>0</v>
          </cell>
          <cell r="K6215">
            <v>2299</v>
          </cell>
          <cell r="L6215" t="str">
            <v>Paula Da fonseca</v>
          </cell>
          <cell r="M6215">
            <v>28439170</v>
          </cell>
          <cell r="N6215">
            <v>1162141298</v>
          </cell>
          <cell r="O6215" t="str">
            <v>Paula Da fonseca</v>
          </cell>
          <cell r="P6215">
            <v>1162141298</v>
          </cell>
          <cell r="Q6215" t="str">
            <v>Cerro catedral</v>
          </cell>
          <cell r="R6215">
            <v>1115</v>
          </cell>
          <cell r="U6215" t="str">
            <v>Ing.Maschwitz</v>
          </cell>
          <cell r="V6215">
            <v>1440</v>
          </cell>
          <cell r="W6215" t="str">
            <v>Capital Federal</v>
          </cell>
          <cell r="Y6215" t="str">
            <v>ENVÍO SIN CARGO (CABA Y GRAN PARTE DE GBA) TIEMPO: 4 a 6 DÍAS HÁBILES</v>
          </cell>
          <cell r="Z6215" t="str">
            <v>Mercado Pago</v>
          </cell>
          <cell r="AC6215" t="str">
            <v>24-08 PENDIENTE MOPA</v>
          </cell>
          <cell r="AD6215">
            <v>44067</v>
          </cell>
          <cell r="AE6215">
            <v>44067</v>
          </cell>
          <cell r="AF6215" t="str">
            <v>SET MOPA CON BALDE CENTRIFUGADOR</v>
          </cell>
          <cell r="AG6215">
            <v>2299</v>
          </cell>
          <cell r="AH6215">
            <v>1</v>
          </cell>
          <cell r="AI6215" t="str">
            <v>MOPANUEVA</v>
          </cell>
          <cell r="AJ6215" t="str">
            <v>Móvil</v>
          </cell>
          <cell r="AK6215" t="str">
            <v>JUEVES 27-08 ENTRA 8 Y 18 HORAS!</v>
          </cell>
          <cell r="AL6215">
            <v>1705242038</v>
          </cell>
          <cell r="AM6215">
            <v>282724991</v>
          </cell>
          <cell r="AN6215" t="str">
            <v>Sí</v>
          </cell>
        </row>
        <row r="6216">
          <cell r="A6216">
            <v>1787</v>
          </cell>
          <cell r="B6216" t="str">
            <v>lali1971@yahoo.com.ar</v>
          </cell>
          <cell r="C6216">
            <v>44065</v>
          </cell>
          <cell r="D6216" t="str">
            <v>Abierta</v>
          </cell>
          <cell r="E6216" t="str">
            <v>Recibido</v>
          </cell>
          <cell r="F6216" t="str">
            <v>Enviado</v>
          </cell>
          <cell r="G6216" t="str">
            <v>ARS</v>
          </cell>
          <cell r="H6216">
            <v>5280</v>
          </cell>
          <cell r="I6216">
            <v>1320</v>
          </cell>
          <cell r="J6216">
            <v>0</v>
          </cell>
          <cell r="K6216">
            <v>3960</v>
          </cell>
          <cell r="L6216" t="str">
            <v>Laura Moll</v>
          </cell>
          <cell r="M6216">
            <v>22430386</v>
          </cell>
          <cell r="N6216">
            <v>1550140094</v>
          </cell>
          <cell r="O6216" t="str">
            <v>Laura Moll</v>
          </cell>
          <cell r="P6216">
            <v>1550140094</v>
          </cell>
          <cell r="Q6216" t="str">
            <v xml:space="preserve">Soldado de la Independencia </v>
          </cell>
          <cell r="R6216">
            <v>1381</v>
          </cell>
          <cell r="S6216" t="str">
            <v>8 B</v>
          </cell>
          <cell r="T6216" t="str">
            <v>Belgrano</v>
          </cell>
          <cell r="U6216" t="str">
            <v xml:space="preserve">Caba </v>
          </cell>
          <cell r="V6216">
            <v>1426</v>
          </cell>
          <cell r="W6216" t="str">
            <v>Capital Federal</v>
          </cell>
          <cell r="Y6216" t="str">
            <v>ENVÍO SIN CARGO (CABA Y GRAN PARTE DE GBA) TIEMPO: 4 a 6 DÍAS HÁBILES</v>
          </cell>
          <cell r="Z6216" t="str">
            <v>Mercado Pago</v>
          </cell>
          <cell r="AA6216" t="str">
            <v>VELAS</v>
          </cell>
          <cell r="AC6216" t="str">
            <v>24-08 JUNTO A LA 1811</v>
          </cell>
          <cell r="AD6216">
            <v>44065</v>
          </cell>
          <cell r="AE6216">
            <v>44067</v>
          </cell>
          <cell r="AF6216" t="str">
            <v>VELA 100 % SOJA CON AROMA JAZMIN GARDENIA</v>
          </cell>
          <cell r="AG6216">
            <v>440</v>
          </cell>
          <cell r="AH6216">
            <v>12</v>
          </cell>
          <cell r="AI6216" t="str">
            <v>VELA</v>
          </cell>
          <cell r="AJ6216" t="str">
            <v>Móvil</v>
          </cell>
          <cell r="AK6216" t="str">
            <v>MIERCOLES 26-08 ENTRE 8 Y 18 HORAS!</v>
          </cell>
          <cell r="AL6216">
            <v>1704774512</v>
          </cell>
          <cell r="AM6216">
            <v>281628560</v>
          </cell>
          <cell r="AN6216" t="str">
            <v>Sí</v>
          </cell>
        </row>
        <row r="6217">
          <cell r="A6217">
            <v>1786</v>
          </cell>
          <cell r="B6217" t="str">
            <v>micaelaleguizamon53@gmail.com</v>
          </cell>
          <cell r="C6217">
            <v>44065</v>
          </cell>
          <cell r="D6217" t="str">
            <v>Abierta</v>
          </cell>
          <cell r="E6217" t="str">
            <v>Recibido</v>
          </cell>
          <cell r="F6217" t="str">
            <v>Enviado</v>
          </cell>
          <cell r="G6217" t="str">
            <v>ARS</v>
          </cell>
          <cell r="H6217" t="str">
            <v>2038.02</v>
          </cell>
          <cell r="I6217">
            <v>0</v>
          </cell>
          <cell r="J6217">
            <v>0</v>
          </cell>
          <cell r="K6217" t="str">
            <v>2038.02</v>
          </cell>
          <cell r="L6217" t="str">
            <v xml:space="preserve">Micaela Leguizamon </v>
          </cell>
          <cell r="M6217">
            <v>41399465</v>
          </cell>
          <cell r="N6217">
            <v>1168923186</v>
          </cell>
          <cell r="O6217" t="str">
            <v>Micaela Leguizamon</v>
          </cell>
          <cell r="P6217">
            <v>1168923186</v>
          </cell>
          <cell r="Q6217" t="str">
            <v>Santa fe</v>
          </cell>
          <cell r="R6217">
            <v>395</v>
          </cell>
          <cell r="T6217" t="str">
            <v xml:space="preserve">Ezpeleta </v>
          </cell>
          <cell r="U6217" t="str">
            <v xml:space="preserve">Ezpeleta </v>
          </cell>
          <cell r="V6217">
            <v>1882</v>
          </cell>
          <cell r="W6217" t="str">
            <v>Gran Buenos Aires</v>
          </cell>
          <cell r="Y6217" t="str">
            <v>ENVÍO SIN CARGO (CABA Y GRAN PARTE DE GBA) TIEMPO: 4 a 6 DÍAS HÁBILES</v>
          </cell>
          <cell r="Z6217" t="str">
            <v>Mercado Pago</v>
          </cell>
          <cell r="AB6217" t="str">
            <v xml:space="preserve">Es el último portón negro, muchas gracias! </v>
          </cell>
          <cell r="AD6217">
            <v>44065</v>
          </cell>
          <cell r="AE6217">
            <v>44067</v>
          </cell>
          <cell r="AF6217" t="str">
            <v>BOWL MENTA 400CC</v>
          </cell>
          <cell r="AG6217" t="str">
            <v>132.5</v>
          </cell>
          <cell r="AH6217">
            <v>1</v>
          </cell>
          <cell r="AI6217" t="str">
            <v>BP01019 BIPO</v>
          </cell>
          <cell r="AJ6217" t="str">
            <v>Móvil</v>
          </cell>
          <cell r="AK6217" t="str">
            <v>JUEVES 27-08 ENTRA 8 Y 18 HORAS!</v>
          </cell>
          <cell r="AL6217">
            <v>1704647427</v>
          </cell>
          <cell r="AM6217">
            <v>260813998</v>
          </cell>
          <cell r="AN6217" t="str">
            <v>Sí</v>
          </cell>
        </row>
        <row r="6218">
          <cell r="A6218">
            <v>1786</v>
          </cell>
          <cell r="B6218" t="str">
            <v>micaelaleguizamon53@gmail.com</v>
          </cell>
          <cell r="AF6218" t="str">
            <v>BOWL ROSA 400CC</v>
          </cell>
          <cell r="AG6218" t="str">
            <v>132.5</v>
          </cell>
          <cell r="AH6218">
            <v>2</v>
          </cell>
          <cell r="AI6218" t="str">
            <v>BP01018 BIPO</v>
          </cell>
          <cell r="AN6218" t="str">
            <v>Sí</v>
          </cell>
        </row>
        <row r="6219">
          <cell r="A6219">
            <v>1786</v>
          </cell>
          <cell r="B6219" t="str">
            <v>micaelaleguizamon53@gmail.com</v>
          </cell>
          <cell r="AF6219" t="str">
            <v>CUCHARAS LARGAS PL 1PC PASTEL 23 CM</v>
          </cell>
          <cell r="AG6219" t="str">
            <v>40.26</v>
          </cell>
          <cell r="AH6219">
            <v>2</v>
          </cell>
          <cell r="AI6219" t="str">
            <v>019BA6978</v>
          </cell>
          <cell r="AN6219" t="str">
            <v>Sí</v>
          </cell>
        </row>
        <row r="6220">
          <cell r="A6220">
            <v>1786</v>
          </cell>
          <cell r="B6220" t="str">
            <v>micaelaleguizamon53@gmail.com</v>
          </cell>
          <cell r="AF6220" t="str">
            <v>CUCHARA ROSA PARA SERVIR</v>
          </cell>
          <cell r="AG6220" t="str">
            <v>109.5</v>
          </cell>
          <cell r="AH6220">
            <v>2</v>
          </cell>
          <cell r="AI6220" t="str">
            <v>BP08018</v>
          </cell>
          <cell r="AN6220" t="str">
            <v>Sí</v>
          </cell>
        </row>
        <row r="6221">
          <cell r="A6221">
            <v>1786</v>
          </cell>
          <cell r="B6221" t="str">
            <v>micaelaleguizamon53@gmail.com</v>
          </cell>
          <cell r="AF6221" t="str">
            <v>BOWL ROSA 2.5LTS</v>
          </cell>
          <cell r="AG6221" t="str">
            <v>230.5</v>
          </cell>
          <cell r="AH6221">
            <v>2</v>
          </cell>
          <cell r="AI6221" t="str">
            <v>BP02018 BIPO</v>
          </cell>
          <cell r="AN6221" t="str">
            <v>Sí</v>
          </cell>
        </row>
        <row r="6222">
          <cell r="A6222">
            <v>1786</v>
          </cell>
          <cell r="B6222" t="str">
            <v>micaelaleguizamon53@gmail.com</v>
          </cell>
          <cell r="AF6222" t="str">
            <v>VELA 100 % SOJA CON AROMA JAZMIN GARDENIA</v>
          </cell>
          <cell r="AG6222">
            <v>440</v>
          </cell>
          <cell r="AH6222">
            <v>2</v>
          </cell>
          <cell r="AI6222" t="str">
            <v>VELA</v>
          </cell>
          <cell r="AN6222" t="str">
            <v>Sí</v>
          </cell>
        </row>
        <row r="6223">
          <cell r="A6223">
            <v>1785</v>
          </cell>
          <cell r="B6223" t="str">
            <v>vicjunior85@gmail.com</v>
          </cell>
          <cell r="C6223">
            <v>44065</v>
          </cell>
          <cell r="D6223" t="str">
            <v>Abierta</v>
          </cell>
          <cell r="E6223" t="str">
            <v>Recibido</v>
          </cell>
          <cell r="F6223" t="str">
            <v>Enviado</v>
          </cell>
          <cell r="G6223" t="str">
            <v>ARS</v>
          </cell>
          <cell r="H6223">
            <v>2299</v>
          </cell>
          <cell r="I6223">
            <v>0</v>
          </cell>
          <cell r="J6223">
            <v>0</v>
          </cell>
          <cell r="K6223">
            <v>2299</v>
          </cell>
          <cell r="L6223" t="str">
            <v>Victor Arancibia</v>
          </cell>
          <cell r="M6223">
            <v>31964277</v>
          </cell>
          <cell r="N6223">
            <v>1155940645</v>
          </cell>
          <cell r="O6223" t="str">
            <v>Victor arancibia</v>
          </cell>
          <cell r="P6223">
            <v>1155940645</v>
          </cell>
          <cell r="Q6223" t="str">
            <v>Pi Y Margall</v>
          </cell>
          <cell r="R6223">
            <v>1050</v>
          </cell>
          <cell r="S6223" t="str">
            <v>2E</v>
          </cell>
          <cell r="T6223" t="str">
            <v>la boca</v>
          </cell>
          <cell r="U6223" t="str">
            <v>Capital Federal</v>
          </cell>
          <cell r="V6223">
            <v>1165</v>
          </cell>
          <cell r="W6223" t="str">
            <v>Capital Federal</v>
          </cell>
          <cell r="Y6223" t="str">
            <v>ENVÍO SIN CARGO (CABA Y GRAN PARTE DE GBA) TIEMPO: 4 a 6 DÍAS HÁBILES</v>
          </cell>
          <cell r="Z6223" t="str">
            <v>Mercado Pago</v>
          </cell>
          <cell r="AC6223" t="str">
            <v>24-08 PENDIENTE MOPA</v>
          </cell>
          <cell r="AD6223">
            <v>44065</v>
          </cell>
          <cell r="AE6223">
            <v>44067</v>
          </cell>
          <cell r="AF6223" t="str">
            <v>SET MOPA CON BALDE CENTRIFUGADOR</v>
          </cell>
          <cell r="AG6223">
            <v>2299</v>
          </cell>
          <cell r="AH6223">
            <v>1</v>
          </cell>
          <cell r="AI6223" t="str">
            <v>MOPANUEVA</v>
          </cell>
          <cell r="AJ6223" t="str">
            <v>Web</v>
          </cell>
          <cell r="AK6223" t="str">
            <v>MIERCOLES 26-08 ENTRE 8  Y 18 HORAS!</v>
          </cell>
          <cell r="AL6223">
            <v>1703353979</v>
          </cell>
          <cell r="AM6223">
            <v>282402643</v>
          </cell>
          <cell r="AN6223" t="str">
            <v>Sí</v>
          </cell>
        </row>
        <row r="6224">
          <cell r="A6224">
            <v>1784</v>
          </cell>
          <cell r="B6224" t="str">
            <v>camilaflorenciaoconnell@gmail.com</v>
          </cell>
          <cell r="C6224">
            <v>44065</v>
          </cell>
          <cell r="D6224" t="str">
            <v>Abierta</v>
          </cell>
          <cell r="E6224" t="str">
            <v>Recibido</v>
          </cell>
          <cell r="F6224" t="str">
            <v>Enviado</v>
          </cell>
          <cell r="G6224" t="str">
            <v>ARS</v>
          </cell>
          <cell r="H6224" t="str">
            <v>1391.62</v>
          </cell>
          <cell r="I6224">
            <v>0</v>
          </cell>
          <cell r="J6224">
            <v>0</v>
          </cell>
          <cell r="K6224" t="str">
            <v>1391.62</v>
          </cell>
          <cell r="L6224" t="str">
            <v>Camila Oconnell</v>
          </cell>
          <cell r="M6224">
            <v>39068519</v>
          </cell>
          <cell r="N6224">
            <v>34126637</v>
          </cell>
          <cell r="O6224" t="str">
            <v>Camila Oconnell</v>
          </cell>
          <cell r="P6224">
            <v>34126637</v>
          </cell>
          <cell r="Q6224" t="str">
            <v>Viel</v>
          </cell>
          <cell r="R6224">
            <v>650</v>
          </cell>
          <cell r="S6224" t="str">
            <v>casa</v>
          </cell>
          <cell r="U6224" t="str">
            <v>Caba</v>
          </cell>
          <cell r="V6224">
            <v>1424</v>
          </cell>
          <cell r="W6224" t="str">
            <v>Capital Federal</v>
          </cell>
          <cell r="Y6224" t="str">
            <v>ENVÍO SIN CARGO (CABA Y GRAN PARTE DE GBA) TIEMPO: 4 a 6 DÍAS HÁBILES</v>
          </cell>
          <cell r="Z6224" t="str">
            <v>Mercado Pago</v>
          </cell>
          <cell r="AD6224">
            <v>44065</v>
          </cell>
          <cell r="AE6224">
            <v>44069</v>
          </cell>
          <cell r="AF6224" t="str">
            <v>CEPILLO DE BAÑO PLASTICO 3 COLORES 38 X 13 CM</v>
          </cell>
          <cell r="AG6224" t="str">
            <v>368.61</v>
          </cell>
          <cell r="AH6224">
            <v>1</v>
          </cell>
          <cell r="AI6224" t="str">
            <v>AB6065</v>
          </cell>
          <cell r="AJ6224" t="str">
            <v>Móvil</v>
          </cell>
          <cell r="AK6224" t="str">
            <v>SABADO 29-08 ENTRE 8 Y 14 HORAS!</v>
          </cell>
          <cell r="AL6224">
            <v>1703289423</v>
          </cell>
          <cell r="AM6224">
            <v>251617892</v>
          </cell>
          <cell r="AN6224" t="str">
            <v>Sí</v>
          </cell>
        </row>
        <row r="6225">
          <cell r="A6225">
            <v>1784</v>
          </cell>
          <cell r="B6225" t="str">
            <v>camilaflorenciaoconnell@gmail.com</v>
          </cell>
          <cell r="AF6225" t="str">
            <v>FRASCO 2 POSICIONES DE VIDRIO CON TAPA DE COBRE 1200 ML</v>
          </cell>
          <cell r="AG6225" t="str">
            <v>493.01</v>
          </cell>
          <cell r="AH6225">
            <v>1</v>
          </cell>
          <cell r="AI6225" t="str">
            <v>MS117711</v>
          </cell>
          <cell r="AN6225" t="str">
            <v>Sí</v>
          </cell>
        </row>
        <row r="6226">
          <cell r="A6226">
            <v>1784</v>
          </cell>
          <cell r="B6226" t="str">
            <v>camilaflorenciaoconnell@gmail.com</v>
          </cell>
          <cell r="AF6226" t="str">
            <v>BOWL MENTA 400CC</v>
          </cell>
          <cell r="AG6226" t="str">
            <v>132.5</v>
          </cell>
          <cell r="AH6226">
            <v>4</v>
          </cell>
          <cell r="AI6226" t="str">
            <v>BP01019 BIPO</v>
          </cell>
          <cell r="AN6226" t="str">
            <v>Sí</v>
          </cell>
        </row>
        <row r="6227">
          <cell r="A6227">
            <v>1783</v>
          </cell>
          <cell r="B6227" t="str">
            <v>natalias694@gmail.com</v>
          </cell>
          <cell r="C6227">
            <v>44065</v>
          </cell>
          <cell r="D6227" t="str">
            <v>Abierta</v>
          </cell>
          <cell r="E6227" t="str">
            <v>Recibido</v>
          </cell>
          <cell r="F6227" t="str">
            <v>Enviado</v>
          </cell>
          <cell r="G6227" t="str">
            <v>ARS</v>
          </cell>
          <cell r="H6227" t="str">
            <v>1234.59</v>
          </cell>
          <cell r="I6227">
            <v>0</v>
          </cell>
          <cell r="J6227">
            <v>0</v>
          </cell>
          <cell r="K6227" t="str">
            <v>1234.59</v>
          </cell>
          <cell r="L6227" t="str">
            <v>Natalia Sosa Cazal</v>
          </cell>
          <cell r="M6227">
            <v>93648691</v>
          </cell>
          <cell r="N6227">
            <v>1134354363</v>
          </cell>
          <cell r="O6227" t="str">
            <v>Natalia Sosa Cazal</v>
          </cell>
          <cell r="P6227">
            <v>1134354363</v>
          </cell>
          <cell r="Q6227" t="str">
            <v>Volcan San Jose</v>
          </cell>
          <cell r="R6227">
            <v>4428</v>
          </cell>
          <cell r="U6227" t="str">
            <v>Caseros</v>
          </cell>
          <cell r="V6227">
            <v>1678</v>
          </cell>
          <cell r="W6227" t="str">
            <v>Gran Buenos Aires</v>
          </cell>
          <cell r="Y6227" t="str">
            <v>ENVÍO SIN CARGO (CABA Y GRAN PARTE DE GBA) TIEMPO: 4 a 6 DÍAS HÁBILES</v>
          </cell>
          <cell r="Z6227" t="str">
            <v>Mercado Pago</v>
          </cell>
          <cell r="AD6227">
            <v>44065</v>
          </cell>
          <cell r="AE6227">
            <v>44069</v>
          </cell>
          <cell r="AF6227" t="str">
            <v>BOWL COBRA NAVI BORDE DE ACERO 17.5 X 9.5 CM</v>
          </cell>
          <cell r="AG6227" t="str">
            <v>634.83</v>
          </cell>
          <cell r="AH6227">
            <v>1</v>
          </cell>
          <cell r="AI6227" t="str">
            <v>MS129546</v>
          </cell>
          <cell r="AJ6227" t="str">
            <v>Móvil</v>
          </cell>
          <cell r="AK6227" t="str">
            <v>VIERNES 28-08 ENTRE 8 Y 18 HORAS!</v>
          </cell>
          <cell r="AL6227">
            <v>1703285122</v>
          </cell>
          <cell r="AM6227">
            <v>282388723</v>
          </cell>
          <cell r="AN6227" t="str">
            <v>Sí</v>
          </cell>
        </row>
        <row r="6228">
          <cell r="A6228">
            <v>1783</v>
          </cell>
          <cell r="B6228" t="str">
            <v>natalias694@gmail.com</v>
          </cell>
          <cell r="AF6228" t="str">
            <v>BOWL COOPER 24X8 CM COLOR COBRE</v>
          </cell>
          <cell r="AG6228" t="str">
            <v>599.76</v>
          </cell>
          <cell r="AH6228">
            <v>1</v>
          </cell>
          <cell r="AI6228" t="str">
            <v>MS129539</v>
          </cell>
          <cell r="AN6228" t="str">
            <v>Sí</v>
          </cell>
        </row>
        <row r="6229">
          <cell r="A6229">
            <v>1782</v>
          </cell>
          <cell r="B6229" t="str">
            <v>ester43561@outlook.com</v>
          </cell>
          <cell r="C6229">
            <v>44064</v>
          </cell>
          <cell r="D6229" t="str">
            <v>Abierta</v>
          </cell>
          <cell r="E6229" t="str">
            <v>Recibido</v>
          </cell>
          <cell r="F6229" t="str">
            <v>Enviado</v>
          </cell>
          <cell r="G6229" t="str">
            <v>ARS</v>
          </cell>
          <cell r="H6229">
            <v>2399</v>
          </cell>
          <cell r="I6229">
            <v>0</v>
          </cell>
          <cell r="J6229">
            <v>0</v>
          </cell>
          <cell r="K6229">
            <v>2399</v>
          </cell>
          <cell r="L6229" t="str">
            <v>Abigail Sotelo</v>
          </cell>
          <cell r="M6229">
            <v>42360535</v>
          </cell>
          <cell r="N6229">
            <v>1130935648</v>
          </cell>
          <cell r="O6229" t="str">
            <v>Abigail Sotelo</v>
          </cell>
          <cell r="P6229">
            <v>1130935648</v>
          </cell>
          <cell r="Q6229" t="str">
            <v>Zeppelin</v>
          </cell>
          <cell r="R6229">
            <v>1470</v>
          </cell>
          <cell r="T6229" t="str">
            <v>La loma</v>
          </cell>
          <cell r="U6229" t="str">
            <v>Del viso pilar</v>
          </cell>
          <cell r="V6229">
            <v>1669</v>
          </cell>
          <cell r="W6229" t="str">
            <v>Gran Buenos Aires</v>
          </cell>
          <cell r="Y6229" t="str">
            <v>ENVÍO SIN CARGO (CABA Y GRAN PARTE DE GBA) TIEMPO: 4 a 6 DÍAS HÁBILES</v>
          </cell>
          <cell r="Z6229" t="str">
            <v>Mercado Pago</v>
          </cell>
          <cell r="AD6229">
            <v>44064</v>
          </cell>
          <cell r="AE6229">
            <v>44067</v>
          </cell>
          <cell r="AF6229" t="str">
            <v>PROMO SET DE VIDRIO</v>
          </cell>
          <cell r="AG6229">
            <v>2399</v>
          </cell>
          <cell r="AH6229">
            <v>1</v>
          </cell>
          <cell r="AJ6229" t="str">
            <v>Móvil</v>
          </cell>
          <cell r="AK6229" t="str">
            <v>JUEVES 27-08 ENTRA 8 Y 18 HORAS!</v>
          </cell>
          <cell r="AL6229">
            <v>1703169424</v>
          </cell>
          <cell r="AM6229">
            <v>282358064</v>
          </cell>
          <cell r="AN6229" t="str">
            <v>Sí</v>
          </cell>
        </row>
        <row r="6230">
          <cell r="A6230">
            <v>1781</v>
          </cell>
          <cell r="B6230" t="str">
            <v>lilizozula@gmail.com</v>
          </cell>
          <cell r="C6230">
            <v>44064</v>
          </cell>
          <cell r="D6230" t="str">
            <v>Abierta</v>
          </cell>
          <cell r="E6230" t="str">
            <v>Recibido</v>
          </cell>
          <cell r="F6230" t="str">
            <v>Enviado</v>
          </cell>
          <cell r="G6230" t="str">
            <v>ARS</v>
          </cell>
          <cell r="H6230" t="str">
            <v>6611.48</v>
          </cell>
          <cell r="I6230">
            <v>0</v>
          </cell>
          <cell r="J6230">
            <v>0</v>
          </cell>
          <cell r="K6230" t="str">
            <v>6611.48</v>
          </cell>
          <cell r="L6230" t="str">
            <v xml:space="preserve">Liliana Zozula </v>
          </cell>
          <cell r="M6230">
            <v>22581916</v>
          </cell>
          <cell r="N6230">
            <v>5491157390861</v>
          </cell>
          <cell r="O6230" t="str">
            <v>Liliana Zozula</v>
          </cell>
          <cell r="P6230">
            <v>5491157390861</v>
          </cell>
          <cell r="Q6230" t="str">
            <v xml:space="preserve">Batlle y Ordoñez </v>
          </cell>
          <cell r="R6230">
            <v>6115</v>
          </cell>
          <cell r="S6230" t="str">
            <v>Casa</v>
          </cell>
          <cell r="T6230" t="str">
            <v>Villa Lugano</v>
          </cell>
          <cell r="U6230" t="str">
            <v>Caba</v>
          </cell>
          <cell r="V6230">
            <v>1439</v>
          </cell>
          <cell r="W6230" t="str">
            <v>Capital Federal</v>
          </cell>
          <cell r="Y6230" t="str">
            <v>ENVÍO SIN CARGO (CABA Y GRAN PARTE DE GBA) TIEMPO: 4 a 6 DÍAS HÁBILES</v>
          </cell>
          <cell r="Z6230" t="str">
            <v>Mercado Pago</v>
          </cell>
          <cell r="AD6230">
            <v>44065</v>
          </cell>
          <cell r="AE6230">
            <v>44069</v>
          </cell>
          <cell r="AF6230" t="str">
            <v>SET X 3 BOWL DE VIDRIO</v>
          </cell>
          <cell r="AG6230" t="str">
            <v>795.29</v>
          </cell>
          <cell r="AH6230">
            <v>1</v>
          </cell>
          <cell r="AI6230" t="str">
            <v>087588F3 MERCA SEPARADA</v>
          </cell>
          <cell r="AJ6230" t="str">
            <v>Móvil</v>
          </cell>
          <cell r="AK6230" t="str">
            <v>SABADO 29-08 ENTRE 8 Y 14 HORAS!</v>
          </cell>
          <cell r="AL6230">
            <v>1703031443</v>
          </cell>
          <cell r="AM6230">
            <v>282325942</v>
          </cell>
          <cell r="AN6230" t="str">
            <v>Sí</v>
          </cell>
        </row>
        <row r="6231">
          <cell r="A6231">
            <v>1781</v>
          </cell>
          <cell r="B6231" t="str">
            <v>lilizozula@gmail.com</v>
          </cell>
          <cell r="AF6231" t="str">
            <v>BOWL COOPER 20X7 CM  COLOR COBRE</v>
          </cell>
          <cell r="AG6231" t="str">
            <v>405.83</v>
          </cell>
          <cell r="AH6231">
            <v>1</v>
          </cell>
          <cell r="AI6231" t="str">
            <v>MS129538</v>
          </cell>
          <cell r="AN6231" t="str">
            <v>Sí</v>
          </cell>
        </row>
        <row r="6232">
          <cell r="A6232">
            <v>1781</v>
          </cell>
          <cell r="B6232" t="str">
            <v>lilizozula@gmail.com</v>
          </cell>
          <cell r="AF6232" t="str">
            <v>BOWL COOPER 24X8 CM COLOR COBRE</v>
          </cell>
          <cell r="AG6232" t="str">
            <v>599.76</v>
          </cell>
          <cell r="AH6232">
            <v>1</v>
          </cell>
          <cell r="AI6232" t="str">
            <v>MS129539</v>
          </cell>
          <cell r="AN6232" t="str">
            <v>Sí</v>
          </cell>
        </row>
        <row r="6233">
          <cell r="A6233">
            <v>1781</v>
          </cell>
          <cell r="B6233" t="str">
            <v>lilizozula@gmail.com</v>
          </cell>
          <cell r="AF6233" t="str">
            <v>BOWL COBRA NAVI BORDE DE ACERO 17.5 X 9.5 CM</v>
          </cell>
          <cell r="AG6233" t="str">
            <v>634.83</v>
          </cell>
          <cell r="AH6233">
            <v>1</v>
          </cell>
          <cell r="AI6233" t="str">
            <v>MS129546</v>
          </cell>
          <cell r="AN6233" t="str">
            <v>Sí</v>
          </cell>
        </row>
        <row r="6234">
          <cell r="A6234">
            <v>1781</v>
          </cell>
          <cell r="B6234" t="str">
            <v>lilizozula@gmail.com</v>
          </cell>
          <cell r="AF6234" t="str">
            <v>PUFF CUADRADO COLOR GRIS DE 30X30CM Y 30H</v>
          </cell>
          <cell r="AG6234" t="str">
            <v>1986.92</v>
          </cell>
          <cell r="AH6234">
            <v>2</v>
          </cell>
          <cell r="AI6234" t="str">
            <v>046AS7261</v>
          </cell>
          <cell r="AN6234" t="str">
            <v>Sí</v>
          </cell>
        </row>
        <row r="6235">
          <cell r="A6235">
            <v>1781</v>
          </cell>
          <cell r="B6235" t="str">
            <v>lilizozula@gmail.com</v>
          </cell>
          <cell r="AF6235" t="str">
            <v>FLORERO DE VIDRIO 16CM</v>
          </cell>
          <cell r="AG6235" t="str">
            <v>201.93</v>
          </cell>
          <cell r="AH6235">
            <v>1</v>
          </cell>
          <cell r="AI6235" t="str">
            <v>046JA7593</v>
          </cell>
          <cell r="AN6235" t="str">
            <v>Sí</v>
          </cell>
        </row>
        <row r="6236">
          <cell r="A6236">
            <v>1780</v>
          </cell>
          <cell r="B6236" t="str">
            <v>lulifried@gmail.com</v>
          </cell>
          <cell r="C6236">
            <v>44064</v>
          </cell>
          <cell r="D6236" t="str">
            <v>Abierta</v>
          </cell>
          <cell r="E6236" t="str">
            <v>Recibido</v>
          </cell>
          <cell r="F6236" t="str">
            <v>Enviado</v>
          </cell>
          <cell r="G6236" t="str">
            <v>ARS</v>
          </cell>
          <cell r="H6236" t="str">
            <v>4739.13</v>
          </cell>
          <cell r="I6236">
            <v>0</v>
          </cell>
          <cell r="J6236">
            <v>0</v>
          </cell>
          <cell r="K6236" t="str">
            <v>4739.13</v>
          </cell>
          <cell r="L6236" t="str">
            <v>Carolina Muzzin</v>
          </cell>
          <cell r="M6236">
            <v>38797133</v>
          </cell>
          <cell r="N6236">
            <v>1563075591</v>
          </cell>
          <cell r="O6236" t="str">
            <v>Carolina MUZZIN</v>
          </cell>
          <cell r="P6236">
            <v>1563075591</v>
          </cell>
          <cell r="Q6236" t="str">
            <v>Yapeyu</v>
          </cell>
          <cell r="R6236">
            <v>2780</v>
          </cell>
          <cell r="U6236" t="str">
            <v>Martinez</v>
          </cell>
          <cell r="V6236">
            <v>1640</v>
          </cell>
          <cell r="W6236" t="str">
            <v>Gran Buenos Aires</v>
          </cell>
          <cell r="Y6236" t="str">
            <v>ENVÍO SIN CARGO (CABA Y GRAN PARTE DE GBA) TIEMPO: 4 a 6 DÍAS HÁBILES</v>
          </cell>
          <cell r="Z6236" t="str">
            <v>Mercado Pago</v>
          </cell>
          <cell r="AB6236" t="str">
            <v>ESCRIBIR UNA NOTITA EN EL PEDIDO QUE DIGA: "FELIZ CUMPLEAÑOS CARO! TE QUEREMOS, SEVENTEEN." GRACIAS!!!</v>
          </cell>
          <cell r="AD6236">
            <v>44064</v>
          </cell>
          <cell r="AE6236">
            <v>44067</v>
          </cell>
          <cell r="AF6236" t="str">
            <v>BANDEJA BAMBOO BLANCA 35X4.5CM</v>
          </cell>
          <cell r="AG6236" t="str">
            <v>2147.08</v>
          </cell>
          <cell r="AH6236">
            <v>1</v>
          </cell>
          <cell r="AI6236" t="str">
            <v>BA7779</v>
          </cell>
          <cell r="AJ6236" t="str">
            <v>Web</v>
          </cell>
          <cell r="AK6236" t="str">
            <v>JUEVES 27-08 ENTRA 8 Y 18 HORAS!</v>
          </cell>
          <cell r="AL6236">
            <v>1702972866</v>
          </cell>
          <cell r="AM6236">
            <v>282313146</v>
          </cell>
          <cell r="AN6236" t="str">
            <v>Sí</v>
          </cell>
        </row>
        <row r="6237">
          <cell r="A6237">
            <v>1780</v>
          </cell>
          <cell r="B6237" t="str">
            <v>lulifried@gmail.com</v>
          </cell>
          <cell r="AF6237" t="str">
            <v>SET CUCHARON Y TENEDOR BAMBOO BLANCO 29CM</v>
          </cell>
          <cell r="AG6237" t="str">
            <v>1126.39</v>
          </cell>
          <cell r="AH6237">
            <v>1</v>
          </cell>
          <cell r="AI6237" t="str">
            <v>BA7800</v>
          </cell>
          <cell r="AN6237" t="str">
            <v>Sí</v>
          </cell>
        </row>
        <row r="6238">
          <cell r="A6238">
            <v>1780</v>
          </cell>
          <cell r="B6238" t="str">
            <v>lulifried@gmail.com</v>
          </cell>
          <cell r="AF6238" t="str">
            <v>BOWL BAMBOO BLANCO 14X28CM</v>
          </cell>
          <cell r="AG6238" t="str">
            <v>1465.66</v>
          </cell>
          <cell r="AH6238">
            <v>1</v>
          </cell>
          <cell r="AI6238" t="str">
            <v>BA7812</v>
          </cell>
          <cell r="AN6238" t="str">
            <v>Sí</v>
          </cell>
        </row>
        <row r="6239">
          <cell r="A6239">
            <v>1779</v>
          </cell>
          <cell r="B6239" t="str">
            <v>melinasolr@gmail.com</v>
          </cell>
          <cell r="C6239">
            <v>44064</v>
          </cell>
          <cell r="D6239" t="str">
            <v>Abierta</v>
          </cell>
          <cell r="E6239" t="str">
            <v>Pendiente</v>
          </cell>
          <cell r="F6239" t="str">
            <v>No está empaquetado</v>
          </cell>
          <cell r="G6239" t="str">
            <v>ARS</v>
          </cell>
          <cell r="H6239">
            <v>2299</v>
          </cell>
          <cell r="I6239">
            <v>0</v>
          </cell>
          <cell r="J6239">
            <v>0</v>
          </cell>
          <cell r="K6239">
            <v>2299</v>
          </cell>
          <cell r="L6239" t="str">
            <v xml:space="preserve">melina Rahvalschi </v>
          </cell>
          <cell r="M6239">
            <v>27346839649</v>
          </cell>
          <cell r="N6239">
            <v>1161804777</v>
          </cell>
          <cell r="O6239" t="str">
            <v>Melina   Rahvalschi</v>
          </cell>
          <cell r="P6239">
            <v>1161804777</v>
          </cell>
          <cell r="Q6239" t="str">
            <v>Rauch</v>
          </cell>
          <cell r="R6239">
            <v>3962</v>
          </cell>
          <cell r="S6239" t="str">
            <v>Piso 5 dpto 21</v>
          </cell>
          <cell r="T6239" t="str">
            <v>alma</v>
          </cell>
          <cell r="U6239" t="str">
            <v xml:space="preserve">Capital Federal </v>
          </cell>
          <cell r="V6239">
            <v>1192</v>
          </cell>
          <cell r="W6239" t="str">
            <v>Capital Federal</v>
          </cell>
          <cell r="Y6239" t="str">
            <v>ENVÍO SIN CARGO (CABA Y GRAN PARTE DE GBA) TIEMPO: 4 a 6 DÍAS HÁBILES</v>
          </cell>
          <cell r="Z6239" t="str">
            <v>Mercado Pago</v>
          </cell>
          <cell r="AF6239" t="str">
            <v>SET MOPA CON BALDE CENTRIFUGADOR</v>
          </cell>
          <cell r="AG6239">
            <v>2299</v>
          </cell>
          <cell r="AH6239">
            <v>1</v>
          </cell>
          <cell r="AI6239" t="str">
            <v>MOPANUEVA</v>
          </cell>
          <cell r="AJ6239" t="str">
            <v>Móvil</v>
          </cell>
          <cell r="AK6239" t="str">
            <v/>
          </cell>
          <cell r="AL6239">
            <v>1702762232</v>
          </cell>
          <cell r="AM6239">
            <v>282277742</v>
          </cell>
          <cell r="AN6239" t="str">
            <v>Sí</v>
          </cell>
        </row>
        <row r="6240">
          <cell r="A6240">
            <v>1778</v>
          </cell>
          <cell r="B6240" t="str">
            <v>lrodri29@gmail.com</v>
          </cell>
          <cell r="C6240">
            <v>44064</v>
          </cell>
          <cell r="D6240" t="str">
            <v>Abierta</v>
          </cell>
          <cell r="E6240" t="str">
            <v>Recibido</v>
          </cell>
          <cell r="F6240" t="str">
            <v>Enviado</v>
          </cell>
          <cell r="G6240" t="str">
            <v>ARS</v>
          </cell>
          <cell r="H6240" t="str">
            <v>2911.52</v>
          </cell>
          <cell r="I6240">
            <v>0</v>
          </cell>
          <cell r="J6240">
            <v>0</v>
          </cell>
          <cell r="K6240" t="str">
            <v>2911.52</v>
          </cell>
          <cell r="L6240" t="str">
            <v>Maria Laura</v>
          </cell>
          <cell r="M6240">
            <v>25967666</v>
          </cell>
          <cell r="N6240">
            <v>1160008297</v>
          </cell>
          <cell r="O6240" t="str">
            <v>Maria Laura Laura</v>
          </cell>
          <cell r="P6240">
            <v>1160008297</v>
          </cell>
          <cell r="Q6240" t="str">
            <v>San Ignacio</v>
          </cell>
          <cell r="R6240">
            <v>625</v>
          </cell>
          <cell r="T6240" t="str">
            <v>Ciudalela</v>
          </cell>
          <cell r="U6240" t="str">
            <v>Tres de febrero</v>
          </cell>
          <cell r="V6240">
            <v>1702</v>
          </cell>
          <cell r="W6240" t="str">
            <v>Gran Buenos Aires</v>
          </cell>
          <cell r="Y6240" t="str">
            <v>ENVÍO SIN CARGO (CABA Y GRAN PARTE DE GBA) TIEMPO: 4 a 6 DÍAS HÁBILES</v>
          </cell>
          <cell r="Z6240" t="str">
            <v>Mercado Pago</v>
          </cell>
          <cell r="AC6240" t="str">
            <v>24-08 FALTA CODIGO BOWL</v>
          </cell>
          <cell r="AD6240">
            <v>44064</v>
          </cell>
          <cell r="AE6240">
            <v>44069</v>
          </cell>
          <cell r="AF6240" t="str">
            <v>FRASCO 2 POSICIONES DE VIDRIO CON TAPA DE COBRE 1200 ML</v>
          </cell>
          <cell r="AG6240" t="str">
            <v>493.01</v>
          </cell>
          <cell r="AH6240">
            <v>1</v>
          </cell>
          <cell r="AI6240" t="str">
            <v>MS117711</v>
          </cell>
          <cell r="AJ6240" t="str">
            <v>Móvil</v>
          </cell>
          <cell r="AK6240" t="str">
            <v>VIERNES 28-08 ENTRE 8 Y 18 HORAS!</v>
          </cell>
          <cell r="AL6240">
            <v>1702357824</v>
          </cell>
          <cell r="AM6240">
            <v>281830807</v>
          </cell>
          <cell r="AN6240" t="str">
            <v>Sí</v>
          </cell>
        </row>
        <row r="6241">
          <cell r="A6241">
            <v>1778</v>
          </cell>
          <cell r="B6241" t="str">
            <v>lrodri29@gmail.com</v>
          </cell>
          <cell r="AF6241" t="str">
            <v>FRASCO DE VIDRIO 0.75L</v>
          </cell>
          <cell r="AG6241" t="str">
            <v>778.79</v>
          </cell>
          <cell r="AH6241">
            <v>1</v>
          </cell>
          <cell r="AI6241" t="str">
            <v>PA98667</v>
          </cell>
          <cell r="AN6241" t="str">
            <v>Sí</v>
          </cell>
        </row>
        <row r="6242">
          <cell r="A6242">
            <v>1778</v>
          </cell>
          <cell r="B6242" t="str">
            <v>lrodri29@gmail.com</v>
          </cell>
          <cell r="AF6242" t="str">
            <v>FRASCO VIDRIO 19CM X 9CM DIAM</v>
          </cell>
          <cell r="AG6242" t="str">
            <v>409.93</v>
          </cell>
          <cell r="AH6242">
            <v>4</v>
          </cell>
          <cell r="AI6242" t="str">
            <v>BA6431 MERRCA SEPARADA</v>
          </cell>
          <cell r="AN6242" t="str">
            <v>Sí</v>
          </cell>
        </row>
        <row r="6243">
          <cell r="A6243">
            <v>1777</v>
          </cell>
          <cell r="B6243" t="str">
            <v>titagabycoco@hotmail.com</v>
          </cell>
          <cell r="C6243">
            <v>44064</v>
          </cell>
          <cell r="D6243" t="str">
            <v>Abierta</v>
          </cell>
          <cell r="E6243" t="str">
            <v>Recibido</v>
          </cell>
          <cell r="F6243" t="str">
            <v>Enviado</v>
          </cell>
          <cell r="G6243" t="str">
            <v>ARS</v>
          </cell>
          <cell r="H6243">
            <v>2299</v>
          </cell>
          <cell r="I6243">
            <v>0</v>
          </cell>
          <cell r="J6243">
            <v>0</v>
          </cell>
          <cell r="K6243">
            <v>2299</v>
          </cell>
          <cell r="L6243" t="str">
            <v>Gabriela Dowhyj</v>
          </cell>
          <cell r="M6243">
            <v>22269154</v>
          </cell>
          <cell r="N6243">
            <v>1161887425</v>
          </cell>
          <cell r="O6243" t="str">
            <v>Gabriela DOWHYJ</v>
          </cell>
          <cell r="P6243">
            <v>1161887425</v>
          </cell>
          <cell r="Q6243" t="str">
            <v>Arribeños</v>
          </cell>
          <cell r="R6243">
            <v>2477</v>
          </cell>
          <cell r="S6243" t="str">
            <v>5° A</v>
          </cell>
          <cell r="T6243" t="str">
            <v>BELGRANO</v>
          </cell>
          <cell r="U6243" t="str">
            <v>Capital Federal</v>
          </cell>
          <cell r="V6243">
            <v>1428</v>
          </cell>
          <cell r="W6243" t="str">
            <v>Capital Federal</v>
          </cell>
          <cell r="Y6243" t="str">
            <v>ENVÍO SIN CARGO (CABA Y GRAN PARTE DE GBA) TIEMPO: 4 a 6 DÍAS HÁBILES</v>
          </cell>
          <cell r="Z6243" t="str">
            <v>Mercado Pago</v>
          </cell>
          <cell r="AD6243">
            <v>44068</v>
          </cell>
          <cell r="AE6243">
            <v>44069</v>
          </cell>
          <cell r="AF6243" t="str">
            <v>SET MOPA CON BALDE CENTRIFUGADOR</v>
          </cell>
          <cell r="AG6243">
            <v>2299</v>
          </cell>
          <cell r="AH6243">
            <v>1</v>
          </cell>
          <cell r="AI6243" t="str">
            <v>MOPANUEVA</v>
          </cell>
          <cell r="AJ6243" t="str">
            <v>Web</v>
          </cell>
          <cell r="AK6243" t="str">
            <v>VIERNES 28-08 ENTRE 8 Y 18 HORAS!</v>
          </cell>
          <cell r="AL6243">
            <v>1702124638</v>
          </cell>
          <cell r="AM6243">
            <v>282159683</v>
          </cell>
          <cell r="AN6243" t="str">
            <v>Sí</v>
          </cell>
        </row>
        <row r="6244">
          <cell r="A6244">
            <v>1776</v>
          </cell>
          <cell r="B6244" t="str">
            <v>Marozzifederico@gmail.com</v>
          </cell>
          <cell r="C6244">
            <v>44064</v>
          </cell>
          <cell r="D6244" t="str">
            <v>Abierta</v>
          </cell>
          <cell r="E6244" t="str">
            <v>Recibido</v>
          </cell>
          <cell r="F6244" t="str">
            <v>Enviado</v>
          </cell>
          <cell r="G6244" t="str">
            <v>ARS</v>
          </cell>
          <cell r="H6244" t="str">
            <v>999.35</v>
          </cell>
          <cell r="I6244">
            <v>0</v>
          </cell>
          <cell r="J6244">
            <v>0</v>
          </cell>
          <cell r="K6244" t="str">
            <v>999.35</v>
          </cell>
          <cell r="L6244" t="str">
            <v>Pollo Marozzi</v>
          </cell>
          <cell r="M6244">
            <v>36529591</v>
          </cell>
          <cell r="N6244">
            <v>1141685170</v>
          </cell>
          <cell r="O6244" t="str">
            <v>Pollo Marozzi</v>
          </cell>
          <cell r="P6244">
            <v>1141685170</v>
          </cell>
          <cell r="Q6244" t="str">
            <v>Llavallol</v>
          </cell>
          <cell r="R6244">
            <v>2730</v>
          </cell>
          <cell r="S6244" t="str">
            <v>1b</v>
          </cell>
          <cell r="T6244" t="str">
            <v xml:space="preserve">Villa del Parque </v>
          </cell>
          <cell r="U6244" t="str">
            <v>Caba</v>
          </cell>
          <cell r="V6244">
            <v>1417</v>
          </cell>
          <cell r="W6244" t="str">
            <v>Capital Federal</v>
          </cell>
          <cell r="Y6244" t="str">
            <v>ENVÍO SIN CARGO (CABA Y GRAN PARTE DE GBA) TIEMPO: 4 a 6 DÍAS HÁBILES</v>
          </cell>
          <cell r="Z6244" t="str">
            <v>Mercado Pago</v>
          </cell>
          <cell r="AD6244">
            <v>44064</v>
          </cell>
          <cell r="AE6244">
            <v>44064</v>
          </cell>
          <cell r="AF6244" t="str">
            <v>CAFETERA EMBOLO 600ML M4</v>
          </cell>
          <cell r="AG6244" t="str">
            <v>999.35</v>
          </cell>
          <cell r="AH6244">
            <v>1</v>
          </cell>
          <cell r="AI6244" t="str">
            <v>046BA8050</v>
          </cell>
          <cell r="AJ6244" t="str">
            <v>Móvil</v>
          </cell>
          <cell r="AK6244" t="str">
            <v>HOY TE LLEGA CORNELIO SAAVEDRA</v>
          </cell>
          <cell r="AL6244">
            <v>1702087838</v>
          </cell>
          <cell r="AM6244">
            <v>272973290</v>
          </cell>
          <cell r="AN6244" t="str">
            <v>Sí</v>
          </cell>
        </row>
        <row r="6245">
          <cell r="A6245">
            <v>1775</v>
          </cell>
          <cell r="B6245" t="str">
            <v>camidikenstein@gmail.com</v>
          </cell>
          <cell r="C6245">
            <v>44064</v>
          </cell>
          <cell r="D6245" t="str">
            <v>Abierta</v>
          </cell>
          <cell r="E6245" t="str">
            <v>Recibido</v>
          </cell>
          <cell r="F6245" t="str">
            <v>Enviado</v>
          </cell>
          <cell r="G6245" t="str">
            <v>ARS</v>
          </cell>
          <cell r="H6245">
            <v>2299</v>
          </cell>
          <cell r="I6245">
            <v>0</v>
          </cell>
          <cell r="J6245">
            <v>0</v>
          </cell>
          <cell r="K6245">
            <v>2299</v>
          </cell>
          <cell r="L6245" t="str">
            <v>Camila Dikenstein</v>
          </cell>
          <cell r="M6245">
            <v>37276632</v>
          </cell>
          <cell r="N6245">
            <v>1135701556</v>
          </cell>
          <cell r="O6245" t="str">
            <v>Camila Dikenstein</v>
          </cell>
          <cell r="P6245">
            <v>1135701556</v>
          </cell>
          <cell r="Q6245" t="str">
            <v>Avenida Álvarez thomas</v>
          </cell>
          <cell r="R6245">
            <v>3106</v>
          </cell>
          <cell r="S6245" t="str">
            <v>6to C</v>
          </cell>
          <cell r="T6245" t="str">
            <v>Villa urquiza</v>
          </cell>
          <cell r="U6245" t="str">
            <v>Buenos aires</v>
          </cell>
          <cell r="V6245">
            <v>1431</v>
          </cell>
          <cell r="W6245" t="str">
            <v>Capital Federal</v>
          </cell>
          <cell r="Y6245" t="str">
            <v>ENVÍO SIN CARGO (CABA Y GRAN PARTE DE GBA) TIEMPO: 4 a 6 DÍAS HÁBILES</v>
          </cell>
          <cell r="Z6245" t="str">
            <v>Mercado Pago</v>
          </cell>
          <cell r="AB6245" t="str">
            <v>Me gustaria el color violeta</v>
          </cell>
          <cell r="AC6245" t="str">
            <v>24-08 PENDIENTE MOPA</v>
          </cell>
          <cell r="AD6245">
            <v>44064</v>
          </cell>
          <cell r="AE6245">
            <v>44067</v>
          </cell>
          <cell r="AF6245" t="str">
            <v>SET MOPA CON BALDE CENTRIFUGADOR</v>
          </cell>
          <cell r="AG6245">
            <v>2299</v>
          </cell>
          <cell r="AH6245">
            <v>1</v>
          </cell>
          <cell r="AI6245" t="str">
            <v>MOPANUEVA</v>
          </cell>
          <cell r="AJ6245" t="str">
            <v>Móvil</v>
          </cell>
          <cell r="AK6245" t="str">
            <v>MIERCOLES 26-08 ENTRE 8  Y 18 HORAS!</v>
          </cell>
          <cell r="AL6245">
            <v>1702043040</v>
          </cell>
          <cell r="AM6245">
            <v>282188271</v>
          </cell>
          <cell r="AN6245" t="str">
            <v>Sí</v>
          </cell>
        </row>
        <row r="6246">
          <cell r="A6246">
            <v>1774</v>
          </cell>
          <cell r="B6246" t="str">
            <v>vdeluca11@hotmail.com</v>
          </cell>
          <cell r="C6246">
            <v>44064</v>
          </cell>
          <cell r="D6246" t="str">
            <v>Abierta</v>
          </cell>
          <cell r="E6246" t="str">
            <v>Recibido</v>
          </cell>
          <cell r="F6246" t="str">
            <v>Enviado</v>
          </cell>
          <cell r="G6246" t="str">
            <v>ARS</v>
          </cell>
          <cell r="H6246" t="str">
            <v>3471.77</v>
          </cell>
          <cell r="I6246">
            <v>0</v>
          </cell>
          <cell r="J6246">
            <v>0</v>
          </cell>
          <cell r="K6246" t="str">
            <v>3471.77</v>
          </cell>
          <cell r="L6246" t="str">
            <v xml:space="preserve">Vanesa De Luca </v>
          </cell>
          <cell r="M6246">
            <v>27286597</v>
          </cell>
          <cell r="N6246">
            <v>1151039097</v>
          </cell>
          <cell r="O6246" t="str">
            <v>Vanesa  De Luca</v>
          </cell>
          <cell r="P6246">
            <v>1151039097</v>
          </cell>
          <cell r="Q6246" t="str">
            <v xml:space="preserve">Mentruyt </v>
          </cell>
          <cell r="R6246">
            <v>187</v>
          </cell>
          <cell r="U6246" t="str">
            <v xml:space="preserve">Lomas de Zamora </v>
          </cell>
          <cell r="V6246">
            <v>1832</v>
          </cell>
          <cell r="W6246" t="str">
            <v>Gran Buenos Aires</v>
          </cell>
          <cell r="Y6246" t="str">
            <v>ENVÍO SIN CARGO (CABA Y GRAN PARTE DE GBA) TIEMPO: 4 a 6 DÍAS HÁBILES</v>
          </cell>
          <cell r="Z6246" t="str">
            <v>Mercado Pago</v>
          </cell>
          <cell r="AC6246" t="str">
            <v>24-08 FALTA CODIGO BOWL</v>
          </cell>
          <cell r="AD6246">
            <v>44064</v>
          </cell>
          <cell r="AE6246">
            <v>44069</v>
          </cell>
          <cell r="AF6246" t="str">
            <v>BOWL COOPER 24X8 CM COLOR COBRE</v>
          </cell>
          <cell r="AG6246" t="str">
            <v>599.76</v>
          </cell>
          <cell r="AH6246">
            <v>1</v>
          </cell>
          <cell r="AI6246" t="str">
            <v>MS129539</v>
          </cell>
          <cell r="AJ6246" t="str">
            <v>Móvil</v>
          </cell>
          <cell r="AK6246" t="str">
            <v>VIERNES 28-08 ENTRE 8 Y 18 HORAS!</v>
          </cell>
          <cell r="AL6246">
            <v>1701835993</v>
          </cell>
          <cell r="AM6246">
            <v>281157712</v>
          </cell>
          <cell r="AN6246" t="str">
            <v>Sí</v>
          </cell>
        </row>
        <row r="6247">
          <cell r="A6247">
            <v>1774</v>
          </cell>
          <cell r="B6247" t="str">
            <v>vdeluca11@hotmail.com</v>
          </cell>
          <cell r="AF6247" t="str">
            <v>VELA 100 % SOJA CON AROMA JAZMIN GARDENIA</v>
          </cell>
          <cell r="AG6247">
            <v>440</v>
          </cell>
          <cell r="AH6247">
            <v>1</v>
          </cell>
          <cell r="AI6247" t="str">
            <v>VELA</v>
          </cell>
          <cell r="AN6247" t="str">
            <v>Sí</v>
          </cell>
        </row>
        <row r="6248">
          <cell r="A6248">
            <v>1774</v>
          </cell>
          <cell r="B6248" t="str">
            <v>vdeluca11@hotmail.com</v>
          </cell>
          <cell r="AF6248" t="str">
            <v>UNTADOR CRISTAL 1PC 14.5CM MOTIV. SIN ELECCIÓN</v>
          </cell>
          <cell r="AG6248" t="str">
            <v>32.53</v>
          </cell>
          <cell r="AH6248">
            <v>2</v>
          </cell>
          <cell r="AI6248" t="str">
            <v>019BA6981</v>
          </cell>
          <cell r="AN6248" t="str">
            <v>Sí</v>
          </cell>
        </row>
        <row r="6249">
          <cell r="A6249">
            <v>1774</v>
          </cell>
          <cell r="B6249" t="str">
            <v>vdeluca11@hotmail.com</v>
          </cell>
          <cell r="AF6249" t="str">
            <v>DISPENSER BLANCO 17.5X6.8CM</v>
          </cell>
          <cell r="AG6249" t="str">
            <v>615.45</v>
          </cell>
          <cell r="AH6249">
            <v>1</v>
          </cell>
          <cell r="AI6249" t="str">
            <v>046AB7335</v>
          </cell>
          <cell r="AN6249" t="str">
            <v>Sí</v>
          </cell>
        </row>
        <row r="6250">
          <cell r="A6250">
            <v>1774</v>
          </cell>
          <cell r="B6250" t="str">
            <v>vdeluca11@hotmail.com</v>
          </cell>
          <cell r="AF6250" t="str">
            <v>TABLA DE PICAR RECTANGULAR BLANCA 26X38 CM</v>
          </cell>
          <cell r="AG6250" t="str">
            <v>640.52</v>
          </cell>
          <cell r="AH6250">
            <v>1</v>
          </cell>
          <cell r="AI6250" t="str">
            <v>BA8058</v>
          </cell>
          <cell r="AN6250" t="str">
            <v>Sí</v>
          </cell>
        </row>
        <row r="6251">
          <cell r="A6251">
            <v>1774</v>
          </cell>
          <cell r="B6251" t="str">
            <v>vdeluca11@hotmail.com</v>
          </cell>
          <cell r="AF6251" t="str">
            <v>PLANTA ARTIFICIAL CACTUS MACET. CEM. (1 UNIDAD) 2 MOD SURT</v>
          </cell>
          <cell r="AG6251" t="str">
            <v>555.49</v>
          </cell>
          <cell r="AH6251">
            <v>1</v>
          </cell>
          <cell r="AI6251" t="str">
            <v>046FL7152</v>
          </cell>
          <cell r="AN6251" t="str">
            <v>Sí</v>
          </cell>
        </row>
        <row r="6252">
          <cell r="A6252">
            <v>1774</v>
          </cell>
          <cell r="B6252" t="str">
            <v>vdeluca11@hotmail.com</v>
          </cell>
          <cell r="AF6252" t="str">
            <v>PLANTA ARTIFICIAL MACET CEM. CACTUS</v>
          </cell>
          <cell r="AG6252" t="str">
            <v>555.49</v>
          </cell>
          <cell r="AH6252">
            <v>1</v>
          </cell>
          <cell r="AI6252" t="str">
            <v>046FL7153</v>
          </cell>
          <cell r="AN6252" t="str">
            <v>Sí</v>
          </cell>
        </row>
        <row r="6253">
          <cell r="A6253">
            <v>1773</v>
          </cell>
          <cell r="B6253" t="str">
            <v>angeldevelez@gmail.com</v>
          </cell>
          <cell r="C6253">
            <v>44064</v>
          </cell>
          <cell r="D6253" t="str">
            <v>Abierta</v>
          </cell>
          <cell r="E6253" t="str">
            <v>Recibido</v>
          </cell>
          <cell r="F6253" t="str">
            <v>Enviado</v>
          </cell>
          <cell r="G6253" t="str">
            <v>ARS</v>
          </cell>
          <cell r="H6253" t="str">
            <v>654.5</v>
          </cell>
          <cell r="I6253">
            <v>0</v>
          </cell>
          <cell r="J6253">
            <v>0</v>
          </cell>
          <cell r="K6253" t="str">
            <v>654.5</v>
          </cell>
          <cell r="L6253" t="str">
            <v>Ángel Eduardo Darin pagneto</v>
          </cell>
          <cell r="M6253">
            <v>28815703</v>
          </cell>
          <cell r="N6253">
            <v>42090982</v>
          </cell>
          <cell r="O6253" t="str">
            <v>Ángel Eduardo Darin pagneto</v>
          </cell>
          <cell r="P6253">
            <v>42090982</v>
          </cell>
          <cell r="Q6253" t="str">
            <v>Manuel Ocampo</v>
          </cell>
          <cell r="R6253">
            <v>2254</v>
          </cell>
          <cell r="T6253" t="str">
            <v>Valentin Alsina</v>
          </cell>
          <cell r="U6253" t="str">
            <v>Lanus oeste</v>
          </cell>
          <cell r="V6253">
            <v>1822</v>
          </cell>
          <cell r="W6253" t="str">
            <v>Gran Buenos Aires</v>
          </cell>
          <cell r="Y6253" t="str">
            <v>ENVÍO SIN CARGO (CABA Y GRAN PARTE DE GBA) TIEMPO: 4 a 6 DÍAS HÁBILES</v>
          </cell>
          <cell r="Z6253" t="str">
            <v>Mercado Pago</v>
          </cell>
          <cell r="AD6253">
            <v>44064</v>
          </cell>
          <cell r="AE6253">
            <v>44067</v>
          </cell>
          <cell r="AF6253" t="str">
            <v>BOTELLA 500CC CON TAPA DE PLASTICO</v>
          </cell>
          <cell r="AG6253">
            <v>187</v>
          </cell>
          <cell r="AH6253">
            <v>1</v>
          </cell>
          <cell r="AI6253" t="str">
            <v>019BO6407</v>
          </cell>
          <cell r="AJ6253" t="str">
            <v>Móvil</v>
          </cell>
          <cell r="AK6253" t="str">
            <v>MIERCOLES 26-08 ENTRE 8  Y 18 HORAS!</v>
          </cell>
          <cell r="AL6253">
            <v>1701628814</v>
          </cell>
          <cell r="AM6253">
            <v>282134096</v>
          </cell>
          <cell r="AN6253" t="str">
            <v>Sí</v>
          </cell>
        </row>
        <row r="6254">
          <cell r="A6254">
            <v>1773</v>
          </cell>
          <cell r="B6254" t="str">
            <v>angeldevelez@gmail.com</v>
          </cell>
          <cell r="AF6254" t="str">
            <v>VASO AZUL FACETADO Y EXPRIMIDOR</v>
          </cell>
          <cell r="AG6254" t="str">
            <v>233.75</v>
          </cell>
          <cell r="AH6254">
            <v>2</v>
          </cell>
          <cell r="AI6254" t="str">
            <v>BP24007 BIPO</v>
          </cell>
          <cell r="AN6254" t="str">
            <v>Sí</v>
          </cell>
        </row>
        <row r="6255">
          <cell r="A6255">
            <v>1772</v>
          </cell>
          <cell r="B6255" t="str">
            <v>julidosreis93@gmail.com</v>
          </cell>
          <cell r="C6255">
            <v>44064</v>
          </cell>
          <cell r="D6255" t="str">
            <v>Abierta</v>
          </cell>
          <cell r="E6255" t="str">
            <v>Recibido</v>
          </cell>
          <cell r="F6255" t="str">
            <v>Enviado</v>
          </cell>
          <cell r="G6255" t="str">
            <v>ARS</v>
          </cell>
          <cell r="H6255" t="str">
            <v>5691.27</v>
          </cell>
          <cell r="I6255">
            <v>0</v>
          </cell>
          <cell r="J6255">
            <v>0</v>
          </cell>
          <cell r="K6255" t="str">
            <v>5691.27</v>
          </cell>
          <cell r="L6255" t="str">
            <v>Julieta dos Reis</v>
          </cell>
          <cell r="M6255">
            <v>37368344</v>
          </cell>
          <cell r="N6255">
            <v>1137867137</v>
          </cell>
          <cell r="O6255" t="str">
            <v>Julieta dos Reis</v>
          </cell>
          <cell r="P6255">
            <v>1137867137</v>
          </cell>
          <cell r="Q6255" t="str">
            <v>Machain</v>
          </cell>
          <cell r="R6255">
            <v>3209</v>
          </cell>
          <cell r="S6255" t="str">
            <v>B</v>
          </cell>
          <cell r="T6255" t="str">
            <v>Lanús</v>
          </cell>
          <cell r="U6255" t="str">
            <v>Lanus - Lanus Oeste</v>
          </cell>
          <cell r="V6255">
            <v>1824</v>
          </cell>
          <cell r="W6255" t="str">
            <v>Gran Buenos Aires</v>
          </cell>
          <cell r="Y6255" t="str">
            <v>ENVÍO SIN CARGO (CABA Y GRAN PARTE DE GBA) TIEMPO: 4 a 6 DÍAS HÁBILES</v>
          </cell>
          <cell r="Z6255" t="str">
            <v>Mercado Pago</v>
          </cell>
          <cell r="AD6255">
            <v>44064</v>
          </cell>
          <cell r="AE6255">
            <v>44067</v>
          </cell>
          <cell r="AF6255" t="str">
            <v>MOLINILLO MADERA 20 CM</v>
          </cell>
          <cell r="AG6255" t="str">
            <v>990.88</v>
          </cell>
          <cell r="AH6255">
            <v>1</v>
          </cell>
          <cell r="AI6255" t="str">
            <v>046BA6860</v>
          </cell>
          <cell r="AJ6255" t="str">
            <v>Web</v>
          </cell>
          <cell r="AK6255" t="str">
            <v>MIERCOLES 26-08 ENTRE 8  Y 18 HORAS!</v>
          </cell>
          <cell r="AL6255">
            <v>1701564642</v>
          </cell>
          <cell r="AM6255">
            <v>282126463</v>
          </cell>
          <cell r="AN6255" t="str">
            <v>Sí</v>
          </cell>
        </row>
        <row r="6256">
          <cell r="A6256">
            <v>1772</v>
          </cell>
          <cell r="B6256" t="str">
            <v>julidosreis93@gmail.com</v>
          </cell>
          <cell r="AF6256" t="str">
            <v>DESTAPADOR - SACACORCHOS</v>
          </cell>
          <cell r="AG6256" t="str">
            <v>148.32</v>
          </cell>
          <cell r="AH6256">
            <v>1</v>
          </cell>
          <cell r="AI6256" t="str">
            <v>BA4791</v>
          </cell>
          <cell r="AN6256" t="str">
            <v>Sí</v>
          </cell>
        </row>
        <row r="6257">
          <cell r="A6257">
            <v>1772</v>
          </cell>
          <cell r="B6257" t="str">
            <v>julidosreis93@gmail.com</v>
          </cell>
          <cell r="AF6257" t="str">
            <v>JARRA MEDIDORA RECTA GDE 7.7X14CM</v>
          </cell>
          <cell r="AG6257" t="str">
            <v>574.19</v>
          </cell>
          <cell r="AH6257">
            <v>1</v>
          </cell>
          <cell r="AI6257" t="str">
            <v>055BA7679</v>
          </cell>
          <cell r="AN6257" t="str">
            <v>Sí</v>
          </cell>
        </row>
        <row r="6258">
          <cell r="A6258">
            <v>1772</v>
          </cell>
          <cell r="B6258" t="str">
            <v>julidosreis93@gmail.com</v>
          </cell>
          <cell r="AF6258" t="str">
            <v>BOWL BAMBOO NEGRO 23CMX8CM</v>
          </cell>
          <cell r="AG6258" t="str">
            <v>1494.89</v>
          </cell>
          <cell r="AH6258">
            <v>1</v>
          </cell>
          <cell r="AI6258" t="str">
            <v>BA8128NEG</v>
          </cell>
          <cell r="AN6258" t="str">
            <v>Sí</v>
          </cell>
        </row>
        <row r="6259">
          <cell r="A6259">
            <v>1772</v>
          </cell>
          <cell r="B6259" t="str">
            <v>julidosreis93@gmail.com</v>
          </cell>
          <cell r="AF6259" t="str">
            <v>BANDEJA BAMBOO BLANCO 40X5CM</v>
          </cell>
          <cell r="AG6259" t="str">
            <v>2482.99</v>
          </cell>
          <cell r="AH6259">
            <v>1</v>
          </cell>
          <cell r="AI6259" t="str">
            <v>BA8133BLA</v>
          </cell>
          <cell r="AN6259" t="str">
            <v>Sí</v>
          </cell>
        </row>
        <row r="6260">
          <cell r="A6260">
            <v>1771</v>
          </cell>
          <cell r="B6260" t="str">
            <v>caro_carito084@hotmail.com</v>
          </cell>
          <cell r="C6260">
            <v>44064</v>
          </cell>
          <cell r="D6260" t="str">
            <v>Abierta</v>
          </cell>
          <cell r="E6260" t="str">
            <v>Recibido</v>
          </cell>
          <cell r="F6260" t="str">
            <v>Enviado</v>
          </cell>
          <cell r="G6260" t="str">
            <v>ARS</v>
          </cell>
          <cell r="H6260" t="str">
            <v>1005.59</v>
          </cell>
          <cell r="I6260">
            <v>0</v>
          </cell>
          <cell r="J6260">
            <v>0</v>
          </cell>
          <cell r="K6260" t="str">
            <v>1005.59</v>
          </cell>
          <cell r="L6260" t="str">
            <v>Carolina Golia</v>
          </cell>
          <cell r="M6260">
            <v>31164943</v>
          </cell>
          <cell r="N6260">
            <v>1136608594</v>
          </cell>
          <cell r="O6260" t="str">
            <v>Carolina Golia</v>
          </cell>
          <cell r="P6260">
            <v>1136608594</v>
          </cell>
          <cell r="Q6260" t="str">
            <v>Homero</v>
          </cell>
          <cell r="R6260">
            <v>1654</v>
          </cell>
          <cell r="T6260" t="str">
            <v>Parque Avellaneda</v>
          </cell>
          <cell r="U6260" t="str">
            <v>Caba</v>
          </cell>
          <cell r="V6260">
            <v>1407</v>
          </cell>
          <cell r="W6260" t="str">
            <v>Capital Federal</v>
          </cell>
          <cell r="Y6260" t="str">
            <v>ENVÍO SIN CARGO (CABA Y GRAN PARTE DE GBA) TIEMPO: 4 a 6 DÍAS HÁBILES</v>
          </cell>
          <cell r="Z6260" t="str">
            <v>Mercado Pago</v>
          </cell>
          <cell r="AC6260" t="str">
            <v>24-08 FALTA CODIGO BOWL</v>
          </cell>
          <cell r="AD6260">
            <v>44064</v>
          </cell>
          <cell r="AE6260">
            <v>44069</v>
          </cell>
          <cell r="AF6260" t="str">
            <v>BOWL COOPER 24X8 CM COLOR COBRE</v>
          </cell>
          <cell r="AG6260" t="str">
            <v>599.76</v>
          </cell>
          <cell r="AH6260">
            <v>1</v>
          </cell>
          <cell r="AI6260" t="str">
            <v>MS129539</v>
          </cell>
          <cell r="AJ6260" t="str">
            <v>Móvil</v>
          </cell>
          <cell r="AK6260" t="str">
            <v>SABADO 29-08 ENTRE 8 Y 14 HORAS!</v>
          </cell>
          <cell r="AL6260">
            <v>1701517126</v>
          </cell>
          <cell r="AM6260">
            <v>282117015</v>
          </cell>
          <cell r="AN6260" t="str">
            <v>Sí</v>
          </cell>
        </row>
        <row r="6261">
          <cell r="A6261">
            <v>1771</v>
          </cell>
          <cell r="B6261" t="str">
            <v>caro_carito084@hotmail.com</v>
          </cell>
          <cell r="AF6261" t="str">
            <v>BOWL COOPER 20X7 CM  COLOR COBRE</v>
          </cell>
          <cell r="AG6261" t="str">
            <v>405.83</v>
          </cell>
          <cell r="AH6261">
            <v>1</v>
          </cell>
          <cell r="AI6261" t="str">
            <v>MS129538</v>
          </cell>
          <cell r="AN6261" t="str">
            <v>Sí</v>
          </cell>
        </row>
        <row r="6262">
          <cell r="A6262">
            <v>1770</v>
          </cell>
          <cell r="B6262" t="str">
            <v>natynaty4@hotmail.com</v>
          </cell>
          <cell r="C6262">
            <v>44064</v>
          </cell>
          <cell r="D6262" t="str">
            <v>Abierta</v>
          </cell>
          <cell r="E6262" t="str">
            <v>Recibido</v>
          </cell>
          <cell r="F6262" t="str">
            <v>Enviado</v>
          </cell>
          <cell r="G6262" t="str">
            <v>ARS</v>
          </cell>
          <cell r="H6262">
            <v>2299</v>
          </cell>
          <cell r="I6262">
            <v>0</v>
          </cell>
          <cell r="J6262">
            <v>0</v>
          </cell>
          <cell r="K6262">
            <v>2299</v>
          </cell>
          <cell r="L6262" t="str">
            <v>Natalia Rodriguez</v>
          </cell>
          <cell r="M6262">
            <v>34497075</v>
          </cell>
          <cell r="N6262">
            <v>5491155784500</v>
          </cell>
          <cell r="O6262" t="str">
            <v>Natalia Rodriguez</v>
          </cell>
          <cell r="P6262">
            <v>5491155784500</v>
          </cell>
          <cell r="Q6262" t="str">
            <v>Jerónimo salguero</v>
          </cell>
          <cell r="R6262">
            <v>3078</v>
          </cell>
          <cell r="S6262" t="str">
            <v>4A</v>
          </cell>
          <cell r="T6262" t="str">
            <v>Palermo</v>
          </cell>
          <cell r="U6262" t="str">
            <v>Caba</v>
          </cell>
          <cell r="V6262">
            <v>1425</v>
          </cell>
          <cell r="W6262" t="str">
            <v>Capital Federal</v>
          </cell>
          <cell r="Y6262" t="str">
            <v>ENVÍO SIN CARGO (CABA Y GRAN PARTE DE GBA) TIEMPO: 4 a 6 DÍAS HÁBILES</v>
          </cell>
          <cell r="Z6262" t="str">
            <v>Mercado Pago</v>
          </cell>
          <cell r="AC6262" t="str">
            <v>24-08 PENDIENTE MOPA</v>
          </cell>
          <cell r="AD6262">
            <v>44064</v>
          </cell>
          <cell r="AE6262">
            <v>44067</v>
          </cell>
          <cell r="AF6262" t="str">
            <v>SET MOPA CON BALDE CENTRIFUGADOR</v>
          </cell>
          <cell r="AG6262">
            <v>2299</v>
          </cell>
          <cell r="AH6262">
            <v>1</v>
          </cell>
          <cell r="AI6262" t="str">
            <v>MOPANUEVA</v>
          </cell>
          <cell r="AJ6262" t="str">
            <v>Móvil</v>
          </cell>
          <cell r="AK6262" t="str">
            <v>MIERCOLES 26-08 ENTRE 8 Y 18 HORAS!</v>
          </cell>
          <cell r="AL6262">
            <v>1701178997</v>
          </cell>
          <cell r="AM6262">
            <v>282082893</v>
          </cell>
          <cell r="AN6262" t="str">
            <v>Sí</v>
          </cell>
        </row>
        <row r="6263">
          <cell r="A6263">
            <v>1769</v>
          </cell>
          <cell r="B6263" t="str">
            <v>evelynnaiara8@gmail.com</v>
          </cell>
          <cell r="C6263">
            <v>44064</v>
          </cell>
          <cell r="D6263" t="str">
            <v>Abierta</v>
          </cell>
          <cell r="E6263" t="str">
            <v>Recibido</v>
          </cell>
          <cell r="F6263" t="str">
            <v>Enviado</v>
          </cell>
          <cell r="G6263" t="str">
            <v>ARS</v>
          </cell>
          <cell r="H6263" t="str">
            <v>3316.99</v>
          </cell>
          <cell r="I6263">
            <v>0</v>
          </cell>
          <cell r="J6263">
            <v>0</v>
          </cell>
          <cell r="K6263" t="str">
            <v>3316.99</v>
          </cell>
          <cell r="L6263" t="str">
            <v>Silvia Alejandra Vazquez</v>
          </cell>
          <cell r="M6263">
            <v>24901824</v>
          </cell>
          <cell r="N6263">
            <v>1164411869</v>
          </cell>
          <cell r="O6263" t="str">
            <v>Silvia Alejandra  Vazquez</v>
          </cell>
          <cell r="P6263">
            <v>1164411869</v>
          </cell>
          <cell r="Q6263" t="str">
            <v xml:space="preserve">Belisario Roldán </v>
          </cell>
          <cell r="R6263">
            <v>456</v>
          </cell>
          <cell r="T6263" t="str">
            <v xml:space="preserve">Las Malvinas </v>
          </cell>
          <cell r="U6263" t="str">
            <v xml:space="preserve">General Rodríguez </v>
          </cell>
          <cell r="V6263">
            <v>1440</v>
          </cell>
          <cell r="W6263" t="str">
            <v>Capital Federal</v>
          </cell>
          <cell r="Y6263" t="str">
            <v>ENVÍO SIN CARGO (CABA Y GRAN PARTE DE GBA) TIEMPO: 4 a 6 DÍAS HÁBILES</v>
          </cell>
          <cell r="Z6263" t="str">
            <v>Mercado Pago</v>
          </cell>
          <cell r="AD6263">
            <v>44064</v>
          </cell>
          <cell r="AE6263">
            <v>44067</v>
          </cell>
          <cell r="AF6263" t="str">
            <v>CORTINA DE BAÑO CREMA 180 X 200 CM</v>
          </cell>
          <cell r="AG6263" t="str">
            <v>1263.43</v>
          </cell>
          <cell r="AH6263">
            <v>1</v>
          </cell>
          <cell r="AI6263" t="str">
            <v>AB7343</v>
          </cell>
          <cell r="AJ6263" t="str">
            <v>Móvil</v>
          </cell>
          <cell r="AK6263" t="str">
            <v>MARTES 25-08 ENTRE 8 Y 18 HORAS!</v>
          </cell>
          <cell r="AL6263">
            <v>1700609775</v>
          </cell>
          <cell r="AM6263">
            <v>279075802</v>
          </cell>
          <cell r="AN6263" t="str">
            <v>Sí</v>
          </cell>
        </row>
        <row r="6264">
          <cell r="A6264">
            <v>1769</v>
          </cell>
          <cell r="B6264" t="str">
            <v>evelynnaiara8@gmail.com</v>
          </cell>
          <cell r="AF6264" t="str">
            <v>PORTACEPILLOS BLANCO C/ TAPA 11X6.8CM</v>
          </cell>
          <cell r="AG6264" t="str">
            <v>512.59</v>
          </cell>
          <cell r="AH6264">
            <v>1</v>
          </cell>
          <cell r="AI6264" t="str">
            <v>046AB7336</v>
          </cell>
          <cell r="AN6264" t="str">
            <v>Sí</v>
          </cell>
        </row>
        <row r="6265">
          <cell r="A6265">
            <v>1769</v>
          </cell>
          <cell r="B6265" t="str">
            <v>evelynnaiara8@gmail.com</v>
          </cell>
          <cell r="AF6265" t="str">
            <v>DISPENSER BLANCO 17.5X6.8CM</v>
          </cell>
          <cell r="AG6265" t="str">
            <v>615.45</v>
          </cell>
          <cell r="AH6265">
            <v>1</v>
          </cell>
          <cell r="AI6265" t="str">
            <v>046AB7335</v>
          </cell>
          <cell r="AN6265" t="str">
            <v>Sí</v>
          </cell>
        </row>
        <row r="6266">
          <cell r="A6266">
            <v>1769</v>
          </cell>
          <cell r="B6266" t="str">
            <v>evelynnaiara8@gmail.com</v>
          </cell>
          <cell r="AF6266" t="str">
            <v>CESTO DE BASURA VIOLETA</v>
          </cell>
          <cell r="AG6266" t="str">
            <v>621.92</v>
          </cell>
          <cell r="AH6266">
            <v>1</v>
          </cell>
          <cell r="AI6266" t="str">
            <v>DIM4004VI</v>
          </cell>
          <cell r="AN6266" t="str">
            <v>Sí</v>
          </cell>
        </row>
        <row r="6267">
          <cell r="A6267">
            <v>1769</v>
          </cell>
          <cell r="B6267" t="str">
            <v>evelynnaiara8@gmail.com</v>
          </cell>
          <cell r="AF6267" t="str">
            <v>CUBIERTERO 31.5X24.5X4.5CM (Violeta)</v>
          </cell>
          <cell r="AG6267" t="str">
            <v>303.6</v>
          </cell>
          <cell r="AH6267">
            <v>1</v>
          </cell>
          <cell r="AI6267" t="str">
            <v>0607PLA204</v>
          </cell>
          <cell r="AN6267" t="str">
            <v>Sí</v>
          </cell>
        </row>
        <row r="6268">
          <cell r="A6268">
            <v>1768</v>
          </cell>
          <cell r="B6268" t="str">
            <v>guadis.mendez@gmail.com</v>
          </cell>
          <cell r="C6268">
            <v>44064</v>
          </cell>
          <cell r="D6268" t="str">
            <v>Abierta</v>
          </cell>
          <cell r="E6268" t="str">
            <v>Recibido</v>
          </cell>
          <cell r="F6268" t="str">
            <v>Enviado</v>
          </cell>
          <cell r="G6268" t="str">
            <v>ARS</v>
          </cell>
          <cell r="H6268">
            <v>2299</v>
          </cell>
          <cell r="I6268">
            <v>0</v>
          </cell>
          <cell r="J6268">
            <v>0</v>
          </cell>
          <cell r="K6268">
            <v>2299</v>
          </cell>
          <cell r="L6268" t="str">
            <v>Jorge obon 14567 valentin Alsina Mendez</v>
          </cell>
          <cell r="M6268">
            <v>27328942351</v>
          </cell>
          <cell r="N6268">
            <v>1123569423</v>
          </cell>
          <cell r="O6268" t="str">
            <v>Jorge obon 14567 valentin Alsina Mendez</v>
          </cell>
          <cell r="P6268">
            <v>1123569423</v>
          </cell>
          <cell r="Q6268" t="str">
            <v>Jorge obon</v>
          </cell>
          <cell r="R6268">
            <v>1467</v>
          </cell>
          <cell r="S6268" t="str">
            <v>Pb</v>
          </cell>
          <cell r="T6268" t="str">
            <v>Valentin alsina</v>
          </cell>
          <cell r="U6268" t="str">
            <v>Buenos aires</v>
          </cell>
          <cell r="V6268">
            <v>1824</v>
          </cell>
          <cell r="W6268" t="str">
            <v>Gran Buenos Aires</v>
          </cell>
          <cell r="Y6268" t="str">
            <v>ENVÍO SIN CARGO (CABA Y GRAN PARTE DE GBA) TIEMPO: 4 a 6 DÍAS HÁBILES</v>
          </cell>
          <cell r="Z6268" t="str">
            <v>Mercado Pago</v>
          </cell>
          <cell r="AC6268" t="str">
            <v>21-08 MOPA PENDIENTE</v>
          </cell>
          <cell r="AD6268">
            <v>44064</v>
          </cell>
          <cell r="AE6268">
            <v>44067</v>
          </cell>
          <cell r="AF6268" t="str">
            <v>SET MOPA CON BALDE CENTRIFUGADOR</v>
          </cell>
          <cell r="AG6268">
            <v>2299</v>
          </cell>
          <cell r="AH6268">
            <v>1</v>
          </cell>
          <cell r="AI6268" t="str">
            <v>MOPANUEVA</v>
          </cell>
          <cell r="AJ6268" t="str">
            <v>Móvil</v>
          </cell>
          <cell r="AK6268" t="str">
            <v>MIERCOLES 26-08 ENTRE 8 Y 18 HORAS!</v>
          </cell>
          <cell r="AL6268">
            <v>1700444320</v>
          </cell>
          <cell r="AM6268">
            <v>281797677</v>
          </cell>
          <cell r="AN6268" t="str">
            <v>Sí</v>
          </cell>
        </row>
        <row r="6269">
          <cell r="A6269">
            <v>1767</v>
          </cell>
          <cell r="B6269" t="str">
            <v>julia.pennino@hotmail.com</v>
          </cell>
          <cell r="C6269">
            <v>44064</v>
          </cell>
          <cell r="D6269" t="str">
            <v>Abierta</v>
          </cell>
          <cell r="E6269" t="str">
            <v>Recibido</v>
          </cell>
          <cell r="F6269" t="str">
            <v>Enviado</v>
          </cell>
          <cell r="G6269" t="str">
            <v>ARS</v>
          </cell>
          <cell r="H6269">
            <v>2299</v>
          </cell>
          <cell r="I6269">
            <v>0</v>
          </cell>
          <cell r="J6269">
            <v>0</v>
          </cell>
          <cell r="K6269">
            <v>2299</v>
          </cell>
          <cell r="L6269" t="str">
            <v>Julia Pennino</v>
          </cell>
          <cell r="M6269">
            <v>38319296</v>
          </cell>
          <cell r="N6269">
            <v>1131300610</v>
          </cell>
          <cell r="O6269" t="str">
            <v>Julia  Pennino</v>
          </cell>
          <cell r="P6269">
            <v>1131300610</v>
          </cell>
          <cell r="Q6269" t="str">
            <v>Las Bases</v>
          </cell>
          <cell r="R6269">
            <v>188</v>
          </cell>
          <cell r="S6269" t="str">
            <v>Planta Alta</v>
          </cell>
          <cell r="T6269" t="str">
            <v>Haedo</v>
          </cell>
          <cell r="U6269" t="str">
            <v>Moron</v>
          </cell>
          <cell r="V6269">
            <v>1706</v>
          </cell>
          <cell r="W6269" t="str">
            <v>Gran Buenos Aires</v>
          </cell>
          <cell r="Y6269" t="str">
            <v>ENVÍO SIN CARGO (CABA Y GRAN PARTE DE GBA) TIEMPO: 4 a 6 DÍAS HÁBILES</v>
          </cell>
          <cell r="Z6269" t="str">
            <v>Mercado Pago</v>
          </cell>
          <cell r="AC6269" t="str">
            <v>21-08 MOPA PENDIENTE</v>
          </cell>
          <cell r="AD6269">
            <v>44064</v>
          </cell>
          <cell r="AE6269">
            <v>44067</v>
          </cell>
          <cell r="AF6269" t="str">
            <v>SET MOPA CON BALDE CENTRIFUGADOR</v>
          </cell>
          <cell r="AG6269">
            <v>2299</v>
          </cell>
          <cell r="AH6269">
            <v>1</v>
          </cell>
          <cell r="AI6269" t="str">
            <v>MOPANUEVA</v>
          </cell>
          <cell r="AJ6269" t="str">
            <v>Web</v>
          </cell>
          <cell r="AK6269" t="str">
            <v>MIERCOLES 26-08 ENTRE 8 Y 18 HORAS!</v>
          </cell>
          <cell r="AL6269">
            <v>1700037116</v>
          </cell>
          <cell r="AM6269">
            <v>281710950</v>
          </cell>
          <cell r="AN6269" t="str">
            <v>Sí</v>
          </cell>
        </row>
        <row r="6270">
          <cell r="A6270">
            <v>1766</v>
          </cell>
          <cell r="B6270" t="str">
            <v>czubcov@gmail.com</v>
          </cell>
          <cell r="C6270">
            <v>44063</v>
          </cell>
          <cell r="D6270" t="str">
            <v>Abierta</v>
          </cell>
          <cell r="E6270" t="str">
            <v>Recibido</v>
          </cell>
          <cell r="F6270" t="str">
            <v>Enviado</v>
          </cell>
          <cell r="G6270" t="str">
            <v>ARS</v>
          </cell>
          <cell r="H6270" t="str">
            <v>786.29</v>
          </cell>
          <cell r="I6270">
            <v>0</v>
          </cell>
          <cell r="J6270">
            <v>0</v>
          </cell>
          <cell r="K6270" t="str">
            <v>786.29</v>
          </cell>
          <cell r="L6270" t="str">
            <v>Camila Zubcov</v>
          </cell>
          <cell r="M6270">
            <v>41063483</v>
          </cell>
          <cell r="N6270">
            <v>1134693103</v>
          </cell>
          <cell r="O6270" t="str">
            <v>Camila Zubcov</v>
          </cell>
          <cell r="P6270">
            <v>1134693103</v>
          </cell>
          <cell r="Q6270" t="str">
            <v>Manuela Pedraza</v>
          </cell>
          <cell r="R6270">
            <v>2276</v>
          </cell>
          <cell r="S6270" t="str">
            <v>6C</v>
          </cell>
          <cell r="T6270" t="str">
            <v>Nuñez</v>
          </cell>
          <cell r="U6270" t="str">
            <v>Caba</v>
          </cell>
          <cell r="V6270">
            <v>1429</v>
          </cell>
          <cell r="W6270" t="str">
            <v>Capital Federal</v>
          </cell>
          <cell r="Y6270" t="str">
            <v>ENVÍO SIN CARGO (CABA Y GRAN PARTE DE GBA) TIEMPO: 4 a 6 DÍAS HÁBILES</v>
          </cell>
          <cell r="Z6270" t="str">
            <v>Mercado Pago</v>
          </cell>
          <cell r="AB6270" t="str">
            <v xml:space="preserve">El envío tiene que ser si o si a más tardar para el martes 25/8 (previa consulta por instagram) Gracias! </v>
          </cell>
          <cell r="AD6270">
            <v>44063</v>
          </cell>
          <cell r="AE6270">
            <v>44067</v>
          </cell>
          <cell r="AF6270" t="str">
            <v>VASO AZUL FACETADO Y EXPRIMIDOR</v>
          </cell>
          <cell r="AG6270" t="str">
            <v>212.5</v>
          </cell>
          <cell r="AH6270">
            <v>1</v>
          </cell>
          <cell r="AI6270" t="str">
            <v>BP24007 BIPO</v>
          </cell>
          <cell r="AJ6270" t="str">
            <v>Web</v>
          </cell>
          <cell r="AK6270" t="str">
            <v/>
          </cell>
          <cell r="AL6270">
            <v>1699907923</v>
          </cell>
          <cell r="AM6270">
            <v>281878251</v>
          </cell>
          <cell r="AN6270" t="str">
            <v>Sí</v>
          </cell>
        </row>
        <row r="6271">
          <cell r="A6271">
            <v>1766</v>
          </cell>
          <cell r="B6271" t="str">
            <v>czubcov@gmail.com</v>
          </cell>
          <cell r="AF6271" t="str">
            <v>VASO VERDE FACETADO Y EXPRIMIDOR</v>
          </cell>
          <cell r="AG6271" t="str">
            <v>212.5</v>
          </cell>
          <cell r="AH6271">
            <v>1</v>
          </cell>
          <cell r="AI6271" t="str">
            <v>BP24006 BIPO</v>
          </cell>
          <cell r="AN6271" t="str">
            <v>Sí</v>
          </cell>
        </row>
        <row r="6272">
          <cell r="A6272">
            <v>1766</v>
          </cell>
          <cell r="B6272" t="str">
            <v>czubcov@gmail.com</v>
          </cell>
          <cell r="AF6272" t="str">
            <v>RALLADOR SET 4 PIEZAS VARIOS COLORES 22 CM</v>
          </cell>
          <cell r="AG6272" t="str">
            <v>361.29</v>
          </cell>
          <cell r="AH6272">
            <v>1</v>
          </cell>
          <cell r="AI6272" t="str">
            <v>BA7376</v>
          </cell>
          <cell r="AN6272" t="str">
            <v>Sí</v>
          </cell>
        </row>
        <row r="6273">
          <cell r="A6273">
            <v>1765</v>
          </cell>
          <cell r="B6273" t="str">
            <v>rosechresnikowski@gmail.com</v>
          </cell>
          <cell r="C6273">
            <v>44063</v>
          </cell>
          <cell r="D6273" t="str">
            <v>Abierta</v>
          </cell>
          <cell r="E6273" t="str">
            <v>Recibido</v>
          </cell>
          <cell r="F6273" t="str">
            <v>Enviado</v>
          </cell>
          <cell r="G6273" t="str">
            <v>ARS</v>
          </cell>
          <cell r="H6273">
            <v>2299</v>
          </cell>
          <cell r="I6273">
            <v>0</v>
          </cell>
          <cell r="J6273">
            <v>0</v>
          </cell>
          <cell r="K6273">
            <v>2299</v>
          </cell>
          <cell r="L6273" t="str">
            <v>Rosa Choque Resnikowski</v>
          </cell>
          <cell r="M6273">
            <v>34470462</v>
          </cell>
          <cell r="N6273">
            <v>1138414554</v>
          </cell>
          <cell r="O6273" t="str">
            <v>Rosa Choque Resnikowski</v>
          </cell>
          <cell r="P6273">
            <v>1138414554</v>
          </cell>
          <cell r="Q6273" t="str">
            <v>Cafayate</v>
          </cell>
          <cell r="R6273">
            <v>5290</v>
          </cell>
          <cell r="S6273" t="str">
            <v>4 c</v>
          </cell>
          <cell r="T6273" t="str">
            <v>Lugano</v>
          </cell>
          <cell r="U6273" t="str">
            <v>Caba</v>
          </cell>
          <cell r="V6273">
            <v>1439</v>
          </cell>
          <cell r="W6273" t="str">
            <v>Capital Federal</v>
          </cell>
          <cell r="Y6273" t="str">
            <v>ENVÍO SIN CARGO (CABA Y GRAN PARTE DE GBA) TIEMPO: 4 a 6 DÍAS HÁBILES</v>
          </cell>
          <cell r="Z6273" t="str">
            <v>Mercado Pago</v>
          </cell>
          <cell r="AC6273" t="str">
            <v>21-08 MOPA PENDIENTE</v>
          </cell>
          <cell r="AD6273">
            <v>44063</v>
          </cell>
          <cell r="AE6273">
            <v>44067</v>
          </cell>
          <cell r="AF6273" t="str">
            <v>SET MOPA CON BALDE CENTRIFUGADOR</v>
          </cell>
          <cell r="AG6273">
            <v>2299</v>
          </cell>
          <cell r="AH6273">
            <v>1</v>
          </cell>
          <cell r="AI6273" t="str">
            <v>MOPANUEVA</v>
          </cell>
          <cell r="AJ6273" t="str">
            <v>Móvil</v>
          </cell>
          <cell r="AK6273" t="str">
            <v>MIERCOLES 26-08 ENTRE 8 Y 18 HORAS!</v>
          </cell>
          <cell r="AL6273">
            <v>1699788578</v>
          </cell>
          <cell r="AM6273">
            <v>281861970</v>
          </cell>
          <cell r="AN6273" t="str">
            <v>Sí</v>
          </cell>
        </row>
        <row r="6274">
          <cell r="A6274">
            <v>1764</v>
          </cell>
          <cell r="B6274" t="str">
            <v>ta.fucito@gmail.com</v>
          </cell>
          <cell r="C6274">
            <v>44063</v>
          </cell>
          <cell r="D6274" t="str">
            <v>Abierta</v>
          </cell>
          <cell r="E6274" t="str">
            <v>Recibido</v>
          </cell>
          <cell r="F6274" t="str">
            <v>Enviado</v>
          </cell>
          <cell r="G6274" t="str">
            <v>ARS</v>
          </cell>
          <cell r="H6274">
            <v>2821</v>
          </cell>
          <cell r="I6274">
            <v>0</v>
          </cell>
          <cell r="J6274">
            <v>0</v>
          </cell>
          <cell r="K6274">
            <v>2821</v>
          </cell>
          <cell r="L6274" t="str">
            <v>Tatiana Soledad Fucito Dragui</v>
          </cell>
          <cell r="M6274">
            <v>34205085</v>
          </cell>
          <cell r="N6274">
            <v>1562928919</v>
          </cell>
          <cell r="O6274" t="str">
            <v>Tatiana Soledad Fucito Dragui</v>
          </cell>
          <cell r="P6274">
            <v>1562928919</v>
          </cell>
          <cell r="Q6274" t="str">
            <v>Vergara</v>
          </cell>
          <cell r="R6274">
            <v>939</v>
          </cell>
          <cell r="S6274" t="str">
            <v>timbre de abajo</v>
          </cell>
          <cell r="U6274" t="str">
            <v>Banfield</v>
          </cell>
          <cell r="V6274">
            <v>1828</v>
          </cell>
          <cell r="W6274" t="str">
            <v>Gran Buenos Aires</v>
          </cell>
          <cell r="Y6274" t="str">
            <v>ENVÍO SIN CARGO (CABA Y GRAN PARTE DE GBA) TIEMPO: 4 a 6 DÍAS HÁBILES</v>
          </cell>
          <cell r="Z6274" t="str">
            <v>Mercado Pago</v>
          </cell>
          <cell r="AC6274" t="str">
            <v>21-08 MOPA PENDIENTE</v>
          </cell>
          <cell r="AD6274">
            <v>44063</v>
          </cell>
          <cell r="AE6274">
            <v>44067</v>
          </cell>
          <cell r="AF6274" t="str">
            <v>SET MOPA CON BALDE CENTRIFUGADOR</v>
          </cell>
          <cell r="AG6274">
            <v>2299</v>
          </cell>
          <cell r="AH6274">
            <v>1</v>
          </cell>
          <cell r="AI6274" t="str">
            <v>MOPANUEVA</v>
          </cell>
          <cell r="AJ6274" t="str">
            <v>Web</v>
          </cell>
          <cell r="AK6274" t="str">
            <v>MIERCOLES 26-08 ENTRE 8 Y 18 HORAS!</v>
          </cell>
          <cell r="AL6274">
            <v>1699660267</v>
          </cell>
          <cell r="AM6274">
            <v>281829373</v>
          </cell>
          <cell r="AN6274" t="str">
            <v>Sí</v>
          </cell>
        </row>
        <row r="6275">
          <cell r="A6275">
            <v>1764</v>
          </cell>
          <cell r="B6275" t="str">
            <v>ta.fucito@gmail.com</v>
          </cell>
          <cell r="AF6275" t="str">
            <v>JARRA MEDIDORA RECTA GDE 7.7X14CM</v>
          </cell>
          <cell r="AG6275">
            <v>522</v>
          </cell>
          <cell r="AH6275">
            <v>1</v>
          </cell>
          <cell r="AI6275" t="str">
            <v>055BA7679</v>
          </cell>
          <cell r="AN6275" t="str">
            <v>Sí</v>
          </cell>
        </row>
        <row r="6276">
          <cell r="A6276">
            <v>1763</v>
          </cell>
          <cell r="B6276" t="str">
            <v>giselapatania@hotmail.com</v>
          </cell>
          <cell r="C6276">
            <v>44063</v>
          </cell>
          <cell r="D6276" t="str">
            <v>Abierta</v>
          </cell>
          <cell r="E6276" t="str">
            <v>Anulado</v>
          </cell>
          <cell r="F6276" t="str">
            <v>Enviado</v>
          </cell>
          <cell r="G6276" t="str">
            <v>ARS</v>
          </cell>
          <cell r="H6276" t="str">
            <v>2309.4</v>
          </cell>
          <cell r="I6276" t="str">
            <v>1893.6</v>
          </cell>
          <cell r="J6276">
            <v>1155</v>
          </cell>
          <cell r="K6276" t="str">
            <v>1570.8</v>
          </cell>
          <cell r="L6276" t="str">
            <v>Gisela Patania</v>
          </cell>
          <cell r="M6276">
            <v>25430025</v>
          </cell>
          <cell r="N6276">
            <v>1157594737</v>
          </cell>
          <cell r="O6276" t="str">
            <v>Gisela patania</v>
          </cell>
          <cell r="P6276">
            <v>1157594737</v>
          </cell>
          <cell r="Q6276" t="str">
            <v>Sanchez De Loria</v>
          </cell>
          <cell r="R6276">
            <v>1080</v>
          </cell>
          <cell r="S6276" t="str">
            <v>4d</v>
          </cell>
          <cell r="T6276" t="str">
            <v>san Cristobal</v>
          </cell>
          <cell r="U6276" t="str">
            <v>Caba</v>
          </cell>
          <cell r="V6276">
            <v>1220</v>
          </cell>
          <cell r="W6276" t="str">
            <v>Capital Federal</v>
          </cell>
          <cell r="Y6276" t="str">
            <v>Correo Argentino - Encomienda Clásica</v>
          </cell>
          <cell r="Z6276" t="str">
            <v>Mercado Pago</v>
          </cell>
          <cell r="AA6276" t="str">
            <v>GISELAPATANIA</v>
          </cell>
          <cell r="AC6276" t="str">
            <v>AL ENTREGAR EL PEDIDO DEVUELVE 3 ALMOHADONES PAGO DIFERENCIA POR TRANSFERENCIA</v>
          </cell>
          <cell r="AE6276">
            <v>44067</v>
          </cell>
          <cell r="AF6276" t="str">
            <v>INDIVIDUAL CUERINA MAPA 44X30CM</v>
          </cell>
          <cell r="AG6276" t="str">
            <v>441.81</v>
          </cell>
          <cell r="AH6276">
            <v>1</v>
          </cell>
          <cell r="AI6276" t="str">
            <v>CHUIN37R</v>
          </cell>
          <cell r="AJ6276" t="str">
            <v>Web</v>
          </cell>
          <cell r="AK6276" t="str">
            <v>MARTES 25-08 ENTRE 8 Y 18 HORAS!</v>
          </cell>
          <cell r="AL6276">
            <v>1699654356</v>
          </cell>
          <cell r="AM6276">
            <v>275018748</v>
          </cell>
          <cell r="AN6276" t="str">
            <v>Sí</v>
          </cell>
        </row>
        <row r="6277">
          <cell r="A6277">
            <v>1763</v>
          </cell>
          <cell r="B6277" t="str">
            <v>giselapatania@hotmail.com</v>
          </cell>
          <cell r="AF6277" t="str">
            <v>INDIVIDUAL CUERINA HOJAS 32.5CM DIAM</v>
          </cell>
          <cell r="AG6277" t="str">
            <v>441.81</v>
          </cell>
          <cell r="AH6277">
            <v>1</v>
          </cell>
          <cell r="AI6277" t="str">
            <v>CHUIN45C</v>
          </cell>
          <cell r="AN6277" t="str">
            <v>Sí</v>
          </cell>
        </row>
        <row r="6278">
          <cell r="A6278">
            <v>1763</v>
          </cell>
          <cell r="B6278" t="str">
            <v>giselapatania@hotmail.com</v>
          </cell>
          <cell r="AF6278" t="str">
            <v>INDIVIDUAL DE CUERINA ENJOY 32.5CM DIAM</v>
          </cell>
          <cell r="AG6278" t="str">
            <v>441.81</v>
          </cell>
          <cell r="AH6278">
            <v>1</v>
          </cell>
          <cell r="AI6278" t="str">
            <v>CHUIN36C</v>
          </cell>
          <cell r="AN6278" t="str">
            <v>Sí</v>
          </cell>
        </row>
        <row r="6279">
          <cell r="A6279">
            <v>1763</v>
          </cell>
          <cell r="B6279" t="str">
            <v>giselapatania@hotmail.com</v>
          </cell>
          <cell r="AF6279" t="str">
            <v>FRASCO VIDRIO 16CM X 9CM DIAM</v>
          </cell>
          <cell r="AG6279" t="str">
            <v>327.99</v>
          </cell>
          <cell r="AH6279">
            <v>3</v>
          </cell>
          <cell r="AI6279" t="str">
            <v>BA6430 MERCA SEPARDAD</v>
          </cell>
          <cell r="AN6279" t="str">
            <v>Sí</v>
          </cell>
        </row>
        <row r="6280">
          <cell r="A6280">
            <v>1762</v>
          </cell>
          <cell r="B6280" t="str">
            <v>naylalejandracespedes@gmail.com</v>
          </cell>
          <cell r="C6280">
            <v>44063</v>
          </cell>
          <cell r="D6280" t="str">
            <v>Abierta</v>
          </cell>
          <cell r="E6280" t="str">
            <v>Recibido</v>
          </cell>
          <cell r="F6280" t="str">
            <v>Enviado</v>
          </cell>
          <cell r="G6280" t="str">
            <v>ARS</v>
          </cell>
          <cell r="H6280">
            <v>2007</v>
          </cell>
          <cell r="I6280">
            <v>0</v>
          </cell>
          <cell r="J6280">
            <v>0</v>
          </cell>
          <cell r="K6280">
            <v>2007</v>
          </cell>
          <cell r="L6280" t="str">
            <v>Nayla Cespedes</v>
          </cell>
          <cell r="M6280">
            <v>39665779</v>
          </cell>
          <cell r="N6280">
            <v>1150361118</v>
          </cell>
          <cell r="O6280" t="str">
            <v>Nayla Cespedes</v>
          </cell>
          <cell r="P6280">
            <v>1150361118</v>
          </cell>
          <cell r="Q6280" t="str">
            <v>San benito</v>
          </cell>
          <cell r="R6280">
            <v>601</v>
          </cell>
          <cell r="T6280" t="str">
            <v xml:space="preserve">Libertad </v>
          </cell>
          <cell r="U6280" t="str">
            <v>Merlo</v>
          </cell>
          <cell r="V6280">
            <v>1716</v>
          </cell>
          <cell r="W6280" t="str">
            <v>Gran Buenos Aires</v>
          </cell>
          <cell r="Y6280" t="str">
            <v>ENVÍO SIN CARGO (CABA Y GRAN PARTE DE GBA) TIEMPO: 4 a 6 DÍAS HÁBILES</v>
          </cell>
          <cell r="Z6280" t="str">
            <v>Mercado Pago</v>
          </cell>
          <cell r="AD6280">
            <v>44063</v>
          </cell>
          <cell r="AE6280">
            <v>44067</v>
          </cell>
          <cell r="AF6280" t="str">
            <v>SECAPLATOS ACERO INOX. 35X35X18CM 4COL (Negro)</v>
          </cell>
          <cell r="AG6280">
            <v>1448</v>
          </cell>
          <cell r="AH6280">
            <v>1</v>
          </cell>
          <cell r="AI6280" t="str">
            <v>046BA6633</v>
          </cell>
          <cell r="AJ6280" t="str">
            <v>Móvil</v>
          </cell>
          <cell r="AK6280" t="str">
            <v>MARTES 25-08 ENTRE 8 Y 18 HORAS!</v>
          </cell>
          <cell r="AL6280">
            <v>1699414005</v>
          </cell>
          <cell r="AM6280">
            <v>281781990</v>
          </cell>
          <cell r="AN6280" t="str">
            <v>Sí</v>
          </cell>
        </row>
        <row r="6281">
          <cell r="A6281">
            <v>1762</v>
          </cell>
          <cell r="B6281" t="str">
            <v>naylalejandracespedes@gmail.com</v>
          </cell>
          <cell r="AF6281" t="str">
            <v>DISPENSER NEGRO 17.5X6.8 CM</v>
          </cell>
          <cell r="AG6281">
            <v>559</v>
          </cell>
          <cell r="AH6281">
            <v>1</v>
          </cell>
          <cell r="AI6281" t="str">
            <v>046AB7330 MERCA SEPARADA</v>
          </cell>
          <cell r="AN6281" t="str">
            <v>Sí</v>
          </cell>
        </row>
        <row r="6282">
          <cell r="A6282">
            <v>1761</v>
          </cell>
          <cell r="B6282" t="str">
            <v>cesarolorena2@gmail.com</v>
          </cell>
          <cell r="C6282">
            <v>44063</v>
          </cell>
          <cell r="D6282" t="str">
            <v>Abierta</v>
          </cell>
          <cell r="E6282" t="str">
            <v>Recibido</v>
          </cell>
          <cell r="F6282" t="str">
            <v>Enviado</v>
          </cell>
          <cell r="G6282" t="str">
            <v>ARS</v>
          </cell>
          <cell r="H6282" t="str">
            <v>5253.98</v>
          </cell>
          <cell r="I6282">
            <v>0</v>
          </cell>
          <cell r="J6282">
            <v>0</v>
          </cell>
          <cell r="K6282" t="str">
            <v>5253.98</v>
          </cell>
          <cell r="L6282" t="str">
            <v>Lorena Cesaro</v>
          </cell>
          <cell r="M6282">
            <v>27259524860</v>
          </cell>
          <cell r="N6282">
            <v>221156213558</v>
          </cell>
          <cell r="O6282" t="str">
            <v>Lorena cesaro</v>
          </cell>
          <cell r="P6282">
            <v>221156213558</v>
          </cell>
          <cell r="Q6282" t="str">
            <v>Catamarca</v>
          </cell>
          <cell r="R6282">
            <v>22</v>
          </cell>
          <cell r="S6282" t="str">
            <v>negocio Toronto</v>
          </cell>
          <cell r="T6282" t="str">
            <v>Barrio 11</v>
          </cell>
          <cell r="U6282" t="str">
            <v>Buenos Aires</v>
          </cell>
          <cell r="V6282">
            <v>1213</v>
          </cell>
          <cell r="W6282" t="str">
            <v>Capital Federal</v>
          </cell>
          <cell r="Y6282" t="str">
            <v>ENVÍO SIN CARGO (CABA Y GRAN PARTE DE GBA) TIEMPO: 4 a 6 DÍAS HÁBILES</v>
          </cell>
          <cell r="Z6282" t="str">
            <v>Mercado Pago</v>
          </cell>
          <cell r="AB6282" t="str">
            <v>El negocio esta abierto de 11 a 17 hs quien recibe es marcelo dymant</v>
          </cell>
          <cell r="AC6282" t="str">
            <v>21-08 MOPA PENDIENTE</v>
          </cell>
          <cell r="AD6282">
            <v>44063</v>
          </cell>
          <cell r="AE6282">
            <v>44069</v>
          </cell>
          <cell r="AF6282" t="str">
            <v>FRASCO VIDRIO 16CM X 9CM DIAM</v>
          </cell>
          <cell r="AG6282" t="str">
            <v>327.99</v>
          </cell>
          <cell r="AH6282">
            <v>2</v>
          </cell>
          <cell r="AI6282" t="str">
            <v>BA6430 MERCA SEPARDAD</v>
          </cell>
          <cell r="AJ6282" t="str">
            <v>Web</v>
          </cell>
          <cell r="AK6282" t="str">
            <v>VIERNES 28-08 ENTRE 8 Y 18 HORAS!</v>
          </cell>
          <cell r="AL6282">
            <v>1699193253</v>
          </cell>
          <cell r="AM6282">
            <v>281739181</v>
          </cell>
          <cell r="AN6282" t="str">
            <v>Sí</v>
          </cell>
        </row>
        <row r="6283">
          <cell r="A6283">
            <v>1761</v>
          </cell>
          <cell r="B6283" t="str">
            <v>cesarolorena2@gmail.com</v>
          </cell>
          <cell r="AF6283" t="str">
            <v>SET MOPA CON BALDE CENTRIFUGADOR</v>
          </cell>
          <cell r="AG6283">
            <v>2299</v>
          </cell>
          <cell r="AH6283">
            <v>2</v>
          </cell>
          <cell r="AI6283" t="str">
            <v>MOPANUEVA</v>
          </cell>
          <cell r="AN6283" t="str">
            <v>Sí</v>
          </cell>
        </row>
        <row r="6284">
          <cell r="A6284">
            <v>1760</v>
          </cell>
          <cell r="B6284" t="str">
            <v>cesarolorena2@gmail.com</v>
          </cell>
          <cell r="C6284">
            <v>44063</v>
          </cell>
          <cell r="D6284" t="str">
            <v>Abierta</v>
          </cell>
          <cell r="E6284" t="str">
            <v>Pendiente</v>
          </cell>
          <cell r="F6284" t="str">
            <v>No está empaquetado</v>
          </cell>
          <cell r="G6284" t="str">
            <v>ARS</v>
          </cell>
          <cell r="H6284" t="str">
            <v>5253.98</v>
          </cell>
          <cell r="I6284">
            <v>0</v>
          </cell>
          <cell r="J6284">
            <v>0</v>
          </cell>
          <cell r="K6284" t="str">
            <v>5253.98</v>
          </cell>
          <cell r="L6284" t="str">
            <v>Lorena Cesaro</v>
          </cell>
          <cell r="M6284">
            <v>2725952486</v>
          </cell>
          <cell r="N6284">
            <v>221156213558</v>
          </cell>
          <cell r="O6284" t="str">
            <v>Lorena Cesaro</v>
          </cell>
          <cell r="P6284">
            <v>221156213558</v>
          </cell>
          <cell r="Q6284" t="str">
            <v>Catamarca</v>
          </cell>
          <cell r="R6284">
            <v>22</v>
          </cell>
          <cell r="S6284" t="str">
            <v>Negocio Toronto</v>
          </cell>
          <cell r="T6284" t="str">
            <v>Barrio de 11</v>
          </cell>
          <cell r="U6284" t="str">
            <v xml:space="preserve">Buenos Aires </v>
          </cell>
          <cell r="V6284">
            <v>1213</v>
          </cell>
          <cell r="W6284" t="str">
            <v>Capital Federal</v>
          </cell>
          <cell r="Y6284" t="str">
            <v>ENVÍO SIN CARGO (CABA Y GRAN PARTE DE GBA) TIEMPO: 4 a 6 DÍAS HÁBILES</v>
          </cell>
          <cell r="Z6284" t="str">
            <v>Mercado Pago</v>
          </cell>
          <cell r="AB6284" t="str">
            <v xml:space="preserve">El negocio está abierto de 11 a 17 hs y recibe Marcelo Dymant el color preferente es verde primero y turquesa </v>
          </cell>
          <cell r="AF6284" t="str">
            <v>FRASCO VIDRIO 16CM X 9CM DIAM</v>
          </cell>
          <cell r="AG6284" t="str">
            <v>327.99</v>
          </cell>
          <cell r="AH6284">
            <v>2</v>
          </cell>
          <cell r="AI6284" t="str">
            <v>BA6430 MERCA SEPARDAD</v>
          </cell>
          <cell r="AJ6284" t="str">
            <v>Móvil</v>
          </cell>
          <cell r="AK6284" t="str">
            <v/>
          </cell>
          <cell r="AL6284">
            <v>1699100022</v>
          </cell>
          <cell r="AM6284">
            <v>281734122</v>
          </cell>
          <cell r="AN6284" t="str">
            <v>Sí</v>
          </cell>
        </row>
        <row r="6285">
          <cell r="A6285">
            <v>1760</v>
          </cell>
          <cell r="B6285" t="str">
            <v>cesarolorena2@gmail.com</v>
          </cell>
          <cell r="AF6285" t="str">
            <v>SET MOPA CON BALDE CENTRIFUGADOR</v>
          </cell>
          <cell r="AG6285">
            <v>2299</v>
          </cell>
          <cell r="AH6285">
            <v>2</v>
          </cell>
          <cell r="AI6285" t="str">
            <v>MOPANUEVA</v>
          </cell>
          <cell r="AN6285" t="str">
            <v>Sí</v>
          </cell>
        </row>
        <row r="6286">
          <cell r="A6286">
            <v>1759</v>
          </cell>
          <cell r="B6286" t="str">
            <v>cesarolorena2@gmail.com</v>
          </cell>
          <cell r="C6286">
            <v>44063</v>
          </cell>
          <cell r="D6286" t="str">
            <v>Abierta</v>
          </cell>
          <cell r="E6286" t="str">
            <v>Pendiente</v>
          </cell>
          <cell r="F6286" t="str">
            <v>No está empaquetado</v>
          </cell>
          <cell r="G6286" t="str">
            <v>ARS</v>
          </cell>
          <cell r="H6286" t="str">
            <v>5253.98</v>
          </cell>
          <cell r="I6286">
            <v>0</v>
          </cell>
          <cell r="J6286">
            <v>0</v>
          </cell>
          <cell r="K6286" t="str">
            <v>5253.98</v>
          </cell>
          <cell r="L6286" t="str">
            <v>Lorena Cesaro</v>
          </cell>
          <cell r="M6286">
            <v>27259524860</v>
          </cell>
          <cell r="N6286">
            <v>221156213558</v>
          </cell>
          <cell r="O6286" t="str">
            <v>Lorena Cesaro</v>
          </cell>
          <cell r="P6286">
            <v>221156213558</v>
          </cell>
          <cell r="Q6286" t="str">
            <v xml:space="preserve">Catamarca </v>
          </cell>
          <cell r="R6286">
            <v>22</v>
          </cell>
          <cell r="S6286" t="str">
            <v xml:space="preserve">Negocio Toronto </v>
          </cell>
          <cell r="T6286" t="str">
            <v>Barrio 11</v>
          </cell>
          <cell r="U6286" t="str">
            <v xml:space="preserve">Buenos Aires </v>
          </cell>
          <cell r="V6286">
            <v>1213</v>
          </cell>
          <cell r="W6286" t="str">
            <v>Capital Federal</v>
          </cell>
          <cell r="Y6286" t="str">
            <v>ENVÍO SIN CARGO (CABA Y GRAN PARTE DE GBA) TIEMPO: 4 a 6 DÍAS HÁBILES</v>
          </cell>
          <cell r="Z6286" t="str">
            <v>Mercado Pago</v>
          </cell>
          <cell r="AB6286" t="str">
            <v xml:space="preserve">El negocio está abierto de lunes a viernes de 11 a 17 quien recibe se llama Marcelo Dymant el color qué prefiero es el verde o turquesa </v>
          </cell>
          <cell r="AF6286" t="str">
            <v>FRASCO VIDRIO 16CM X 9CM DIAM</v>
          </cell>
          <cell r="AG6286" t="str">
            <v>327.99</v>
          </cell>
          <cell r="AH6286">
            <v>2</v>
          </cell>
          <cell r="AI6286" t="str">
            <v>BA6430 MERCA SEPARDAD</v>
          </cell>
          <cell r="AJ6286" t="str">
            <v>Móvil</v>
          </cell>
          <cell r="AK6286" t="str">
            <v/>
          </cell>
          <cell r="AL6286">
            <v>1699034681</v>
          </cell>
          <cell r="AM6286">
            <v>281724272</v>
          </cell>
          <cell r="AN6286" t="str">
            <v>Sí</v>
          </cell>
        </row>
        <row r="6287">
          <cell r="A6287">
            <v>1759</v>
          </cell>
          <cell r="B6287" t="str">
            <v>cesarolorena2@gmail.com</v>
          </cell>
          <cell r="AF6287" t="str">
            <v>SET MOPA CON BALDE CENTRIFUGADOR</v>
          </cell>
          <cell r="AG6287">
            <v>2299</v>
          </cell>
          <cell r="AH6287">
            <v>2</v>
          </cell>
          <cell r="AI6287" t="str">
            <v>MOPANUEVA</v>
          </cell>
          <cell r="AN6287" t="str">
            <v>Sí</v>
          </cell>
        </row>
        <row r="6288">
          <cell r="A6288">
            <v>1758</v>
          </cell>
          <cell r="B6288" t="str">
            <v>marcediaz00@gmail.com</v>
          </cell>
          <cell r="C6288">
            <v>44063</v>
          </cell>
          <cell r="D6288" t="str">
            <v>Abierta</v>
          </cell>
          <cell r="E6288" t="str">
            <v>Recibido</v>
          </cell>
          <cell r="F6288" t="str">
            <v>Enviado</v>
          </cell>
          <cell r="G6288" t="str">
            <v>ARS</v>
          </cell>
          <cell r="H6288">
            <v>2299</v>
          </cell>
          <cell r="I6288">
            <v>0</v>
          </cell>
          <cell r="J6288">
            <v>0</v>
          </cell>
          <cell r="K6288">
            <v>2299</v>
          </cell>
          <cell r="L6288" t="str">
            <v>Marcela Diaz</v>
          </cell>
          <cell r="M6288">
            <v>23551650</v>
          </cell>
          <cell r="N6288">
            <v>1157614237</v>
          </cell>
          <cell r="O6288" t="str">
            <v>Marcela Diaz</v>
          </cell>
          <cell r="P6288">
            <v>1157614237</v>
          </cell>
          <cell r="Q6288" t="str">
            <v>Villarino</v>
          </cell>
          <cell r="R6288">
            <v>1449</v>
          </cell>
          <cell r="U6288" t="str">
            <v>Remedios de Escalada</v>
          </cell>
          <cell r="V6288">
            <v>1826</v>
          </cell>
          <cell r="W6288" t="str">
            <v>Gran Buenos Aires</v>
          </cell>
          <cell r="Y6288" t="str">
            <v>ENVÍO SIN CARGO (CABA Y GRAN PARTE DE GBA) TIEMPO: 4 a 6 DÍAS HÁBILES</v>
          </cell>
          <cell r="Z6288" t="str">
            <v>Mercado Pago</v>
          </cell>
          <cell r="AC6288" t="str">
            <v>20-08 MOPA PENDIENTE</v>
          </cell>
          <cell r="AD6288">
            <v>44063</v>
          </cell>
          <cell r="AE6288">
            <v>44067</v>
          </cell>
          <cell r="AF6288" t="str">
            <v>SET MOPA CON BALDE CENTRIFUGADOR</v>
          </cell>
          <cell r="AG6288">
            <v>2299</v>
          </cell>
          <cell r="AH6288">
            <v>1</v>
          </cell>
          <cell r="AI6288" t="str">
            <v>MOPANUEVA</v>
          </cell>
          <cell r="AJ6288" t="str">
            <v>Móvil</v>
          </cell>
          <cell r="AK6288" t="str">
            <v>MIERCOLES 26-08 ENTRE 8 Y 18 HORAS!</v>
          </cell>
          <cell r="AL6288">
            <v>1698438392</v>
          </cell>
          <cell r="AM6288">
            <v>281645935</v>
          </cell>
          <cell r="AN6288" t="str">
            <v>Sí</v>
          </cell>
        </row>
        <row r="6289">
          <cell r="A6289">
            <v>1757</v>
          </cell>
          <cell r="B6289" t="str">
            <v>pamelacotignola@hotmail.com</v>
          </cell>
          <cell r="C6289">
            <v>44063</v>
          </cell>
          <cell r="D6289" t="str">
            <v>Abierta</v>
          </cell>
          <cell r="E6289" t="str">
            <v>Recibido</v>
          </cell>
          <cell r="F6289" t="str">
            <v>Enviado</v>
          </cell>
          <cell r="G6289" t="str">
            <v>ARS</v>
          </cell>
          <cell r="H6289" t="str">
            <v>2473.68</v>
          </cell>
          <cell r="I6289">
            <v>0</v>
          </cell>
          <cell r="J6289">
            <v>0</v>
          </cell>
          <cell r="K6289" t="str">
            <v>2473.68</v>
          </cell>
          <cell r="L6289" t="str">
            <v>Pamela Cotignola</v>
          </cell>
          <cell r="M6289">
            <v>33404235</v>
          </cell>
          <cell r="N6289">
            <v>1555676400</v>
          </cell>
          <cell r="O6289" t="str">
            <v>Pamela Cotignola</v>
          </cell>
          <cell r="P6289">
            <v>1555676400</v>
          </cell>
          <cell r="Q6289" t="str">
            <v>Av caamaño</v>
          </cell>
          <cell r="R6289">
            <v>1090</v>
          </cell>
          <cell r="S6289" t="str">
            <v>107A</v>
          </cell>
          <cell r="T6289" t="str">
            <v>Club Bamboo</v>
          </cell>
          <cell r="U6289" t="str">
            <v>Villa Rosa, pilar</v>
          </cell>
          <cell r="V6289">
            <v>1440</v>
          </cell>
          <cell r="W6289" t="str">
            <v>Capital Federal</v>
          </cell>
          <cell r="Y6289" t="str">
            <v>ENVÍO SIN CARGO (CABA Y GRAN PARTE DE GBA) TIEMPO: 4 a 6 DÍAS HÁBILES</v>
          </cell>
          <cell r="Z6289" t="str">
            <v>Mercado Pago</v>
          </cell>
          <cell r="AD6289">
            <v>44063</v>
          </cell>
          <cell r="AE6289">
            <v>44064</v>
          </cell>
          <cell r="AF6289" t="str">
            <v>PORTA CEPILLO VAQUITA 13.5X14CM</v>
          </cell>
          <cell r="AG6289" t="str">
            <v>300.99</v>
          </cell>
          <cell r="AH6289">
            <v>2</v>
          </cell>
          <cell r="AI6289" t="str">
            <v>046AB7490</v>
          </cell>
          <cell r="AJ6289" t="str">
            <v>Móvil</v>
          </cell>
          <cell r="AK6289" t="str">
            <v>MARTES 25-08 ENTRE 8 Y 18 HORAS!</v>
          </cell>
          <cell r="AL6289">
            <v>1698332034</v>
          </cell>
          <cell r="AM6289">
            <v>281618583</v>
          </cell>
          <cell r="AN6289" t="str">
            <v>Sí</v>
          </cell>
        </row>
        <row r="6290">
          <cell r="A6290">
            <v>1757</v>
          </cell>
          <cell r="B6290" t="str">
            <v>pamelacotignola@hotmail.com</v>
          </cell>
          <cell r="AF6290" t="str">
            <v>NAVE ENCASTRES PRIMERAS FORMAS EN CAJA</v>
          </cell>
          <cell r="AG6290" t="str">
            <v>504.3</v>
          </cell>
          <cell r="AH6290">
            <v>2</v>
          </cell>
          <cell r="AI6290" t="str">
            <v>019BA82023</v>
          </cell>
          <cell r="AN6290" t="str">
            <v>Sí</v>
          </cell>
        </row>
        <row r="6291">
          <cell r="A6291">
            <v>1757</v>
          </cell>
          <cell r="B6291" t="str">
            <v>pamelacotignola@hotmail.com</v>
          </cell>
          <cell r="AF6291" t="str">
            <v>BOTELLA ROCK IT 500ML COLORES SURTIDOS</v>
          </cell>
          <cell r="AG6291" t="str">
            <v>232.1</v>
          </cell>
          <cell r="AH6291">
            <v>1</v>
          </cell>
          <cell r="AI6291" t="str">
            <v>6001AA20</v>
          </cell>
          <cell r="AN6291" t="str">
            <v>Sí</v>
          </cell>
        </row>
        <row r="6292">
          <cell r="A6292">
            <v>1757</v>
          </cell>
          <cell r="B6292" t="str">
            <v>pamelacotignola@hotmail.com</v>
          </cell>
          <cell r="AF6292" t="str">
            <v>VASO TERMICO CON TAPA Y FAJA COLORES PASTELES (Celeste)</v>
          </cell>
          <cell r="AG6292">
            <v>349</v>
          </cell>
          <cell r="AH6292">
            <v>1</v>
          </cell>
          <cell r="AI6292" t="str">
            <v>BA87506 MERCA SEPA</v>
          </cell>
          <cell r="AN6292" t="str">
            <v>Sí</v>
          </cell>
        </row>
        <row r="6293">
          <cell r="A6293">
            <v>1757</v>
          </cell>
          <cell r="B6293" t="str">
            <v>pamelacotignola@hotmail.com</v>
          </cell>
          <cell r="AF6293" t="str">
            <v>JABONERA DE SILICONA 13.2 X 10CM (AB7487)</v>
          </cell>
          <cell r="AG6293">
            <v>141</v>
          </cell>
          <cell r="AH6293">
            <v>2</v>
          </cell>
          <cell r="AI6293" t="str">
            <v>046AB6638</v>
          </cell>
          <cell r="AN6293" t="str">
            <v>Sí</v>
          </cell>
        </row>
        <row r="6294">
          <cell r="A6294">
            <v>1756</v>
          </cell>
          <cell r="B6294" t="str">
            <v>paloma.harriague20@gmail.com</v>
          </cell>
          <cell r="C6294">
            <v>44063</v>
          </cell>
          <cell r="D6294" t="str">
            <v>Abierta</v>
          </cell>
          <cell r="E6294" t="str">
            <v>Recibido</v>
          </cell>
          <cell r="F6294" t="str">
            <v>Enviado</v>
          </cell>
          <cell r="G6294" t="str">
            <v>ARS</v>
          </cell>
          <cell r="H6294" t="str">
            <v>3801.28</v>
          </cell>
          <cell r="I6294">
            <v>0</v>
          </cell>
          <cell r="J6294">
            <v>0</v>
          </cell>
          <cell r="K6294" t="str">
            <v>3801.28</v>
          </cell>
          <cell r="L6294" t="str">
            <v>Paloma Harriague</v>
          </cell>
          <cell r="M6294">
            <v>40396965</v>
          </cell>
          <cell r="N6294">
            <v>1130188487</v>
          </cell>
          <cell r="O6294" t="str">
            <v>Paloma Harriague</v>
          </cell>
          <cell r="P6294">
            <v>1130188487</v>
          </cell>
          <cell r="Q6294" t="str">
            <v>Av triunvirato</v>
          </cell>
          <cell r="R6294">
            <v>4531</v>
          </cell>
          <cell r="S6294" t="str">
            <v>Chocolateria</v>
          </cell>
          <cell r="T6294" t="str">
            <v>Villa urquiza</v>
          </cell>
          <cell r="U6294" t="str">
            <v>Caba</v>
          </cell>
          <cell r="V6294">
            <v>1431</v>
          </cell>
          <cell r="W6294" t="str">
            <v>Capital Federal</v>
          </cell>
          <cell r="Y6294" t="str">
            <v>ENVÍO SIN CARGO (CABA Y GRAN PARTE DE GBA) TIEMPO: 4 a 6 DÍAS HÁBILES</v>
          </cell>
          <cell r="Z6294" t="str">
            <v>Mercado Pago</v>
          </cell>
          <cell r="AC6294" t="str">
            <v>AGREGAR AL PEDIDO JABONERA DEL PEDIDO 1704 QUE NO LO MANDAMOS 046AB7316</v>
          </cell>
          <cell r="AD6294">
            <v>44063</v>
          </cell>
          <cell r="AE6294">
            <v>44067</v>
          </cell>
          <cell r="AF6294" t="str">
            <v>CESTO DE BASURA 12 LITROS 37.5X16X27CM</v>
          </cell>
          <cell r="AG6294" t="str">
            <v>805.99</v>
          </cell>
          <cell r="AH6294">
            <v>1</v>
          </cell>
          <cell r="AI6294" t="str">
            <v>046TA6674</v>
          </cell>
          <cell r="AJ6294" t="str">
            <v>Móvil</v>
          </cell>
          <cell r="AK6294" t="str">
            <v>MIERCOLES 26-08 ENTRE 8 Y 18 HORAS!</v>
          </cell>
          <cell r="AL6294">
            <v>1698128464</v>
          </cell>
          <cell r="AM6294">
            <v>281594493</v>
          </cell>
          <cell r="AN6294" t="str">
            <v>Sí</v>
          </cell>
        </row>
        <row r="6295">
          <cell r="A6295">
            <v>1756</v>
          </cell>
          <cell r="B6295" t="str">
            <v>paloma.harriague20@gmail.com</v>
          </cell>
          <cell r="AF6295" t="str">
            <v>SET 2 PIEZAS PALA Y ESCOBA (Naranja)</v>
          </cell>
          <cell r="AG6295" t="str">
            <v>696.29</v>
          </cell>
          <cell r="AH6295">
            <v>1</v>
          </cell>
          <cell r="AI6295" t="str">
            <v>046LI7532</v>
          </cell>
          <cell r="AN6295" t="str">
            <v>Sí</v>
          </cell>
        </row>
        <row r="6296">
          <cell r="A6296">
            <v>1756</v>
          </cell>
          <cell r="B6296" t="str">
            <v>paloma.harriague20@gmail.com</v>
          </cell>
          <cell r="AF6296" t="str">
            <v>SET MOPA CON BALDE CENTRIFUGADOR</v>
          </cell>
          <cell r="AG6296">
            <v>2299</v>
          </cell>
          <cell r="AH6296">
            <v>1</v>
          </cell>
          <cell r="AI6296" t="str">
            <v>MOPANUEVA</v>
          </cell>
          <cell r="AN6296" t="str">
            <v>Sí</v>
          </cell>
        </row>
        <row r="6297">
          <cell r="A6297">
            <v>1755</v>
          </cell>
          <cell r="B6297" t="str">
            <v>bmarinasol@gmail.com</v>
          </cell>
          <cell r="C6297">
            <v>44063</v>
          </cell>
          <cell r="D6297" t="str">
            <v>Abierta</v>
          </cell>
          <cell r="E6297" t="str">
            <v>Recibido</v>
          </cell>
          <cell r="F6297" t="str">
            <v>Enviado</v>
          </cell>
          <cell r="G6297" t="str">
            <v>ARS</v>
          </cell>
          <cell r="H6297">
            <v>749</v>
          </cell>
          <cell r="I6297">
            <v>0</v>
          </cell>
          <cell r="J6297">
            <v>0</v>
          </cell>
          <cell r="K6297">
            <v>749</v>
          </cell>
          <cell r="L6297" t="str">
            <v>Marina Bianco</v>
          </cell>
          <cell r="M6297">
            <v>38892407</v>
          </cell>
          <cell r="N6297">
            <v>1556963384</v>
          </cell>
          <cell r="O6297" t="str">
            <v>Marina Bianco</v>
          </cell>
          <cell r="P6297">
            <v>1556963384</v>
          </cell>
          <cell r="Q6297" t="str">
            <v>Noruega</v>
          </cell>
          <cell r="R6297">
            <v>3758</v>
          </cell>
          <cell r="T6297" t="str">
            <v>Villa del Parque</v>
          </cell>
          <cell r="U6297" t="str">
            <v>Capital federal</v>
          </cell>
          <cell r="V6297">
            <v>1417</v>
          </cell>
          <cell r="W6297" t="str">
            <v>Capital Federal</v>
          </cell>
          <cell r="Y6297" t="str">
            <v>ENVÍO SIN CARGO (CABA Y GRAN PARTE DE GBA) TIEMPO: 4 a 6 DÍAS HÁBILES</v>
          </cell>
          <cell r="Z6297" t="str">
            <v>Mercado Pago</v>
          </cell>
          <cell r="AD6297">
            <v>44063</v>
          </cell>
          <cell r="AE6297">
            <v>44064</v>
          </cell>
          <cell r="AF6297" t="str">
            <v>VELA 100 % SOJA CON AROMA JAZMIN GARDENIA</v>
          </cell>
          <cell r="AG6297">
            <v>400</v>
          </cell>
          <cell r="AH6297">
            <v>1</v>
          </cell>
          <cell r="AI6297" t="str">
            <v>VELA</v>
          </cell>
          <cell r="AJ6297" t="str">
            <v>Móvil</v>
          </cell>
          <cell r="AK6297" t="str">
            <v>SABADO 23-08 ENTRE 8 Y 13 HORAS!</v>
          </cell>
          <cell r="AL6297">
            <v>1697979664</v>
          </cell>
          <cell r="AM6297">
            <v>281571897</v>
          </cell>
          <cell r="AN6297" t="str">
            <v>Sí</v>
          </cell>
        </row>
        <row r="6298">
          <cell r="A6298">
            <v>1755</v>
          </cell>
          <cell r="B6298" t="str">
            <v>bmarinasol@gmail.com</v>
          </cell>
          <cell r="AF6298" t="str">
            <v>VASO TERMICO CON TAPA Y FAJA COLORES PASTELES (Rosa)</v>
          </cell>
          <cell r="AG6298">
            <v>349</v>
          </cell>
          <cell r="AH6298">
            <v>1</v>
          </cell>
          <cell r="AI6298" t="str">
            <v>BA87506 MERCA SEPA</v>
          </cell>
          <cell r="AN6298" t="str">
            <v>Sí</v>
          </cell>
        </row>
        <row r="6299">
          <cell r="A6299">
            <v>1754</v>
          </cell>
          <cell r="B6299" t="str">
            <v>romi.priore@gmail.com</v>
          </cell>
          <cell r="C6299">
            <v>44063</v>
          </cell>
          <cell r="D6299" t="str">
            <v>Abierta</v>
          </cell>
          <cell r="E6299" t="str">
            <v>Recibido</v>
          </cell>
          <cell r="F6299" t="str">
            <v>Enviado</v>
          </cell>
          <cell r="G6299" t="str">
            <v>ARS</v>
          </cell>
          <cell r="H6299">
            <v>963</v>
          </cell>
          <cell r="I6299">
            <v>0</v>
          </cell>
          <cell r="J6299">
            <v>0</v>
          </cell>
          <cell r="K6299">
            <v>963</v>
          </cell>
          <cell r="L6299" t="str">
            <v>Romina Priore</v>
          </cell>
          <cell r="M6299">
            <v>39428219</v>
          </cell>
          <cell r="N6299">
            <v>1567619581</v>
          </cell>
          <cell r="O6299" t="str">
            <v>Romina Priore</v>
          </cell>
          <cell r="P6299">
            <v>1567619581</v>
          </cell>
          <cell r="Q6299" t="str">
            <v>Cerrito</v>
          </cell>
          <cell r="R6299">
            <v>1561</v>
          </cell>
          <cell r="S6299">
            <v>3</v>
          </cell>
          <cell r="T6299" t="str">
            <v xml:space="preserve">Bernal oeste </v>
          </cell>
          <cell r="U6299" t="str">
            <v xml:space="preserve">Quilmes </v>
          </cell>
          <cell r="V6299">
            <v>1876</v>
          </cell>
          <cell r="W6299" t="str">
            <v>Gran Buenos Aires</v>
          </cell>
          <cell r="Y6299" t="str">
            <v>ENVÍO SIN CARGO (CABA Y GRAN PARTE DE GBA) TIEMPO: 4 a 6 DÍAS HÁBILES</v>
          </cell>
          <cell r="Z6299" t="str">
            <v>Mercado Pago</v>
          </cell>
          <cell r="AD6299">
            <v>44063</v>
          </cell>
          <cell r="AE6299">
            <v>44064</v>
          </cell>
          <cell r="AF6299" t="str">
            <v>RELOJ DESPERTADOR CON CAMPANA 15 / 9CM DIAM. (Blanco)</v>
          </cell>
          <cell r="AG6299">
            <v>963</v>
          </cell>
          <cell r="AH6299">
            <v>1</v>
          </cell>
          <cell r="AI6299" t="str">
            <v>046AC7621</v>
          </cell>
          <cell r="AJ6299" t="str">
            <v>Móvil</v>
          </cell>
          <cell r="AK6299" t="str">
            <v>LUNES 24-08 ENTRE 8 Y 18 HORAS!</v>
          </cell>
          <cell r="AL6299">
            <v>1697474711</v>
          </cell>
          <cell r="AM6299">
            <v>281506414</v>
          </cell>
          <cell r="AN6299" t="str">
            <v>Sí</v>
          </cell>
        </row>
        <row r="6300">
          <cell r="A6300">
            <v>1753</v>
          </cell>
          <cell r="B6300" t="str">
            <v>suarez.constanzab@gmail.com</v>
          </cell>
          <cell r="C6300">
            <v>44063</v>
          </cell>
          <cell r="D6300" t="str">
            <v>Abierta</v>
          </cell>
          <cell r="E6300" t="str">
            <v>Recibido</v>
          </cell>
          <cell r="F6300" t="str">
            <v>Enviado</v>
          </cell>
          <cell r="G6300" t="str">
            <v>ARS</v>
          </cell>
          <cell r="H6300">
            <v>2299</v>
          </cell>
          <cell r="I6300">
            <v>0</v>
          </cell>
          <cell r="J6300">
            <v>0</v>
          </cell>
          <cell r="K6300">
            <v>2299</v>
          </cell>
          <cell r="L6300" t="str">
            <v>Stella Rodriguez</v>
          </cell>
          <cell r="M6300">
            <v>40229407</v>
          </cell>
          <cell r="N6300">
            <v>1165201254</v>
          </cell>
          <cell r="O6300" t="str">
            <v>Stella Rodriguez</v>
          </cell>
          <cell r="P6300">
            <v>1165201254</v>
          </cell>
          <cell r="Q6300" t="str">
            <v>Lezica</v>
          </cell>
          <cell r="R6300">
            <v>4348</v>
          </cell>
          <cell r="T6300" t="str">
            <v>ALMAGRO</v>
          </cell>
          <cell r="U6300" t="str">
            <v>Caba</v>
          </cell>
          <cell r="V6300">
            <v>1202</v>
          </cell>
          <cell r="W6300" t="str">
            <v>Capital Federal</v>
          </cell>
          <cell r="Y6300" t="str">
            <v>ENVÍO SIN CARGO (CABA Y GRAN PARTE DE GBA) TIEMPO: 4 a 6 DÍAS HÁBILES</v>
          </cell>
          <cell r="Z6300" t="str">
            <v>Mercado Pago</v>
          </cell>
          <cell r="AC6300" t="str">
            <v>20-08 MOPA PENDIENTE</v>
          </cell>
          <cell r="AD6300">
            <v>44063</v>
          </cell>
          <cell r="AE6300">
            <v>44067</v>
          </cell>
          <cell r="AF6300" t="str">
            <v>SET MOPA CON BALDE CENTRIFUGADOR</v>
          </cell>
          <cell r="AG6300">
            <v>2299</v>
          </cell>
          <cell r="AH6300">
            <v>1</v>
          </cell>
          <cell r="AI6300" t="str">
            <v>MOPANUEVA</v>
          </cell>
          <cell r="AJ6300" t="str">
            <v>Web</v>
          </cell>
          <cell r="AK6300" t="str">
            <v>MIERCOLES 26-08 ENTRE 8 Y 18 HORAS!</v>
          </cell>
          <cell r="AL6300">
            <v>1697416212</v>
          </cell>
          <cell r="AM6300">
            <v>281488340</v>
          </cell>
          <cell r="AN6300" t="str">
            <v>Sí</v>
          </cell>
        </row>
        <row r="6301">
          <cell r="A6301">
            <v>1752</v>
          </cell>
          <cell r="B6301" t="str">
            <v>aldanalt@hotmail.com</v>
          </cell>
          <cell r="C6301">
            <v>44062</v>
          </cell>
          <cell r="D6301" t="str">
            <v>Abierta</v>
          </cell>
          <cell r="E6301" t="str">
            <v>Anulado</v>
          </cell>
          <cell r="F6301" t="str">
            <v>Enviado</v>
          </cell>
          <cell r="G6301" t="str">
            <v>ARS</v>
          </cell>
          <cell r="H6301">
            <v>2299</v>
          </cell>
          <cell r="I6301">
            <v>0</v>
          </cell>
          <cell r="J6301">
            <v>0</v>
          </cell>
          <cell r="K6301">
            <v>2299</v>
          </cell>
          <cell r="L6301" t="str">
            <v>Aldana Toledo</v>
          </cell>
          <cell r="M6301">
            <v>39759689</v>
          </cell>
          <cell r="N6301">
            <v>1531173721</v>
          </cell>
          <cell r="O6301" t="str">
            <v>Aldana toledo</v>
          </cell>
          <cell r="P6301">
            <v>1531173721</v>
          </cell>
          <cell r="Q6301" t="str">
            <v>Ibera</v>
          </cell>
          <cell r="R6301">
            <v>5656</v>
          </cell>
          <cell r="T6301" t="str">
            <v>villa urquiza</v>
          </cell>
          <cell r="U6301" t="str">
            <v>Caba</v>
          </cell>
          <cell r="V6301">
            <v>1431</v>
          </cell>
          <cell r="W6301" t="str">
            <v>Capital Federal</v>
          </cell>
          <cell r="Y6301" t="str">
            <v>ENVÍO SIN CARGO (CABA Y GRAN PARTE DE GBA) TIEMPO: 4 a 6 DÍAS HÁBILES</v>
          </cell>
          <cell r="Z6301" t="str">
            <v>Mercado Pago</v>
          </cell>
          <cell r="AC6301" t="str">
            <v>21-08 MOPA PENDIENTE</v>
          </cell>
          <cell r="AE6301">
            <v>44067</v>
          </cell>
          <cell r="AF6301" t="str">
            <v>SET MOPA CON BALDE CENTRIFUGADOR</v>
          </cell>
          <cell r="AG6301">
            <v>2299</v>
          </cell>
          <cell r="AH6301">
            <v>1</v>
          </cell>
          <cell r="AI6301" t="str">
            <v>MOPANUEVA</v>
          </cell>
          <cell r="AJ6301" t="str">
            <v>Web</v>
          </cell>
          <cell r="AK6301" t="str">
            <v>MIERCOLES 26-08 ENTRE 8 Y 18 HORAS!</v>
          </cell>
          <cell r="AL6301">
            <v>1696725092</v>
          </cell>
          <cell r="AM6301">
            <v>281348541</v>
          </cell>
          <cell r="AN6301" t="str">
            <v>Sí</v>
          </cell>
        </row>
        <row r="6302">
          <cell r="A6302">
            <v>1751</v>
          </cell>
          <cell r="B6302" t="str">
            <v>ricardo.m.vazquez@hotmail.com</v>
          </cell>
          <cell r="C6302">
            <v>44062</v>
          </cell>
          <cell r="D6302" t="str">
            <v>Abierta</v>
          </cell>
          <cell r="E6302" t="str">
            <v>Recibido</v>
          </cell>
          <cell r="F6302" t="str">
            <v>Enviado</v>
          </cell>
          <cell r="G6302" t="str">
            <v>ARS</v>
          </cell>
          <cell r="H6302" t="str">
            <v>5064.6</v>
          </cell>
          <cell r="I6302">
            <v>0</v>
          </cell>
          <cell r="J6302">
            <v>0</v>
          </cell>
          <cell r="K6302" t="str">
            <v>5064.6</v>
          </cell>
          <cell r="L6302" t="str">
            <v>Ricardo Vazquez</v>
          </cell>
          <cell r="M6302">
            <v>36629834</v>
          </cell>
          <cell r="N6302">
            <v>1566112205</v>
          </cell>
          <cell r="O6302" t="str">
            <v>Ricardo Vazquez Vazquez</v>
          </cell>
          <cell r="P6302">
            <v>1566112205</v>
          </cell>
          <cell r="Q6302" t="str">
            <v>Boedo</v>
          </cell>
          <cell r="R6302">
            <v>788</v>
          </cell>
          <cell r="T6302" t="str">
            <v>Entre Pizzurno y levalle</v>
          </cell>
          <cell r="U6302" t="str">
            <v>Bernal oeste</v>
          </cell>
          <cell r="V6302">
            <v>1876</v>
          </cell>
          <cell r="W6302" t="str">
            <v>Gran Buenos Aires</v>
          </cell>
          <cell r="Y6302" t="str">
            <v>ENVÍO SIN CARGO (CABA Y GRAN PARTE DE GBA) TIEMPO: 4 a 6 DÍAS HÁBILES</v>
          </cell>
          <cell r="Z6302" t="str">
            <v>Mercado Pago</v>
          </cell>
          <cell r="AC6302" t="str">
            <v>IMPORTANTE COLORES: La botella la que tiene la inscripción en azul y la cuchara la blanca en lo posible.</v>
          </cell>
          <cell r="AD6302">
            <v>44062</v>
          </cell>
          <cell r="AE6302">
            <v>44064</v>
          </cell>
          <cell r="AF6302" t="str">
            <v>BOTELLA 500CC CORCHO ECOLOGICO</v>
          </cell>
          <cell r="AG6302">
            <v>170</v>
          </cell>
          <cell r="AH6302">
            <v>1</v>
          </cell>
          <cell r="AI6302" t="str">
            <v>019BO6406</v>
          </cell>
          <cell r="AJ6302" t="str">
            <v>Web</v>
          </cell>
          <cell r="AK6302" t="str">
            <v>LUNES 24-08 ENTRE 8 Y 18 HORAS!</v>
          </cell>
          <cell r="AL6302">
            <v>1696416196</v>
          </cell>
          <cell r="AM6302">
            <v>280858515</v>
          </cell>
          <cell r="AN6302" t="str">
            <v>Sí</v>
          </cell>
        </row>
        <row r="6303">
          <cell r="A6303">
            <v>1751</v>
          </cell>
          <cell r="B6303" t="str">
            <v>ricardo.m.vazquez@hotmail.com</v>
          </cell>
          <cell r="AF6303" t="str">
            <v>PROMO SET DE VIDRIO</v>
          </cell>
          <cell r="AG6303">
            <v>2399</v>
          </cell>
          <cell r="AH6303">
            <v>1</v>
          </cell>
          <cell r="AN6303" t="str">
            <v>Sí</v>
          </cell>
        </row>
        <row r="6304">
          <cell r="A6304">
            <v>1751</v>
          </cell>
          <cell r="B6304" t="str">
            <v>ricardo.m.vazquez@hotmail.com</v>
          </cell>
          <cell r="AF6304" t="str">
            <v>CUCHARAS LARGAS PL 1PC PASTEL 23 CM</v>
          </cell>
          <cell r="AG6304" t="str">
            <v>36.6</v>
          </cell>
          <cell r="AH6304">
            <v>1</v>
          </cell>
          <cell r="AI6304" t="str">
            <v>019BA6978</v>
          </cell>
          <cell r="AN6304" t="str">
            <v>Sí</v>
          </cell>
        </row>
        <row r="6305">
          <cell r="A6305">
            <v>1751</v>
          </cell>
          <cell r="B6305" t="str">
            <v>ricardo.m.vazquez@hotmail.com</v>
          </cell>
          <cell r="AF6305" t="str">
            <v>ALMOHADÓN FLECHAS AZUL 40X40 C/RELLENO</v>
          </cell>
          <cell r="AG6305">
            <v>780</v>
          </cell>
          <cell r="AH6305">
            <v>2</v>
          </cell>
          <cell r="AI6305" t="str">
            <v>02AL7779</v>
          </cell>
          <cell r="AN6305" t="str">
            <v>Sí</v>
          </cell>
        </row>
        <row r="6306">
          <cell r="A6306">
            <v>1751</v>
          </cell>
          <cell r="B6306" t="str">
            <v>ricardo.m.vazquez@hotmail.com</v>
          </cell>
          <cell r="AF6306" t="str">
            <v>PROMO: TRAPEADOR DE PISO EXTENSIBLE + TRAPEADOR DE MANO</v>
          </cell>
          <cell r="AG6306">
            <v>899</v>
          </cell>
          <cell r="AH6306">
            <v>1</v>
          </cell>
          <cell r="AI6306" t="str">
            <v>046LI7902//046LI7537</v>
          </cell>
          <cell r="AN6306" t="str">
            <v>Sí</v>
          </cell>
        </row>
        <row r="6307">
          <cell r="A6307">
            <v>1750</v>
          </cell>
          <cell r="B6307" t="str">
            <v>fernandez.kaf@gmail.com</v>
          </cell>
          <cell r="C6307">
            <v>44062</v>
          </cell>
          <cell r="D6307" t="str">
            <v>Abierta</v>
          </cell>
          <cell r="E6307" t="str">
            <v>Recibido</v>
          </cell>
          <cell r="F6307" t="str">
            <v>Enviado</v>
          </cell>
          <cell r="G6307" t="str">
            <v>ARS</v>
          </cell>
          <cell r="H6307" t="str">
            <v>942.87</v>
          </cell>
          <cell r="I6307">
            <v>0</v>
          </cell>
          <cell r="J6307">
            <v>0</v>
          </cell>
          <cell r="K6307" t="str">
            <v>942.87</v>
          </cell>
          <cell r="L6307" t="str">
            <v xml:space="preserve">Karina Fernandez </v>
          </cell>
          <cell r="M6307">
            <v>35977462</v>
          </cell>
          <cell r="N6307">
            <v>1130386962</v>
          </cell>
          <cell r="O6307" t="str">
            <v>Karina  Fernandez</v>
          </cell>
          <cell r="P6307">
            <v>1130386962</v>
          </cell>
          <cell r="Q6307" t="str">
            <v xml:space="preserve">E. Morello </v>
          </cell>
          <cell r="R6307">
            <v>3162</v>
          </cell>
          <cell r="S6307" t="str">
            <v>2c</v>
          </cell>
          <cell r="U6307" t="str">
            <v>Buenos aires</v>
          </cell>
          <cell r="V6307">
            <v>1651</v>
          </cell>
          <cell r="W6307" t="str">
            <v>Gran Buenos Aires</v>
          </cell>
          <cell r="Y6307" t="str">
            <v>ENVÍO SIN CARGO (CABA Y GRAN PARTE DE GBA) TIEMPO: 4 a 6 DÍAS HÁBILES</v>
          </cell>
          <cell r="Z6307" t="str">
            <v>Mercado Pago</v>
          </cell>
          <cell r="AD6307">
            <v>44062</v>
          </cell>
          <cell r="AE6307">
            <v>44064</v>
          </cell>
          <cell r="AF6307" t="str">
            <v>RALLADOR DE MANO MEDIANO 20 CM</v>
          </cell>
          <cell r="AG6307" t="str">
            <v>43.87</v>
          </cell>
          <cell r="AH6307">
            <v>1</v>
          </cell>
          <cell r="AI6307" t="str">
            <v>BA7382</v>
          </cell>
          <cell r="AJ6307" t="str">
            <v>Móvil</v>
          </cell>
          <cell r="AK6307" t="str">
            <v>MARTES 25-08 ENTRE 8 Y 18 HORAS!</v>
          </cell>
          <cell r="AL6307">
            <v>1696324529</v>
          </cell>
          <cell r="AM6307">
            <v>281253152</v>
          </cell>
          <cell r="AN6307" t="str">
            <v>Sí</v>
          </cell>
        </row>
        <row r="6308">
          <cell r="A6308">
            <v>1750</v>
          </cell>
          <cell r="B6308" t="str">
            <v>fernandez.kaf@gmail.com</v>
          </cell>
          <cell r="AF6308" t="str">
            <v>PROMO: TRAPEADOR DE PISO EXTENSIBLE + TRAPEADOR DE MANO</v>
          </cell>
          <cell r="AG6308">
            <v>899</v>
          </cell>
          <cell r="AH6308">
            <v>1</v>
          </cell>
          <cell r="AI6308" t="str">
            <v>046LI7902//046LI7537</v>
          </cell>
          <cell r="AN6308" t="str">
            <v>Sí</v>
          </cell>
        </row>
        <row r="6309">
          <cell r="A6309">
            <v>1749</v>
          </cell>
          <cell r="B6309" t="str">
            <v>lali1971@yahoo.com.ar</v>
          </cell>
          <cell r="C6309">
            <v>44062</v>
          </cell>
          <cell r="D6309" t="str">
            <v>Abierta</v>
          </cell>
          <cell r="E6309" t="str">
            <v>Recibido</v>
          </cell>
          <cell r="F6309" t="str">
            <v>Enviado</v>
          </cell>
          <cell r="G6309" t="str">
            <v>ARS</v>
          </cell>
          <cell r="H6309">
            <v>708</v>
          </cell>
          <cell r="I6309" t="str">
            <v>106.2</v>
          </cell>
          <cell r="J6309">
            <v>0</v>
          </cell>
          <cell r="K6309" t="str">
            <v>601.8</v>
          </cell>
          <cell r="L6309" t="str">
            <v>Laura Moll</v>
          </cell>
          <cell r="M6309">
            <v>22430386</v>
          </cell>
          <cell r="N6309">
            <v>1550140094</v>
          </cell>
          <cell r="O6309" t="str">
            <v>Laura Moll</v>
          </cell>
          <cell r="P6309">
            <v>1550140094</v>
          </cell>
          <cell r="Q6309" t="str">
            <v>Soldado de la Independencia</v>
          </cell>
          <cell r="R6309">
            <v>1381</v>
          </cell>
          <cell r="S6309" t="str">
            <v>8 B</v>
          </cell>
          <cell r="T6309" t="str">
            <v>Belgrano</v>
          </cell>
          <cell r="U6309" t="str">
            <v>Caba</v>
          </cell>
          <cell r="V6309">
            <v>1426</v>
          </cell>
          <cell r="W6309" t="str">
            <v>Capital Federal</v>
          </cell>
          <cell r="Y6309" t="str">
            <v>ENVÍO SIN CARGO (CABA Y GRAN PARTE DE GBA) TIEMPO: 4 a 6 DÍAS HÁBILES</v>
          </cell>
          <cell r="Z6309" t="str">
            <v>Mercado Pago</v>
          </cell>
          <cell r="AA6309" t="str">
            <v>BIGDECO</v>
          </cell>
          <cell r="AD6309">
            <v>44062</v>
          </cell>
          <cell r="AE6309">
            <v>44062</v>
          </cell>
          <cell r="AF6309" t="str">
            <v>FRASCO DE VIDRIO 0.75L</v>
          </cell>
          <cell r="AG6309">
            <v>708</v>
          </cell>
          <cell r="AH6309">
            <v>1</v>
          </cell>
          <cell r="AI6309" t="str">
            <v>PA98667</v>
          </cell>
          <cell r="AJ6309" t="str">
            <v>Móvil</v>
          </cell>
          <cell r="AK6309" t="str">
            <v>viernes 21-08 entre 8 y 18 horas!</v>
          </cell>
          <cell r="AL6309">
            <v>1695624564</v>
          </cell>
          <cell r="AM6309">
            <v>281161351</v>
          </cell>
          <cell r="AN6309" t="str">
            <v>Sí</v>
          </cell>
        </row>
        <row r="6310">
          <cell r="A6310">
            <v>1748</v>
          </cell>
          <cell r="B6310" t="str">
            <v>mavipresta@gmail.com</v>
          </cell>
          <cell r="C6310">
            <v>44062</v>
          </cell>
          <cell r="D6310" t="str">
            <v>Abierta</v>
          </cell>
          <cell r="E6310" t="str">
            <v>Recibido</v>
          </cell>
          <cell r="F6310" t="str">
            <v>Enviado</v>
          </cell>
          <cell r="G6310" t="str">
            <v>ARS</v>
          </cell>
          <cell r="H6310">
            <v>2399</v>
          </cell>
          <cell r="I6310">
            <v>0</v>
          </cell>
          <cell r="J6310">
            <v>0</v>
          </cell>
          <cell r="K6310">
            <v>2399</v>
          </cell>
          <cell r="L6310" t="str">
            <v>María Presta</v>
          </cell>
          <cell r="M6310">
            <v>35610239</v>
          </cell>
          <cell r="N6310">
            <v>2215587565</v>
          </cell>
          <cell r="O6310" t="str">
            <v>María Presta</v>
          </cell>
          <cell r="P6310">
            <v>2215587565</v>
          </cell>
          <cell r="Q6310">
            <v>40</v>
          </cell>
          <cell r="R6310">
            <v>969</v>
          </cell>
          <cell r="S6310" t="str">
            <v>4D</v>
          </cell>
          <cell r="U6310" t="str">
            <v>La Plata</v>
          </cell>
          <cell r="V6310">
            <v>1440</v>
          </cell>
          <cell r="W6310" t="str">
            <v>Capital Federal</v>
          </cell>
          <cell r="Y6310" t="str">
            <v>ENVÍO SIN CARGO (CABA Y GRAN PARTE DE GBA) TIEMPO: 4 a 6 DÍAS HÁBILES</v>
          </cell>
          <cell r="Z6310" t="str">
            <v>Mercado Pago</v>
          </cell>
          <cell r="AD6310">
            <v>44062</v>
          </cell>
          <cell r="AE6310">
            <v>44064</v>
          </cell>
          <cell r="AF6310" t="str">
            <v>PROMO SET DE VIDRIO</v>
          </cell>
          <cell r="AG6310">
            <v>2399</v>
          </cell>
          <cell r="AH6310">
            <v>1</v>
          </cell>
          <cell r="AJ6310" t="str">
            <v>Móvil</v>
          </cell>
          <cell r="AK6310" t="str">
            <v>LUNES 24-08 ENTRE 8 Y 18 HORAS!</v>
          </cell>
          <cell r="AL6310">
            <v>1695615433</v>
          </cell>
          <cell r="AM6310">
            <v>281114963</v>
          </cell>
          <cell r="AN6310" t="str">
            <v>Sí</v>
          </cell>
        </row>
        <row r="6311">
          <cell r="A6311">
            <v>1747</v>
          </cell>
          <cell r="B6311" t="str">
            <v>lali1971@yahoo.com.ar</v>
          </cell>
          <cell r="C6311">
            <v>44062</v>
          </cell>
          <cell r="D6311" t="str">
            <v>Abierta</v>
          </cell>
          <cell r="E6311" t="str">
            <v>Recibido</v>
          </cell>
          <cell r="F6311" t="str">
            <v>Enviado</v>
          </cell>
          <cell r="G6311" t="str">
            <v>ARS</v>
          </cell>
          <cell r="H6311">
            <v>1078</v>
          </cell>
          <cell r="I6311">
            <v>493</v>
          </cell>
          <cell r="J6311">
            <v>0</v>
          </cell>
          <cell r="K6311">
            <v>585</v>
          </cell>
          <cell r="L6311" t="str">
            <v>Laura Moll</v>
          </cell>
          <cell r="M6311">
            <v>22430386</v>
          </cell>
          <cell r="N6311">
            <v>1550140094</v>
          </cell>
          <cell r="O6311" t="str">
            <v>Laura Moll</v>
          </cell>
          <cell r="P6311">
            <v>1550140094</v>
          </cell>
          <cell r="Q6311" t="str">
            <v xml:space="preserve">Soldado de la Independencia </v>
          </cell>
          <cell r="R6311">
            <v>1381</v>
          </cell>
          <cell r="S6311" t="str">
            <v>8 B</v>
          </cell>
          <cell r="T6311" t="str">
            <v>Belgrano</v>
          </cell>
          <cell r="U6311" t="str">
            <v>Caba</v>
          </cell>
          <cell r="V6311">
            <v>1426</v>
          </cell>
          <cell r="W6311" t="str">
            <v>Capital Federal</v>
          </cell>
          <cell r="Y6311" t="str">
            <v>ENVÍO SIN CARGO (CABA Y GRAN PARTE DE GBA) TIEMPO: 4 a 6 DÍAS HÁBILES</v>
          </cell>
          <cell r="Z6311" t="str">
            <v>Mercado Pago</v>
          </cell>
          <cell r="AA6311" t="str">
            <v>LAURAMOLL</v>
          </cell>
          <cell r="AD6311">
            <v>44062</v>
          </cell>
          <cell r="AE6311">
            <v>44062</v>
          </cell>
          <cell r="AF6311" t="str">
            <v>VELA 100 % SOJA CON AROMA JAZMIN GARDENIA</v>
          </cell>
          <cell r="AG6311">
            <v>400</v>
          </cell>
          <cell r="AH6311">
            <v>1</v>
          </cell>
          <cell r="AI6311" t="str">
            <v>VELA</v>
          </cell>
          <cell r="AJ6311" t="str">
            <v>Móvil</v>
          </cell>
          <cell r="AK6311" t="str">
            <v>viernes 21-08 entre 8 y 18 horas!</v>
          </cell>
          <cell r="AL6311">
            <v>1695599471</v>
          </cell>
          <cell r="AM6311">
            <v>281038674</v>
          </cell>
          <cell r="AN6311" t="str">
            <v>Sí</v>
          </cell>
        </row>
        <row r="6312">
          <cell r="A6312">
            <v>1747</v>
          </cell>
          <cell r="B6312" t="str">
            <v>lali1971@yahoo.com.ar</v>
          </cell>
          <cell r="AF6312" t="str">
            <v>FLANERA DE VIDRIO 1.6 LITROS</v>
          </cell>
          <cell r="AG6312">
            <v>678</v>
          </cell>
          <cell r="AH6312">
            <v>1</v>
          </cell>
          <cell r="AI6312" t="str">
            <v>PA59114</v>
          </cell>
          <cell r="AN6312" t="str">
            <v>Sí</v>
          </cell>
        </row>
        <row r="6313">
          <cell r="A6313">
            <v>1746</v>
          </cell>
          <cell r="B6313" t="str">
            <v>martinapolero@hotmail.com</v>
          </cell>
          <cell r="C6313">
            <v>44062</v>
          </cell>
          <cell r="D6313" t="str">
            <v>Abierta</v>
          </cell>
          <cell r="E6313" t="str">
            <v>Recibido</v>
          </cell>
          <cell r="F6313" t="str">
            <v>Enviado</v>
          </cell>
          <cell r="G6313" t="str">
            <v>ARS</v>
          </cell>
          <cell r="H6313">
            <v>1539</v>
          </cell>
          <cell r="I6313" t="str">
            <v>230.85</v>
          </cell>
          <cell r="J6313">
            <v>0</v>
          </cell>
          <cell r="K6313" t="str">
            <v>1308.15</v>
          </cell>
          <cell r="L6313" t="str">
            <v>Martina Polero</v>
          </cell>
          <cell r="M6313">
            <v>39284700</v>
          </cell>
          <cell r="N6313">
            <v>2216011108</v>
          </cell>
          <cell r="O6313" t="str">
            <v>Martina Polero</v>
          </cell>
          <cell r="P6313">
            <v>2216011108</v>
          </cell>
          <cell r="Q6313">
            <v>10</v>
          </cell>
          <cell r="R6313">
            <v>857</v>
          </cell>
          <cell r="S6313" t="str">
            <v>17 E</v>
          </cell>
          <cell r="U6313" t="str">
            <v>La Plata</v>
          </cell>
          <cell r="V6313">
            <v>1440</v>
          </cell>
          <cell r="W6313" t="str">
            <v>Capital Federal</v>
          </cell>
          <cell r="Y6313" t="str">
            <v>ENVÍO SIN CARGO (CABA Y GRAN PARTE DE GBA) TIEMPO: 4 a 6 DÍAS HÁBILES</v>
          </cell>
          <cell r="Z6313" t="str">
            <v>Mercado Pago</v>
          </cell>
          <cell r="AA6313" t="str">
            <v>BIGDECO</v>
          </cell>
          <cell r="AB6313" t="str">
            <v>Cubiertero Jabonera</v>
          </cell>
          <cell r="AD6313">
            <v>44062</v>
          </cell>
          <cell r="AE6313">
            <v>44064</v>
          </cell>
          <cell r="AF6313" t="str">
            <v>JABONERA BAÑO POLISERINA PASTEL</v>
          </cell>
          <cell r="AG6313">
            <v>490</v>
          </cell>
          <cell r="AH6313">
            <v>1</v>
          </cell>
          <cell r="AI6313" t="str">
            <v>046AB6644</v>
          </cell>
          <cell r="AJ6313" t="str">
            <v>Móvil</v>
          </cell>
          <cell r="AK6313" t="str">
            <v>LUNES 24-08 ENTRE 8 Y 18 HORAS!</v>
          </cell>
          <cell r="AL6313">
            <v>1694617563</v>
          </cell>
          <cell r="AM6313">
            <v>281030676</v>
          </cell>
          <cell r="AN6313" t="str">
            <v>Sí</v>
          </cell>
        </row>
        <row r="6314">
          <cell r="A6314">
            <v>1746</v>
          </cell>
          <cell r="B6314" t="str">
            <v>martinapolero@hotmail.com</v>
          </cell>
          <cell r="AF6314" t="str">
            <v>CUBIERTERO DE MADERA 4 DIVISIONES 15X15CM</v>
          </cell>
          <cell r="AG6314">
            <v>1049</v>
          </cell>
          <cell r="AH6314">
            <v>1</v>
          </cell>
          <cell r="AI6314" t="str">
            <v>046CU7468</v>
          </cell>
          <cell r="AN6314" t="str">
            <v>Sí</v>
          </cell>
        </row>
        <row r="6315">
          <cell r="A6315">
            <v>1745</v>
          </cell>
          <cell r="B6315" t="str">
            <v>elenamarin74@hotmail.com</v>
          </cell>
          <cell r="C6315">
            <v>44062</v>
          </cell>
          <cell r="D6315" t="str">
            <v>Abierta</v>
          </cell>
          <cell r="E6315" t="str">
            <v>Recibido</v>
          </cell>
          <cell r="F6315" t="str">
            <v>Enviado</v>
          </cell>
          <cell r="G6315" t="str">
            <v>ARS</v>
          </cell>
          <cell r="H6315">
            <v>2299</v>
          </cell>
          <cell r="I6315">
            <v>0</v>
          </cell>
          <cell r="J6315">
            <v>0</v>
          </cell>
          <cell r="K6315">
            <v>2299</v>
          </cell>
          <cell r="L6315" t="str">
            <v>Julia Marin</v>
          </cell>
          <cell r="M6315">
            <v>24032036</v>
          </cell>
          <cell r="N6315">
            <v>1150985396</v>
          </cell>
          <cell r="O6315" t="str">
            <v>Julia Marin</v>
          </cell>
          <cell r="P6315">
            <v>1150985396</v>
          </cell>
          <cell r="Q6315" t="str">
            <v>Doctor manuel acevedo</v>
          </cell>
          <cell r="R6315">
            <v>86</v>
          </cell>
          <cell r="S6315" t="str">
            <v>Porteria</v>
          </cell>
          <cell r="T6315" t="str">
            <v>Villa crespo</v>
          </cell>
          <cell r="U6315" t="str">
            <v>Caba</v>
          </cell>
          <cell r="V6315">
            <v>1414</v>
          </cell>
          <cell r="W6315" t="str">
            <v>Capital Federal</v>
          </cell>
          <cell r="Y6315" t="str">
            <v>ENVÍO SIN CARGO (CABA Y GRAN PARTE DE GBA) TIEMPO: 4 a 6 DÍAS HÁBILES</v>
          </cell>
          <cell r="Z6315" t="str">
            <v>Mercado Pago</v>
          </cell>
          <cell r="AC6315" t="str">
            <v>20-08 MOPA PENDIENTE</v>
          </cell>
          <cell r="AD6315">
            <v>44062</v>
          </cell>
          <cell r="AE6315">
            <v>44067</v>
          </cell>
          <cell r="AF6315" t="str">
            <v>SET MOPA CON BALDE CENTRIFUGADOR</v>
          </cell>
          <cell r="AG6315">
            <v>2299</v>
          </cell>
          <cell r="AH6315">
            <v>1</v>
          </cell>
          <cell r="AI6315" t="str">
            <v>MOPANUEVA</v>
          </cell>
          <cell r="AJ6315" t="str">
            <v>Móvil</v>
          </cell>
          <cell r="AK6315" t="str">
            <v>MIERCOLES 26-08 ENTRE 8 Y 18 HORAS!</v>
          </cell>
          <cell r="AL6315">
            <v>1694407360</v>
          </cell>
          <cell r="AM6315">
            <v>280808670</v>
          </cell>
          <cell r="AN6315" t="str">
            <v>Sí</v>
          </cell>
        </row>
        <row r="6316">
          <cell r="A6316">
            <v>1744</v>
          </cell>
          <cell r="B6316" t="str">
            <v>luciana.gonzalez205@gmail.com</v>
          </cell>
          <cell r="C6316">
            <v>44062</v>
          </cell>
          <cell r="D6316" t="str">
            <v>Abierta</v>
          </cell>
          <cell r="E6316" t="str">
            <v>Recibido</v>
          </cell>
          <cell r="F6316" t="str">
            <v>Enviado</v>
          </cell>
          <cell r="G6316" t="str">
            <v>ARS</v>
          </cell>
          <cell r="H6316">
            <v>2299</v>
          </cell>
          <cell r="I6316">
            <v>0</v>
          </cell>
          <cell r="J6316">
            <v>0</v>
          </cell>
          <cell r="K6316">
            <v>2299</v>
          </cell>
          <cell r="L6316" t="str">
            <v>Luciana Gonzalez</v>
          </cell>
          <cell r="M6316">
            <v>38695844</v>
          </cell>
          <cell r="N6316">
            <v>1153314306</v>
          </cell>
          <cell r="O6316" t="str">
            <v>Luciana Gonzalez</v>
          </cell>
          <cell r="P6316">
            <v>1153314306</v>
          </cell>
          <cell r="Q6316" t="str">
            <v>Constitucion</v>
          </cell>
          <cell r="R6316">
            <v>454</v>
          </cell>
          <cell r="T6316" t="str">
            <v>Haedo</v>
          </cell>
          <cell r="U6316" t="str">
            <v>Partido de Moron</v>
          </cell>
          <cell r="V6316">
            <v>1706</v>
          </cell>
          <cell r="W6316" t="str">
            <v>Gran Buenos Aires</v>
          </cell>
          <cell r="Y6316" t="str">
            <v>ENVÍO SIN CARGO (CABA Y GRAN PARTE DE GBA) TIEMPO: 4 a 6 DÍAS HÁBILES</v>
          </cell>
          <cell r="Z6316" t="str">
            <v>Mercado Pago</v>
          </cell>
          <cell r="AC6316" t="str">
            <v>20-08 MOPA PENDIENTE</v>
          </cell>
          <cell r="AD6316">
            <v>44062</v>
          </cell>
          <cell r="AE6316">
            <v>44067</v>
          </cell>
          <cell r="AF6316" t="str">
            <v>SET MOPA CON BALDE CENTRIFUGADOR</v>
          </cell>
          <cell r="AG6316">
            <v>2299</v>
          </cell>
          <cell r="AH6316">
            <v>1</v>
          </cell>
          <cell r="AI6316" t="str">
            <v>MOPANUEVA</v>
          </cell>
          <cell r="AJ6316" t="str">
            <v>Móvil</v>
          </cell>
          <cell r="AK6316" t="str">
            <v>MIERCOLES 26-08 ENTRE 8 Y 18 HORAS!</v>
          </cell>
          <cell r="AL6316">
            <v>1694127004</v>
          </cell>
          <cell r="AM6316">
            <v>280975676</v>
          </cell>
          <cell r="AN6316" t="str">
            <v>Sí</v>
          </cell>
        </row>
        <row r="6317">
          <cell r="A6317">
            <v>1743</v>
          </cell>
          <cell r="B6317" t="str">
            <v>noe2578@gmail.com</v>
          </cell>
          <cell r="C6317">
            <v>44062</v>
          </cell>
          <cell r="D6317" t="str">
            <v>Abierta</v>
          </cell>
          <cell r="E6317" t="str">
            <v>Recibido</v>
          </cell>
          <cell r="F6317" t="str">
            <v>Enviado</v>
          </cell>
          <cell r="G6317" t="str">
            <v>ARS</v>
          </cell>
          <cell r="H6317">
            <v>4598</v>
          </cell>
          <cell r="I6317">
            <v>0</v>
          </cell>
          <cell r="J6317">
            <v>0</v>
          </cell>
          <cell r="K6317">
            <v>4598</v>
          </cell>
          <cell r="L6317" t="str">
            <v>Noelia Firpo</v>
          </cell>
          <cell r="M6317">
            <v>26689206</v>
          </cell>
          <cell r="N6317">
            <v>21862993</v>
          </cell>
          <cell r="O6317" t="str">
            <v>Noelia Firpo Firpo</v>
          </cell>
          <cell r="P6317">
            <v>21862993</v>
          </cell>
          <cell r="Q6317" t="str">
            <v>Corvalan</v>
          </cell>
          <cell r="R6317">
            <v>56</v>
          </cell>
          <cell r="S6317" t="str">
            <v xml:space="preserve">3 D </v>
          </cell>
          <cell r="T6317" t="str">
            <v>wilde</v>
          </cell>
          <cell r="U6317" t="str">
            <v xml:space="preserve">Avellaneda </v>
          </cell>
          <cell r="V6317">
            <v>1875</v>
          </cell>
          <cell r="W6317" t="str">
            <v>Gran Buenos Aires</v>
          </cell>
          <cell r="Y6317" t="str">
            <v>ENVÍO SIN CARGO (CABA Y GRAN PARTE DE GBA) TIEMPO: 4 a 6 DÍAS HÁBILES</v>
          </cell>
          <cell r="Z6317" t="str">
            <v>Mercado Pago</v>
          </cell>
          <cell r="AB6317" t="str">
            <v xml:space="preserve">si no hay nadie dejar en porteria o 9B </v>
          </cell>
          <cell r="AC6317" t="str">
            <v>20-08 MOPA PENDIENTE</v>
          </cell>
          <cell r="AD6317">
            <v>44062</v>
          </cell>
          <cell r="AE6317">
            <v>44067</v>
          </cell>
          <cell r="AF6317" t="str">
            <v>SET MOPA CON BALDE CENTRIFUGADOR</v>
          </cell>
          <cell r="AG6317">
            <v>2299</v>
          </cell>
          <cell r="AH6317">
            <v>2</v>
          </cell>
          <cell r="AI6317" t="str">
            <v>MOPANUEVA</v>
          </cell>
          <cell r="AJ6317" t="str">
            <v>Móvil</v>
          </cell>
          <cell r="AK6317" t="str">
            <v>MIERCOLES 26-08 ENTRE 8 Y 18 HORAS!</v>
          </cell>
          <cell r="AL6317">
            <v>1693785493</v>
          </cell>
          <cell r="AM6317">
            <v>280936956</v>
          </cell>
          <cell r="AN6317" t="str">
            <v>Sí</v>
          </cell>
        </row>
        <row r="6318">
          <cell r="A6318">
            <v>1742</v>
          </cell>
          <cell r="B6318" t="str">
            <v>silycata14@gmail.com</v>
          </cell>
          <cell r="C6318">
            <v>44062</v>
          </cell>
          <cell r="D6318" t="str">
            <v>Abierta</v>
          </cell>
          <cell r="E6318" t="str">
            <v>Recibido</v>
          </cell>
          <cell r="F6318" t="str">
            <v>Enviado</v>
          </cell>
          <cell r="G6318" t="str">
            <v>ARS</v>
          </cell>
          <cell r="H6318">
            <v>2299</v>
          </cell>
          <cell r="I6318">
            <v>0</v>
          </cell>
          <cell r="J6318">
            <v>0</v>
          </cell>
          <cell r="K6318">
            <v>2299</v>
          </cell>
          <cell r="L6318" t="str">
            <v>Silvia Rodriguez</v>
          </cell>
          <cell r="M6318">
            <v>27284671088</v>
          </cell>
          <cell r="N6318">
            <v>1155236329</v>
          </cell>
          <cell r="O6318" t="str">
            <v>Silvia Rodriguez</v>
          </cell>
          <cell r="P6318">
            <v>1155236329</v>
          </cell>
          <cell r="Q6318" t="str">
            <v>Pringles</v>
          </cell>
          <cell r="R6318">
            <v>1048</v>
          </cell>
          <cell r="U6318" t="str">
            <v>Temperley</v>
          </cell>
          <cell r="V6318">
            <v>1834</v>
          </cell>
          <cell r="W6318" t="str">
            <v>Gran Buenos Aires</v>
          </cell>
          <cell r="Y6318" t="str">
            <v>ENVÍO SIN CARGO (CABA Y GRAN PARTE DE GBA) TIEMPO: 4 a 6 DÍAS HÁBILES</v>
          </cell>
          <cell r="Z6318" t="str">
            <v>Mercado Pago</v>
          </cell>
          <cell r="AC6318" t="str">
            <v>20-08 MOPA PENDIENTE</v>
          </cell>
          <cell r="AD6318">
            <v>44062</v>
          </cell>
          <cell r="AE6318">
            <v>44067</v>
          </cell>
          <cell r="AF6318" t="str">
            <v>SET MOPA CON BALDE CENTRIFUGADOR</v>
          </cell>
          <cell r="AG6318">
            <v>2299</v>
          </cell>
          <cell r="AH6318">
            <v>1</v>
          </cell>
          <cell r="AI6318" t="str">
            <v>MOPANUEVA</v>
          </cell>
          <cell r="AJ6318" t="str">
            <v>Móvil</v>
          </cell>
          <cell r="AK6318" t="str">
            <v>MIERCOLES 26-08 ENTRE 8 Y 18 HORAS!</v>
          </cell>
          <cell r="AL6318">
            <v>1693363949</v>
          </cell>
          <cell r="AM6318">
            <v>280862229</v>
          </cell>
          <cell r="AN6318" t="str">
            <v>Sí</v>
          </cell>
        </row>
        <row r="6319">
          <cell r="A6319">
            <v>1741</v>
          </cell>
          <cell r="B6319" t="str">
            <v>Milielp@hotmail.com</v>
          </cell>
          <cell r="C6319">
            <v>44061</v>
          </cell>
          <cell r="D6319" t="str">
            <v>Abierta</v>
          </cell>
          <cell r="E6319" t="str">
            <v>Recibido</v>
          </cell>
          <cell r="F6319" t="str">
            <v>Enviado</v>
          </cell>
          <cell r="G6319" t="str">
            <v>ARS</v>
          </cell>
          <cell r="H6319">
            <v>4598</v>
          </cell>
          <cell r="I6319">
            <v>0</v>
          </cell>
          <cell r="J6319">
            <v>0</v>
          </cell>
          <cell r="K6319">
            <v>4598</v>
          </cell>
          <cell r="L6319" t="str">
            <v>Milagros Cirone</v>
          </cell>
          <cell r="M6319">
            <v>32844306</v>
          </cell>
          <cell r="N6319">
            <v>2213143713</v>
          </cell>
          <cell r="O6319" t="str">
            <v>Milagros Cirone</v>
          </cell>
          <cell r="P6319">
            <v>2213143713</v>
          </cell>
          <cell r="Q6319" t="str">
            <v>520 E/3 Y 4</v>
          </cell>
          <cell r="R6319">
            <v>830</v>
          </cell>
          <cell r="T6319" t="str">
            <v>Tolosa</v>
          </cell>
          <cell r="U6319" t="str">
            <v>La Plata</v>
          </cell>
          <cell r="V6319">
            <v>1440</v>
          </cell>
          <cell r="W6319" t="str">
            <v>Capital Federal</v>
          </cell>
          <cell r="Y6319" t="str">
            <v>ENVÍO SIN CARGO (CABA Y GRAN PARTE DE GBA) TIEMPO: 4 a 6 DÍAS HÁBILES</v>
          </cell>
          <cell r="Z6319" t="str">
            <v>Mercado Pago</v>
          </cell>
          <cell r="AB6319" t="str">
            <v>Juegueteria "Abrakadabra" .. al lado del banco provincia. Cartel negro en la vereda</v>
          </cell>
          <cell r="AC6319" t="str">
            <v>ENVIAR 1741 con 1806 juntos  HORARIO DE ENTREGA DE 11 A 18:30 YA QUE ES EL TRABAJO</v>
          </cell>
          <cell r="AD6319">
            <v>44061</v>
          </cell>
          <cell r="AE6319">
            <v>44067</v>
          </cell>
          <cell r="AF6319" t="str">
            <v>SET MOPA CON BALDE CENTRIFUGADOR</v>
          </cell>
          <cell r="AG6319">
            <v>2299</v>
          </cell>
          <cell r="AH6319">
            <v>2</v>
          </cell>
          <cell r="AI6319" t="str">
            <v>MOPANUEVA</v>
          </cell>
          <cell r="AJ6319" t="str">
            <v>Móvil</v>
          </cell>
          <cell r="AK6319" t="str">
            <v>JUEVES 27-08 ENTRE 8 Y 18 HORAS!</v>
          </cell>
          <cell r="AL6319">
            <v>1693179429</v>
          </cell>
          <cell r="AM6319">
            <v>260898503</v>
          </cell>
          <cell r="AN6319" t="str">
            <v>Sí</v>
          </cell>
        </row>
        <row r="6320">
          <cell r="A6320">
            <v>1740</v>
          </cell>
          <cell r="B6320" t="str">
            <v>carrascomelina2001@gmail.com</v>
          </cell>
          <cell r="C6320">
            <v>44061</v>
          </cell>
          <cell r="D6320" t="str">
            <v>Abierta</v>
          </cell>
          <cell r="E6320" t="str">
            <v>Recibido</v>
          </cell>
          <cell r="F6320" t="str">
            <v>Enviado</v>
          </cell>
          <cell r="G6320" t="str">
            <v>ARS</v>
          </cell>
          <cell r="H6320">
            <v>2299</v>
          </cell>
          <cell r="I6320">
            <v>0</v>
          </cell>
          <cell r="J6320">
            <v>0</v>
          </cell>
          <cell r="K6320">
            <v>2299</v>
          </cell>
          <cell r="L6320" t="str">
            <v>Melina Carrasco</v>
          </cell>
          <cell r="M6320">
            <v>43264594</v>
          </cell>
          <cell r="N6320">
            <v>1169159240</v>
          </cell>
          <cell r="O6320" t="str">
            <v>Melina Carrasco</v>
          </cell>
          <cell r="P6320">
            <v>1169159240</v>
          </cell>
          <cell r="Q6320" t="str">
            <v>Aconquija</v>
          </cell>
          <cell r="R6320">
            <v>236</v>
          </cell>
          <cell r="S6320" t="str">
            <v>Casa</v>
          </cell>
          <cell r="T6320" t="str">
            <v>Don Orione</v>
          </cell>
          <cell r="U6320" t="str">
            <v>Claypole</v>
          </cell>
          <cell r="V6320">
            <v>1849</v>
          </cell>
          <cell r="W6320" t="str">
            <v>Gran Buenos Aires</v>
          </cell>
          <cell r="Y6320" t="str">
            <v>ENVÍO SIN CARGO (CABA Y GRAN PARTE DE GBA) TIEMPO: 4 a 6 DÍAS HÁBILES</v>
          </cell>
          <cell r="Z6320" t="str">
            <v>Mercado Pago</v>
          </cell>
          <cell r="AC6320" t="str">
            <v>20-08 MOPA PENDIENTE</v>
          </cell>
          <cell r="AD6320">
            <v>44063</v>
          </cell>
          <cell r="AE6320">
            <v>44067</v>
          </cell>
          <cell r="AF6320" t="str">
            <v>SET MOPA CON BALDE CENTRIFUGADOR</v>
          </cell>
          <cell r="AG6320">
            <v>2299</v>
          </cell>
          <cell r="AH6320">
            <v>1</v>
          </cell>
          <cell r="AI6320" t="str">
            <v>MOPANUEVA</v>
          </cell>
          <cell r="AJ6320" t="str">
            <v>Móvil</v>
          </cell>
          <cell r="AK6320" t="str">
            <v>MIERCOLES 26-08 ENTRE 8 Y 18 HORAS!</v>
          </cell>
          <cell r="AL6320">
            <v>1692868754</v>
          </cell>
          <cell r="AM6320">
            <v>280735142</v>
          </cell>
          <cell r="AN6320" t="str">
            <v>Sí</v>
          </cell>
        </row>
        <row r="6321">
          <cell r="A6321">
            <v>1739</v>
          </cell>
          <cell r="B6321" t="str">
            <v>tomasmamerio@gmail.com</v>
          </cell>
          <cell r="C6321">
            <v>44061</v>
          </cell>
          <cell r="D6321" t="str">
            <v>Abierta</v>
          </cell>
          <cell r="E6321" t="str">
            <v>Recibido</v>
          </cell>
          <cell r="F6321" t="str">
            <v>Enviado</v>
          </cell>
          <cell r="G6321" t="str">
            <v>ARS</v>
          </cell>
          <cell r="H6321" t="str">
            <v>903.64</v>
          </cell>
          <cell r="I6321">
            <v>0</v>
          </cell>
          <cell r="J6321">
            <v>0</v>
          </cell>
          <cell r="K6321" t="str">
            <v>903.64</v>
          </cell>
          <cell r="L6321" t="str">
            <v>Tomás Amerio</v>
          </cell>
          <cell r="M6321">
            <v>37754190</v>
          </cell>
          <cell r="N6321" t="str">
            <v>+54 9 11 3842-8366</v>
          </cell>
          <cell r="O6321" t="str">
            <v>Tomás Amerio</v>
          </cell>
          <cell r="P6321" t="str">
            <v>+54 9 11 3842-8366</v>
          </cell>
          <cell r="Q6321" t="str">
            <v>Donato Álvarez</v>
          </cell>
          <cell r="R6321">
            <v>246</v>
          </cell>
          <cell r="S6321" t="str">
            <v>4d</v>
          </cell>
          <cell r="T6321" t="str">
            <v>Flores</v>
          </cell>
          <cell r="U6321" t="str">
            <v>Capital Federal</v>
          </cell>
          <cell r="V6321">
            <v>1406</v>
          </cell>
          <cell r="W6321" t="str">
            <v>Capital Federal</v>
          </cell>
          <cell r="Y6321" t="str">
            <v>ENVÍO SIN CARGO (CABA Y GRAN PARTE DE GBA) TIEMPO: 4 a 6 DÍAS HÁBILES</v>
          </cell>
          <cell r="Z6321" t="str">
            <v>Mercado Pago</v>
          </cell>
          <cell r="AD6321">
            <v>44061</v>
          </cell>
          <cell r="AE6321">
            <v>44062</v>
          </cell>
          <cell r="AF6321" t="str">
            <v>YERBERO NEGRO JACK DANIELS SETX 2 14.5 X 8.5 CM.</v>
          </cell>
          <cell r="AG6321" t="str">
            <v>903.64</v>
          </cell>
          <cell r="AH6321">
            <v>1</v>
          </cell>
          <cell r="AI6321" t="str">
            <v>645LA77010</v>
          </cell>
          <cell r="AJ6321" t="str">
            <v>Móvil</v>
          </cell>
          <cell r="AK6321" t="str">
            <v/>
          </cell>
          <cell r="AL6321">
            <v>1692576125</v>
          </cell>
          <cell r="AM6321">
            <v>280692963</v>
          </cell>
          <cell r="AN6321" t="str">
            <v>Sí</v>
          </cell>
        </row>
        <row r="6322">
          <cell r="A6322">
            <v>1738</v>
          </cell>
          <cell r="B6322" t="str">
            <v>ericapercovich57@gmail.com</v>
          </cell>
          <cell r="C6322">
            <v>44061</v>
          </cell>
          <cell r="D6322" t="str">
            <v>Abierta</v>
          </cell>
          <cell r="E6322" t="str">
            <v>Recibido</v>
          </cell>
          <cell r="F6322" t="str">
            <v>Enviado</v>
          </cell>
          <cell r="G6322" t="str">
            <v>ARS</v>
          </cell>
          <cell r="H6322" t="str">
            <v>1942.34</v>
          </cell>
          <cell r="I6322">
            <v>0</v>
          </cell>
          <cell r="J6322">
            <v>0</v>
          </cell>
          <cell r="K6322" t="str">
            <v>1942.34</v>
          </cell>
          <cell r="L6322" t="str">
            <v>Erica Percovich</v>
          </cell>
          <cell r="M6322">
            <v>32297271</v>
          </cell>
          <cell r="N6322">
            <v>1130935515</v>
          </cell>
          <cell r="O6322" t="str">
            <v>Erica Percovich</v>
          </cell>
          <cell r="P6322">
            <v>1130935515</v>
          </cell>
          <cell r="Q6322" t="str">
            <v>Cordero(entre flores de estrada y jose ingenieros)</v>
          </cell>
          <cell r="R6322">
            <v>54</v>
          </cell>
          <cell r="U6322" t="str">
            <v>Buenos Aires</v>
          </cell>
          <cell r="V6322">
            <v>1826</v>
          </cell>
          <cell r="W6322" t="str">
            <v>Gran Buenos Aires</v>
          </cell>
          <cell r="Y6322" t="str">
            <v>ENVÍO SIN CARGO (CABA Y GRAN PARTE DE GBA) TIEMPO: 4 a 6 DÍAS HÁBILES</v>
          </cell>
          <cell r="Z6322" t="str">
            <v>Mercado Pago</v>
          </cell>
          <cell r="AB6322" t="str">
            <v>Direccion. Cordero 54(entre flores de estrada y jose ingenieros). Remedios de escalada(oeste)</v>
          </cell>
          <cell r="AD6322">
            <v>44061</v>
          </cell>
          <cell r="AE6322">
            <v>44064</v>
          </cell>
          <cell r="AF6322" t="str">
            <v>VASO AZUL FACETADO Y EXPRIMIDOR</v>
          </cell>
          <cell r="AG6322" t="str">
            <v>212.5</v>
          </cell>
          <cell r="AH6322">
            <v>1</v>
          </cell>
          <cell r="AI6322" t="str">
            <v>BP24007 BIPO</v>
          </cell>
          <cell r="AJ6322" t="str">
            <v>Móvil</v>
          </cell>
          <cell r="AK6322" t="str">
            <v>LUNES 24-08 ENTRE 8 Y 18 HORAS!</v>
          </cell>
          <cell r="AL6322">
            <v>1692055521</v>
          </cell>
          <cell r="AM6322">
            <v>280619531</v>
          </cell>
          <cell r="AN6322" t="str">
            <v>Sí</v>
          </cell>
        </row>
        <row r="6323">
          <cell r="A6323">
            <v>1738</v>
          </cell>
          <cell r="B6323" t="str">
            <v>ericapercovich57@gmail.com</v>
          </cell>
          <cell r="AF6323" t="str">
            <v>BIFERA AZUL CUADRADA 24 CM ANTIADHERENTE PANELUX</v>
          </cell>
          <cell r="AG6323" t="str">
            <v>1729.84</v>
          </cell>
          <cell r="AH6323">
            <v>1</v>
          </cell>
          <cell r="AI6323" t="str">
            <v>PAN75102</v>
          </cell>
          <cell r="AN6323" t="str">
            <v>Sí</v>
          </cell>
        </row>
        <row r="6324">
          <cell r="A6324">
            <v>1737</v>
          </cell>
          <cell r="B6324" t="str">
            <v>melialb@hotmail.com</v>
          </cell>
          <cell r="C6324">
            <v>44061</v>
          </cell>
          <cell r="D6324" t="str">
            <v>Abierta</v>
          </cell>
          <cell r="E6324" t="str">
            <v>Recibido</v>
          </cell>
          <cell r="F6324" t="str">
            <v>Enviado</v>
          </cell>
          <cell r="G6324" t="str">
            <v>ARS</v>
          </cell>
          <cell r="H6324" t="str">
            <v>1122.86</v>
          </cell>
          <cell r="I6324">
            <v>0</v>
          </cell>
          <cell r="J6324">
            <v>0</v>
          </cell>
          <cell r="K6324" t="str">
            <v>1122.86</v>
          </cell>
          <cell r="L6324" t="str">
            <v>Melina Albanese</v>
          </cell>
          <cell r="M6324">
            <v>35610429</v>
          </cell>
          <cell r="N6324">
            <v>542216158383</v>
          </cell>
          <cell r="O6324" t="str">
            <v>Melina Albanese</v>
          </cell>
          <cell r="P6324">
            <v>542216158383</v>
          </cell>
          <cell r="Q6324">
            <v>32</v>
          </cell>
          <cell r="R6324">
            <v>124</v>
          </cell>
          <cell r="U6324" t="str">
            <v>La Plata</v>
          </cell>
          <cell r="V6324">
            <v>1440</v>
          </cell>
          <cell r="W6324" t="str">
            <v>Capital Federal</v>
          </cell>
          <cell r="Y6324" t="str">
            <v>ENVÍO SIN CARGO (CABA Y GRAN PARTE DE GBA) TIEMPO: 4 a 6 DÍAS HÁBILES</v>
          </cell>
          <cell r="Z6324" t="str">
            <v>Mercado Pago</v>
          </cell>
          <cell r="AB6324" t="str">
            <v xml:space="preserve">El envio es a La Plata calle 32 nº 124 e/117 y 118 </v>
          </cell>
          <cell r="AD6324">
            <v>44061</v>
          </cell>
          <cell r="AE6324">
            <v>44064</v>
          </cell>
          <cell r="AF6324" t="str">
            <v>CORTINA DE BAÑO CREMA 180 X 180 CM</v>
          </cell>
          <cell r="AG6324" t="str">
            <v>1122.86</v>
          </cell>
          <cell r="AH6324">
            <v>1</v>
          </cell>
          <cell r="AI6324" t="str">
            <v>AB7341</v>
          </cell>
          <cell r="AJ6324" t="str">
            <v>Web</v>
          </cell>
          <cell r="AK6324" t="str">
            <v>LUNES 24-08 ENTRE 8 Y 18 HORAS!</v>
          </cell>
          <cell r="AL6324">
            <v>1691433598</v>
          </cell>
          <cell r="AM6324">
            <v>280510879</v>
          </cell>
          <cell r="AN6324" t="str">
            <v>Sí</v>
          </cell>
        </row>
        <row r="6325">
          <cell r="A6325">
            <v>1736</v>
          </cell>
          <cell r="B6325" t="str">
            <v>fabythebest1990@gmail.com</v>
          </cell>
          <cell r="C6325">
            <v>44061</v>
          </cell>
          <cell r="D6325" t="str">
            <v>Abierta</v>
          </cell>
          <cell r="E6325" t="str">
            <v>Anulado</v>
          </cell>
          <cell r="F6325" t="str">
            <v>Enviado</v>
          </cell>
          <cell r="G6325" t="str">
            <v>ARS</v>
          </cell>
          <cell r="H6325" t="str">
            <v>2841.29</v>
          </cell>
          <cell r="I6325">
            <v>0</v>
          </cell>
          <cell r="J6325">
            <v>520</v>
          </cell>
          <cell r="K6325" t="str">
            <v>3361.29</v>
          </cell>
          <cell r="L6325" t="str">
            <v>María fabiana Ledesma</v>
          </cell>
          <cell r="M6325">
            <v>18322286</v>
          </cell>
          <cell r="N6325">
            <v>5491138750059</v>
          </cell>
          <cell r="O6325" t="str">
            <v>María fabiana Ledesma</v>
          </cell>
          <cell r="P6325">
            <v>5491138750059</v>
          </cell>
          <cell r="Q6325" t="str">
            <v>El Salvador</v>
          </cell>
          <cell r="R6325">
            <v>4834</v>
          </cell>
          <cell r="S6325" t="str">
            <v>5 piso dpto N</v>
          </cell>
          <cell r="T6325" t="str">
            <v>Palermo</v>
          </cell>
          <cell r="U6325" t="str">
            <v>Caba</v>
          </cell>
          <cell r="V6325">
            <v>1414</v>
          </cell>
          <cell r="W6325" t="str">
            <v>Capital Federal</v>
          </cell>
          <cell r="Y6325" t="str">
            <v>Correo Argentino - Encomienda Clásica</v>
          </cell>
          <cell r="Z6325" t="str">
            <v>Mercado Pago</v>
          </cell>
          <cell r="AC6325" t="str">
            <v>REALIZO EL PAGO POR TRANSFERENCIA BANCARIA NO PAGO CORREO PAGO 2841</v>
          </cell>
          <cell r="AE6325">
            <v>44064</v>
          </cell>
          <cell r="AF6325" t="str">
            <v>SARTEN DE CERAMICA DE 26CM S/TAPA ANTIADHERENTE</v>
          </cell>
          <cell r="AG6325" t="str">
            <v>1111.45</v>
          </cell>
          <cell r="AH6325">
            <v>1</v>
          </cell>
          <cell r="AI6325" t="str">
            <v>BA8168</v>
          </cell>
          <cell r="AJ6325" t="str">
            <v>Móvil</v>
          </cell>
          <cell r="AK6325" t="str">
            <v>SABADO 23-08 ENTRE 8 Y 13 HORAS!</v>
          </cell>
          <cell r="AL6325">
            <v>1691251311</v>
          </cell>
          <cell r="AM6325">
            <v>280503745</v>
          </cell>
          <cell r="AN6325" t="str">
            <v>Sí</v>
          </cell>
        </row>
        <row r="6326">
          <cell r="A6326">
            <v>1736</v>
          </cell>
          <cell r="B6326" t="str">
            <v>fabythebest1990@gmail.com</v>
          </cell>
          <cell r="AF6326" t="str">
            <v>BIFERA CEREZA CUADRADA 24 CM ANTIADHERENTE PANELUX</v>
          </cell>
          <cell r="AG6326" t="str">
            <v>1729.84</v>
          </cell>
          <cell r="AH6326">
            <v>1</v>
          </cell>
          <cell r="AI6326" t="str">
            <v>PAN75119</v>
          </cell>
          <cell r="AN6326" t="str">
            <v>Sí</v>
          </cell>
        </row>
        <row r="6327">
          <cell r="A6327">
            <v>1735</v>
          </cell>
          <cell r="B6327" t="str">
            <v>estefaniacejas1987@gmail.com</v>
          </cell>
          <cell r="C6327">
            <v>44061</v>
          </cell>
          <cell r="D6327" t="str">
            <v>Abierta</v>
          </cell>
          <cell r="E6327" t="str">
            <v>Pendiente</v>
          </cell>
          <cell r="F6327" t="str">
            <v>No está empaquetado</v>
          </cell>
          <cell r="G6327" t="str">
            <v>ARS</v>
          </cell>
          <cell r="H6327" t="str">
            <v>3634.28</v>
          </cell>
          <cell r="I6327">
            <v>0</v>
          </cell>
          <cell r="J6327">
            <v>0</v>
          </cell>
          <cell r="K6327" t="str">
            <v>3634.28</v>
          </cell>
          <cell r="L6327" t="str">
            <v>Estefania Cejas</v>
          </cell>
          <cell r="M6327">
            <v>32809521</v>
          </cell>
          <cell r="N6327">
            <v>1556950244</v>
          </cell>
          <cell r="O6327" t="str">
            <v>Estefania Cejas</v>
          </cell>
          <cell r="P6327">
            <v>1556950244</v>
          </cell>
          <cell r="Q6327" t="str">
            <v>Charlone</v>
          </cell>
          <cell r="R6327">
            <v>1276</v>
          </cell>
          <cell r="T6327" t="str">
            <v>Llavallol</v>
          </cell>
          <cell r="U6327" t="str">
            <v>Buenos aires</v>
          </cell>
          <cell r="V6327">
            <v>1839</v>
          </cell>
          <cell r="W6327" t="str">
            <v>Gran Buenos Aires</v>
          </cell>
          <cell r="Y6327" t="str">
            <v>ENVÍO SIN CARGO (CABA Y GRAN PARTE DE GBA) TIEMPO: 4 a 6 DÍAS HÁBILES</v>
          </cell>
          <cell r="Z6327" t="str">
            <v>Mercado Pago</v>
          </cell>
          <cell r="AF6327" t="str">
            <v>BANDEJA BAMBOO BLANCO 40X5CM</v>
          </cell>
          <cell r="AG6327" t="str">
            <v>2257.28</v>
          </cell>
          <cell r="AH6327">
            <v>1</v>
          </cell>
          <cell r="AI6327" t="str">
            <v>BA8133BLA</v>
          </cell>
          <cell r="AJ6327" t="str">
            <v>Móvil</v>
          </cell>
          <cell r="AK6327" t="str">
            <v/>
          </cell>
          <cell r="AL6327">
            <v>1690445860</v>
          </cell>
          <cell r="AM6327">
            <v>280402665</v>
          </cell>
          <cell r="AN6327" t="str">
            <v>Sí</v>
          </cell>
        </row>
        <row r="6328">
          <cell r="A6328">
            <v>1735</v>
          </cell>
          <cell r="B6328" t="str">
            <v>estefaniacejas1987@gmail.com</v>
          </cell>
          <cell r="AF6328" t="str">
            <v>BOMBONERA DE VIDRIO BISCUITS 25CM / 12.5CM DIAM</v>
          </cell>
          <cell r="AG6328">
            <v>1377</v>
          </cell>
          <cell r="AH6328">
            <v>1</v>
          </cell>
          <cell r="AI6328" t="str">
            <v>094BA7086</v>
          </cell>
          <cell r="AN6328" t="str">
            <v>Sí</v>
          </cell>
        </row>
        <row r="6329">
          <cell r="A6329">
            <v>1734</v>
          </cell>
          <cell r="B6329" t="str">
            <v>stefania_venditti@hotmail.com</v>
          </cell>
          <cell r="C6329">
            <v>44060</v>
          </cell>
          <cell r="D6329" t="str">
            <v>Abierta</v>
          </cell>
          <cell r="E6329" t="str">
            <v>Recibido</v>
          </cell>
          <cell r="F6329" t="str">
            <v>Enviado</v>
          </cell>
          <cell r="G6329" t="str">
            <v>ARS</v>
          </cell>
          <cell r="H6329" t="str">
            <v>2225.84</v>
          </cell>
          <cell r="I6329">
            <v>2000</v>
          </cell>
          <cell r="J6329">
            <v>0</v>
          </cell>
          <cell r="K6329" t="str">
            <v>225.84</v>
          </cell>
          <cell r="L6329" t="str">
            <v>Stefania Venditti</v>
          </cell>
          <cell r="M6329">
            <v>35351663</v>
          </cell>
          <cell r="N6329">
            <v>1159353183</v>
          </cell>
          <cell r="O6329" t="str">
            <v>Stefania VENDITTI</v>
          </cell>
          <cell r="P6329">
            <v>1159353183</v>
          </cell>
          <cell r="Q6329" t="str">
            <v>Juan B Justo</v>
          </cell>
          <cell r="R6329">
            <v>2550</v>
          </cell>
          <cell r="S6329" t="str">
            <v>3G</v>
          </cell>
          <cell r="T6329" t="str">
            <v>VILLA CRESPO</v>
          </cell>
          <cell r="U6329" t="str">
            <v>Caba</v>
          </cell>
          <cell r="V6329">
            <v>1440</v>
          </cell>
          <cell r="W6329" t="str">
            <v>Capital Federal</v>
          </cell>
          <cell r="Y6329" t="str">
            <v>ENVÍO SIN CARGO (CABA Y GRAN PARTE DE GBA) TIEMPO: 4 a 6 DÍAS HÁBILES</v>
          </cell>
          <cell r="Z6329" t="str">
            <v>Mercado Pago</v>
          </cell>
          <cell r="AA6329" t="str">
            <v>STEFANIAVENDITTI</v>
          </cell>
          <cell r="AB6329" t="str">
            <v>Puedo recibir el pedido a partir del miércoles 26/08. Estoy miércoles viernes y sábado en el domicilio indicado</v>
          </cell>
          <cell r="AD6329">
            <v>44060</v>
          </cell>
          <cell r="AE6329">
            <v>44064</v>
          </cell>
          <cell r="AF6329" t="str">
            <v>BROCHES PARA BOLSA FLUO BLISTER SET X 5PC COL.SURT. 11CM</v>
          </cell>
          <cell r="AG6329" t="str">
            <v>140.9</v>
          </cell>
          <cell r="AH6329">
            <v>1</v>
          </cell>
          <cell r="AI6329" t="str">
            <v>046BR5392</v>
          </cell>
          <cell r="AJ6329" t="str">
            <v>Web</v>
          </cell>
          <cell r="AK6329" t="str">
            <v>SABADO 23-08 ENTRE 8 Y 13 HORAS!</v>
          </cell>
          <cell r="AL6329">
            <v>1689992707</v>
          </cell>
          <cell r="AM6329">
            <v>280248150</v>
          </cell>
          <cell r="AN6329" t="str">
            <v>Sí</v>
          </cell>
        </row>
        <row r="6330">
          <cell r="A6330">
            <v>1734</v>
          </cell>
          <cell r="B6330" t="str">
            <v>stefania_venditti@hotmail.com</v>
          </cell>
          <cell r="AF6330" t="str">
            <v>RALLADOR ROSA 20 X 4 CM</v>
          </cell>
          <cell r="AG6330" t="str">
            <v>409.25</v>
          </cell>
          <cell r="AH6330">
            <v>1</v>
          </cell>
          <cell r="AI6330" t="str">
            <v>BA6438</v>
          </cell>
          <cell r="AN6330" t="str">
            <v>Sí</v>
          </cell>
        </row>
        <row r="6331">
          <cell r="A6331">
            <v>1734</v>
          </cell>
          <cell r="B6331" t="str">
            <v>stefania_venditti@hotmail.com</v>
          </cell>
          <cell r="AF6331" t="str">
            <v>SARTEN AZUL 22 CM ANTIADHERENTE PANELUX</v>
          </cell>
          <cell r="AG6331" t="str">
            <v>1399.69</v>
          </cell>
          <cell r="AH6331">
            <v>1</v>
          </cell>
          <cell r="AI6331" t="str">
            <v>PAN74419</v>
          </cell>
          <cell r="AN6331" t="str">
            <v>Sí</v>
          </cell>
        </row>
        <row r="6332">
          <cell r="A6332">
            <v>1734</v>
          </cell>
          <cell r="B6332" t="str">
            <v>stefania_venditti@hotmail.com</v>
          </cell>
          <cell r="AF6332" t="str">
            <v>CUBIERTERO 31.5X24.5X4.5CM (Violeta)</v>
          </cell>
          <cell r="AG6332">
            <v>276</v>
          </cell>
          <cell r="AH6332">
            <v>1</v>
          </cell>
          <cell r="AI6332" t="str">
            <v>0607PLA204</v>
          </cell>
          <cell r="AN6332" t="str">
            <v>Sí</v>
          </cell>
        </row>
        <row r="6333">
          <cell r="A6333">
            <v>1733</v>
          </cell>
          <cell r="B6333" t="str">
            <v>vir_zamboni@hotmail.com</v>
          </cell>
          <cell r="C6333">
            <v>44060</v>
          </cell>
          <cell r="D6333" t="str">
            <v>Abierta</v>
          </cell>
          <cell r="E6333" t="str">
            <v>Recibido</v>
          </cell>
          <cell r="F6333" t="str">
            <v>Enviado</v>
          </cell>
          <cell r="G6333" t="str">
            <v>ARS</v>
          </cell>
          <cell r="H6333" t="str">
            <v>1951.91</v>
          </cell>
          <cell r="I6333">
            <v>0</v>
          </cell>
          <cell r="J6333">
            <v>520</v>
          </cell>
          <cell r="K6333" t="str">
            <v>2471.91</v>
          </cell>
          <cell r="L6333" t="str">
            <v xml:space="preserve">Virginia Zamboni </v>
          </cell>
          <cell r="M6333">
            <v>28257547</v>
          </cell>
          <cell r="N6333">
            <v>343154697702</v>
          </cell>
          <cell r="O6333" t="str">
            <v>Virginia  Zamboni</v>
          </cell>
          <cell r="P6333">
            <v>343154697702</v>
          </cell>
          <cell r="Q6333" t="str">
            <v>López y planes</v>
          </cell>
          <cell r="R6333">
            <v>613</v>
          </cell>
          <cell r="S6333" t="str">
            <v xml:space="preserve">Paraná </v>
          </cell>
          <cell r="U6333" t="str">
            <v>Paraná</v>
          </cell>
          <cell r="V6333">
            <v>3100</v>
          </cell>
          <cell r="W6333" t="str">
            <v>Entre Ríos</v>
          </cell>
          <cell r="Y6333" t="str">
            <v>Correo Argentino - Encomienda Clásica</v>
          </cell>
          <cell r="Z6333" t="str">
            <v>Mercado Pago</v>
          </cell>
          <cell r="AD6333">
            <v>44060</v>
          </cell>
          <cell r="AE6333">
            <v>44067</v>
          </cell>
          <cell r="AF6333" t="str">
            <v>BANDEJA BAMBOO BLANCA 35X4.5CM</v>
          </cell>
          <cell r="AG6333" t="str">
            <v>1951.91</v>
          </cell>
          <cell r="AH6333">
            <v>1</v>
          </cell>
          <cell r="AI6333" t="str">
            <v>BA7779</v>
          </cell>
          <cell r="AJ6333" t="str">
            <v>Móvil</v>
          </cell>
          <cell r="AK6333" t="str">
            <v>MARTES 25-08 SE ENVIA AL CORREO ARGENTINO ENTRE 10 Y 13 HORAS!</v>
          </cell>
          <cell r="AL6333">
            <v>1689686259</v>
          </cell>
          <cell r="AM6333">
            <v>280192894</v>
          </cell>
          <cell r="AN6333" t="str">
            <v>Sí</v>
          </cell>
        </row>
        <row r="6334">
          <cell r="A6334">
            <v>1732</v>
          </cell>
          <cell r="B6334" t="str">
            <v>vdia1.uvq@gmail.com</v>
          </cell>
          <cell r="C6334">
            <v>44060</v>
          </cell>
          <cell r="D6334" t="str">
            <v>Abierta</v>
          </cell>
          <cell r="E6334" t="str">
            <v>Recibido</v>
          </cell>
          <cell r="F6334" t="str">
            <v>Enviado</v>
          </cell>
          <cell r="G6334" t="str">
            <v>ARS</v>
          </cell>
          <cell r="H6334" t="str">
            <v>1489.27</v>
          </cell>
          <cell r="I6334">
            <v>0</v>
          </cell>
          <cell r="J6334">
            <v>0</v>
          </cell>
          <cell r="K6334" t="str">
            <v>1489.27</v>
          </cell>
          <cell r="L6334" t="str">
            <v>Vera Dia</v>
          </cell>
          <cell r="M6334">
            <v>32261583</v>
          </cell>
          <cell r="N6334">
            <v>1559388127</v>
          </cell>
          <cell r="O6334" t="str">
            <v>Vera Dia</v>
          </cell>
          <cell r="P6334">
            <v>1559388127</v>
          </cell>
          <cell r="Q6334" t="str">
            <v>French</v>
          </cell>
          <cell r="R6334">
            <v>97</v>
          </cell>
          <cell r="S6334" t="str">
            <v>8°D</v>
          </cell>
          <cell r="T6334" t="str">
            <v>Avellaneda</v>
          </cell>
          <cell r="U6334" t="str">
            <v>Avellaneda</v>
          </cell>
          <cell r="V6334">
            <v>1870</v>
          </cell>
          <cell r="W6334" t="str">
            <v>Gran Buenos Aires</v>
          </cell>
          <cell r="Y6334" t="str">
            <v>ENVÍO SIN CARGO (CABA Y GRAN PARTE DE GBA) TIEMPO: 4 a 6 DÍAS HÁBILES</v>
          </cell>
          <cell r="Z6334" t="str">
            <v>Mercado Pago</v>
          </cell>
          <cell r="AB6334" t="str">
            <v>La botellita no me dio opción de color pero la necesito en gris</v>
          </cell>
          <cell r="AD6334">
            <v>44060</v>
          </cell>
          <cell r="AE6334">
            <v>44064</v>
          </cell>
          <cell r="AF6334" t="str">
            <v>DIFUSOR DE VIDRIO PINTADO EN 3 COLORES 6.5X14CM</v>
          </cell>
          <cell r="AG6334" t="str">
            <v>369.27</v>
          </cell>
          <cell r="AH6334">
            <v>1</v>
          </cell>
          <cell r="AI6334" t="str">
            <v>BO7486</v>
          </cell>
          <cell r="AJ6334" t="str">
            <v>Móvil</v>
          </cell>
          <cell r="AK6334" t="str">
            <v>LUNES 24-08 ENTRE 8 Y 18 HORAS!</v>
          </cell>
          <cell r="AL6334">
            <v>1689565640</v>
          </cell>
          <cell r="AM6334">
            <v>280178315</v>
          </cell>
          <cell r="AN6334" t="str">
            <v>Sí</v>
          </cell>
        </row>
        <row r="6335">
          <cell r="A6335">
            <v>1732</v>
          </cell>
          <cell r="B6335" t="str">
            <v>vdia1.uvq@gmail.com</v>
          </cell>
          <cell r="AF6335" t="str">
            <v>RELOJ PARED BLANCO DIAM 25CM</v>
          </cell>
          <cell r="AG6335">
            <v>560</v>
          </cell>
          <cell r="AH6335">
            <v>2</v>
          </cell>
          <cell r="AI6335" t="str">
            <v>046RE6029</v>
          </cell>
          <cell r="AN6335" t="str">
            <v>Sí</v>
          </cell>
        </row>
        <row r="6336">
          <cell r="A6336">
            <v>1731</v>
          </cell>
          <cell r="B6336" t="str">
            <v>prestia.daniela98@gmail.com</v>
          </cell>
          <cell r="C6336">
            <v>44060</v>
          </cell>
          <cell r="D6336" t="str">
            <v>Abierta</v>
          </cell>
          <cell r="E6336" t="str">
            <v>Recibido</v>
          </cell>
          <cell r="F6336" t="str">
            <v>Enviado</v>
          </cell>
          <cell r="G6336" t="str">
            <v>ARS</v>
          </cell>
          <cell r="H6336" t="str">
            <v>1136.59</v>
          </cell>
          <cell r="I6336" t="str">
            <v>170.49</v>
          </cell>
          <cell r="J6336">
            <v>0</v>
          </cell>
          <cell r="K6336" t="str">
            <v>966.1</v>
          </cell>
          <cell r="L6336" t="str">
            <v>Daniela Alejandra Prestía</v>
          </cell>
          <cell r="M6336">
            <v>41136570</v>
          </cell>
          <cell r="N6336">
            <v>1159487658</v>
          </cell>
          <cell r="O6336" t="str">
            <v>Daniela Alejandra Prestía</v>
          </cell>
          <cell r="P6336">
            <v>1159487658</v>
          </cell>
          <cell r="Q6336" t="str">
            <v>Zufreategui</v>
          </cell>
          <cell r="R6336">
            <v>840</v>
          </cell>
          <cell r="T6336" t="str">
            <v>Ituzaingó centei</v>
          </cell>
          <cell r="U6336" t="str">
            <v xml:space="preserve">Ituzaingó </v>
          </cell>
          <cell r="V6336">
            <v>1714</v>
          </cell>
          <cell r="W6336" t="str">
            <v>Gran Buenos Aires</v>
          </cell>
          <cell r="Y6336" t="str">
            <v>ENVÍO SIN CARGO (CABA Y GRAN PARTE DE GBA) TIEMPO: 4 a 6 DÍAS HÁBILES</v>
          </cell>
          <cell r="Z6336" t="str">
            <v>Mercado Pago</v>
          </cell>
          <cell r="AA6336" t="str">
            <v>BIGDECO</v>
          </cell>
          <cell r="AD6336">
            <v>44060</v>
          </cell>
          <cell r="AE6336">
            <v>44064</v>
          </cell>
          <cell r="AF6336" t="str">
            <v>SARTEN DE CERAMICA DE 20CM C/TAPA ANTIADHERENTE</v>
          </cell>
          <cell r="AG6336" t="str">
            <v>1136.59</v>
          </cell>
          <cell r="AH6336">
            <v>1</v>
          </cell>
          <cell r="AI6336" t="str">
            <v>BA8169</v>
          </cell>
          <cell r="AJ6336" t="str">
            <v>Móvil</v>
          </cell>
          <cell r="AK6336" t="str">
            <v>MARTES 25-08 ENTRE 8 Y 18 HORAS!</v>
          </cell>
          <cell r="AL6336">
            <v>1689117745</v>
          </cell>
          <cell r="AM6336">
            <v>280020914</v>
          </cell>
          <cell r="AN6336" t="str">
            <v>Sí</v>
          </cell>
        </row>
        <row r="6337">
          <cell r="A6337">
            <v>1730</v>
          </cell>
          <cell r="B6337" t="str">
            <v>flagiani.fg@gmail.com</v>
          </cell>
          <cell r="C6337">
            <v>44060</v>
          </cell>
          <cell r="D6337" t="str">
            <v>Abierta</v>
          </cell>
          <cell r="E6337" t="str">
            <v>Recibido</v>
          </cell>
          <cell r="F6337" t="str">
            <v>Enviado</v>
          </cell>
          <cell r="G6337" t="str">
            <v>ARS</v>
          </cell>
          <cell r="H6337" t="str">
            <v>1829.5</v>
          </cell>
          <cell r="I6337">
            <v>0</v>
          </cell>
          <cell r="J6337">
            <v>0</v>
          </cell>
          <cell r="K6337" t="str">
            <v>1829.5</v>
          </cell>
          <cell r="L6337" t="str">
            <v>Flavia Giani</v>
          </cell>
          <cell r="M6337">
            <v>30869814</v>
          </cell>
          <cell r="N6337">
            <v>1166782095</v>
          </cell>
          <cell r="O6337" t="str">
            <v>Flavia Giani</v>
          </cell>
          <cell r="P6337">
            <v>1166782095</v>
          </cell>
          <cell r="Q6337">
            <v>148</v>
          </cell>
          <cell r="R6337">
            <v>1165</v>
          </cell>
          <cell r="S6337" t="str">
            <v>1D</v>
          </cell>
          <cell r="U6337" t="str">
            <v>Berazategui</v>
          </cell>
          <cell r="V6337">
            <v>1884</v>
          </cell>
          <cell r="W6337" t="str">
            <v>Gran Buenos Aires</v>
          </cell>
          <cell r="Y6337" t="str">
            <v>ENVÍO SIN CARGO (CABA Y GRAN PARTE DE GBA) TIEMPO: 4 a 6 DÍAS HÁBILES</v>
          </cell>
          <cell r="Z6337" t="str">
            <v>Mercado Pago</v>
          </cell>
          <cell r="AD6337">
            <v>44060</v>
          </cell>
          <cell r="AE6337">
            <v>44064</v>
          </cell>
          <cell r="AF6337" t="str">
            <v>JABONERA BLANCA 11.5X9CM</v>
          </cell>
          <cell r="AG6337">
            <v>338</v>
          </cell>
          <cell r="AH6337">
            <v>1</v>
          </cell>
          <cell r="AI6337" t="str">
            <v>046AB7338</v>
          </cell>
          <cell r="AJ6337" t="str">
            <v>Móvil</v>
          </cell>
          <cell r="AK6337" t="str">
            <v>LUNES 24-08 ENTRE 8 Y 18 HORAS!</v>
          </cell>
          <cell r="AL6337">
            <v>1688758113</v>
          </cell>
          <cell r="AM6337">
            <v>275650314</v>
          </cell>
          <cell r="AN6337" t="str">
            <v>Sí</v>
          </cell>
        </row>
        <row r="6338">
          <cell r="A6338">
            <v>1730</v>
          </cell>
          <cell r="B6338" t="str">
            <v>flagiani.fg@gmail.com</v>
          </cell>
          <cell r="AF6338" t="str">
            <v>PORTACEPILLOS BLANCO 11X6.8CM</v>
          </cell>
          <cell r="AG6338">
            <v>466</v>
          </cell>
          <cell r="AH6338">
            <v>1</v>
          </cell>
          <cell r="AI6338" t="str">
            <v>046AB7337</v>
          </cell>
          <cell r="AN6338" t="str">
            <v>Sí</v>
          </cell>
        </row>
        <row r="6339">
          <cell r="A6339">
            <v>1730</v>
          </cell>
          <cell r="B6339" t="str">
            <v>flagiani.fg@gmail.com</v>
          </cell>
          <cell r="AF6339" t="str">
            <v>DISPENSER BLANCO 17.5X6.8CM</v>
          </cell>
          <cell r="AG6339" t="str">
            <v>559.5</v>
          </cell>
          <cell r="AH6339">
            <v>1</v>
          </cell>
          <cell r="AI6339" t="str">
            <v>046AB7335</v>
          </cell>
          <cell r="AN6339" t="str">
            <v>Sí</v>
          </cell>
        </row>
        <row r="6340">
          <cell r="A6340">
            <v>1730</v>
          </cell>
          <cell r="B6340" t="str">
            <v>flagiani.fg@gmail.com</v>
          </cell>
          <cell r="AF6340" t="str">
            <v>PORTACEPILLOS BLANCO C/ TAPA 11X6.8CM</v>
          </cell>
          <cell r="AG6340">
            <v>466</v>
          </cell>
          <cell r="AH6340">
            <v>1</v>
          </cell>
          <cell r="AI6340" t="str">
            <v>046AB7336</v>
          </cell>
          <cell r="AN6340" t="str">
            <v>Sí</v>
          </cell>
        </row>
        <row r="6341">
          <cell r="A6341">
            <v>1729</v>
          </cell>
          <cell r="B6341" t="str">
            <v>andreaalzogaray@gmail.com</v>
          </cell>
          <cell r="C6341">
            <v>44060</v>
          </cell>
          <cell r="D6341" t="str">
            <v>Abierta</v>
          </cell>
          <cell r="E6341" t="str">
            <v>Recibido</v>
          </cell>
          <cell r="F6341" t="str">
            <v>Enviado</v>
          </cell>
          <cell r="G6341" t="str">
            <v>ARS</v>
          </cell>
          <cell r="H6341" t="str">
            <v>1951.91</v>
          </cell>
          <cell r="I6341" t="str">
            <v>292.79</v>
          </cell>
          <cell r="J6341">
            <v>0</v>
          </cell>
          <cell r="K6341" t="str">
            <v>1659.12</v>
          </cell>
          <cell r="L6341" t="str">
            <v>Andrea Alzogaray</v>
          </cell>
          <cell r="M6341">
            <v>28319725</v>
          </cell>
          <cell r="N6341">
            <v>1157518262</v>
          </cell>
          <cell r="O6341" t="str">
            <v>Andrea Alzogaray</v>
          </cell>
          <cell r="P6341">
            <v>1157518262</v>
          </cell>
          <cell r="Q6341" t="str">
            <v>Av Pres Hipolito Yrigoyen</v>
          </cell>
          <cell r="R6341">
            <v>2560</v>
          </cell>
          <cell r="S6341" t="str">
            <v>Dto 4</v>
          </cell>
          <cell r="T6341" t="str">
            <v>Florida</v>
          </cell>
          <cell r="U6341" t="str">
            <v>Vicente Lopez</v>
          </cell>
          <cell r="V6341">
            <v>1602</v>
          </cell>
          <cell r="W6341" t="str">
            <v>Gran Buenos Aires</v>
          </cell>
          <cell r="Y6341" t="str">
            <v>ENVÍO SIN CARGO (CABA Y GRAN PARTE DE GBA) TIEMPO: 4 a 6 DÍAS HÁBILES</v>
          </cell>
          <cell r="Z6341" t="str">
            <v>Mercado Pago</v>
          </cell>
          <cell r="AA6341" t="str">
            <v>BIGDECO</v>
          </cell>
          <cell r="AD6341">
            <v>44060</v>
          </cell>
          <cell r="AE6341">
            <v>44064</v>
          </cell>
          <cell r="AF6341" t="str">
            <v>BANDEJA BAMBOO BLANCA 35X4.5CM</v>
          </cell>
          <cell r="AG6341" t="str">
            <v>1951.91</v>
          </cell>
          <cell r="AH6341">
            <v>1</v>
          </cell>
          <cell r="AI6341" t="str">
            <v>BA7779</v>
          </cell>
          <cell r="AJ6341" t="str">
            <v>Web</v>
          </cell>
          <cell r="AK6341" t="str">
            <v>MARTES 25-08 ENTRE 8 Y 18 HORAS!</v>
          </cell>
          <cell r="AL6341">
            <v>1688427485</v>
          </cell>
          <cell r="AM6341">
            <v>278826129</v>
          </cell>
          <cell r="AN6341" t="str">
            <v>Sí</v>
          </cell>
        </row>
        <row r="6342">
          <cell r="A6342">
            <v>1728</v>
          </cell>
          <cell r="B6342" t="str">
            <v>rocioparisi@hotmail.com</v>
          </cell>
          <cell r="C6342">
            <v>44060</v>
          </cell>
          <cell r="D6342" t="str">
            <v>Abierta</v>
          </cell>
          <cell r="E6342" t="str">
            <v>Recibido</v>
          </cell>
          <cell r="F6342" t="str">
            <v>Enviado</v>
          </cell>
          <cell r="G6342" t="str">
            <v>ARS</v>
          </cell>
          <cell r="H6342" t="str">
            <v>1313.99</v>
          </cell>
          <cell r="I6342">
            <v>0</v>
          </cell>
          <cell r="J6342">
            <v>0</v>
          </cell>
          <cell r="K6342" t="str">
            <v>1313.99</v>
          </cell>
          <cell r="L6342" t="str">
            <v xml:space="preserve">ROCIO Parisi </v>
          </cell>
          <cell r="M6342">
            <v>27300360942</v>
          </cell>
          <cell r="N6342">
            <v>1538347051</v>
          </cell>
          <cell r="O6342" t="str">
            <v>Rocio Parisi</v>
          </cell>
          <cell r="P6342">
            <v>1538347051</v>
          </cell>
          <cell r="Q6342" t="str">
            <v xml:space="preserve">Fernández de Enciso </v>
          </cell>
          <cell r="R6342">
            <v>4291</v>
          </cell>
          <cell r="S6342" t="str">
            <v>4F</v>
          </cell>
          <cell r="T6342" t="str">
            <v xml:space="preserve">Devoto </v>
          </cell>
          <cell r="U6342" t="str">
            <v xml:space="preserve">Caba </v>
          </cell>
          <cell r="V6342">
            <v>1419</v>
          </cell>
          <cell r="W6342" t="str">
            <v>Capital Federal</v>
          </cell>
          <cell r="Y6342" t="str">
            <v>ENVÍO SIN CARGO (CABA Y GRAN PARTE DE GBA) TIEMPO: 4 a 6 DÍAS HÁBILES</v>
          </cell>
          <cell r="Z6342" t="str">
            <v>Mercado Pago</v>
          </cell>
          <cell r="AD6342">
            <v>44060</v>
          </cell>
          <cell r="AE6342">
            <v>44064</v>
          </cell>
          <cell r="AF6342" t="str">
            <v>FRASCO VIDRIO 16CM X 9CM DIAM</v>
          </cell>
          <cell r="AG6342" t="str">
            <v>327.99</v>
          </cell>
          <cell r="AH6342">
            <v>1</v>
          </cell>
          <cell r="AI6342" t="str">
            <v>BA6430 MERCA SEPARDAD</v>
          </cell>
          <cell r="AJ6342" t="str">
            <v>Móvil</v>
          </cell>
          <cell r="AK6342" t="str">
            <v>SABADO 23-08 ENTRE 8 Y 13 HORAS!</v>
          </cell>
          <cell r="AL6342">
            <v>1688044844</v>
          </cell>
          <cell r="AM6342">
            <v>279956566</v>
          </cell>
          <cell r="AN6342" t="str">
            <v>Sí</v>
          </cell>
        </row>
        <row r="6343">
          <cell r="A6343">
            <v>1728</v>
          </cell>
          <cell r="B6343" t="str">
            <v>rocioparisi@hotmail.com</v>
          </cell>
          <cell r="AF6343" t="str">
            <v>SECAPLATOS SILICONA 30.5 X 20.5 CM (Rosa)</v>
          </cell>
          <cell r="AG6343" t="str">
            <v>294.01</v>
          </cell>
          <cell r="AH6343">
            <v>1</v>
          </cell>
          <cell r="AN6343" t="str">
            <v>Sí</v>
          </cell>
        </row>
        <row r="6344">
          <cell r="A6344">
            <v>1728</v>
          </cell>
          <cell r="B6344" t="str">
            <v>rocioparisi@hotmail.com</v>
          </cell>
          <cell r="AF6344" t="str">
            <v>BATIDOR SEMIAUTOMATICO 34 CM</v>
          </cell>
          <cell r="AG6344" t="str">
            <v>313.5</v>
          </cell>
          <cell r="AH6344">
            <v>1</v>
          </cell>
          <cell r="AI6344" t="str">
            <v>046BA4824</v>
          </cell>
          <cell r="AN6344" t="str">
            <v>Sí</v>
          </cell>
        </row>
        <row r="6345">
          <cell r="A6345">
            <v>1728</v>
          </cell>
          <cell r="B6345" t="str">
            <v>rocioparisi@hotmail.com</v>
          </cell>
          <cell r="AF6345" t="str">
            <v>ESPATULA RANURADA DISTINTOS COLORES (Celeste)</v>
          </cell>
          <cell r="AG6345" t="str">
            <v>236.5</v>
          </cell>
          <cell r="AH6345">
            <v>1</v>
          </cell>
          <cell r="AI6345" t="str">
            <v>BP12005</v>
          </cell>
          <cell r="AN6345" t="str">
            <v>Sí</v>
          </cell>
        </row>
        <row r="6346">
          <cell r="A6346">
            <v>1728</v>
          </cell>
          <cell r="B6346" t="str">
            <v>rocioparisi@hotmail.com</v>
          </cell>
          <cell r="AF6346" t="str">
            <v>JARRA MEDIDORA CHEFF 500 ML</v>
          </cell>
          <cell r="AG6346" t="str">
            <v>141.99</v>
          </cell>
          <cell r="AH6346">
            <v>1</v>
          </cell>
          <cell r="AI6346" t="str">
            <v>42BA7953</v>
          </cell>
          <cell r="AN6346" t="str">
            <v>Sí</v>
          </cell>
        </row>
        <row r="6347">
          <cell r="A6347">
            <v>1727</v>
          </cell>
          <cell r="B6347" t="str">
            <v>agusbarth84@hotmail.com</v>
          </cell>
          <cell r="C6347">
            <v>44060</v>
          </cell>
          <cell r="D6347" t="str">
            <v>Abierta</v>
          </cell>
          <cell r="E6347" t="str">
            <v>Recibido</v>
          </cell>
          <cell r="F6347" t="str">
            <v>Enviado</v>
          </cell>
          <cell r="G6347" t="str">
            <v>ARS</v>
          </cell>
          <cell r="H6347">
            <v>1339</v>
          </cell>
          <cell r="I6347" t="str">
            <v>200.85</v>
          </cell>
          <cell r="J6347">
            <v>0</v>
          </cell>
          <cell r="K6347" t="str">
            <v>1138.15</v>
          </cell>
          <cell r="L6347" t="str">
            <v>Agustina Barthes</v>
          </cell>
          <cell r="M6347">
            <v>30924031</v>
          </cell>
          <cell r="N6347">
            <v>1559555566</v>
          </cell>
          <cell r="O6347" t="str">
            <v>Agustina Barthes</v>
          </cell>
          <cell r="P6347">
            <v>1559555566</v>
          </cell>
          <cell r="Q6347" t="str">
            <v>Tres sargentos</v>
          </cell>
          <cell r="R6347">
            <v>2264</v>
          </cell>
          <cell r="U6347" t="str">
            <v>Jose c paz</v>
          </cell>
          <cell r="V6347">
            <v>1665</v>
          </cell>
          <cell r="W6347" t="str">
            <v>Gran Buenos Aires</v>
          </cell>
          <cell r="Y6347" t="str">
            <v>ENVÍO SIN CARGO (CABA Y GRAN PARTE DE GBA) TIEMPO: 4 a 6 DÍAS HÁBILES</v>
          </cell>
          <cell r="Z6347" t="str">
            <v>Mercado Pago</v>
          </cell>
          <cell r="AA6347" t="str">
            <v>BIGDECO</v>
          </cell>
          <cell r="AD6347">
            <v>44060</v>
          </cell>
          <cell r="AE6347">
            <v>44064</v>
          </cell>
          <cell r="AF6347" t="str">
            <v>BOWL BAMBOO GRIS 6X15CM</v>
          </cell>
          <cell r="AG6347">
            <v>539</v>
          </cell>
          <cell r="AH6347">
            <v>1</v>
          </cell>
          <cell r="AI6347" t="str">
            <v>BA7799</v>
          </cell>
          <cell r="AJ6347" t="str">
            <v>Móvil</v>
          </cell>
          <cell r="AK6347" t="str">
            <v>MARTES 25-08 ENTRE 8 Y 18 HORAS!</v>
          </cell>
          <cell r="AL6347">
            <v>1687920726</v>
          </cell>
          <cell r="AM6347">
            <v>279953720</v>
          </cell>
          <cell r="AN6347" t="str">
            <v>Sí</v>
          </cell>
        </row>
        <row r="6348">
          <cell r="A6348">
            <v>1727</v>
          </cell>
          <cell r="B6348" t="str">
            <v>agusbarth84@hotmail.com</v>
          </cell>
          <cell r="AF6348" t="str">
            <v>VELA 100 % SOJA CON AROMA JAZMIN GARDENIA</v>
          </cell>
          <cell r="AG6348">
            <v>400</v>
          </cell>
          <cell r="AH6348">
            <v>2</v>
          </cell>
          <cell r="AI6348" t="str">
            <v>VELA</v>
          </cell>
          <cell r="AN6348" t="str">
            <v>Sí</v>
          </cell>
        </row>
        <row r="6349">
          <cell r="A6349">
            <v>1726</v>
          </cell>
          <cell r="B6349" t="str">
            <v>antonella.racca@outlook.es</v>
          </cell>
          <cell r="C6349">
            <v>44059</v>
          </cell>
          <cell r="D6349" t="str">
            <v>Abierta</v>
          </cell>
          <cell r="E6349" t="str">
            <v>Recibido</v>
          </cell>
          <cell r="F6349" t="str">
            <v>Enviado</v>
          </cell>
          <cell r="G6349" t="str">
            <v>ARS</v>
          </cell>
          <cell r="H6349" t="str">
            <v>2008.6</v>
          </cell>
          <cell r="I6349">
            <v>0</v>
          </cell>
          <cell r="J6349">
            <v>0</v>
          </cell>
          <cell r="K6349" t="str">
            <v>2008.6</v>
          </cell>
          <cell r="L6349" t="str">
            <v>Antonella Racca Nemer</v>
          </cell>
          <cell r="M6349">
            <v>40137552</v>
          </cell>
          <cell r="N6349">
            <v>5491130902211</v>
          </cell>
          <cell r="O6349" t="str">
            <v>Antonella Racca Nemer</v>
          </cell>
          <cell r="P6349">
            <v>5491130902211</v>
          </cell>
          <cell r="Q6349" t="str">
            <v>Carabobo</v>
          </cell>
          <cell r="R6349">
            <v>162</v>
          </cell>
          <cell r="S6349" t="str">
            <v>2 7</v>
          </cell>
          <cell r="T6349" t="str">
            <v>Flores</v>
          </cell>
          <cell r="U6349" t="str">
            <v>Caba</v>
          </cell>
          <cell r="V6349">
            <v>1406</v>
          </cell>
          <cell r="W6349" t="str">
            <v>Capital Federal</v>
          </cell>
          <cell r="Y6349" t="str">
            <v>ENVÍO SIN CARGO (CABA Y GRAN PARTE DE GBA) TIEMPO: 4 a 6 DÍAS HÁBILES</v>
          </cell>
          <cell r="Z6349" t="str">
            <v>Mercado Pago</v>
          </cell>
          <cell r="AD6349">
            <v>44059</v>
          </cell>
          <cell r="AE6349">
            <v>44061</v>
          </cell>
          <cell r="AF6349" t="str">
            <v>SET CUCHARON Y TENEDOR BAMBOO BLANCO 29CM</v>
          </cell>
          <cell r="AG6349">
            <v>1024</v>
          </cell>
          <cell r="AH6349">
            <v>1</v>
          </cell>
          <cell r="AI6349" t="str">
            <v>BA7800</v>
          </cell>
          <cell r="AJ6349" t="str">
            <v>Móvil</v>
          </cell>
          <cell r="AK6349" t="str">
            <v>VIERNES 21-08 ENTRE 8 Y 18 HORAS!</v>
          </cell>
          <cell r="AL6349">
            <v>1686304277</v>
          </cell>
          <cell r="AM6349">
            <v>279629285</v>
          </cell>
          <cell r="AN6349" t="str">
            <v>Sí</v>
          </cell>
        </row>
        <row r="6350">
          <cell r="A6350">
            <v>1726</v>
          </cell>
          <cell r="B6350" t="str">
            <v>antonella.racca@outlook.es</v>
          </cell>
          <cell r="AF6350" t="str">
            <v>COPETINERO BAMBOO BLANCO ALARGADO 5X30X12.5CM</v>
          </cell>
          <cell r="AG6350" t="str">
            <v>984.6</v>
          </cell>
          <cell r="AH6350">
            <v>1</v>
          </cell>
          <cell r="AI6350" t="str">
            <v>BA7794</v>
          </cell>
          <cell r="AN6350" t="str">
            <v>Sí</v>
          </cell>
        </row>
        <row r="6351">
          <cell r="A6351">
            <v>1725</v>
          </cell>
          <cell r="B6351" t="str">
            <v>tornamirafabian@gmail.com</v>
          </cell>
          <cell r="C6351">
            <v>44059</v>
          </cell>
          <cell r="D6351" t="str">
            <v>Abierta</v>
          </cell>
          <cell r="E6351" t="str">
            <v>Recibido</v>
          </cell>
          <cell r="F6351" t="str">
            <v>Enviado</v>
          </cell>
          <cell r="G6351" t="str">
            <v>ARS</v>
          </cell>
          <cell r="H6351">
            <v>2182</v>
          </cell>
          <cell r="I6351" t="str">
            <v>327.3</v>
          </cell>
          <cell r="J6351">
            <v>0</v>
          </cell>
          <cell r="K6351" t="str">
            <v>1854.7</v>
          </cell>
          <cell r="L6351" t="str">
            <v>Fabian Tornamira</v>
          </cell>
          <cell r="M6351">
            <v>35366393</v>
          </cell>
          <cell r="N6351">
            <v>1156592617</v>
          </cell>
          <cell r="O6351" t="str">
            <v>Fabian Tornamira</v>
          </cell>
          <cell r="P6351">
            <v>1156592617</v>
          </cell>
          <cell r="Q6351" t="str">
            <v>Manuel Artigas</v>
          </cell>
          <cell r="R6351">
            <v>5196</v>
          </cell>
          <cell r="S6351" t="str">
            <v>Piso 9 depto J</v>
          </cell>
          <cell r="T6351" t="str">
            <v>Villa Luro</v>
          </cell>
          <cell r="U6351" t="str">
            <v>Buenos Aires</v>
          </cell>
          <cell r="V6351">
            <v>1440</v>
          </cell>
          <cell r="W6351" t="str">
            <v>Capital Federal</v>
          </cell>
          <cell r="Y6351" t="str">
            <v>ENVÍO SIN CARGO (CABA Y GRAN PARTE DE GBA) TIEMPO: 4 a 6 DÍAS HÁBILES</v>
          </cell>
          <cell r="Z6351" t="str">
            <v>Mercado Pago</v>
          </cell>
          <cell r="AA6351" t="str">
            <v>BIGDECO</v>
          </cell>
          <cell r="AD6351">
            <v>44059</v>
          </cell>
          <cell r="AE6351">
            <v>44061</v>
          </cell>
          <cell r="AF6351" t="str">
            <v>PISAPAPAS DISTINTOS COLORES (Negro)</v>
          </cell>
          <cell r="AG6351" t="str">
            <v>236.5</v>
          </cell>
          <cell r="AH6351">
            <v>1</v>
          </cell>
          <cell r="AI6351" t="str">
            <v>BP17002</v>
          </cell>
          <cell r="AJ6351" t="str">
            <v>Web</v>
          </cell>
          <cell r="AK6351" t="str">
            <v>VIERNES 21-08 ENTRE 8 Y 18 HORAS!</v>
          </cell>
          <cell r="AL6351">
            <v>1685723843</v>
          </cell>
          <cell r="AM6351">
            <v>279486587</v>
          </cell>
          <cell r="AN6351" t="str">
            <v>Sí</v>
          </cell>
        </row>
        <row r="6352">
          <cell r="A6352">
            <v>1725</v>
          </cell>
          <cell r="B6352" t="str">
            <v>tornamirafabian@gmail.com</v>
          </cell>
          <cell r="AF6352" t="str">
            <v>ESPUMADERA DISTINTOS COLORES (Negro)</v>
          </cell>
          <cell r="AG6352" t="str">
            <v>236.5</v>
          </cell>
          <cell r="AH6352">
            <v>2</v>
          </cell>
          <cell r="AI6352" t="str">
            <v>BP10002 BIPO</v>
          </cell>
          <cell r="AN6352" t="str">
            <v>Sí</v>
          </cell>
        </row>
        <row r="6353">
          <cell r="A6353">
            <v>1725</v>
          </cell>
          <cell r="B6353" t="str">
            <v>tornamirafabian@gmail.com</v>
          </cell>
          <cell r="AF6353" t="str">
            <v>CUCHARON DISTINTOS COLORES (Negro)</v>
          </cell>
          <cell r="AG6353" t="str">
            <v>236.5</v>
          </cell>
          <cell r="AH6353">
            <v>1</v>
          </cell>
          <cell r="AI6353" t="str">
            <v>BP16002</v>
          </cell>
          <cell r="AN6353" t="str">
            <v>Sí</v>
          </cell>
        </row>
        <row r="6354">
          <cell r="A6354">
            <v>1725</v>
          </cell>
          <cell r="B6354" t="str">
            <v>tornamirafabian@gmail.com</v>
          </cell>
          <cell r="AF6354" t="str">
            <v>COLADOR ACERO INOXIDABLE DIAM 24CM X 8.5CM ALTO</v>
          </cell>
          <cell r="AG6354">
            <v>618</v>
          </cell>
          <cell r="AH6354">
            <v>2</v>
          </cell>
          <cell r="AI6354" t="str">
            <v>046BA8163</v>
          </cell>
          <cell r="AN6354" t="str">
            <v>Sí</v>
          </cell>
        </row>
        <row r="6355">
          <cell r="A6355">
            <v>1724</v>
          </cell>
          <cell r="B6355" t="str">
            <v>mailentamanaha@gmail.com</v>
          </cell>
          <cell r="C6355">
            <v>44059</v>
          </cell>
          <cell r="D6355" t="str">
            <v>Abierta</v>
          </cell>
          <cell r="E6355" t="str">
            <v>Recibido</v>
          </cell>
          <cell r="F6355" t="str">
            <v>Enviado</v>
          </cell>
          <cell r="G6355" t="str">
            <v>ARS</v>
          </cell>
          <cell r="H6355" t="str">
            <v>3957.84</v>
          </cell>
          <cell r="I6355">
            <v>0</v>
          </cell>
          <cell r="J6355">
            <v>0</v>
          </cell>
          <cell r="K6355" t="str">
            <v>3957.84</v>
          </cell>
          <cell r="L6355" t="str">
            <v>María Rosa Teruya</v>
          </cell>
          <cell r="M6355">
            <v>34123806</v>
          </cell>
          <cell r="N6355">
            <v>1137783867</v>
          </cell>
          <cell r="O6355" t="str">
            <v>María Rosa Teruya</v>
          </cell>
          <cell r="P6355">
            <v>1137783867</v>
          </cell>
          <cell r="Q6355" t="str">
            <v>Manuel Ugarte</v>
          </cell>
          <cell r="R6355">
            <v>2647</v>
          </cell>
          <cell r="S6355" t="str">
            <v>PB "B"</v>
          </cell>
          <cell r="T6355" t="str">
            <v>Belgrano</v>
          </cell>
          <cell r="U6355" t="str">
            <v>Caba</v>
          </cell>
          <cell r="V6355">
            <v>1428</v>
          </cell>
          <cell r="W6355" t="str">
            <v>Capital Federal</v>
          </cell>
          <cell r="Y6355" t="str">
            <v>ENVÍO SIN CARGO (CABA Y GRAN PARTE DE GBA) TIEMPO: 4 a 6 DÍAS HÁBILES</v>
          </cell>
          <cell r="Z6355" t="str">
            <v>Mercado Pago</v>
          </cell>
          <cell r="AD6355">
            <v>44059</v>
          </cell>
          <cell r="AE6355">
            <v>44061</v>
          </cell>
          <cell r="AF6355" t="str">
            <v>BOWL BAMBOO BLANCO 6X12CM</v>
          </cell>
          <cell r="AG6355" t="str">
            <v>491.7</v>
          </cell>
          <cell r="AH6355">
            <v>2</v>
          </cell>
          <cell r="AI6355" t="str">
            <v>BA7830</v>
          </cell>
          <cell r="AJ6355" t="str">
            <v>Móvil</v>
          </cell>
          <cell r="AK6355" t="str">
            <v>VIERNES 21-08 ENTRE 8 Y 18 HORAS!</v>
          </cell>
          <cell r="AL6355">
            <v>1685601141</v>
          </cell>
          <cell r="AM6355">
            <v>279449725</v>
          </cell>
          <cell r="AN6355" t="str">
            <v>Sí</v>
          </cell>
        </row>
        <row r="6356">
          <cell r="A6356">
            <v>1724</v>
          </cell>
          <cell r="B6356" t="str">
            <v>mailentamanaha@gmail.com</v>
          </cell>
          <cell r="AF6356" t="str">
            <v>SET CUCHARON Y TENEDOR BAMBOO BLANCO 29CM</v>
          </cell>
          <cell r="AG6356">
            <v>1024</v>
          </cell>
          <cell r="AH6356">
            <v>1</v>
          </cell>
          <cell r="AI6356" t="str">
            <v>BA7800</v>
          </cell>
          <cell r="AN6356" t="str">
            <v>Sí</v>
          </cell>
        </row>
        <row r="6357">
          <cell r="A6357">
            <v>1724</v>
          </cell>
          <cell r="B6357" t="str">
            <v>mailentamanaha@gmail.com</v>
          </cell>
          <cell r="AF6357" t="str">
            <v>BOWL BAMBOO BLANCO 14X28CM</v>
          </cell>
          <cell r="AG6357" t="str">
            <v>1332.44</v>
          </cell>
          <cell r="AH6357">
            <v>1</v>
          </cell>
          <cell r="AI6357" t="str">
            <v>BA7812</v>
          </cell>
          <cell r="AN6357" t="str">
            <v>Sí</v>
          </cell>
        </row>
        <row r="6358">
          <cell r="A6358">
            <v>1724</v>
          </cell>
          <cell r="B6358" t="str">
            <v>mailentamanaha@gmail.com</v>
          </cell>
          <cell r="AF6358" t="str">
            <v>COLADOR ACERO INOXIDABLE DIAM 24CM X 8.5CM ALTO</v>
          </cell>
          <cell r="AG6358">
            <v>618</v>
          </cell>
          <cell r="AH6358">
            <v>1</v>
          </cell>
          <cell r="AI6358" t="str">
            <v>046BA8163</v>
          </cell>
          <cell r="AN6358" t="str">
            <v>Sí</v>
          </cell>
        </row>
        <row r="6359">
          <cell r="A6359">
            <v>1723</v>
          </cell>
          <cell r="B6359" t="str">
            <v>a.larguia@hotmail.com</v>
          </cell>
          <cell r="C6359">
            <v>44058</v>
          </cell>
          <cell r="D6359" t="str">
            <v>Abierta</v>
          </cell>
          <cell r="E6359" t="str">
            <v>Recibido</v>
          </cell>
          <cell r="F6359" t="str">
            <v>Enviado</v>
          </cell>
          <cell r="G6359" t="str">
            <v>ARS</v>
          </cell>
          <cell r="H6359" t="str">
            <v>1633.95</v>
          </cell>
          <cell r="I6359" t="str">
            <v>245.09</v>
          </cell>
          <cell r="J6359">
            <v>0</v>
          </cell>
          <cell r="K6359" t="str">
            <v>1388.86</v>
          </cell>
          <cell r="L6359" t="str">
            <v>Abril Larguía</v>
          </cell>
          <cell r="M6359">
            <v>42238312</v>
          </cell>
          <cell r="N6359">
            <v>2216249442</v>
          </cell>
          <cell r="O6359" t="str">
            <v>Abril Larguía</v>
          </cell>
          <cell r="P6359">
            <v>2216249442</v>
          </cell>
          <cell r="Q6359" t="str">
            <v>Calle 12 entre 38 y 39</v>
          </cell>
          <cell r="R6359">
            <v>327</v>
          </cell>
          <cell r="S6359" t="str">
            <v>2E</v>
          </cell>
          <cell r="T6359" t="str">
            <v>La Plata</v>
          </cell>
          <cell r="U6359" t="str">
            <v>La Plata</v>
          </cell>
          <cell r="V6359">
            <v>1440</v>
          </cell>
          <cell r="W6359" t="str">
            <v>Capital Federal</v>
          </cell>
          <cell r="Y6359" t="str">
            <v>ENVÍO SIN CARGO (CABA Y GRAN PARTE DE GBA) TIEMPO: 4 a 6 DÍAS HÁBILES</v>
          </cell>
          <cell r="Z6359" t="str">
            <v>Mercado Pago</v>
          </cell>
          <cell r="AA6359" t="str">
            <v>BIGDECO</v>
          </cell>
          <cell r="AD6359">
            <v>44058</v>
          </cell>
          <cell r="AE6359">
            <v>44061</v>
          </cell>
          <cell r="AF6359" t="str">
            <v>FRASCO VIDRIO 19CM X 9CM DIAM</v>
          </cell>
          <cell r="AG6359" t="str">
            <v>372.66</v>
          </cell>
          <cell r="AH6359">
            <v>1</v>
          </cell>
          <cell r="AI6359" t="str">
            <v>BA6431 MERRCA SEPARADA</v>
          </cell>
          <cell r="AJ6359" t="str">
            <v>Web</v>
          </cell>
          <cell r="AK6359" t="str">
            <v>JUEVES 20-08 ENTRE 8 Y 18 HORAS!</v>
          </cell>
          <cell r="AL6359">
            <v>1685088250</v>
          </cell>
          <cell r="AM6359">
            <v>279355161</v>
          </cell>
          <cell r="AN6359" t="str">
            <v>Sí</v>
          </cell>
        </row>
        <row r="6360">
          <cell r="A6360">
            <v>1723</v>
          </cell>
          <cell r="B6360" t="str">
            <v>a.larguia@hotmail.com</v>
          </cell>
          <cell r="AF6360" t="str">
            <v>SET 2 PIEZAS PALA Y ESCOBA (Rosa)</v>
          </cell>
          <cell r="AG6360" t="str">
            <v>696.29</v>
          </cell>
          <cell r="AH6360">
            <v>1</v>
          </cell>
          <cell r="AI6360" t="str">
            <v>046LI7532</v>
          </cell>
          <cell r="AN6360" t="str">
            <v>Sí</v>
          </cell>
        </row>
        <row r="6361">
          <cell r="A6361">
            <v>1723</v>
          </cell>
          <cell r="B6361" t="str">
            <v>a.larguia@hotmail.com</v>
          </cell>
          <cell r="AF6361" t="str">
            <v>PERCHERO X 5 LLAVE BCO 5DIV 22CM</v>
          </cell>
          <cell r="AG6361">
            <v>395</v>
          </cell>
          <cell r="AH6361">
            <v>1</v>
          </cell>
          <cell r="AI6361" t="str">
            <v>046DE7359</v>
          </cell>
          <cell r="AN6361" t="str">
            <v>Sí</v>
          </cell>
        </row>
        <row r="6362">
          <cell r="A6362">
            <v>1723</v>
          </cell>
          <cell r="B6362" t="str">
            <v>a.larguia@hotmail.com</v>
          </cell>
          <cell r="AF6362" t="str">
            <v>BOTELLA 500CC CORCHO ECOLOGICO</v>
          </cell>
          <cell r="AG6362">
            <v>170</v>
          </cell>
          <cell r="AH6362">
            <v>1</v>
          </cell>
          <cell r="AI6362" t="str">
            <v>019BO6406</v>
          </cell>
          <cell r="AN6362" t="str">
            <v>Sí</v>
          </cell>
        </row>
        <row r="6363">
          <cell r="A6363">
            <v>1722</v>
          </cell>
          <cell r="B6363" t="str">
            <v>lali1971@yahoo.com.ar</v>
          </cell>
          <cell r="C6363">
            <v>44058</v>
          </cell>
          <cell r="D6363" t="str">
            <v>Abierta</v>
          </cell>
          <cell r="E6363" t="str">
            <v>Recibido</v>
          </cell>
          <cell r="F6363" t="str">
            <v>Enviado</v>
          </cell>
          <cell r="G6363" t="str">
            <v>ARS</v>
          </cell>
          <cell r="H6363" t="str">
            <v>1383.57</v>
          </cell>
          <cell r="I6363" t="str">
            <v>207.54</v>
          </cell>
          <cell r="J6363">
            <v>0</v>
          </cell>
          <cell r="K6363" t="str">
            <v>1176.03</v>
          </cell>
          <cell r="L6363" t="str">
            <v xml:space="preserve">Laura Moll </v>
          </cell>
          <cell r="M6363">
            <v>22430386</v>
          </cell>
          <cell r="N6363">
            <v>1550140094</v>
          </cell>
          <cell r="O6363" t="str">
            <v>Laura  Moll</v>
          </cell>
          <cell r="P6363">
            <v>1550140094</v>
          </cell>
          <cell r="Q6363" t="str">
            <v xml:space="preserve">Soldado de la Independencia </v>
          </cell>
          <cell r="R6363">
            <v>1381</v>
          </cell>
          <cell r="S6363" t="str">
            <v>8 B</v>
          </cell>
          <cell r="T6363" t="str">
            <v>Belgrano</v>
          </cell>
          <cell r="U6363" t="str">
            <v xml:space="preserve">Caba </v>
          </cell>
          <cell r="V6363">
            <v>1426</v>
          </cell>
          <cell r="W6363" t="str">
            <v>Capital Federal</v>
          </cell>
          <cell r="Y6363" t="str">
            <v>ENVÍO SIN CARGO (CABA Y GRAN PARTE DE GBA) TIEMPO: 4 a 6 DÍAS HÁBILES</v>
          </cell>
          <cell r="Z6363" t="str">
            <v>Mercado Pago</v>
          </cell>
          <cell r="AA6363" t="str">
            <v>BIGDECO</v>
          </cell>
          <cell r="AD6363">
            <v>44058</v>
          </cell>
          <cell r="AE6363">
            <v>44061</v>
          </cell>
          <cell r="AF6363" t="str">
            <v>FLORERO DE VIDRIO 16CM</v>
          </cell>
          <cell r="AG6363" t="str">
            <v>183.57</v>
          </cell>
          <cell r="AH6363">
            <v>1</v>
          </cell>
          <cell r="AI6363" t="str">
            <v>046JA7593</v>
          </cell>
          <cell r="AJ6363" t="str">
            <v>Móvil</v>
          </cell>
          <cell r="AK6363" t="str">
            <v>VIERNES 21-08 ENTRE 8 Y 18 HORAS!</v>
          </cell>
          <cell r="AL6363">
            <v>1684618264</v>
          </cell>
          <cell r="AM6363">
            <v>278851682</v>
          </cell>
          <cell r="AN6363" t="str">
            <v>Sí</v>
          </cell>
        </row>
        <row r="6364">
          <cell r="A6364">
            <v>1722</v>
          </cell>
          <cell r="B6364" t="str">
            <v>lali1971@yahoo.com.ar</v>
          </cell>
          <cell r="AF6364" t="str">
            <v>VELA 100 % SOJA CON AROMA JAZMIN GARDENIA</v>
          </cell>
          <cell r="AG6364">
            <v>400</v>
          </cell>
          <cell r="AH6364">
            <v>3</v>
          </cell>
          <cell r="AI6364" t="str">
            <v>VELA</v>
          </cell>
          <cell r="AN6364" t="str">
            <v>Sí</v>
          </cell>
        </row>
        <row r="6365">
          <cell r="A6365">
            <v>1721</v>
          </cell>
          <cell r="B6365" t="str">
            <v>rebecaayelenmorgada@gmail.com</v>
          </cell>
          <cell r="C6365">
            <v>44058</v>
          </cell>
          <cell r="D6365" t="str">
            <v>Abierta</v>
          </cell>
          <cell r="E6365" t="str">
            <v>Recibido</v>
          </cell>
          <cell r="F6365" t="str">
            <v>Enviado</v>
          </cell>
          <cell r="G6365" t="str">
            <v>ARS</v>
          </cell>
          <cell r="H6365" t="str">
            <v>3907.44</v>
          </cell>
          <cell r="I6365">
            <v>0</v>
          </cell>
          <cell r="J6365">
            <v>0</v>
          </cell>
          <cell r="K6365" t="str">
            <v>3907.44</v>
          </cell>
          <cell r="L6365" t="str">
            <v>Rebeca Morgada</v>
          </cell>
          <cell r="M6365">
            <v>36373978</v>
          </cell>
          <cell r="N6365">
            <v>5492215935267</v>
          </cell>
          <cell r="O6365" t="str">
            <v>Rebeca Morgada</v>
          </cell>
          <cell r="P6365">
            <v>5492215935267</v>
          </cell>
          <cell r="Q6365" t="str">
            <v>15 Ex 72</v>
          </cell>
          <cell r="R6365">
            <v>358</v>
          </cell>
          <cell r="S6365" t="str">
            <v>Galpon</v>
          </cell>
          <cell r="T6365" t="str">
            <v>Berisso</v>
          </cell>
          <cell r="U6365" t="str">
            <v>Berisso</v>
          </cell>
          <cell r="V6365">
            <v>1440</v>
          </cell>
          <cell r="W6365" t="str">
            <v>Capital Federal</v>
          </cell>
          <cell r="Y6365" t="str">
            <v>ENVÍO SIN CARGO (CABA Y GRAN PARTE DE GBA) TIEMPO: 4 a 6 DÍAS HÁBILES</v>
          </cell>
          <cell r="Z6365" t="str">
            <v>Mercado Pago</v>
          </cell>
          <cell r="AB6365" t="str">
            <v xml:space="preserve">La dirección es 15 ex 72 entre 123 y 124 número 358 galpon! De lunes a viernes de 9 a 17 hs </v>
          </cell>
          <cell r="AC6365" t="str">
            <v>CAMBIAR MATE POR: TAZA ROMA AZUL (PO323713), 1 UNTADOR CRISTAL AMARILLO, 1 UNTADOR CRISTAL AZUL Y 1 UNTADOR TRANSPARENTE (019BA6981)</v>
          </cell>
          <cell r="AD6365">
            <v>44058</v>
          </cell>
          <cell r="AE6365">
            <v>44070</v>
          </cell>
          <cell r="AF6365" t="str">
            <v>CAJA DE TE MAD. 15CM 2 COL 4DIV (Gris)</v>
          </cell>
          <cell r="AG6365">
            <v>776</v>
          </cell>
          <cell r="AH6365">
            <v>1</v>
          </cell>
          <cell r="AI6365" t="str">
            <v>046CX7196</v>
          </cell>
          <cell r="AJ6365" t="str">
            <v>Móvil</v>
          </cell>
          <cell r="AK6365" t="str">
            <v>LUNES 31-08 ENTRE 8 Y 18 HORAS!</v>
          </cell>
          <cell r="AL6365">
            <v>1684607268</v>
          </cell>
          <cell r="AM6365">
            <v>279266689</v>
          </cell>
          <cell r="AN6365" t="str">
            <v>Sí</v>
          </cell>
        </row>
        <row r="6366">
          <cell r="A6366">
            <v>1721</v>
          </cell>
          <cell r="B6366" t="str">
            <v>rebecaayelenmorgada@gmail.com</v>
          </cell>
          <cell r="AF6366" t="str">
            <v>JUEGO CUBIERTOS MARFIL X 24 PZS "DI SOLLE"</v>
          </cell>
          <cell r="AG6366" t="str">
            <v>1322.81</v>
          </cell>
          <cell r="AH6366">
            <v>1</v>
          </cell>
          <cell r="AI6366" t="str">
            <v>061CPP0441</v>
          </cell>
          <cell r="AN6366" t="str">
            <v>Sí</v>
          </cell>
        </row>
        <row r="6367">
          <cell r="A6367">
            <v>1721</v>
          </cell>
          <cell r="B6367" t="str">
            <v>rebecaayelenmorgada@gmail.com</v>
          </cell>
          <cell r="AF6367" t="str">
            <v>TABLA BLANCA 35.5 CM DIAM</v>
          </cell>
          <cell r="AG6367" t="str">
            <v>367.58</v>
          </cell>
          <cell r="AH6367">
            <v>1</v>
          </cell>
          <cell r="AI6367" t="str">
            <v>42BA1021</v>
          </cell>
          <cell r="AN6367" t="str">
            <v>Sí</v>
          </cell>
        </row>
        <row r="6368">
          <cell r="A6368">
            <v>1721</v>
          </cell>
          <cell r="B6368" t="str">
            <v>rebecaayelenmorgada@gmail.com</v>
          </cell>
          <cell r="AF6368" t="str">
            <v>MATE DE CERAMICA "MATEIKO" CON BOMBILLA (GOLD)</v>
          </cell>
          <cell r="AG6368">
            <v>750</v>
          </cell>
          <cell r="AH6368">
            <v>1</v>
          </cell>
          <cell r="AN6368" t="str">
            <v>Sí</v>
          </cell>
        </row>
        <row r="6369">
          <cell r="A6369">
            <v>1721</v>
          </cell>
          <cell r="B6369" t="str">
            <v>rebecaayelenmorgada@gmail.com</v>
          </cell>
          <cell r="AF6369" t="str">
            <v>MOLDE TARTERA 27 CM DIAM</v>
          </cell>
          <cell r="AG6369" t="str">
            <v>281.8</v>
          </cell>
          <cell r="AH6369">
            <v>1</v>
          </cell>
          <cell r="AI6369" t="str">
            <v>046BA4836 CON EL 15%</v>
          </cell>
          <cell r="AN6369" t="str">
            <v>Sí</v>
          </cell>
        </row>
        <row r="6370">
          <cell r="A6370">
            <v>1721</v>
          </cell>
          <cell r="B6370" t="str">
            <v>rebecaayelenmorgada@gmail.com</v>
          </cell>
          <cell r="AF6370" t="str">
            <v>RALLADOR ROSA 20 X 4 CM</v>
          </cell>
          <cell r="AG6370" t="str">
            <v>409.25</v>
          </cell>
          <cell r="AH6370">
            <v>1</v>
          </cell>
          <cell r="AI6370" t="str">
            <v>BA6438</v>
          </cell>
          <cell r="AN6370" t="str">
            <v>Sí</v>
          </cell>
        </row>
        <row r="6371">
          <cell r="A6371">
            <v>1720</v>
          </cell>
          <cell r="B6371" t="str">
            <v>t.adamoli@gmail.com</v>
          </cell>
          <cell r="C6371">
            <v>44058</v>
          </cell>
          <cell r="D6371" t="str">
            <v>Abierta</v>
          </cell>
          <cell r="E6371" t="str">
            <v>Recibido</v>
          </cell>
          <cell r="F6371" t="str">
            <v>Enviado</v>
          </cell>
          <cell r="G6371" t="str">
            <v>ARS</v>
          </cell>
          <cell r="H6371">
            <v>1402</v>
          </cell>
          <cell r="I6371" t="str">
            <v>210.3</v>
          </cell>
          <cell r="J6371">
            <v>0</v>
          </cell>
          <cell r="K6371" t="str">
            <v>1191.7</v>
          </cell>
          <cell r="L6371" t="str">
            <v>Maria Victoria Baume</v>
          </cell>
          <cell r="M6371">
            <v>35729903</v>
          </cell>
          <cell r="N6371">
            <v>1151267880</v>
          </cell>
          <cell r="O6371" t="str">
            <v>Maria Victoria Baume</v>
          </cell>
          <cell r="P6371">
            <v>1151267880</v>
          </cell>
          <cell r="Q6371" t="str">
            <v>Avenida Garcia del Rio</v>
          </cell>
          <cell r="R6371">
            <v>2666</v>
          </cell>
          <cell r="S6371" t="str">
            <v>13 A</v>
          </cell>
          <cell r="T6371" t="str">
            <v>CABA</v>
          </cell>
          <cell r="U6371" t="str">
            <v>Caba</v>
          </cell>
          <cell r="V6371">
            <v>1429</v>
          </cell>
          <cell r="W6371" t="str">
            <v>Capital Federal</v>
          </cell>
          <cell r="Y6371" t="str">
            <v>ENVÍO SIN CARGO (CABA Y GRAN PARTE DE GBA) TIEMPO: 4 a 6 DÍAS HÁBILES</v>
          </cell>
          <cell r="Z6371" t="str">
            <v>Mercado Pago</v>
          </cell>
          <cell r="AA6371" t="str">
            <v>BIGDECO</v>
          </cell>
          <cell r="AD6371">
            <v>44058</v>
          </cell>
          <cell r="AE6371">
            <v>44061</v>
          </cell>
          <cell r="AF6371" t="str">
            <v>CAJA DE TE MADERA GRIS "HOME" 9 DIVISIONES 24X 24 X 8</v>
          </cell>
          <cell r="AG6371">
            <v>1402</v>
          </cell>
          <cell r="AH6371">
            <v>1</v>
          </cell>
          <cell r="AI6371" t="str">
            <v>046CX7203 LE PUSE EL 15% DEL BULTO Y UN MINIMO MAS ..</v>
          </cell>
          <cell r="AJ6371" t="str">
            <v>Web</v>
          </cell>
          <cell r="AK6371" t="str">
            <v>VIERNES 21-08 ENTRE 8 Y 18 HORAS!</v>
          </cell>
          <cell r="AL6371">
            <v>1683503683</v>
          </cell>
          <cell r="AM6371">
            <v>279125322</v>
          </cell>
          <cell r="AN6371" t="str">
            <v>Sí</v>
          </cell>
        </row>
        <row r="6372">
          <cell r="A6372">
            <v>1719</v>
          </cell>
          <cell r="B6372" t="str">
            <v>kabemartinez@gmail.com</v>
          </cell>
          <cell r="C6372">
            <v>44058</v>
          </cell>
          <cell r="D6372" t="str">
            <v>Abierta</v>
          </cell>
          <cell r="E6372" t="str">
            <v>Recibido</v>
          </cell>
          <cell r="F6372" t="str">
            <v>Enviado</v>
          </cell>
          <cell r="G6372" t="str">
            <v>ARS</v>
          </cell>
          <cell r="H6372" t="str">
            <v>1165.48</v>
          </cell>
          <cell r="I6372">
            <v>0</v>
          </cell>
          <cell r="J6372">
            <v>0</v>
          </cell>
          <cell r="K6372" t="str">
            <v>1165.48</v>
          </cell>
          <cell r="L6372" t="str">
            <v>Karina Martinez</v>
          </cell>
          <cell r="M6372">
            <v>20404949</v>
          </cell>
          <cell r="N6372">
            <v>1144104344</v>
          </cell>
          <cell r="O6372" t="str">
            <v>Karina Martinez</v>
          </cell>
          <cell r="P6372">
            <v>1144104344</v>
          </cell>
          <cell r="Q6372" t="str">
            <v>Teodoro Vilardebo</v>
          </cell>
          <cell r="R6372">
            <v>2516</v>
          </cell>
          <cell r="T6372" t="str">
            <v>Villa del PArque</v>
          </cell>
          <cell r="U6372" t="str">
            <v>Caba</v>
          </cell>
          <cell r="V6372">
            <v>1417</v>
          </cell>
          <cell r="W6372" t="str">
            <v>Capital Federal</v>
          </cell>
          <cell r="Y6372" t="str">
            <v>ENVÍO SIN CARGO (CABA Y GRAN PARTE DE GBA) TIEMPO: 4 a 6 DÍAS HÁBILES</v>
          </cell>
          <cell r="Z6372" t="str">
            <v>Mercado Pago</v>
          </cell>
          <cell r="AB6372" t="str">
            <v xml:space="preserve">La jabonera de silicona la necesito en blanco </v>
          </cell>
          <cell r="AD6372">
            <v>44058</v>
          </cell>
          <cell r="AE6372">
            <v>44061</v>
          </cell>
          <cell r="AF6372" t="str">
            <v>DISPENSER BLANCO 17.5X6.8CM</v>
          </cell>
          <cell r="AG6372" t="str">
            <v>559.5</v>
          </cell>
          <cell r="AH6372">
            <v>1</v>
          </cell>
          <cell r="AI6372" t="str">
            <v>046AB7335</v>
          </cell>
          <cell r="AJ6372" t="str">
            <v>Web</v>
          </cell>
          <cell r="AK6372" t="str">
            <v>VIERNES 21-08 ENTRE 8 Y 18 HORAS!</v>
          </cell>
          <cell r="AL6372">
            <v>1683454841</v>
          </cell>
          <cell r="AM6372">
            <v>279106251</v>
          </cell>
          <cell r="AN6372" t="str">
            <v>Sí</v>
          </cell>
        </row>
        <row r="6373">
          <cell r="A6373">
            <v>1719</v>
          </cell>
          <cell r="B6373" t="str">
            <v>kabemartinez@gmail.com</v>
          </cell>
          <cell r="AF6373" t="str">
            <v>JABONERA DE SILICONA 13.2 X 10CM (AB7487)</v>
          </cell>
          <cell r="AG6373">
            <v>141</v>
          </cell>
          <cell r="AH6373">
            <v>1</v>
          </cell>
          <cell r="AI6373" t="str">
            <v>046AB6638</v>
          </cell>
          <cell r="AN6373" t="str">
            <v>Sí</v>
          </cell>
        </row>
        <row r="6374">
          <cell r="A6374">
            <v>1719</v>
          </cell>
          <cell r="B6374" t="str">
            <v>kabemartinez@gmail.com</v>
          </cell>
          <cell r="AF6374" t="str">
            <v>SEGURO PARA PUERTA SILICONA 1PC COLORES SURTIDOS SIN ELECCION</v>
          </cell>
          <cell r="AG6374" t="str">
            <v>56.99</v>
          </cell>
          <cell r="AH6374">
            <v>3</v>
          </cell>
          <cell r="AI6374" t="str">
            <v>019BA6986</v>
          </cell>
          <cell r="AN6374" t="str">
            <v>Sí</v>
          </cell>
        </row>
        <row r="6375">
          <cell r="A6375">
            <v>1719</v>
          </cell>
          <cell r="B6375" t="str">
            <v>kabemartinez@gmail.com</v>
          </cell>
          <cell r="AF6375" t="str">
            <v>SECAPLATOS SILICONA 30.5 X 20.5 CM (Negro)</v>
          </cell>
          <cell r="AG6375" t="str">
            <v>294.01</v>
          </cell>
          <cell r="AH6375">
            <v>1</v>
          </cell>
          <cell r="AI6375" t="str">
            <v>BA3015</v>
          </cell>
          <cell r="AN6375" t="str">
            <v>Sí</v>
          </cell>
        </row>
        <row r="6376">
          <cell r="A6376">
            <v>1718</v>
          </cell>
          <cell r="B6376" t="str">
            <v>flor.ravizzi@hotmail.com</v>
          </cell>
          <cell r="C6376">
            <v>44058</v>
          </cell>
          <cell r="D6376" t="str">
            <v>Cancelada</v>
          </cell>
          <cell r="E6376" t="str">
            <v>Reembolsado</v>
          </cell>
          <cell r="F6376" t="str">
            <v>No está empaquetado</v>
          </cell>
          <cell r="G6376" t="str">
            <v>ARS</v>
          </cell>
          <cell r="H6376">
            <v>750</v>
          </cell>
          <cell r="I6376">
            <v>0</v>
          </cell>
          <cell r="J6376">
            <v>0</v>
          </cell>
          <cell r="K6376">
            <v>750</v>
          </cell>
          <cell r="L6376" t="str">
            <v xml:space="preserve">Florencia Ravizzi </v>
          </cell>
          <cell r="M6376">
            <v>33741088</v>
          </cell>
          <cell r="N6376">
            <v>1132021890</v>
          </cell>
          <cell r="O6376" t="str">
            <v>Florencia Ravizzi</v>
          </cell>
          <cell r="P6376">
            <v>1132021890</v>
          </cell>
          <cell r="Q6376" t="str">
            <v xml:space="preserve">Nogoya </v>
          </cell>
          <cell r="R6376">
            <v>3333</v>
          </cell>
          <cell r="S6376" t="str">
            <v>1A</v>
          </cell>
          <cell r="T6376" t="str">
            <v>Villa del parque</v>
          </cell>
          <cell r="U6376" t="str">
            <v>Caba</v>
          </cell>
          <cell r="V6376">
            <v>1417</v>
          </cell>
          <cell r="W6376" t="str">
            <v>Capital Federal</v>
          </cell>
          <cell r="Y6376" t="str">
            <v>ENVÍO SIN CARGO (CABA Y GRAN PARTE DE GBA) TIEMPO: 4 a 6 DÍAS HÁBILES</v>
          </cell>
          <cell r="Z6376" t="str">
            <v>Mercado Pago</v>
          </cell>
          <cell r="AB6376" t="str">
            <v>A veces el timbre no funciona bien, por favor llamarme cuando esten en mi domicilio!!</v>
          </cell>
          <cell r="AC6376" t="str">
            <v>18-08 PENDIENTE MATE</v>
          </cell>
          <cell r="AF6376" t="str">
            <v>MATE DE CERAMICA "MATEIKO" CON BOMBILLA (GOLD)</v>
          </cell>
          <cell r="AG6376">
            <v>750</v>
          </cell>
          <cell r="AH6376">
            <v>1</v>
          </cell>
          <cell r="AJ6376" t="str">
            <v>Móvil</v>
          </cell>
          <cell r="AK6376" t="str">
            <v/>
          </cell>
          <cell r="AL6376">
            <v>1682508574</v>
          </cell>
          <cell r="AM6376">
            <v>278978540</v>
          </cell>
          <cell r="AN6376" t="str">
            <v>Sí</v>
          </cell>
        </row>
        <row r="6377">
          <cell r="A6377">
            <v>1717</v>
          </cell>
          <cell r="B6377" t="str">
            <v>mili.minuzzi@hotmail.com</v>
          </cell>
          <cell r="C6377">
            <v>44057</v>
          </cell>
          <cell r="D6377" t="str">
            <v>Abierta</v>
          </cell>
          <cell r="E6377" t="str">
            <v>Recibido</v>
          </cell>
          <cell r="F6377" t="str">
            <v>Enviado</v>
          </cell>
          <cell r="G6377" t="str">
            <v>ARS</v>
          </cell>
          <cell r="H6377" t="str">
            <v>696.29</v>
          </cell>
          <cell r="I6377">
            <v>0</v>
          </cell>
          <cell r="J6377">
            <v>0</v>
          </cell>
          <cell r="K6377" t="str">
            <v>696.29</v>
          </cell>
          <cell r="L6377" t="str">
            <v>Milagros Minuzzi</v>
          </cell>
          <cell r="M6377">
            <v>41028871</v>
          </cell>
          <cell r="N6377">
            <v>1156132126</v>
          </cell>
          <cell r="O6377" t="str">
            <v>Milagros Minuzzi</v>
          </cell>
          <cell r="P6377">
            <v>1156132126</v>
          </cell>
          <cell r="Q6377" t="str">
            <v>Serrano</v>
          </cell>
          <cell r="R6377">
            <v>629</v>
          </cell>
          <cell r="T6377" t="str">
            <v>Villa crespo</v>
          </cell>
          <cell r="U6377" t="str">
            <v>Caba</v>
          </cell>
          <cell r="V6377">
            <v>1414</v>
          </cell>
          <cell r="W6377" t="str">
            <v>Capital Federal</v>
          </cell>
          <cell r="Y6377" t="str">
            <v>ENVÍO SIN CARGO (CABA Y GRAN PARTE DE GBA) TIEMPO: 4 a 6 DÍAS HÁBILES</v>
          </cell>
          <cell r="Z6377" t="str">
            <v>Mercado Pago</v>
          </cell>
          <cell r="AD6377">
            <v>44057</v>
          </cell>
          <cell r="AE6377">
            <v>44061</v>
          </cell>
          <cell r="AF6377" t="str">
            <v>SET 2 PIEZAS PALA Y ESCOBA (Rosa)</v>
          </cell>
          <cell r="AG6377" t="str">
            <v>696.29</v>
          </cell>
          <cell r="AH6377">
            <v>1</v>
          </cell>
          <cell r="AI6377" t="str">
            <v>046LI7532</v>
          </cell>
          <cell r="AJ6377" t="str">
            <v>Móvil</v>
          </cell>
          <cell r="AK6377" t="str">
            <v>VIERNES 21-08 ENTRE 8 Y 18 HORAS!</v>
          </cell>
          <cell r="AL6377">
            <v>1682389309</v>
          </cell>
          <cell r="AM6377">
            <v>278948914</v>
          </cell>
          <cell r="AN6377" t="str">
            <v>Sí</v>
          </cell>
        </row>
        <row r="6378">
          <cell r="A6378">
            <v>1716</v>
          </cell>
          <cell r="B6378" t="str">
            <v>angelicaaguirre@hotmail.com.ar</v>
          </cell>
          <cell r="C6378">
            <v>44057</v>
          </cell>
          <cell r="D6378" t="str">
            <v>Abierta</v>
          </cell>
          <cell r="E6378" t="str">
            <v>Recibido</v>
          </cell>
          <cell r="F6378" t="str">
            <v>Enviado</v>
          </cell>
          <cell r="G6378" t="str">
            <v>ARS</v>
          </cell>
          <cell r="H6378" t="str">
            <v>979.99</v>
          </cell>
          <cell r="I6378">
            <v>0</v>
          </cell>
          <cell r="J6378">
            <v>0</v>
          </cell>
          <cell r="K6378" t="str">
            <v>979.99</v>
          </cell>
          <cell r="L6378" t="str">
            <v xml:space="preserve">Maria Angelica Aguirre </v>
          </cell>
          <cell r="M6378">
            <v>13362865</v>
          </cell>
          <cell r="N6378">
            <v>1566799290</v>
          </cell>
          <cell r="O6378" t="str">
            <v>Maria Angelica Aguirre</v>
          </cell>
          <cell r="P6378">
            <v>1566799290</v>
          </cell>
          <cell r="Q6378" t="str">
            <v xml:space="preserve">25 De Mayo </v>
          </cell>
          <cell r="R6378">
            <v>865</v>
          </cell>
          <cell r="T6378" t="str">
            <v xml:space="preserve">Jose marmol </v>
          </cell>
          <cell r="U6378" t="str">
            <v xml:space="preserve">Almirante brown </v>
          </cell>
          <cell r="V6378">
            <v>1846</v>
          </cell>
          <cell r="W6378" t="str">
            <v>Gran Buenos Aires</v>
          </cell>
          <cell r="Y6378" t="str">
            <v>ENVÍO SIN CARGO (CABA Y GRAN PARTE DE GBA) TIEMPO: 4 a 6 DÍAS HÁBILES</v>
          </cell>
          <cell r="Z6378" t="str">
            <v>Mercado Pago</v>
          </cell>
          <cell r="AB6378" t="str">
            <v xml:space="preserve">Direccion:25 de mayo 865 entre nother y rosales, al lado del centro pediatrico  </v>
          </cell>
          <cell r="AD6378">
            <v>44057</v>
          </cell>
          <cell r="AE6378">
            <v>44061</v>
          </cell>
          <cell r="AF6378" t="str">
            <v>VELA 100 % SOJA CON AROMA JAZMIN GARDENIA</v>
          </cell>
          <cell r="AG6378">
            <v>400</v>
          </cell>
          <cell r="AH6378">
            <v>1</v>
          </cell>
          <cell r="AI6378" t="str">
            <v>VELA</v>
          </cell>
          <cell r="AJ6378" t="str">
            <v>Móvil</v>
          </cell>
          <cell r="AK6378" t="str">
            <v>JUEVES 20-08 ENTRE 8 Y 18 HORAS!</v>
          </cell>
          <cell r="AL6378">
            <v>1681992825</v>
          </cell>
          <cell r="AM6378">
            <v>278864690</v>
          </cell>
          <cell r="AN6378" t="str">
            <v>Sí</v>
          </cell>
        </row>
        <row r="6379">
          <cell r="A6379">
            <v>1716</v>
          </cell>
          <cell r="B6379" t="str">
            <v>angelicaaguirre@hotmail.com.ar</v>
          </cell>
          <cell r="AF6379" t="str">
            <v>FLORERO DE VIDRIO AZUL 17x10CM DIAM</v>
          </cell>
          <cell r="AG6379" t="str">
            <v>579.99</v>
          </cell>
          <cell r="AH6379">
            <v>1</v>
          </cell>
          <cell r="AI6379" t="str">
            <v>046JA7225</v>
          </cell>
          <cell r="AN6379" t="str">
            <v>Sí</v>
          </cell>
        </row>
        <row r="6380">
          <cell r="A6380">
            <v>1715</v>
          </cell>
          <cell r="B6380" t="str">
            <v>julietalopizzo@hotmail.com</v>
          </cell>
          <cell r="C6380">
            <v>44057</v>
          </cell>
          <cell r="D6380" t="str">
            <v>Abierta</v>
          </cell>
          <cell r="E6380" t="str">
            <v>Recibido</v>
          </cell>
          <cell r="F6380" t="str">
            <v>Enviado</v>
          </cell>
          <cell r="G6380" t="str">
            <v>ARS</v>
          </cell>
          <cell r="H6380" t="str">
            <v>2745.55</v>
          </cell>
          <cell r="I6380" t="str">
            <v>411.83</v>
          </cell>
          <cell r="J6380">
            <v>0</v>
          </cell>
          <cell r="K6380" t="str">
            <v>2333.72</v>
          </cell>
          <cell r="L6380" t="str">
            <v>Julieta Lopizzo</v>
          </cell>
          <cell r="M6380">
            <v>39098142</v>
          </cell>
          <cell r="N6380">
            <v>1141763117</v>
          </cell>
          <cell r="O6380" t="str">
            <v>Julieta Lopizzo</v>
          </cell>
          <cell r="P6380">
            <v>1141763117</v>
          </cell>
          <cell r="Q6380" t="str">
            <v>Champagnat 740, condominio las Mercedes, 19 H</v>
          </cell>
          <cell r="S6380" t="str">
            <v>19 H</v>
          </cell>
          <cell r="T6380" t="str">
            <v>Condominio Las Mercedes</v>
          </cell>
          <cell r="U6380" t="str">
            <v>Pilar</v>
          </cell>
          <cell r="V6380">
            <v>1629</v>
          </cell>
          <cell r="W6380" t="str">
            <v>Pilar</v>
          </cell>
          <cell r="Y6380" t="str">
            <v>ENVÍO SIN CARGO (CABA Y GRAN PARTE DE GBA) TIEMPO: 4 a 6 DÍAS HÁBILES</v>
          </cell>
          <cell r="Z6380" t="str">
            <v>Mercado Pago</v>
          </cell>
          <cell r="AA6380" t="str">
            <v>BIGDECO</v>
          </cell>
          <cell r="AB6380" t="str">
            <v xml:space="preserve">La caja de Té, que sea de color BLANCO.  La página no me dejó elegir el color al momento de hacer la compra. </v>
          </cell>
          <cell r="AD6380">
            <v>44057</v>
          </cell>
          <cell r="AE6380">
            <v>44064</v>
          </cell>
          <cell r="AF6380" t="str">
            <v>PORTACEPILLOS BLANCO C/ TAPA 11X6.8CM</v>
          </cell>
          <cell r="AG6380">
            <v>466</v>
          </cell>
          <cell r="AH6380">
            <v>1</v>
          </cell>
          <cell r="AI6380" t="str">
            <v>046AB7336</v>
          </cell>
          <cell r="AJ6380" t="str">
            <v>Móvil</v>
          </cell>
          <cell r="AK6380" t="str">
            <v>MARTES 25-08 ENTRE 8 Y 18 HORAS!</v>
          </cell>
          <cell r="AL6380">
            <v>1681193737</v>
          </cell>
          <cell r="AM6380">
            <v>278480599</v>
          </cell>
          <cell r="AN6380" t="str">
            <v>Sí</v>
          </cell>
        </row>
        <row r="6381">
          <cell r="A6381">
            <v>1715</v>
          </cell>
          <cell r="B6381" t="str">
            <v>julietalopizzo@hotmail.com</v>
          </cell>
          <cell r="AF6381" t="str">
            <v>CAJA DE TE MAD. 15CM 2 COL 4DIV (Gris)</v>
          </cell>
          <cell r="AG6381">
            <v>776</v>
          </cell>
          <cell r="AH6381">
            <v>1</v>
          </cell>
          <cell r="AI6381" t="str">
            <v>046CX7196</v>
          </cell>
          <cell r="AN6381" t="str">
            <v>Sí</v>
          </cell>
        </row>
        <row r="6382">
          <cell r="A6382">
            <v>1715</v>
          </cell>
          <cell r="B6382" t="str">
            <v>julietalopizzo@hotmail.com</v>
          </cell>
          <cell r="AF6382" t="str">
            <v>JABONERA BLANCA 11.5X9CM</v>
          </cell>
          <cell r="AG6382">
            <v>338</v>
          </cell>
          <cell r="AH6382">
            <v>1</v>
          </cell>
          <cell r="AI6382" t="str">
            <v>046AB7338</v>
          </cell>
          <cell r="AN6382" t="str">
            <v>Sí</v>
          </cell>
        </row>
        <row r="6383">
          <cell r="A6383">
            <v>1715</v>
          </cell>
          <cell r="B6383" t="str">
            <v>julietalopizzo@hotmail.com</v>
          </cell>
          <cell r="AF6383" t="str">
            <v>DISPENSER BLANCO 17.5X6.8CM</v>
          </cell>
          <cell r="AG6383" t="str">
            <v>559.5</v>
          </cell>
          <cell r="AH6383">
            <v>1</v>
          </cell>
          <cell r="AI6383" t="str">
            <v>046AB7335</v>
          </cell>
          <cell r="AN6383" t="str">
            <v>Sí</v>
          </cell>
        </row>
        <row r="6384">
          <cell r="A6384">
            <v>1715</v>
          </cell>
          <cell r="B6384" t="str">
            <v>julietalopizzo@hotmail.com</v>
          </cell>
          <cell r="AF6384" t="str">
            <v>PORTACEPILLOS CREMA POLIRESINA 10.5X7CM</v>
          </cell>
          <cell r="AG6384" t="str">
            <v>606.05</v>
          </cell>
          <cell r="AH6384">
            <v>1</v>
          </cell>
          <cell r="AI6384" t="str">
            <v>046AB7327</v>
          </cell>
          <cell r="AN6384" t="str">
            <v>Sí</v>
          </cell>
        </row>
        <row r="6385">
          <cell r="A6385">
            <v>1714</v>
          </cell>
          <cell r="B6385" t="str">
            <v>luciana.gonzalez205@gmail.com</v>
          </cell>
          <cell r="C6385">
            <v>44057</v>
          </cell>
          <cell r="D6385" t="str">
            <v>Abierta</v>
          </cell>
          <cell r="E6385" t="str">
            <v>Recibido</v>
          </cell>
          <cell r="F6385" t="str">
            <v>Enviado</v>
          </cell>
          <cell r="G6385" t="str">
            <v>ARS</v>
          </cell>
          <cell r="H6385">
            <v>2399</v>
          </cell>
          <cell r="I6385">
            <v>0</v>
          </cell>
          <cell r="J6385">
            <v>0</v>
          </cell>
          <cell r="K6385">
            <v>2399</v>
          </cell>
          <cell r="L6385" t="str">
            <v>Luciana Gonzalez</v>
          </cell>
          <cell r="M6385">
            <v>38695844</v>
          </cell>
          <cell r="N6385">
            <v>1153314306</v>
          </cell>
          <cell r="O6385" t="str">
            <v>Luciana Gonzalez</v>
          </cell>
          <cell r="P6385">
            <v>1153314306</v>
          </cell>
          <cell r="Q6385" t="str">
            <v>Constitucion</v>
          </cell>
          <cell r="R6385">
            <v>454</v>
          </cell>
          <cell r="T6385" t="str">
            <v>Haedo</v>
          </cell>
          <cell r="U6385" t="str">
            <v>Partido de Moron</v>
          </cell>
          <cell r="V6385">
            <v>1706</v>
          </cell>
          <cell r="W6385" t="str">
            <v>Gran Buenos Aires</v>
          </cell>
          <cell r="Y6385" t="str">
            <v>ENVÍO SIN CARGO (CABA Y GRAN PARTE DE GBA) TIEMPO: 4 a 6 DÍAS HÁBILES</v>
          </cell>
          <cell r="Z6385" t="str">
            <v>Mercado Pago</v>
          </cell>
          <cell r="AD6385">
            <v>44057</v>
          </cell>
          <cell r="AE6385">
            <v>44061</v>
          </cell>
          <cell r="AF6385" t="str">
            <v>PROMO SET DE VIDRIO</v>
          </cell>
          <cell r="AG6385">
            <v>2399</v>
          </cell>
          <cell r="AH6385">
            <v>1</v>
          </cell>
          <cell r="AJ6385" t="str">
            <v>Web</v>
          </cell>
          <cell r="AK6385" t="str">
            <v>JUEVES 20-08 ENTRE 8 Y 18 HORAS!</v>
          </cell>
          <cell r="AL6385">
            <v>1681043985</v>
          </cell>
          <cell r="AM6385">
            <v>278756874</v>
          </cell>
          <cell r="AN6385" t="str">
            <v>Sí</v>
          </cell>
        </row>
        <row r="6386">
          <cell r="A6386">
            <v>1713</v>
          </cell>
          <cell r="B6386" t="str">
            <v>mariab.pinto@hotmail.com</v>
          </cell>
          <cell r="C6386">
            <v>44057</v>
          </cell>
          <cell r="D6386" t="str">
            <v>Abierta</v>
          </cell>
          <cell r="E6386" t="str">
            <v>Recibido</v>
          </cell>
          <cell r="F6386" t="str">
            <v>Enviado</v>
          </cell>
          <cell r="G6386" t="str">
            <v>ARS</v>
          </cell>
          <cell r="H6386" t="str">
            <v>1449.54</v>
          </cell>
          <cell r="I6386" t="str">
            <v>217.43</v>
          </cell>
          <cell r="J6386">
            <v>0</v>
          </cell>
          <cell r="K6386" t="str">
            <v>1232.11</v>
          </cell>
          <cell r="L6386" t="str">
            <v>Carlos Valdez</v>
          </cell>
          <cell r="M6386">
            <v>35804105</v>
          </cell>
          <cell r="N6386">
            <v>1126802528</v>
          </cell>
          <cell r="O6386" t="str">
            <v>Carlos  Valdez</v>
          </cell>
          <cell r="P6386">
            <v>1126802528</v>
          </cell>
          <cell r="Q6386" t="str">
            <v>Colon</v>
          </cell>
          <cell r="R6386">
            <v>634</v>
          </cell>
          <cell r="T6386" t="str">
            <v xml:space="preserve">Belen de Escobar </v>
          </cell>
          <cell r="U6386" t="str">
            <v xml:space="preserve">Escobar </v>
          </cell>
          <cell r="V6386">
            <v>1140</v>
          </cell>
          <cell r="W6386" t="str">
            <v>Capital Federal</v>
          </cell>
          <cell r="Y6386" t="str">
            <v>ENVÍO SIN CARGO (CABA Y GRAN PARTE DE GBA) TIEMPO: 4 a 6 DÍAS HÁBILES</v>
          </cell>
          <cell r="Z6386" t="str">
            <v>Mercado Pago</v>
          </cell>
          <cell r="AA6386" t="str">
            <v>BIGDECO</v>
          </cell>
          <cell r="AB6386" t="str">
            <v xml:space="preserve">Código Postal: 1625 Colon 634- Escobar </v>
          </cell>
          <cell r="AD6386">
            <v>44058</v>
          </cell>
          <cell r="AE6386">
            <v>44061</v>
          </cell>
          <cell r="AF6386" t="str">
            <v>COLADOR ACERO INOXIDABLE DIAM 24CM X 8.5CM ALTO</v>
          </cell>
          <cell r="AG6386">
            <v>618</v>
          </cell>
          <cell r="AH6386">
            <v>1</v>
          </cell>
          <cell r="AI6386" t="str">
            <v>046BA8163</v>
          </cell>
          <cell r="AJ6386" t="str">
            <v>Móvil</v>
          </cell>
          <cell r="AK6386" t="str">
            <v>JUEVES 20-08 ENTRE 8 Y 18 HORAS!</v>
          </cell>
          <cell r="AL6386">
            <v>1680426981</v>
          </cell>
          <cell r="AM6386">
            <v>272141308</v>
          </cell>
          <cell r="AN6386" t="str">
            <v>Sí</v>
          </cell>
        </row>
        <row r="6387">
          <cell r="A6387">
            <v>1713</v>
          </cell>
          <cell r="B6387" t="str">
            <v>mariab.pinto@hotmail.com</v>
          </cell>
          <cell r="AF6387" t="str">
            <v>SET X 5: 2 ESPATULAS+ 3 CUCHARAS</v>
          </cell>
          <cell r="AG6387">
            <v>398</v>
          </cell>
          <cell r="AH6387">
            <v>1</v>
          </cell>
          <cell r="AI6387" t="str">
            <v>046BA4969</v>
          </cell>
          <cell r="AN6387" t="str">
            <v>Sí</v>
          </cell>
        </row>
        <row r="6388">
          <cell r="A6388">
            <v>1713</v>
          </cell>
          <cell r="B6388" t="str">
            <v>mariab.pinto@hotmail.com</v>
          </cell>
          <cell r="AF6388" t="str">
            <v>SET X5 PICOS DE TORTA + MANGA 24CM</v>
          </cell>
          <cell r="AG6388" t="str">
            <v>433.54</v>
          </cell>
          <cell r="AH6388">
            <v>1</v>
          </cell>
          <cell r="AI6388" t="str">
            <v> 046BA4818</v>
          </cell>
          <cell r="AN6388" t="str">
            <v>Sí</v>
          </cell>
        </row>
        <row r="6389">
          <cell r="A6389">
            <v>1712</v>
          </cell>
          <cell r="B6389" t="str">
            <v>mechidileo@hotmail.com</v>
          </cell>
          <cell r="C6389">
            <v>44057</v>
          </cell>
          <cell r="D6389" t="str">
            <v>Abierta</v>
          </cell>
          <cell r="E6389" t="str">
            <v>Recibido</v>
          </cell>
          <cell r="F6389" t="str">
            <v>Enviado</v>
          </cell>
          <cell r="G6389" t="str">
            <v>ARS</v>
          </cell>
          <cell r="H6389" t="str">
            <v>1864.54</v>
          </cell>
          <cell r="I6389">
            <v>0</v>
          </cell>
          <cell r="J6389">
            <v>0</v>
          </cell>
          <cell r="K6389" t="str">
            <v>1864.54</v>
          </cell>
          <cell r="L6389" t="str">
            <v>María Mercedes Dileo</v>
          </cell>
          <cell r="M6389">
            <v>35701677</v>
          </cell>
          <cell r="N6389">
            <v>1165696461</v>
          </cell>
          <cell r="O6389" t="str">
            <v>María Mercedes  Dileo</v>
          </cell>
          <cell r="P6389">
            <v>1165696461</v>
          </cell>
          <cell r="Q6389" t="str">
            <v>Bonpland</v>
          </cell>
          <cell r="R6389">
            <v>2189</v>
          </cell>
          <cell r="S6389" t="str">
            <v>5 C</v>
          </cell>
          <cell r="T6389" t="str">
            <v>Palermo hollywood</v>
          </cell>
          <cell r="U6389" t="str">
            <v>Caba</v>
          </cell>
          <cell r="V6389">
            <v>1425</v>
          </cell>
          <cell r="W6389" t="str">
            <v>Capital Federal</v>
          </cell>
          <cell r="Y6389" t="str">
            <v>ENVÍO SIN CARGO (CABA Y GRAN PARTE DE GBA) TIEMPO: 4 a 6 DÍAS HÁBILES</v>
          </cell>
          <cell r="Z6389" t="str">
            <v>Mercado Pago</v>
          </cell>
          <cell r="AD6389">
            <v>44057</v>
          </cell>
          <cell r="AE6389">
            <v>44061</v>
          </cell>
          <cell r="AF6389" t="str">
            <v>BOTELLA 500CC CORCHO ECOLOGICO</v>
          </cell>
          <cell r="AG6389">
            <v>170</v>
          </cell>
          <cell r="AH6389">
            <v>2</v>
          </cell>
          <cell r="AI6389" t="str">
            <v>019BO6406</v>
          </cell>
          <cell r="AJ6389" t="str">
            <v>Móvil</v>
          </cell>
          <cell r="AK6389" t="str">
            <v>VIERNES 21-08 ENTRE 8 Y 18 HORAS!</v>
          </cell>
          <cell r="AL6389">
            <v>1679853644</v>
          </cell>
          <cell r="AM6389">
            <v>278629368</v>
          </cell>
          <cell r="AN6389" t="str">
            <v>Sí</v>
          </cell>
        </row>
        <row r="6390">
          <cell r="A6390">
            <v>1712</v>
          </cell>
          <cell r="B6390" t="str">
            <v>mechidileo@hotmail.com</v>
          </cell>
          <cell r="AF6390" t="str">
            <v>TAZON AMANECER 370 CC. RIGOLLEAU</v>
          </cell>
          <cell r="AG6390" t="str">
            <v>1524.54</v>
          </cell>
          <cell r="AH6390">
            <v>1</v>
          </cell>
          <cell r="AI6390" t="str">
            <v>MLRI67021GR MERCA SEPA</v>
          </cell>
          <cell r="AN6390" t="str">
            <v>Sí</v>
          </cell>
        </row>
        <row r="6391">
          <cell r="A6391">
            <v>1711</v>
          </cell>
          <cell r="B6391" t="str">
            <v>nazarenadesantis@gmail.com</v>
          </cell>
          <cell r="C6391">
            <v>44057</v>
          </cell>
          <cell r="D6391" t="str">
            <v>Abierta</v>
          </cell>
          <cell r="E6391" t="str">
            <v>Recibido</v>
          </cell>
          <cell r="F6391" t="str">
            <v>Enviado</v>
          </cell>
          <cell r="G6391" t="str">
            <v>ARS</v>
          </cell>
          <cell r="H6391">
            <v>1200</v>
          </cell>
          <cell r="I6391">
            <v>0</v>
          </cell>
          <cell r="J6391">
            <v>0</v>
          </cell>
          <cell r="K6391">
            <v>1200</v>
          </cell>
          <cell r="L6391" t="str">
            <v>Nazarena De Santis</v>
          </cell>
          <cell r="M6391">
            <v>41532241</v>
          </cell>
          <cell r="N6391">
            <v>1161625578</v>
          </cell>
          <cell r="O6391" t="str">
            <v>Nazarena De Santis</v>
          </cell>
          <cell r="P6391">
            <v>1161625578</v>
          </cell>
          <cell r="Q6391" t="str">
            <v>Solier</v>
          </cell>
          <cell r="R6391">
            <v>3950</v>
          </cell>
          <cell r="T6391" t="str">
            <v xml:space="preserve">Sarandí </v>
          </cell>
          <cell r="U6391" t="str">
            <v xml:space="preserve">Avellaneda </v>
          </cell>
          <cell r="V6391">
            <v>1872</v>
          </cell>
          <cell r="W6391" t="str">
            <v>Gran Buenos Aires</v>
          </cell>
          <cell r="Y6391" t="str">
            <v>ENVÍO SIN CARGO (CABA Y GRAN PARTE DE GBA) TIEMPO: 4 a 6 DÍAS HÁBILES</v>
          </cell>
          <cell r="Z6391" t="str">
            <v>Mercado Pago</v>
          </cell>
          <cell r="AD6391">
            <v>44057</v>
          </cell>
          <cell r="AE6391">
            <v>44061</v>
          </cell>
          <cell r="AF6391" t="str">
            <v>TAZA ROMA DE CERAMICA ROJA 275ML</v>
          </cell>
          <cell r="AG6391">
            <v>600</v>
          </cell>
          <cell r="AH6391">
            <v>1</v>
          </cell>
          <cell r="AI6391" t="str">
            <v>PO416713NN MERCA SEPA</v>
          </cell>
          <cell r="AJ6391" t="str">
            <v>Móvil</v>
          </cell>
          <cell r="AK6391" t="str">
            <v>JUEVES 20-08 ENTRE 8 Y 18 HORAS!</v>
          </cell>
          <cell r="AL6391">
            <v>1679820067</v>
          </cell>
          <cell r="AM6391">
            <v>277638306</v>
          </cell>
          <cell r="AN6391" t="str">
            <v>Sí</v>
          </cell>
        </row>
        <row r="6392">
          <cell r="A6392">
            <v>1711</v>
          </cell>
          <cell r="B6392" t="str">
            <v>nazarenadesantis@gmail.com</v>
          </cell>
          <cell r="AF6392" t="str">
            <v>TAZA ROMA DE CERAMICA AZUL NAVY 275ML</v>
          </cell>
          <cell r="AG6392">
            <v>600</v>
          </cell>
          <cell r="AH6392">
            <v>1</v>
          </cell>
          <cell r="AI6392" t="str">
            <v>PO323713 MERCA SEPA</v>
          </cell>
          <cell r="AN6392" t="str">
            <v>Sí</v>
          </cell>
        </row>
        <row r="6393">
          <cell r="A6393">
            <v>1710</v>
          </cell>
          <cell r="B6393" t="str">
            <v>rominabarbaramartinez@gmail.com</v>
          </cell>
          <cell r="C6393">
            <v>44057</v>
          </cell>
          <cell r="D6393" t="str">
            <v>Abierta</v>
          </cell>
          <cell r="E6393" t="str">
            <v>Recibido</v>
          </cell>
          <cell r="F6393" t="str">
            <v>Enviado</v>
          </cell>
          <cell r="G6393" t="str">
            <v>ARS</v>
          </cell>
          <cell r="H6393" t="str">
            <v>2042.55</v>
          </cell>
          <cell r="I6393" t="str">
            <v>306.38</v>
          </cell>
          <cell r="J6393">
            <v>0</v>
          </cell>
          <cell r="K6393" t="str">
            <v>1736.17</v>
          </cell>
          <cell r="L6393" t="str">
            <v>Romina Martinez</v>
          </cell>
          <cell r="M6393">
            <v>23603808</v>
          </cell>
          <cell r="N6393">
            <v>45036164</v>
          </cell>
          <cell r="O6393" t="str">
            <v>Romina MARTINEZ</v>
          </cell>
          <cell r="P6393">
            <v>45036164</v>
          </cell>
          <cell r="Q6393" t="str">
            <v>Alejo Nazarre</v>
          </cell>
          <cell r="R6393">
            <v>3190</v>
          </cell>
          <cell r="S6393" t="str">
            <v>14 A</v>
          </cell>
          <cell r="T6393" t="str">
            <v>VILLA DEL PARQUE</v>
          </cell>
          <cell r="U6393" t="str">
            <v>Caba</v>
          </cell>
          <cell r="V6393">
            <v>1417</v>
          </cell>
          <cell r="W6393" t="str">
            <v>Capital Federal</v>
          </cell>
          <cell r="Y6393" t="str">
            <v>ENVÍO SIN CARGO (CABA Y GRAN PARTE DE GBA) TIEMPO: 4 a 6 DÍAS HÁBILES</v>
          </cell>
          <cell r="Z6393" t="str">
            <v>Mercado Pago</v>
          </cell>
          <cell r="AA6393" t="str">
            <v>BIGDECO</v>
          </cell>
          <cell r="AD6393">
            <v>44057</v>
          </cell>
          <cell r="AE6393">
            <v>44061</v>
          </cell>
          <cell r="AF6393" t="str">
            <v>FLORERO DE VIDRIO 24CM 13CM DIAM</v>
          </cell>
          <cell r="AG6393" t="str">
            <v>637.99</v>
          </cell>
          <cell r="AH6393">
            <v>1</v>
          </cell>
          <cell r="AI6393" t="str">
            <v>046JA7221</v>
          </cell>
          <cell r="AJ6393" t="str">
            <v>Web</v>
          </cell>
          <cell r="AK6393" t="str">
            <v>VIERNES 21-08 ENTRE 8 Y 18 HORAS!</v>
          </cell>
          <cell r="AL6393">
            <v>1679603329</v>
          </cell>
          <cell r="AM6393">
            <v>278604341</v>
          </cell>
          <cell r="AN6393" t="str">
            <v>Sí</v>
          </cell>
        </row>
        <row r="6394">
          <cell r="A6394">
            <v>1710</v>
          </cell>
          <cell r="B6394" t="str">
            <v>rominabarbaramartinez@gmail.com</v>
          </cell>
          <cell r="AF6394" t="str">
            <v>RALLADOR 6 LADOS 23CM</v>
          </cell>
          <cell r="AG6394">
            <v>641</v>
          </cell>
          <cell r="AH6394">
            <v>1</v>
          </cell>
          <cell r="AI6394" t="str">
            <v>046BA6440</v>
          </cell>
          <cell r="AN6394" t="str">
            <v>Sí</v>
          </cell>
        </row>
        <row r="6395">
          <cell r="A6395">
            <v>1710</v>
          </cell>
          <cell r="B6395" t="str">
            <v>rominabarbaramartinez@gmail.com</v>
          </cell>
          <cell r="AF6395" t="str">
            <v>FLORERO DE VIDRIO FUME 17CM 10CM DIAM</v>
          </cell>
          <cell r="AG6395" t="str">
            <v>579.99</v>
          </cell>
          <cell r="AH6395">
            <v>1</v>
          </cell>
          <cell r="AI6395" t="str">
            <v>046JA7251</v>
          </cell>
          <cell r="AN6395" t="str">
            <v>Sí</v>
          </cell>
        </row>
        <row r="6396">
          <cell r="A6396">
            <v>1710</v>
          </cell>
          <cell r="B6396" t="str">
            <v>rominabarbaramartinez@gmail.com</v>
          </cell>
          <cell r="AF6396" t="str">
            <v>FLORERO DE VIDRIO 16CM</v>
          </cell>
          <cell r="AG6396" t="str">
            <v>183.57</v>
          </cell>
          <cell r="AH6396">
            <v>1</v>
          </cell>
          <cell r="AI6396" t="str">
            <v>046JA7593</v>
          </cell>
          <cell r="AN6396" t="str">
            <v>Sí</v>
          </cell>
        </row>
        <row r="6397">
          <cell r="A6397">
            <v>1709</v>
          </cell>
          <cell r="B6397" t="str">
            <v>lu.carniglia@gmail.com</v>
          </cell>
          <cell r="C6397">
            <v>44056</v>
          </cell>
          <cell r="D6397" t="str">
            <v>Abierta</v>
          </cell>
          <cell r="E6397" t="str">
            <v>Recibido</v>
          </cell>
          <cell r="F6397" t="str">
            <v>Enviado</v>
          </cell>
          <cell r="G6397" t="str">
            <v>ARS</v>
          </cell>
          <cell r="H6397" t="str">
            <v>4797.94</v>
          </cell>
          <cell r="I6397">
            <v>0</v>
          </cell>
          <cell r="J6397">
            <v>0</v>
          </cell>
          <cell r="K6397" t="str">
            <v>4797.94</v>
          </cell>
          <cell r="L6397" t="str">
            <v>Lucía Carniglia</v>
          </cell>
          <cell r="M6397">
            <v>42043629</v>
          </cell>
          <cell r="N6397">
            <v>42337503</v>
          </cell>
          <cell r="O6397" t="str">
            <v>Lucía Carniglia</v>
          </cell>
          <cell r="P6397">
            <v>42337503</v>
          </cell>
          <cell r="Q6397" t="str">
            <v>Castillo y Lorenzini plan 4B edificio 2</v>
          </cell>
          <cell r="R6397">
            <v>1400</v>
          </cell>
          <cell r="S6397">
            <v>9</v>
          </cell>
          <cell r="T6397" t="str">
            <v>Vitun</v>
          </cell>
          <cell r="U6397" t="str">
            <v>Longchamps</v>
          </cell>
          <cell r="V6397">
            <v>1854</v>
          </cell>
          <cell r="W6397" t="str">
            <v>Gran Buenos Aires</v>
          </cell>
          <cell r="Y6397" t="str">
            <v>ENVÍO SIN CARGO (CABA Y GRAN PARTE DE GBA) TIEMPO: 4 a 6 DÍAS HÁBILES</v>
          </cell>
          <cell r="Z6397" t="str">
            <v>Mercado Pago</v>
          </cell>
          <cell r="AD6397">
            <v>44056</v>
          </cell>
          <cell r="AE6397">
            <v>44057</v>
          </cell>
          <cell r="AF6397" t="str">
            <v>CESTO DE BASURA ACERO INOXIDABLE 8L</v>
          </cell>
          <cell r="AG6397" t="str">
            <v>1820.35</v>
          </cell>
          <cell r="AH6397">
            <v>1</v>
          </cell>
          <cell r="AI6397" t="str">
            <v>TA7997</v>
          </cell>
          <cell r="AJ6397" t="str">
            <v>Web</v>
          </cell>
          <cell r="AK6397" t="str">
            <v>MIERCOLES 19-08 ENTRE 8 Y 18 HORAS!</v>
          </cell>
          <cell r="AL6397">
            <v>1678272932</v>
          </cell>
          <cell r="AM6397">
            <v>278348666</v>
          </cell>
          <cell r="AN6397" t="str">
            <v>Sí</v>
          </cell>
        </row>
        <row r="6398">
          <cell r="A6398">
            <v>1709</v>
          </cell>
          <cell r="B6398" t="str">
            <v>lu.carniglia@gmail.com</v>
          </cell>
          <cell r="AF6398" t="str">
            <v>RALLADOR VERDE 20x4 CM</v>
          </cell>
          <cell r="AG6398" t="str">
            <v>414.59</v>
          </cell>
          <cell r="AH6398">
            <v>1</v>
          </cell>
          <cell r="AI6398" t="str">
            <v>BA6436</v>
          </cell>
          <cell r="AN6398" t="str">
            <v>Sí</v>
          </cell>
        </row>
        <row r="6399">
          <cell r="A6399">
            <v>1709</v>
          </cell>
          <cell r="B6399" t="str">
            <v>lu.carniglia@gmail.com</v>
          </cell>
          <cell r="AF6399" t="str">
            <v>SET BAÑO 4 PIEZAS ACRILICO</v>
          </cell>
          <cell r="AG6399" t="str">
            <v>1281.5</v>
          </cell>
          <cell r="AH6399">
            <v>2</v>
          </cell>
          <cell r="AI6399" t="str">
            <v>046AB6007</v>
          </cell>
          <cell r="AN6399" t="str">
            <v>Sí</v>
          </cell>
        </row>
        <row r="6400">
          <cell r="A6400">
            <v>1708</v>
          </cell>
          <cell r="B6400" t="str">
            <v>lali1971@yahoo.com.ar</v>
          </cell>
          <cell r="C6400">
            <v>44056</v>
          </cell>
          <cell r="D6400" t="str">
            <v>Abierta</v>
          </cell>
          <cell r="E6400" t="str">
            <v>Recibido</v>
          </cell>
          <cell r="F6400" t="str">
            <v>Enviado</v>
          </cell>
          <cell r="G6400" t="str">
            <v>ARS</v>
          </cell>
          <cell r="H6400" t="str">
            <v>2001.5</v>
          </cell>
          <cell r="I6400" t="str">
            <v>300.23</v>
          </cell>
          <cell r="J6400">
            <v>0</v>
          </cell>
          <cell r="K6400" t="str">
            <v>1701.27</v>
          </cell>
          <cell r="L6400" t="str">
            <v>Laura Moll</v>
          </cell>
          <cell r="M6400">
            <v>22430386</v>
          </cell>
          <cell r="N6400">
            <v>1550140094</v>
          </cell>
          <cell r="O6400" t="str">
            <v>Laura Moll</v>
          </cell>
          <cell r="P6400">
            <v>1550140094</v>
          </cell>
          <cell r="Q6400" t="str">
            <v>Soldado de la Independencia</v>
          </cell>
          <cell r="R6400">
            <v>1381</v>
          </cell>
          <cell r="S6400" t="str">
            <v>8 B</v>
          </cell>
          <cell r="T6400" t="str">
            <v>Belgrano</v>
          </cell>
          <cell r="U6400" t="str">
            <v>Caba</v>
          </cell>
          <cell r="V6400">
            <v>1426</v>
          </cell>
          <cell r="W6400" t="str">
            <v>Capital Federal</v>
          </cell>
          <cell r="Y6400" t="str">
            <v>ENVÍO SIN CARGO (CABA Y GRAN PARTE DE GBA) TIEMPO: 4 a 6 DÍAS HÁBILES</v>
          </cell>
          <cell r="Z6400" t="str">
            <v>Mercado Pago</v>
          </cell>
          <cell r="AA6400" t="str">
            <v>BIGDECO</v>
          </cell>
          <cell r="AD6400">
            <v>44056</v>
          </cell>
          <cell r="AE6400">
            <v>44057</v>
          </cell>
          <cell r="AF6400" t="str">
            <v>FRASCO DE VIDRIO 0.75L</v>
          </cell>
          <cell r="AG6400">
            <v>708</v>
          </cell>
          <cell r="AH6400">
            <v>1</v>
          </cell>
          <cell r="AI6400" t="str">
            <v>PA98667</v>
          </cell>
          <cell r="AJ6400" t="str">
            <v>Móvil</v>
          </cell>
          <cell r="AK6400" t="str">
            <v>MIERCOLES 19-08 ENTRE 8 Y 18 HORAS!</v>
          </cell>
          <cell r="AL6400">
            <v>1677129504</v>
          </cell>
          <cell r="AM6400">
            <v>278200883</v>
          </cell>
          <cell r="AN6400" t="str">
            <v>Sí</v>
          </cell>
        </row>
        <row r="6401">
          <cell r="A6401">
            <v>1708</v>
          </cell>
          <cell r="B6401" t="str">
            <v>lali1971@yahoo.com.ar</v>
          </cell>
          <cell r="AF6401" t="str">
            <v>BATIDOR SEMIAUTOMATICO 34 CM</v>
          </cell>
          <cell r="AG6401" t="str">
            <v>313.5</v>
          </cell>
          <cell r="AH6401">
            <v>1</v>
          </cell>
          <cell r="AI6401" t="str">
            <v>046BA4824</v>
          </cell>
          <cell r="AN6401" t="str">
            <v>Sí</v>
          </cell>
        </row>
        <row r="6402">
          <cell r="A6402">
            <v>1708</v>
          </cell>
          <cell r="B6402" t="str">
            <v>lali1971@yahoo.com.ar</v>
          </cell>
          <cell r="AF6402" t="str">
            <v>VELA 100 % SOJA CON AROMA JAZMIN GARDENIA</v>
          </cell>
          <cell r="AG6402">
            <v>400</v>
          </cell>
          <cell r="AH6402">
            <v>1</v>
          </cell>
          <cell r="AI6402" t="str">
            <v>VELA</v>
          </cell>
          <cell r="AN6402" t="str">
            <v>Sí</v>
          </cell>
        </row>
        <row r="6403">
          <cell r="A6403">
            <v>1708</v>
          </cell>
          <cell r="B6403" t="str">
            <v>lali1971@yahoo.com.ar</v>
          </cell>
          <cell r="AF6403" t="str">
            <v>FLORERO DE VIDRIO FUME 17CM 10CM DIAM</v>
          </cell>
          <cell r="AG6403">
            <v>580</v>
          </cell>
          <cell r="AH6403">
            <v>1</v>
          </cell>
          <cell r="AI6403" t="str">
            <v>046JA7251</v>
          </cell>
          <cell r="AN6403" t="str">
            <v>Sí</v>
          </cell>
        </row>
        <row r="6404">
          <cell r="A6404">
            <v>1707</v>
          </cell>
          <cell r="B6404" t="str">
            <v>mel.97@live.com.ar</v>
          </cell>
          <cell r="C6404">
            <v>44056</v>
          </cell>
          <cell r="D6404" t="str">
            <v>Abierta</v>
          </cell>
          <cell r="E6404" t="str">
            <v>Recibido</v>
          </cell>
          <cell r="F6404" t="str">
            <v>Enviado</v>
          </cell>
          <cell r="G6404" t="str">
            <v>ARS</v>
          </cell>
          <cell r="H6404" t="str">
            <v>2539.9</v>
          </cell>
          <cell r="I6404">
            <v>0</v>
          </cell>
          <cell r="J6404">
            <v>0</v>
          </cell>
          <cell r="K6404" t="str">
            <v>2539.9</v>
          </cell>
          <cell r="L6404" t="str">
            <v xml:space="preserve">Melanie Muller </v>
          </cell>
          <cell r="M6404">
            <v>40649134</v>
          </cell>
          <cell r="N6404">
            <v>1169010078</v>
          </cell>
          <cell r="O6404" t="str">
            <v>Melanie Muller</v>
          </cell>
          <cell r="P6404">
            <v>1169010078</v>
          </cell>
          <cell r="Q6404" t="str">
            <v>Yapeyu</v>
          </cell>
          <cell r="R6404">
            <v>1915</v>
          </cell>
          <cell r="U6404" t="str">
            <v xml:space="preserve">Martinez, san Isidro </v>
          </cell>
          <cell r="V6404">
            <v>1640</v>
          </cell>
          <cell r="W6404" t="str">
            <v>Gran Buenos Aires</v>
          </cell>
          <cell r="Y6404" t="str">
            <v>ENVÍO SIN CARGO (CABA Y GRAN PARTE DE GBA) TIEMPO: 4 a 6 DÍAS HÁBILES</v>
          </cell>
          <cell r="Z6404" t="str">
            <v>Mercado Pago</v>
          </cell>
          <cell r="AD6404">
            <v>44056</v>
          </cell>
          <cell r="AE6404">
            <v>44057</v>
          </cell>
          <cell r="AF6404" t="str">
            <v>BROCHES PARA BOLSA FLUO BLISTER SET X 5PC COL.SURT. 11CM</v>
          </cell>
          <cell r="AG6404" t="str">
            <v>140.9</v>
          </cell>
          <cell r="AH6404">
            <v>1</v>
          </cell>
          <cell r="AI6404" t="str">
            <v>046BR5392</v>
          </cell>
          <cell r="AJ6404" t="str">
            <v>Móvil</v>
          </cell>
          <cell r="AK6404" t="str">
            <v>MARTES 18-08 ENTRE 8 Y 18 HORAS!</v>
          </cell>
          <cell r="AL6404">
            <v>1676515858</v>
          </cell>
          <cell r="AM6404">
            <v>277166368</v>
          </cell>
          <cell r="AN6404" t="str">
            <v>Sí</v>
          </cell>
        </row>
        <row r="6405">
          <cell r="A6405">
            <v>1707</v>
          </cell>
          <cell r="B6405" t="str">
            <v>mel.97@live.com.ar</v>
          </cell>
          <cell r="AF6405" t="str">
            <v>PROMO SET DE VIDRIO</v>
          </cell>
          <cell r="AG6405">
            <v>2399</v>
          </cell>
          <cell r="AH6405">
            <v>1</v>
          </cell>
          <cell r="AN6405" t="str">
            <v>Sí</v>
          </cell>
        </row>
        <row r="6406">
          <cell r="A6406">
            <v>1706</v>
          </cell>
          <cell r="B6406" t="str">
            <v>anabellaverna@gmail.com</v>
          </cell>
          <cell r="C6406">
            <v>44056</v>
          </cell>
          <cell r="D6406" t="str">
            <v>Abierta</v>
          </cell>
          <cell r="E6406" t="str">
            <v>Anulado</v>
          </cell>
          <cell r="F6406" t="str">
            <v>Enviado</v>
          </cell>
          <cell r="G6406" t="str">
            <v>ARS</v>
          </cell>
          <cell r="H6406" t="str">
            <v>1025.5</v>
          </cell>
          <cell r="I6406">
            <v>960</v>
          </cell>
          <cell r="J6406">
            <v>520</v>
          </cell>
          <cell r="K6406" t="str">
            <v>585.5</v>
          </cell>
          <cell r="L6406" t="str">
            <v>Anabella Verna</v>
          </cell>
          <cell r="M6406">
            <v>34722716</v>
          </cell>
          <cell r="N6406">
            <v>1539122926</v>
          </cell>
          <cell r="O6406" t="str">
            <v>Anabella Verna</v>
          </cell>
          <cell r="P6406">
            <v>1539122926</v>
          </cell>
          <cell r="Q6406" t="str">
            <v>Av eva peron</v>
          </cell>
          <cell r="R6406">
            <v>3524</v>
          </cell>
          <cell r="S6406">
            <v>4</v>
          </cell>
          <cell r="T6406" t="str">
            <v>billingurths</v>
          </cell>
          <cell r="U6406" t="str">
            <v>Buenos Aires</v>
          </cell>
          <cell r="V6406">
            <v>1650</v>
          </cell>
          <cell r="W6406" t="str">
            <v>Gran Buenos Aires</v>
          </cell>
          <cell r="Y6406" t="str">
            <v>Correo Argentino - Encomienda Clásica</v>
          </cell>
          <cell r="Z6406" t="str">
            <v>Mercado Pago</v>
          </cell>
          <cell r="AA6406" t="str">
            <v>ANABELLABERNA</v>
          </cell>
          <cell r="AC6406" t="str">
            <v>IMPORTANTE: CORRESPONDE A UN CAMBIO DE 2 TAZAS ROMA ROJA AL LLEVAR ESTE PEDIDO RETIRAR TAZAS Y HACER NC POR ELLAS</v>
          </cell>
          <cell r="AE6406">
            <v>44057</v>
          </cell>
          <cell r="AF6406" t="str">
            <v>PORTACEPILLOS BLANCO 11X6.8CM</v>
          </cell>
          <cell r="AG6406">
            <v>466</v>
          </cell>
          <cell r="AH6406">
            <v>1</v>
          </cell>
          <cell r="AI6406" t="str">
            <v>046AB7337</v>
          </cell>
          <cell r="AJ6406" t="str">
            <v>Web</v>
          </cell>
          <cell r="AK6406" t="str">
            <v>MARTES 18-08 ENTRE 8 Y 18 HORAS!</v>
          </cell>
          <cell r="AL6406">
            <v>1676495885</v>
          </cell>
          <cell r="AM6406">
            <v>278115546</v>
          </cell>
          <cell r="AN6406" t="str">
            <v>Sí</v>
          </cell>
        </row>
        <row r="6407">
          <cell r="A6407">
            <v>1706</v>
          </cell>
          <cell r="B6407" t="str">
            <v>anabellaverna@gmail.com</v>
          </cell>
          <cell r="AF6407" t="str">
            <v>DISPENSER BLANCO 17.5X6.8CM</v>
          </cell>
          <cell r="AG6407" t="str">
            <v>559.5</v>
          </cell>
          <cell r="AH6407">
            <v>1</v>
          </cell>
          <cell r="AI6407" t="str">
            <v>046AB7335</v>
          </cell>
          <cell r="AN6407" t="str">
            <v>Sí</v>
          </cell>
        </row>
        <row r="6408">
          <cell r="A6408">
            <v>1705</v>
          </cell>
          <cell r="B6408" t="str">
            <v>drajesicasegura@gmail.com</v>
          </cell>
          <cell r="C6408">
            <v>44056</v>
          </cell>
          <cell r="D6408" t="str">
            <v>Abierta</v>
          </cell>
          <cell r="E6408" t="str">
            <v>Recibido</v>
          </cell>
          <cell r="F6408" t="str">
            <v>Enviado</v>
          </cell>
          <cell r="G6408" t="str">
            <v>ARS</v>
          </cell>
          <cell r="H6408">
            <v>1452</v>
          </cell>
          <cell r="I6408">
            <v>0</v>
          </cell>
          <cell r="J6408">
            <v>0</v>
          </cell>
          <cell r="K6408">
            <v>1452</v>
          </cell>
          <cell r="L6408" t="str">
            <v>Jesica Segura</v>
          </cell>
          <cell r="M6408">
            <v>38026761</v>
          </cell>
          <cell r="N6408">
            <v>1561296773</v>
          </cell>
          <cell r="O6408" t="str">
            <v>Jesica Segura</v>
          </cell>
          <cell r="P6408">
            <v>1561296773</v>
          </cell>
          <cell r="Q6408" t="str">
            <v>Montiel</v>
          </cell>
          <cell r="R6408">
            <v>2256</v>
          </cell>
          <cell r="T6408" t="str">
            <v>Mataderos</v>
          </cell>
          <cell r="U6408" t="str">
            <v>Caba</v>
          </cell>
          <cell r="V6408">
            <v>1440</v>
          </cell>
          <cell r="W6408" t="str">
            <v>Capital Federal</v>
          </cell>
          <cell r="Y6408" t="str">
            <v>ENVÍO SIN CARGO (CABA Y GRAN PARTE DE GBA) TIEMPO: 4 a 6 DÍAS HÁBILES</v>
          </cell>
          <cell r="Z6408" t="str">
            <v>Mercado Pago</v>
          </cell>
          <cell r="AD6408">
            <v>44056</v>
          </cell>
          <cell r="AE6408">
            <v>44057</v>
          </cell>
          <cell r="AF6408" t="str">
            <v>KIT SOMMELIER</v>
          </cell>
          <cell r="AG6408">
            <v>1452</v>
          </cell>
          <cell r="AH6408">
            <v>1</v>
          </cell>
          <cell r="AI6408" t="str">
            <v>TW409590</v>
          </cell>
          <cell r="AJ6408" t="str">
            <v>Móvil</v>
          </cell>
          <cell r="AK6408" t="str">
            <v>MIERCOLES 19-08 ENTRE 8 Y 18 HORAS!</v>
          </cell>
          <cell r="AL6408">
            <v>1676423146</v>
          </cell>
          <cell r="AM6408">
            <v>278116433</v>
          </cell>
          <cell r="AN6408" t="str">
            <v>Sí</v>
          </cell>
        </row>
        <row r="6409">
          <cell r="A6409">
            <v>1704</v>
          </cell>
          <cell r="B6409" t="str">
            <v>paloma.harriague20@gmail.com</v>
          </cell>
          <cell r="C6409">
            <v>44056</v>
          </cell>
          <cell r="D6409" t="str">
            <v>Abierta</v>
          </cell>
          <cell r="E6409" t="str">
            <v>Recibido</v>
          </cell>
          <cell r="F6409" t="str">
            <v>Enviado</v>
          </cell>
          <cell r="G6409" t="str">
            <v>ARS</v>
          </cell>
          <cell r="H6409" t="str">
            <v>3877.41</v>
          </cell>
          <cell r="I6409" t="str">
            <v>581.61</v>
          </cell>
          <cell r="J6409">
            <v>0</v>
          </cell>
          <cell r="K6409" t="str">
            <v>3295.8</v>
          </cell>
          <cell r="L6409" t="str">
            <v>Paloma Harriague</v>
          </cell>
          <cell r="M6409">
            <v>40396965</v>
          </cell>
          <cell r="N6409">
            <v>1130188487</v>
          </cell>
          <cell r="O6409" t="str">
            <v>Paloma harriague</v>
          </cell>
          <cell r="P6409">
            <v>1130188487</v>
          </cell>
          <cell r="Q6409" t="str">
            <v>Av Triunvirato</v>
          </cell>
          <cell r="R6409">
            <v>4531</v>
          </cell>
          <cell r="T6409" t="str">
            <v>villa urquiza</v>
          </cell>
          <cell r="U6409" t="str">
            <v>Caba</v>
          </cell>
          <cell r="V6409">
            <v>1431</v>
          </cell>
          <cell r="W6409" t="str">
            <v>Capital Federal</v>
          </cell>
          <cell r="Y6409" t="str">
            <v>ENVÍO SIN CARGO (CABA Y GRAN PARTE DE GBA) TIEMPO: 4 a 6 DÍAS HÁBILES</v>
          </cell>
          <cell r="Z6409" t="str">
            <v>Mercado Pago</v>
          </cell>
          <cell r="AA6409" t="str">
            <v>BIGDECO</v>
          </cell>
          <cell r="AD6409">
            <v>44056</v>
          </cell>
          <cell r="AE6409">
            <v>44057</v>
          </cell>
          <cell r="AF6409" t="str">
            <v>INDIVIDUAL HOJAS CUERINA</v>
          </cell>
          <cell r="AG6409" t="str">
            <v>423.5</v>
          </cell>
          <cell r="AH6409">
            <v>1</v>
          </cell>
          <cell r="AI6409" t="str">
            <v>CHUIN41R</v>
          </cell>
          <cell r="AJ6409" t="str">
            <v>Web</v>
          </cell>
          <cell r="AK6409" t="str">
            <v>MIERCOLES 19-08 ENTRE 8 Y 18 HORAS!</v>
          </cell>
          <cell r="AL6409">
            <v>1676168066</v>
          </cell>
          <cell r="AM6409">
            <v>278080441</v>
          </cell>
          <cell r="AN6409" t="str">
            <v>Sí</v>
          </cell>
        </row>
        <row r="6410">
          <cell r="A6410">
            <v>1704</v>
          </cell>
          <cell r="B6410" t="str">
            <v>paloma.harriague20@gmail.com</v>
          </cell>
          <cell r="AF6410" t="str">
            <v>COLADOR ACERO INOX. 20CM DIAM X8CM ALTO</v>
          </cell>
          <cell r="AG6410">
            <v>466</v>
          </cell>
          <cell r="AH6410">
            <v>1</v>
          </cell>
          <cell r="AI6410" t="str">
            <v>046BA8161</v>
          </cell>
          <cell r="AN6410" t="str">
            <v>Sí</v>
          </cell>
        </row>
        <row r="6411">
          <cell r="A6411">
            <v>1704</v>
          </cell>
          <cell r="B6411" t="str">
            <v>paloma.harriague20@gmail.com</v>
          </cell>
          <cell r="AF6411" t="str">
            <v>SET DE BAÑO 4 PIEZAS: DISP. + JAB + 2 PORTA CEP BLANCO</v>
          </cell>
          <cell r="AG6411" t="str">
            <v>2085.1</v>
          </cell>
          <cell r="AH6411">
            <v>1</v>
          </cell>
          <cell r="AI6411" t="str">
            <v>046AB7316</v>
          </cell>
          <cell r="AN6411" t="str">
            <v>Sí</v>
          </cell>
        </row>
        <row r="6412">
          <cell r="A6412">
            <v>1704</v>
          </cell>
          <cell r="B6412" t="str">
            <v>paloma.harriague20@gmail.com</v>
          </cell>
          <cell r="AF6412" t="str">
            <v>ALFOMBRA DE BAÑO BLANCA 69X35CM</v>
          </cell>
          <cell r="AG6412" t="str">
            <v>902.81</v>
          </cell>
          <cell r="AH6412">
            <v>1</v>
          </cell>
          <cell r="AI6412" t="str">
            <v>046AB7354</v>
          </cell>
          <cell r="AN6412" t="str">
            <v>Sí</v>
          </cell>
        </row>
        <row r="6413">
          <cell r="A6413">
            <v>1703</v>
          </cell>
          <cell r="B6413" t="str">
            <v>strauss0520@gmail.com</v>
          </cell>
          <cell r="C6413">
            <v>44056</v>
          </cell>
          <cell r="D6413" t="str">
            <v>Abierta</v>
          </cell>
          <cell r="E6413" t="str">
            <v>Recibido</v>
          </cell>
          <cell r="F6413" t="str">
            <v>Enviado</v>
          </cell>
          <cell r="G6413" t="str">
            <v>ARS</v>
          </cell>
          <cell r="H6413">
            <v>899</v>
          </cell>
          <cell r="I6413">
            <v>0</v>
          </cell>
          <cell r="J6413">
            <v>0</v>
          </cell>
          <cell r="K6413">
            <v>899</v>
          </cell>
          <cell r="L6413" t="str">
            <v>Pablo Daniel Fredes</v>
          </cell>
          <cell r="M6413">
            <v>29734081</v>
          </cell>
          <cell r="N6413">
            <v>1168687075</v>
          </cell>
          <cell r="O6413" t="str">
            <v>Pablo Daniel  Fredes</v>
          </cell>
          <cell r="P6413">
            <v>1168687075</v>
          </cell>
          <cell r="Q6413" t="str">
            <v>Constancio C Vigil</v>
          </cell>
          <cell r="R6413">
            <v>3786</v>
          </cell>
          <cell r="S6413" t="str">
            <v>Piso 1</v>
          </cell>
          <cell r="U6413" t="str">
            <v>Quilmes</v>
          </cell>
          <cell r="V6413">
            <v>1879</v>
          </cell>
          <cell r="W6413" t="str">
            <v>Gran Buenos Aires</v>
          </cell>
          <cell r="Y6413" t="str">
            <v>ENVÍO SIN CARGO (CABA Y GRAN PARTE DE GBA) TIEMPO: 4 a 6 DÍAS HÁBILES</v>
          </cell>
          <cell r="Z6413" t="str">
            <v>Mercado Pago</v>
          </cell>
          <cell r="AD6413">
            <v>44056</v>
          </cell>
          <cell r="AE6413">
            <v>44057</v>
          </cell>
          <cell r="AF6413" t="str">
            <v>PROMO: TRAPEADOR DE PISO EXTENSIBLE + TRAPEADOR DE MANO</v>
          </cell>
          <cell r="AG6413">
            <v>899</v>
          </cell>
          <cell r="AH6413">
            <v>1</v>
          </cell>
          <cell r="AI6413" t="str">
            <v>046LI7902//046LI7537</v>
          </cell>
          <cell r="AJ6413" t="str">
            <v>Móvil</v>
          </cell>
          <cell r="AK6413" t="str">
            <v>MIERCOLES 19-08 ENTRE 8 Y 18 HORAS!</v>
          </cell>
          <cell r="AL6413">
            <v>1675706356</v>
          </cell>
          <cell r="AM6413">
            <v>277990270</v>
          </cell>
          <cell r="AN6413" t="str">
            <v>Sí</v>
          </cell>
        </row>
        <row r="6414">
          <cell r="A6414">
            <v>1702</v>
          </cell>
          <cell r="B6414" t="str">
            <v>rominik_jc@hotmail.com</v>
          </cell>
          <cell r="C6414">
            <v>44055</v>
          </cell>
          <cell r="D6414" t="str">
            <v>Abierta</v>
          </cell>
          <cell r="E6414" t="str">
            <v>Recibido</v>
          </cell>
          <cell r="F6414" t="str">
            <v>Enviado</v>
          </cell>
          <cell r="G6414" t="str">
            <v>ARS</v>
          </cell>
          <cell r="H6414" t="str">
            <v>1820.35</v>
          </cell>
          <cell r="I6414">
            <v>0</v>
          </cell>
          <cell r="J6414">
            <v>0</v>
          </cell>
          <cell r="K6414" t="str">
            <v>1820.35</v>
          </cell>
          <cell r="L6414" t="str">
            <v>Romina Pereyra</v>
          </cell>
          <cell r="M6414">
            <v>29298538</v>
          </cell>
          <cell r="N6414">
            <v>1159349180</v>
          </cell>
          <cell r="O6414" t="str">
            <v>Romina Pereyra</v>
          </cell>
          <cell r="P6414">
            <v>1159349180</v>
          </cell>
          <cell r="Q6414" t="str">
            <v xml:space="preserve">Diaz Vélez </v>
          </cell>
          <cell r="R6414">
            <v>2810</v>
          </cell>
          <cell r="T6414" t="str">
            <v xml:space="preserve">Olivos </v>
          </cell>
          <cell r="U6414" t="str">
            <v xml:space="preserve">Buenos Aires </v>
          </cell>
          <cell r="V6414">
            <v>1636</v>
          </cell>
          <cell r="W6414" t="str">
            <v>Gran Buenos Aires</v>
          </cell>
          <cell r="Y6414" t="str">
            <v>ENVÍO SIN CARGO (CABA Y GRAN PARTE DE GBA) TIEMPO: 4 a 6 DÍAS HÁBILES</v>
          </cell>
          <cell r="Z6414" t="str">
            <v>Mercado Pago</v>
          </cell>
          <cell r="AD6414">
            <v>44055</v>
          </cell>
          <cell r="AE6414">
            <v>44057</v>
          </cell>
          <cell r="AF6414" t="str">
            <v>CESTO DE BASURA ACERO INOXIDABLE 8L</v>
          </cell>
          <cell r="AG6414" t="str">
            <v>1820.35</v>
          </cell>
          <cell r="AH6414">
            <v>1</v>
          </cell>
          <cell r="AI6414" t="str">
            <v>TA7997</v>
          </cell>
          <cell r="AJ6414" t="str">
            <v>Móvil</v>
          </cell>
          <cell r="AK6414" t="str">
            <v>MARTES 18-08 ENTRE 8 Y 18 HORAS!</v>
          </cell>
          <cell r="AL6414">
            <v>1674386084</v>
          </cell>
          <cell r="AM6414">
            <v>277742250</v>
          </cell>
          <cell r="AN6414" t="str">
            <v>Sí</v>
          </cell>
        </row>
        <row r="6415">
          <cell r="A6415">
            <v>1701</v>
          </cell>
          <cell r="B6415" t="str">
            <v>florencia.lopez@live.com</v>
          </cell>
          <cell r="C6415">
            <v>44055</v>
          </cell>
          <cell r="D6415" t="str">
            <v>Abierta</v>
          </cell>
          <cell r="E6415" t="str">
            <v>Recibido</v>
          </cell>
          <cell r="F6415" t="str">
            <v>Enviado</v>
          </cell>
          <cell r="G6415" t="str">
            <v>ARS</v>
          </cell>
          <cell r="H6415" t="str">
            <v>2364.97</v>
          </cell>
          <cell r="I6415" t="str">
            <v>354.75</v>
          </cell>
          <cell r="J6415">
            <v>0</v>
          </cell>
          <cell r="K6415" t="str">
            <v>2010.22</v>
          </cell>
          <cell r="L6415" t="str">
            <v>Maria Florencia Lopez</v>
          </cell>
          <cell r="M6415">
            <v>36043998</v>
          </cell>
          <cell r="N6415">
            <v>1140795339</v>
          </cell>
          <cell r="O6415" t="str">
            <v>Maria Florencia Lopez</v>
          </cell>
          <cell r="P6415">
            <v>1140795339</v>
          </cell>
          <cell r="Q6415" t="str">
            <v>Julian Segundo Aguero</v>
          </cell>
          <cell r="R6415">
            <v>2137</v>
          </cell>
          <cell r="T6415" t="str">
            <v>Munro</v>
          </cell>
          <cell r="U6415" t="str">
            <v>Buenos Aires</v>
          </cell>
          <cell r="V6415">
            <v>1605</v>
          </cell>
          <cell r="W6415" t="str">
            <v>Gran Buenos Aires</v>
          </cell>
          <cell r="Y6415" t="str">
            <v>ENVÍO SIN CARGO (CABA Y GRAN PARTE DE GBA) TIEMPO: 4 a 6 DÍAS HÁBILES</v>
          </cell>
          <cell r="Z6415" t="str">
            <v>Mercado Pago</v>
          </cell>
          <cell r="AA6415" t="str">
            <v>BIGDECO</v>
          </cell>
          <cell r="AD6415">
            <v>44055</v>
          </cell>
          <cell r="AE6415">
            <v>44057</v>
          </cell>
          <cell r="AF6415" t="str">
            <v>TIMER HUEVOS (Blanco)</v>
          </cell>
          <cell r="AG6415" t="str">
            <v>489.12</v>
          </cell>
          <cell r="AH6415">
            <v>1</v>
          </cell>
          <cell r="AJ6415" t="str">
            <v>Web</v>
          </cell>
          <cell r="AK6415" t="str">
            <v>MARTES 18-08 ENTRE 8 Y 18 HORAS!</v>
          </cell>
          <cell r="AL6415">
            <v>1673822436</v>
          </cell>
          <cell r="AM6415">
            <v>277654692</v>
          </cell>
          <cell r="AN6415" t="str">
            <v>Sí</v>
          </cell>
        </row>
        <row r="6416">
          <cell r="A6416">
            <v>1701</v>
          </cell>
          <cell r="B6416" t="str">
            <v>florencia.lopez@live.com</v>
          </cell>
          <cell r="AF6416" t="str">
            <v>ESCURRIDIZO//ESCURRE CUBIERTOS CUBIERTOS (Blanco)</v>
          </cell>
          <cell r="AG6416">
            <v>385</v>
          </cell>
          <cell r="AH6416">
            <v>1</v>
          </cell>
          <cell r="AI6416" t="str">
            <v>Q069</v>
          </cell>
          <cell r="AN6416" t="str">
            <v>Sí</v>
          </cell>
        </row>
        <row r="6417">
          <cell r="A6417">
            <v>1701</v>
          </cell>
          <cell r="B6417" t="str">
            <v>florencia.lopez@live.com</v>
          </cell>
          <cell r="AF6417" t="str">
            <v>SECAPLATOS 2 COLORES 42.5X32.5 CM (Rojo)</v>
          </cell>
          <cell r="AG6417" t="str">
            <v>1490.85</v>
          </cell>
          <cell r="AH6417">
            <v>1</v>
          </cell>
          <cell r="AN6417" t="str">
            <v>Sí</v>
          </cell>
        </row>
        <row r="6418">
          <cell r="A6418">
            <v>1700</v>
          </cell>
          <cell r="B6418" t="str">
            <v>tatianajuejati@gmail.com</v>
          </cell>
          <cell r="C6418">
            <v>44055</v>
          </cell>
          <cell r="D6418" t="str">
            <v>Abierta</v>
          </cell>
          <cell r="E6418" t="str">
            <v>Recibido</v>
          </cell>
          <cell r="F6418" t="str">
            <v>Enviado</v>
          </cell>
          <cell r="G6418" t="str">
            <v>ARS</v>
          </cell>
          <cell r="H6418" t="str">
            <v>2257.28</v>
          </cell>
          <cell r="I6418">
            <v>0</v>
          </cell>
          <cell r="J6418">
            <v>0</v>
          </cell>
          <cell r="K6418" t="str">
            <v>2257.28</v>
          </cell>
          <cell r="L6418" t="str">
            <v>Tatiana Juejati</v>
          </cell>
          <cell r="M6418">
            <v>39774861</v>
          </cell>
          <cell r="N6418">
            <v>1135767813</v>
          </cell>
          <cell r="O6418" t="str">
            <v>Tatiana Juejati</v>
          </cell>
          <cell r="P6418">
            <v>1135767813</v>
          </cell>
          <cell r="Q6418" t="str">
            <v>Berutti</v>
          </cell>
          <cell r="R6418">
            <v>4646</v>
          </cell>
          <cell r="S6418" t="str">
            <v>11 E</v>
          </cell>
          <cell r="T6418" t="str">
            <v>Palermo</v>
          </cell>
          <cell r="U6418" t="str">
            <v>Buenos Aires</v>
          </cell>
          <cell r="V6418">
            <v>1425</v>
          </cell>
          <cell r="W6418" t="str">
            <v>Capital Federal</v>
          </cell>
          <cell r="Y6418" t="str">
            <v>ENVÍO SIN CARGO (CABA Y GRAN PARTE DE GBA) TIEMPO: 4 a 6 DÍAS HÁBILES</v>
          </cell>
          <cell r="Z6418" t="str">
            <v>Mercado Pago</v>
          </cell>
          <cell r="AD6418">
            <v>44055</v>
          </cell>
          <cell r="AE6418">
            <v>44057</v>
          </cell>
          <cell r="AF6418" t="str">
            <v>BANDEJA BAMBOO BLANCO 40X5CM</v>
          </cell>
          <cell r="AG6418" t="str">
            <v>2257.28</v>
          </cell>
          <cell r="AH6418">
            <v>1</v>
          </cell>
          <cell r="AI6418" t="str">
            <v>BA8133BLA</v>
          </cell>
          <cell r="AJ6418" t="str">
            <v>Móvil</v>
          </cell>
          <cell r="AK6418" t="str">
            <v>MIERCOLES 19-08 ENTRE 8 Y 18 HORAS!</v>
          </cell>
          <cell r="AL6418">
            <v>1673644323</v>
          </cell>
          <cell r="AM6418">
            <v>277650791</v>
          </cell>
          <cell r="AN6418" t="str">
            <v>Sí</v>
          </cell>
        </row>
        <row r="6419">
          <cell r="A6419">
            <v>1699</v>
          </cell>
          <cell r="B6419" t="str">
            <v>npetasne@gmail.com</v>
          </cell>
          <cell r="C6419">
            <v>44055</v>
          </cell>
          <cell r="D6419" t="str">
            <v>Abierta</v>
          </cell>
          <cell r="E6419" t="str">
            <v>Recibido</v>
          </cell>
          <cell r="F6419" t="str">
            <v>Enviado</v>
          </cell>
          <cell r="G6419" t="str">
            <v>ARS</v>
          </cell>
          <cell r="H6419" t="str">
            <v>892.65</v>
          </cell>
          <cell r="I6419" t="str">
            <v>133.9</v>
          </cell>
          <cell r="J6419">
            <v>0</v>
          </cell>
          <cell r="K6419" t="str">
            <v>758.75</v>
          </cell>
          <cell r="L6419" t="str">
            <v>Nicole Petasne</v>
          </cell>
          <cell r="M6419">
            <v>39172074</v>
          </cell>
          <cell r="N6419">
            <v>1550386891</v>
          </cell>
          <cell r="O6419" t="str">
            <v>Nicole Petasne</v>
          </cell>
          <cell r="P6419">
            <v>1550386891</v>
          </cell>
          <cell r="Q6419" t="str">
            <v>Av.corrientes</v>
          </cell>
          <cell r="R6419">
            <v>5361</v>
          </cell>
          <cell r="S6419" t="str">
            <v>4a</v>
          </cell>
          <cell r="T6419" t="str">
            <v>Villa crespo</v>
          </cell>
          <cell r="U6419" t="str">
            <v>Buenos Aires</v>
          </cell>
          <cell r="V6419">
            <v>1414</v>
          </cell>
          <cell r="W6419" t="str">
            <v>Capital Federal</v>
          </cell>
          <cell r="Y6419" t="str">
            <v>ENVÍO SIN CARGO (CABA Y GRAN PARTE DE GBA) TIEMPO: 4 a 6 DÍAS HÁBILES</v>
          </cell>
          <cell r="Z6419" t="str">
            <v>Mercado Pago</v>
          </cell>
          <cell r="AA6419" t="str">
            <v>BIGDECO</v>
          </cell>
          <cell r="AD6419">
            <v>44055</v>
          </cell>
          <cell r="AE6419">
            <v>44057</v>
          </cell>
          <cell r="AF6419" t="str">
            <v>BANDEJA DE MADERA BLANCO "LIFE IS BEAUTIFUL" 24X17CM</v>
          </cell>
          <cell r="AG6419" t="str">
            <v>578.23</v>
          </cell>
          <cell r="AH6419">
            <v>1</v>
          </cell>
          <cell r="AI6419" t="str">
            <v>046BI7455</v>
          </cell>
          <cell r="AJ6419" t="str">
            <v>Móvil</v>
          </cell>
          <cell r="AK6419" t="str">
            <v>MARTES 18-08 ENTRE 8 Y 18 HORAS!</v>
          </cell>
          <cell r="AL6419">
            <v>1673572188</v>
          </cell>
          <cell r="AM6419">
            <v>269700757</v>
          </cell>
          <cell r="AN6419" t="str">
            <v>Sí</v>
          </cell>
        </row>
        <row r="6420">
          <cell r="A6420">
            <v>1699</v>
          </cell>
          <cell r="B6420" t="str">
            <v>npetasne@gmail.com</v>
          </cell>
          <cell r="AF6420" t="str">
            <v>SET X 3 COLADORES</v>
          </cell>
          <cell r="AG6420" t="str">
            <v>314.42</v>
          </cell>
          <cell r="AH6420">
            <v>1</v>
          </cell>
          <cell r="AI6420" t="str">
            <v>BA4794</v>
          </cell>
          <cell r="AN6420" t="str">
            <v>Sí</v>
          </cell>
        </row>
        <row r="6421">
          <cell r="A6421">
            <v>1698</v>
          </cell>
          <cell r="B6421" t="str">
            <v>agustinalgarcia@yahoo.com.ar</v>
          </cell>
          <cell r="C6421">
            <v>44055</v>
          </cell>
          <cell r="D6421" t="str">
            <v>Abierta</v>
          </cell>
          <cell r="E6421" t="str">
            <v>Recibido</v>
          </cell>
          <cell r="F6421" t="str">
            <v>Enviado</v>
          </cell>
          <cell r="G6421" t="str">
            <v>ARS</v>
          </cell>
          <cell r="H6421">
            <v>1708</v>
          </cell>
          <cell r="I6421">
            <v>0</v>
          </cell>
          <cell r="J6421">
            <v>0</v>
          </cell>
          <cell r="K6421">
            <v>1708</v>
          </cell>
          <cell r="L6421" t="str">
            <v>Agustina Garcia</v>
          </cell>
          <cell r="M6421">
            <v>23352552224</v>
          </cell>
          <cell r="N6421">
            <v>1165360111</v>
          </cell>
          <cell r="O6421" t="str">
            <v>Agustina Garcia</v>
          </cell>
          <cell r="P6421">
            <v>1165360111</v>
          </cell>
          <cell r="Q6421" t="str">
            <v>Malaver</v>
          </cell>
          <cell r="R6421">
            <v>1969</v>
          </cell>
          <cell r="U6421" t="str">
            <v>Olivos</v>
          </cell>
          <cell r="V6421">
            <v>1636</v>
          </cell>
          <cell r="W6421" t="str">
            <v>Gran Buenos Aires</v>
          </cell>
          <cell r="Y6421" t="str">
            <v>ENVÍO SIN CARGO (CABA Y GRAN PARTE DE GBA) TIEMPO: 4 a 6 DÍAS HÁBILES</v>
          </cell>
          <cell r="Z6421" t="str">
            <v>Mercado Pago</v>
          </cell>
          <cell r="AD6421">
            <v>44055</v>
          </cell>
          <cell r="AE6421">
            <v>44057</v>
          </cell>
          <cell r="AF6421" t="str">
            <v>MESA PLEGABLE PARA PC MADERA Y METAL 59X39X23CM (Beige)</v>
          </cell>
          <cell r="AG6421">
            <v>1708</v>
          </cell>
          <cell r="AH6421">
            <v>1</v>
          </cell>
          <cell r="AI6421" t="str">
            <v>ME7897</v>
          </cell>
          <cell r="AJ6421" t="str">
            <v>Móvil</v>
          </cell>
          <cell r="AK6421" t="str">
            <v>MARTES 18-08 ENTRE 8 Y 18 HORAS!</v>
          </cell>
          <cell r="AL6421">
            <v>1673559413</v>
          </cell>
          <cell r="AM6421">
            <v>277640498</v>
          </cell>
          <cell r="AN6421" t="str">
            <v>Sí</v>
          </cell>
        </row>
        <row r="6422">
          <cell r="A6422">
            <v>1697</v>
          </cell>
          <cell r="B6422" t="str">
            <v>nicole.vena@hotmail.com</v>
          </cell>
          <cell r="C6422">
            <v>44055</v>
          </cell>
          <cell r="D6422" t="str">
            <v>Abierta</v>
          </cell>
          <cell r="E6422" t="str">
            <v>Recibido</v>
          </cell>
          <cell r="F6422" t="str">
            <v>Enviado</v>
          </cell>
          <cell r="G6422" t="str">
            <v>ARS</v>
          </cell>
          <cell r="H6422">
            <v>1708</v>
          </cell>
          <cell r="I6422">
            <v>0</v>
          </cell>
          <cell r="J6422">
            <v>0</v>
          </cell>
          <cell r="K6422">
            <v>1708</v>
          </cell>
          <cell r="L6422" t="str">
            <v>Nicole Vena</v>
          </cell>
          <cell r="M6422">
            <v>39489261</v>
          </cell>
          <cell r="N6422">
            <v>1554271642</v>
          </cell>
          <cell r="O6422" t="str">
            <v>Nicole Vena</v>
          </cell>
          <cell r="P6422">
            <v>1554271642</v>
          </cell>
          <cell r="Q6422" t="str">
            <v>Basavilbaso</v>
          </cell>
          <cell r="R6422">
            <v>1982</v>
          </cell>
          <cell r="T6422" t="str">
            <v>Gerli</v>
          </cell>
          <cell r="U6422" t="str">
            <v>Avellaneda</v>
          </cell>
          <cell r="V6422">
            <v>1870</v>
          </cell>
          <cell r="W6422" t="str">
            <v>Gran Buenos Aires</v>
          </cell>
          <cell r="Y6422" t="str">
            <v>ENVÍO SIN CARGO (CABA Y GRAN PARTE DE GBA) TIEMPO: 4 a 6 DÍAS HÁBILES</v>
          </cell>
          <cell r="Z6422" t="str">
            <v>Mercado Pago</v>
          </cell>
          <cell r="AD6422">
            <v>44055</v>
          </cell>
          <cell r="AE6422">
            <v>44057</v>
          </cell>
          <cell r="AF6422" t="str">
            <v>MESA PLEGABLE PARA PC MADERA Y METAL 59X39X23CM (Beige)</v>
          </cell>
          <cell r="AG6422">
            <v>1708</v>
          </cell>
          <cell r="AH6422">
            <v>1</v>
          </cell>
          <cell r="AI6422" t="str">
            <v>ME7897</v>
          </cell>
          <cell r="AJ6422" t="str">
            <v>Móvil</v>
          </cell>
          <cell r="AK6422" t="str">
            <v>MIERCOLES 19-08 ENTRE 8 Y 18 HORAS!</v>
          </cell>
          <cell r="AL6422">
            <v>1673551675</v>
          </cell>
          <cell r="AM6422">
            <v>277638963</v>
          </cell>
          <cell r="AN6422" t="str">
            <v>Sí</v>
          </cell>
        </row>
        <row r="6423">
          <cell r="A6423">
            <v>1696</v>
          </cell>
          <cell r="B6423" t="str">
            <v>mariaabiritos@gmail.com</v>
          </cell>
          <cell r="C6423">
            <v>44055</v>
          </cell>
          <cell r="D6423" t="str">
            <v>Abierta</v>
          </cell>
          <cell r="E6423" t="str">
            <v>Recibido</v>
          </cell>
          <cell r="F6423" t="str">
            <v>Enviado</v>
          </cell>
          <cell r="G6423" t="str">
            <v>ARS</v>
          </cell>
          <cell r="H6423">
            <v>1708</v>
          </cell>
          <cell r="I6423">
            <v>0</v>
          </cell>
          <cell r="J6423">
            <v>0</v>
          </cell>
          <cell r="K6423">
            <v>1708</v>
          </cell>
          <cell r="L6423" t="str">
            <v>María Agostina Biritos</v>
          </cell>
          <cell r="M6423">
            <v>35925568</v>
          </cell>
          <cell r="N6423">
            <v>2615570594</v>
          </cell>
          <cell r="O6423" t="str">
            <v>María Agostina Biritos</v>
          </cell>
          <cell r="P6423">
            <v>2615570594</v>
          </cell>
          <cell r="Q6423" t="str">
            <v>José Antonio cabrera</v>
          </cell>
          <cell r="R6423">
            <v>4570</v>
          </cell>
          <cell r="S6423">
            <v>602</v>
          </cell>
          <cell r="U6423" t="str">
            <v>Caba</v>
          </cell>
          <cell r="V6423">
            <v>1414</v>
          </cell>
          <cell r="W6423" t="str">
            <v>Capital Federal</v>
          </cell>
          <cell r="Y6423" t="str">
            <v>ENVÍO SIN CARGO (CABA Y GRAN PARTE DE GBA) TIEMPO: 4 a 6 DÍAS HÁBILES</v>
          </cell>
          <cell r="Z6423" t="str">
            <v>Mercado Pago</v>
          </cell>
          <cell r="AD6423">
            <v>44055</v>
          </cell>
          <cell r="AE6423">
            <v>44057</v>
          </cell>
          <cell r="AF6423" t="str">
            <v>MESA PLEGABLE PARA PC MADERA Y METAL 59X39X23CM (Marrón)</v>
          </cell>
          <cell r="AG6423">
            <v>1708</v>
          </cell>
          <cell r="AH6423">
            <v>1</v>
          </cell>
          <cell r="AI6423" t="str">
            <v>ME7897</v>
          </cell>
          <cell r="AJ6423" t="str">
            <v>Móvil</v>
          </cell>
          <cell r="AK6423" t="str">
            <v>MARTES 18-08 ENTRE 8 Y 18 HORAS!</v>
          </cell>
          <cell r="AL6423">
            <v>1673440836</v>
          </cell>
          <cell r="AM6423">
            <v>277627975</v>
          </cell>
          <cell r="AN6423" t="str">
            <v>Sí</v>
          </cell>
        </row>
        <row r="6424">
          <cell r="A6424">
            <v>1695</v>
          </cell>
          <cell r="B6424" t="str">
            <v>maramuller5@gmail.com</v>
          </cell>
          <cell r="C6424">
            <v>44055</v>
          </cell>
          <cell r="D6424" t="str">
            <v>Abierta</v>
          </cell>
          <cell r="E6424" t="str">
            <v>Recibido</v>
          </cell>
          <cell r="F6424" t="str">
            <v>Enviado</v>
          </cell>
          <cell r="G6424" t="str">
            <v>ARS</v>
          </cell>
          <cell r="H6424" t="str">
            <v>2257.28</v>
          </cell>
          <cell r="I6424" t="str">
            <v>338.59</v>
          </cell>
          <cell r="J6424">
            <v>0</v>
          </cell>
          <cell r="K6424" t="str">
            <v>1918.69</v>
          </cell>
          <cell r="L6424" t="str">
            <v>Mario Andreani</v>
          </cell>
          <cell r="M6424">
            <v>38153451</v>
          </cell>
          <cell r="N6424">
            <v>1136025446</v>
          </cell>
          <cell r="O6424" t="str">
            <v>Mario Andreani</v>
          </cell>
          <cell r="P6424">
            <v>1136025446</v>
          </cell>
          <cell r="Q6424" t="str">
            <v>Vuelta de Obligado</v>
          </cell>
          <cell r="R6424">
            <v>4366</v>
          </cell>
          <cell r="T6424" t="str">
            <v>Nuñez</v>
          </cell>
          <cell r="U6424" t="str">
            <v>Nuñez</v>
          </cell>
          <cell r="V6424">
            <v>1429</v>
          </cell>
          <cell r="W6424" t="str">
            <v>Capital Federal</v>
          </cell>
          <cell r="Y6424" t="str">
            <v>ENVÍO SIN CARGO (CABA Y GRAN PARTE DE GBA) TIEMPO: 4 a 6 DÍAS HÁBILES</v>
          </cell>
          <cell r="Z6424" t="str">
            <v>Mercado Pago</v>
          </cell>
          <cell r="AA6424" t="str">
            <v>BIGDECO</v>
          </cell>
          <cell r="AD6424">
            <v>44055</v>
          </cell>
          <cell r="AE6424">
            <v>44057</v>
          </cell>
          <cell r="AF6424" t="str">
            <v>BANDEJA BAMBOO BLANCO 40X5CM</v>
          </cell>
          <cell r="AG6424" t="str">
            <v>2257.28</v>
          </cell>
          <cell r="AH6424">
            <v>1</v>
          </cell>
          <cell r="AI6424" t="str">
            <v>BA8133BLA</v>
          </cell>
          <cell r="AJ6424" t="str">
            <v>Web</v>
          </cell>
          <cell r="AK6424" t="str">
            <v>MARTES 18-08 ENTRE 8 Y 18 HORAS!</v>
          </cell>
          <cell r="AL6424">
            <v>1673140501</v>
          </cell>
          <cell r="AM6424">
            <v>267692300</v>
          </cell>
          <cell r="AN6424" t="str">
            <v>Sí</v>
          </cell>
        </row>
        <row r="6425">
          <cell r="A6425">
            <v>1694</v>
          </cell>
          <cell r="B6425" t="str">
            <v>paulabenjaluis@gmail.com</v>
          </cell>
          <cell r="C6425">
            <v>44055</v>
          </cell>
          <cell r="D6425" t="str">
            <v>Abierta</v>
          </cell>
          <cell r="E6425" t="str">
            <v>Recibido</v>
          </cell>
          <cell r="F6425" t="str">
            <v>Enviado</v>
          </cell>
          <cell r="G6425" t="str">
            <v>ARS</v>
          </cell>
          <cell r="H6425" t="str">
            <v>920.34</v>
          </cell>
          <cell r="I6425">
            <v>0</v>
          </cell>
          <cell r="J6425">
            <v>0</v>
          </cell>
          <cell r="K6425" t="str">
            <v>920.34</v>
          </cell>
          <cell r="L6425" t="str">
            <v>Paula Veloz</v>
          </cell>
          <cell r="M6425">
            <v>34540699</v>
          </cell>
          <cell r="N6425">
            <v>2214985535</v>
          </cell>
          <cell r="O6425" t="str">
            <v>Paula Veloz</v>
          </cell>
          <cell r="P6425">
            <v>2214985535</v>
          </cell>
          <cell r="Q6425" t="str">
            <v>66 Entre 119 Y 120</v>
          </cell>
          <cell r="R6425" t="str">
            <v>36.5</v>
          </cell>
          <cell r="S6425" t="str">
            <v>1°D</v>
          </cell>
          <cell r="U6425" t="str">
            <v>La Plata</v>
          </cell>
          <cell r="V6425">
            <v>1440</v>
          </cell>
          <cell r="W6425" t="str">
            <v>Capital Federal</v>
          </cell>
          <cell r="Y6425" t="str">
            <v>ENVÍO SIN CARGO (CABA Y GRAN PARTE DE GBA) TIEMPO: 4 a 6 DÍAS HÁBILES</v>
          </cell>
          <cell r="Z6425" t="str">
            <v>Mercado Pago</v>
          </cell>
          <cell r="AB6425" t="str">
            <v xml:space="preserve">La dirección completa es 66 entre 119 y 120 n° 36 1/2 depto. 1°D. entre </v>
          </cell>
          <cell r="AD6425">
            <v>44055</v>
          </cell>
          <cell r="AE6425">
            <v>44057</v>
          </cell>
          <cell r="AF6425" t="str">
            <v>FRASCO DE VIDRIO 10X11CM</v>
          </cell>
          <cell r="AG6425" t="str">
            <v>460.17</v>
          </cell>
          <cell r="AH6425">
            <v>2</v>
          </cell>
          <cell r="AI6425" t="str">
            <v>046BA4860</v>
          </cell>
          <cell r="AJ6425" t="str">
            <v>Móvil</v>
          </cell>
          <cell r="AK6425" t="str">
            <v>MARTES 18-08 ENTRE 8 Y 18 HORAS!</v>
          </cell>
          <cell r="AL6425">
            <v>1673091951</v>
          </cell>
          <cell r="AM6425">
            <v>273664817</v>
          </cell>
          <cell r="AN6425" t="str">
            <v>Sí</v>
          </cell>
        </row>
        <row r="6426">
          <cell r="A6426">
            <v>1693</v>
          </cell>
          <cell r="B6426" t="str">
            <v>candelariaherrero@hotmail.com</v>
          </cell>
          <cell r="C6426">
            <v>44055</v>
          </cell>
          <cell r="D6426" t="str">
            <v>Abierta</v>
          </cell>
          <cell r="E6426" t="str">
            <v>Recibido</v>
          </cell>
          <cell r="F6426" t="str">
            <v>Enviado</v>
          </cell>
          <cell r="G6426" t="str">
            <v>ARS</v>
          </cell>
          <cell r="H6426" t="str">
            <v>873.5</v>
          </cell>
          <cell r="I6426">
            <v>0</v>
          </cell>
          <cell r="J6426">
            <v>0</v>
          </cell>
          <cell r="K6426" t="str">
            <v>873.5</v>
          </cell>
          <cell r="L6426" t="str">
            <v>Maria Candelaria Herrero</v>
          </cell>
          <cell r="M6426">
            <v>39411581</v>
          </cell>
          <cell r="N6426">
            <v>1133021042</v>
          </cell>
          <cell r="O6426" t="str">
            <v>Maria Candelaria herrero</v>
          </cell>
          <cell r="P6426">
            <v>1133021042</v>
          </cell>
          <cell r="Q6426" t="str">
            <v xml:space="preserve">Calle 3 </v>
          </cell>
          <cell r="R6426">
            <v>1977</v>
          </cell>
          <cell r="T6426" t="str">
            <v>parque industrial pilar</v>
          </cell>
          <cell r="U6426" t="str">
            <v>Pilar</v>
          </cell>
          <cell r="V6426">
            <v>1440</v>
          </cell>
          <cell r="W6426" t="str">
            <v>Capital Federal</v>
          </cell>
          <cell r="Y6426" t="str">
            <v>ENVÍO SIN CARGO (CABA Y GRAN PARTE DE GBA) TIEMPO: 4 a 6 DÍAS HÁBILES</v>
          </cell>
          <cell r="Z6426" t="str">
            <v>Mercado Pago</v>
          </cell>
          <cell r="AD6426">
            <v>44055</v>
          </cell>
          <cell r="AE6426">
            <v>44057</v>
          </cell>
          <cell r="AF6426" t="str">
            <v>ORDENADOR DE MESADA POR 3 DIVISIONES (Violeta)</v>
          </cell>
          <cell r="AG6426" t="str">
            <v>137.5</v>
          </cell>
          <cell r="AH6426">
            <v>1</v>
          </cell>
          <cell r="AI6426" t="str">
            <v>0607PLA203</v>
          </cell>
          <cell r="AJ6426" t="str">
            <v>Web</v>
          </cell>
          <cell r="AK6426" t="str">
            <v>MARTES 18-08 ENTRE 8 Y 18 HORAS!</v>
          </cell>
          <cell r="AL6426">
            <v>1672980580</v>
          </cell>
          <cell r="AM6426">
            <v>273444822</v>
          </cell>
          <cell r="AN6426" t="str">
            <v>Sí</v>
          </cell>
        </row>
        <row r="6427">
          <cell r="A6427">
            <v>1693</v>
          </cell>
          <cell r="B6427" t="str">
            <v>candelariaherrero@hotmail.com</v>
          </cell>
          <cell r="AF6427" t="str">
            <v>ESCURRIDOR DE CUBIERTOS POR 3 DIVISIONES (Violeta)</v>
          </cell>
          <cell r="AG6427">
            <v>171</v>
          </cell>
          <cell r="AH6427">
            <v>1</v>
          </cell>
          <cell r="AI6427" t="str">
            <v>0607PLA200</v>
          </cell>
          <cell r="AN6427" t="str">
            <v>Sí</v>
          </cell>
        </row>
        <row r="6428">
          <cell r="A6428">
            <v>1693</v>
          </cell>
          <cell r="B6428" t="str">
            <v>candelariaherrero@hotmail.com</v>
          </cell>
          <cell r="AF6428" t="str">
            <v>BOTELLA 500CC CORCHO ECOLOGICO</v>
          </cell>
          <cell r="AG6428">
            <v>170</v>
          </cell>
          <cell r="AH6428">
            <v>1</v>
          </cell>
          <cell r="AI6428" t="str">
            <v>019BO6406</v>
          </cell>
          <cell r="AN6428" t="str">
            <v>Sí</v>
          </cell>
        </row>
        <row r="6429">
          <cell r="A6429">
            <v>1693</v>
          </cell>
          <cell r="B6429" t="str">
            <v>candelariaherrero@hotmail.com</v>
          </cell>
          <cell r="AF6429" t="str">
            <v>PERCHERO X 5 LLAVE BCO 5DIV 22CM</v>
          </cell>
          <cell r="AG6429">
            <v>395</v>
          </cell>
          <cell r="AH6429">
            <v>1</v>
          </cell>
          <cell r="AI6429" t="str">
            <v>046DE7359</v>
          </cell>
          <cell r="AN6429" t="str">
            <v>Sí</v>
          </cell>
        </row>
        <row r="6430">
          <cell r="A6430">
            <v>1692</v>
          </cell>
          <cell r="B6430" t="str">
            <v>martinezlaura10@yahoo.com</v>
          </cell>
          <cell r="C6430">
            <v>44055</v>
          </cell>
          <cell r="D6430" t="str">
            <v>Abierta</v>
          </cell>
          <cell r="E6430" t="str">
            <v>Recibido</v>
          </cell>
          <cell r="F6430" t="str">
            <v>Enviado</v>
          </cell>
          <cell r="G6430" t="str">
            <v>ARS</v>
          </cell>
          <cell r="H6430" t="str">
            <v>659.78</v>
          </cell>
          <cell r="I6430" t="str">
            <v>98.97</v>
          </cell>
          <cell r="J6430">
            <v>0</v>
          </cell>
          <cell r="K6430" t="str">
            <v>560.81</v>
          </cell>
          <cell r="L6430" t="str">
            <v>Laura Viviana Martinez</v>
          </cell>
          <cell r="M6430">
            <v>32561137</v>
          </cell>
          <cell r="N6430">
            <v>1162506148</v>
          </cell>
          <cell r="O6430" t="str">
            <v>Laura Viviana Martinez</v>
          </cell>
          <cell r="P6430">
            <v>1162506148</v>
          </cell>
          <cell r="Q6430" t="str">
            <v>AV.  RIVADAVIA ( lunes a viernes dias habiles de 9 a 16 hs)</v>
          </cell>
          <cell r="R6430">
            <v>5897</v>
          </cell>
          <cell r="S6430">
            <v>0.33333333333333331</v>
          </cell>
          <cell r="T6430" t="str">
            <v>CABALLITO</v>
          </cell>
          <cell r="U6430" t="str">
            <v>Capital Federal</v>
          </cell>
          <cell r="V6430">
            <v>1406</v>
          </cell>
          <cell r="W6430" t="str">
            <v>Capital Federal</v>
          </cell>
          <cell r="Y6430" t="str">
            <v>ENVÍO SIN CARGO (CABA Y GRAN PARTE DE GBA) TIEMPO: 4 a 6 DÍAS HÁBILES</v>
          </cell>
          <cell r="Z6430" t="str">
            <v>Mercado Pago</v>
          </cell>
          <cell r="AA6430" t="str">
            <v>VIERNESBIGDECO</v>
          </cell>
          <cell r="AD6430">
            <v>44055</v>
          </cell>
          <cell r="AE6430">
            <v>44057</v>
          </cell>
          <cell r="AF6430" t="str">
            <v>6 VASOS 310 ML LIVERPOOL</v>
          </cell>
          <cell r="AG6430" t="str">
            <v>659.78</v>
          </cell>
          <cell r="AH6430">
            <v>1</v>
          </cell>
          <cell r="AI6430" t="str">
            <v>TW40530x6 PC</v>
          </cell>
          <cell r="AJ6430" t="str">
            <v>Móvil</v>
          </cell>
          <cell r="AK6430" t="str">
            <v>MARTES 18-08 ENTRE 8 Y 18 HORAS!</v>
          </cell>
          <cell r="AL6430">
            <v>1672411799</v>
          </cell>
          <cell r="AM6430">
            <v>270213794</v>
          </cell>
          <cell r="AN6430" t="str">
            <v>Sí</v>
          </cell>
        </row>
        <row r="6431">
          <cell r="A6431">
            <v>1691</v>
          </cell>
          <cell r="B6431" t="str">
            <v>marianaetortora@gmail.com</v>
          </cell>
          <cell r="C6431">
            <v>44055</v>
          </cell>
          <cell r="D6431" t="str">
            <v>Abierta</v>
          </cell>
          <cell r="E6431" t="str">
            <v>Recibido</v>
          </cell>
          <cell r="F6431" t="str">
            <v>Enviado</v>
          </cell>
          <cell r="G6431" t="str">
            <v>ARS</v>
          </cell>
          <cell r="H6431">
            <v>4414</v>
          </cell>
          <cell r="I6431">
            <v>0</v>
          </cell>
          <cell r="J6431">
            <v>0</v>
          </cell>
          <cell r="K6431">
            <v>4414</v>
          </cell>
          <cell r="L6431" t="str">
            <v>Mariana Eleonora Tortora</v>
          </cell>
          <cell r="M6431">
            <v>37432743</v>
          </cell>
          <cell r="N6431">
            <v>1568803310</v>
          </cell>
          <cell r="O6431" t="str">
            <v>Mariana Eleonora Tortora</v>
          </cell>
          <cell r="P6431">
            <v>1568803310</v>
          </cell>
          <cell r="Q6431" t="str">
            <v>Alejandro Magariños Cervantes</v>
          </cell>
          <cell r="R6431">
            <v>1435</v>
          </cell>
          <cell r="S6431">
            <v>0.45833333333333331</v>
          </cell>
          <cell r="U6431" t="str">
            <v>C.a.b.a.</v>
          </cell>
          <cell r="V6431">
            <v>1416</v>
          </cell>
          <cell r="W6431" t="str">
            <v>Capital Federal</v>
          </cell>
          <cell r="Y6431" t="str">
            <v>ENVÍO SIN CARGO (CABA Y GRAN PARTE DE GBA) TIEMPO: 4 a 6 DÍAS HÁBILES</v>
          </cell>
          <cell r="Z6431" t="str">
            <v>Mercado Pago</v>
          </cell>
          <cell r="AC6431" t="str">
            <v>IMPORTANTE:  lunes y jueves estoy todo el día en mi domicilio (Alejandro Magariños Cervantes 1435, 11A, CABA el resto de los dias tiene horario reducido por favor coordinar para esos dias si es posible!</v>
          </cell>
          <cell r="AD6431">
            <v>44055</v>
          </cell>
          <cell r="AE6431">
            <v>44057</v>
          </cell>
          <cell r="AF6431" t="str">
            <v>PERCHERO LLAVE GRIS CON 4 DIVISIONES DE 30X14CM</v>
          </cell>
          <cell r="AG6431">
            <v>620</v>
          </cell>
          <cell r="AH6431">
            <v>1</v>
          </cell>
          <cell r="AI6431" t="str">
            <v>DE7361</v>
          </cell>
          <cell r="AJ6431" t="str">
            <v>Web</v>
          </cell>
          <cell r="AK6431" t="str">
            <v>JUEVES 20-08 ENTRE 8 Y 18 HORAS!</v>
          </cell>
          <cell r="AL6431">
            <v>1672389820</v>
          </cell>
          <cell r="AM6431">
            <v>277513799</v>
          </cell>
          <cell r="AN6431" t="str">
            <v>Sí</v>
          </cell>
        </row>
        <row r="6432">
          <cell r="A6432">
            <v>1691</v>
          </cell>
          <cell r="B6432" t="str">
            <v>marianaetortora@gmail.com</v>
          </cell>
          <cell r="AF6432" t="str">
            <v>FANAL DE METAL C MANIJA BEIGE 13.5CM 12CM DIAM</v>
          </cell>
          <cell r="AG6432" t="str">
            <v>552.5</v>
          </cell>
          <cell r="AH6432">
            <v>1</v>
          </cell>
          <cell r="AI6432" t="str">
            <v>046FA7434</v>
          </cell>
          <cell r="AN6432" t="str">
            <v>Sí</v>
          </cell>
        </row>
        <row r="6433">
          <cell r="A6433">
            <v>1691</v>
          </cell>
          <cell r="B6433" t="str">
            <v>marianaetortora@gmail.com</v>
          </cell>
          <cell r="AF6433" t="str">
            <v>BOMBONERA DE VIDRIO BISCUITS 25CM / 12.5CM DIAM</v>
          </cell>
          <cell r="AG6433">
            <v>1377</v>
          </cell>
          <cell r="AH6433">
            <v>1</v>
          </cell>
          <cell r="AI6433" t="str">
            <v>094BA7086</v>
          </cell>
          <cell r="AN6433" t="str">
            <v>Sí</v>
          </cell>
        </row>
        <row r="6434">
          <cell r="A6434">
            <v>1691</v>
          </cell>
          <cell r="B6434" t="str">
            <v>marianaetortora@gmail.com</v>
          </cell>
          <cell r="AF6434" t="str">
            <v>CAJA DE TE MADERA 3 DIV LEYENDA "THÉ" 24X9X7CM</v>
          </cell>
          <cell r="AG6434" t="str">
            <v>978.5</v>
          </cell>
          <cell r="AH6434">
            <v>1</v>
          </cell>
          <cell r="AI6434" t="str">
            <v>046CX5812 MERCA SEPARADA</v>
          </cell>
          <cell r="AN6434" t="str">
            <v>Sí</v>
          </cell>
        </row>
        <row r="6435">
          <cell r="A6435">
            <v>1691</v>
          </cell>
          <cell r="B6435" t="str">
            <v>marianaetortora@gmail.com</v>
          </cell>
          <cell r="AF6435" t="str">
            <v>INDIVIDUAL CUERINA MAPA 44X30CM</v>
          </cell>
          <cell r="AG6435">
            <v>443</v>
          </cell>
          <cell r="AH6435">
            <v>2</v>
          </cell>
          <cell r="AI6435" t="str">
            <v>CHUIN37R</v>
          </cell>
          <cell r="AN6435" t="str">
            <v>Sí</v>
          </cell>
        </row>
        <row r="6436">
          <cell r="A6436">
            <v>1690</v>
          </cell>
          <cell r="B6436" t="str">
            <v>rominabluque@live.com.ar</v>
          </cell>
          <cell r="C6436">
            <v>44055</v>
          </cell>
          <cell r="D6436" t="str">
            <v>Abierta</v>
          </cell>
          <cell r="E6436" t="str">
            <v>Recibido</v>
          </cell>
          <cell r="F6436" t="str">
            <v>Enviado</v>
          </cell>
          <cell r="G6436" t="str">
            <v>ARS</v>
          </cell>
          <cell r="H6436" t="str">
            <v>1835.54</v>
          </cell>
          <cell r="I6436">
            <v>0</v>
          </cell>
          <cell r="J6436">
            <v>0</v>
          </cell>
          <cell r="K6436" t="str">
            <v>1835.54</v>
          </cell>
          <cell r="L6436" t="str">
            <v>Romina Luque</v>
          </cell>
          <cell r="M6436">
            <v>38322277</v>
          </cell>
          <cell r="N6436">
            <v>1165830111</v>
          </cell>
          <cell r="O6436" t="str">
            <v>Romina Luque</v>
          </cell>
          <cell r="P6436">
            <v>1165830111</v>
          </cell>
          <cell r="Q6436" t="str">
            <v>Infanta Isabel</v>
          </cell>
          <cell r="R6436">
            <v>2671</v>
          </cell>
          <cell r="S6436">
            <v>3</v>
          </cell>
          <cell r="T6436" t="str">
            <v>Villa Libertad</v>
          </cell>
          <cell r="U6436" t="str">
            <v>San Martín</v>
          </cell>
          <cell r="V6436">
            <v>1650</v>
          </cell>
          <cell r="W6436" t="str">
            <v>Gran Buenos Aires</v>
          </cell>
          <cell r="Y6436" t="str">
            <v>ENVÍO SIN CARGO (CABA Y GRAN PARTE DE GBA) TIEMPO: 4 a 6 DÍAS HÁBILES</v>
          </cell>
          <cell r="Z6436" t="str">
            <v>Mercado Pago</v>
          </cell>
          <cell r="AD6436">
            <v>44055</v>
          </cell>
          <cell r="AE6436">
            <v>44057</v>
          </cell>
          <cell r="AF6436" t="str">
            <v>CAJA DE TE MAD. BCO 9DIV 24X7CM</v>
          </cell>
          <cell r="AG6436">
            <v>1402</v>
          </cell>
          <cell r="AH6436">
            <v>1</v>
          </cell>
          <cell r="AI6436" t="str">
            <v>046CX7202</v>
          </cell>
          <cell r="AJ6436" t="str">
            <v>Web</v>
          </cell>
          <cell r="AK6436" t="str">
            <v>MARTES 18-08 ENTRE 8 Y 18 HORAS!</v>
          </cell>
          <cell r="AL6436">
            <v>1672077814</v>
          </cell>
          <cell r="AM6436">
            <v>277451875</v>
          </cell>
          <cell r="AN6436" t="str">
            <v>Sí</v>
          </cell>
        </row>
        <row r="6437">
          <cell r="A6437">
            <v>1690</v>
          </cell>
          <cell r="B6437" t="str">
            <v>rominabluque@live.com.ar</v>
          </cell>
          <cell r="AF6437" t="str">
            <v>SET X5 PICOS DE TORTA + MANGA 24CM</v>
          </cell>
          <cell r="AG6437" t="str">
            <v>433.54</v>
          </cell>
          <cell r="AH6437">
            <v>1</v>
          </cell>
          <cell r="AI6437" t="str">
            <v> 046BA4818</v>
          </cell>
          <cell r="AN6437" t="str">
            <v>Sí</v>
          </cell>
        </row>
        <row r="6438">
          <cell r="A6438">
            <v>1689</v>
          </cell>
          <cell r="B6438" t="str">
            <v>julietarindel@gmail.com</v>
          </cell>
          <cell r="C6438">
            <v>44054</v>
          </cell>
          <cell r="D6438" t="str">
            <v>Abierta</v>
          </cell>
          <cell r="E6438" t="str">
            <v>Recibido</v>
          </cell>
          <cell r="F6438" t="str">
            <v>Enviado</v>
          </cell>
          <cell r="G6438" t="str">
            <v>ARS</v>
          </cell>
          <cell r="H6438">
            <v>2399</v>
          </cell>
          <cell r="I6438">
            <v>0</v>
          </cell>
          <cell r="J6438">
            <v>0</v>
          </cell>
          <cell r="K6438">
            <v>2399</v>
          </cell>
          <cell r="L6438" t="str">
            <v>Julieta Analia Alvez Rindel</v>
          </cell>
          <cell r="M6438">
            <v>34790042</v>
          </cell>
          <cell r="N6438" t="str">
            <v>+54 9 11 2170 2548</v>
          </cell>
          <cell r="O6438" t="str">
            <v>Julieta Analia Alvez Rindel</v>
          </cell>
          <cell r="P6438" t="str">
            <v>+54 9 11 2170 2548</v>
          </cell>
          <cell r="Q6438" t="str">
            <v>Santo Tome</v>
          </cell>
          <cell r="R6438">
            <v>4945</v>
          </cell>
          <cell r="S6438" t="str">
            <v>PB 4</v>
          </cell>
          <cell r="T6438" t="str">
            <v>Villa Devoto</v>
          </cell>
          <cell r="U6438" t="str">
            <v>Caba</v>
          </cell>
          <cell r="V6438">
            <v>1417</v>
          </cell>
          <cell r="W6438" t="str">
            <v>Capital Federal</v>
          </cell>
          <cell r="Y6438" t="str">
            <v>ENVÍO SIN CARGO (CABA Y GRAN PARTE DE GBA) TIEMPO: 4 a 6 DÍAS HÁBILES</v>
          </cell>
          <cell r="Z6438" t="str">
            <v>Mercado Pago</v>
          </cell>
          <cell r="AD6438">
            <v>44054</v>
          </cell>
          <cell r="AE6438">
            <v>44055</v>
          </cell>
          <cell r="AF6438" t="str">
            <v>**PROMO REPOSTERIA** 5 ARTICULOS</v>
          </cell>
          <cell r="AG6438">
            <v>2399</v>
          </cell>
          <cell r="AH6438">
            <v>1</v>
          </cell>
          <cell r="AI6438" t="str">
            <v>046BA4824//PA59114//046BA4828-15% LO QUE NO ES OFERTON Y LUEGO 10% PROMO</v>
          </cell>
          <cell r="AJ6438" t="str">
            <v>Móvil</v>
          </cell>
          <cell r="AK6438" t="str">
            <v>VIERNES 14-08 ENTRE 8 Y 18 HORAS!</v>
          </cell>
          <cell r="AL6438">
            <v>1671660561</v>
          </cell>
          <cell r="AM6438">
            <v>277341511</v>
          </cell>
          <cell r="AN6438" t="str">
            <v>Sí</v>
          </cell>
        </row>
        <row r="6439">
          <cell r="A6439">
            <v>1688</v>
          </cell>
          <cell r="B6439" t="str">
            <v>florguilland@hotmail.com</v>
          </cell>
          <cell r="C6439">
            <v>44054</v>
          </cell>
          <cell r="D6439" t="str">
            <v>Abierta</v>
          </cell>
          <cell r="E6439" t="str">
            <v>Recibido</v>
          </cell>
          <cell r="F6439" t="str">
            <v>Enviado</v>
          </cell>
          <cell r="G6439" t="str">
            <v>ARS</v>
          </cell>
          <cell r="H6439">
            <v>4378</v>
          </cell>
          <cell r="I6439">
            <v>0</v>
          </cell>
          <cell r="J6439">
            <v>0</v>
          </cell>
          <cell r="K6439">
            <v>4378</v>
          </cell>
          <cell r="L6439" t="str">
            <v>Florencia Sofia Guilland</v>
          </cell>
          <cell r="M6439">
            <v>36778467</v>
          </cell>
          <cell r="N6439">
            <v>2215998667</v>
          </cell>
          <cell r="O6439" t="str">
            <v>Florencia Sofia Guilland</v>
          </cell>
          <cell r="P6439">
            <v>2215998667</v>
          </cell>
          <cell r="Q6439">
            <v>36</v>
          </cell>
          <cell r="R6439">
            <v>832</v>
          </cell>
          <cell r="U6439" t="str">
            <v>La Plata</v>
          </cell>
          <cell r="V6439">
            <v>1440</v>
          </cell>
          <cell r="W6439" t="str">
            <v>Capital Federal</v>
          </cell>
          <cell r="Y6439" t="str">
            <v>ENVÍO SIN CARGO (CABA Y GRAN PARTE DE GBA) TIEMPO: 4 a 6 DÍAS HÁBILES</v>
          </cell>
          <cell r="Z6439" t="str">
            <v>Mercado Pago</v>
          </cell>
          <cell r="AB6439" t="str">
            <v>el pedido es para la ciudad de La Plata.  La dirección es : 36 entre 11 y 12 numero 832</v>
          </cell>
          <cell r="AD6439">
            <v>44054</v>
          </cell>
          <cell r="AE6439">
            <v>44056</v>
          </cell>
          <cell r="AF6439" t="str">
            <v>PLATO PLAYO CERAMICA ROSA 26 CM PARTHENON</v>
          </cell>
          <cell r="AG6439">
            <v>4378</v>
          </cell>
          <cell r="AH6439">
            <v>1</v>
          </cell>
          <cell r="AI6439" t="str">
            <v>PO378472. POR UNIDAD</v>
          </cell>
          <cell r="AJ6439" t="str">
            <v>Web</v>
          </cell>
          <cell r="AK6439" t="str">
            <v>MARTES 18-08 ENTRE 8 Y 18 HORAS!</v>
          </cell>
          <cell r="AL6439">
            <v>1671048452</v>
          </cell>
          <cell r="AM6439">
            <v>277241482</v>
          </cell>
          <cell r="AN6439" t="str">
            <v>Sí</v>
          </cell>
        </row>
        <row r="6440">
          <cell r="A6440">
            <v>1687</v>
          </cell>
          <cell r="B6440" t="str">
            <v>veroseply@gmail.com</v>
          </cell>
          <cell r="C6440">
            <v>44054</v>
          </cell>
          <cell r="D6440" t="str">
            <v>Abierta</v>
          </cell>
          <cell r="E6440" t="str">
            <v>Recibido</v>
          </cell>
          <cell r="F6440" t="str">
            <v>Enviado</v>
          </cell>
          <cell r="G6440" t="str">
            <v>ARS</v>
          </cell>
          <cell r="H6440">
            <v>899</v>
          </cell>
          <cell r="I6440">
            <v>0</v>
          </cell>
          <cell r="J6440">
            <v>0</v>
          </cell>
          <cell r="K6440">
            <v>899</v>
          </cell>
          <cell r="L6440" t="str">
            <v>Verónica Sepliarsky</v>
          </cell>
          <cell r="M6440">
            <v>22298447</v>
          </cell>
          <cell r="N6440">
            <v>58724025</v>
          </cell>
          <cell r="O6440" t="str">
            <v>Verónica Sepliarsky</v>
          </cell>
          <cell r="P6440">
            <v>58724025</v>
          </cell>
          <cell r="Q6440" t="str">
            <v>Corrientes</v>
          </cell>
          <cell r="R6440">
            <v>4709</v>
          </cell>
          <cell r="S6440" t="str">
            <v>7mo "75"</v>
          </cell>
          <cell r="T6440" t="str">
            <v>Villa Crespo</v>
          </cell>
          <cell r="U6440" t="str">
            <v>Caba</v>
          </cell>
          <cell r="V6440">
            <v>1414</v>
          </cell>
          <cell r="W6440" t="str">
            <v>Capital Federal</v>
          </cell>
          <cell r="Y6440" t="str">
            <v>ENVÍO SIN CARGO (CABA Y GRAN PARTE DE GBA) TIEMPO: 4 a 6 DÍAS HÁBILES</v>
          </cell>
          <cell r="Z6440" t="str">
            <v>Mercado Pago</v>
          </cell>
          <cell r="AD6440">
            <v>44054</v>
          </cell>
          <cell r="AE6440">
            <v>44055</v>
          </cell>
          <cell r="AF6440" t="str">
            <v>PROMO: TRAPEADOR DE PISO EXTENSIBLE + TRAPEADOR DE MANO</v>
          </cell>
          <cell r="AG6440">
            <v>899</v>
          </cell>
          <cell r="AH6440">
            <v>1</v>
          </cell>
          <cell r="AI6440" t="str">
            <v>046LI7902//046LI7537</v>
          </cell>
          <cell r="AJ6440" t="str">
            <v>Web</v>
          </cell>
          <cell r="AK6440" t="str">
            <v>VIERNES 14-08 ENTRE 8 Y 18 HORAS!</v>
          </cell>
          <cell r="AL6440">
            <v>1670735829</v>
          </cell>
          <cell r="AM6440">
            <v>277208931</v>
          </cell>
          <cell r="AN6440" t="str">
            <v>Sí</v>
          </cell>
        </row>
        <row r="6441">
          <cell r="A6441">
            <v>1686</v>
          </cell>
          <cell r="B6441" t="str">
            <v>sabrinaguarino@hotmail.com</v>
          </cell>
          <cell r="C6441">
            <v>44054</v>
          </cell>
          <cell r="D6441" t="str">
            <v>Abierta</v>
          </cell>
          <cell r="E6441" t="str">
            <v>Anulado</v>
          </cell>
          <cell r="F6441" t="str">
            <v>Enviado</v>
          </cell>
          <cell r="G6441" t="str">
            <v>ARS</v>
          </cell>
          <cell r="H6441" t="str">
            <v>1105.5</v>
          </cell>
          <cell r="I6441" t="str">
            <v>898.29</v>
          </cell>
          <cell r="J6441">
            <v>1155</v>
          </cell>
          <cell r="K6441" t="str">
            <v>1362.21</v>
          </cell>
          <cell r="L6441" t="str">
            <v>Sabrina Guarino</v>
          </cell>
          <cell r="M6441">
            <v>37108901</v>
          </cell>
          <cell r="N6441">
            <v>1562160250</v>
          </cell>
          <cell r="O6441" t="str">
            <v>Sabrina Guarino</v>
          </cell>
          <cell r="P6441">
            <v>1562160250</v>
          </cell>
          <cell r="Q6441" t="str">
            <v>Bolivar</v>
          </cell>
          <cell r="R6441">
            <v>531</v>
          </cell>
          <cell r="S6441" t="str">
            <v>PB - C</v>
          </cell>
          <cell r="U6441" t="str">
            <v>Ramos Mejia</v>
          </cell>
          <cell r="V6441">
            <v>1704</v>
          </cell>
          <cell r="W6441" t="str">
            <v>Gran Buenos Aires</v>
          </cell>
          <cell r="Y6441" t="str">
            <v>Correo Argentino - Encomienda Clásica</v>
          </cell>
          <cell r="Z6441" t="str">
            <v>Mercado Pago</v>
          </cell>
          <cell r="AA6441" t="str">
            <v>SABRINAGUARINO</v>
          </cell>
          <cell r="AC6441" t="str">
            <v>HACER NC POR CAMBIO DE CORTINA ORDEN 1511 . AL LLEVAR ESTE PEDIDO RETIRAR CORTINA PAGO DIF POR TRANSFERENCIA BANCARIA</v>
          </cell>
          <cell r="AE6441">
            <v>44055</v>
          </cell>
          <cell r="AF6441" t="str">
            <v>BOWL BAMBOO BLANCO 6X15CM</v>
          </cell>
          <cell r="AG6441">
            <v>539</v>
          </cell>
          <cell r="AH6441">
            <v>1</v>
          </cell>
          <cell r="AI6441" t="str">
            <v>BA7797 merca separa con el 15%</v>
          </cell>
          <cell r="AJ6441" t="str">
            <v>Web</v>
          </cell>
          <cell r="AK6441" t="str">
            <v>VIERNES 14-08 ENTRE 8 Y 18 HORAS!</v>
          </cell>
          <cell r="AL6441">
            <v>1670355588</v>
          </cell>
          <cell r="AM6441">
            <v>277098879</v>
          </cell>
          <cell r="AN6441" t="str">
            <v>Sí</v>
          </cell>
        </row>
        <row r="6442">
          <cell r="A6442">
            <v>1686</v>
          </cell>
          <cell r="B6442" t="str">
            <v>sabrinaguarino@hotmail.com</v>
          </cell>
          <cell r="AF6442" t="str">
            <v>TRAPEADOR DE PISO EXTENSIBLE</v>
          </cell>
          <cell r="AG6442" t="str">
            <v>566.5</v>
          </cell>
          <cell r="AH6442">
            <v>1</v>
          </cell>
          <cell r="AI6442" t="str">
            <v>046LI7537</v>
          </cell>
          <cell r="AN6442" t="str">
            <v>Sí</v>
          </cell>
        </row>
        <row r="6443">
          <cell r="A6443">
            <v>1685</v>
          </cell>
          <cell r="B6443" t="str">
            <v>luzmicaelaescobar@gmail.com</v>
          </cell>
          <cell r="C6443">
            <v>44054</v>
          </cell>
          <cell r="D6443" t="str">
            <v>Abierta</v>
          </cell>
          <cell r="E6443" t="str">
            <v>Recibido</v>
          </cell>
          <cell r="F6443" t="str">
            <v>Enviado</v>
          </cell>
          <cell r="G6443" t="str">
            <v>ARS</v>
          </cell>
          <cell r="H6443" t="str">
            <v>2368.61</v>
          </cell>
          <cell r="I6443">
            <v>0</v>
          </cell>
          <cell r="J6443">
            <v>0</v>
          </cell>
          <cell r="K6443" t="str">
            <v>2368.61</v>
          </cell>
          <cell r="L6443" t="str">
            <v>Luz Escobar</v>
          </cell>
          <cell r="M6443">
            <v>39643456</v>
          </cell>
          <cell r="N6443">
            <v>1151481965</v>
          </cell>
          <cell r="O6443" t="str">
            <v>Luz Escobar</v>
          </cell>
          <cell r="P6443">
            <v>1151481965</v>
          </cell>
          <cell r="Q6443" t="str">
            <v>Marcelo Torcuato de Alvear</v>
          </cell>
          <cell r="R6443">
            <v>1631</v>
          </cell>
          <cell r="S6443" t="str">
            <v>PORTERIA</v>
          </cell>
          <cell r="T6443" t="str">
            <v>Recoleta</v>
          </cell>
          <cell r="U6443" t="str">
            <v>Capital Federal</v>
          </cell>
          <cell r="V6443">
            <v>1060</v>
          </cell>
          <cell r="W6443" t="str">
            <v>Capital Federal</v>
          </cell>
          <cell r="Y6443" t="str">
            <v>ENVÍO SIN CARGO (CABA Y GRAN PARTE DE GBA) TIEMPO: 4 a 6 DÍAS HÁBILES</v>
          </cell>
          <cell r="Z6443" t="str">
            <v>Mercado Pago</v>
          </cell>
          <cell r="AD6443">
            <v>44054</v>
          </cell>
          <cell r="AE6443">
            <v>44055</v>
          </cell>
          <cell r="AF6443" t="str">
            <v>BOWL BAMBOO GRIS 14X28CM</v>
          </cell>
          <cell r="AG6443" t="str">
            <v>1332.44</v>
          </cell>
          <cell r="AH6443">
            <v>1</v>
          </cell>
          <cell r="AI6443" t="str">
            <v>BA7814</v>
          </cell>
          <cell r="AJ6443" t="str">
            <v>Móvil</v>
          </cell>
          <cell r="AK6443" t="str">
            <v>VIERNES 14-08 ENTRE 8 Y 18 HORAS!</v>
          </cell>
          <cell r="AL6443">
            <v>1668680427</v>
          </cell>
          <cell r="AM6443">
            <v>276927379</v>
          </cell>
          <cell r="AN6443" t="str">
            <v>Sí</v>
          </cell>
        </row>
        <row r="6444">
          <cell r="A6444">
            <v>1685</v>
          </cell>
          <cell r="B6444" t="str">
            <v>luzmicaelaescobar@gmail.com</v>
          </cell>
          <cell r="AF6444" t="str">
            <v>SET X 7 PIEZAS BOWLS DE VIDRIO 22.5X5CM 277 ML / 6 PC DE 12.5X5.5CM 152 ML</v>
          </cell>
          <cell r="AG6444" t="str">
            <v>1036.17</v>
          </cell>
          <cell r="AH6444">
            <v>1</v>
          </cell>
          <cell r="AI6444" t="str">
            <v>09523F7</v>
          </cell>
          <cell r="AN6444" t="str">
            <v>Sí</v>
          </cell>
        </row>
        <row r="6445">
          <cell r="A6445">
            <v>1684</v>
          </cell>
          <cell r="B6445" t="str">
            <v>milagrosdelpilarcenturion@gmail.com</v>
          </cell>
          <cell r="C6445">
            <v>44053</v>
          </cell>
          <cell r="D6445" t="str">
            <v>Abierta</v>
          </cell>
          <cell r="E6445" t="str">
            <v>Recibido</v>
          </cell>
          <cell r="F6445" t="str">
            <v>Enviado</v>
          </cell>
          <cell r="G6445" t="str">
            <v>ARS</v>
          </cell>
          <cell r="H6445" t="str">
            <v>565.38</v>
          </cell>
          <cell r="I6445">
            <v>0</v>
          </cell>
          <cell r="J6445">
            <v>0</v>
          </cell>
          <cell r="K6445" t="str">
            <v>565.38</v>
          </cell>
          <cell r="L6445" t="str">
            <v>Milagros Centurión</v>
          </cell>
          <cell r="M6445">
            <v>39271290</v>
          </cell>
          <cell r="N6445">
            <v>1557047628</v>
          </cell>
          <cell r="O6445" t="str">
            <v>Milagros Centurión</v>
          </cell>
          <cell r="P6445">
            <v>1557047628</v>
          </cell>
          <cell r="Q6445" t="str">
            <v>Sanchez de Loria</v>
          </cell>
          <cell r="R6445">
            <v>511</v>
          </cell>
          <cell r="S6445" t="str">
            <v>10°A</v>
          </cell>
          <cell r="T6445" t="str">
            <v>Almagro</v>
          </cell>
          <cell r="U6445" t="str">
            <v>Capital federal</v>
          </cell>
          <cell r="V6445">
            <v>1173</v>
          </cell>
          <cell r="W6445" t="str">
            <v>Capital Federal</v>
          </cell>
          <cell r="Y6445" t="str">
            <v>ENVÍO SIN CARGO (CABA Y GRAN PARTE DE GBA) TIEMPO: 4 a 6 DÍAS HÁBILES</v>
          </cell>
          <cell r="Z6445" t="str">
            <v>Mercado Pago</v>
          </cell>
          <cell r="AD6445">
            <v>44053</v>
          </cell>
          <cell r="AE6445">
            <v>44055</v>
          </cell>
          <cell r="AF6445" t="str">
            <v>CESTO DE BASURA VIOLETA</v>
          </cell>
          <cell r="AG6445" t="str">
            <v>565.38</v>
          </cell>
          <cell r="AH6445">
            <v>1</v>
          </cell>
          <cell r="AI6445" t="str">
            <v>DIM4004VI</v>
          </cell>
          <cell r="AJ6445" t="str">
            <v>Web</v>
          </cell>
          <cell r="AK6445" t="str">
            <v>VIERNES 14-08 ENTRE 8 Y 18 HORAS!</v>
          </cell>
          <cell r="AL6445">
            <v>1668427708</v>
          </cell>
          <cell r="AM6445">
            <v>276849969</v>
          </cell>
          <cell r="AN6445" t="str">
            <v>Sí</v>
          </cell>
        </row>
        <row r="6446">
          <cell r="A6446">
            <v>1683</v>
          </cell>
          <cell r="B6446" t="str">
            <v>gimena.martinez@hotmail.com</v>
          </cell>
          <cell r="C6446">
            <v>44053</v>
          </cell>
          <cell r="D6446" t="str">
            <v>Abierta</v>
          </cell>
          <cell r="E6446" t="str">
            <v>Recibido</v>
          </cell>
          <cell r="F6446" t="str">
            <v>Enviado</v>
          </cell>
          <cell r="G6446" t="str">
            <v>ARS</v>
          </cell>
          <cell r="H6446" t="str">
            <v>3121.98</v>
          </cell>
          <cell r="I6446">
            <v>0</v>
          </cell>
          <cell r="J6446">
            <v>0</v>
          </cell>
          <cell r="K6446" t="str">
            <v>3121.98</v>
          </cell>
          <cell r="L6446" t="str">
            <v>Gimena Martinez</v>
          </cell>
          <cell r="M6446">
            <v>32318477</v>
          </cell>
          <cell r="N6446">
            <v>1549891735</v>
          </cell>
          <cell r="O6446" t="str">
            <v>Gimena Martinez</v>
          </cell>
          <cell r="P6446">
            <v>1549891735</v>
          </cell>
          <cell r="Q6446" t="str">
            <v>Camacua</v>
          </cell>
          <cell r="R6446">
            <v>659</v>
          </cell>
          <cell r="S6446" t="str">
            <v>3 C</v>
          </cell>
          <cell r="T6446" t="str">
            <v>Flores</v>
          </cell>
          <cell r="U6446" t="str">
            <v>Ciudad de Buenos AIres</v>
          </cell>
          <cell r="V6446">
            <v>1406</v>
          </cell>
          <cell r="W6446" t="str">
            <v>Capital Federal</v>
          </cell>
          <cell r="Y6446" t="str">
            <v>ENVÍO SIN CARGO (CABA Y GRAN PARTE DE GBA) TIEMPO: 4 a 6 DÍAS HÁBILES</v>
          </cell>
          <cell r="Z6446" t="str">
            <v>Mercado Pago</v>
          </cell>
          <cell r="AD6446">
            <v>44053</v>
          </cell>
          <cell r="AE6446">
            <v>44055</v>
          </cell>
          <cell r="AF6446" t="str">
            <v>CESTO DE BASURA BEIGE 3 LITROS 17x25.6 CM</v>
          </cell>
          <cell r="AG6446" t="str">
            <v>1560.99</v>
          </cell>
          <cell r="AH6446">
            <v>2</v>
          </cell>
          <cell r="AI6446" t="str">
            <v>090TA3512</v>
          </cell>
          <cell r="AJ6446" t="str">
            <v>Web</v>
          </cell>
          <cell r="AK6446" t="str">
            <v>VIERNES 14-08 ENTRE 8 Y 18 HORAS!</v>
          </cell>
          <cell r="AL6446">
            <v>1668386694</v>
          </cell>
          <cell r="AM6446">
            <v>276844168</v>
          </cell>
          <cell r="AN6446" t="str">
            <v>Sí</v>
          </cell>
        </row>
        <row r="6447">
          <cell r="A6447">
            <v>1682</v>
          </cell>
          <cell r="B6447" t="str">
            <v>martinafeferman@hotmail.com</v>
          </cell>
          <cell r="C6447">
            <v>44053</v>
          </cell>
          <cell r="D6447" t="str">
            <v>Abierta</v>
          </cell>
          <cell r="E6447" t="str">
            <v>Recibido</v>
          </cell>
          <cell r="F6447" t="str">
            <v>Enviado</v>
          </cell>
          <cell r="G6447" t="str">
            <v>ARS</v>
          </cell>
          <cell r="H6447" t="str">
            <v>4084.99</v>
          </cell>
          <cell r="I6447">
            <v>0</v>
          </cell>
          <cell r="J6447">
            <v>0</v>
          </cell>
          <cell r="K6447" t="str">
            <v>4084.99</v>
          </cell>
          <cell r="L6447" t="str">
            <v>Martina Feferman</v>
          </cell>
          <cell r="M6447">
            <v>31301636</v>
          </cell>
          <cell r="N6447">
            <v>2216063386</v>
          </cell>
          <cell r="O6447" t="str">
            <v>Martina Feferman</v>
          </cell>
          <cell r="P6447">
            <v>2216063386</v>
          </cell>
          <cell r="Q6447">
            <v>18</v>
          </cell>
          <cell r="R6447">
            <v>19</v>
          </cell>
          <cell r="U6447" t="str">
            <v>La Plata</v>
          </cell>
          <cell r="V6447">
            <v>1440</v>
          </cell>
          <cell r="W6447" t="str">
            <v>Capital Federal</v>
          </cell>
          <cell r="Y6447" t="str">
            <v>ENVÍO SIN CARGO (CABA Y GRAN PARTE DE GBA) TIEMPO: 4 a 6 DÍAS HÁBILES</v>
          </cell>
          <cell r="Z6447" t="str">
            <v>Mercado Pago</v>
          </cell>
          <cell r="AD6447">
            <v>44053</v>
          </cell>
          <cell r="AE6447">
            <v>44056</v>
          </cell>
          <cell r="AF6447" t="str">
            <v>CUCHARON MIA (Negro)</v>
          </cell>
          <cell r="AG6447" t="str">
            <v>189.99</v>
          </cell>
          <cell r="AH6447">
            <v>1</v>
          </cell>
          <cell r="AI6447" t="str">
            <v>DIM2004NG</v>
          </cell>
          <cell r="AJ6447" t="str">
            <v>Móvil</v>
          </cell>
          <cell r="AK6447" t="str">
            <v>MARTES 18-08 ENTRE 8 Y 18 HORAS!</v>
          </cell>
          <cell r="AL6447">
            <v>1667751568</v>
          </cell>
          <cell r="AM6447">
            <v>276726655</v>
          </cell>
          <cell r="AN6447" t="str">
            <v>Sí</v>
          </cell>
        </row>
        <row r="6448">
          <cell r="A6448">
            <v>1682</v>
          </cell>
          <cell r="B6448" t="str">
            <v>martinafeferman@hotmail.com</v>
          </cell>
          <cell r="AF6448" t="str">
            <v>CUCHARA DISTINTOS COLORES (Negro)</v>
          </cell>
          <cell r="AG6448" t="str">
            <v>236.5</v>
          </cell>
          <cell r="AH6448">
            <v>1</v>
          </cell>
          <cell r="AI6448" t="str">
            <v>BP15002</v>
          </cell>
          <cell r="AN6448" t="str">
            <v>Sí</v>
          </cell>
        </row>
        <row r="6449">
          <cell r="A6449">
            <v>1682</v>
          </cell>
          <cell r="B6449" t="str">
            <v>martinafeferman@hotmail.com</v>
          </cell>
          <cell r="AF6449" t="str">
            <v>PISAPAPAS DISTINTOS COLORES (Negro)</v>
          </cell>
          <cell r="AG6449" t="str">
            <v>236.5</v>
          </cell>
          <cell r="AH6449">
            <v>1</v>
          </cell>
          <cell r="AI6449" t="str">
            <v>BP17002</v>
          </cell>
          <cell r="AN6449" t="str">
            <v>Sí</v>
          </cell>
        </row>
        <row r="6450">
          <cell r="A6450">
            <v>1682</v>
          </cell>
          <cell r="B6450" t="str">
            <v>martinafeferman@hotmail.com</v>
          </cell>
          <cell r="AF6450" t="str">
            <v>ESPATULA RANURADA DISTINTOS COLORES (Negro)</v>
          </cell>
          <cell r="AG6450" t="str">
            <v>236.5</v>
          </cell>
          <cell r="AH6450">
            <v>1</v>
          </cell>
          <cell r="AI6450" t="str">
            <v>BP12002 BIPO</v>
          </cell>
          <cell r="AN6450" t="str">
            <v>Sí</v>
          </cell>
        </row>
        <row r="6451">
          <cell r="A6451">
            <v>1682</v>
          </cell>
          <cell r="B6451" t="str">
            <v>martinafeferman@hotmail.com</v>
          </cell>
          <cell r="AF6451" t="str">
            <v>ESPUMADERA DISTINTOS COLORES (Negro)</v>
          </cell>
          <cell r="AG6451" t="str">
            <v>236.5</v>
          </cell>
          <cell r="AH6451">
            <v>1</v>
          </cell>
          <cell r="AI6451" t="str">
            <v>BP10002 BIPO</v>
          </cell>
          <cell r="AN6451" t="str">
            <v>Sí</v>
          </cell>
        </row>
        <row r="6452">
          <cell r="A6452">
            <v>1682</v>
          </cell>
          <cell r="B6452" t="str">
            <v>martinafeferman@hotmail.com</v>
          </cell>
          <cell r="AF6452" t="str">
            <v>SERVISPAGUETTI DISTINTOS COLORES (Negro)</v>
          </cell>
          <cell r="AG6452" t="str">
            <v>236.5</v>
          </cell>
          <cell r="AH6452">
            <v>1</v>
          </cell>
          <cell r="AI6452" t="str">
            <v>BP09002</v>
          </cell>
          <cell r="AN6452" t="str">
            <v>Sí</v>
          </cell>
        </row>
        <row r="6453">
          <cell r="A6453">
            <v>1682</v>
          </cell>
          <cell r="B6453" t="str">
            <v>martinafeferman@hotmail.com</v>
          </cell>
          <cell r="AF6453" t="str">
            <v>BATIDOR SEMIAUTOMATICO 34 CM</v>
          </cell>
          <cell r="AG6453" t="str">
            <v>313.5</v>
          </cell>
          <cell r="AH6453">
            <v>1</v>
          </cell>
          <cell r="AI6453" t="str">
            <v>046BA4824</v>
          </cell>
          <cell r="AN6453" t="str">
            <v>Sí</v>
          </cell>
        </row>
        <row r="6454">
          <cell r="A6454">
            <v>1682</v>
          </cell>
          <cell r="B6454" t="str">
            <v>martinafeferman@hotmail.com</v>
          </cell>
          <cell r="AF6454" t="str">
            <v>PROMO SET DE VIDRIO</v>
          </cell>
          <cell r="AG6454">
            <v>2399</v>
          </cell>
          <cell r="AH6454">
            <v>1</v>
          </cell>
          <cell r="AN6454" t="str">
            <v>Sí</v>
          </cell>
        </row>
        <row r="6455">
          <cell r="A6455">
            <v>1681</v>
          </cell>
          <cell r="B6455" t="str">
            <v>melinavelazquez312@gmail.com</v>
          </cell>
          <cell r="C6455">
            <v>44053</v>
          </cell>
          <cell r="D6455" t="str">
            <v>Abierta</v>
          </cell>
          <cell r="E6455" t="str">
            <v>Recibido</v>
          </cell>
          <cell r="F6455" t="str">
            <v>Enviado</v>
          </cell>
          <cell r="G6455" t="str">
            <v>ARS</v>
          </cell>
          <cell r="H6455" t="str">
            <v>995.1</v>
          </cell>
          <cell r="I6455">
            <v>0</v>
          </cell>
          <cell r="J6455">
            <v>0</v>
          </cell>
          <cell r="K6455" t="str">
            <v>995.1</v>
          </cell>
          <cell r="L6455" t="str">
            <v>Melina raquel Benitez Velázquez</v>
          </cell>
          <cell r="M6455">
            <v>42280831</v>
          </cell>
          <cell r="N6455">
            <v>1144062235</v>
          </cell>
          <cell r="O6455" t="str">
            <v>Melina raquel Benitez Velázquez</v>
          </cell>
          <cell r="P6455">
            <v>1144062235</v>
          </cell>
          <cell r="Q6455" t="str">
            <v>Joaquín v González</v>
          </cell>
          <cell r="R6455">
            <v>2560</v>
          </cell>
          <cell r="T6455" t="str">
            <v>Los tilos, la lonja</v>
          </cell>
          <cell r="U6455" t="str">
            <v>Pilar</v>
          </cell>
          <cell r="V6455">
            <v>1669</v>
          </cell>
          <cell r="W6455" t="str">
            <v>Gran Buenos Aires</v>
          </cell>
          <cell r="Y6455" t="str">
            <v>ENVÍO SIN CARGO (CABA Y GRAN PARTE DE GBA) TIEMPO: 4 a 6 DÍAS HÁBILES</v>
          </cell>
          <cell r="Z6455" t="str">
            <v>Mercado Pago</v>
          </cell>
          <cell r="AD6455">
            <v>44053</v>
          </cell>
          <cell r="AE6455">
            <v>44055</v>
          </cell>
          <cell r="AF6455" t="str">
            <v>PLATO DE VIDRIO PLAYO 32CM</v>
          </cell>
          <cell r="AG6455" t="str">
            <v>396.1</v>
          </cell>
          <cell r="AH6455">
            <v>1</v>
          </cell>
          <cell r="AI6455" t="str">
            <v>046BA7449</v>
          </cell>
          <cell r="AJ6455" t="str">
            <v>Móvil</v>
          </cell>
          <cell r="AK6455" t="str">
            <v>VIERNES 14-08 ENTRE 8 Y 18 HORAS!</v>
          </cell>
          <cell r="AL6455">
            <v>1667136989</v>
          </cell>
          <cell r="AM6455">
            <v>276660890</v>
          </cell>
          <cell r="AN6455" t="str">
            <v>Sí</v>
          </cell>
        </row>
        <row r="6456">
          <cell r="A6456">
            <v>1681</v>
          </cell>
          <cell r="B6456" t="str">
            <v>melinavelazquez312@gmail.com</v>
          </cell>
          <cell r="AF6456" t="str">
            <v>JUEGO DE 6 VASOS AMSTERDAM</v>
          </cell>
          <cell r="AG6456">
            <v>599</v>
          </cell>
          <cell r="AH6456">
            <v>1</v>
          </cell>
          <cell r="AI6456" t="str">
            <v>RI68972PK</v>
          </cell>
          <cell r="AN6456" t="str">
            <v>Sí</v>
          </cell>
        </row>
        <row r="6457">
          <cell r="A6457">
            <v>1680</v>
          </cell>
          <cell r="B6457" t="str">
            <v>mvictoriasawi@gmail.com</v>
          </cell>
          <cell r="C6457">
            <v>44053</v>
          </cell>
          <cell r="D6457" t="str">
            <v>Abierta</v>
          </cell>
          <cell r="E6457" t="str">
            <v>Recibido</v>
          </cell>
          <cell r="F6457" t="str">
            <v>Enviado</v>
          </cell>
          <cell r="G6457" t="str">
            <v>ARS</v>
          </cell>
          <cell r="H6457" t="str">
            <v>4000.11</v>
          </cell>
          <cell r="I6457">
            <v>0</v>
          </cell>
          <cell r="J6457">
            <v>0</v>
          </cell>
          <cell r="K6457" t="str">
            <v>4000.11</v>
          </cell>
          <cell r="L6457" t="str">
            <v>Marina Sawi</v>
          </cell>
          <cell r="M6457">
            <v>36395612</v>
          </cell>
          <cell r="N6457">
            <v>5491132005632</v>
          </cell>
          <cell r="O6457" t="str">
            <v>Marina Sawi</v>
          </cell>
          <cell r="P6457">
            <v>5491132005632</v>
          </cell>
          <cell r="Q6457" t="str">
            <v>Benito Pérez Galdós</v>
          </cell>
          <cell r="R6457">
            <v>1357</v>
          </cell>
          <cell r="S6457">
            <v>2</v>
          </cell>
          <cell r="U6457" t="str">
            <v>Quilmes oeste</v>
          </cell>
          <cell r="V6457">
            <v>1879</v>
          </cell>
          <cell r="W6457" t="str">
            <v>Gran Buenos Aires</v>
          </cell>
          <cell r="Y6457" t="str">
            <v>ENVÍO SIN CARGO (CABA Y GRAN PARTE DE GBA) TIEMPO: 4 a 6 DÍAS HÁBILES</v>
          </cell>
          <cell r="Z6457" t="str">
            <v>Mercado Pago</v>
          </cell>
          <cell r="AD6457">
            <v>44053</v>
          </cell>
          <cell r="AE6457">
            <v>44055</v>
          </cell>
          <cell r="AF6457" t="str">
            <v>FUENTE DE VIDRIO CON TAPA PARA HORNO 2750CC 1375CC 33.9*19CM DIAM</v>
          </cell>
          <cell r="AG6457" t="str">
            <v>1601.11</v>
          </cell>
          <cell r="AH6457">
            <v>1</v>
          </cell>
          <cell r="AI6457" t="str">
            <v>PA59010</v>
          </cell>
          <cell r="AJ6457" t="str">
            <v>Móvil</v>
          </cell>
          <cell r="AK6457" t="str">
            <v>VIERNES 14-08 ENTRE 8 Y 18 HORAS!</v>
          </cell>
          <cell r="AL6457">
            <v>1666783085</v>
          </cell>
          <cell r="AM6457">
            <v>276285021</v>
          </cell>
          <cell r="AN6457" t="str">
            <v>Sí</v>
          </cell>
        </row>
        <row r="6458">
          <cell r="A6458">
            <v>1680</v>
          </cell>
          <cell r="B6458" t="str">
            <v>mvictoriasawi@gmail.com</v>
          </cell>
          <cell r="AF6458" t="str">
            <v>PROMO SET DE VIDRIO</v>
          </cell>
          <cell r="AG6458">
            <v>2399</v>
          </cell>
          <cell r="AH6458">
            <v>1</v>
          </cell>
          <cell r="AN6458" t="str">
            <v>Sí</v>
          </cell>
        </row>
        <row r="6459">
          <cell r="A6459">
            <v>1679</v>
          </cell>
          <cell r="B6459" t="str">
            <v>conycarullo.1998@gmail.com</v>
          </cell>
          <cell r="C6459">
            <v>44053</v>
          </cell>
          <cell r="D6459" t="str">
            <v>Abierta</v>
          </cell>
          <cell r="E6459" t="str">
            <v>Recibido</v>
          </cell>
          <cell r="F6459" t="str">
            <v>Enviado</v>
          </cell>
          <cell r="G6459" t="str">
            <v>ARS</v>
          </cell>
          <cell r="H6459" t="str">
            <v>1111.45</v>
          </cell>
          <cell r="I6459">
            <v>0</v>
          </cell>
          <cell r="J6459">
            <v>0</v>
          </cell>
          <cell r="K6459" t="str">
            <v>1111.45</v>
          </cell>
          <cell r="L6459" t="str">
            <v>Constanza Carullo</v>
          </cell>
          <cell r="M6459">
            <v>41557138</v>
          </cell>
          <cell r="N6459">
            <v>1138512122</v>
          </cell>
          <cell r="O6459" t="str">
            <v>Constanza Carullo</v>
          </cell>
          <cell r="P6459">
            <v>1138512122</v>
          </cell>
          <cell r="Q6459" t="str">
            <v>Azara</v>
          </cell>
          <cell r="R6459">
            <v>514</v>
          </cell>
          <cell r="S6459" t="str">
            <v>4B</v>
          </cell>
          <cell r="T6459" t="str">
            <v>Barracas</v>
          </cell>
          <cell r="U6459" t="str">
            <v>Caba</v>
          </cell>
          <cell r="V6459">
            <v>1267</v>
          </cell>
          <cell r="W6459" t="str">
            <v>Capital Federal</v>
          </cell>
          <cell r="Y6459" t="str">
            <v>ENVÍO SIN CARGO (CABA Y GRAN PARTE DE GBA) TIEMPO: 4 a 6 DÍAS HÁBILES</v>
          </cell>
          <cell r="Z6459" t="str">
            <v>Mercado Pago</v>
          </cell>
          <cell r="AD6459">
            <v>44053</v>
          </cell>
          <cell r="AE6459">
            <v>44055</v>
          </cell>
          <cell r="AF6459" t="str">
            <v>SARTEN DE CERAMICA DE 26CM S/TAPA ANTIADHERENTE</v>
          </cell>
          <cell r="AG6459" t="str">
            <v>1111.45</v>
          </cell>
          <cell r="AH6459">
            <v>1</v>
          </cell>
          <cell r="AI6459" t="str">
            <v>BA8168</v>
          </cell>
          <cell r="AJ6459" t="str">
            <v>Web</v>
          </cell>
          <cell r="AK6459" t="str">
            <v>VIERNES 14-08 ENTRE 8 Y 18 HORAS!</v>
          </cell>
          <cell r="AL6459">
            <v>1665576304</v>
          </cell>
          <cell r="AM6459">
            <v>276490996</v>
          </cell>
          <cell r="AN6459" t="str">
            <v>Sí</v>
          </cell>
        </row>
        <row r="6460">
          <cell r="A6460">
            <v>1678</v>
          </cell>
          <cell r="B6460" t="str">
            <v>camilagassa@gmail.com</v>
          </cell>
          <cell r="C6460">
            <v>44053</v>
          </cell>
          <cell r="D6460" t="str">
            <v>Abierta</v>
          </cell>
          <cell r="E6460" t="str">
            <v>Anulado</v>
          </cell>
          <cell r="F6460" t="str">
            <v>Enviado</v>
          </cell>
          <cell r="G6460" t="str">
            <v>ARS</v>
          </cell>
          <cell r="H6460" t="str">
            <v>2273.15</v>
          </cell>
          <cell r="I6460" t="str">
            <v>2032.8</v>
          </cell>
          <cell r="J6460">
            <v>955</v>
          </cell>
          <cell r="K6460" t="str">
            <v>1195.35</v>
          </cell>
          <cell r="L6460" t="str">
            <v>Camila Gassa</v>
          </cell>
          <cell r="M6460">
            <v>40304715</v>
          </cell>
          <cell r="N6460">
            <v>1137039952</v>
          </cell>
          <cell r="O6460" t="str">
            <v>Camila Gassa</v>
          </cell>
          <cell r="P6460">
            <v>1137039952</v>
          </cell>
          <cell r="Q6460" t="str">
            <v>Pedro Farina</v>
          </cell>
          <cell r="R6460">
            <v>1229</v>
          </cell>
          <cell r="U6460" t="str">
            <v>Monte Grande</v>
          </cell>
          <cell r="V6460">
            <v>1842</v>
          </cell>
          <cell r="W6460" t="str">
            <v>Gran Buenos Aires</v>
          </cell>
          <cell r="Y6460" t="str">
            <v>Correo Argentino - Encomienda Clásica</v>
          </cell>
          <cell r="Z6460" t="str">
            <v>Mercado Pago</v>
          </cell>
          <cell r="AA6460" t="str">
            <v>CAMILAGASSA</v>
          </cell>
          <cell r="AE6460">
            <v>44056</v>
          </cell>
          <cell r="AF6460" t="str">
            <v>SECAPLATOS CON BANDEJA 38X21CM (Celeste)</v>
          </cell>
          <cell r="AG6460">
            <v>924</v>
          </cell>
          <cell r="AH6460">
            <v>1</v>
          </cell>
          <cell r="AI6460" t="str">
            <v>046BA6373</v>
          </cell>
          <cell r="AJ6460" t="str">
            <v>Web</v>
          </cell>
          <cell r="AK6460" t="str">
            <v>MARTES 18-08 ENTRE 8 Y 18 HORAS!</v>
          </cell>
          <cell r="AL6460">
            <v>1665521876</v>
          </cell>
          <cell r="AM6460">
            <v>275121611</v>
          </cell>
          <cell r="AN6460" t="str">
            <v>Sí</v>
          </cell>
        </row>
        <row r="6461">
          <cell r="A6461">
            <v>1678</v>
          </cell>
          <cell r="B6461" t="str">
            <v>camilagassa@gmail.com</v>
          </cell>
          <cell r="AF6461" t="str">
            <v>MOLINILLO MADERA 15 CM.</v>
          </cell>
          <cell r="AG6461" t="str">
            <v>900.81</v>
          </cell>
          <cell r="AH6461">
            <v>1</v>
          </cell>
          <cell r="AI6461" t="str">
            <v>046BA6858</v>
          </cell>
          <cell r="AN6461" t="str">
            <v>Sí</v>
          </cell>
        </row>
        <row r="6462">
          <cell r="A6462">
            <v>1678</v>
          </cell>
          <cell r="B6462" t="str">
            <v>camilagassa@gmail.com</v>
          </cell>
          <cell r="AF6462" t="str">
            <v>DESTAPADOR - SACACORCHOS</v>
          </cell>
          <cell r="AG6462" t="str">
            <v>134.84</v>
          </cell>
          <cell r="AH6462">
            <v>1</v>
          </cell>
          <cell r="AI6462" t="str">
            <v>BA4791</v>
          </cell>
          <cell r="AN6462" t="str">
            <v>Sí</v>
          </cell>
        </row>
        <row r="6463">
          <cell r="A6463">
            <v>1678</v>
          </cell>
          <cell r="B6463" t="str">
            <v>camilagassa@gmail.com</v>
          </cell>
          <cell r="AF6463" t="str">
            <v>BATIDOR SEMIAUTOMATICO 34 CM</v>
          </cell>
          <cell r="AG6463" t="str">
            <v>313.5</v>
          </cell>
          <cell r="AH6463">
            <v>1</v>
          </cell>
          <cell r="AI6463" t="str">
            <v>046BA4824</v>
          </cell>
          <cell r="AN6463" t="str">
            <v>Sí</v>
          </cell>
        </row>
        <row r="6464">
          <cell r="A6464">
            <v>1677</v>
          </cell>
          <cell r="B6464" t="str">
            <v>mariana.sfiligoy.m@gmail.com</v>
          </cell>
          <cell r="C6464">
            <v>44053</v>
          </cell>
          <cell r="D6464" t="str">
            <v>Abierta</v>
          </cell>
          <cell r="E6464" t="str">
            <v>Recibido</v>
          </cell>
          <cell r="F6464" t="str">
            <v>Enviado</v>
          </cell>
          <cell r="G6464" t="str">
            <v>ARS</v>
          </cell>
          <cell r="H6464" t="str">
            <v>2195.53</v>
          </cell>
          <cell r="I6464">
            <v>0</v>
          </cell>
          <cell r="J6464">
            <v>0</v>
          </cell>
          <cell r="K6464" t="str">
            <v>2195.53</v>
          </cell>
          <cell r="L6464" t="str">
            <v>Mariana Sfiligoy</v>
          </cell>
          <cell r="M6464">
            <v>19047086</v>
          </cell>
          <cell r="N6464">
            <v>1131250018</v>
          </cell>
          <cell r="O6464" t="str">
            <v>Mariana Sfiligoy</v>
          </cell>
          <cell r="P6464">
            <v>1131250018</v>
          </cell>
          <cell r="Q6464" t="str">
            <v>Av Chenaut</v>
          </cell>
          <cell r="R6464">
            <v>1757</v>
          </cell>
          <cell r="S6464" t="str">
            <v>9B</v>
          </cell>
          <cell r="T6464" t="str">
            <v>Las Cañitas</v>
          </cell>
          <cell r="U6464" t="str">
            <v>Ciudad de Buenos Aires</v>
          </cell>
          <cell r="V6464">
            <v>1426</v>
          </cell>
          <cell r="W6464" t="str">
            <v>Capital Federal</v>
          </cell>
          <cell r="Y6464" t="str">
            <v>ENVÍO SIN CARGO (CABA Y GRAN PARTE DE GBA) TIEMPO: 4 a 6 DÍAS HÁBILES</v>
          </cell>
          <cell r="Z6464" t="str">
            <v>Mercado Pago</v>
          </cell>
          <cell r="AD6464">
            <v>44053</v>
          </cell>
          <cell r="AE6464">
            <v>44055</v>
          </cell>
          <cell r="AF6464" t="str">
            <v>BANDEJA DE MADERA BLANCO "LIFE IS BEAUTIFUL" 24X17CM</v>
          </cell>
          <cell r="AG6464" t="str">
            <v>578.23</v>
          </cell>
          <cell r="AH6464">
            <v>1</v>
          </cell>
          <cell r="AI6464" t="str">
            <v>046BI7455</v>
          </cell>
          <cell r="AJ6464" t="str">
            <v>Móvil</v>
          </cell>
          <cell r="AK6464" t="str">
            <v>VIERNES 14-08 ENTRE 8 Y 18 HORAS!</v>
          </cell>
          <cell r="AL6464">
            <v>1665233514</v>
          </cell>
          <cell r="AM6464">
            <v>276455747</v>
          </cell>
          <cell r="AN6464" t="str">
            <v>Sí</v>
          </cell>
        </row>
        <row r="6465">
          <cell r="A6465">
            <v>1677</v>
          </cell>
          <cell r="B6465" t="str">
            <v>mariana.sfiligoy.m@gmail.com</v>
          </cell>
          <cell r="AF6465" t="str">
            <v>INDIVIDUAL CUERINA HOJAS 32.5CM DIAM</v>
          </cell>
          <cell r="AG6465" t="str">
            <v>385.13</v>
          </cell>
          <cell r="AH6465">
            <v>2</v>
          </cell>
          <cell r="AI6465" t="str">
            <v>CHUIN41C</v>
          </cell>
          <cell r="AN6465" t="str">
            <v>Sí</v>
          </cell>
        </row>
        <row r="6466">
          <cell r="A6466">
            <v>1677</v>
          </cell>
          <cell r="B6466" t="str">
            <v>mariana.sfiligoy.m@gmail.com</v>
          </cell>
          <cell r="AF6466" t="str">
            <v>INDIVIDUAL DE CUERINA HEXAGONAL ROSA 32.5CM DIAM</v>
          </cell>
          <cell r="AG6466" t="str">
            <v>423.52</v>
          </cell>
          <cell r="AH6466">
            <v>2</v>
          </cell>
          <cell r="AI6466" t="str">
            <v>CHUIN27C</v>
          </cell>
          <cell r="AN6466" t="str">
            <v>Sí</v>
          </cell>
        </row>
        <row r="6467">
          <cell r="A6467">
            <v>1676</v>
          </cell>
          <cell r="B6467" t="str">
            <v>antonella.racca@outlook.es</v>
          </cell>
          <cell r="C6467">
            <v>44053</v>
          </cell>
          <cell r="D6467" t="str">
            <v>Abierta</v>
          </cell>
          <cell r="E6467" t="str">
            <v>Recibido</v>
          </cell>
          <cell r="F6467" t="str">
            <v>Enviado</v>
          </cell>
          <cell r="G6467" t="str">
            <v>ARS</v>
          </cell>
          <cell r="H6467">
            <v>1999</v>
          </cell>
          <cell r="I6467">
            <v>0</v>
          </cell>
          <cell r="J6467">
            <v>0</v>
          </cell>
          <cell r="K6467">
            <v>1999</v>
          </cell>
          <cell r="L6467" t="str">
            <v>Antonella Racca Nemer</v>
          </cell>
          <cell r="M6467">
            <v>4137552</v>
          </cell>
          <cell r="N6467">
            <v>5491130902211</v>
          </cell>
          <cell r="O6467" t="str">
            <v>Antonella Racca Nemer</v>
          </cell>
          <cell r="P6467">
            <v>5491130902211</v>
          </cell>
          <cell r="Q6467" t="str">
            <v>Carabobo</v>
          </cell>
          <cell r="R6467">
            <v>162</v>
          </cell>
          <cell r="S6467" t="str">
            <v>2 7</v>
          </cell>
          <cell r="T6467" t="str">
            <v>Flores</v>
          </cell>
          <cell r="U6467" t="str">
            <v>Caba</v>
          </cell>
          <cell r="V6467">
            <v>1406</v>
          </cell>
          <cell r="W6467" t="str">
            <v>Capital Federal</v>
          </cell>
          <cell r="Y6467" t="str">
            <v>ENVÍO SIN CARGO (CABA Y GRAN PARTE DE GBA) TIEMPO: 4 a 6 DÍAS HÁBILES</v>
          </cell>
          <cell r="Z6467" t="str">
            <v>Mercado Pago</v>
          </cell>
          <cell r="AB6467" t="str">
            <v>Unir con la compra #1674 por favor!</v>
          </cell>
          <cell r="AC6467" t="str">
            <v>ENVIAR 1674 Y 1676 JUNTOS</v>
          </cell>
          <cell r="AD6467">
            <v>44053</v>
          </cell>
          <cell r="AE6467">
            <v>44054</v>
          </cell>
          <cell r="AF6467" t="str">
            <v>PERCHERO X4 60X12CM 2COL (Blanco)</v>
          </cell>
          <cell r="AG6467">
            <v>1626</v>
          </cell>
          <cell r="AH6467">
            <v>1</v>
          </cell>
          <cell r="AI6467" t="str">
            <v>046DE7362</v>
          </cell>
          <cell r="AJ6467" t="str">
            <v>Móvil</v>
          </cell>
          <cell r="AK6467" t="str">
            <v>VIERNES 14-08 ENTRE 8 Y 18 HORAS!</v>
          </cell>
          <cell r="AL6467">
            <v>1664851251</v>
          </cell>
          <cell r="AM6467">
            <v>276401312</v>
          </cell>
          <cell r="AN6467" t="str">
            <v>Sí</v>
          </cell>
        </row>
        <row r="6468">
          <cell r="A6468">
            <v>1676</v>
          </cell>
          <cell r="B6468" t="str">
            <v>antonella.racca@outlook.es</v>
          </cell>
          <cell r="AF6468" t="str">
            <v>PLATO DE VIDRIO ROMBOS 31 CM</v>
          </cell>
          <cell r="AG6468">
            <v>373</v>
          </cell>
          <cell r="AH6468">
            <v>1</v>
          </cell>
          <cell r="AI6468" t="str">
            <v>046BA6334</v>
          </cell>
          <cell r="AN6468" t="str">
            <v>Sí</v>
          </cell>
        </row>
        <row r="6469">
          <cell r="A6469">
            <v>1675</v>
          </cell>
          <cell r="B6469" t="str">
            <v>karenlozada21@gmail.com</v>
          </cell>
          <cell r="C6469">
            <v>44053</v>
          </cell>
          <cell r="D6469" t="str">
            <v>Abierta</v>
          </cell>
          <cell r="E6469" t="str">
            <v>Recibido</v>
          </cell>
          <cell r="F6469" t="str">
            <v>Enviado</v>
          </cell>
          <cell r="G6469" t="str">
            <v>ARS</v>
          </cell>
          <cell r="H6469">
            <v>1656</v>
          </cell>
          <cell r="I6469" t="str">
            <v>248.4</v>
          </cell>
          <cell r="J6469">
            <v>0</v>
          </cell>
          <cell r="K6469" t="str">
            <v>1407.6</v>
          </cell>
          <cell r="L6469" t="str">
            <v>Karen Lozada</v>
          </cell>
          <cell r="M6469">
            <v>93895519</v>
          </cell>
          <cell r="N6469">
            <v>1156323973</v>
          </cell>
          <cell r="O6469" t="str">
            <v>Karen Lozada</v>
          </cell>
          <cell r="P6469">
            <v>1156323973</v>
          </cell>
          <cell r="Q6469" t="str">
            <v>Pres. Tte Gral. Juan Domingo Perón</v>
          </cell>
          <cell r="R6469">
            <v>4151</v>
          </cell>
          <cell r="S6469">
            <v>111</v>
          </cell>
          <cell r="T6469" t="str">
            <v>Almagro</v>
          </cell>
          <cell r="U6469" t="str">
            <v>Caba</v>
          </cell>
          <cell r="V6469">
            <v>1199</v>
          </cell>
          <cell r="W6469" t="str">
            <v>Capital Federal</v>
          </cell>
          <cell r="Y6469" t="str">
            <v>ENVÍO SIN CARGO (CABA Y GRAN PARTE DE GBA) TIEMPO: 4 a 6 DÍAS HÁBILES</v>
          </cell>
          <cell r="Z6469" t="str">
            <v>Mercado Pago</v>
          </cell>
          <cell r="AA6469" t="str">
            <v>VIERNESBIGDECO</v>
          </cell>
          <cell r="AB6469" t="str">
            <v xml:space="preserve">Es un regalo de cumpleaños, por favor si puede ser con un moñito. Gracias </v>
          </cell>
          <cell r="AD6469">
            <v>44053</v>
          </cell>
          <cell r="AE6469">
            <v>44055</v>
          </cell>
          <cell r="AF6469" t="str">
            <v>RELOJ DE MESA NEGRO 17CM</v>
          </cell>
          <cell r="AG6469">
            <v>1656</v>
          </cell>
          <cell r="AH6469">
            <v>1</v>
          </cell>
          <cell r="AI6469" t="str">
            <v>046RE4840</v>
          </cell>
          <cell r="AJ6469" t="str">
            <v>Móvil</v>
          </cell>
          <cell r="AK6469" t="str">
            <v>VIERNES 14-08 ENTRE 8 Y 18 HORAS!</v>
          </cell>
          <cell r="AL6469">
            <v>1664828142</v>
          </cell>
          <cell r="AM6469">
            <v>276393991</v>
          </cell>
          <cell r="AN6469" t="str">
            <v>Sí</v>
          </cell>
        </row>
        <row r="6470">
          <cell r="A6470">
            <v>1674</v>
          </cell>
          <cell r="B6470" t="str">
            <v>antonella.racca@outlook.es</v>
          </cell>
          <cell r="C6470">
            <v>44053</v>
          </cell>
          <cell r="D6470" t="str">
            <v>Abierta</v>
          </cell>
          <cell r="E6470" t="str">
            <v>Recibido</v>
          </cell>
          <cell r="F6470" t="str">
            <v>Enviado</v>
          </cell>
          <cell r="G6470" t="str">
            <v>ARS</v>
          </cell>
          <cell r="H6470" t="str">
            <v>1772.41</v>
          </cell>
          <cell r="I6470">
            <v>0</v>
          </cell>
          <cell r="J6470">
            <v>0</v>
          </cell>
          <cell r="K6470" t="str">
            <v>1772.41</v>
          </cell>
          <cell r="L6470" t="str">
            <v>Antonella Racca Nemer</v>
          </cell>
          <cell r="M6470">
            <v>40137552</v>
          </cell>
          <cell r="N6470">
            <v>5491130902211</v>
          </cell>
          <cell r="O6470" t="str">
            <v>Antonella Racca Nemer</v>
          </cell>
          <cell r="P6470">
            <v>5491130902211</v>
          </cell>
          <cell r="Q6470" t="str">
            <v>Carabobo</v>
          </cell>
          <cell r="R6470">
            <v>162</v>
          </cell>
          <cell r="S6470" t="str">
            <v>2 7</v>
          </cell>
          <cell r="T6470" t="str">
            <v>Flores</v>
          </cell>
          <cell r="U6470" t="str">
            <v>Caba</v>
          </cell>
          <cell r="V6470">
            <v>1406</v>
          </cell>
          <cell r="W6470" t="str">
            <v>Capital Federal</v>
          </cell>
          <cell r="Y6470" t="str">
            <v>ENVÍO SIN CARGO (CABA Y GRAN PARTE DE GBA) TIEMPO: 4 a 6 DÍAS HÁBILES</v>
          </cell>
          <cell r="Z6470" t="str">
            <v>Mercado Pago</v>
          </cell>
          <cell r="AC6470" t="str">
            <v>ENVIAR 1674 Y 1676 JUNTOS</v>
          </cell>
          <cell r="AD6470">
            <v>44053</v>
          </cell>
          <cell r="AE6470">
            <v>44054</v>
          </cell>
          <cell r="AF6470" t="str">
            <v>PLATO DE VIDRIO PLAYO 32CM</v>
          </cell>
          <cell r="AG6470" t="str">
            <v>396.1</v>
          </cell>
          <cell r="AH6470">
            <v>1</v>
          </cell>
          <cell r="AI6470" t="str">
            <v>046BA7449</v>
          </cell>
          <cell r="AJ6470" t="str">
            <v>Móvil</v>
          </cell>
          <cell r="AK6470" t="str">
            <v>VIERNES 14-08 ENTRE 8 Y 18 HORAS!</v>
          </cell>
          <cell r="AL6470">
            <v>1664790343</v>
          </cell>
          <cell r="AM6470">
            <v>275926565</v>
          </cell>
          <cell r="AN6470" t="str">
            <v>Sí</v>
          </cell>
        </row>
        <row r="6471">
          <cell r="A6471">
            <v>1674</v>
          </cell>
          <cell r="B6471" t="str">
            <v>antonella.racca@outlook.es</v>
          </cell>
          <cell r="AF6471" t="str">
            <v>BOWL BAMBOO BLANCO 14X28CM</v>
          </cell>
          <cell r="AG6471" t="str">
            <v>1332.44</v>
          </cell>
          <cell r="AH6471">
            <v>1</v>
          </cell>
          <cell r="AI6471" t="str">
            <v>BA7812</v>
          </cell>
          <cell r="AN6471" t="str">
            <v>Sí</v>
          </cell>
        </row>
        <row r="6472">
          <cell r="A6472">
            <v>1674</v>
          </cell>
          <cell r="B6472" t="str">
            <v>antonella.racca@outlook.es</v>
          </cell>
          <cell r="AF6472" t="str">
            <v>RALLADOR DE MANO MEDIANO 20 CM</v>
          </cell>
          <cell r="AG6472" t="str">
            <v>43.87</v>
          </cell>
          <cell r="AH6472">
            <v>1</v>
          </cell>
          <cell r="AI6472" t="str">
            <v>BA7382</v>
          </cell>
          <cell r="AN6472" t="str">
            <v>Sí</v>
          </cell>
        </row>
        <row r="6473">
          <cell r="A6473">
            <v>1673</v>
          </cell>
          <cell r="B6473" t="str">
            <v>iaraamorebep@gmail.com</v>
          </cell>
          <cell r="C6473">
            <v>44052</v>
          </cell>
          <cell r="D6473" t="str">
            <v>Abierta</v>
          </cell>
          <cell r="E6473" t="str">
            <v>Recibido</v>
          </cell>
          <cell r="F6473" t="str">
            <v>Enviado</v>
          </cell>
          <cell r="G6473" t="str">
            <v>ARS</v>
          </cell>
          <cell r="H6473" t="str">
            <v>1624.86</v>
          </cell>
          <cell r="I6473" t="str">
            <v>243.73</v>
          </cell>
          <cell r="J6473">
            <v>0</v>
          </cell>
          <cell r="K6473" t="str">
            <v>1381.13</v>
          </cell>
          <cell r="L6473" t="str">
            <v>María Iara Amore</v>
          </cell>
          <cell r="M6473">
            <v>37200647</v>
          </cell>
          <cell r="N6473">
            <v>1158234838</v>
          </cell>
          <cell r="O6473" t="str">
            <v>María Iara Amore</v>
          </cell>
          <cell r="P6473">
            <v>1158234838</v>
          </cell>
          <cell r="Q6473" t="str">
            <v>José C Paz</v>
          </cell>
          <cell r="R6473">
            <v>2363</v>
          </cell>
          <cell r="T6473" t="str">
            <v>Villa Altube</v>
          </cell>
          <cell r="U6473" t="str">
            <v>José C Paz</v>
          </cell>
          <cell r="V6473">
            <v>1665</v>
          </cell>
          <cell r="W6473" t="str">
            <v>Gran Buenos Aires</v>
          </cell>
          <cell r="Y6473" t="str">
            <v>ENVÍO SIN CARGO (CABA Y GRAN PARTE DE GBA) TIEMPO: 4 a 6 DÍAS HÁBILES</v>
          </cell>
          <cell r="Z6473" t="str">
            <v>Mercado Pago</v>
          </cell>
          <cell r="AA6473" t="str">
            <v>VIERNESBIGDECO</v>
          </cell>
          <cell r="AD6473">
            <v>44052</v>
          </cell>
          <cell r="AE6473">
            <v>44054</v>
          </cell>
          <cell r="AF6473" t="str">
            <v>SET X 2 ACEITE Y VINAGRE DE 500ML</v>
          </cell>
          <cell r="AG6473" t="str">
            <v>530.16</v>
          </cell>
          <cell r="AH6473">
            <v>1</v>
          </cell>
          <cell r="AI6473" t="str">
            <v>019BO6217 MERCA SEPARADA</v>
          </cell>
          <cell r="AJ6473" t="str">
            <v>Móvil</v>
          </cell>
          <cell r="AK6473" t="str">
            <v>JUEVES 13-08 ENTRE 8 Y 18 HORAS!</v>
          </cell>
          <cell r="AL6473">
            <v>1664648152</v>
          </cell>
          <cell r="AM6473">
            <v>276326860</v>
          </cell>
          <cell r="AN6473" t="str">
            <v>Sí</v>
          </cell>
        </row>
        <row r="6474">
          <cell r="A6474">
            <v>1673</v>
          </cell>
          <cell r="B6474" t="str">
            <v>iaraamorebep@gmail.com</v>
          </cell>
          <cell r="AF6474" t="str">
            <v>FRASCO VIDRIO 19CM X 9CM DIAM</v>
          </cell>
          <cell r="AG6474" t="str">
            <v>372.66</v>
          </cell>
          <cell r="AH6474">
            <v>1</v>
          </cell>
          <cell r="AI6474" t="str">
            <v>BA6431 MERRCA SEPARADA</v>
          </cell>
          <cell r="AN6474" t="str">
            <v>Sí</v>
          </cell>
        </row>
        <row r="6475">
          <cell r="A6475">
            <v>1673</v>
          </cell>
          <cell r="B6475" t="str">
            <v>iaraamorebep@gmail.com</v>
          </cell>
          <cell r="AF6475" t="str">
            <v>CEPILLO PARA INODORO DE ACERO INOXIDABLE</v>
          </cell>
          <cell r="AG6475" t="str">
            <v>722.04</v>
          </cell>
          <cell r="AH6475">
            <v>1</v>
          </cell>
          <cell r="AI6475" t="str">
            <v>AB6625</v>
          </cell>
          <cell r="AN6475" t="str">
            <v>Sí</v>
          </cell>
        </row>
        <row r="6476">
          <cell r="A6476">
            <v>1672</v>
          </cell>
          <cell r="B6476" t="str">
            <v>ximenabianco@hotmail.com</v>
          </cell>
          <cell r="C6476">
            <v>44052</v>
          </cell>
          <cell r="D6476" t="str">
            <v>Abierta</v>
          </cell>
          <cell r="E6476" t="str">
            <v>Recibido</v>
          </cell>
          <cell r="F6476" t="str">
            <v>Enviado</v>
          </cell>
          <cell r="G6476" t="str">
            <v>ARS</v>
          </cell>
          <cell r="H6476" t="str">
            <v>1806.31</v>
          </cell>
          <cell r="I6476" t="str">
            <v>270.95</v>
          </cell>
          <cell r="J6476">
            <v>0</v>
          </cell>
          <cell r="K6476" t="str">
            <v>1535.36</v>
          </cell>
          <cell r="L6476" t="str">
            <v>Jennifer Ximena Bianco</v>
          </cell>
          <cell r="M6476">
            <v>36714513</v>
          </cell>
          <cell r="N6476">
            <v>1156229572</v>
          </cell>
          <cell r="O6476" t="str">
            <v>Jennifer Ximena Bianco</v>
          </cell>
          <cell r="P6476">
            <v>1156229572</v>
          </cell>
          <cell r="Q6476" t="str">
            <v>Av república</v>
          </cell>
          <cell r="R6476">
            <v>2149</v>
          </cell>
          <cell r="T6476" t="str">
            <v>Caseros</v>
          </cell>
          <cell r="U6476" t="str">
            <v>Buenos aires</v>
          </cell>
          <cell r="V6476">
            <v>1678</v>
          </cell>
          <cell r="W6476" t="str">
            <v>Gran Buenos Aires</v>
          </cell>
          <cell r="Y6476" t="str">
            <v>ENVÍO SIN CARGO (CABA Y GRAN PARTE DE GBA) TIEMPO: 4 a 6 DÍAS HÁBILES</v>
          </cell>
          <cell r="Z6476" t="str">
            <v>Mercado Pago</v>
          </cell>
          <cell r="AA6476" t="str">
            <v>VIERNESBIGDECO</v>
          </cell>
          <cell r="AB6476" t="str">
            <v>Es es entre av. Alvear y andres ferreia</v>
          </cell>
          <cell r="AD6476">
            <v>44052</v>
          </cell>
          <cell r="AE6476">
            <v>44054</v>
          </cell>
          <cell r="AF6476" t="str">
            <v>PUFF REDONDO CHICO COLOR GRIS DE 30CM Y 30H</v>
          </cell>
          <cell r="AG6476" t="str">
            <v>1806.31</v>
          </cell>
          <cell r="AH6476">
            <v>1</v>
          </cell>
          <cell r="AI6476" t="str">
            <v>AS7256</v>
          </cell>
          <cell r="AJ6476" t="str">
            <v>Móvil</v>
          </cell>
          <cell r="AK6476" t="str">
            <v>JUEVES 13-08 ENTRE 8 Y 18 HORAS!</v>
          </cell>
          <cell r="AL6476">
            <v>1664577167</v>
          </cell>
          <cell r="AM6476">
            <v>276308605</v>
          </cell>
          <cell r="AN6476" t="str">
            <v>Sí</v>
          </cell>
        </row>
        <row r="6477">
          <cell r="A6477">
            <v>1671</v>
          </cell>
          <cell r="B6477" t="str">
            <v>yan.93-@hotmail.com</v>
          </cell>
          <cell r="C6477">
            <v>44052</v>
          </cell>
          <cell r="D6477" t="str">
            <v>Abierta</v>
          </cell>
          <cell r="E6477" t="str">
            <v>Recibido</v>
          </cell>
          <cell r="F6477" t="str">
            <v>Enviado</v>
          </cell>
          <cell r="G6477" t="str">
            <v>ARS</v>
          </cell>
          <cell r="H6477" t="str">
            <v>962.82</v>
          </cell>
          <cell r="I6477">
            <v>0</v>
          </cell>
          <cell r="J6477">
            <v>0</v>
          </cell>
          <cell r="K6477" t="str">
            <v>962.82</v>
          </cell>
          <cell r="L6477" t="str">
            <v>Yanina Alba</v>
          </cell>
          <cell r="M6477">
            <v>39708641</v>
          </cell>
          <cell r="N6477">
            <v>1168054516</v>
          </cell>
          <cell r="O6477" t="str">
            <v>Yanina Alba</v>
          </cell>
          <cell r="P6477">
            <v>1168054516</v>
          </cell>
          <cell r="Q6477">
            <v>417</v>
          </cell>
          <cell r="R6477">
            <v>1167</v>
          </cell>
          <cell r="T6477" t="str">
            <v>Juan María Gutiérrez</v>
          </cell>
          <cell r="U6477" t="str">
            <v>Berazategui</v>
          </cell>
          <cell r="V6477">
            <v>1890</v>
          </cell>
          <cell r="W6477" t="str">
            <v>Gran Buenos Aires</v>
          </cell>
          <cell r="Y6477" t="str">
            <v>ENVÍO SIN CARGO (CABA Y GRAN PARTE DE GBA) TIEMPO: 4 a 6 DÍAS HÁBILES</v>
          </cell>
          <cell r="Z6477" t="str">
            <v>Mercado Pago</v>
          </cell>
          <cell r="AD6477">
            <v>44052</v>
          </cell>
          <cell r="AE6477">
            <v>44054</v>
          </cell>
          <cell r="AF6477" t="str">
            <v>FLORERO DE VIDRIO TRANSPARENTE 30X6.5CM</v>
          </cell>
          <cell r="AG6477" t="str">
            <v>381.91</v>
          </cell>
          <cell r="AH6477">
            <v>2</v>
          </cell>
          <cell r="AI6477" t="str">
            <v>JA6424</v>
          </cell>
          <cell r="AJ6477" t="str">
            <v>Móvil</v>
          </cell>
          <cell r="AK6477" t="str">
            <v>JUEVES 13-08 ENTRE 8 Y 18 HORAS!</v>
          </cell>
          <cell r="AL6477">
            <v>1664510547</v>
          </cell>
          <cell r="AM6477">
            <v>252761994</v>
          </cell>
          <cell r="AN6477" t="str">
            <v>Sí</v>
          </cell>
        </row>
        <row r="6478">
          <cell r="A6478">
            <v>1671</v>
          </cell>
          <cell r="B6478" t="str">
            <v>yan.93-@hotmail.com</v>
          </cell>
          <cell r="AF6478" t="str">
            <v>AZUCARERA DE VIDRIO Y ACERO INOXIDABLE 10CM</v>
          </cell>
          <cell r="AG6478">
            <v>199</v>
          </cell>
          <cell r="AH6478">
            <v>1</v>
          </cell>
          <cell r="AI6478" t="str">
            <v>046BA8196</v>
          </cell>
          <cell r="AN6478" t="str">
            <v>Sí</v>
          </cell>
        </row>
        <row r="6479">
          <cell r="A6479">
            <v>1670</v>
          </cell>
          <cell r="B6479" t="str">
            <v>mechieabregu@gmail.com</v>
          </cell>
          <cell r="C6479">
            <v>44052</v>
          </cell>
          <cell r="D6479" t="str">
            <v>Abierta</v>
          </cell>
          <cell r="E6479" t="str">
            <v>Recibido</v>
          </cell>
          <cell r="F6479" t="str">
            <v>Enviado</v>
          </cell>
          <cell r="G6479" t="str">
            <v>ARS</v>
          </cell>
          <cell r="H6479" t="str">
            <v>1798.79</v>
          </cell>
          <cell r="I6479" t="str">
            <v>269.82</v>
          </cell>
          <cell r="J6479">
            <v>0</v>
          </cell>
          <cell r="K6479" t="str">
            <v>1528.97</v>
          </cell>
          <cell r="L6479" t="str">
            <v>Maria Rosa Bove</v>
          </cell>
          <cell r="M6479">
            <v>38176382</v>
          </cell>
          <cell r="N6479">
            <v>1168724315</v>
          </cell>
          <cell r="O6479" t="str">
            <v>Maria Rosa Bove</v>
          </cell>
          <cell r="P6479">
            <v>1168724315</v>
          </cell>
          <cell r="Q6479" t="str">
            <v>Soler</v>
          </cell>
          <cell r="R6479">
            <v>1106</v>
          </cell>
          <cell r="T6479" t="str">
            <v>Temperley</v>
          </cell>
          <cell r="U6479" t="str">
            <v>Provincia de Buenos Aires</v>
          </cell>
          <cell r="V6479">
            <v>1834</v>
          </cell>
          <cell r="W6479" t="str">
            <v>Gran Buenos Aires</v>
          </cell>
          <cell r="Y6479" t="str">
            <v>ENVÍO SIN CARGO (CABA Y GRAN PARTE DE GBA) TIEMPO: 4 a 6 DÍAS HÁBILES</v>
          </cell>
          <cell r="Z6479" t="str">
            <v>Mercado Pago</v>
          </cell>
          <cell r="AA6479" t="str">
            <v>VIERNESBIGDECO</v>
          </cell>
          <cell r="AD6479">
            <v>44052</v>
          </cell>
          <cell r="AE6479">
            <v>44054</v>
          </cell>
          <cell r="AF6479" t="str">
            <v>DIFUSOR DE VIDRIO PINTADO EN 3 COLORES 6.5X14CM</v>
          </cell>
          <cell r="AG6479" t="str">
            <v>369.27</v>
          </cell>
          <cell r="AH6479">
            <v>1</v>
          </cell>
          <cell r="AI6479" t="str">
            <v>BO7486</v>
          </cell>
          <cell r="AJ6479" t="str">
            <v>Web</v>
          </cell>
          <cell r="AK6479" t="str">
            <v>VIERNES 14-08 ENTRE 8 Y 18 HORAS!</v>
          </cell>
          <cell r="AL6479">
            <v>1664440206</v>
          </cell>
          <cell r="AM6479">
            <v>276275873</v>
          </cell>
          <cell r="AN6479" t="str">
            <v>Sí</v>
          </cell>
        </row>
        <row r="6480">
          <cell r="A6480">
            <v>1670</v>
          </cell>
          <cell r="B6480" t="str">
            <v>mechieabregu@gmail.com</v>
          </cell>
          <cell r="AF6480" t="str">
            <v>ALM. FIACA 25X55CM POLIESTER V.SILICONADO</v>
          </cell>
          <cell r="AG6480">
            <v>789</v>
          </cell>
          <cell r="AH6480">
            <v>1</v>
          </cell>
          <cell r="AI6480" t="str">
            <v>CHU385</v>
          </cell>
          <cell r="AN6480" t="str">
            <v>Sí</v>
          </cell>
        </row>
        <row r="6481">
          <cell r="A6481">
            <v>1670</v>
          </cell>
          <cell r="B6481" t="str">
            <v>mechieabregu@gmail.com</v>
          </cell>
          <cell r="AF6481" t="str">
            <v>ESPEJO CON BASE DE MADERA MARRON CLARO 25.5 X 15 CM</v>
          </cell>
          <cell r="AG6481" t="str">
            <v>640.52</v>
          </cell>
          <cell r="AH6481">
            <v>1</v>
          </cell>
          <cell r="AI6481" t="str">
            <v>DE7595</v>
          </cell>
          <cell r="AN6481" t="str">
            <v>Sí</v>
          </cell>
        </row>
        <row r="6482">
          <cell r="A6482">
            <v>1669</v>
          </cell>
          <cell r="B6482" t="str">
            <v>daisijazmin@gmail.com</v>
          </cell>
          <cell r="C6482">
            <v>44052</v>
          </cell>
          <cell r="D6482" t="str">
            <v>Abierta</v>
          </cell>
          <cell r="E6482" t="str">
            <v>Recibido</v>
          </cell>
          <cell r="F6482" t="str">
            <v>Enviado</v>
          </cell>
          <cell r="G6482" t="str">
            <v>ARS</v>
          </cell>
          <cell r="H6482" t="str">
            <v>9409.47</v>
          </cell>
          <cell r="I6482" t="str">
            <v>576.07</v>
          </cell>
          <cell r="J6482">
            <v>0</v>
          </cell>
          <cell r="K6482" t="str">
            <v>8833.4</v>
          </cell>
          <cell r="L6482" t="str">
            <v>Daisi Gonzalez</v>
          </cell>
          <cell r="M6482">
            <v>38590029</v>
          </cell>
          <cell r="N6482">
            <v>1164390143</v>
          </cell>
          <cell r="O6482" t="str">
            <v>Daisi Gonzalez</v>
          </cell>
          <cell r="P6482">
            <v>1164390143</v>
          </cell>
          <cell r="Q6482" t="str">
            <v>Santa rosa</v>
          </cell>
          <cell r="R6482">
            <v>2467</v>
          </cell>
          <cell r="T6482" t="str">
            <v>Castelar</v>
          </cell>
          <cell r="U6482" t="str">
            <v>Morón</v>
          </cell>
          <cell r="V6482">
            <v>1712</v>
          </cell>
          <cell r="W6482" t="str">
            <v>Gran Buenos Aires</v>
          </cell>
          <cell r="Y6482" t="str">
            <v>ENVÍO SIN CARGO (CABA Y GRAN PARTE DE GBA) TIEMPO: 4 a 6 DÍAS HÁBILES</v>
          </cell>
          <cell r="Z6482" t="str">
            <v>Mercado Pago</v>
          </cell>
          <cell r="AA6482" t="str">
            <v>VIERNESBIGDECO</v>
          </cell>
          <cell r="AD6482">
            <v>44052</v>
          </cell>
          <cell r="AE6482">
            <v>44054</v>
          </cell>
          <cell r="AF6482" t="str">
            <v>PLATON 30 CM + SALSERO 11 CM DE VIDRIO</v>
          </cell>
          <cell r="AG6482" t="str">
            <v>518.99</v>
          </cell>
          <cell r="AH6482">
            <v>1</v>
          </cell>
          <cell r="AI6482" t="str">
            <v>120414DPF2</v>
          </cell>
          <cell r="AJ6482" t="str">
            <v>Móvil</v>
          </cell>
          <cell r="AK6482" t="str">
            <v>JUEVES 13-08 ENTRE 8 Y 18 HORAS!</v>
          </cell>
          <cell r="AL6482">
            <v>1664399373</v>
          </cell>
          <cell r="AM6482">
            <v>276261144</v>
          </cell>
          <cell r="AN6482" t="str">
            <v>Sí</v>
          </cell>
        </row>
        <row r="6483">
          <cell r="A6483">
            <v>1669</v>
          </cell>
          <cell r="B6483" t="str">
            <v>daisijazmin@gmail.com</v>
          </cell>
          <cell r="AF6483" t="str">
            <v>VASO BLANCO FACETADO Y EXPRIMIDOR</v>
          </cell>
          <cell r="AG6483" t="str">
            <v>212.5</v>
          </cell>
          <cell r="AH6483">
            <v>1</v>
          </cell>
          <cell r="AI6483" t="str">
            <v>BP24001 BIPO</v>
          </cell>
          <cell r="AN6483" t="str">
            <v>Sí</v>
          </cell>
        </row>
        <row r="6484">
          <cell r="A6484">
            <v>1669</v>
          </cell>
          <cell r="B6484" t="str">
            <v>daisijazmin@gmail.com</v>
          </cell>
          <cell r="AF6484" t="str">
            <v>JUEGO X 6 PLATOS HONDOS PARTHENON ROJOS 26CM</v>
          </cell>
          <cell r="AG6484">
            <v>2708</v>
          </cell>
          <cell r="AH6484">
            <v>1</v>
          </cell>
          <cell r="AI6484" t="str">
            <v>PO416473</v>
          </cell>
          <cell r="AN6484" t="str">
            <v>Sí</v>
          </cell>
        </row>
        <row r="6485">
          <cell r="A6485">
            <v>1669</v>
          </cell>
          <cell r="B6485" t="str">
            <v>daisijazmin@gmail.com</v>
          </cell>
          <cell r="AF6485" t="str">
            <v>PLATO PLAYO CERAMICA ROJO 26 CM PARTHENON</v>
          </cell>
          <cell r="AG6485">
            <v>2861</v>
          </cell>
          <cell r="AH6485">
            <v>1</v>
          </cell>
          <cell r="AI6485" t="str">
            <v>PO416472</v>
          </cell>
          <cell r="AN6485" t="str">
            <v>Sí</v>
          </cell>
        </row>
        <row r="6486">
          <cell r="A6486">
            <v>1669</v>
          </cell>
          <cell r="B6486" t="str">
            <v>daisijazmin@gmail.com</v>
          </cell>
          <cell r="AF6486" t="str">
            <v>PISAPAPAS DISTINTOS COLORES (Blanco)</v>
          </cell>
          <cell r="AG6486" t="str">
            <v>236.5</v>
          </cell>
          <cell r="AH6486">
            <v>1</v>
          </cell>
          <cell r="AI6486" t="str">
            <v>BP17001</v>
          </cell>
          <cell r="AN6486" t="str">
            <v>Sí</v>
          </cell>
        </row>
        <row r="6487">
          <cell r="A6487">
            <v>1669</v>
          </cell>
          <cell r="B6487" t="str">
            <v>daisijazmin@gmail.com</v>
          </cell>
          <cell r="AF6487" t="str">
            <v>CUCHARAS LARGAS PL 1PC PASTEL 23 CM</v>
          </cell>
          <cell r="AG6487" t="str">
            <v>36.6</v>
          </cell>
          <cell r="AH6487">
            <v>4</v>
          </cell>
          <cell r="AI6487" t="str">
            <v>019BA6978</v>
          </cell>
          <cell r="AN6487" t="str">
            <v>Sí</v>
          </cell>
        </row>
        <row r="6488">
          <cell r="A6488">
            <v>1669</v>
          </cell>
          <cell r="B6488" t="str">
            <v>daisijazmin@gmail.com</v>
          </cell>
          <cell r="AF6488" t="str">
            <v>ACEITERO/VINAGRERO DE VIDRIO PICO LATERAL 16X10 CM</v>
          </cell>
          <cell r="AG6488" t="str">
            <v>715.2</v>
          </cell>
          <cell r="AH6488">
            <v>1</v>
          </cell>
          <cell r="AI6488" t="str">
            <v>055BA7684</v>
          </cell>
          <cell r="AN6488" t="str">
            <v>Sí</v>
          </cell>
        </row>
        <row r="6489">
          <cell r="A6489">
            <v>1669</v>
          </cell>
          <cell r="B6489" t="str">
            <v>daisijazmin@gmail.com</v>
          </cell>
          <cell r="AF6489" t="str">
            <v>BANDEJA UNICORNIO 25x25 CM</v>
          </cell>
          <cell r="AG6489" t="str">
            <v>220.99</v>
          </cell>
          <cell r="AH6489">
            <v>1</v>
          </cell>
          <cell r="AI6489" t="str">
            <v>077DE7644</v>
          </cell>
          <cell r="AN6489" t="str">
            <v>Sí</v>
          </cell>
        </row>
        <row r="6490">
          <cell r="A6490">
            <v>1669</v>
          </cell>
          <cell r="B6490" t="str">
            <v>daisijazmin@gmail.com</v>
          </cell>
          <cell r="AF6490" t="str">
            <v>RASTRILLO DE JARDINERÍA FLORA 26 CM.</v>
          </cell>
          <cell r="AG6490" t="str">
            <v>335.52</v>
          </cell>
          <cell r="AH6490">
            <v>1</v>
          </cell>
          <cell r="AI6490" t="str">
            <v>JAR003</v>
          </cell>
          <cell r="AN6490" t="str">
            <v>Sí</v>
          </cell>
        </row>
        <row r="6491">
          <cell r="A6491">
            <v>1669</v>
          </cell>
          <cell r="B6491" t="str">
            <v>daisijazmin@gmail.com</v>
          </cell>
          <cell r="AF6491" t="str">
            <v>UNTADOR CRISTAL 1PC 14.5CM MOTIV. SIN ELECCIÓN</v>
          </cell>
          <cell r="AG6491" t="str">
            <v>29.57</v>
          </cell>
          <cell r="AH6491">
            <v>2</v>
          </cell>
          <cell r="AI6491" t="str">
            <v>019BA6981</v>
          </cell>
          <cell r="AN6491" t="str">
            <v>Sí</v>
          </cell>
        </row>
        <row r="6492">
          <cell r="A6492">
            <v>1669</v>
          </cell>
          <cell r="B6492" t="str">
            <v>daisijazmin@gmail.com</v>
          </cell>
          <cell r="AF6492" t="str">
            <v>AZUCARERA DE VIDRIO Y ACERO INOXIDABLE 10CM</v>
          </cell>
          <cell r="AG6492">
            <v>199</v>
          </cell>
          <cell r="AH6492">
            <v>1</v>
          </cell>
          <cell r="AI6492" t="str">
            <v>046BA8196</v>
          </cell>
          <cell r="AN6492" t="str">
            <v>Sí</v>
          </cell>
        </row>
        <row r="6493">
          <cell r="A6493">
            <v>1669</v>
          </cell>
          <cell r="B6493" t="str">
            <v>daisijazmin@gmail.com</v>
          </cell>
          <cell r="AF6493" t="str">
            <v>BANDEJA DE MADERA BLANCO "LIFE IS BEAUTIFUL" 24X17CM</v>
          </cell>
          <cell r="AG6493" t="str">
            <v>578.23</v>
          </cell>
          <cell r="AH6493">
            <v>1</v>
          </cell>
          <cell r="AI6493" t="str">
            <v>046BI7455</v>
          </cell>
          <cell r="AN6493" t="str">
            <v>Sí</v>
          </cell>
        </row>
        <row r="6494">
          <cell r="A6494">
            <v>1669</v>
          </cell>
          <cell r="B6494" t="str">
            <v>daisijazmin@gmail.com</v>
          </cell>
          <cell r="AF6494" t="str">
            <v>COLADOR ACERO INOXIDABLE DIAM 24CM X 8.5CM ALTO</v>
          </cell>
          <cell r="AG6494">
            <v>618</v>
          </cell>
          <cell r="AH6494">
            <v>1</v>
          </cell>
          <cell r="AI6494" t="str">
            <v>046BA8163</v>
          </cell>
          <cell r="AN6494" t="str">
            <v>Sí</v>
          </cell>
        </row>
        <row r="6495">
          <cell r="A6495">
            <v>1668</v>
          </cell>
          <cell r="B6495" t="str">
            <v>gabybm84@gmail.com</v>
          </cell>
          <cell r="C6495">
            <v>44052</v>
          </cell>
          <cell r="D6495" t="str">
            <v>Abierta</v>
          </cell>
          <cell r="E6495" t="str">
            <v>Recibido</v>
          </cell>
          <cell r="F6495" t="str">
            <v>Enviado</v>
          </cell>
          <cell r="G6495" t="str">
            <v>ARS</v>
          </cell>
          <cell r="H6495" t="str">
            <v>4621.03</v>
          </cell>
          <cell r="I6495" t="str">
            <v>693.15</v>
          </cell>
          <cell r="J6495">
            <v>0</v>
          </cell>
          <cell r="K6495" t="str">
            <v>3927.88</v>
          </cell>
          <cell r="L6495" t="str">
            <v>Gabriela Magliocchetti</v>
          </cell>
          <cell r="M6495">
            <v>31146248</v>
          </cell>
          <cell r="N6495">
            <v>41783869</v>
          </cell>
          <cell r="O6495" t="str">
            <v>Gabriela Magliocchetti</v>
          </cell>
          <cell r="P6495">
            <v>41783869</v>
          </cell>
          <cell r="Q6495" t="str">
            <v>Ricchieri</v>
          </cell>
          <cell r="R6495">
            <v>67</v>
          </cell>
          <cell r="S6495" t="str">
            <v>2H</v>
          </cell>
          <cell r="U6495" t="str">
            <v>Ramos Mejia</v>
          </cell>
          <cell r="V6495">
            <v>1704</v>
          </cell>
          <cell r="W6495" t="str">
            <v>Gran Buenos Aires</v>
          </cell>
          <cell r="Y6495" t="str">
            <v>ENVÍO SIN CARGO (CABA Y GRAN PARTE DE GBA) TIEMPO: 4 a 6 DÍAS HÁBILES</v>
          </cell>
          <cell r="Z6495" t="str">
            <v>Mercado Pago</v>
          </cell>
          <cell r="AA6495" t="str">
            <v>VIERNESBIGDECO</v>
          </cell>
          <cell r="AB6495" t="str">
            <v>Favor de embalar bien los productos ya que son fragiles La cubetera si puede ser la de corazones, sino la de estrellas Las cucharas si pueden ser rojas sino rosas La direccion es entre Alvarez Jonte y Leandro Alem, en frente de la plaza de la estacion de tren de Ramos Mejia Gracias!!</v>
          </cell>
          <cell r="AD6495">
            <v>44052</v>
          </cell>
          <cell r="AE6495">
            <v>44054</v>
          </cell>
          <cell r="AF6495" t="str">
            <v>MACETA DE CERAMICA JARRITO 15X7.5CM</v>
          </cell>
          <cell r="AG6495" t="str">
            <v>255.07</v>
          </cell>
          <cell r="AH6495">
            <v>1</v>
          </cell>
          <cell r="AI6495" t="str">
            <v>DE7519</v>
          </cell>
          <cell r="AJ6495" t="str">
            <v>Web</v>
          </cell>
          <cell r="AK6495" t="str">
            <v>JUEVES 13-08 ENTRE 8 Y 18 HORAS!</v>
          </cell>
          <cell r="AL6495">
            <v>1664212772</v>
          </cell>
          <cell r="AM6495">
            <v>276208451</v>
          </cell>
          <cell r="AN6495" t="str">
            <v>Sí</v>
          </cell>
        </row>
        <row r="6496">
          <cell r="A6496">
            <v>1668</v>
          </cell>
          <cell r="B6496" t="str">
            <v>gabybm84@gmail.com</v>
          </cell>
          <cell r="AF6496" t="str">
            <v>CUBETERA DIFERENTES DISENOS Y COLORES 25 X 12 CM</v>
          </cell>
          <cell r="AG6496" t="str">
            <v>256.19</v>
          </cell>
          <cell r="AH6496">
            <v>1</v>
          </cell>
          <cell r="AI6496" t="str">
            <v>BA4749</v>
          </cell>
          <cell r="AN6496" t="str">
            <v>Sí</v>
          </cell>
        </row>
        <row r="6497">
          <cell r="A6497">
            <v>1668</v>
          </cell>
          <cell r="B6497" t="str">
            <v>gabybm84@gmail.com</v>
          </cell>
          <cell r="AF6497" t="str">
            <v>FLORERO DE VIDRIO TRANSPARENTE 30X6.5CM</v>
          </cell>
          <cell r="AG6497" t="str">
            <v>381.91</v>
          </cell>
          <cell r="AH6497">
            <v>1</v>
          </cell>
          <cell r="AI6497" t="str">
            <v>JA6424</v>
          </cell>
          <cell r="AN6497" t="str">
            <v>Sí</v>
          </cell>
        </row>
        <row r="6498">
          <cell r="A6498">
            <v>1668</v>
          </cell>
          <cell r="B6498" t="str">
            <v>gabybm84@gmail.com</v>
          </cell>
          <cell r="AF6498" t="str">
            <v>FRASCO VIDRIO 19CM X 9CM DIAM</v>
          </cell>
          <cell r="AG6498" t="str">
            <v>372.66</v>
          </cell>
          <cell r="AH6498">
            <v>1</v>
          </cell>
          <cell r="AI6498" t="str">
            <v>BA6431 MERRCA SEPARADA</v>
          </cell>
          <cell r="AN6498" t="str">
            <v>Sí</v>
          </cell>
        </row>
        <row r="6499">
          <cell r="A6499">
            <v>1668</v>
          </cell>
          <cell r="B6499" t="str">
            <v>gabybm84@gmail.com</v>
          </cell>
          <cell r="AF6499" t="str">
            <v>CUCHARAS LARGAS PL 1PC PASTEL 23 CM</v>
          </cell>
          <cell r="AG6499" t="str">
            <v>36.6</v>
          </cell>
          <cell r="AH6499">
            <v>2</v>
          </cell>
          <cell r="AI6499" t="str">
            <v>019BA6978</v>
          </cell>
          <cell r="AN6499" t="str">
            <v>Sí</v>
          </cell>
        </row>
        <row r="6500">
          <cell r="A6500">
            <v>1668</v>
          </cell>
          <cell r="B6500" t="str">
            <v>gabybm84@gmail.com</v>
          </cell>
          <cell r="AF6500" t="str">
            <v>ESPECIERO 3 PIEZAS ACERO INOXIDABLE 21 X 7CM (BA8193)</v>
          </cell>
          <cell r="AG6500">
            <v>816</v>
          </cell>
          <cell r="AH6500">
            <v>1</v>
          </cell>
          <cell r="AI6500" t="str">
            <v>046BA3346</v>
          </cell>
          <cell r="AN6500" t="str">
            <v>Sí</v>
          </cell>
        </row>
        <row r="6501">
          <cell r="A6501">
            <v>1668</v>
          </cell>
          <cell r="B6501" t="str">
            <v>gabybm84@gmail.com</v>
          </cell>
          <cell r="AF6501" t="str">
            <v>SET X 6 COPA DE LICOR X 260CC</v>
          </cell>
          <cell r="AG6501">
            <v>2466</v>
          </cell>
          <cell r="AH6501">
            <v>1</v>
          </cell>
          <cell r="AI6501" t="str">
            <v>PA44315</v>
          </cell>
          <cell r="AN6501" t="str">
            <v>Sí</v>
          </cell>
        </row>
        <row r="6502">
          <cell r="A6502">
            <v>1667</v>
          </cell>
          <cell r="B6502" t="str">
            <v>belupagano@hotmail.com.ar</v>
          </cell>
          <cell r="C6502">
            <v>44052</v>
          </cell>
          <cell r="D6502" t="str">
            <v>Abierta</v>
          </cell>
          <cell r="E6502" t="str">
            <v>Recibido</v>
          </cell>
          <cell r="F6502" t="str">
            <v>Enviado</v>
          </cell>
          <cell r="G6502" t="str">
            <v>ARS</v>
          </cell>
          <cell r="H6502">
            <v>789</v>
          </cell>
          <cell r="I6502">
            <v>0</v>
          </cell>
          <cell r="J6502">
            <v>0</v>
          </cell>
          <cell r="K6502">
            <v>789</v>
          </cell>
          <cell r="L6502" t="str">
            <v>Maria Pagano</v>
          </cell>
          <cell r="M6502">
            <v>37259704</v>
          </cell>
          <cell r="N6502">
            <v>1561134582</v>
          </cell>
          <cell r="O6502" t="str">
            <v>Maria Pagano</v>
          </cell>
          <cell r="P6502">
            <v>1561134582</v>
          </cell>
          <cell r="Q6502" t="str">
            <v>Gral Jose Gervasio Artigas</v>
          </cell>
          <cell r="R6502">
            <v>1098</v>
          </cell>
          <cell r="S6502" t="str">
            <v>7 B</v>
          </cell>
          <cell r="U6502" t="str">
            <v>Caba</v>
          </cell>
          <cell r="V6502">
            <v>1406</v>
          </cell>
          <cell r="W6502" t="str">
            <v>Capital Federal</v>
          </cell>
          <cell r="Y6502" t="str">
            <v>ENVÍO SIN CARGO (CABA Y GRAN PARTE DE GBA) TIEMPO: 4 a 6 DÍAS HÁBILES</v>
          </cell>
          <cell r="Z6502" t="str">
            <v>Mercado Pago</v>
          </cell>
          <cell r="AD6502">
            <v>44052</v>
          </cell>
          <cell r="AE6502">
            <v>44054</v>
          </cell>
          <cell r="AF6502" t="str">
            <v>ALM. LOVE 25X55CM POLIESTER V.SILICONADO</v>
          </cell>
          <cell r="AG6502">
            <v>789</v>
          </cell>
          <cell r="AH6502">
            <v>1</v>
          </cell>
          <cell r="AI6502" t="str">
            <v>CHU392</v>
          </cell>
          <cell r="AJ6502" t="str">
            <v>Web</v>
          </cell>
          <cell r="AK6502" t="str">
            <v>VIERNES 14-08 ENTRE 8 Y 18 HORAS!</v>
          </cell>
          <cell r="AL6502">
            <v>1664046025</v>
          </cell>
          <cell r="AM6502">
            <v>276174854</v>
          </cell>
          <cell r="AN6502" t="str">
            <v>Sí</v>
          </cell>
        </row>
        <row r="6503">
          <cell r="A6503">
            <v>1666</v>
          </cell>
          <cell r="B6503" t="str">
            <v>baltarsoledad@hotmail.com</v>
          </cell>
          <cell r="C6503">
            <v>44052</v>
          </cell>
          <cell r="D6503" t="str">
            <v>Abierta</v>
          </cell>
          <cell r="E6503" t="str">
            <v>Recibido</v>
          </cell>
          <cell r="F6503" t="str">
            <v>Enviado</v>
          </cell>
          <cell r="G6503" t="str">
            <v>ARS</v>
          </cell>
          <cell r="H6503" t="str">
            <v>1117.98</v>
          </cell>
          <cell r="I6503" t="str">
            <v>167.7</v>
          </cell>
          <cell r="J6503">
            <v>0</v>
          </cell>
          <cell r="K6503" t="str">
            <v>950.28</v>
          </cell>
          <cell r="L6503" t="str">
            <v>Soledad Baltar</v>
          </cell>
          <cell r="M6503">
            <v>27376660619</v>
          </cell>
          <cell r="N6503">
            <v>1135185895</v>
          </cell>
          <cell r="O6503" t="str">
            <v>Soledad Baltar</v>
          </cell>
          <cell r="P6503">
            <v>1135185895</v>
          </cell>
          <cell r="Q6503" t="str">
            <v>Avenida Luis Maria Campos</v>
          </cell>
          <cell r="R6503">
            <v>1332</v>
          </cell>
          <cell r="S6503" t="str">
            <v>2 B</v>
          </cell>
          <cell r="T6503" t="str">
            <v>Belgrano</v>
          </cell>
          <cell r="U6503" t="str">
            <v>Ciudad de Buenos Aires</v>
          </cell>
          <cell r="V6503">
            <v>1426</v>
          </cell>
          <cell r="W6503" t="str">
            <v>Capital Federal</v>
          </cell>
          <cell r="Y6503" t="str">
            <v>ENVÍO SIN CARGO (CABA Y GRAN PARTE DE GBA) TIEMPO: 4 a 6 DÍAS HÁBILES</v>
          </cell>
          <cell r="Z6503" t="str">
            <v>Mercado Pago</v>
          </cell>
          <cell r="AA6503" t="str">
            <v>VIERNESBIGDECO</v>
          </cell>
          <cell r="AD6503">
            <v>44052</v>
          </cell>
          <cell r="AE6503">
            <v>44054</v>
          </cell>
          <cell r="AF6503" t="str">
            <v>FRASCO VIDRIO 19CM X 9CM DIAM</v>
          </cell>
          <cell r="AG6503" t="str">
            <v>372.66</v>
          </cell>
          <cell r="AH6503">
            <v>3</v>
          </cell>
          <cell r="AI6503" t="str">
            <v>BA6431 MERRCA SEPARADA</v>
          </cell>
          <cell r="AJ6503" t="str">
            <v>Web</v>
          </cell>
          <cell r="AK6503" t="str">
            <v>VIERNES 14-08 ENTRE 8 Y 18 HORAS!</v>
          </cell>
          <cell r="AL6503">
            <v>1663987237</v>
          </cell>
          <cell r="AM6503">
            <v>276166959</v>
          </cell>
          <cell r="AN6503" t="str">
            <v>Sí</v>
          </cell>
        </row>
        <row r="6504">
          <cell r="A6504">
            <v>1665</v>
          </cell>
          <cell r="B6504" t="str">
            <v>afocke@hotmail.com</v>
          </cell>
          <cell r="C6504">
            <v>44052</v>
          </cell>
          <cell r="D6504" t="str">
            <v>Abierta</v>
          </cell>
          <cell r="E6504" t="str">
            <v>Recibido</v>
          </cell>
          <cell r="F6504" t="str">
            <v>Enviado</v>
          </cell>
          <cell r="G6504" t="str">
            <v>ARS</v>
          </cell>
          <cell r="H6504">
            <v>3945</v>
          </cell>
          <cell r="I6504">
            <v>0</v>
          </cell>
          <cell r="J6504">
            <v>0</v>
          </cell>
          <cell r="K6504">
            <v>3945</v>
          </cell>
          <cell r="L6504" t="str">
            <v>Aine Focke</v>
          </cell>
          <cell r="M6504">
            <v>31700212</v>
          </cell>
          <cell r="N6504">
            <v>1550370315</v>
          </cell>
          <cell r="O6504" t="str">
            <v>Aine Focke</v>
          </cell>
          <cell r="P6504">
            <v>1550370315</v>
          </cell>
          <cell r="Q6504" t="str">
            <v>Ciudad de La Paz</v>
          </cell>
          <cell r="R6504">
            <v>3252</v>
          </cell>
          <cell r="S6504" t="str">
            <v>2 D</v>
          </cell>
          <cell r="T6504" t="str">
            <v>Nuñez</v>
          </cell>
          <cell r="U6504" t="str">
            <v>Caba</v>
          </cell>
          <cell r="V6504">
            <v>1429</v>
          </cell>
          <cell r="W6504" t="str">
            <v>Capital Federal</v>
          </cell>
          <cell r="Y6504" t="str">
            <v>ENVÍO SIN CARGO (CABA Y GRAN PARTE DE GBA) TIEMPO: 4 a 6 DÍAS HÁBILES</v>
          </cell>
          <cell r="Z6504" t="str">
            <v>Mercado Pago</v>
          </cell>
          <cell r="AC6504" t="str">
            <v>11-08 FALTA YUTE</v>
          </cell>
          <cell r="AD6504">
            <v>44052</v>
          </cell>
          <cell r="AE6504">
            <v>44067</v>
          </cell>
          <cell r="AF6504" t="str">
            <v>PORTACEPILLOS BLANCO POLI. 10X11.5CM</v>
          </cell>
          <cell r="AG6504">
            <v>587</v>
          </cell>
          <cell r="AH6504">
            <v>1</v>
          </cell>
          <cell r="AI6504" t="str">
            <v>046AB7319</v>
          </cell>
          <cell r="AJ6504" t="str">
            <v>Móvil</v>
          </cell>
          <cell r="AK6504" t="str">
            <v>MARTES 25-08 ENTRE 8 Y 18 HORAS!</v>
          </cell>
          <cell r="AL6504">
            <v>1663684109</v>
          </cell>
          <cell r="AM6504">
            <v>276064761</v>
          </cell>
          <cell r="AN6504" t="str">
            <v>Sí</v>
          </cell>
        </row>
        <row r="6505">
          <cell r="A6505">
            <v>1665</v>
          </cell>
          <cell r="B6505" t="str">
            <v>afocke@hotmail.com</v>
          </cell>
          <cell r="AF6505" t="str">
            <v>DISPENSER BLANCO POLI. 16X13CM</v>
          </cell>
          <cell r="AG6505">
            <v>762</v>
          </cell>
          <cell r="AH6505">
            <v>1</v>
          </cell>
          <cell r="AI6505" t="str">
            <v>046AB7317</v>
          </cell>
          <cell r="AN6505" t="str">
            <v>Sí</v>
          </cell>
        </row>
        <row r="6506">
          <cell r="A6506">
            <v>1665</v>
          </cell>
          <cell r="B6506" t="str">
            <v>afocke@hotmail.com</v>
          </cell>
          <cell r="AF6506" t="str">
            <v>INDIVIDUAL DE YUTE TEJIDO 32 CM</v>
          </cell>
          <cell r="AG6506">
            <v>649</v>
          </cell>
          <cell r="AH6506">
            <v>4</v>
          </cell>
          <cell r="AI6506" t="str">
            <v>INDIVIDUALYUTE</v>
          </cell>
          <cell r="AN6506" t="str">
            <v>Sí</v>
          </cell>
        </row>
        <row r="6507">
          <cell r="A6507">
            <v>1664</v>
          </cell>
          <cell r="B6507" t="str">
            <v>ropiceda@hotmail.com</v>
          </cell>
          <cell r="C6507">
            <v>44052</v>
          </cell>
          <cell r="D6507" t="str">
            <v>Abierta</v>
          </cell>
          <cell r="E6507" t="str">
            <v>Recibido</v>
          </cell>
          <cell r="F6507" t="str">
            <v>Enviado</v>
          </cell>
          <cell r="G6507" t="str">
            <v>ARS</v>
          </cell>
          <cell r="H6507" t="str">
            <v>1867.17</v>
          </cell>
          <cell r="I6507">
            <v>0</v>
          </cell>
          <cell r="J6507">
            <v>0</v>
          </cell>
          <cell r="K6507" t="str">
            <v>1867.17</v>
          </cell>
          <cell r="L6507" t="str">
            <v>Romina Piceda</v>
          </cell>
          <cell r="M6507">
            <v>32576615</v>
          </cell>
          <cell r="N6507">
            <v>1136577698</v>
          </cell>
          <cell r="O6507" t="str">
            <v>Romina Piceda</v>
          </cell>
          <cell r="P6507">
            <v>1136577698</v>
          </cell>
          <cell r="Q6507" t="str">
            <v>Argerich</v>
          </cell>
          <cell r="R6507">
            <v>645</v>
          </cell>
          <cell r="T6507" t="str">
            <v>Ezeiza</v>
          </cell>
          <cell r="U6507" t="str">
            <v>Ezeiza</v>
          </cell>
          <cell r="V6507">
            <v>1804</v>
          </cell>
          <cell r="W6507" t="str">
            <v>Gran Buenos Aires</v>
          </cell>
          <cell r="Y6507" t="str">
            <v>ENVÍO SIN CARGO (CABA Y GRAN PARTE DE GBA) TIEMPO: 4 a 6 DÍAS HÁBILES</v>
          </cell>
          <cell r="Z6507" t="str">
            <v>Mercado Pago</v>
          </cell>
          <cell r="AC6507" t="str">
            <v>10-08 PENDIENTE A QUE ENTREN LAS TAZAS</v>
          </cell>
          <cell r="AD6507">
            <v>44052</v>
          </cell>
          <cell r="AE6507">
            <v>44067</v>
          </cell>
          <cell r="AF6507" t="str">
            <v>BANDEJA 30X20 CON TAZA</v>
          </cell>
          <cell r="AG6507">
            <v>700</v>
          </cell>
          <cell r="AH6507">
            <v>1</v>
          </cell>
          <cell r="AI6507" t="str">
            <v>NG8012D</v>
          </cell>
          <cell r="AJ6507" t="str">
            <v>Móvil</v>
          </cell>
          <cell r="AK6507" t="str">
            <v>JUEVES 27-08 ENTRE 8 Y 18 HORAS!</v>
          </cell>
          <cell r="AL6507">
            <v>1663594515</v>
          </cell>
          <cell r="AM6507">
            <v>276059040</v>
          </cell>
          <cell r="AN6507" t="str">
            <v>Sí</v>
          </cell>
        </row>
        <row r="6508">
          <cell r="A6508">
            <v>1664</v>
          </cell>
          <cell r="B6508" t="str">
            <v>ropiceda@hotmail.com</v>
          </cell>
          <cell r="AF6508" t="str">
            <v>BALDE PLASTICO TRANSPARENTE VARIOS COLORES (Celeste)</v>
          </cell>
          <cell r="AG6508" t="str">
            <v>486.09</v>
          </cell>
          <cell r="AH6508">
            <v>1</v>
          </cell>
          <cell r="AN6508" t="str">
            <v>Sí</v>
          </cell>
        </row>
        <row r="6509">
          <cell r="A6509">
            <v>1664</v>
          </cell>
          <cell r="B6509" t="str">
            <v>ropiceda@hotmail.com</v>
          </cell>
          <cell r="AF6509" t="str">
            <v>TABLA BLANCA 35.5 CM DIAM</v>
          </cell>
          <cell r="AG6509" t="str">
            <v>367.58</v>
          </cell>
          <cell r="AH6509">
            <v>1</v>
          </cell>
          <cell r="AI6509" t="str">
            <v>42BA1021</v>
          </cell>
          <cell r="AN6509" t="str">
            <v>Sí</v>
          </cell>
        </row>
        <row r="6510">
          <cell r="A6510">
            <v>1664</v>
          </cell>
          <cell r="B6510" t="str">
            <v>ropiceda@hotmail.com</v>
          </cell>
          <cell r="AF6510" t="str">
            <v>BATIDOR SEMIAUTOMATICO 34 CM</v>
          </cell>
          <cell r="AG6510" t="str">
            <v>313.5</v>
          </cell>
          <cell r="AH6510">
            <v>1</v>
          </cell>
          <cell r="AI6510" t="str">
            <v>046BA4824</v>
          </cell>
          <cell r="AN6510" t="str">
            <v>Sí</v>
          </cell>
        </row>
        <row r="6511">
          <cell r="A6511">
            <v>1663</v>
          </cell>
          <cell r="B6511" t="str">
            <v>ximenacarles@gmail.com</v>
          </cell>
          <cell r="C6511">
            <v>44052</v>
          </cell>
          <cell r="D6511" t="str">
            <v>Abierta</v>
          </cell>
          <cell r="E6511" t="str">
            <v>Anulado</v>
          </cell>
          <cell r="F6511" t="str">
            <v>Enviado</v>
          </cell>
          <cell r="G6511" t="str">
            <v>ARS</v>
          </cell>
          <cell r="H6511">
            <v>1746</v>
          </cell>
          <cell r="I6511">
            <v>0</v>
          </cell>
          <cell r="J6511">
            <v>0</v>
          </cell>
          <cell r="K6511">
            <v>1746</v>
          </cell>
          <cell r="L6511" t="str">
            <v>Ximena Carles</v>
          </cell>
          <cell r="M6511">
            <v>40304679</v>
          </cell>
          <cell r="N6511">
            <v>1157270131</v>
          </cell>
          <cell r="O6511" t="str">
            <v>Ximena Carles</v>
          </cell>
          <cell r="P6511">
            <v>1157270131</v>
          </cell>
          <cell r="Q6511" t="str">
            <v>Carabobo</v>
          </cell>
          <cell r="R6511">
            <v>47</v>
          </cell>
          <cell r="U6511" t="str">
            <v>Temperley</v>
          </cell>
          <cell r="V6511">
            <v>1834</v>
          </cell>
          <cell r="W6511" t="str">
            <v>Gran Buenos Aires</v>
          </cell>
          <cell r="Y6511" t="str">
            <v>ENVÍO SIN CARGO (CABA Y GRAN PARTE DE GBA) TIEMPO: 4 a 6 DÍAS HÁBILES</v>
          </cell>
          <cell r="Z6511" t="str">
            <v>Mercado Pago</v>
          </cell>
          <cell r="AE6511">
            <v>44054</v>
          </cell>
          <cell r="AF6511" t="str">
            <v>VASO TERMICO CON TAPA Y FAJA COLORES PASTELES (Celeste)</v>
          </cell>
          <cell r="AG6511">
            <v>291</v>
          </cell>
          <cell r="AH6511">
            <v>2</v>
          </cell>
          <cell r="AI6511" t="str">
            <v>BA87506 MERCA SEPA</v>
          </cell>
          <cell r="AJ6511" t="str">
            <v>Móvil</v>
          </cell>
          <cell r="AK6511" t="str">
            <v>VIERNES 14-08 ENTRE 8 Y 18 HORAS!</v>
          </cell>
          <cell r="AL6511">
            <v>1663458210</v>
          </cell>
          <cell r="AM6511">
            <v>275911190</v>
          </cell>
          <cell r="AN6511" t="str">
            <v>Sí</v>
          </cell>
        </row>
        <row r="6512">
          <cell r="A6512">
            <v>1663</v>
          </cell>
          <cell r="B6512" t="str">
            <v>ximenacarles@gmail.com</v>
          </cell>
          <cell r="AF6512" t="str">
            <v>VASO TERMICO CON TAPA Y FAJA COLORES PASTELES (Rosa)</v>
          </cell>
          <cell r="AG6512">
            <v>291</v>
          </cell>
          <cell r="AH6512">
            <v>4</v>
          </cell>
          <cell r="AI6512" t="str">
            <v>BA87506 MERCA SEPA</v>
          </cell>
          <cell r="AN6512" t="str">
            <v>Sí</v>
          </cell>
        </row>
        <row r="6513">
          <cell r="A6513">
            <v>1662</v>
          </cell>
          <cell r="B6513" t="str">
            <v>danielabor1999@gmail.com</v>
          </cell>
          <cell r="C6513">
            <v>44052</v>
          </cell>
          <cell r="D6513" t="str">
            <v>Abierta</v>
          </cell>
          <cell r="E6513" t="str">
            <v>Recibido</v>
          </cell>
          <cell r="F6513" t="str">
            <v>Enviado</v>
          </cell>
          <cell r="G6513" t="str">
            <v>ARS</v>
          </cell>
          <cell r="H6513">
            <v>891</v>
          </cell>
          <cell r="I6513">
            <v>0</v>
          </cell>
          <cell r="J6513">
            <v>0</v>
          </cell>
          <cell r="K6513">
            <v>891</v>
          </cell>
          <cell r="L6513" t="str">
            <v>Daniela Bordón</v>
          </cell>
          <cell r="M6513">
            <v>41879700</v>
          </cell>
          <cell r="N6513">
            <v>1553261537</v>
          </cell>
          <cell r="O6513" t="str">
            <v>Daniela Bordón</v>
          </cell>
          <cell r="P6513">
            <v>1553261537</v>
          </cell>
          <cell r="Q6513" t="str">
            <v>Dardo rocha</v>
          </cell>
          <cell r="R6513">
            <v>2156</v>
          </cell>
          <cell r="U6513" t="str">
            <v>Buenos Aires</v>
          </cell>
          <cell r="V6513">
            <v>1888</v>
          </cell>
          <cell r="W6513" t="str">
            <v>Gran Buenos Aires</v>
          </cell>
          <cell r="Y6513" t="str">
            <v>ENVÍO SIN CARGO (CABA Y GRAN PARTE DE GBA) TIEMPO: 4 a 6 DÍAS HÁBILES</v>
          </cell>
          <cell r="Z6513" t="str">
            <v>Mercado Pago</v>
          </cell>
          <cell r="AC6513" t="str">
            <v>CAMBIAR COLOR DE TAZA ROMA POR  PO342713 TUQUESA.</v>
          </cell>
          <cell r="AD6513">
            <v>44052</v>
          </cell>
          <cell r="AE6513">
            <v>44054</v>
          </cell>
          <cell r="AF6513" t="str">
            <v>VASO TERMICO CON TAPA Y FAJA COLORES PASTELES (Verde)</v>
          </cell>
          <cell r="AG6513">
            <v>291</v>
          </cell>
          <cell r="AH6513">
            <v>1</v>
          </cell>
          <cell r="AI6513" t="str">
            <v>BA87506 MERCA SEPA</v>
          </cell>
          <cell r="AJ6513" t="str">
            <v>Móvil</v>
          </cell>
          <cell r="AK6513" t="str">
            <v>VIERNES 14-08 ENTRE 8 Y 18 HORAS!</v>
          </cell>
          <cell r="AL6513">
            <v>1663393154</v>
          </cell>
          <cell r="AM6513">
            <v>276028669</v>
          </cell>
          <cell r="AN6513" t="str">
            <v>Sí</v>
          </cell>
        </row>
        <row r="6514">
          <cell r="A6514">
            <v>1662</v>
          </cell>
          <cell r="B6514" t="str">
            <v>danielabor1999@gmail.com</v>
          </cell>
          <cell r="AF6514" t="str">
            <v>TAZA ROMA DE CERAMICA AZUL NAVY 275ML</v>
          </cell>
          <cell r="AG6514">
            <v>600</v>
          </cell>
          <cell r="AH6514">
            <v>1</v>
          </cell>
          <cell r="AI6514" t="str">
            <v>PO323713 MERCA SEPA</v>
          </cell>
          <cell r="AN6514" t="str">
            <v>Sí</v>
          </cell>
        </row>
        <row r="6515">
          <cell r="A6515">
            <v>1661</v>
          </cell>
          <cell r="B6515" t="str">
            <v>jessicatessey32@hotmail.com</v>
          </cell>
          <cell r="C6515">
            <v>44052</v>
          </cell>
          <cell r="D6515" t="str">
            <v>Abierta</v>
          </cell>
          <cell r="E6515" t="str">
            <v>Recibido</v>
          </cell>
          <cell r="F6515" t="str">
            <v>Enviado</v>
          </cell>
          <cell r="G6515" t="str">
            <v>ARS</v>
          </cell>
          <cell r="H6515">
            <v>2399</v>
          </cell>
          <cell r="I6515">
            <v>0</v>
          </cell>
          <cell r="J6515">
            <v>0</v>
          </cell>
          <cell r="K6515">
            <v>2399</v>
          </cell>
          <cell r="L6515" t="str">
            <v>Jessica Tessey</v>
          </cell>
          <cell r="M6515">
            <v>27380969</v>
          </cell>
          <cell r="N6515">
            <v>1153322877</v>
          </cell>
          <cell r="O6515" t="str">
            <v>Jessica Tessey</v>
          </cell>
          <cell r="P6515">
            <v>1153322877</v>
          </cell>
          <cell r="Q6515" t="str">
            <v>Estado de Israel</v>
          </cell>
          <cell r="R6515">
            <v>4648</v>
          </cell>
          <cell r="S6515" t="str">
            <v>2a</v>
          </cell>
          <cell r="T6515" t="str">
            <v>Almagro</v>
          </cell>
          <cell r="U6515" t="str">
            <v>Caba</v>
          </cell>
          <cell r="V6515">
            <v>1185</v>
          </cell>
          <cell r="W6515" t="str">
            <v>Capital Federal</v>
          </cell>
          <cell r="Y6515" t="str">
            <v>ENVÍO SIN CARGO (CABA Y GRAN PARTE DE GBA) TIEMPO: 4 a 6 DÍAS HÁBILES</v>
          </cell>
          <cell r="Z6515" t="str">
            <v>Mercado Pago</v>
          </cell>
          <cell r="AD6515">
            <v>44052</v>
          </cell>
          <cell r="AE6515">
            <v>44054</v>
          </cell>
          <cell r="AF6515" t="str">
            <v>PROMO SET DE VIDRIO</v>
          </cell>
          <cell r="AG6515">
            <v>2399</v>
          </cell>
          <cell r="AH6515">
            <v>1</v>
          </cell>
          <cell r="AJ6515" t="str">
            <v>Móvil</v>
          </cell>
          <cell r="AK6515" t="str">
            <v>VIERNES 14-08 ENTRE 8 Y 18 HORAS!</v>
          </cell>
          <cell r="AL6515">
            <v>1663238064</v>
          </cell>
          <cell r="AM6515">
            <v>275996782</v>
          </cell>
          <cell r="AN6515" t="str">
            <v>Sí</v>
          </cell>
        </row>
        <row r="6516">
          <cell r="A6516">
            <v>1660</v>
          </cell>
          <cell r="B6516" t="str">
            <v>caro.werner@hotmail.com</v>
          </cell>
          <cell r="C6516">
            <v>44051</v>
          </cell>
          <cell r="D6516" t="str">
            <v>Abierta</v>
          </cell>
          <cell r="E6516" t="str">
            <v>Recibido</v>
          </cell>
          <cell r="F6516" t="str">
            <v>Enviado</v>
          </cell>
          <cell r="G6516" t="str">
            <v>ARS</v>
          </cell>
          <cell r="H6516" t="str">
            <v>597.1</v>
          </cell>
          <cell r="I6516" t="str">
            <v>89.57</v>
          </cell>
          <cell r="J6516">
            <v>0</v>
          </cell>
          <cell r="K6516" t="str">
            <v>507.53</v>
          </cell>
          <cell r="L6516" t="str">
            <v>Carolina Werner</v>
          </cell>
          <cell r="M6516">
            <v>37557737</v>
          </cell>
          <cell r="N6516">
            <v>1133689805</v>
          </cell>
          <cell r="O6516" t="str">
            <v>Carolina Werner</v>
          </cell>
          <cell r="P6516">
            <v>1133689805</v>
          </cell>
          <cell r="Q6516" t="str">
            <v>Lambare</v>
          </cell>
          <cell r="R6516">
            <v>210</v>
          </cell>
          <cell r="T6516" t="str">
            <v>Avellaneda</v>
          </cell>
          <cell r="U6516" t="str">
            <v>Avellaneda</v>
          </cell>
          <cell r="V6516">
            <v>1870</v>
          </cell>
          <cell r="W6516" t="str">
            <v>Gran Buenos Aires</v>
          </cell>
          <cell r="Y6516" t="str">
            <v>ENVÍO SIN CARGO (CABA Y GRAN PARTE DE GBA) TIEMPO: 4 a 6 DÍAS HÁBILES</v>
          </cell>
          <cell r="Z6516" t="str">
            <v>Mercado Pago</v>
          </cell>
          <cell r="AA6516" t="str">
            <v>VIERNESBIGDECO</v>
          </cell>
          <cell r="AD6516">
            <v>44051</v>
          </cell>
          <cell r="AE6516">
            <v>44054</v>
          </cell>
          <cell r="AF6516" t="str">
            <v>JABONERA DE SILICONA 13 X 10 X 1.7CM (Celeste)</v>
          </cell>
          <cell r="AG6516" t="str">
            <v>205.5</v>
          </cell>
          <cell r="AH6516">
            <v>1</v>
          </cell>
          <cell r="AJ6516" t="str">
            <v>Móvil</v>
          </cell>
          <cell r="AK6516" t="str">
            <v>VIERNES 14-08 ENTRE 8 Y 18 HORAS!</v>
          </cell>
          <cell r="AL6516">
            <v>1662663088</v>
          </cell>
          <cell r="AM6516">
            <v>275791378</v>
          </cell>
          <cell r="AN6516" t="str">
            <v>Sí</v>
          </cell>
        </row>
        <row r="6517">
          <cell r="A6517">
            <v>1660</v>
          </cell>
          <cell r="B6517" t="str">
            <v>caro.werner@hotmail.com</v>
          </cell>
          <cell r="AF6517" t="str">
            <v>TRAPEADOR DE MANO VERDE 38X12 CM</v>
          </cell>
          <cell r="AG6517" t="str">
            <v>391.6</v>
          </cell>
          <cell r="AH6517">
            <v>1</v>
          </cell>
          <cell r="AI6517" t="str">
            <v>046LI7902</v>
          </cell>
          <cell r="AN6517" t="str">
            <v>Sí</v>
          </cell>
        </row>
        <row r="6518">
          <cell r="A6518">
            <v>1659</v>
          </cell>
          <cell r="B6518" t="str">
            <v>sandralescano-32@hotmail.com</v>
          </cell>
          <cell r="C6518">
            <v>44051</v>
          </cell>
          <cell r="D6518" t="str">
            <v>Abierta</v>
          </cell>
          <cell r="E6518" t="str">
            <v>Recibido</v>
          </cell>
          <cell r="F6518" t="str">
            <v>Enviado</v>
          </cell>
          <cell r="G6518" t="str">
            <v>ARS</v>
          </cell>
          <cell r="H6518" t="str">
            <v>1036.5</v>
          </cell>
          <cell r="I6518">
            <v>0</v>
          </cell>
          <cell r="J6518">
            <v>0</v>
          </cell>
          <cell r="K6518" t="str">
            <v>1036.5</v>
          </cell>
          <cell r="L6518" t="str">
            <v>Sandra Lescano</v>
          </cell>
          <cell r="M6518">
            <v>34155470</v>
          </cell>
          <cell r="N6518">
            <v>5491133449012</v>
          </cell>
          <cell r="O6518" t="str">
            <v>Sandra Lescano</v>
          </cell>
          <cell r="P6518">
            <v>5491133449012</v>
          </cell>
          <cell r="Q6518" t="str">
            <v>Mar del plata</v>
          </cell>
          <cell r="R6518">
            <v>1092</v>
          </cell>
          <cell r="U6518" t="str">
            <v>Hurlingham</v>
          </cell>
          <cell r="V6518">
            <v>1688</v>
          </cell>
          <cell r="W6518" t="str">
            <v>Gran Buenos Aires</v>
          </cell>
          <cell r="Y6518" t="str">
            <v>ENVÍO SIN CARGO (CABA Y GRAN PARTE DE GBA) TIEMPO: 4 a 6 DÍAS HÁBILES</v>
          </cell>
          <cell r="Z6518" t="str">
            <v>Mercado Pago</v>
          </cell>
          <cell r="AD6518">
            <v>44051</v>
          </cell>
          <cell r="AE6518">
            <v>44054</v>
          </cell>
          <cell r="AF6518" t="str">
            <v>RELOJ DE MESA CON CAMPANA AZUL FONDO FLORES 12CM</v>
          </cell>
          <cell r="AG6518" t="str">
            <v>1036.5</v>
          </cell>
          <cell r="AH6518">
            <v>1</v>
          </cell>
          <cell r="AI6518" t="str">
            <v>046RE5221</v>
          </cell>
          <cell r="AJ6518" t="str">
            <v>Móvil</v>
          </cell>
          <cell r="AK6518" t="str">
            <v>JUEVES 13-08 ENTRE 8 Y 18 HORAS!</v>
          </cell>
          <cell r="AL6518">
            <v>1662618720</v>
          </cell>
          <cell r="AM6518">
            <v>275814386</v>
          </cell>
          <cell r="AN6518" t="str">
            <v>Sí</v>
          </cell>
        </row>
        <row r="6519">
          <cell r="A6519">
            <v>1658</v>
          </cell>
          <cell r="B6519" t="str">
            <v>arielbassetta2@hotmail.com</v>
          </cell>
          <cell r="C6519">
            <v>44051</v>
          </cell>
          <cell r="D6519" t="str">
            <v>Abierta</v>
          </cell>
          <cell r="E6519" t="str">
            <v>Pendiente</v>
          </cell>
          <cell r="F6519" t="str">
            <v>No está empaquetado</v>
          </cell>
          <cell r="G6519" t="str">
            <v>ARS</v>
          </cell>
          <cell r="H6519" t="str">
            <v>1950.44</v>
          </cell>
          <cell r="I6519">
            <v>0</v>
          </cell>
          <cell r="J6519">
            <v>0</v>
          </cell>
          <cell r="K6519" t="str">
            <v>1950.44</v>
          </cell>
          <cell r="L6519" t="str">
            <v>Ariel Bassetta</v>
          </cell>
          <cell r="M6519">
            <v>27381215</v>
          </cell>
          <cell r="N6519">
            <v>1123492190</v>
          </cell>
          <cell r="O6519" t="str">
            <v>Ariel Bassetta</v>
          </cell>
          <cell r="P6519">
            <v>1123492190</v>
          </cell>
          <cell r="Q6519" t="str">
            <v>German argerich</v>
          </cell>
          <cell r="R6519">
            <v>2065</v>
          </cell>
          <cell r="T6519" t="str">
            <v>Hurlingham</v>
          </cell>
          <cell r="U6519" t="str">
            <v>Buenos aires</v>
          </cell>
          <cell r="V6519">
            <v>1686</v>
          </cell>
          <cell r="W6519" t="str">
            <v>Gran Buenos Aires</v>
          </cell>
          <cell r="Y6519" t="str">
            <v>ENVÍO SIN CARGO (CABA Y GRAN PARTE DE GBA) TIEMPO: 4 a 6 DÍAS HÁBILES</v>
          </cell>
          <cell r="Z6519" t="str">
            <v>Mercado Pago</v>
          </cell>
          <cell r="AF6519" t="str">
            <v>BOWL BAMBOO BLANCO 14X28CM</v>
          </cell>
          <cell r="AG6519" t="str">
            <v>1332.44</v>
          </cell>
          <cell r="AH6519">
            <v>1</v>
          </cell>
          <cell r="AI6519" t="str">
            <v>BA7812</v>
          </cell>
          <cell r="AJ6519" t="str">
            <v>Móvil</v>
          </cell>
          <cell r="AK6519" t="str">
            <v/>
          </cell>
          <cell r="AL6519">
            <v>1662449043</v>
          </cell>
          <cell r="AM6519">
            <v>275777247</v>
          </cell>
          <cell r="AN6519" t="str">
            <v>Sí</v>
          </cell>
        </row>
        <row r="6520">
          <cell r="A6520">
            <v>1658</v>
          </cell>
          <cell r="B6520" t="str">
            <v>arielbassetta2@hotmail.com</v>
          </cell>
          <cell r="AF6520" t="str">
            <v>COLADOR ACERO INOXIDABLE DIAM 24CM X 8.5CM ALTO</v>
          </cell>
          <cell r="AG6520">
            <v>618</v>
          </cell>
          <cell r="AH6520">
            <v>1</v>
          </cell>
          <cell r="AI6520" t="str">
            <v>046BA8163</v>
          </cell>
          <cell r="AN6520" t="str">
            <v>Sí</v>
          </cell>
        </row>
        <row r="6521">
          <cell r="A6521">
            <v>1657</v>
          </cell>
          <cell r="B6521" t="str">
            <v>caro.werner@hotmail.com</v>
          </cell>
          <cell r="C6521">
            <v>44051</v>
          </cell>
          <cell r="D6521" t="str">
            <v>Abierta</v>
          </cell>
          <cell r="E6521" t="str">
            <v>Recibido</v>
          </cell>
          <cell r="F6521" t="str">
            <v>Enviado</v>
          </cell>
          <cell r="G6521" t="str">
            <v>ARS</v>
          </cell>
          <cell r="H6521" t="str">
            <v>1792.81</v>
          </cell>
          <cell r="I6521" t="str">
            <v>268.92</v>
          </cell>
          <cell r="J6521">
            <v>0</v>
          </cell>
          <cell r="K6521" t="str">
            <v>1523.89</v>
          </cell>
          <cell r="L6521" t="str">
            <v>Carolina Werner</v>
          </cell>
          <cell r="M6521">
            <v>37557737</v>
          </cell>
          <cell r="N6521">
            <v>1133689805</v>
          </cell>
          <cell r="O6521" t="str">
            <v>Carolina Werner</v>
          </cell>
          <cell r="P6521">
            <v>1133689805</v>
          </cell>
          <cell r="Q6521" t="str">
            <v>Lambare</v>
          </cell>
          <cell r="R6521">
            <v>210</v>
          </cell>
          <cell r="T6521" t="str">
            <v>Avellaneda</v>
          </cell>
          <cell r="U6521" t="str">
            <v>Avellaneda</v>
          </cell>
          <cell r="V6521">
            <v>1870</v>
          </cell>
          <cell r="W6521" t="str">
            <v>Gran Buenos Aires</v>
          </cell>
          <cell r="Y6521" t="str">
            <v>ENVÍO SIN CARGO (CABA Y GRAN PARTE DE GBA) TIEMPO: 4 a 6 DÍAS HÁBILES</v>
          </cell>
          <cell r="Z6521" t="str">
            <v>Mercado Pago</v>
          </cell>
          <cell r="AA6521" t="str">
            <v>VIERNESBIGDECO</v>
          </cell>
          <cell r="AD6521">
            <v>44051</v>
          </cell>
          <cell r="AE6521">
            <v>44054</v>
          </cell>
          <cell r="AF6521" t="str">
            <v>PORTACEPILLOS NEGRO 11X6.8 CM</v>
          </cell>
          <cell r="AG6521" t="str">
            <v>465.83</v>
          </cell>
          <cell r="AH6521">
            <v>1</v>
          </cell>
          <cell r="AI6521" t="str">
            <v>AB7332</v>
          </cell>
          <cell r="AJ6521" t="str">
            <v>Móvil</v>
          </cell>
          <cell r="AK6521" t="str">
            <v>VIERNES 14-08 ENTRE 8 Y 18 HORAS!</v>
          </cell>
          <cell r="AL6521">
            <v>1662426211</v>
          </cell>
          <cell r="AM6521">
            <v>275762822</v>
          </cell>
          <cell r="AN6521" t="str">
            <v>Sí</v>
          </cell>
        </row>
        <row r="6522">
          <cell r="A6522">
            <v>1657</v>
          </cell>
          <cell r="B6522" t="str">
            <v>caro.werner@hotmail.com</v>
          </cell>
          <cell r="AF6522" t="str">
            <v>DISPENSER NEGRO 17.5X6.8 CM</v>
          </cell>
          <cell r="AG6522">
            <v>559</v>
          </cell>
          <cell r="AH6522">
            <v>1</v>
          </cell>
          <cell r="AI6522" t="str">
            <v>046AB7330 MERCA SEPARADA</v>
          </cell>
          <cell r="AN6522" t="str">
            <v>Sí</v>
          </cell>
        </row>
        <row r="6523">
          <cell r="A6523">
            <v>1657</v>
          </cell>
          <cell r="B6523" t="str">
            <v>caro.werner@hotmail.com</v>
          </cell>
          <cell r="AF6523" t="str">
            <v>DISPENSER DE JABON DE POLIRESINA 9,7x 16,5 CM</v>
          </cell>
          <cell r="AG6523" t="str">
            <v>767.98</v>
          </cell>
          <cell r="AH6523">
            <v>1</v>
          </cell>
          <cell r="AI6523" t="str">
            <v>AB6647</v>
          </cell>
          <cell r="AN6523" t="str">
            <v>Sí</v>
          </cell>
        </row>
        <row r="6524">
          <cell r="A6524">
            <v>1656</v>
          </cell>
          <cell r="B6524" t="str">
            <v>clariymore@hotmail.com</v>
          </cell>
          <cell r="C6524">
            <v>44051</v>
          </cell>
          <cell r="D6524" t="str">
            <v>Abierta</v>
          </cell>
          <cell r="E6524" t="str">
            <v>Pendiente</v>
          </cell>
          <cell r="F6524" t="str">
            <v>No está empaquetado</v>
          </cell>
          <cell r="G6524" t="str">
            <v>ARS</v>
          </cell>
          <cell r="H6524" t="str">
            <v>1950.44</v>
          </cell>
          <cell r="I6524">
            <v>0</v>
          </cell>
          <cell r="J6524">
            <v>0</v>
          </cell>
          <cell r="K6524" t="str">
            <v>1950.44</v>
          </cell>
          <cell r="L6524" t="str">
            <v>Florencia Garcia</v>
          </cell>
          <cell r="M6524">
            <v>27086040</v>
          </cell>
          <cell r="N6524">
            <v>1123492190</v>
          </cell>
          <cell r="O6524" t="str">
            <v>Florencia Garcia</v>
          </cell>
          <cell r="P6524">
            <v>1123492190</v>
          </cell>
          <cell r="Q6524" t="str">
            <v>German argerich</v>
          </cell>
          <cell r="R6524">
            <v>2065</v>
          </cell>
          <cell r="T6524" t="str">
            <v>Hurlingham</v>
          </cell>
          <cell r="U6524" t="str">
            <v>Buenos aires</v>
          </cell>
          <cell r="V6524">
            <v>1686</v>
          </cell>
          <cell r="W6524" t="str">
            <v>Gran Buenos Aires</v>
          </cell>
          <cell r="Y6524" t="str">
            <v>ENVÍO SIN CARGO (CABA Y GRAN PARTE DE GBA) TIEMPO: 4 a 6 DÍAS HÁBILES</v>
          </cell>
          <cell r="Z6524" t="str">
            <v>Mercado Pago</v>
          </cell>
          <cell r="AF6524" t="str">
            <v>COLADOR ACERO INOXIDABLE DIAM 24CM X 8.5CM ALTO</v>
          </cell>
          <cell r="AG6524">
            <v>618</v>
          </cell>
          <cell r="AH6524">
            <v>1</v>
          </cell>
          <cell r="AI6524" t="str">
            <v>046BA8163</v>
          </cell>
          <cell r="AJ6524" t="str">
            <v>Móvil</v>
          </cell>
          <cell r="AK6524" t="str">
            <v/>
          </cell>
          <cell r="AL6524">
            <v>1662403922</v>
          </cell>
          <cell r="AM6524">
            <v>275762819</v>
          </cell>
          <cell r="AN6524" t="str">
            <v>Sí</v>
          </cell>
        </row>
        <row r="6525">
          <cell r="A6525">
            <v>1656</v>
          </cell>
          <cell r="B6525" t="str">
            <v>clariymore@hotmail.com</v>
          </cell>
          <cell r="AF6525" t="str">
            <v>BOWL BAMBOO BLANCO 14X28CM</v>
          </cell>
          <cell r="AG6525" t="str">
            <v>1332.44</v>
          </cell>
          <cell r="AH6525">
            <v>1</v>
          </cell>
          <cell r="AI6525" t="str">
            <v>BA7812</v>
          </cell>
          <cell r="AN6525" t="str">
            <v>Sí</v>
          </cell>
        </row>
        <row r="6526">
          <cell r="A6526">
            <v>1655</v>
          </cell>
          <cell r="B6526" t="str">
            <v>abalsamo.agustina90@gmail.com</v>
          </cell>
          <cell r="C6526">
            <v>44051</v>
          </cell>
          <cell r="D6526" t="str">
            <v>Abierta</v>
          </cell>
          <cell r="E6526" t="str">
            <v>Recibido</v>
          </cell>
          <cell r="F6526" t="str">
            <v>Enviado</v>
          </cell>
          <cell r="G6526" t="str">
            <v>ARS</v>
          </cell>
          <cell r="H6526">
            <v>1298</v>
          </cell>
          <cell r="I6526" t="str">
            <v>194.7</v>
          </cell>
          <cell r="J6526">
            <v>0</v>
          </cell>
          <cell r="K6526" t="str">
            <v>1103.3</v>
          </cell>
          <cell r="L6526" t="str">
            <v>Agustina Abalsamo</v>
          </cell>
          <cell r="M6526">
            <v>35426697</v>
          </cell>
          <cell r="N6526">
            <v>1530521487</v>
          </cell>
          <cell r="O6526" t="str">
            <v>Agustina Abalsamo</v>
          </cell>
          <cell r="P6526">
            <v>1530521487</v>
          </cell>
          <cell r="Q6526" t="str">
            <v>Av. Santa Fe</v>
          </cell>
          <cell r="R6526">
            <v>1144</v>
          </cell>
          <cell r="S6526" t="str">
            <v>Piso 3 depto C</v>
          </cell>
          <cell r="T6526" t="str">
            <v>Acassuso</v>
          </cell>
          <cell r="U6526" t="str">
            <v>Buenos aires</v>
          </cell>
          <cell r="V6526">
            <v>1641</v>
          </cell>
          <cell r="W6526" t="str">
            <v>Gran Buenos Aires</v>
          </cell>
          <cell r="Y6526" t="str">
            <v>ENVÍO SIN CARGO (CABA Y GRAN PARTE DE GBA) TIEMPO: 4 a 6 DÍAS HÁBILES</v>
          </cell>
          <cell r="Z6526" t="str">
            <v>Mercado Pago</v>
          </cell>
          <cell r="AA6526" t="str">
            <v>VIERNESBIGDECO</v>
          </cell>
          <cell r="AC6526" t="str">
            <v>11-08 FALTA YUTE</v>
          </cell>
          <cell r="AD6526">
            <v>44051</v>
          </cell>
          <cell r="AE6526">
            <v>44067</v>
          </cell>
          <cell r="AF6526" t="str">
            <v>INDIVIDUAL DE YUTE TEJIDO 32 CM</v>
          </cell>
          <cell r="AG6526">
            <v>649</v>
          </cell>
          <cell r="AH6526">
            <v>2</v>
          </cell>
          <cell r="AI6526" t="str">
            <v>INDIVIDUALYUTE</v>
          </cell>
          <cell r="AJ6526" t="str">
            <v>Móvil</v>
          </cell>
          <cell r="AK6526" t="str">
            <v>MARTES 25-08 ENTRE 8 Y 18 HORAS!</v>
          </cell>
          <cell r="AL6526">
            <v>1662347608</v>
          </cell>
          <cell r="AM6526">
            <v>275756802</v>
          </cell>
          <cell r="AN6526" t="str">
            <v>Sí</v>
          </cell>
        </row>
        <row r="6527">
          <cell r="A6527">
            <v>1654</v>
          </cell>
          <cell r="B6527" t="str">
            <v>gloriaperalta475@yahoo.com</v>
          </cell>
          <cell r="C6527">
            <v>44051</v>
          </cell>
          <cell r="D6527" t="str">
            <v>Abierta</v>
          </cell>
          <cell r="E6527" t="str">
            <v>Recibido</v>
          </cell>
          <cell r="F6527" t="str">
            <v>Enviado</v>
          </cell>
          <cell r="G6527" t="str">
            <v>ARS</v>
          </cell>
          <cell r="H6527" t="str">
            <v>2782.9</v>
          </cell>
          <cell r="I6527">
            <v>0</v>
          </cell>
          <cell r="J6527">
            <v>0</v>
          </cell>
          <cell r="K6527" t="str">
            <v>2782.9</v>
          </cell>
          <cell r="L6527" t="str">
            <v>Gloria Viviana Peralta</v>
          </cell>
          <cell r="M6527">
            <v>18475210</v>
          </cell>
          <cell r="N6527">
            <v>1122674494</v>
          </cell>
          <cell r="O6527" t="str">
            <v>Gloria Viviana Peralta</v>
          </cell>
          <cell r="P6527">
            <v>1122674494</v>
          </cell>
          <cell r="Q6527" t="str">
            <v>Pueyrredón</v>
          </cell>
          <cell r="R6527">
            <v>2551</v>
          </cell>
          <cell r="U6527" t="str">
            <v>Moreno</v>
          </cell>
          <cell r="V6527">
            <v>1744</v>
          </cell>
          <cell r="W6527" t="str">
            <v>Gran Buenos Aires</v>
          </cell>
          <cell r="Y6527" t="str">
            <v>ENVÍO SIN CARGO (CABA Y GRAN PARTE DE GBA) TIEMPO: 4 a 6 DÍAS HÁBILES</v>
          </cell>
          <cell r="Z6527" t="str">
            <v>Mercado Pago</v>
          </cell>
          <cell r="AD6527">
            <v>44051</v>
          </cell>
          <cell r="AE6527">
            <v>44054</v>
          </cell>
          <cell r="AF6527" t="str">
            <v>SARTEN DE CERAMICA DE 26CM S/TAPA ANTIADHERENTE</v>
          </cell>
          <cell r="AG6527" t="str">
            <v>1111.45</v>
          </cell>
          <cell r="AH6527">
            <v>2</v>
          </cell>
          <cell r="AI6527" t="str">
            <v>BA8168</v>
          </cell>
          <cell r="AJ6527" t="str">
            <v>Móvil</v>
          </cell>
          <cell r="AK6527" t="str">
            <v>VIERNES 14-08 ENTRE 8 Y 18 HORAS!</v>
          </cell>
          <cell r="AL6527">
            <v>1662347444</v>
          </cell>
          <cell r="AM6527">
            <v>275752511</v>
          </cell>
          <cell r="AN6527" t="str">
            <v>Sí</v>
          </cell>
        </row>
        <row r="6528">
          <cell r="A6528">
            <v>1654</v>
          </cell>
          <cell r="B6528" t="str">
            <v>gloriaperalta475@yahoo.com</v>
          </cell>
          <cell r="AF6528" t="str">
            <v>RELOJ PARED BLANCO DIAM 25CM</v>
          </cell>
          <cell r="AG6528">
            <v>560</v>
          </cell>
          <cell r="AH6528">
            <v>1</v>
          </cell>
          <cell r="AI6528" t="str">
            <v>046RE6029</v>
          </cell>
          <cell r="AN6528" t="str">
            <v>Sí</v>
          </cell>
        </row>
        <row r="6529">
          <cell r="A6529">
            <v>1653</v>
          </cell>
          <cell r="B6529" t="str">
            <v>cecifer_01@outlook.com</v>
          </cell>
          <cell r="C6529">
            <v>44051</v>
          </cell>
          <cell r="D6529" t="str">
            <v>Abierta</v>
          </cell>
          <cell r="E6529" t="str">
            <v>Recibido</v>
          </cell>
          <cell r="F6529" t="str">
            <v>Enviado</v>
          </cell>
          <cell r="G6529" t="str">
            <v>ARS</v>
          </cell>
          <cell r="H6529" t="str">
            <v>2598.06</v>
          </cell>
          <cell r="I6529">
            <v>0</v>
          </cell>
          <cell r="J6529">
            <v>0</v>
          </cell>
          <cell r="K6529" t="str">
            <v>2598.06</v>
          </cell>
          <cell r="L6529" t="str">
            <v>Cecilia Fernandez</v>
          </cell>
          <cell r="M6529">
            <v>34272217</v>
          </cell>
          <cell r="N6529">
            <v>1130584209</v>
          </cell>
          <cell r="O6529" t="str">
            <v>Cecilia Fernandez</v>
          </cell>
          <cell r="P6529">
            <v>1130584209</v>
          </cell>
          <cell r="Q6529" t="str">
            <v>Aráoz</v>
          </cell>
          <cell r="R6529">
            <v>162</v>
          </cell>
          <cell r="S6529" t="str">
            <v>3 D</v>
          </cell>
          <cell r="U6529" t="str">
            <v>Banfield</v>
          </cell>
          <cell r="V6529">
            <v>1828</v>
          </cell>
          <cell r="W6529" t="str">
            <v>Gran Buenos Aires</v>
          </cell>
          <cell r="Y6529" t="str">
            <v>ENVÍO SIN CARGO (CABA Y GRAN PARTE DE GBA) TIEMPO: 4 a 6 DÍAS HÁBILES</v>
          </cell>
          <cell r="Z6529" t="str">
            <v>Mercado Pago</v>
          </cell>
          <cell r="AC6529" t="str">
            <v>11-08 FALTA YUTE</v>
          </cell>
          <cell r="AD6529">
            <v>44051</v>
          </cell>
          <cell r="AE6529">
            <v>44067</v>
          </cell>
          <cell r="AF6529" t="str">
            <v>ESCURRIDIZO//ESCURRE CUBIERTOS CUBIERTOS (Blanco)</v>
          </cell>
          <cell r="AG6529">
            <v>385</v>
          </cell>
          <cell r="AH6529">
            <v>1</v>
          </cell>
          <cell r="AI6529" t="str">
            <v>Q069</v>
          </cell>
          <cell r="AJ6529" t="str">
            <v>Móvil</v>
          </cell>
          <cell r="AK6529" t="str">
            <v>MIERCOLES 26-08 ENTRE 8 Y 18 HORAS!</v>
          </cell>
          <cell r="AL6529">
            <v>1662193583</v>
          </cell>
          <cell r="AM6529">
            <v>275723406</v>
          </cell>
          <cell r="AN6529" t="str">
            <v>Sí</v>
          </cell>
        </row>
        <row r="6530">
          <cell r="A6530">
            <v>1653</v>
          </cell>
          <cell r="B6530" t="str">
            <v>cecifer_01@outlook.com</v>
          </cell>
          <cell r="AF6530" t="str">
            <v>SET X 3 COLADORES</v>
          </cell>
          <cell r="AG6530" t="str">
            <v>314.42</v>
          </cell>
          <cell r="AH6530">
            <v>1</v>
          </cell>
          <cell r="AI6530" t="str">
            <v>BA4794</v>
          </cell>
          <cell r="AN6530" t="str">
            <v>Sí</v>
          </cell>
        </row>
        <row r="6531">
          <cell r="A6531">
            <v>1653</v>
          </cell>
          <cell r="B6531" t="str">
            <v>cecifer_01@outlook.com</v>
          </cell>
          <cell r="AF6531" t="str">
            <v>HERVIDOR AZUL 14 CM ANTIADHERENTE PANELUX</v>
          </cell>
          <cell r="AG6531" t="str">
            <v>1249.64</v>
          </cell>
          <cell r="AH6531">
            <v>1</v>
          </cell>
          <cell r="AI6531" t="str">
            <v>PAN73863 MERCA SEPA</v>
          </cell>
          <cell r="AN6531" t="str">
            <v>Sí</v>
          </cell>
        </row>
        <row r="6532">
          <cell r="A6532">
            <v>1653</v>
          </cell>
          <cell r="B6532" t="str">
            <v>cecifer_01@outlook.com</v>
          </cell>
          <cell r="AF6532" t="str">
            <v>INDIVIDUAL DE YUTE TEJIDO 32 CM</v>
          </cell>
          <cell r="AG6532">
            <v>649</v>
          </cell>
          <cell r="AH6532">
            <v>1</v>
          </cell>
          <cell r="AI6532" t="str">
            <v>INDIVIDUALYUTE</v>
          </cell>
          <cell r="AN6532" t="str">
            <v>Sí</v>
          </cell>
        </row>
        <row r="6533">
          <cell r="A6533">
            <v>1652</v>
          </cell>
          <cell r="B6533" t="str">
            <v>rominadelia@hotmail.com</v>
          </cell>
          <cell r="C6533">
            <v>44051</v>
          </cell>
          <cell r="D6533" t="str">
            <v>Abierta</v>
          </cell>
          <cell r="E6533" t="str">
            <v>Recibido</v>
          </cell>
          <cell r="F6533" t="str">
            <v>Enviado</v>
          </cell>
          <cell r="G6533" t="str">
            <v>ARS</v>
          </cell>
          <cell r="H6533" t="str">
            <v>1683.03</v>
          </cell>
          <cell r="I6533">
            <v>0</v>
          </cell>
          <cell r="J6533">
            <v>0</v>
          </cell>
          <cell r="K6533" t="str">
            <v>1683.03</v>
          </cell>
          <cell r="L6533" t="str">
            <v>Romina D elia</v>
          </cell>
          <cell r="M6533">
            <v>27386073</v>
          </cell>
          <cell r="N6533">
            <v>1157363920</v>
          </cell>
          <cell r="O6533" t="str">
            <v>Romina D elia</v>
          </cell>
          <cell r="P6533">
            <v>1157363920</v>
          </cell>
          <cell r="Q6533" t="str">
            <v>Sargento Cabral</v>
          </cell>
          <cell r="R6533">
            <v>2581</v>
          </cell>
          <cell r="T6533" t="str">
            <v>Lomas del mirador</v>
          </cell>
          <cell r="U6533" t="str">
            <v>Buenos Aires</v>
          </cell>
          <cell r="V6533">
            <v>1752</v>
          </cell>
          <cell r="W6533" t="str">
            <v>Gran Buenos Aires</v>
          </cell>
          <cell r="Y6533" t="str">
            <v>ENVÍO SIN CARGO (CABA Y GRAN PARTE DE GBA) TIEMPO: 4 a 6 DÍAS HÁBILES</v>
          </cell>
          <cell r="Z6533" t="str">
            <v>Mercado Pago</v>
          </cell>
          <cell r="AC6533" t="str">
            <v>11-08 FALTA YUTE</v>
          </cell>
          <cell r="AD6533">
            <v>44051</v>
          </cell>
          <cell r="AE6533">
            <v>44062</v>
          </cell>
          <cell r="AF6533" t="str">
            <v>INDIVIDUAL DE YUTE TEJIDO 32 CM</v>
          </cell>
          <cell r="AG6533">
            <v>649</v>
          </cell>
          <cell r="AH6533">
            <v>2</v>
          </cell>
          <cell r="AI6533" t="str">
            <v>INDIVIDUALYUTE</v>
          </cell>
          <cell r="AJ6533" t="str">
            <v>Móvil</v>
          </cell>
          <cell r="AK6533" t="str">
            <v>JUEVES 20-08 ENTRE 8 Y 18 HORAS!</v>
          </cell>
          <cell r="AL6533">
            <v>1661859379</v>
          </cell>
          <cell r="AM6533">
            <v>275660661</v>
          </cell>
          <cell r="AN6533" t="str">
            <v>Sí</v>
          </cell>
        </row>
        <row r="6534">
          <cell r="A6534">
            <v>1652</v>
          </cell>
          <cell r="B6534" t="str">
            <v>rominadelia@hotmail.com</v>
          </cell>
          <cell r="AF6534" t="str">
            <v>INDIVIDUAL DE CUERINA HOJAS 32.5CM DIAM</v>
          </cell>
          <cell r="AG6534" t="str">
            <v>385.03</v>
          </cell>
          <cell r="AH6534">
            <v>1</v>
          </cell>
          <cell r="AI6534" t="str">
            <v>CHUIN15C</v>
          </cell>
          <cell r="AN6534" t="str">
            <v>Sí</v>
          </cell>
        </row>
        <row r="6535">
          <cell r="A6535">
            <v>1651</v>
          </cell>
          <cell r="B6535" t="str">
            <v>rominamazzeo12@gmail.com</v>
          </cell>
          <cell r="C6535">
            <v>44051</v>
          </cell>
          <cell r="D6535" t="str">
            <v>Abierta</v>
          </cell>
          <cell r="E6535" t="str">
            <v>Recibido</v>
          </cell>
          <cell r="F6535" t="str">
            <v>Enviado</v>
          </cell>
          <cell r="G6535" t="str">
            <v>ARS</v>
          </cell>
          <cell r="H6535">
            <v>2596</v>
          </cell>
          <cell r="I6535">
            <v>0</v>
          </cell>
          <cell r="J6535">
            <v>0</v>
          </cell>
          <cell r="K6535">
            <v>2596</v>
          </cell>
          <cell r="L6535" t="str">
            <v>Romina Mazzeo</v>
          </cell>
          <cell r="M6535">
            <v>38072148</v>
          </cell>
          <cell r="N6535">
            <v>1530797801</v>
          </cell>
          <cell r="O6535" t="str">
            <v>Romina Mazzeo</v>
          </cell>
          <cell r="P6535">
            <v>1530797801</v>
          </cell>
          <cell r="Q6535" t="str">
            <v>Oslo</v>
          </cell>
          <cell r="R6535">
            <v>1376</v>
          </cell>
          <cell r="U6535" t="str">
            <v>Caba</v>
          </cell>
          <cell r="V6535">
            <v>1427</v>
          </cell>
          <cell r="W6535" t="str">
            <v>Capital Federal</v>
          </cell>
          <cell r="Y6535" t="str">
            <v>ENVÍO SIN CARGO (CABA Y GRAN PARTE DE GBA) TIEMPO: 4 a 6 DÍAS HÁBILES</v>
          </cell>
          <cell r="Z6535" t="str">
            <v>Mercado Pago</v>
          </cell>
          <cell r="AC6535" t="str">
            <v>11-08 FALTA YUTE</v>
          </cell>
          <cell r="AD6535">
            <v>44051</v>
          </cell>
          <cell r="AE6535">
            <v>44067</v>
          </cell>
          <cell r="AF6535" t="str">
            <v>INDIVIDUAL DE YUTE TEJIDO 32 CM</v>
          </cell>
          <cell r="AG6535">
            <v>649</v>
          </cell>
          <cell r="AH6535">
            <v>4</v>
          </cell>
          <cell r="AI6535" t="str">
            <v>INDIVIDUALYUTE</v>
          </cell>
          <cell r="AJ6535" t="str">
            <v>Móvil</v>
          </cell>
          <cell r="AK6535" t="str">
            <v>MARTES 25-08 ENTRE 8 Y 18 HORAS!</v>
          </cell>
          <cell r="AL6535">
            <v>1661789740</v>
          </cell>
          <cell r="AM6535">
            <v>274146510</v>
          </cell>
          <cell r="AN6535" t="str">
            <v>Sí</v>
          </cell>
        </row>
        <row r="6536">
          <cell r="A6536">
            <v>1650</v>
          </cell>
          <cell r="B6536" t="str">
            <v>leilaceliope@gmail.com</v>
          </cell>
          <cell r="C6536">
            <v>44051</v>
          </cell>
          <cell r="D6536" t="str">
            <v>Abierta</v>
          </cell>
          <cell r="E6536" t="str">
            <v>Recibido</v>
          </cell>
          <cell r="F6536" t="str">
            <v>Enviado</v>
          </cell>
          <cell r="G6536" t="str">
            <v>ARS</v>
          </cell>
          <cell r="H6536" t="str">
            <v>1670.5</v>
          </cell>
          <cell r="I6536" t="str">
            <v>250.58</v>
          </cell>
          <cell r="J6536">
            <v>0</v>
          </cell>
          <cell r="K6536" t="str">
            <v>1419.92</v>
          </cell>
          <cell r="L6536" t="str">
            <v>Leila Celiope</v>
          </cell>
          <cell r="M6536">
            <v>38468896</v>
          </cell>
          <cell r="N6536">
            <v>1123905064</v>
          </cell>
          <cell r="O6536" t="str">
            <v>Leila Celiope</v>
          </cell>
          <cell r="P6536">
            <v>1123905064</v>
          </cell>
          <cell r="Q6536" t="str">
            <v>Riobamba</v>
          </cell>
          <cell r="R6536">
            <v>724</v>
          </cell>
          <cell r="S6536" t="str">
            <v>2A</v>
          </cell>
          <cell r="T6536" t="str">
            <v>Merlo</v>
          </cell>
          <cell r="U6536" t="str">
            <v>Merlo</v>
          </cell>
          <cell r="V6536">
            <v>1722</v>
          </cell>
          <cell r="W6536" t="str">
            <v>Gran Buenos Aires</v>
          </cell>
          <cell r="Y6536" t="str">
            <v>ENVÍO SIN CARGO (CABA Y GRAN PARTE DE GBA) TIEMPO: 4 a 6 DÍAS HÁBILES</v>
          </cell>
          <cell r="Z6536" t="str">
            <v>Mercado Pago</v>
          </cell>
          <cell r="AA6536" t="str">
            <v>VIERNESBIGDECO</v>
          </cell>
          <cell r="AD6536">
            <v>44051</v>
          </cell>
          <cell r="AE6536">
            <v>44054</v>
          </cell>
          <cell r="AF6536" t="str">
            <v>ESCURRIDIZO//ESCURRE CUBIERTOS CUBIERTOS (Verde)</v>
          </cell>
          <cell r="AG6536">
            <v>385</v>
          </cell>
          <cell r="AH6536">
            <v>1</v>
          </cell>
          <cell r="AI6536" t="str">
            <v>Q069</v>
          </cell>
          <cell r="AJ6536" t="str">
            <v>Móvil</v>
          </cell>
          <cell r="AK6536" t="str">
            <v>VIERNES 14-08 ENTRE 8 Y 18 HORAS!</v>
          </cell>
          <cell r="AL6536">
            <v>1661667921</v>
          </cell>
          <cell r="AM6536">
            <v>275627259</v>
          </cell>
          <cell r="AN6536" t="str">
            <v>Sí</v>
          </cell>
        </row>
        <row r="6537">
          <cell r="A6537">
            <v>1650</v>
          </cell>
          <cell r="B6537" t="str">
            <v>leilaceliope@gmail.com</v>
          </cell>
          <cell r="AF6537" t="str">
            <v>JABONERA DE SILICONA 13 X 10 X 1.7CM</v>
          </cell>
          <cell r="AG6537" t="str">
            <v>205.5</v>
          </cell>
          <cell r="AH6537">
            <v>2</v>
          </cell>
          <cell r="AI6537" t="str">
            <v>046AB6994</v>
          </cell>
          <cell r="AN6537" t="str">
            <v>Sí</v>
          </cell>
        </row>
        <row r="6538">
          <cell r="A6538">
            <v>1650</v>
          </cell>
          <cell r="B6538" t="str">
            <v>leilaceliope@gmail.com</v>
          </cell>
          <cell r="AF6538" t="str">
            <v>SECAPLATOS PASTO CUADRADO 25CMX25CM</v>
          </cell>
          <cell r="AG6538" t="str">
            <v>874.5</v>
          </cell>
          <cell r="AH6538">
            <v>1</v>
          </cell>
          <cell r="AI6538" t="str">
            <v>019BA7907</v>
          </cell>
          <cell r="AN6538" t="str">
            <v>Sí</v>
          </cell>
        </row>
        <row r="6539">
          <cell r="A6539">
            <v>1649</v>
          </cell>
          <cell r="B6539" t="str">
            <v>paula.borrero@hotmail.com</v>
          </cell>
          <cell r="C6539">
            <v>44051</v>
          </cell>
          <cell r="D6539" t="str">
            <v>Abierta</v>
          </cell>
          <cell r="E6539" t="str">
            <v>Recibido</v>
          </cell>
          <cell r="F6539" t="str">
            <v>Enviado</v>
          </cell>
          <cell r="G6539" t="str">
            <v>ARS</v>
          </cell>
          <cell r="H6539" t="str">
            <v>745.32</v>
          </cell>
          <cell r="I6539" t="str">
            <v>111.8</v>
          </cell>
          <cell r="J6539">
            <v>0</v>
          </cell>
          <cell r="K6539" t="str">
            <v>633.52</v>
          </cell>
          <cell r="L6539" t="str">
            <v>Paula borrero</v>
          </cell>
          <cell r="M6539">
            <v>38278117</v>
          </cell>
          <cell r="N6539">
            <v>1564793521</v>
          </cell>
          <cell r="O6539" t="str">
            <v>Paula borrero</v>
          </cell>
          <cell r="P6539">
            <v>1564793521</v>
          </cell>
          <cell r="Q6539" t="str">
            <v>Hector noya</v>
          </cell>
          <cell r="R6539">
            <v>3439</v>
          </cell>
          <cell r="U6539" t="str">
            <v>Lanús</v>
          </cell>
          <cell r="V6539">
            <v>1824</v>
          </cell>
          <cell r="W6539" t="str">
            <v>Gran Buenos Aires</v>
          </cell>
          <cell r="Y6539" t="str">
            <v>ENVÍO SIN CARGO (CABA Y GRAN PARTE DE GBA) TIEMPO: 4 a 6 DÍAS HÁBILES</v>
          </cell>
          <cell r="Z6539" t="str">
            <v>Mercado Pago</v>
          </cell>
          <cell r="AA6539" t="str">
            <v>VIERNESBIGDECO</v>
          </cell>
          <cell r="AD6539">
            <v>44051</v>
          </cell>
          <cell r="AE6539">
            <v>44054</v>
          </cell>
          <cell r="AF6539" t="str">
            <v>FRASCO VIDRIO 19CM X 9CM DIAM</v>
          </cell>
          <cell r="AG6539" t="str">
            <v>372.66</v>
          </cell>
          <cell r="AH6539">
            <v>2</v>
          </cell>
          <cell r="AI6539" t="str">
            <v>BA6431 MERRCA SEPARADA</v>
          </cell>
          <cell r="AJ6539" t="str">
            <v>Móvil</v>
          </cell>
          <cell r="AK6539" t="str">
            <v>VIERNES 14-08 ENTRE 8 Y 18 HORAS!</v>
          </cell>
          <cell r="AL6539">
            <v>1661432817</v>
          </cell>
          <cell r="AM6539">
            <v>275174027</v>
          </cell>
          <cell r="AN6539" t="str">
            <v>Sí</v>
          </cell>
        </row>
        <row r="6540">
          <cell r="A6540">
            <v>1648</v>
          </cell>
          <cell r="B6540" t="str">
            <v>lu.carniglia@gmail.com</v>
          </cell>
          <cell r="C6540">
            <v>44051</v>
          </cell>
          <cell r="D6540" t="str">
            <v>Abierta</v>
          </cell>
          <cell r="E6540" t="str">
            <v>Pendiente</v>
          </cell>
          <cell r="F6540" t="str">
            <v>No está empaquetado</v>
          </cell>
          <cell r="G6540" t="str">
            <v>ARS</v>
          </cell>
          <cell r="H6540" t="str">
            <v>4797.94</v>
          </cell>
          <cell r="I6540">
            <v>0</v>
          </cell>
          <cell r="J6540">
            <v>0</v>
          </cell>
          <cell r="K6540" t="str">
            <v>4797.94</v>
          </cell>
          <cell r="L6540" t="str">
            <v>Lucia Carniglia</v>
          </cell>
          <cell r="M6540">
            <v>42043629</v>
          </cell>
          <cell r="N6540">
            <v>1141967812</v>
          </cell>
          <cell r="O6540" t="str">
            <v>Lucia Carniglia</v>
          </cell>
          <cell r="P6540">
            <v>1141967812</v>
          </cell>
          <cell r="Q6540" t="str">
            <v>Castillo y Lorenzini plan 4B edificio 2</v>
          </cell>
          <cell r="R6540">
            <v>1400</v>
          </cell>
          <cell r="S6540">
            <v>9</v>
          </cell>
          <cell r="T6540" t="str">
            <v>Vitun</v>
          </cell>
          <cell r="U6540" t="str">
            <v>Longchamps</v>
          </cell>
          <cell r="V6540">
            <v>1854</v>
          </cell>
          <cell r="W6540" t="str">
            <v>Gran Buenos Aires</v>
          </cell>
          <cell r="Y6540" t="str">
            <v>ENVÍO SIN CARGO (CABA Y GRAN PARTE DE GBA) TIEMPO: 4 a 6 DÍAS HÁBILES</v>
          </cell>
          <cell r="Z6540" t="str">
            <v>Mercado Pago</v>
          </cell>
          <cell r="AF6540" t="str">
            <v>SET BAÑO 4 PIEZAS ACRILICO</v>
          </cell>
          <cell r="AG6540" t="str">
            <v>1281.5</v>
          </cell>
          <cell r="AH6540">
            <v>2</v>
          </cell>
          <cell r="AI6540" t="str">
            <v>046AB6007</v>
          </cell>
          <cell r="AJ6540" t="str">
            <v>Web</v>
          </cell>
          <cell r="AK6540" t="str">
            <v/>
          </cell>
          <cell r="AL6540">
            <v>1661148591</v>
          </cell>
          <cell r="AM6540">
            <v>275549817</v>
          </cell>
          <cell r="AN6540" t="str">
            <v>Sí</v>
          </cell>
        </row>
        <row r="6541">
          <cell r="A6541">
            <v>1648</v>
          </cell>
          <cell r="B6541" t="str">
            <v>lu.carniglia@gmail.com</v>
          </cell>
          <cell r="AF6541" t="str">
            <v>CESTO DE BASURA ACERO INOXIDABLE 8L</v>
          </cell>
          <cell r="AG6541" t="str">
            <v>1820.35</v>
          </cell>
          <cell r="AH6541">
            <v>1</v>
          </cell>
          <cell r="AI6541" t="str">
            <v>TA7997</v>
          </cell>
          <cell r="AN6541" t="str">
            <v>Sí</v>
          </cell>
        </row>
        <row r="6542">
          <cell r="A6542">
            <v>1648</v>
          </cell>
          <cell r="B6542" t="str">
            <v>lu.carniglia@gmail.com</v>
          </cell>
          <cell r="AF6542" t="str">
            <v>RALLADOR VERDE 20x4 CM</v>
          </cell>
          <cell r="AG6542" t="str">
            <v>414.59</v>
          </cell>
          <cell r="AH6542">
            <v>1</v>
          </cell>
          <cell r="AI6542" t="str">
            <v>BA6436</v>
          </cell>
          <cell r="AN6542" t="str">
            <v>Sí</v>
          </cell>
        </row>
        <row r="6543">
          <cell r="A6543">
            <v>1647</v>
          </cell>
          <cell r="B6543" t="str">
            <v>fer.pardo01@gmail.com</v>
          </cell>
          <cell r="C6543">
            <v>44050</v>
          </cell>
          <cell r="D6543" t="str">
            <v>Abierta</v>
          </cell>
          <cell r="E6543" t="str">
            <v>Recibido</v>
          </cell>
          <cell r="F6543" t="str">
            <v>Enviado</v>
          </cell>
          <cell r="G6543" t="str">
            <v>ARS</v>
          </cell>
          <cell r="H6543" t="str">
            <v>6655.46</v>
          </cell>
          <cell r="I6543" t="str">
            <v>998.32</v>
          </cell>
          <cell r="J6543">
            <v>0</v>
          </cell>
          <cell r="K6543" t="str">
            <v>5657.14</v>
          </cell>
          <cell r="L6543" t="str">
            <v>Fernanda Pardo</v>
          </cell>
          <cell r="M6543">
            <v>31877728</v>
          </cell>
          <cell r="N6543">
            <v>1169223453</v>
          </cell>
          <cell r="O6543" t="str">
            <v>Fernanda Pardo</v>
          </cell>
          <cell r="P6543">
            <v>1169223453</v>
          </cell>
          <cell r="Q6543" t="str">
            <v>Virrey Liniers</v>
          </cell>
          <cell r="R6543">
            <v>1241</v>
          </cell>
          <cell r="S6543">
            <v>4</v>
          </cell>
          <cell r="T6543" t="str">
            <v>Boedo</v>
          </cell>
          <cell r="U6543" t="str">
            <v>Caba</v>
          </cell>
          <cell r="V6543">
            <v>1241</v>
          </cell>
          <cell r="W6543" t="str">
            <v>Capital Federal</v>
          </cell>
          <cell r="Y6543" t="str">
            <v>ENVÍO SIN CARGO (CABA Y GRAN PARTE DE GBA) TIEMPO: 4 a 6 DÍAS HÁBILES</v>
          </cell>
          <cell r="Z6543" t="str">
            <v>Mercado Pago</v>
          </cell>
          <cell r="AA6543" t="str">
            <v>VIERNESBIGDECO</v>
          </cell>
          <cell r="AD6543">
            <v>44050</v>
          </cell>
          <cell r="AE6543">
            <v>44054</v>
          </cell>
          <cell r="AF6543" t="str">
            <v>BOWL BAMBOO GRIS 6X15CM</v>
          </cell>
          <cell r="AG6543">
            <v>539</v>
          </cell>
          <cell r="AH6543">
            <v>1</v>
          </cell>
          <cell r="AI6543" t="str">
            <v>BA7799</v>
          </cell>
          <cell r="AJ6543" t="str">
            <v>Web</v>
          </cell>
          <cell r="AK6543" t="str">
            <v>JUEVES 13-08 ENTRE 8 Y 18 HORAS!</v>
          </cell>
          <cell r="AL6543">
            <v>1660277596</v>
          </cell>
          <cell r="AM6543">
            <v>275347047</v>
          </cell>
          <cell r="AN6543" t="str">
            <v>Sí</v>
          </cell>
        </row>
        <row r="6544">
          <cell r="A6544">
            <v>1647</v>
          </cell>
          <cell r="B6544" t="str">
            <v>fer.pardo01@gmail.com</v>
          </cell>
          <cell r="AF6544" t="str">
            <v>BOWL BAMBOO GRIS 14X28CM</v>
          </cell>
          <cell r="AG6544" t="str">
            <v>1332.44</v>
          </cell>
          <cell r="AH6544">
            <v>1</v>
          </cell>
          <cell r="AI6544" t="str">
            <v>BA7814</v>
          </cell>
          <cell r="AN6544" t="str">
            <v>Sí</v>
          </cell>
        </row>
        <row r="6545">
          <cell r="A6545">
            <v>1647</v>
          </cell>
          <cell r="B6545" t="str">
            <v>fer.pardo01@gmail.com</v>
          </cell>
          <cell r="AF6545" t="str">
            <v>ESPATULAS PLASTICO (Verde)</v>
          </cell>
          <cell r="AG6545" t="str">
            <v>88.94</v>
          </cell>
          <cell r="AH6545">
            <v>1</v>
          </cell>
          <cell r="AI6545" t="str">
            <v>019BA7572BA</v>
          </cell>
          <cell r="AN6545" t="str">
            <v>Sí</v>
          </cell>
        </row>
        <row r="6546">
          <cell r="A6546">
            <v>1647</v>
          </cell>
          <cell r="B6546" t="str">
            <v>fer.pardo01@gmail.com</v>
          </cell>
          <cell r="AF6546" t="str">
            <v>SET X 6 CUCHILLO MESA MADERA "DI SOLLE"</v>
          </cell>
          <cell r="AG6546" t="str">
            <v>582.22</v>
          </cell>
          <cell r="AH6546">
            <v>1</v>
          </cell>
          <cell r="AI6546" t="str">
            <v>061CMT0359</v>
          </cell>
          <cell r="AN6546" t="str">
            <v>Sí</v>
          </cell>
        </row>
        <row r="6547">
          <cell r="A6547">
            <v>1647</v>
          </cell>
          <cell r="B6547" t="str">
            <v>fer.pardo01@gmail.com</v>
          </cell>
          <cell r="AF6547" t="str">
            <v>SET X 6 CUCHARA MESA MADERA "DI SOLLE"</v>
          </cell>
          <cell r="AG6547" t="str">
            <v>444.7</v>
          </cell>
          <cell r="AH6547">
            <v>1</v>
          </cell>
          <cell r="AI6547" t="str">
            <v>061CMT0379</v>
          </cell>
          <cell r="AN6547" t="str">
            <v>Sí</v>
          </cell>
        </row>
        <row r="6548">
          <cell r="A6548">
            <v>1647</v>
          </cell>
          <cell r="B6548" t="str">
            <v>fer.pardo01@gmail.com</v>
          </cell>
          <cell r="AF6548" t="str">
            <v>SET X 6 CUCHARA CAFE CHICA MADERA "DI SOLLE"</v>
          </cell>
          <cell r="AG6548" t="str">
            <v>455.51</v>
          </cell>
          <cell r="AH6548">
            <v>1</v>
          </cell>
          <cell r="AI6548" t="str">
            <v>061CMT0381</v>
          </cell>
          <cell r="AN6548" t="str">
            <v>Sí</v>
          </cell>
        </row>
        <row r="6549">
          <cell r="A6549">
            <v>1647</v>
          </cell>
          <cell r="B6549" t="str">
            <v>fer.pardo01@gmail.com</v>
          </cell>
          <cell r="AF6549" t="str">
            <v>PANERA ARPILLERA HOJAS AZUL</v>
          </cell>
          <cell r="AG6549" t="str">
            <v>481.26</v>
          </cell>
          <cell r="AH6549">
            <v>1</v>
          </cell>
          <cell r="AI6549" t="str">
            <v>LO26017</v>
          </cell>
          <cell r="AN6549" t="str">
            <v>Sí</v>
          </cell>
        </row>
        <row r="6550">
          <cell r="A6550">
            <v>1647</v>
          </cell>
          <cell r="B6550" t="str">
            <v>fer.pardo01@gmail.com</v>
          </cell>
          <cell r="AF6550" t="str">
            <v>BOWL BAMBOO GRIS PETROLEO 6X12CM</v>
          </cell>
          <cell r="AG6550" t="str">
            <v>491.7</v>
          </cell>
          <cell r="AH6550">
            <v>2</v>
          </cell>
          <cell r="AI6550" t="str">
            <v>BA8205 MERCA SEPARADA</v>
          </cell>
          <cell r="AN6550" t="str">
            <v>Sí</v>
          </cell>
        </row>
        <row r="6551">
          <cell r="A6551">
            <v>1647</v>
          </cell>
          <cell r="B6551" t="str">
            <v>fer.pardo01@gmail.com</v>
          </cell>
          <cell r="AF6551" t="str">
            <v>RELOJ PARED BLANCO DIAM 25CM</v>
          </cell>
          <cell r="AG6551">
            <v>560</v>
          </cell>
          <cell r="AH6551">
            <v>1</v>
          </cell>
          <cell r="AI6551" t="str">
            <v>046RE6029</v>
          </cell>
          <cell r="AN6551" t="str">
            <v>Sí</v>
          </cell>
        </row>
        <row r="6552">
          <cell r="A6552">
            <v>1647</v>
          </cell>
          <cell r="B6552" t="str">
            <v>fer.pardo01@gmail.com</v>
          </cell>
          <cell r="AF6552" t="str">
            <v>JABONERA BAÑO POLISERINA PASTEL</v>
          </cell>
          <cell r="AG6552">
            <v>490</v>
          </cell>
          <cell r="AH6552">
            <v>1</v>
          </cell>
          <cell r="AI6552" t="str">
            <v>046AB6644</v>
          </cell>
          <cell r="AN6552" t="str">
            <v>Sí</v>
          </cell>
        </row>
        <row r="6553">
          <cell r="A6553">
            <v>1647</v>
          </cell>
          <cell r="B6553" t="str">
            <v>fer.pardo01@gmail.com</v>
          </cell>
          <cell r="AF6553" t="str">
            <v>RALLADOR 6 LADOS 23CM</v>
          </cell>
          <cell r="AG6553">
            <v>641</v>
          </cell>
          <cell r="AH6553">
            <v>1</v>
          </cell>
          <cell r="AI6553" t="str">
            <v>046BA6440</v>
          </cell>
          <cell r="AN6553" t="str">
            <v>Sí</v>
          </cell>
        </row>
        <row r="6554">
          <cell r="A6554">
            <v>1647</v>
          </cell>
          <cell r="B6554" t="str">
            <v>fer.pardo01@gmail.com</v>
          </cell>
          <cell r="AF6554" t="str">
            <v>SEGURO PARA PUERTA SILICONA 1PC COLORES SURTIDOS SIN ELECCION</v>
          </cell>
          <cell r="AG6554" t="str">
            <v>56.99</v>
          </cell>
          <cell r="AH6554">
            <v>1</v>
          </cell>
          <cell r="AI6554" t="str">
            <v>019BA6986</v>
          </cell>
          <cell r="AN6554" t="str">
            <v>Sí</v>
          </cell>
        </row>
        <row r="6555">
          <cell r="A6555">
            <v>1646</v>
          </cell>
          <cell r="B6555" t="str">
            <v>patoggl29@gmail.com</v>
          </cell>
          <cell r="C6555">
            <v>44050</v>
          </cell>
          <cell r="D6555" t="str">
            <v>Abierta</v>
          </cell>
          <cell r="E6555" t="str">
            <v>Recibido</v>
          </cell>
          <cell r="F6555" t="str">
            <v>Enviado</v>
          </cell>
          <cell r="G6555" t="str">
            <v>ARS</v>
          </cell>
          <cell r="H6555">
            <v>599</v>
          </cell>
          <cell r="I6555" t="str">
            <v>89.85</v>
          </cell>
          <cell r="J6555">
            <v>0</v>
          </cell>
          <cell r="K6555" t="str">
            <v>509.15</v>
          </cell>
          <cell r="L6555" t="str">
            <v>Patricia Garay Lima</v>
          </cell>
          <cell r="M6555">
            <v>16453123</v>
          </cell>
          <cell r="N6555">
            <v>1150954999</v>
          </cell>
          <cell r="O6555" t="str">
            <v>Patricia Garay Lima</v>
          </cell>
          <cell r="P6555">
            <v>1150954999</v>
          </cell>
          <cell r="Q6555" t="str">
            <v>Llavallol</v>
          </cell>
          <cell r="R6555">
            <v>3455</v>
          </cell>
          <cell r="S6555">
            <v>2</v>
          </cell>
          <cell r="T6555" t="str">
            <v>Villa del Parque</v>
          </cell>
          <cell r="U6555" t="str">
            <v>Caba</v>
          </cell>
          <cell r="V6555">
            <v>1417</v>
          </cell>
          <cell r="W6555" t="str">
            <v>Capital Federal</v>
          </cell>
          <cell r="Y6555" t="str">
            <v>ENVÍO SIN CARGO (CABA Y GRAN PARTE DE GBA) TIEMPO: 4 a 6 DÍAS HÁBILES</v>
          </cell>
          <cell r="Z6555" t="str">
            <v>Mercado Pago</v>
          </cell>
          <cell r="AA6555" t="str">
            <v>VIERNESBIGDECO</v>
          </cell>
          <cell r="AD6555">
            <v>44050</v>
          </cell>
          <cell r="AE6555">
            <v>44054</v>
          </cell>
          <cell r="AF6555" t="str">
            <v>AZUCARERA DE VIDRIO Y ACERO INOXIDABLE 10CM</v>
          </cell>
          <cell r="AG6555">
            <v>199</v>
          </cell>
          <cell r="AH6555">
            <v>1</v>
          </cell>
          <cell r="AI6555" t="str">
            <v>046BA8196</v>
          </cell>
          <cell r="AJ6555" t="str">
            <v>Móvil</v>
          </cell>
          <cell r="AK6555" t="str">
            <v>JUEVES 13-08 ENTRE 8 Y 18 HORAS!</v>
          </cell>
          <cell r="AL6555">
            <v>1660117939</v>
          </cell>
          <cell r="AM6555">
            <v>275317452</v>
          </cell>
          <cell r="AN6555" t="str">
            <v>Sí</v>
          </cell>
        </row>
        <row r="6556">
          <cell r="A6556">
            <v>1646</v>
          </cell>
          <cell r="B6556" t="str">
            <v>patoggl29@gmail.com</v>
          </cell>
          <cell r="AF6556" t="str">
            <v>VELA 100 % SOJA CON AROMA JAZMIN GARDENIA</v>
          </cell>
          <cell r="AG6556">
            <v>400</v>
          </cell>
          <cell r="AH6556">
            <v>1</v>
          </cell>
          <cell r="AI6556" t="str">
            <v>VELA</v>
          </cell>
          <cell r="AN6556" t="str">
            <v>Sí</v>
          </cell>
        </row>
        <row r="6557">
          <cell r="A6557">
            <v>1645</v>
          </cell>
          <cell r="B6557" t="str">
            <v>patoggl29@gmail.com</v>
          </cell>
          <cell r="C6557">
            <v>44050</v>
          </cell>
          <cell r="D6557" t="str">
            <v>Abierta</v>
          </cell>
          <cell r="E6557" t="str">
            <v>Recibido</v>
          </cell>
          <cell r="F6557" t="str">
            <v>Enviado</v>
          </cell>
          <cell r="G6557" t="str">
            <v>ARS</v>
          </cell>
          <cell r="H6557" t="str">
            <v>854.4</v>
          </cell>
          <cell r="I6557" t="str">
            <v>128.16</v>
          </cell>
          <cell r="J6557">
            <v>0</v>
          </cell>
          <cell r="K6557" t="str">
            <v>726.24</v>
          </cell>
          <cell r="L6557" t="str">
            <v>Patricia Garay Lima</v>
          </cell>
          <cell r="M6557">
            <v>16453123</v>
          </cell>
          <cell r="N6557">
            <v>1150954999</v>
          </cell>
          <cell r="O6557" t="str">
            <v>Patricia Garay Lima</v>
          </cell>
          <cell r="P6557">
            <v>1150954999</v>
          </cell>
          <cell r="Q6557" t="str">
            <v>Llavallol</v>
          </cell>
          <cell r="R6557">
            <v>3455</v>
          </cell>
          <cell r="S6557">
            <v>2</v>
          </cell>
          <cell r="T6557" t="str">
            <v>Villa del Parque</v>
          </cell>
          <cell r="U6557" t="str">
            <v>Caba</v>
          </cell>
          <cell r="V6557">
            <v>1417</v>
          </cell>
          <cell r="W6557" t="str">
            <v>Capital Federal</v>
          </cell>
          <cell r="Y6557" t="str">
            <v>ENVÍO SIN CARGO (CABA Y GRAN PARTE DE GBA) TIEMPO: 4 a 6 DÍAS HÁBILES</v>
          </cell>
          <cell r="Z6557" t="str">
            <v>Mercado Pago</v>
          </cell>
          <cell r="AA6557" t="str">
            <v>VIERNESBIGDECO</v>
          </cell>
          <cell r="AD6557">
            <v>44050</v>
          </cell>
          <cell r="AE6557">
            <v>44054</v>
          </cell>
          <cell r="AF6557" t="str">
            <v>BROCHES PARA BOLSA FLUO BLISTER SET X 5PC COL.SURT. 11CM</v>
          </cell>
          <cell r="AG6557" t="str">
            <v>140.9</v>
          </cell>
          <cell r="AH6557">
            <v>1</v>
          </cell>
          <cell r="AI6557" t="str">
            <v>046BR5392</v>
          </cell>
          <cell r="AJ6557" t="str">
            <v>Móvil</v>
          </cell>
          <cell r="AK6557" t="str">
            <v>JUEVES 13-08 ENTRE 8 Y 18 HORAS!</v>
          </cell>
          <cell r="AL6557">
            <v>1660101153</v>
          </cell>
          <cell r="AM6557">
            <v>275313345</v>
          </cell>
          <cell r="AN6557" t="str">
            <v>Sí</v>
          </cell>
        </row>
        <row r="6558">
          <cell r="A6558">
            <v>1645</v>
          </cell>
          <cell r="B6558" t="str">
            <v>patoggl29@gmail.com</v>
          </cell>
          <cell r="AF6558" t="str">
            <v>VELA 100 % SOJA CON AROMA JAZMIN GARDENIA</v>
          </cell>
          <cell r="AG6558">
            <v>400</v>
          </cell>
          <cell r="AH6558">
            <v>1</v>
          </cell>
          <cell r="AI6558" t="str">
            <v>VELA</v>
          </cell>
          <cell r="AN6558" t="str">
            <v>Sí</v>
          </cell>
        </row>
        <row r="6559">
          <cell r="A6559">
            <v>1645</v>
          </cell>
          <cell r="B6559" t="str">
            <v>patoggl29@gmail.com</v>
          </cell>
          <cell r="AF6559" t="str">
            <v>BATIDOR SEMIAUTOMATICO 34 CM</v>
          </cell>
          <cell r="AG6559" t="str">
            <v>313.5</v>
          </cell>
          <cell r="AH6559">
            <v>1</v>
          </cell>
          <cell r="AI6559" t="str">
            <v>046BA4824</v>
          </cell>
          <cell r="AN6559" t="str">
            <v>Sí</v>
          </cell>
        </row>
        <row r="6560">
          <cell r="A6560">
            <v>1644</v>
          </cell>
          <cell r="B6560" t="str">
            <v>lolimartin86@gmail.com</v>
          </cell>
          <cell r="C6560">
            <v>44050</v>
          </cell>
          <cell r="D6560" t="str">
            <v>Abierta</v>
          </cell>
          <cell r="E6560" t="str">
            <v>Recibido</v>
          </cell>
          <cell r="F6560" t="str">
            <v>Enviado</v>
          </cell>
          <cell r="G6560" t="str">
            <v>ARS</v>
          </cell>
          <cell r="H6560" t="str">
            <v>3590.17</v>
          </cell>
          <cell r="I6560" t="str">
            <v>538.53</v>
          </cell>
          <cell r="J6560">
            <v>0</v>
          </cell>
          <cell r="K6560" t="str">
            <v>3051.64</v>
          </cell>
          <cell r="L6560" t="str">
            <v>Loli Martin</v>
          </cell>
          <cell r="M6560">
            <v>31879123</v>
          </cell>
          <cell r="N6560">
            <v>47904204</v>
          </cell>
          <cell r="O6560" t="str">
            <v>Loli Martin</v>
          </cell>
          <cell r="P6560">
            <v>47904204</v>
          </cell>
          <cell r="Q6560" t="str">
            <v>Guillermo marconi</v>
          </cell>
          <cell r="R6560">
            <v>1470</v>
          </cell>
          <cell r="S6560" t="str">
            <v>7b</v>
          </cell>
          <cell r="T6560" t="str">
            <v>Olivos</v>
          </cell>
          <cell r="U6560" t="str">
            <v>Buenos aires</v>
          </cell>
          <cell r="V6560">
            <v>1636</v>
          </cell>
          <cell r="W6560" t="str">
            <v>Gran Buenos Aires</v>
          </cell>
          <cell r="Y6560" t="str">
            <v>ENVÍO SIN CARGO (CABA Y GRAN PARTE DE GBA) TIEMPO: 4 a 6 DÍAS HÁBILES</v>
          </cell>
          <cell r="Z6560" t="str">
            <v>Mercado Pago</v>
          </cell>
          <cell r="AA6560" t="str">
            <v>VIERNESBIGDECO</v>
          </cell>
          <cell r="AD6560">
            <v>44050</v>
          </cell>
          <cell r="AE6560">
            <v>44054</v>
          </cell>
          <cell r="AF6560" t="str">
            <v>BANDEJA DE MADERA BLANCO "LIFE IS BEAUTIFUL" 24X17CM</v>
          </cell>
          <cell r="AG6560" t="str">
            <v>578.23</v>
          </cell>
          <cell r="AH6560">
            <v>1</v>
          </cell>
          <cell r="AI6560" t="str">
            <v>046BI7455</v>
          </cell>
          <cell r="AJ6560" t="str">
            <v>Móvil</v>
          </cell>
          <cell r="AK6560" t="str">
            <v>JUEVES 13-08 ENTRE 8 Y 18 HORAS!</v>
          </cell>
          <cell r="AL6560">
            <v>1660087163</v>
          </cell>
          <cell r="AM6560">
            <v>275158112</v>
          </cell>
          <cell r="AN6560" t="str">
            <v>Sí</v>
          </cell>
        </row>
        <row r="6561">
          <cell r="A6561">
            <v>1644</v>
          </cell>
          <cell r="B6561" t="str">
            <v>lolimartin86@gmail.com</v>
          </cell>
          <cell r="AF6561" t="str">
            <v>SET CUCHARON Y TENEDOR BAMBOO BLANCO 29CM</v>
          </cell>
          <cell r="AG6561">
            <v>1024</v>
          </cell>
          <cell r="AH6561">
            <v>1</v>
          </cell>
          <cell r="AI6561" t="str">
            <v>BA7800</v>
          </cell>
          <cell r="AN6561" t="str">
            <v>Sí</v>
          </cell>
        </row>
        <row r="6562">
          <cell r="A6562">
            <v>1644</v>
          </cell>
          <cell r="B6562" t="str">
            <v>lolimartin86@gmail.com</v>
          </cell>
          <cell r="AF6562" t="str">
            <v>APOYA PAVA MADERA CERCO 17.5 CM</v>
          </cell>
          <cell r="AG6562" t="str">
            <v>186.32</v>
          </cell>
          <cell r="AH6562">
            <v>1</v>
          </cell>
          <cell r="AI6562" t="str">
            <v>BA5450</v>
          </cell>
          <cell r="AN6562" t="str">
            <v>Sí</v>
          </cell>
        </row>
        <row r="6563">
          <cell r="A6563">
            <v>1644</v>
          </cell>
          <cell r="B6563" t="str">
            <v>lolimartin86@gmail.com</v>
          </cell>
          <cell r="AF6563" t="str">
            <v>MOLINILLO MADERA 20 CM</v>
          </cell>
          <cell r="AG6563" t="str">
            <v>900.81</v>
          </cell>
          <cell r="AH6563">
            <v>2</v>
          </cell>
          <cell r="AI6563" t="str">
            <v>046BA6860</v>
          </cell>
          <cell r="AN6563" t="str">
            <v>Sí</v>
          </cell>
        </row>
        <row r="6564">
          <cell r="A6564">
            <v>1643</v>
          </cell>
          <cell r="B6564" t="str">
            <v>agostina.l.gutierrez@hotmail.com</v>
          </cell>
          <cell r="C6564">
            <v>44050</v>
          </cell>
          <cell r="D6564" t="str">
            <v>Abierta</v>
          </cell>
          <cell r="E6564" t="str">
            <v>Recibido</v>
          </cell>
          <cell r="F6564" t="str">
            <v>Enviado</v>
          </cell>
          <cell r="G6564" t="str">
            <v>ARS</v>
          </cell>
          <cell r="H6564" t="str">
            <v>1605.15</v>
          </cell>
          <cell r="I6564" t="str">
            <v>240.77</v>
          </cell>
          <cell r="J6564">
            <v>0</v>
          </cell>
          <cell r="K6564" t="str">
            <v>1364.38</v>
          </cell>
          <cell r="L6564" t="str">
            <v>Agostina Lourdes Gutierrez</v>
          </cell>
          <cell r="M6564">
            <v>40251246</v>
          </cell>
          <cell r="N6564">
            <v>1568505259</v>
          </cell>
          <cell r="O6564" t="str">
            <v>Agostina Lourdes gutierrez</v>
          </cell>
          <cell r="P6564">
            <v>1568505259</v>
          </cell>
          <cell r="Q6564" t="str">
            <v>Las Malvinas</v>
          </cell>
          <cell r="R6564">
            <v>1460</v>
          </cell>
          <cell r="U6564" t="str">
            <v>San Miguel</v>
          </cell>
          <cell r="V6564">
            <v>1663</v>
          </cell>
          <cell r="W6564" t="str">
            <v>Gran Buenos Aires</v>
          </cell>
          <cell r="Y6564" t="str">
            <v>ENVÍO SIN CARGO (CABA Y GRAN PARTE DE GBA) TIEMPO: 4 a 6 DÍAS HÁBILES</v>
          </cell>
          <cell r="Z6564" t="str">
            <v>Mercado Pago</v>
          </cell>
          <cell r="AA6564" t="str">
            <v>VIERNESBIGDECO</v>
          </cell>
          <cell r="AD6564">
            <v>44050</v>
          </cell>
          <cell r="AE6564">
            <v>44054</v>
          </cell>
          <cell r="AF6564" t="str">
            <v>Hermetico 400 cc surtidos c/tapa</v>
          </cell>
          <cell r="AG6564">
            <v>179</v>
          </cell>
          <cell r="AH6564">
            <v>2</v>
          </cell>
          <cell r="AI6564" t="str">
            <v>BP35099</v>
          </cell>
          <cell r="AJ6564" t="str">
            <v>Web</v>
          </cell>
          <cell r="AK6564" t="str">
            <v>JUEVES 13-08 ENTRE 8 Y 18 HORAS!</v>
          </cell>
          <cell r="AL6564">
            <v>1659120934</v>
          </cell>
          <cell r="AM6564">
            <v>275158732</v>
          </cell>
          <cell r="AN6564" t="str">
            <v>Sí</v>
          </cell>
        </row>
        <row r="6565">
          <cell r="A6565">
            <v>1643</v>
          </cell>
          <cell r="B6565" t="str">
            <v>agostina.l.gutierrez@hotmail.com</v>
          </cell>
          <cell r="AF6565" t="str">
            <v>BROCHES BLISTER X 12 GRIP ARRIBA</v>
          </cell>
          <cell r="AG6565" t="str">
            <v>197.03</v>
          </cell>
          <cell r="AH6565">
            <v>2</v>
          </cell>
          <cell r="AI6565" t="str">
            <v>046BR5388</v>
          </cell>
          <cell r="AN6565" t="str">
            <v>Sí</v>
          </cell>
        </row>
        <row r="6566">
          <cell r="A6566">
            <v>1643</v>
          </cell>
          <cell r="B6566" t="str">
            <v>agostina.l.gutierrez@hotmail.com</v>
          </cell>
          <cell r="AF6566" t="str">
            <v>BALDE PLASTICO TRANSPARENTE VARIOS COLORES (Fucsia)</v>
          </cell>
          <cell r="AG6566" t="str">
            <v>486.09</v>
          </cell>
          <cell r="AH6566">
            <v>1</v>
          </cell>
          <cell r="AN6566" t="str">
            <v>Sí</v>
          </cell>
        </row>
        <row r="6567">
          <cell r="A6567">
            <v>1643</v>
          </cell>
          <cell r="B6567" t="str">
            <v>agostina.l.gutierrez@hotmail.com</v>
          </cell>
          <cell r="AF6567" t="str">
            <v>BOWL NEGRO 400CC TRANSLUCIDO MATERIAL SAN</v>
          </cell>
          <cell r="AG6567" t="str">
            <v>183.5</v>
          </cell>
          <cell r="AH6567">
            <v>2</v>
          </cell>
          <cell r="AI6567" t="str">
            <v>BP01102 BIPO</v>
          </cell>
          <cell r="AN6567" t="str">
            <v>Sí</v>
          </cell>
        </row>
        <row r="6568">
          <cell r="A6568">
            <v>1642</v>
          </cell>
          <cell r="B6568" t="str">
            <v>anahi_c_maldonado@hotmail.com</v>
          </cell>
          <cell r="C6568">
            <v>44050</v>
          </cell>
          <cell r="D6568" t="str">
            <v>Abierta</v>
          </cell>
          <cell r="E6568" t="str">
            <v>Recibido</v>
          </cell>
          <cell r="F6568" t="str">
            <v>Enviado</v>
          </cell>
          <cell r="G6568" t="str">
            <v>ARS</v>
          </cell>
          <cell r="H6568" t="str">
            <v>1047.5</v>
          </cell>
          <cell r="I6568">
            <v>0</v>
          </cell>
          <cell r="J6568">
            <v>0</v>
          </cell>
          <cell r="K6568" t="str">
            <v>1047.5</v>
          </cell>
          <cell r="L6568" t="str">
            <v>Anahi Maldonado</v>
          </cell>
          <cell r="M6568">
            <v>39335321</v>
          </cell>
          <cell r="N6568">
            <v>1525224684</v>
          </cell>
          <cell r="O6568" t="str">
            <v>Anahi Maldonado</v>
          </cell>
          <cell r="P6568">
            <v>1525224684</v>
          </cell>
          <cell r="Q6568" t="str">
            <v>Avenida coronel diaz</v>
          </cell>
          <cell r="R6568">
            <v>1965</v>
          </cell>
          <cell r="S6568" t="str">
            <v>4d</v>
          </cell>
          <cell r="T6568" t="str">
            <v>Palermo</v>
          </cell>
          <cell r="U6568" t="str">
            <v>Caba</v>
          </cell>
          <cell r="V6568">
            <v>1425</v>
          </cell>
          <cell r="W6568" t="str">
            <v>Capital Federal</v>
          </cell>
          <cell r="Y6568" t="str">
            <v>ENVÍO SIN CARGO (CABA Y GRAN PARTE DE GBA) TIEMPO: 4 a 6 DÍAS HÁBILES</v>
          </cell>
          <cell r="Z6568" t="str">
            <v>Mercado Pago</v>
          </cell>
          <cell r="AD6568">
            <v>44050</v>
          </cell>
          <cell r="AE6568">
            <v>44054</v>
          </cell>
          <cell r="AF6568" t="str">
            <v>RELOJ DE PARED NEGRO 30CM</v>
          </cell>
          <cell r="AG6568" t="str">
            <v>652.5</v>
          </cell>
          <cell r="AH6568">
            <v>1</v>
          </cell>
          <cell r="AI6568" t="str">
            <v>046RE6670</v>
          </cell>
          <cell r="AJ6568" t="str">
            <v>Móvil</v>
          </cell>
          <cell r="AK6568" t="str">
            <v>JUEVES 13-08 ENTRE 8 Y 18 HORAS!</v>
          </cell>
          <cell r="AL6568">
            <v>1658966747</v>
          </cell>
          <cell r="AM6568">
            <v>275135189</v>
          </cell>
          <cell r="AN6568" t="str">
            <v>Sí</v>
          </cell>
        </row>
        <row r="6569">
          <cell r="A6569">
            <v>1642</v>
          </cell>
          <cell r="B6569" t="str">
            <v>anahi_c_maldonado@hotmail.com</v>
          </cell>
          <cell r="AF6569" t="str">
            <v>PERCHERO X 5 LLAVE BCO 5DIV 22CM</v>
          </cell>
          <cell r="AG6569">
            <v>395</v>
          </cell>
          <cell r="AH6569">
            <v>1</v>
          </cell>
          <cell r="AI6569" t="str">
            <v>046DE7359</v>
          </cell>
          <cell r="AN6569" t="str">
            <v>Sí</v>
          </cell>
        </row>
        <row r="6570">
          <cell r="A6570">
            <v>1641</v>
          </cell>
          <cell r="B6570" t="str">
            <v>camila.ponce133@gmail.com</v>
          </cell>
          <cell r="C6570">
            <v>44050</v>
          </cell>
          <cell r="D6570" t="str">
            <v>Abierta</v>
          </cell>
          <cell r="E6570" t="str">
            <v>Recibido</v>
          </cell>
          <cell r="F6570" t="str">
            <v>Enviado</v>
          </cell>
          <cell r="G6570" t="str">
            <v>ARS</v>
          </cell>
          <cell r="H6570" t="str">
            <v>2254.65</v>
          </cell>
          <cell r="I6570" t="str">
            <v>338.2</v>
          </cell>
          <cell r="J6570">
            <v>0</v>
          </cell>
          <cell r="K6570" t="str">
            <v>1916.45</v>
          </cell>
          <cell r="L6570" t="str">
            <v>Camila Ponce</v>
          </cell>
          <cell r="M6570">
            <v>39673133</v>
          </cell>
          <cell r="N6570">
            <v>1126633711</v>
          </cell>
          <cell r="O6570" t="str">
            <v>Camila Ponce</v>
          </cell>
          <cell r="P6570">
            <v>1126633711</v>
          </cell>
          <cell r="Q6570" t="str">
            <v>Yatasto</v>
          </cell>
          <cell r="R6570">
            <v>2111</v>
          </cell>
          <cell r="U6570" t="str">
            <v>Grand Bourg</v>
          </cell>
          <cell r="V6570">
            <v>1615</v>
          </cell>
          <cell r="W6570" t="str">
            <v>Gran Buenos Aires</v>
          </cell>
          <cell r="Y6570" t="str">
            <v>ENVÍO SIN CARGO (CABA Y GRAN PARTE DE GBA) TIEMPO: 4 a 6 DÍAS HÁBILES</v>
          </cell>
          <cell r="Z6570" t="str">
            <v>Mercado Pago</v>
          </cell>
          <cell r="AA6570" t="str">
            <v>VIERNESBIGDECO</v>
          </cell>
          <cell r="AD6570">
            <v>44050</v>
          </cell>
          <cell r="AE6570">
            <v>44054</v>
          </cell>
          <cell r="AF6570" t="str">
            <v>SET DE BAÑO NEGRO 4 PIEZAS: DISPENSER + JABONERA + 2 PORTA CEPILLOS</v>
          </cell>
          <cell r="AG6570" t="str">
            <v>1694.65</v>
          </cell>
          <cell r="AH6570">
            <v>1</v>
          </cell>
          <cell r="AI6570" t="str">
            <v>046AB7329 merca sepa</v>
          </cell>
          <cell r="AJ6570" t="str">
            <v>Móvil</v>
          </cell>
          <cell r="AK6570" t="str">
            <v>JUEVES 13-08 ENTRE 8 Y 18 HORAS!</v>
          </cell>
          <cell r="AL6570">
            <v>1658851509</v>
          </cell>
          <cell r="AM6570">
            <v>275050775</v>
          </cell>
          <cell r="AN6570" t="str">
            <v>Sí</v>
          </cell>
        </row>
        <row r="6571">
          <cell r="A6571">
            <v>1641</v>
          </cell>
          <cell r="B6571" t="str">
            <v>camila.ponce133@gmail.com</v>
          </cell>
          <cell r="AF6571" t="str">
            <v>RELOJ PARED BLANCO DIAM 25CM</v>
          </cell>
          <cell r="AG6571">
            <v>560</v>
          </cell>
          <cell r="AH6571">
            <v>1</v>
          </cell>
          <cell r="AI6571" t="str">
            <v>046RE6029</v>
          </cell>
          <cell r="AN6571" t="str">
            <v>Sí</v>
          </cell>
        </row>
        <row r="6572">
          <cell r="A6572">
            <v>1640</v>
          </cell>
          <cell r="B6572" t="str">
            <v>shapnaroy@hotmail.com</v>
          </cell>
          <cell r="C6572">
            <v>44050</v>
          </cell>
          <cell r="D6572" t="str">
            <v>Abierta</v>
          </cell>
          <cell r="E6572" t="str">
            <v>Anulado</v>
          </cell>
          <cell r="F6572" t="str">
            <v>Enviado</v>
          </cell>
          <cell r="G6572" t="str">
            <v>ARS</v>
          </cell>
          <cell r="H6572">
            <v>548</v>
          </cell>
          <cell r="I6572">
            <v>0</v>
          </cell>
          <cell r="J6572">
            <v>0</v>
          </cell>
          <cell r="K6572">
            <v>548</v>
          </cell>
          <cell r="L6572" t="str">
            <v>Lisa Genovese</v>
          </cell>
          <cell r="M6572">
            <v>38026386</v>
          </cell>
          <cell r="N6572">
            <v>5492944664312</v>
          </cell>
          <cell r="O6572" t="str">
            <v>Lisa Genovese</v>
          </cell>
          <cell r="P6572">
            <v>15492944664312</v>
          </cell>
          <cell r="Q6572" t="str">
            <v>Av. del Libertador</v>
          </cell>
          <cell r="R6572">
            <v>5722</v>
          </cell>
          <cell r="S6572" t="str">
            <v>4 depto 16</v>
          </cell>
          <cell r="U6572" t="str">
            <v>Caba</v>
          </cell>
          <cell r="V6572">
            <v>1428</v>
          </cell>
          <cell r="W6572" t="str">
            <v>Capital Federal</v>
          </cell>
          <cell r="Y6572" t="str">
            <v>ENVÍO SIN CARGO (CABA Y GRAN PARTE DE GBA) TIEMPO: 4 a 6 DÍAS HÁBILES</v>
          </cell>
          <cell r="Z6572" t="str">
            <v>Mercado Pago</v>
          </cell>
          <cell r="AB6572" t="str">
            <v>Es un regalo de cumpleaños. Si se puede agregar una tarjeta que diga: Feliz cumple Lis! Te quiero, Shap. Genial, gracias!</v>
          </cell>
          <cell r="AE6572">
            <v>44054</v>
          </cell>
          <cell r="AF6572" t="str">
            <v>JARRON CERAMICA NEGRO 10X11CM</v>
          </cell>
          <cell r="AG6572">
            <v>274</v>
          </cell>
          <cell r="AH6572">
            <v>1</v>
          </cell>
          <cell r="AI6572" t="str">
            <v>046JA7511</v>
          </cell>
          <cell r="AJ6572" t="str">
            <v>Web</v>
          </cell>
          <cell r="AK6572" t="str">
            <v>JUEVES 13-08 ENTRE 8 Y 18 HORAS!</v>
          </cell>
          <cell r="AL6572">
            <v>1658819522</v>
          </cell>
          <cell r="AM6572">
            <v>275118035</v>
          </cell>
          <cell r="AN6572" t="str">
            <v>Sí</v>
          </cell>
        </row>
        <row r="6573">
          <cell r="A6573">
            <v>1640</v>
          </cell>
          <cell r="B6573" t="str">
            <v>shapnaroy@hotmail.com</v>
          </cell>
          <cell r="AF6573" t="str">
            <v>JARRON CERAMICA CREMA 10X11CM</v>
          </cell>
          <cell r="AG6573">
            <v>274</v>
          </cell>
          <cell r="AH6573">
            <v>1</v>
          </cell>
          <cell r="AI6573" t="str">
            <v>046JA7513</v>
          </cell>
          <cell r="AN6573" t="str">
            <v>Sí</v>
          </cell>
        </row>
        <row r="6574">
          <cell r="A6574">
            <v>1639</v>
          </cell>
          <cell r="B6574" t="str">
            <v>vikyochoa2@gmail.com</v>
          </cell>
          <cell r="C6574">
            <v>44050</v>
          </cell>
          <cell r="D6574" t="str">
            <v>Abierta</v>
          </cell>
          <cell r="E6574" t="str">
            <v>Recibido</v>
          </cell>
          <cell r="F6574" t="str">
            <v>Enviado</v>
          </cell>
          <cell r="G6574" t="str">
            <v>ARS</v>
          </cell>
          <cell r="H6574">
            <v>5260</v>
          </cell>
          <cell r="I6574">
            <v>0</v>
          </cell>
          <cell r="J6574">
            <v>1155</v>
          </cell>
          <cell r="K6574">
            <v>6415</v>
          </cell>
          <cell r="L6574" t="str">
            <v>Victoria Abril Ochoa</v>
          </cell>
          <cell r="M6574">
            <v>41987375</v>
          </cell>
          <cell r="N6574">
            <v>2291419839</v>
          </cell>
          <cell r="O6574" t="str">
            <v>Victoria Abril Ochoa</v>
          </cell>
          <cell r="P6574">
            <v>2291419839</v>
          </cell>
          <cell r="Q6574">
            <v>38</v>
          </cell>
          <cell r="R6574">
            <v>916</v>
          </cell>
          <cell r="U6574" t="str">
            <v>Miramar</v>
          </cell>
          <cell r="V6574">
            <v>7607</v>
          </cell>
          <cell r="W6574" t="str">
            <v>Buenos Aires</v>
          </cell>
          <cell r="Y6574" t="str">
            <v>Correo Argentino - Encomienda Clásica</v>
          </cell>
          <cell r="Z6574" t="str">
            <v>Mercado Pago</v>
          </cell>
          <cell r="AD6574">
            <v>44050</v>
          </cell>
          <cell r="AE6574">
            <v>44055</v>
          </cell>
          <cell r="AF6574" t="str">
            <v>PLATO PLAYO CERAMICA ROJO 26 CM PARTHENON</v>
          </cell>
          <cell r="AG6574">
            <v>2861</v>
          </cell>
          <cell r="AH6574">
            <v>1</v>
          </cell>
          <cell r="AI6574" t="str">
            <v>PO416472</v>
          </cell>
          <cell r="AJ6574" t="str">
            <v>Móvil</v>
          </cell>
          <cell r="AK6574" t="str">
            <v>MIERCOLES 12-08 SE DESPACHA AL CORREO ARGENTINO ENTRE 11 Y 13 HORAS !</v>
          </cell>
          <cell r="AL6574">
            <v>1657578446</v>
          </cell>
          <cell r="AM6574">
            <v>274973424</v>
          </cell>
          <cell r="AN6574" t="str">
            <v>Sí</v>
          </cell>
        </row>
        <row r="6575">
          <cell r="A6575">
            <v>1639</v>
          </cell>
          <cell r="B6575" t="str">
            <v>vikyochoa2@gmail.com</v>
          </cell>
          <cell r="AF6575" t="str">
            <v>PROMO SET DE VIDRIO</v>
          </cell>
          <cell r="AG6575">
            <v>2399</v>
          </cell>
          <cell r="AH6575">
            <v>1</v>
          </cell>
          <cell r="AN6575" t="str">
            <v>Sí</v>
          </cell>
        </row>
        <row r="6576">
          <cell r="A6576">
            <v>1638</v>
          </cell>
          <cell r="B6576" t="str">
            <v>desireesoules@yahoo.com.ar</v>
          </cell>
          <cell r="C6576">
            <v>44050</v>
          </cell>
          <cell r="D6576" t="str">
            <v>Abierta</v>
          </cell>
          <cell r="E6576" t="str">
            <v>Recibido</v>
          </cell>
          <cell r="F6576" t="str">
            <v>Enviado</v>
          </cell>
          <cell r="G6576" t="str">
            <v>ARS</v>
          </cell>
          <cell r="H6576" t="str">
            <v>1148.58</v>
          </cell>
          <cell r="I6576">
            <v>0</v>
          </cell>
          <cell r="J6576">
            <v>0</v>
          </cell>
          <cell r="K6576" t="str">
            <v>1148.58</v>
          </cell>
          <cell r="L6576" t="str">
            <v>Evelyn Soules</v>
          </cell>
          <cell r="M6576">
            <v>39560331</v>
          </cell>
          <cell r="N6576">
            <v>1560525786</v>
          </cell>
          <cell r="O6576" t="str">
            <v>Evelyn Soules</v>
          </cell>
          <cell r="P6576">
            <v>1560525786</v>
          </cell>
          <cell r="Q6576" t="str">
            <v>Bolivia</v>
          </cell>
          <cell r="R6576">
            <v>2179</v>
          </cell>
          <cell r="T6576" t="str">
            <v>Villa General Mitre</v>
          </cell>
          <cell r="U6576" t="str">
            <v>Villa Gral. Mitre</v>
          </cell>
          <cell r="V6576">
            <v>1416</v>
          </cell>
          <cell r="W6576" t="str">
            <v>Capital Federal</v>
          </cell>
          <cell r="Y6576" t="str">
            <v>ENVÍO SIN CARGO (CABA Y GRAN PARTE DE GBA) TIEMPO: 4 a 6 DÍAS HÁBILES</v>
          </cell>
          <cell r="Z6576" t="str">
            <v>Mercado Pago</v>
          </cell>
          <cell r="AD6576">
            <v>44050</v>
          </cell>
          <cell r="AE6576">
            <v>44054</v>
          </cell>
          <cell r="AF6576" t="str">
            <v>CORTINA DE BAÑO CREMA 180 X 200 CM</v>
          </cell>
          <cell r="AG6576" t="str">
            <v>1148.58</v>
          </cell>
          <cell r="AH6576">
            <v>1</v>
          </cell>
          <cell r="AI6576" t="str">
            <v>AB7343</v>
          </cell>
          <cell r="AJ6576" t="str">
            <v>Móvil</v>
          </cell>
          <cell r="AK6576" t="str">
            <v>JUEVES 13-08 ENTRE 8 Y 18 HORAS!</v>
          </cell>
          <cell r="AL6576">
            <v>1657320323</v>
          </cell>
          <cell r="AM6576">
            <v>274944792</v>
          </cell>
          <cell r="AN6576" t="str">
            <v>Sí</v>
          </cell>
        </row>
        <row r="6577">
          <cell r="A6577">
            <v>1637</v>
          </cell>
          <cell r="B6577" t="str">
            <v>lali1971@yahoo.com.ar</v>
          </cell>
          <cell r="C6577">
            <v>44049</v>
          </cell>
          <cell r="D6577" t="str">
            <v>Abierta</v>
          </cell>
          <cell r="E6577" t="str">
            <v>Recibido</v>
          </cell>
          <cell r="F6577" t="str">
            <v>Enviado</v>
          </cell>
          <cell r="G6577" t="str">
            <v>ARS</v>
          </cell>
          <cell r="H6577">
            <v>504</v>
          </cell>
          <cell r="I6577">
            <v>0</v>
          </cell>
          <cell r="J6577">
            <v>0</v>
          </cell>
          <cell r="K6577">
            <v>504</v>
          </cell>
          <cell r="L6577" t="str">
            <v>Laura Moll</v>
          </cell>
          <cell r="M6577">
            <v>22430386</v>
          </cell>
          <cell r="N6577">
            <v>1550140094</v>
          </cell>
          <cell r="O6577" t="str">
            <v>Laura Moll</v>
          </cell>
          <cell r="P6577">
            <v>1550140094</v>
          </cell>
          <cell r="Q6577" t="str">
            <v>Soldado de la independencia</v>
          </cell>
          <cell r="R6577">
            <v>1381</v>
          </cell>
          <cell r="S6577" t="str">
            <v>8 B</v>
          </cell>
          <cell r="T6577" t="str">
            <v>Belgrano</v>
          </cell>
          <cell r="U6577" t="str">
            <v>Caba</v>
          </cell>
          <cell r="V6577">
            <v>1426</v>
          </cell>
          <cell r="W6577" t="str">
            <v>Capital Federal</v>
          </cell>
          <cell r="Y6577" t="str">
            <v>ENVÍO SIN CARGO (CABA Y GRAN PARTE DE GBA) TIEMPO: 4 a 6 DÍAS HÁBILES</v>
          </cell>
          <cell r="Z6577" t="str">
            <v>Mercado Pago</v>
          </cell>
          <cell r="AD6577">
            <v>44049</v>
          </cell>
          <cell r="AE6577">
            <v>44054</v>
          </cell>
          <cell r="AF6577" t="str">
            <v>FRASCO VIDRIO 13.55CM</v>
          </cell>
          <cell r="AG6577">
            <v>104</v>
          </cell>
          <cell r="AH6577">
            <v>1</v>
          </cell>
          <cell r="AI6577" t="str">
            <v>046JA7591</v>
          </cell>
          <cell r="AJ6577" t="str">
            <v>Móvil</v>
          </cell>
          <cell r="AK6577" t="str">
            <v>JUEVES 13-08 ENTRE 8 Y 18 HORAS!</v>
          </cell>
          <cell r="AL6577">
            <v>1656359367</v>
          </cell>
          <cell r="AM6577">
            <v>274703682</v>
          </cell>
          <cell r="AN6577" t="str">
            <v>Sí</v>
          </cell>
        </row>
        <row r="6578">
          <cell r="A6578">
            <v>1637</v>
          </cell>
          <cell r="B6578" t="str">
            <v>lali1971@yahoo.com.ar</v>
          </cell>
          <cell r="AF6578" t="str">
            <v>VELA 100 % SOJA CON AROMA JAZMIN GARDENIA</v>
          </cell>
          <cell r="AG6578">
            <v>400</v>
          </cell>
          <cell r="AH6578">
            <v>1</v>
          </cell>
          <cell r="AI6578" t="str">
            <v>VELA</v>
          </cell>
          <cell r="AN6578" t="str">
            <v>Sí</v>
          </cell>
        </row>
        <row r="6579">
          <cell r="A6579">
            <v>1636</v>
          </cell>
          <cell r="B6579" t="str">
            <v>stefi_pace02@yahoo.com.ar</v>
          </cell>
          <cell r="C6579">
            <v>44049</v>
          </cell>
          <cell r="D6579" t="str">
            <v>Abierta</v>
          </cell>
          <cell r="E6579" t="str">
            <v>Recibido</v>
          </cell>
          <cell r="F6579" t="str">
            <v>Enviado</v>
          </cell>
          <cell r="G6579" t="str">
            <v>ARS</v>
          </cell>
          <cell r="H6579" t="str">
            <v>3612.62</v>
          </cell>
          <cell r="I6579">
            <v>0</v>
          </cell>
          <cell r="J6579">
            <v>655</v>
          </cell>
          <cell r="K6579" t="str">
            <v>4267.62</v>
          </cell>
          <cell r="L6579" t="str">
            <v>Stefania Pace</v>
          </cell>
          <cell r="M6579">
            <v>351988800</v>
          </cell>
          <cell r="N6579">
            <v>2477300127</v>
          </cell>
          <cell r="O6579" t="str">
            <v>Stefania pace</v>
          </cell>
          <cell r="P6579">
            <v>2477300127</v>
          </cell>
          <cell r="Q6579" t="str">
            <v>Moreno</v>
          </cell>
          <cell r="R6579">
            <v>315</v>
          </cell>
          <cell r="T6579" t="str">
            <v>centro</v>
          </cell>
          <cell r="U6579" t="str">
            <v>Pergamino</v>
          </cell>
          <cell r="V6579">
            <v>2700</v>
          </cell>
          <cell r="W6579" t="str">
            <v>Buenos Aires</v>
          </cell>
          <cell r="Y6579" t="str">
            <v>Correo Argentino - Encomienda Clásica</v>
          </cell>
          <cell r="Z6579" t="str">
            <v>Mercado Pago</v>
          </cell>
          <cell r="AB6579" t="str">
            <v>golpear fuerte que no anda el timbre o llamar al 0247715300127</v>
          </cell>
          <cell r="AD6579">
            <v>44049</v>
          </cell>
          <cell r="AE6579">
            <v>44054</v>
          </cell>
          <cell r="AF6579" t="str">
            <v>PUFF REDONDO CHICO BLANCO DE 30CM Y 30H</v>
          </cell>
          <cell r="AG6579" t="str">
            <v>1806.31</v>
          </cell>
          <cell r="AH6579">
            <v>2</v>
          </cell>
          <cell r="AI6579" t="str">
            <v>AS7258</v>
          </cell>
          <cell r="AJ6579" t="str">
            <v>Web</v>
          </cell>
          <cell r="AK6579" t="str">
            <v>MIERCOLES 12-08 SE DESPACHAR AL CORREO ENTRE 10 Y 13 HORAS!</v>
          </cell>
          <cell r="AL6579">
            <v>1655021586</v>
          </cell>
          <cell r="AM6579">
            <v>274497660</v>
          </cell>
          <cell r="AN6579" t="str">
            <v>Sí</v>
          </cell>
        </row>
        <row r="6580">
          <cell r="A6580">
            <v>1635</v>
          </cell>
          <cell r="B6580" t="str">
            <v>andy.gamboni@gmail.com</v>
          </cell>
          <cell r="C6580">
            <v>44049</v>
          </cell>
          <cell r="D6580" t="str">
            <v>Abierta</v>
          </cell>
          <cell r="E6580" t="str">
            <v>Recibido</v>
          </cell>
          <cell r="F6580" t="str">
            <v>Enviado</v>
          </cell>
          <cell r="G6580" t="str">
            <v>ARS</v>
          </cell>
          <cell r="H6580" t="str">
            <v>2038.94</v>
          </cell>
          <cell r="I6580">
            <v>0</v>
          </cell>
          <cell r="J6580">
            <v>0</v>
          </cell>
          <cell r="K6580" t="str">
            <v>2038.94</v>
          </cell>
          <cell r="L6580" t="str">
            <v>Andrea Gamboni</v>
          </cell>
          <cell r="M6580">
            <v>32932713</v>
          </cell>
          <cell r="N6580">
            <v>1168146117</v>
          </cell>
          <cell r="O6580" t="str">
            <v>Andrea Gamboni</v>
          </cell>
          <cell r="P6580">
            <v>1168146117</v>
          </cell>
          <cell r="Q6580" t="str">
            <v>Av Gaona</v>
          </cell>
          <cell r="R6580">
            <v>2765</v>
          </cell>
          <cell r="S6580" t="str">
            <v>6 D</v>
          </cell>
          <cell r="T6580" t="str">
            <v>Villa Gral Mitre</v>
          </cell>
          <cell r="U6580" t="str">
            <v>Caba</v>
          </cell>
          <cell r="V6580">
            <v>1416</v>
          </cell>
          <cell r="W6580" t="str">
            <v>Capital Federal</v>
          </cell>
          <cell r="Y6580" t="str">
            <v>ENVÍO SIN CARGO (CABA Y GRAN PARTE DE GBA) TIEMPO: 4 a 6 DÍAS HÁBILES</v>
          </cell>
          <cell r="Z6580" t="str">
            <v>Mercado Pago</v>
          </cell>
          <cell r="AD6580">
            <v>44049</v>
          </cell>
          <cell r="AE6580">
            <v>44049</v>
          </cell>
          <cell r="AF6580" t="str">
            <v>JABONERA DE PLÁSTICO RAYAS 3 COLORES 13 CM (Verde)</v>
          </cell>
          <cell r="AG6580" t="str">
            <v>195.64</v>
          </cell>
          <cell r="AH6580">
            <v>1</v>
          </cell>
          <cell r="AJ6580" t="str">
            <v>Web</v>
          </cell>
          <cell r="AK6580" t="str">
            <v>SABADO 08-08 ENTRE  8 Y 14 HORAS!</v>
          </cell>
          <cell r="AL6580">
            <v>1654555963</v>
          </cell>
          <cell r="AM6580">
            <v>274416606</v>
          </cell>
          <cell r="AN6580" t="str">
            <v>Sí</v>
          </cell>
        </row>
        <row r="6581">
          <cell r="A6581">
            <v>1635</v>
          </cell>
          <cell r="B6581" t="str">
            <v>andy.gamboni@gmail.com</v>
          </cell>
          <cell r="AF6581" t="str">
            <v>JABONERA DE SILICONA 13 X 10 X 1.7CM</v>
          </cell>
          <cell r="AG6581" t="str">
            <v>205.5</v>
          </cell>
          <cell r="AH6581">
            <v>1</v>
          </cell>
          <cell r="AI6581" t="str">
            <v>046AB6994</v>
          </cell>
          <cell r="AN6581" t="str">
            <v>Sí</v>
          </cell>
        </row>
        <row r="6582">
          <cell r="A6582">
            <v>1635</v>
          </cell>
          <cell r="B6582" t="str">
            <v>andy.gamboni@gmail.com</v>
          </cell>
          <cell r="AF6582" t="str">
            <v>RELOJ PARED FONDO ROJO MCO BLANCO 30CM DIAM</v>
          </cell>
          <cell r="AG6582">
            <v>776</v>
          </cell>
          <cell r="AH6582">
            <v>1</v>
          </cell>
          <cell r="AI6582" t="str">
            <v>046RE7625</v>
          </cell>
          <cell r="AN6582" t="str">
            <v>Sí</v>
          </cell>
        </row>
        <row r="6583">
          <cell r="A6583">
            <v>1635</v>
          </cell>
          <cell r="B6583" t="str">
            <v>andy.gamboni@gmail.com</v>
          </cell>
          <cell r="AF6583" t="str">
            <v>FLORERO DE VIDRIO FUME 17CM 10CM DIAM</v>
          </cell>
          <cell r="AG6583">
            <v>580</v>
          </cell>
          <cell r="AH6583">
            <v>1</v>
          </cell>
          <cell r="AI6583" t="str">
            <v>046JA7251</v>
          </cell>
          <cell r="AN6583" t="str">
            <v>Sí</v>
          </cell>
        </row>
        <row r="6584">
          <cell r="A6584">
            <v>1635</v>
          </cell>
          <cell r="B6584" t="str">
            <v>andy.gamboni@gmail.com</v>
          </cell>
          <cell r="AF6584" t="str">
            <v>MOLDE TARTERA 27 CM DIAM</v>
          </cell>
          <cell r="AG6584" t="str">
            <v>281.8</v>
          </cell>
          <cell r="AH6584">
            <v>1</v>
          </cell>
          <cell r="AI6584" t="str">
            <v>046BA4836 CON EL 15%</v>
          </cell>
          <cell r="AN6584" t="str">
            <v>Sí</v>
          </cell>
        </row>
        <row r="6585">
          <cell r="A6585">
            <v>1634</v>
          </cell>
          <cell r="B6585" t="str">
            <v>novaragiuliana@gmail.com</v>
          </cell>
          <cell r="C6585">
            <v>44048</v>
          </cell>
          <cell r="D6585" t="str">
            <v>Abierta</v>
          </cell>
          <cell r="E6585" t="str">
            <v>Recibido</v>
          </cell>
          <cell r="F6585" t="str">
            <v>Enviado</v>
          </cell>
          <cell r="G6585" t="str">
            <v>ARS</v>
          </cell>
          <cell r="H6585" t="str">
            <v>1783.94</v>
          </cell>
          <cell r="I6585">
            <v>0</v>
          </cell>
          <cell r="J6585">
            <v>0</v>
          </cell>
          <cell r="K6585" t="str">
            <v>1783.94</v>
          </cell>
          <cell r="L6585" t="str">
            <v>Giuliana Novara</v>
          </cell>
          <cell r="M6585">
            <v>41318491</v>
          </cell>
          <cell r="N6585">
            <v>1531914108</v>
          </cell>
          <cell r="O6585" t="str">
            <v>Giuliana Novara</v>
          </cell>
          <cell r="P6585">
            <v>1531914108</v>
          </cell>
          <cell r="Q6585" t="str">
            <v>Vilela</v>
          </cell>
          <cell r="R6585">
            <v>4135</v>
          </cell>
          <cell r="S6585" t="str">
            <v>Timbre B</v>
          </cell>
          <cell r="T6585" t="str">
            <v>Saavedra</v>
          </cell>
          <cell r="U6585" t="str">
            <v>Buenos Aires</v>
          </cell>
          <cell r="V6585">
            <v>1430</v>
          </cell>
          <cell r="W6585" t="str">
            <v>Capital Federal</v>
          </cell>
          <cell r="Y6585" t="str">
            <v>ENVÍO SIN CARGO (CABA Y GRAN PARTE DE GBA) TIEMPO: 4 a 6 DÍAS HÁBILES</v>
          </cell>
          <cell r="Z6585" t="str">
            <v>Mercado Pago</v>
          </cell>
          <cell r="AB6585" t="str">
            <v xml:space="preserve">El porta rollo lo quiero con el motivo que dice "LOVE" en letras blancas con un fondo de rosas.  Gracias </v>
          </cell>
          <cell r="AD6585">
            <v>44048</v>
          </cell>
          <cell r="AE6585">
            <v>44049</v>
          </cell>
          <cell r="AF6585" t="str">
            <v>SETX 6 JARRO MUG LATTE X 295 ML</v>
          </cell>
          <cell r="AG6585" t="str">
            <v>1276.45</v>
          </cell>
          <cell r="AH6585">
            <v>1</v>
          </cell>
          <cell r="AI6585" t="str">
            <v>MM1010AF48</v>
          </cell>
          <cell r="AJ6585" t="str">
            <v>Móvil</v>
          </cell>
          <cell r="AK6585" t="str">
            <v>SABADO 08-08 ENTRE  8 Y 14 HORAS!</v>
          </cell>
          <cell r="AL6585">
            <v>1652482928</v>
          </cell>
          <cell r="AM6585">
            <v>269649036</v>
          </cell>
          <cell r="AN6585" t="str">
            <v>Sí</v>
          </cell>
        </row>
        <row r="6586">
          <cell r="A6586">
            <v>1634</v>
          </cell>
          <cell r="B6586" t="str">
            <v>novaragiuliana@gmail.com</v>
          </cell>
          <cell r="AF6586" t="str">
            <v>UNTADOR CRISTAL 1PC 14.5CM MOTIV. SIN ELECCIÓN</v>
          </cell>
          <cell r="AG6586" t="str">
            <v>29.57</v>
          </cell>
          <cell r="AH6586">
            <v>2</v>
          </cell>
          <cell r="AI6586" t="str">
            <v>019BA6981</v>
          </cell>
          <cell r="AN6586" t="str">
            <v>Sí</v>
          </cell>
        </row>
        <row r="6587">
          <cell r="A6587">
            <v>1634</v>
          </cell>
          <cell r="B6587" t="str">
            <v>novaragiuliana@gmail.com</v>
          </cell>
          <cell r="AF6587" t="str">
            <v>PORTA ROLLO DE MESA 13X25 CM VARIOS MOTIVOS</v>
          </cell>
          <cell r="AG6587" t="str">
            <v>262.03</v>
          </cell>
          <cell r="AH6587">
            <v>1</v>
          </cell>
          <cell r="AI6587" t="str">
            <v>DE8062</v>
          </cell>
          <cell r="AN6587" t="str">
            <v>Sí</v>
          </cell>
        </row>
        <row r="6588">
          <cell r="A6588">
            <v>1634</v>
          </cell>
          <cell r="B6588" t="str">
            <v>novaragiuliana@gmail.com</v>
          </cell>
          <cell r="AF6588" t="str">
            <v>APOYA PAVA MADERA CERCO 17.5 CM</v>
          </cell>
          <cell r="AG6588" t="str">
            <v>186.32</v>
          </cell>
          <cell r="AH6588">
            <v>1</v>
          </cell>
          <cell r="AI6588" t="str">
            <v>BA5450</v>
          </cell>
          <cell r="AN6588" t="str">
            <v>Sí</v>
          </cell>
        </row>
        <row r="6589">
          <cell r="A6589">
            <v>1633</v>
          </cell>
          <cell r="B6589" t="str">
            <v>mechyrocca@yahoo.com.ar</v>
          </cell>
          <cell r="C6589">
            <v>44048</v>
          </cell>
          <cell r="D6589" t="str">
            <v>Abierta</v>
          </cell>
          <cell r="E6589" t="str">
            <v>Recibido</v>
          </cell>
          <cell r="F6589" t="str">
            <v>Enviado</v>
          </cell>
          <cell r="G6589" t="str">
            <v>ARS</v>
          </cell>
          <cell r="H6589" t="str">
            <v>7953.56</v>
          </cell>
          <cell r="I6589">
            <v>0</v>
          </cell>
          <cell r="J6589">
            <v>1690</v>
          </cell>
          <cell r="K6589" t="str">
            <v>9643.56</v>
          </cell>
          <cell r="L6589" t="str">
            <v>Maria Mercedes Rocca</v>
          </cell>
          <cell r="M6589">
            <v>26601235</v>
          </cell>
          <cell r="N6589">
            <v>5492804340609</v>
          </cell>
          <cell r="O6589" t="str">
            <v>Maria Mercedes Rocca</v>
          </cell>
          <cell r="P6589">
            <v>5492804340609</v>
          </cell>
          <cell r="Q6589" t="str">
            <v>Roberto Berg</v>
          </cell>
          <cell r="R6589">
            <v>3334</v>
          </cell>
          <cell r="U6589" t="str">
            <v>Puerto Madryn</v>
          </cell>
          <cell r="V6589">
            <v>9120</v>
          </cell>
          <cell r="W6589" t="str">
            <v>Chubut</v>
          </cell>
          <cell r="Y6589" t="str">
            <v>Correo Argentino - Encomienda Clásica</v>
          </cell>
          <cell r="Z6589" t="str">
            <v>Mercado Pago</v>
          </cell>
          <cell r="AD6589">
            <v>44048</v>
          </cell>
          <cell r="AE6589">
            <v>44053</v>
          </cell>
          <cell r="AF6589" t="str">
            <v>SET CUCHARON Y TENEDOR BAMBOO BLANCO 29CM</v>
          </cell>
          <cell r="AG6589">
            <v>1024</v>
          </cell>
          <cell r="AH6589">
            <v>2</v>
          </cell>
          <cell r="AI6589" t="str">
            <v>BA7800</v>
          </cell>
          <cell r="AJ6589" t="str">
            <v>Móvil</v>
          </cell>
          <cell r="AK6589" t="str">
            <v>MARTES 11-08 EN DESPACHA AL CORREO ARGENTINO ENTRE 10 Y 13 HORAS!</v>
          </cell>
          <cell r="AL6589">
            <v>1652480932</v>
          </cell>
          <cell r="AM6589">
            <v>274032541</v>
          </cell>
          <cell r="AN6589" t="str">
            <v>Sí</v>
          </cell>
        </row>
        <row r="6590">
          <cell r="A6590">
            <v>1633</v>
          </cell>
          <cell r="B6590" t="str">
            <v>mechyrocca@yahoo.com.ar</v>
          </cell>
          <cell r="AF6590" t="str">
            <v>BOWL BAMBOO BLANCO 14X28CM</v>
          </cell>
          <cell r="AG6590" t="str">
            <v>1332.44</v>
          </cell>
          <cell r="AH6590">
            <v>2</v>
          </cell>
          <cell r="AI6590" t="str">
            <v>BA7812</v>
          </cell>
          <cell r="AN6590" t="str">
            <v>Sí</v>
          </cell>
        </row>
        <row r="6591">
          <cell r="A6591">
            <v>1633</v>
          </cell>
          <cell r="B6591" t="str">
            <v>mechyrocca@yahoo.com.ar</v>
          </cell>
          <cell r="AF6591" t="str">
            <v>BOWL BAMBOO BLANCO 6X12CM</v>
          </cell>
          <cell r="AG6591" t="str">
            <v>491.7</v>
          </cell>
          <cell r="AH6591">
            <v>2</v>
          </cell>
          <cell r="AI6591" t="str">
            <v>BA7830</v>
          </cell>
          <cell r="AN6591" t="str">
            <v>Sí</v>
          </cell>
        </row>
        <row r="6592">
          <cell r="A6592">
            <v>1633</v>
          </cell>
          <cell r="B6592" t="str">
            <v>mechyrocca@yahoo.com.ar</v>
          </cell>
          <cell r="AF6592" t="str">
            <v>BANDEJA BAMBOO BLANCO 40X5CM</v>
          </cell>
          <cell r="AG6592" t="str">
            <v>2257.28</v>
          </cell>
          <cell r="AH6592">
            <v>1</v>
          </cell>
          <cell r="AI6592" t="str">
            <v>BA8133BLA</v>
          </cell>
          <cell r="AN6592" t="str">
            <v>Sí</v>
          </cell>
        </row>
        <row r="6593">
          <cell r="A6593">
            <v>1632</v>
          </cell>
          <cell r="B6593" t="str">
            <v>milagros_barrionuevo@hotmail.com</v>
          </cell>
          <cell r="C6593">
            <v>44048</v>
          </cell>
          <cell r="D6593" t="str">
            <v>Abierta</v>
          </cell>
          <cell r="E6593" t="str">
            <v>Recibido</v>
          </cell>
          <cell r="F6593" t="str">
            <v>Enviado</v>
          </cell>
          <cell r="G6593" t="str">
            <v>ARS</v>
          </cell>
          <cell r="H6593">
            <v>2401</v>
          </cell>
          <cell r="I6593">
            <v>0</v>
          </cell>
          <cell r="J6593">
            <v>0</v>
          </cell>
          <cell r="K6593">
            <v>2401</v>
          </cell>
          <cell r="L6593" t="str">
            <v>Milagros Barrionuevo</v>
          </cell>
          <cell r="M6593">
            <v>43447860</v>
          </cell>
          <cell r="N6593" t="str">
            <v>+54 9 11 6888 2690</v>
          </cell>
          <cell r="O6593" t="str">
            <v>Milagros Barrionuevo</v>
          </cell>
          <cell r="P6593" t="str">
            <v>+54 9 11 6888 2690</v>
          </cell>
          <cell r="Q6593" t="str">
            <v>Blanco Encalada</v>
          </cell>
          <cell r="R6593">
            <v>3422</v>
          </cell>
          <cell r="S6593" t="str">
            <v>3B</v>
          </cell>
          <cell r="T6593" t="str">
            <v>Belgrano</v>
          </cell>
          <cell r="U6593" t="str">
            <v>Caba</v>
          </cell>
          <cell r="V6593">
            <v>1430</v>
          </cell>
          <cell r="W6593" t="str">
            <v>Capital Federal</v>
          </cell>
          <cell r="Y6593" t="str">
            <v>ENVÍO SIN CARGO (CABA Y GRAN PARTE DE GBA) TIEMPO: 4 a 6 DÍAS HÁBILES</v>
          </cell>
          <cell r="Z6593" t="str">
            <v>Mercado Pago</v>
          </cell>
          <cell r="AD6593">
            <v>44048</v>
          </cell>
          <cell r="AE6593">
            <v>44049</v>
          </cell>
          <cell r="AF6593" t="str">
            <v>CAJA DE TE MAD. 15CM 2 COL 4DIV - GRIS Y MARINO (Gris)</v>
          </cell>
          <cell r="AG6593">
            <v>776</v>
          </cell>
          <cell r="AH6593">
            <v>1</v>
          </cell>
          <cell r="AI6593" t="str">
            <v>046CX7196</v>
          </cell>
          <cell r="AJ6593" t="str">
            <v>Móvil</v>
          </cell>
          <cell r="AK6593" t="str">
            <v>SABADO 08-08 ENTRE  8 Y 14 HORAS!</v>
          </cell>
          <cell r="AL6593">
            <v>1651398761</v>
          </cell>
          <cell r="AM6593">
            <v>264863749</v>
          </cell>
          <cell r="AN6593" t="str">
            <v>Sí</v>
          </cell>
        </row>
        <row r="6594">
          <cell r="A6594">
            <v>1632</v>
          </cell>
          <cell r="B6594" t="str">
            <v>milagros_barrionuevo@hotmail.com</v>
          </cell>
          <cell r="AF6594" t="str">
            <v>COLADOR ACERO INOXIDABLE DIAM 24CM X 8.5CM ALTO</v>
          </cell>
          <cell r="AG6594">
            <v>618</v>
          </cell>
          <cell r="AH6594">
            <v>1</v>
          </cell>
          <cell r="AI6594" t="str">
            <v>046BA8163</v>
          </cell>
          <cell r="AN6594" t="str">
            <v>Sí</v>
          </cell>
        </row>
        <row r="6595">
          <cell r="A6595">
            <v>1632</v>
          </cell>
          <cell r="B6595" t="str">
            <v>milagros_barrionuevo@hotmail.com</v>
          </cell>
          <cell r="AF6595" t="str">
            <v>SET X 3 VASO CASABLANCA X 290CC PASABAHCE TEMPLADO</v>
          </cell>
          <cell r="AG6595" t="str">
            <v>503.5</v>
          </cell>
          <cell r="AH6595">
            <v>2</v>
          </cell>
          <cell r="AI6595" t="str">
            <v>PA52703</v>
          </cell>
          <cell r="AN6595" t="str">
            <v>Sí</v>
          </cell>
        </row>
        <row r="6596">
          <cell r="A6596">
            <v>1631</v>
          </cell>
          <cell r="B6596" t="str">
            <v>romina_liz@hotmail.com</v>
          </cell>
          <cell r="C6596">
            <v>44048</v>
          </cell>
          <cell r="D6596" t="str">
            <v>Abierta</v>
          </cell>
          <cell r="E6596" t="str">
            <v>Recibido</v>
          </cell>
          <cell r="F6596" t="str">
            <v>Enviado</v>
          </cell>
          <cell r="G6596" t="str">
            <v>ARS</v>
          </cell>
          <cell r="H6596" t="str">
            <v>2722.17</v>
          </cell>
          <cell r="I6596">
            <v>0</v>
          </cell>
          <cell r="J6596">
            <v>0</v>
          </cell>
          <cell r="K6596" t="str">
            <v>2722.17</v>
          </cell>
          <cell r="L6596" t="str">
            <v>Romina Elizabeth Holotte</v>
          </cell>
          <cell r="M6596">
            <v>38622519</v>
          </cell>
          <cell r="N6596">
            <v>1166197675</v>
          </cell>
          <cell r="O6596" t="str">
            <v>Romina Elizabeth Holotte</v>
          </cell>
          <cell r="P6596">
            <v>1166197675</v>
          </cell>
          <cell r="Q6596" t="str">
            <v>La Calandria entre Virrey Vertiz y Los Sauces</v>
          </cell>
          <cell r="R6596">
            <v>799</v>
          </cell>
          <cell r="S6596" t="str">
            <v>10 PB</v>
          </cell>
          <cell r="T6596" t="str">
            <v>Garay mza4 bloque 1</v>
          </cell>
          <cell r="U6596" t="str">
            <v>San José Almirante Brown</v>
          </cell>
          <cell r="V6596">
            <v>1846</v>
          </cell>
          <cell r="W6596" t="str">
            <v>Gran Buenos Aires</v>
          </cell>
          <cell r="Y6596" t="str">
            <v>ENVÍO SIN CARGO (CABA Y GRAN PARTE DE GBA) TIEMPO: 4 a 6 DÍAS HÁBILES</v>
          </cell>
          <cell r="Z6596" t="str">
            <v>Mercado Pago</v>
          </cell>
          <cell r="AD6596">
            <v>44048</v>
          </cell>
          <cell r="AE6596">
            <v>44049</v>
          </cell>
          <cell r="AF6596" t="str">
            <v>INDIVIDUAL CUERINA 32.5CM DIAM</v>
          </cell>
          <cell r="AG6596" t="str">
            <v>385.13</v>
          </cell>
          <cell r="AH6596">
            <v>2</v>
          </cell>
          <cell r="AI6596" t="str">
            <v>CHUIN09C</v>
          </cell>
          <cell r="AJ6596" t="str">
            <v>Móvil</v>
          </cell>
          <cell r="AK6596" t="str">
            <v>LUNES 10-08 ENTRE 8 Y 18 HORAS!</v>
          </cell>
          <cell r="AL6596">
            <v>1650782002</v>
          </cell>
          <cell r="AM6596">
            <v>273798769</v>
          </cell>
          <cell r="AN6596" t="str">
            <v>Sí</v>
          </cell>
        </row>
        <row r="6597">
          <cell r="A6597">
            <v>1631</v>
          </cell>
          <cell r="B6597" t="str">
            <v>romina_liz@hotmail.com</v>
          </cell>
          <cell r="AF6597" t="str">
            <v>BANDEJA BAMBOO BLANCA 35X4.5CM</v>
          </cell>
          <cell r="AG6597" t="str">
            <v>1951.91</v>
          </cell>
          <cell r="AH6597">
            <v>1</v>
          </cell>
          <cell r="AI6597" t="str">
            <v>BA7779</v>
          </cell>
          <cell r="AN6597" t="str">
            <v>Sí</v>
          </cell>
        </row>
        <row r="6598">
          <cell r="A6598">
            <v>1630</v>
          </cell>
          <cell r="B6598" t="str">
            <v>nsoledadbrosio@gmail.com</v>
          </cell>
          <cell r="C6598">
            <v>44047</v>
          </cell>
          <cell r="D6598" t="str">
            <v>Abierta</v>
          </cell>
          <cell r="E6598" t="str">
            <v>Recibido</v>
          </cell>
          <cell r="F6598" t="str">
            <v>Enviado</v>
          </cell>
          <cell r="G6598" t="str">
            <v>ARS</v>
          </cell>
          <cell r="H6598" t="str">
            <v>1151.87</v>
          </cell>
          <cell r="I6598">
            <v>0</v>
          </cell>
          <cell r="J6598">
            <v>0</v>
          </cell>
          <cell r="K6598" t="str">
            <v>1151.87</v>
          </cell>
          <cell r="L6598" t="str">
            <v>Nadia Brosio</v>
          </cell>
          <cell r="M6598">
            <v>35804266</v>
          </cell>
          <cell r="N6598">
            <v>1155713502</v>
          </cell>
          <cell r="O6598" t="str">
            <v>Nadia Brosio</v>
          </cell>
          <cell r="P6598">
            <v>1155713502</v>
          </cell>
          <cell r="Q6598" t="str">
            <v>Av Alberdi</v>
          </cell>
          <cell r="R6598">
            <v>1042</v>
          </cell>
          <cell r="S6598" t="str">
            <v>3 C</v>
          </cell>
          <cell r="T6598" t="str">
            <v>Caballito</v>
          </cell>
          <cell r="U6598" t="str">
            <v>Capital Federal</v>
          </cell>
          <cell r="V6598">
            <v>1424</v>
          </cell>
          <cell r="W6598" t="str">
            <v>Capital Federal</v>
          </cell>
          <cell r="Y6598" t="str">
            <v>ENVÍO SIN CARGO (CABA Y GRAN PARTE DE GBA) TIEMPO: 4 a 6 DÍAS HÁBILES</v>
          </cell>
          <cell r="Z6598" t="str">
            <v>Mercado Pago</v>
          </cell>
          <cell r="AD6598">
            <v>44047</v>
          </cell>
          <cell r="AE6598">
            <v>44049</v>
          </cell>
          <cell r="AF6598" t="str">
            <v>RELOJ PARED BLANCO DIAM 25CM</v>
          </cell>
          <cell r="AG6598">
            <v>560</v>
          </cell>
          <cell r="AH6598">
            <v>1</v>
          </cell>
          <cell r="AI6598" t="str">
            <v>046RE6029</v>
          </cell>
          <cell r="AJ6598" t="str">
            <v>Web</v>
          </cell>
          <cell r="AK6598" t="str">
            <v>SABADO 08-08 ENTRE  8 Y 14 HORAS!</v>
          </cell>
          <cell r="AL6598">
            <v>1648718764</v>
          </cell>
          <cell r="AM6598">
            <v>273069459</v>
          </cell>
          <cell r="AN6598" t="str">
            <v>Sí</v>
          </cell>
        </row>
        <row r="6599">
          <cell r="A6599">
            <v>1630</v>
          </cell>
          <cell r="B6599" t="str">
            <v>nsoledadbrosio@gmail.com</v>
          </cell>
          <cell r="AF6599" t="str">
            <v>COLADOR ACERO INOXIDABLE DIAM 22CM X 8CM ALTO</v>
          </cell>
          <cell r="AG6599">
            <v>548</v>
          </cell>
          <cell r="AH6599">
            <v>1</v>
          </cell>
          <cell r="AI6599" t="str">
            <v>046BA8162</v>
          </cell>
          <cell r="AN6599" t="str">
            <v>Sí</v>
          </cell>
        </row>
        <row r="6600">
          <cell r="A6600">
            <v>1630</v>
          </cell>
          <cell r="B6600" t="str">
            <v>nsoledadbrosio@gmail.com</v>
          </cell>
          <cell r="AF6600" t="str">
            <v>RALLADOR DE MANO MEDIANO 20 CM</v>
          </cell>
          <cell r="AG6600" t="str">
            <v>43.87</v>
          </cell>
          <cell r="AH6600">
            <v>1</v>
          </cell>
          <cell r="AI6600" t="str">
            <v>BA7382</v>
          </cell>
          <cell r="AN6600" t="str">
            <v>Sí</v>
          </cell>
        </row>
        <row r="6601">
          <cell r="A6601">
            <v>1629</v>
          </cell>
          <cell r="B6601" t="str">
            <v>diegopati99@hotmail.com</v>
          </cell>
          <cell r="C6601">
            <v>44047</v>
          </cell>
          <cell r="D6601" t="str">
            <v>Abierta</v>
          </cell>
          <cell r="E6601" t="str">
            <v>Recibido</v>
          </cell>
          <cell r="F6601" t="str">
            <v>Enviado</v>
          </cell>
          <cell r="G6601" t="str">
            <v>ARS</v>
          </cell>
          <cell r="H6601" t="str">
            <v>3103.5</v>
          </cell>
          <cell r="I6601">
            <v>0</v>
          </cell>
          <cell r="J6601">
            <v>0</v>
          </cell>
          <cell r="K6601" t="str">
            <v>3103.5</v>
          </cell>
          <cell r="L6601" t="str">
            <v>Diego Patiño</v>
          </cell>
          <cell r="M6601">
            <v>41824051</v>
          </cell>
          <cell r="N6601">
            <v>1526531058</v>
          </cell>
          <cell r="O6601" t="str">
            <v>Diego Patiño</v>
          </cell>
          <cell r="P6601">
            <v>1526531058</v>
          </cell>
          <cell r="Q6601" t="str">
            <v>Achega</v>
          </cell>
          <cell r="R6601">
            <v>3568</v>
          </cell>
          <cell r="S6601" t="str">
            <v>B</v>
          </cell>
          <cell r="T6601" t="str">
            <v>Villa urquiza</v>
          </cell>
          <cell r="U6601" t="str">
            <v>Ciudad Autónoma de Buenos Aires</v>
          </cell>
          <cell r="V6601">
            <v>1431</v>
          </cell>
          <cell r="W6601" t="str">
            <v>Capital Federal</v>
          </cell>
          <cell r="Y6601" t="str">
            <v>ENVÍO SIN CARGO (CABA Y GRAN PARTE DE GBA) TIEMPO: 4 a 6 DÍAS HÁBILES</v>
          </cell>
          <cell r="Z6601" t="str">
            <v>Mercado Pago</v>
          </cell>
          <cell r="AD6601">
            <v>44047</v>
          </cell>
          <cell r="AE6601">
            <v>44049</v>
          </cell>
          <cell r="AF6601" t="str">
            <v>BOWL BAMBOO GRIS PETROLEO 6X12CM</v>
          </cell>
          <cell r="AG6601" t="str">
            <v>491.7</v>
          </cell>
          <cell r="AH6601">
            <v>1</v>
          </cell>
          <cell r="AI6601" t="str">
            <v>BA8205 MERCA SEPARADA</v>
          </cell>
          <cell r="AJ6601" t="str">
            <v>Móvil</v>
          </cell>
          <cell r="AK6601" t="str">
            <v>SABADO 08-08 ENTRE  8 Y 14 HORAS!</v>
          </cell>
          <cell r="AL6601">
            <v>1648361537</v>
          </cell>
          <cell r="AM6601">
            <v>273337423</v>
          </cell>
          <cell r="AN6601" t="str">
            <v>Sí</v>
          </cell>
        </row>
        <row r="6602">
          <cell r="A6602">
            <v>1629</v>
          </cell>
          <cell r="B6602" t="str">
            <v>diegopati99@hotmail.com</v>
          </cell>
          <cell r="AF6602" t="str">
            <v>MOLDE GALLETA CORAZON</v>
          </cell>
          <cell r="AG6602" t="str">
            <v>269.5</v>
          </cell>
          <cell r="AH6602">
            <v>1</v>
          </cell>
          <cell r="AI6602" t="str">
            <v>046BA4834</v>
          </cell>
          <cell r="AN6602" t="str">
            <v>Sí</v>
          </cell>
        </row>
        <row r="6603">
          <cell r="A6603">
            <v>1629</v>
          </cell>
          <cell r="B6603" t="str">
            <v>diegopati99@hotmail.com</v>
          </cell>
          <cell r="AF6603" t="str">
            <v>BATIDOR SEMIAUTOMATICO 34 CM</v>
          </cell>
          <cell r="AG6603" t="str">
            <v>313.5</v>
          </cell>
          <cell r="AH6603">
            <v>1</v>
          </cell>
          <cell r="AI6603" t="str">
            <v>046BA4824</v>
          </cell>
          <cell r="AN6603" t="str">
            <v>Sí</v>
          </cell>
        </row>
        <row r="6604">
          <cell r="A6604">
            <v>1629</v>
          </cell>
          <cell r="B6604" t="str">
            <v>diegopati99@hotmail.com</v>
          </cell>
          <cell r="AF6604" t="str">
            <v>SET X 3 MOLDES TORTA CIRCULARES DIAM 28CM ALTO 7CM</v>
          </cell>
          <cell r="AG6604">
            <v>1747</v>
          </cell>
          <cell r="AH6604">
            <v>1</v>
          </cell>
          <cell r="AI6604" t="str">
            <v>046BA4828</v>
          </cell>
          <cell r="AN6604" t="str">
            <v>Sí</v>
          </cell>
        </row>
        <row r="6605">
          <cell r="A6605">
            <v>1629</v>
          </cell>
          <cell r="B6605" t="str">
            <v>diegopati99@hotmail.com</v>
          </cell>
          <cell r="AF6605" t="str">
            <v>MOLDE TARTERA 27 CM DIAM</v>
          </cell>
          <cell r="AG6605" t="str">
            <v>281.8</v>
          </cell>
          <cell r="AH6605">
            <v>1</v>
          </cell>
          <cell r="AI6605" t="str">
            <v>046BA4836 CON EL 15%</v>
          </cell>
          <cell r="AN6605" t="str">
            <v>Sí</v>
          </cell>
        </row>
        <row r="6606">
          <cell r="A6606">
            <v>1628</v>
          </cell>
          <cell r="B6606" t="str">
            <v>rpatelli2509@gmail.com</v>
          </cell>
          <cell r="C6606">
            <v>44047</v>
          </cell>
          <cell r="D6606" t="str">
            <v>Abierta</v>
          </cell>
          <cell r="E6606" t="str">
            <v>Recibido</v>
          </cell>
          <cell r="F6606" t="str">
            <v>Enviado</v>
          </cell>
          <cell r="G6606" t="str">
            <v>ARS</v>
          </cell>
          <cell r="H6606" t="str">
            <v>5404.65</v>
          </cell>
          <cell r="I6606">
            <v>0</v>
          </cell>
          <cell r="J6606">
            <v>0</v>
          </cell>
          <cell r="K6606" t="str">
            <v>5404.65</v>
          </cell>
          <cell r="L6606" t="str">
            <v>Romina Patelli Monetta Olguin</v>
          </cell>
          <cell r="M6606">
            <v>31295374</v>
          </cell>
          <cell r="N6606">
            <v>1157433568</v>
          </cell>
          <cell r="O6606" t="str">
            <v>Romina Patelli Monetta Olguin</v>
          </cell>
          <cell r="P6606">
            <v>1157433568</v>
          </cell>
          <cell r="Q6606" t="str">
            <v>Uriarte</v>
          </cell>
          <cell r="R6606">
            <v>2434</v>
          </cell>
          <cell r="S6606" t="str">
            <v>6D</v>
          </cell>
          <cell r="T6606" t="str">
            <v>Palermo</v>
          </cell>
          <cell r="U6606" t="str">
            <v>Caba</v>
          </cell>
          <cell r="V6606">
            <v>1425</v>
          </cell>
          <cell r="W6606" t="str">
            <v>Capital Federal</v>
          </cell>
          <cell r="Y6606" t="str">
            <v>ENVÍO SIN CARGO (CABA Y GRAN PARTE DE GBA) TIEMPO: 4 a 6 DÍAS HÁBILES</v>
          </cell>
          <cell r="Z6606" t="str">
            <v>Mercado Pago</v>
          </cell>
          <cell r="AB6606" t="str">
            <v>Estoy en el domicilio por la mañana hasta las 13 hs y necesitaría los productos antes del sábado ya que es para un regalo</v>
          </cell>
          <cell r="AC6606" t="str">
            <v>05-08 PARA EL SABADO 8-08 - SIN FACTURA</v>
          </cell>
          <cell r="AD6606">
            <v>44047</v>
          </cell>
          <cell r="AE6606">
            <v>44049</v>
          </cell>
          <cell r="AF6606" t="str">
            <v>MUG DE VIDRIO 200 ML SET X 6 PIEZAS</v>
          </cell>
          <cell r="AG6606" t="str">
            <v>1211.19</v>
          </cell>
          <cell r="AH6606">
            <v>1</v>
          </cell>
          <cell r="AI6606" t="str">
            <v>BA5471</v>
          </cell>
          <cell r="AJ6606" t="str">
            <v>Móvil</v>
          </cell>
          <cell r="AK6606" t="str">
            <v>SABADO 08-08 ENTRE  8 Y 14 HORAS!</v>
          </cell>
          <cell r="AL6606">
            <v>1648253797</v>
          </cell>
          <cell r="AM6606">
            <v>273317621</v>
          </cell>
          <cell r="AN6606" t="str">
            <v>Sí</v>
          </cell>
        </row>
        <row r="6607">
          <cell r="A6607">
            <v>1628</v>
          </cell>
          <cell r="B6607" t="str">
            <v>rpatelli2509@gmail.com</v>
          </cell>
          <cell r="AF6607" t="str">
            <v>HERVIDOR AZUL 14 CM ANTIADHERENTE PANELUX</v>
          </cell>
          <cell r="AG6607" t="str">
            <v>1249.64</v>
          </cell>
          <cell r="AH6607">
            <v>1</v>
          </cell>
          <cell r="AI6607" t="str">
            <v>PAN73863 MERCA SEPA</v>
          </cell>
          <cell r="AN6607" t="str">
            <v>Sí</v>
          </cell>
        </row>
        <row r="6608">
          <cell r="A6608">
            <v>1628</v>
          </cell>
          <cell r="B6608" t="str">
            <v>rpatelli2509@gmail.com</v>
          </cell>
          <cell r="AF6608" t="str">
            <v>BIFERA AZUL CUADRADA 24 CM ANTIADHERENTE PANELUX</v>
          </cell>
          <cell r="AG6608" t="str">
            <v>1729.84</v>
          </cell>
          <cell r="AH6608">
            <v>1</v>
          </cell>
          <cell r="AI6608" t="str">
            <v>PAN75102</v>
          </cell>
          <cell r="AN6608" t="str">
            <v>Sí</v>
          </cell>
        </row>
        <row r="6609">
          <cell r="A6609">
            <v>1628</v>
          </cell>
          <cell r="B6609" t="str">
            <v>rpatelli2509@gmail.com</v>
          </cell>
          <cell r="AF6609" t="str">
            <v>SARTEN DE CERAMICA DE 22 CM C/TAPA ANTIADHERENTE</v>
          </cell>
          <cell r="AG6609" t="str">
            <v>1213.98</v>
          </cell>
          <cell r="AH6609">
            <v>1</v>
          </cell>
          <cell r="AI6609" t="str">
            <v>BA8170</v>
          </cell>
          <cell r="AN6609" t="str">
            <v>Sí</v>
          </cell>
        </row>
        <row r="6610">
          <cell r="A6610">
            <v>1627</v>
          </cell>
          <cell r="B6610" t="str">
            <v>lau.lopez.98@hotmail.com</v>
          </cell>
          <cell r="C6610">
            <v>44046</v>
          </cell>
          <cell r="D6610" t="str">
            <v>Abierta</v>
          </cell>
          <cell r="E6610" t="str">
            <v>Recibido</v>
          </cell>
          <cell r="F6610" t="str">
            <v>Enviado</v>
          </cell>
          <cell r="G6610" t="str">
            <v>ARS</v>
          </cell>
          <cell r="H6610">
            <v>924</v>
          </cell>
          <cell r="I6610" t="str">
            <v>138.6</v>
          </cell>
          <cell r="J6610">
            <v>0</v>
          </cell>
          <cell r="K6610" t="str">
            <v>785.4</v>
          </cell>
          <cell r="L6610" t="str">
            <v>Florencia López</v>
          </cell>
          <cell r="M6610">
            <v>40895729</v>
          </cell>
          <cell r="N6610">
            <v>1553741077</v>
          </cell>
          <cell r="O6610" t="str">
            <v>Florencia López</v>
          </cell>
          <cell r="P6610">
            <v>1553741077</v>
          </cell>
          <cell r="Q6610" t="str">
            <v>Julián segundo Aguero</v>
          </cell>
          <cell r="R6610">
            <v>2137</v>
          </cell>
          <cell r="T6610" t="str">
            <v>Munro</v>
          </cell>
          <cell r="U6610" t="str">
            <v>Buenos Aires</v>
          </cell>
          <cell r="V6610">
            <v>1605</v>
          </cell>
          <cell r="W6610" t="str">
            <v>Gran Buenos Aires</v>
          </cell>
          <cell r="Y6610" t="str">
            <v>ENVÍO SIN CARGO (CABA Y GRAN PARTE DE GBA) TIEMPO: 4 a 6 DÍAS HÁBILES</v>
          </cell>
          <cell r="Z6610" t="str">
            <v>Mercado Pago</v>
          </cell>
          <cell r="AA6610" t="str">
            <v>VICKY2020</v>
          </cell>
          <cell r="AD6610">
            <v>44046</v>
          </cell>
          <cell r="AE6610">
            <v>44049</v>
          </cell>
          <cell r="AF6610" t="str">
            <v>SECAPLATOS CON BANDEJA 38X21CM (Verde)</v>
          </cell>
          <cell r="AG6610">
            <v>924</v>
          </cell>
          <cell r="AH6610">
            <v>1</v>
          </cell>
          <cell r="AI6610" t="str">
            <v>046BA6373</v>
          </cell>
          <cell r="AJ6610" t="str">
            <v>Móvil</v>
          </cell>
          <cell r="AK6610" t="str">
            <v>MARTES 11-08 ENTRE 8 Y 18 HORAS!</v>
          </cell>
          <cell r="AL6610">
            <v>1646851639</v>
          </cell>
          <cell r="AM6610">
            <v>273007111</v>
          </cell>
          <cell r="AN6610" t="str">
            <v>Sí</v>
          </cell>
        </row>
        <row r="6611">
          <cell r="A6611">
            <v>1626</v>
          </cell>
          <cell r="B6611" t="str">
            <v>lucreciaportarrieu603@hotmail.com</v>
          </cell>
          <cell r="C6611">
            <v>44046</v>
          </cell>
          <cell r="D6611" t="str">
            <v>Abierta</v>
          </cell>
          <cell r="E6611" t="str">
            <v>Recibido</v>
          </cell>
          <cell r="F6611" t="str">
            <v>Enviado</v>
          </cell>
          <cell r="G6611" t="str">
            <v>ARS</v>
          </cell>
          <cell r="H6611" t="str">
            <v>1148.58</v>
          </cell>
          <cell r="I6611">
            <v>0</v>
          </cell>
          <cell r="J6611">
            <v>0</v>
          </cell>
          <cell r="K6611" t="str">
            <v>1148.58</v>
          </cell>
          <cell r="L6611" t="str">
            <v>Lucrecia Portarrieu</v>
          </cell>
          <cell r="M6611">
            <v>33985600</v>
          </cell>
          <cell r="N6611">
            <v>2215650595</v>
          </cell>
          <cell r="O6611" t="str">
            <v>Lucrecia Portarrieu</v>
          </cell>
          <cell r="P6611">
            <v>2215650595</v>
          </cell>
          <cell r="Q6611">
            <v>20</v>
          </cell>
          <cell r="R6611">
            <v>2351</v>
          </cell>
          <cell r="T6611" t="str">
            <v>Gonnet</v>
          </cell>
          <cell r="U6611" t="str">
            <v>La plata</v>
          </cell>
          <cell r="V6611">
            <v>1440</v>
          </cell>
          <cell r="W6611" t="str">
            <v>Capital Federal</v>
          </cell>
          <cell r="Y6611" t="str">
            <v>ENVÍO SIN CARGO (CABA Y GRAN PARTE DE GBA) TIEMPO: 4 a 6 DÍAS HÁBILES</v>
          </cell>
          <cell r="Z6611" t="str">
            <v>Mercado Pago</v>
          </cell>
          <cell r="AD6611">
            <v>44046</v>
          </cell>
          <cell r="AE6611">
            <v>44049</v>
          </cell>
          <cell r="AF6611" t="str">
            <v>CORTINA DE BAÑO GRIS 180 X 200 CM</v>
          </cell>
          <cell r="AG6611" t="str">
            <v>1148.58</v>
          </cell>
          <cell r="AH6611">
            <v>1</v>
          </cell>
          <cell r="AI6611" t="str">
            <v>AB7344</v>
          </cell>
          <cell r="AJ6611" t="str">
            <v>Móvil</v>
          </cell>
          <cell r="AK6611" t="str">
            <v>LUNES 10-08 ENTRE 8 Y 18 HORAS!</v>
          </cell>
          <cell r="AL6611">
            <v>1646823967</v>
          </cell>
          <cell r="AM6611">
            <v>272877915</v>
          </cell>
          <cell r="AN6611" t="str">
            <v>Sí</v>
          </cell>
        </row>
        <row r="6612">
          <cell r="A6612">
            <v>1625</v>
          </cell>
          <cell r="B6612" t="str">
            <v>jacqui86a@gmail.com</v>
          </cell>
          <cell r="C6612">
            <v>44046</v>
          </cell>
          <cell r="D6612" t="str">
            <v>Abierta</v>
          </cell>
          <cell r="E6612" t="str">
            <v>Recibido</v>
          </cell>
          <cell r="F6612" t="str">
            <v>Enviado</v>
          </cell>
          <cell r="G6612" t="str">
            <v>ARS</v>
          </cell>
          <cell r="H6612" t="str">
            <v>778.5</v>
          </cell>
          <cell r="I6612" t="str">
            <v>116.78</v>
          </cell>
          <cell r="J6612">
            <v>0</v>
          </cell>
          <cell r="K6612" t="str">
            <v>661.72</v>
          </cell>
          <cell r="L6612" t="str">
            <v>Jacqueline Anapios</v>
          </cell>
          <cell r="M6612">
            <v>32242970</v>
          </cell>
          <cell r="N6612">
            <v>1166700004</v>
          </cell>
          <cell r="O6612" t="str">
            <v>Jacqueline Anapios</v>
          </cell>
          <cell r="P6612">
            <v>1166700004</v>
          </cell>
          <cell r="Q6612" t="str">
            <v>Teniente General Eustaquio Frías</v>
          </cell>
          <cell r="R6612">
            <v>445</v>
          </cell>
          <cell r="S6612" t="str">
            <v>5to D</v>
          </cell>
          <cell r="T6612" t="str">
            <v>Villa Crespo</v>
          </cell>
          <cell r="U6612" t="str">
            <v>Ciudad Autónoma de Buenos Aires</v>
          </cell>
          <cell r="V6612">
            <v>1414</v>
          </cell>
          <cell r="W6612" t="str">
            <v>Capital Federal</v>
          </cell>
          <cell r="Y6612" t="str">
            <v>ENVÍO SIN CARGO (CABA Y GRAN PARTE DE GBA) TIEMPO: 4 a 6 DÍAS HÁBILES</v>
          </cell>
          <cell r="Z6612" t="str">
            <v>Mercado Pago</v>
          </cell>
          <cell r="AA6612" t="str">
            <v>VICKY2020</v>
          </cell>
          <cell r="AD6612">
            <v>44046</v>
          </cell>
          <cell r="AE6612">
            <v>44049</v>
          </cell>
          <cell r="AF6612" t="str">
            <v>POSAVASOS SET 6 UNIDADES VINILO 10.5CM</v>
          </cell>
          <cell r="AG6612" t="str">
            <v>778.5</v>
          </cell>
          <cell r="AH6612">
            <v>1</v>
          </cell>
          <cell r="AI6612" t="str">
            <v>046BA6997</v>
          </cell>
          <cell r="AJ6612" t="str">
            <v>Móvil</v>
          </cell>
          <cell r="AK6612" t="str">
            <v>SABADO 08-08 ENTRE  8 Y 14 HORAS!</v>
          </cell>
          <cell r="AL6612">
            <v>1646692275</v>
          </cell>
          <cell r="AM6612">
            <v>272974200</v>
          </cell>
          <cell r="AN6612" t="str">
            <v>Sí</v>
          </cell>
        </row>
        <row r="6613">
          <cell r="A6613">
            <v>1624</v>
          </cell>
          <cell r="B6613" t="str">
            <v>anabelcapizzi@gmail.com</v>
          </cell>
          <cell r="C6613">
            <v>44046</v>
          </cell>
          <cell r="D6613" t="str">
            <v>Abierta</v>
          </cell>
          <cell r="E6613" t="str">
            <v>Recibido</v>
          </cell>
          <cell r="F6613" t="str">
            <v>Enviado</v>
          </cell>
          <cell r="G6613" t="str">
            <v>ARS</v>
          </cell>
          <cell r="H6613" t="str">
            <v>1010.99</v>
          </cell>
          <cell r="I6613" t="str">
            <v>151.65</v>
          </cell>
          <cell r="J6613">
            <v>0</v>
          </cell>
          <cell r="K6613" t="str">
            <v>859.34</v>
          </cell>
          <cell r="L6613" t="str">
            <v>Anabel Capizzi</v>
          </cell>
          <cell r="M6613">
            <v>32947181</v>
          </cell>
          <cell r="N6613">
            <v>1158659270</v>
          </cell>
          <cell r="O6613" t="str">
            <v>Anabel Capizzi</v>
          </cell>
          <cell r="P6613">
            <v>1158659270</v>
          </cell>
          <cell r="Q6613" t="str">
            <v>Belelli</v>
          </cell>
          <cell r="R6613">
            <v>198</v>
          </cell>
          <cell r="S6613" t="str">
            <v>Casa - Tercera casa desde Sáenz, de rejas grises</v>
          </cell>
          <cell r="T6613" t="str">
            <v>Lomas de Zamora</v>
          </cell>
          <cell r="U6613" t="str">
            <v>Lomas De Zamora</v>
          </cell>
          <cell r="V6613">
            <v>1832</v>
          </cell>
          <cell r="W6613" t="str">
            <v>Gran Buenos Aires</v>
          </cell>
          <cell r="Y6613" t="str">
            <v>ENVÍO SIN CARGO (CABA Y GRAN PARTE DE GBA) TIEMPO: 4 a 6 DÍAS HÁBILES</v>
          </cell>
          <cell r="Z6613" t="str">
            <v>Mercado Pago</v>
          </cell>
          <cell r="AA6613" t="str">
            <v>VICKY2020</v>
          </cell>
          <cell r="AD6613">
            <v>44046</v>
          </cell>
          <cell r="AE6613">
            <v>44049</v>
          </cell>
          <cell r="AF6613" t="str">
            <v>CESTO DE BASURA PLASTICO 5.5 L (Rojo)</v>
          </cell>
          <cell r="AG6613" t="str">
            <v>760.99</v>
          </cell>
          <cell r="AH6613">
            <v>1</v>
          </cell>
          <cell r="AJ6613" t="str">
            <v>Web</v>
          </cell>
          <cell r="AK6613" t="str">
            <v>LUNES 10-08 ENTRE 8 Y 18 HORAS!</v>
          </cell>
          <cell r="AL6613">
            <v>1646616044</v>
          </cell>
          <cell r="AM6613">
            <v>272958289</v>
          </cell>
          <cell r="AN6613" t="str">
            <v>Sí</v>
          </cell>
        </row>
        <row r="6614">
          <cell r="A6614">
            <v>1624</v>
          </cell>
          <cell r="B6614" t="str">
            <v>anabelcapizzi@gmail.com</v>
          </cell>
          <cell r="AF6614" t="str">
            <v>BOWL CAPACIDAD 2.5 LTS (Negro)</v>
          </cell>
          <cell r="AG6614">
            <v>250</v>
          </cell>
          <cell r="AH6614">
            <v>1</v>
          </cell>
          <cell r="AI6614" t="str">
            <v>BP02002 BIPO</v>
          </cell>
          <cell r="AN6614" t="str">
            <v>Sí</v>
          </cell>
        </row>
        <row r="6615">
          <cell r="A6615">
            <v>1623</v>
          </cell>
          <cell r="B6615" t="str">
            <v>rochi.felippe@gmail.com</v>
          </cell>
          <cell r="C6615">
            <v>44046</v>
          </cell>
          <cell r="D6615" t="str">
            <v>Abierta</v>
          </cell>
          <cell r="E6615" t="str">
            <v>Recibido</v>
          </cell>
          <cell r="F6615" t="str">
            <v>Enviado</v>
          </cell>
          <cell r="G6615" t="str">
            <v>ARS</v>
          </cell>
          <cell r="H6615" t="str">
            <v>10065.32</v>
          </cell>
          <cell r="I6615">
            <v>0</v>
          </cell>
          <cell r="J6615">
            <v>0</v>
          </cell>
          <cell r="K6615" t="str">
            <v>10065.32</v>
          </cell>
          <cell r="L6615" t="str">
            <v>Rocio Belén Felippe</v>
          </cell>
          <cell r="M6615">
            <v>37423210</v>
          </cell>
          <cell r="N6615">
            <v>2215581522</v>
          </cell>
          <cell r="O6615" t="str">
            <v>Rocio Belén Felippe</v>
          </cell>
          <cell r="P6615">
            <v>2215581522</v>
          </cell>
          <cell r="Q6615">
            <v>58</v>
          </cell>
          <cell r="R6615">
            <v>885</v>
          </cell>
          <cell r="S6615" t="str">
            <v>8 c</v>
          </cell>
          <cell r="T6615" t="str">
            <v>Casco urbano de la Ciudad de La Plata - centro comercial calle 12</v>
          </cell>
          <cell r="U6615" t="str">
            <v>La plata</v>
          </cell>
          <cell r="V6615">
            <v>1440</v>
          </cell>
          <cell r="W6615" t="str">
            <v>Capital Federal</v>
          </cell>
          <cell r="Y6615" t="str">
            <v>ENVÍO SIN CARGO (CABA Y GRAN PARTE DE GBA) TIEMPO: 4 a 6 DÍAS HÁBILES</v>
          </cell>
          <cell r="Z6615" t="str">
            <v>Mercado Pago</v>
          </cell>
          <cell r="AB6615" t="str">
            <v xml:space="preserve">Me comunique por instagram e informaron poder enviar sin costo extra,los quince productos a la localidad de la plata. Calle 58 entre 12 y 13 n 885 8vo C ; motivo por el cual estimo oportuno dejar establecida dicha aclaracion.  </v>
          </cell>
          <cell r="AD6615">
            <v>44046</v>
          </cell>
          <cell r="AE6615">
            <v>44049</v>
          </cell>
          <cell r="AF6615" t="str">
            <v>PERCHERO X4 60X12CM 2COL (Blanco)</v>
          </cell>
          <cell r="AG6615">
            <v>1626</v>
          </cell>
          <cell r="AH6615">
            <v>1</v>
          </cell>
          <cell r="AI6615" t="str">
            <v>046DE7362</v>
          </cell>
          <cell r="AJ6615" t="str">
            <v>Móvil</v>
          </cell>
          <cell r="AK6615" t="str">
            <v>LUNES 10-08 ENTRE 8 Y 18 HORAS!</v>
          </cell>
          <cell r="AL6615">
            <v>1646570425</v>
          </cell>
          <cell r="AM6615">
            <v>272441604</v>
          </cell>
          <cell r="AN6615" t="str">
            <v>Sí</v>
          </cell>
        </row>
        <row r="6616">
          <cell r="A6616">
            <v>1623</v>
          </cell>
          <cell r="B6616" t="str">
            <v>rochi.felippe@gmail.com</v>
          </cell>
          <cell r="AF6616" t="str">
            <v>SET 2 PIEZAS PALA Y ESCOBA (Rosa)</v>
          </cell>
          <cell r="AG6616" t="str">
            <v>696.29</v>
          </cell>
          <cell r="AH6616">
            <v>1</v>
          </cell>
          <cell r="AI6616" t="str">
            <v>046LI7532</v>
          </cell>
          <cell r="AN6616" t="str">
            <v>Sí</v>
          </cell>
        </row>
        <row r="6617">
          <cell r="A6617">
            <v>1623</v>
          </cell>
          <cell r="B6617" t="str">
            <v>rochi.felippe@gmail.com</v>
          </cell>
          <cell r="AF6617" t="str">
            <v>CEPILLO DE BAÑO PLASTICO 3 COLORES 38 X 13 CM</v>
          </cell>
          <cell r="AG6617" t="str">
            <v>335.1</v>
          </cell>
          <cell r="AH6617">
            <v>1</v>
          </cell>
          <cell r="AI6617" t="str">
            <v>AB6065</v>
          </cell>
          <cell r="AN6617" t="str">
            <v>Sí</v>
          </cell>
        </row>
        <row r="6618">
          <cell r="A6618">
            <v>1623</v>
          </cell>
          <cell r="B6618" t="str">
            <v>rochi.felippe@gmail.com</v>
          </cell>
          <cell r="AF6618" t="str">
            <v>ALFOMBRA DE BAÑO CREMA 69X35CM</v>
          </cell>
          <cell r="AG6618" t="str">
            <v>902.81</v>
          </cell>
          <cell r="AH6618">
            <v>1</v>
          </cell>
          <cell r="AI6618" t="str">
            <v>046AB7352</v>
          </cell>
          <cell r="AN6618" t="str">
            <v>Sí</v>
          </cell>
        </row>
        <row r="6619">
          <cell r="A6619">
            <v>1623</v>
          </cell>
          <cell r="B6619" t="str">
            <v>rochi.felippe@gmail.com</v>
          </cell>
          <cell r="AF6619" t="str">
            <v>Hermetico 400 cc surtidos c/tapa</v>
          </cell>
          <cell r="AG6619">
            <v>179</v>
          </cell>
          <cell r="AH6619">
            <v>1</v>
          </cell>
          <cell r="AI6619" t="str">
            <v>BP35099</v>
          </cell>
          <cell r="AN6619" t="str">
            <v>Sí</v>
          </cell>
        </row>
        <row r="6620">
          <cell r="A6620">
            <v>1623</v>
          </cell>
          <cell r="B6620" t="str">
            <v>rochi.felippe@gmail.com</v>
          </cell>
          <cell r="AF6620" t="str">
            <v>CORTINA DE BAÑO CREMA 180 X 180 CM</v>
          </cell>
          <cell r="AG6620" t="str">
            <v>1122.86</v>
          </cell>
          <cell r="AH6620">
            <v>1</v>
          </cell>
          <cell r="AI6620" t="str">
            <v>AB7341</v>
          </cell>
          <cell r="AN6620" t="str">
            <v>Sí</v>
          </cell>
        </row>
        <row r="6621">
          <cell r="A6621">
            <v>1623</v>
          </cell>
          <cell r="B6621" t="str">
            <v>rochi.felippe@gmail.com</v>
          </cell>
          <cell r="AF6621" t="str">
            <v>SET BAÑO 4 PIEZAS ACRILICO</v>
          </cell>
          <cell r="AG6621" t="str">
            <v>1281.5</v>
          </cell>
          <cell r="AH6621">
            <v>1</v>
          </cell>
          <cell r="AI6621" t="str">
            <v>046AB6007</v>
          </cell>
          <cell r="AN6621" t="str">
            <v>Sí</v>
          </cell>
        </row>
        <row r="6622">
          <cell r="A6622">
            <v>1623</v>
          </cell>
          <cell r="B6622" t="str">
            <v>rochi.felippe@gmail.com</v>
          </cell>
          <cell r="AF6622" t="str">
            <v>DESTAPADOR - SACACORCHOS</v>
          </cell>
          <cell r="AG6622" t="str">
            <v>134.84</v>
          </cell>
          <cell r="AH6622">
            <v>1</v>
          </cell>
          <cell r="AI6622" t="str">
            <v>BA4791</v>
          </cell>
          <cell r="AN6622" t="str">
            <v>Sí</v>
          </cell>
        </row>
        <row r="6623">
          <cell r="A6623">
            <v>1623</v>
          </cell>
          <cell r="B6623" t="str">
            <v>rochi.felippe@gmail.com</v>
          </cell>
          <cell r="AF6623" t="str">
            <v>CAJA DE TE CORAZON 10X7CM</v>
          </cell>
          <cell r="AG6623" t="str">
            <v>420.05</v>
          </cell>
          <cell r="AH6623">
            <v>1</v>
          </cell>
          <cell r="AI6623" t="str">
            <v>046CX6317</v>
          </cell>
          <cell r="AN6623" t="str">
            <v>Sí</v>
          </cell>
        </row>
        <row r="6624">
          <cell r="A6624">
            <v>1623</v>
          </cell>
          <cell r="B6624" t="str">
            <v>rochi.felippe@gmail.com</v>
          </cell>
          <cell r="AF6624" t="str">
            <v>RALLADOR ROSA 20 X 4 CM</v>
          </cell>
          <cell r="AG6624" t="str">
            <v>409.25</v>
          </cell>
          <cell r="AH6624">
            <v>1</v>
          </cell>
          <cell r="AI6624" t="str">
            <v>BA6438</v>
          </cell>
          <cell r="AN6624" t="str">
            <v>Sí</v>
          </cell>
        </row>
        <row r="6625">
          <cell r="A6625">
            <v>1623</v>
          </cell>
          <cell r="B6625" t="str">
            <v>rochi.felippe@gmail.com</v>
          </cell>
          <cell r="AF6625" t="str">
            <v>FRASCO VIDRIO 19CM X 9CM DIAM</v>
          </cell>
          <cell r="AG6625" t="str">
            <v>372.66</v>
          </cell>
          <cell r="AH6625">
            <v>2</v>
          </cell>
          <cell r="AI6625" t="str">
            <v>BA6431 MERRCA SEPARADA</v>
          </cell>
          <cell r="AN6625" t="str">
            <v>Sí</v>
          </cell>
        </row>
        <row r="6626">
          <cell r="A6626">
            <v>1623</v>
          </cell>
          <cell r="B6626" t="str">
            <v>rochi.felippe@gmail.com</v>
          </cell>
          <cell r="AF6626" t="str">
            <v>SET X 2 ACEITE Y VINAGRE DE 500ML</v>
          </cell>
          <cell r="AG6626" t="str">
            <v>530.16</v>
          </cell>
          <cell r="AH6626">
            <v>1</v>
          </cell>
          <cell r="AI6626" t="str">
            <v>019BO6217 MERCA SEPARADA</v>
          </cell>
          <cell r="AN6626" t="str">
            <v>Sí</v>
          </cell>
        </row>
        <row r="6627">
          <cell r="A6627">
            <v>1623</v>
          </cell>
          <cell r="B6627" t="str">
            <v>rochi.felippe@gmail.com</v>
          </cell>
          <cell r="AF6627" t="str">
            <v>COLADOR ACERO INOX. 20CM DIAM X8CM ALTO</v>
          </cell>
          <cell r="AG6627">
            <v>466</v>
          </cell>
          <cell r="AH6627">
            <v>1</v>
          </cell>
          <cell r="AI6627" t="str">
            <v>046BA8161</v>
          </cell>
          <cell r="AN6627" t="str">
            <v>Sí</v>
          </cell>
        </row>
        <row r="6628">
          <cell r="A6628">
            <v>1623</v>
          </cell>
          <cell r="B6628" t="str">
            <v>rochi.felippe@gmail.com</v>
          </cell>
          <cell r="AF6628" t="str">
            <v>SECAPLATOS 2 COLORES SURTIDOS 30CMX43CM (Blanco)</v>
          </cell>
          <cell r="AG6628" t="str">
            <v>1216.14</v>
          </cell>
          <cell r="AH6628">
            <v>1</v>
          </cell>
          <cell r="AN6628" t="str">
            <v>Sí</v>
          </cell>
        </row>
        <row r="6629">
          <cell r="A6629">
            <v>1622</v>
          </cell>
          <cell r="B6629" t="str">
            <v>melanienoeliaromano@gmail.com</v>
          </cell>
          <cell r="C6629">
            <v>44046</v>
          </cell>
          <cell r="D6629" t="str">
            <v>Abierta</v>
          </cell>
          <cell r="E6629" t="str">
            <v>Recibido</v>
          </cell>
          <cell r="F6629" t="str">
            <v>Enviado</v>
          </cell>
          <cell r="G6629" t="str">
            <v>ARS</v>
          </cell>
          <cell r="H6629" t="str">
            <v>846.54</v>
          </cell>
          <cell r="I6629" t="str">
            <v>126.98</v>
          </cell>
          <cell r="J6629">
            <v>0</v>
          </cell>
          <cell r="K6629" t="str">
            <v>719.56</v>
          </cell>
          <cell r="L6629" t="str">
            <v>Nicolas Romano</v>
          </cell>
          <cell r="M6629">
            <v>39185332</v>
          </cell>
          <cell r="N6629">
            <v>1558215012</v>
          </cell>
          <cell r="O6629" t="str">
            <v>Nicolas Romano</v>
          </cell>
          <cell r="P6629">
            <v>1558215012</v>
          </cell>
          <cell r="Q6629" t="str">
            <v>Curapaligue</v>
          </cell>
          <cell r="R6629">
            <v>173</v>
          </cell>
          <cell r="S6629" t="str">
            <v>8 C</v>
          </cell>
          <cell r="T6629" t="str">
            <v>Caballito / Flores</v>
          </cell>
          <cell r="U6629" t="str">
            <v>Caba</v>
          </cell>
          <cell r="V6629">
            <v>1406</v>
          </cell>
          <cell r="W6629" t="str">
            <v>Capital Federal</v>
          </cell>
          <cell r="Y6629" t="str">
            <v>ENVÍO SIN CARGO (CABA Y GRAN PARTE DE GBA) TIEMPO: 4 a 6 DÍAS HÁBILES</v>
          </cell>
          <cell r="Z6629" t="str">
            <v>Mercado Pago</v>
          </cell>
          <cell r="AA6629" t="str">
            <v>VICKY2020</v>
          </cell>
          <cell r="AB6629" t="str">
            <v>Hola!! Necesito que este pedido se entregue el martes 11 de agosto porque es un regalo de cumpleaños (me dijeron por Instagram que se podia coordinar fecha para esta zona de caba). Por favor agregar una tarjeta que diga: "¡Felices 30! Acá va nuestro pequeño aporte para que sigas haciendo tantas cosas ricas. Te queremos, Meli y Rodri" Y por último, seria genial que la pistolita fuera de color blanco,negro o verde, si no no importa.   Muchas gracias por todo</v>
          </cell>
          <cell r="AC6629" t="str">
            <v>ENVIAR 11/08 ES REGALO NO DEJAR FC Y AGREGAR TARJETA PISTOLA COLOR BLANCO/NEGRO O VERDE</v>
          </cell>
          <cell r="AD6629">
            <v>44046</v>
          </cell>
          <cell r="AE6629">
            <v>44049</v>
          </cell>
          <cell r="AF6629" t="str">
            <v>SET: DOSIFICADOR REPOSTERIA+ESPATULA+4 PICOS 6X20CM</v>
          </cell>
          <cell r="AG6629">
            <v>413</v>
          </cell>
          <cell r="AH6629">
            <v>1</v>
          </cell>
          <cell r="AI6629" t="str">
            <v>046BA4804</v>
          </cell>
          <cell r="AJ6629" t="str">
            <v>Móvil</v>
          </cell>
          <cell r="AK6629" t="str">
            <v>MARTES 11/08 ENTRE 8 Y 18 HORAS!</v>
          </cell>
          <cell r="AL6629">
            <v>1646227178</v>
          </cell>
          <cell r="AM6629">
            <v>272896747</v>
          </cell>
          <cell r="AN6629" t="str">
            <v>Sí</v>
          </cell>
        </row>
        <row r="6630">
          <cell r="A6630">
            <v>1622</v>
          </cell>
          <cell r="B6630" t="str">
            <v>melanienoeliaromano@gmail.com</v>
          </cell>
          <cell r="AF6630" t="str">
            <v>SET X5 PICOS DE TORTA + MANGA 24CM</v>
          </cell>
          <cell r="AG6630" t="str">
            <v>433.54</v>
          </cell>
          <cell r="AH6630">
            <v>1</v>
          </cell>
          <cell r="AI6630" t="str">
            <v> 046BA4818</v>
          </cell>
          <cell r="AN6630" t="str">
            <v>Sí</v>
          </cell>
        </row>
        <row r="6631">
          <cell r="A6631">
            <v>1621</v>
          </cell>
          <cell r="B6631" t="str">
            <v>cande.gfr@gmail.com</v>
          </cell>
          <cell r="C6631">
            <v>44046</v>
          </cell>
          <cell r="D6631" t="str">
            <v>Abierta</v>
          </cell>
          <cell r="E6631" t="str">
            <v>Recibido</v>
          </cell>
          <cell r="F6631" t="str">
            <v>Enviado</v>
          </cell>
          <cell r="G6631" t="str">
            <v>ARS</v>
          </cell>
          <cell r="H6631" t="str">
            <v>543.66</v>
          </cell>
          <cell r="I6631">
            <v>0</v>
          </cell>
          <cell r="J6631">
            <v>0</v>
          </cell>
          <cell r="K6631" t="str">
            <v>543.66</v>
          </cell>
          <cell r="L6631" t="str">
            <v>Candela Gómez Franco</v>
          </cell>
          <cell r="M6631">
            <v>37417443</v>
          </cell>
          <cell r="N6631">
            <v>5491144062502</v>
          </cell>
          <cell r="O6631" t="str">
            <v>Candela Gómez Franco</v>
          </cell>
          <cell r="P6631">
            <v>5491144062502</v>
          </cell>
          <cell r="Q6631" t="str">
            <v>Avellaneda</v>
          </cell>
          <cell r="R6631">
            <v>1148</v>
          </cell>
          <cell r="S6631" t="str">
            <v>14 F</v>
          </cell>
          <cell r="T6631" t="str">
            <v>Caballito</v>
          </cell>
          <cell r="U6631" t="str">
            <v>Capital Federal</v>
          </cell>
          <cell r="V6631">
            <v>1405</v>
          </cell>
          <cell r="W6631" t="str">
            <v>Capital Federal</v>
          </cell>
          <cell r="Y6631" t="str">
            <v>ENVÍO SIN CARGO (CABA Y GRAN PARTE DE GBA) TIEMPO: 4 a 6 DÍAS HÁBILES</v>
          </cell>
          <cell r="Z6631" t="str">
            <v>Mercado Pago</v>
          </cell>
          <cell r="AD6631">
            <v>44046</v>
          </cell>
          <cell r="AE6631">
            <v>44049</v>
          </cell>
          <cell r="AF6631" t="str">
            <v>ESCURRIDOR DE CUBIERTOS POR 3 DIVISIONES (Verde)</v>
          </cell>
          <cell r="AG6631">
            <v>171</v>
          </cell>
          <cell r="AH6631">
            <v>1</v>
          </cell>
          <cell r="AI6631" t="str">
            <v>0607PLA200</v>
          </cell>
          <cell r="AJ6631" t="str">
            <v>Móvil</v>
          </cell>
          <cell r="AK6631" t="str">
            <v>SABADO 08-08 ENTRE  8 Y 14 HORAS!</v>
          </cell>
          <cell r="AL6631">
            <v>1645858355</v>
          </cell>
          <cell r="AM6631">
            <v>257400804</v>
          </cell>
          <cell r="AN6631" t="str">
            <v>Sí</v>
          </cell>
        </row>
        <row r="6632">
          <cell r="A6632">
            <v>1621</v>
          </cell>
          <cell r="B6632" t="str">
            <v>cande.gfr@gmail.com</v>
          </cell>
          <cell r="AF6632" t="str">
            <v>FRASCO VIDRIO 19CM X 9CM DIAM</v>
          </cell>
          <cell r="AG6632" t="str">
            <v>372.66</v>
          </cell>
          <cell r="AH6632">
            <v>1</v>
          </cell>
          <cell r="AI6632" t="str">
            <v>BA6431 MERRCA SEPARADA</v>
          </cell>
          <cell r="AN6632" t="str">
            <v>Sí</v>
          </cell>
        </row>
        <row r="6633">
          <cell r="A6633">
            <v>1620</v>
          </cell>
          <cell r="B6633" t="str">
            <v>lilianasisi76@gmail.com</v>
          </cell>
          <cell r="C6633">
            <v>44046</v>
          </cell>
          <cell r="D6633" t="str">
            <v>Abierta</v>
          </cell>
          <cell r="E6633" t="str">
            <v>Recibido</v>
          </cell>
          <cell r="F6633" t="str">
            <v>Enviado</v>
          </cell>
          <cell r="G6633" t="str">
            <v>ARS</v>
          </cell>
          <cell r="H6633" t="str">
            <v>1870.59</v>
          </cell>
          <cell r="I6633" t="str">
            <v>280.59</v>
          </cell>
          <cell r="J6633">
            <v>0</v>
          </cell>
          <cell r="K6633">
            <v>1590</v>
          </cell>
          <cell r="L6633" t="str">
            <v>Liliana Sisi</v>
          </cell>
          <cell r="M6633">
            <v>25705615</v>
          </cell>
          <cell r="N6633">
            <v>1154605259</v>
          </cell>
          <cell r="O6633" t="str">
            <v>Liliana Sisi Sisi</v>
          </cell>
          <cell r="P6633">
            <v>1154605259</v>
          </cell>
          <cell r="Q6633" t="str">
            <v>137 Entre 11 Y 12</v>
          </cell>
          <cell r="R6633">
            <v>1178</v>
          </cell>
          <cell r="U6633" t="str">
            <v>Berazategui</v>
          </cell>
          <cell r="V6633">
            <v>1884</v>
          </cell>
          <cell r="W6633" t="str">
            <v>Gran Buenos Aires</v>
          </cell>
          <cell r="Y6633" t="str">
            <v>ENVÍO SIN CARGO (CABA Y GRAN PARTE DE GBA) TIEMPO: 4 a 6 DÍAS HÁBILES</v>
          </cell>
          <cell r="Z6633" t="str">
            <v>Mercado Pago</v>
          </cell>
          <cell r="AA6633" t="str">
            <v>VICKY2020</v>
          </cell>
          <cell r="AD6633">
            <v>44046</v>
          </cell>
          <cell r="AE6633">
            <v>44049</v>
          </cell>
          <cell r="AF6633" t="str">
            <v>CUBETERA DIFERENTES DISENOS Y COLORES 25 X 12 CM</v>
          </cell>
          <cell r="AG6633" t="str">
            <v>256.19</v>
          </cell>
          <cell r="AH6633">
            <v>1</v>
          </cell>
          <cell r="AI6633" t="str">
            <v>BA4749</v>
          </cell>
          <cell r="AJ6633" t="str">
            <v>Móvil</v>
          </cell>
          <cell r="AK6633" t="str">
            <v>LUNES 10-08 ENTRE 8 Y 18 HORAS!</v>
          </cell>
          <cell r="AL6633">
            <v>1645809436</v>
          </cell>
          <cell r="AM6633">
            <v>272198094</v>
          </cell>
          <cell r="AN6633" t="str">
            <v>Sí</v>
          </cell>
        </row>
        <row r="6634">
          <cell r="A6634">
            <v>1620</v>
          </cell>
          <cell r="B6634" t="str">
            <v>lilianasisi76@gmail.com</v>
          </cell>
          <cell r="AF6634" t="str">
            <v>SET X 7 PIEZAS BOWLS DE VIDRIO 22.5X5CM 277 ML / 6 PC DE 12.5X5.5CM 152 ML</v>
          </cell>
          <cell r="AG6634" t="str">
            <v>1036.17</v>
          </cell>
          <cell r="AH6634">
            <v>1</v>
          </cell>
          <cell r="AI6634" t="str">
            <v>09523F7</v>
          </cell>
          <cell r="AN6634" t="str">
            <v>Sí</v>
          </cell>
        </row>
        <row r="6635">
          <cell r="A6635">
            <v>1620</v>
          </cell>
          <cell r="B6635" t="str">
            <v>lilianasisi76@gmail.com</v>
          </cell>
          <cell r="AF6635" t="str">
            <v>BANDEJA DE MADERA BLANCO "LIFE IS BEAUTIFUL" 24X17CM</v>
          </cell>
          <cell r="AG6635" t="str">
            <v>578.23</v>
          </cell>
          <cell r="AH6635">
            <v>1</v>
          </cell>
          <cell r="AI6635" t="str">
            <v>046BI7455</v>
          </cell>
          <cell r="AN6635" t="str">
            <v>Sí</v>
          </cell>
        </row>
        <row r="6636">
          <cell r="A6636">
            <v>1619</v>
          </cell>
          <cell r="B6636" t="str">
            <v>tamikwas@gmail.com</v>
          </cell>
          <cell r="C6636">
            <v>44046</v>
          </cell>
          <cell r="D6636" t="str">
            <v>Abierta</v>
          </cell>
          <cell r="E6636" t="str">
            <v>Recibido</v>
          </cell>
          <cell r="F6636" t="str">
            <v>Enviado</v>
          </cell>
          <cell r="G6636" t="str">
            <v>ARS</v>
          </cell>
          <cell r="H6636" t="str">
            <v>1644.25</v>
          </cell>
          <cell r="I6636" t="str">
            <v>246.64</v>
          </cell>
          <cell r="J6636">
            <v>0</v>
          </cell>
          <cell r="K6636" t="str">
            <v>1397.61</v>
          </cell>
          <cell r="L6636" t="str">
            <v>Tamara Kwasniewski</v>
          </cell>
          <cell r="M6636">
            <v>28694843</v>
          </cell>
          <cell r="N6636">
            <v>1163080656</v>
          </cell>
          <cell r="O6636" t="str">
            <v>Tamara Kwasniewski</v>
          </cell>
          <cell r="P6636">
            <v>1163080656</v>
          </cell>
          <cell r="Q6636" t="str">
            <v>Velasco</v>
          </cell>
          <cell r="R6636">
            <v>25</v>
          </cell>
          <cell r="S6636" t="str">
            <v>8 b</v>
          </cell>
          <cell r="T6636" t="str">
            <v>Villa crespo</v>
          </cell>
          <cell r="U6636" t="str">
            <v>Caba</v>
          </cell>
          <cell r="V6636">
            <v>1414</v>
          </cell>
          <cell r="W6636" t="str">
            <v>Capital Federal</v>
          </cell>
          <cell r="Y6636" t="str">
            <v>ENVÍO SIN CARGO (CABA Y GRAN PARTE DE GBA) TIEMPO: 4 a 6 DÍAS HÁBILES</v>
          </cell>
          <cell r="Z6636" t="str">
            <v>Mercado Pago</v>
          </cell>
          <cell r="AA6636" t="str">
            <v>VICKY2020</v>
          </cell>
          <cell r="AD6636">
            <v>44046</v>
          </cell>
          <cell r="AE6636">
            <v>44049</v>
          </cell>
          <cell r="AF6636" t="str">
            <v>PERCHERO LLAVE GRIS CON 4 DIVISIONES DE 30X14CM</v>
          </cell>
          <cell r="AG6636">
            <v>620</v>
          </cell>
          <cell r="AH6636">
            <v>1</v>
          </cell>
          <cell r="AI6636" t="str">
            <v>DE7361</v>
          </cell>
          <cell r="AJ6636" t="str">
            <v>Móvil</v>
          </cell>
          <cell r="AK6636" t="str">
            <v>SABADO 08-08 ENTRE  8 Y 14 HORAS!</v>
          </cell>
          <cell r="AL6636">
            <v>1645576913</v>
          </cell>
          <cell r="AM6636">
            <v>272776021</v>
          </cell>
          <cell r="AN6636" t="str">
            <v>Sí</v>
          </cell>
        </row>
        <row r="6637">
          <cell r="A6637">
            <v>1619</v>
          </cell>
          <cell r="B6637" t="str">
            <v>tamikwas@gmail.com</v>
          </cell>
          <cell r="AF6637" t="str">
            <v>CARAMELA DE VIDRIO 17*15 CM</v>
          </cell>
          <cell r="AG6637" t="str">
            <v>512.4</v>
          </cell>
          <cell r="AH6637">
            <v>1</v>
          </cell>
          <cell r="AI6637" t="str">
            <v>BA7284</v>
          </cell>
          <cell r="AN6637" t="str">
            <v>Sí</v>
          </cell>
        </row>
        <row r="6638">
          <cell r="A6638">
            <v>1619</v>
          </cell>
          <cell r="B6638" t="str">
            <v>tamikwas@gmail.com</v>
          </cell>
          <cell r="AF6638" t="str">
            <v>RALLADOR DE MANO 4 LADOS 20CM (Naranja)</v>
          </cell>
          <cell r="AG6638" t="str">
            <v>511.85</v>
          </cell>
          <cell r="AH6638">
            <v>1</v>
          </cell>
          <cell r="AI6638" t="str">
            <v>046BA7389</v>
          </cell>
          <cell r="AN6638" t="str">
            <v>Sí</v>
          </cell>
        </row>
        <row r="6639">
          <cell r="A6639">
            <v>1618</v>
          </cell>
          <cell r="B6639" t="str">
            <v>pirilo-c@hotmail.com</v>
          </cell>
          <cell r="C6639">
            <v>44046</v>
          </cell>
          <cell r="D6639" t="str">
            <v>Abierta</v>
          </cell>
          <cell r="E6639" t="str">
            <v>Recibido</v>
          </cell>
          <cell r="F6639" t="str">
            <v>Enviado</v>
          </cell>
          <cell r="G6639" t="str">
            <v>ARS</v>
          </cell>
          <cell r="H6639">
            <v>4800</v>
          </cell>
          <cell r="I6639">
            <v>0</v>
          </cell>
          <cell r="J6639">
            <v>0</v>
          </cell>
          <cell r="K6639">
            <v>4800</v>
          </cell>
          <cell r="L6639" t="str">
            <v>Martin Cociancich</v>
          </cell>
          <cell r="M6639">
            <v>24871980</v>
          </cell>
          <cell r="N6639">
            <v>1164090507</v>
          </cell>
          <cell r="O6639" t="str">
            <v>Martin Cociancich</v>
          </cell>
          <cell r="P6639">
            <v>1164090507</v>
          </cell>
          <cell r="Q6639" t="str">
            <v>Bulnes</v>
          </cell>
          <cell r="R6639">
            <v>2283</v>
          </cell>
          <cell r="S6639">
            <v>31</v>
          </cell>
          <cell r="T6639" t="str">
            <v>Palermo</v>
          </cell>
          <cell r="U6639" t="str">
            <v>Ciudad Autónoma de buenos aires</v>
          </cell>
          <cell r="V6639">
            <v>1425</v>
          </cell>
          <cell r="W6639" t="str">
            <v>Capital Federal</v>
          </cell>
          <cell r="Y6639" t="str">
            <v>ENVÍO SIN CARGO (CABA Y GRAN PARTE DE GBA) TIEMPO: 4 a 6 DÍAS HÁBILES</v>
          </cell>
          <cell r="Z6639" t="str">
            <v>Mercado Pago</v>
          </cell>
          <cell r="AD6639">
            <v>44046</v>
          </cell>
          <cell r="AE6639">
            <v>44049</v>
          </cell>
          <cell r="AF6639" t="str">
            <v>TAZA ROMA DE CERAMICA MOSTAZA 275ML</v>
          </cell>
          <cell r="AG6639">
            <v>600</v>
          </cell>
          <cell r="AH6639">
            <v>2</v>
          </cell>
          <cell r="AI6639" t="str">
            <v>PO410713</v>
          </cell>
          <cell r="AJ6639" t="str">
            <v>Móvil</v>
          </cell>
          <cell r="AK6639" t="str">
            <v>SABADO 08-08 ENTRE  8 Y 14 HORAS!</v>
          </cell>
          <cell r="AL6639">
            <v>1645046881</v>
          </cell>
          <cell r="AM6639">
            <v>272734682</v>
          </cell>
          <cell r="AN6639" t="str">
            <v>Sí</v>
          </cell>
        </row>
        <row r="6640">
          <cell r="A6640">
            <v>1618</v>
          </cell>
          <cell r="B6640" t="str">
            <v>pirilo-c@hotmail.com</v>
          </cell>
          <cell r="AF6640" t="str">
            <v>TAZA ROMA DE CERAMICA ROJA 275ML</v>
          </cell>
          <cell r="AG6640">
            <v>600</v>
          </cell>
          <cell r="AH6640">
            <v>2</v>
          </cell>
          <cell r="AI6640" t="str">
            <v>PO416713NN MERCA SEPA</v>
          </cell>
          <cell r="AN6640" t="str">
            <v>Sí</v>
          </cell>
        </row>
        <row r="6641">
          <cell r="A6641">
            <v>1618</v>
          </cell>
          <cell r="B6641" t="str">
            <v>pirilo-c@hotmail.com</v>
          </cell>
          <cell r="AF6641" t="str">
            <v>TAZA ROMA DE CERAMICA AZUL POPPY 275ML</v>
          </cell>
          <cell r="AG6641">
            <v>600</v>
          </cell>
          <cell r="AH6641">
            <v>2</v>
          </cell>
          <cell r="AI6641" t="str">
            <v>PO342713 MERCA SEPARADA</v>
          </cell>
          <cell r="AN6641" t="str">
            <v>Sí</v>
          </cell>
        </row>
        <row r="6642">
          <cell r="A6642">
            <v>1618</v>
          </cell>
          <cell r="B6642" t="str">
            <v>pirilo-c@hotmail.com</v>
          </cell>
          <cell r="AF6642" t="str">
            <v>TAZA ROMA DE CERAMICA AZUL NAVY 275ML</v>
          </cell>
          <cell r="AG6642">
            <v>600</v>
          </cell>
          <cell r="AH6642">
            <v>2</v>
          </cell>
          <cell r="AI6642" t="str">
            <v>PO323713 MERCA SEPA</v>
          </cell>
          <cell r="AN6642" t="str">
            <v>Sí</v>
          </cell>
        </row>
        <row r="6643">
          <cell r="A6643">
            <v>1617</v>
          </cell>
          <cell r="B6643" t="str">
            <v>lourdesmohamed@hotmail.com</v>
          </cell>
          <cell r="C6643">
            <v>44046</v>
          </cell>
          <cell r="D6643" t="str">
            <v>Abierta</v>
          </cell>
          <cell r="E6643" t="str">
            <v>Recibido</v>
          </cell>
          <cell r="F6643" t="str">
            <v>Enviado</v>
          </cell>
          <cell r="G6643" t="str">
            <v>ARS</v>
          </cell>
          <cell r="H6643">
            <v>2399</v>
          </cell>
          <cell r="I6643">
            <v>0</v>
          </cell>
          <cell r="J6643">
            <v>0</v>
          </cell>
          <cell r="K6643">
            <v>2399</v>
          </cell>
          <cell r="L6643" t="str">
            <v>Lourdes Mohamed</v>
          </cell>
          <cell r="M6643">
            <v>25998005</v>
          </cell>
          <cell r="N6643">
            <v>1151600568</v>
          </cell>
          <cell r="O6643" t="str">
            <v>Lourdes Mohamed</v>
          </cell>
          <cell r="P6643">
            <v>1151600568</v>
          </cell>
          <cell r="Q6643" t="str">
            <v>Maipu</v>
          </cell>
          <cell r="R6643">
            <v>1134</v>
          </cell>
          <cell r="U6643" t="str">
            <v>Merlo</v>
          </cell>
          <cell r="V6643">
            <v>1722</v>
          </cell>
          <cell r="W6643" t="str">
            <v>Gran Buenos Aires</v>
          </cell>
          <cell r="Y6643" t="str">
            <v>ENVÍO SIN CARGO (CABA Y GRAN PARTE DE GBA) TIEMPO: 4 a 6 DÍAS HÁBILES</v>
          </cell>
          <cell r="Z6643" t="str">
            <v>Mercado Pago</v>
          </cell>
          <cell r="AC6643" t="str">
            <v>ENVIAR ORDEN 1616  Y 1617 JUNTOS</v>
          </cell>
          <cell r="AD6643">
            <v>44046</v>
          </cell>
          <cell r="AE6643">
            <v>44049</v>
          </cell>
          <cell r="AF6643" t="str">
            <v>PROMO SET DE VIDRIO</v>
          </cell>
          <cell r="AG6643">
            <v>2399</v>
          </cell>
          <cell r="AH6643">
            <v>1</v>
          </cell>
          <cell r="AJ6643" t="str">
            <v>Web</v>
          </cell>
          <cell r="AK6643" t="str">
            <v/>
          </cell>
          <cell r="AL6643">
            <v>1644093887</v>
          </cell>
          <cell r="AM6643">
            <v>272608298</v>
          </cell>
          <cell r="AN6643" t="str">
            <v>Sí</v>
          </cell>
        </row>
        <row r="6644">
          <cell r="A6644">
            <v>1616</v>
          </cell>
          <cell r="B6644" t="str">
            <v>lourdesmohamed@hotmail.com</v>
          </cell>
          <cell r="C6644">
            <v>44046</v>
          </cell>
          <cell r="D6644" t="str">
            <v>Abierta</v>
          </cell>
          <cell r="E6644" t="str">
            <v>Recibido</v>
          </cell>
          <cell r="F6644" t="str">
            <v>Enviado</v>
          </cell>
          <cell r="G6644" t="str">
            <v>ARS</v>
          </cell>
          <cell r="H6644" t="str">
            <v>5661.18</v>
          </cell>
          <cell r="I6644">
            <v>0</v>
          </cell>
          <cell r="J6644">
            <v>0</v>
          </cell>
          <cell r="K6644" t="str">
            <v>5661.18</v>
          </cell>
          <cell r="L6644" t="str">
            <v>Lourdes Mohamed</v>
          </cell>
          <cell r="M6644">
            <v>25998005</v>
          </cell>
          <cell r="N6644">
            <v>1151600568</v>
          </cell>
          <cell r="O6644" t="str">
            <v>Lourdes Mohamed</v>
          </cell>
          <cell r="P6644">
            <v>1151600568</v>
          </cell>
          <cell r="Q6644" t="str">
            <v>Maipu</v>
          </cell>
          <cell r="R6644">
            <v>1134</v>
          </cell>
          <cell r="T6644" t="str">
            <v>Merlo</v>
          </cell>
          <cell r="U6644" t="str">
            <v>Merlo</v>
          </cell>
          <cell r="V6644">
            <v>1722</v>
          </cell>
          <cell r="W6644" t="str">
            <v>Gran Buenos Aires</v>
          </cell>
          <cell r="Y6644" t="str">
            <v>ENVÍO SIN CARGO (CABA Y GRAN PARTE DE GBA) TIEMPO: 4 a 6 DÍAS HÁBILES</v>
          </cell>
          <cell r="Z6644" t="str">
            <v>Mercado Pago</v>
          </cell>
          <cell r="AC6644" t="str">
            <v>ENVIAR ORDEN 1616  Y 1617 JUNTOS</v>
          </cell>
          <cell r="AD6644">
            <v>44046</v>
          </cell>
          <cell r="AE6644">
            <v>44049</v>
          </cell>
          <cell r="AF6644" t="str">
            <v>RASTRILLO DE JARDINERÍA FLORA 26 CM.</v>
          </cell>
          <cell r="AG6644" t="str">
            <v>335.52</v>
          </cell>
          <cell r="AH6644">
            <v>1</v>
          </cell>
          <cell r="AI6644" t="str">
            <v>JAR003</v>
          </cell>
          <cell r="AJ6644" t="str">
            <v>Web</v>
          </cell>
          <cell r="AK6644" t="str">
            <v>MARTES 11-08 ENTRE 8 Y 18 HORAS!</v>
          </cell>
          <cell r="AL6644">
            <v>1644076468</v>
          </cell>
          <cell r="AM6644">
            <v>272579562</v>
          </cell>
          <cell r="AN6644" t="str">
            <v>Sí</v>
          </cell>
        </row>
        <row r="6645">
          <cell r="A6645">
            <v>1616</v>
          </cell>
          <cell r="B6645" t="str">
            <v>lourdesmohamed@hotmail.com</v>
          </cell>
          <cell r="AF6645" t="str">
            <v>PUFF CUADRADO COLOR AQUA DE 30X30CM Y 30H</v>
          </cell>
          <cell r="AG6645" t="str">
            <v>1806.31</v>
          </cell>
          <cell r="AH6645">
            <v>1</v>
          </cell>
          <cell r="AI6645" t="str">
            <v>046AS7262</v>
          </cell>
          <cell r="AN6645" t="str">
            <v>Sí</v>
          </cell>
        </row>
        <row r="6646">
          <cell r="A6646">
            <v>1616</v>
          </cell>
          <cell r="B6646" t="str">
            <v>lourdesmohamed@hotmail.com</v>
          </cell>
          <cell r="AF6646" t="str">
            <v>TAMIZ ACERO INXODABLE</v>
          </cell>
          <cell r="AG6646" t="str">
            <v>569.8</v>
          </cell>
          <cell r="AH6646">
            <v>1</v>
          </cell>
          <cell r="AI6646" t="str">
            <v>046BA4748 LE PUSE EL 15%</v>
          </cell>
          <cell r="AN6646" t="str">
            <v>Sí</v>
          </cell>
        </row>
        <row r="6647">
          <cell r="A6647">
            <v>1616</v>
          </cell>
          <cell r="B6647" t="str">
            <v>lourdesmohamed@hotmail.com</v>
          </cell>
          <cell r="AF6647" t="str">
            <v>MOLINILLO ACERO INOXIDABLE 15 cm</v>
          </cell>
          <cell r="AG6647" t="str">
            <v>873.44</v>
          </cell>
          <cell r="AH6647">
            <v>1</v>
          </cell>
          <cell r="AI6647" t="str">
            <v>046BA6863 con el 15%</v>
          </cell>
          <cell r="AN6647" t="str">
            <v>Sí</v>
          </cell>
        </row>
        <row r="6648">
          <cell r="A6648">
            <v>1616</v>
          </cell>
          <cell r="B6648" t="str">
            <v>lourdesmohamed@hotmail.com</v>
          </cell>
          <cell r="AF6648" t="str">
            <v>FUENTE DE VIDRIO CON TAPA PARA HORNO 2750CC 1375CC 33.9*19CM DIAM</v>
          </cell>
          <cell r="AG6648" t="str">
            <v>1601.11</v>
          </cell>
          <cell r="AH6648">
            <v>1</v>
          </cell>
          <cell r="AI6648" t="str">
            <v>PA59010</v>
          </cell>
          <cell r="AN6648" t="str">
            <v>Sí</v>
          </cell>
        </row>
        <row r="6649">
          <cell r="A6649">
            <v>1616</v>
          </cell>
          <cell r="B6649" t="str">
            <v>lourdesmohamed@hotmail.com</v>
          </cell>
          <cell r="AF6649" t="str">
            <v>RIGOLLEAU VASO NOA BURBUJA 400ML DISP 6PC</v>
          </cell>
          <cell r="AG6649">
            <v>475</v>
          </cell>
          <cell r="AH6649">
            <v>1</v>
          </cell>
          <cell r="AI6649" t="str">
            <v>RI68787PK</v>
          </cell>
          <cell r="AN6649" t="str">
            <v>Sí</v>
          </cell>
        </row>
        <row r="6650">
          <cell r="A6650">
            <v>1615</v>
          </cell>
          <cell r="B6650" t="str">
            <v>daianamledesma@gmail.com</v>
          </cell>
          <cell r="C6650">
            <v>44045</v>
          </cell>
          <cell r="D6650" t="str">
            <v>Abierta</v>
          </cell>
          <cell r="E6650" t="str">
            <v>Recibido</v>
          </cell>
          <cell r="F6650" t="str">
            <v>Enviado</v>
          </cell>
          <cell r="G6650" t="str">
            <v>ARS</v>
          </cell>
          <cell r="H6650" t="str">
            <v>1161.66</v>
          </cell>
          <cell r="I6650" t="str">
            <v>174.25</v>
          </cell>
          <cell r="J6650">
            <v>0</v>
          </cell>
          <cell r="K6650" t="str">
            <v>987.41</v>
          </cell>
          <cell r="L6650" t="str">
            <v>Ayelen Benitez</v>
          </cell>
          <cell r="M6650">
            <v>42096816</v>
          </cell>
          <cell r="N6650">
            <v>2323355552</v>
          </cell>
          <cell r="O6650" t="str">
            <v>Ayelen Benitez</v>
          </cell>
          <cell r="P6650">
            <v>2323355552</v>
          </cell>
          <cell r="Q6650" t="str">
            <v>Doctor Luis Belaustegui</v>
          </cell>
          <cell r="R6650">
            <v>1490</v>
          </cell>
          <cell r="S6650" t="str">
            <v>6to C</v>
          </cell>
          <cell r="T6650" t="str">
            <v>Caballito norte</v>
          </cell>
          <cell r="U6650" t="str">
            <v>Buenos Aires</v>
          </cell>
          <cell r="V6650">
            <v>1416</v>
          </cell>
          <cell r="W6650" t="str">
            <v>Capital Federal</v>
          </cell>
          <cell r="Y6650" t="str">
            <v>ENVÍO SIN CARGO (CABA Y GRAN PARTE DE GBA) TIEMPO: 4 a 6 DÍAS HÁBILES</v>
          </cell>
          <cell r="Z6650" t="str">
            <v>Mercado Pago</v>
          </cell>
          <cell r="AA6650" t="str">
            <v>VICKY2020</v>
          </cell>
          <cell r="AB6650" t="str">
            <v>Por favor podrían envolver el almohadón para regalo??? O algo que lo diferencie, desde ya muchas gracias!</v>
          </cell>
          <cell r="AD6650">
            <v>44045</v>
          </cell>
          <cell r="AE6650">
            <v>44048</v>
          </cell>
          <cell r="AF6650" t="str">
            <v>ALM. VIVE RIE AMA 25X55CM POLIESTER V.SILICONADO</v>
          </cell>
          <cell r="AG6650">
            <v>789</v>
          </cell>
          <cell r="AH6650">
            <v>1</v>
          </cell>
          <cell r="AI6650" t="str">
            <v>CHU376</v>
          </cell>
          <cell r="AJ6650" t="str">
            <v>Móvil</v>
          </cell>
          <cell r="AK6650" t="str">
            <v>VIERNES 07-08 ENTRE 8 Y 18 HORAS!</v>
          </cell>
          <cell r="AL6650">
            <v>1643943419</v>
          </cell>
          <cell r="AM6650">
            <v>272542286</v>
          </cell>
          <cell r="AN6650" t="str">
            <v>Sí</v>
          </cell>
        </row>
        <row r="6651">
          <cell r="A6651">
            <v>1615</v>
          </cell>
          <cell r="B6651" t="str">
            <v>daianamledesma@gmail.com</v>
          </cell>
          <cell r="AF6651" t="str">
            <v>FRASCO VIDRIO 19CM X 9CM DIAM</v>
          </cell>
          <cell r="AG6651" t="str">
            <v>372.66</v>
          </cell>
          <cell r="AH6651">
            <v>1</v>
          </cell>
          <cell r="AI6651" t="str">
            <v>BA6431 MERRCA SEPARADA</v>
          </cell>
          <cell r="AN6651" t="str">
            <v>Sí</v>
          </cell>
        </row>
        <row r="6652">
          <cell r="A6652">
            <v>1614</v>
          </cell>
          <cell r="B6652" t="str">
            <v>paovigo10@gmail.com</v>
          </cell>
          <cell r="C6652">
            <v>44045</v>
          </cell>
          <cell r="D6652" t="str">
            <v>Abierta</v>
          </cell>
          <cell r="E6652" t="str">
            <v>Recibido</v>
          </cell>
          <cell r="F6652" t="str">
            <v>Enviado</v>
          </cell>
          <cell r="G6652" t="str">
            <v>ARS</v>
          </cell>
          <cell r="H6652" t="str">
            <v>1949.16</v>
          </cell>
          <cell r="I6652" t="str">
            <v>292.37</v>
          </cell>
          <cell r="J6652">
            <v>0</v>
          </cell>
          <cell r="K6652" t="str">
            <v>1656.79</v>
          </cell>
          <cell r="L6652" t="str">
            <v>Paola Vigo</v>
          </cell>
          <cell r="M6652">
            <v>94470839</v>
          </cell>
          <cell r="N6652">
            <v>1154828472</v>
          </cell>
          <cell r="O6652" t="str">
            <v>Paola Vigo</v>
          </cell>
          <cell r="P6652">
            <v>1154828472</v>
          </cell>
          <cell r="Q6652" t="str">
            <v>Hilario Ascasubi</v>
          </cell>
          <cell r="R6652">
            <v>1812</v>
          </cell>
          <cell r="T6652" t="str">
            <v>Wilde</v>
          </cell>
          <cell r="U6652" t="str">
            <v>Gba</v>
          </cell>
          <cell r="V6652">
            <v>1875</v>
          </cell>
          <cell r="W6652" t="str">
            <v>Gran Buenos Aires</v>
          </cell>
          <cell r="Y6652" t="str">
            <v>ENVÍO SIN CARGO (CABA Y GRAN PARTE DE GBA) TIEMPO: 4 a 6 DÍAS HÁBILES</v>
          </cell>
          <cell r="Z6652" t="str">
            <v>Mercado Pago</v>
          </cell>
          <cell r="AA6652" t="str">
            <v>VICKY2020</v>
          </cell>
          <cell r="AD6652">
            <v>44045</v>
          </cell>
          <cell r="AE6652">
            <v>44048</v>
          </cell>
          <cell r="AF6652" t="str">
            <v>CARAMELA DE VIDRIO 17*15 CM</v>
          </cell>
          <cell r="AG6652" t="str">
            <v>512.4</v>
          </cell>
          <cell r="AH6652">
            <v>1</v>
          </cell>
          <cell r="AI6652" t="str">
            <v>BA7284</v>
          </cell>
          <cell r="AJ6652" t="str">
            <v>Móvil</v>
          </cell>
          <cell r="AK6652" t="str">
            <v>LUNES 10-08 ENTRE 8 Y 18 HORAS!</v>
          </cell>
          <cell r="AL6652">
            <v>1643934919</v>
          </cell>
          <cell r="AM6652">
            <v>264744111</v>
          </cell>
          <cell r="AN6652" t="str">
            <v>Sí</v>
          </cell>
        </row>
        <row r="6653">
          <cell r="A6653">
            <v>1614</v>
          </cell>
          <cell r="B6653" t="str">
            <v>paovigo10@gmail.com</v>
          </cell>
          <cell r="AF6653" t="str">
            <v>MANGA CON SET DE 6 PICOS TORTA 19X12CM</v>
          </cell>
          <cell r="AG6653" t="str">
            <v>614.18</v>
          </cell>
          <cell r="AH6653">
            <v>1</v>
          </cell>
          <cell r="AI6653" t="str">
            <v>046BA4965</v>
          </cell>
          <cell r="AN6653" t="str">
            <v>Sí</v>
          </cell>
        </row>
        <row r="6654">
          <cell r="A6654">
            <v>1614</v>
          </cell>
          <cell r="B6654" t="str">
            <v>paovigo10@gmail.com</v>
          </cell>
          <cell r="AF6654" t="str">
            <v>CAJA DE TE MAD. 15CM 2 COL 4DIV - GRIS Y MARINO (Gris)</v>
          </cell>
          <cell r="AG6654">
            <v>776</v>
          </cell>
          <cell r="AH6654">
            <v>1</v>
          </cell>
          <cell r="AI6654" t="str">
            <v>046CX7196</v>
          </cell>
          <cell r="AN6654" t="str">
            <v>Sí</v>
          </cell>
        </row>
        <row r="6655">
          <cell r="A6655">
            <v>1614</v>
          </cell>
          <cell r="B6655" t="str">
            <v>paovigo10@gmail.com</v>
          </cell>
          <cell r="AF6655" t="str">
            <v>UNTADOR CRISTAL 1 PIEZA 14,5CM MOTIV. SIN ELECCIÓN</v>
          </cell>
          <cell r="AG6655" t="str">
            <v>23.29</v>
          </cell>
          <cell r="AH6655">
            <v>2</v>
          </cell>
          <cell r="AI6655" t="str">
            <v>019BA6981</v>
          </cell>
          <cell r="AN6655" t="str">
            <v>Sí</v>
          </cell>
        </row>
        <row r="6656">
          <cell r="A6656">
            <v>1613</v>
          </cell>
          <cell r="B6656" t="str">
            <v>lorenzobornan98@gmail.com</v>
          </cell>
          <cell r="C6656">
            <v>44045</v>
          </cell>
          <cell r="D6656" t="str">
            <v>Abierta</v>
          </cell>
          <cell r="E6656" t="str">
            <v>Recibido</v>
          </cell>
          <cell r="F6656" t="str">
            <v>Enviado</v>
          </cell>
          <cell r="G6656" t="str">
            <v>ARS</v>
          </cell>
          <cell r="H6656" t="str">
            <v>1524.54</v>
          </cell>
          <cell r="I6656">
            <v>0</v>
          </cell>
          <cell r="J6656">
            <v>0</v>
          </cell>
          <cell r="K6656" t="str">
            <v>1524.54</v>
          </cell>
          <cell r="L6656" t="str">
            <v>Lorenzo Bornancini</v>
          </cell>
          <cell r="M6656">
            <v>41521961</v>
          </cell>
          <cell r="N6656">
            <v>2216015460</v>
          </cell>
          <cell r="O6656" t="str">
            <v>Lorenzo Bornancini</v>
          </cell>
          <cell r="P6656">
            <v>2216015460</v>
          </cell>
          <cell r="Q6656" t="str">
            <v>26 Y 497</v>
          </cell>
          <cell r="R6656">
            <v>3505</v>
          </cell>
          <cell r="T6656" t="str">
            <v>Gonnet</v>
          </cell>
          <cell r="U6656" t="str">
            <v>La Plata</v>
          </cell>
          <cell r="V6656">
            <v>1440</v>
          </cell>
          <cell r="W6656" t="str">
            <v>Capital Federal</v>
          </cell>
          <cell r="Y6656" t="str">
            <v>ENVÍO SIN CARGO (CABA Y GRAN PARTE DE GBA) TIEMPO: 4 a 6 DÍAS HÁBILES</v>
          </cell>
          <cell r="Z6656" t="str">
            <v>Mercado Pago</v>
          </cell>
          <cell r="AC6656" t="str">
            <v>AGREGAR ADEMÁS DEL PEDIDO UNA TAPA DEL FRASCO DE VIDRIO QUE SE LE ROMPIO Y DIJIMOS QUE SE LA MANDABAMOS  SKU:BA6431</v>
          </cell>
          <cell r="AD6656">
            <v>44045</v>
          </cell>
          <cell r="AE6656">
            <v>44048</v>
          </cell>
          <cell r="AF6656" t="str">
            <v>TAZON AMANECER 370 CC. RIGOLLEAU</v>
          </cell>
          <cell r="AG6656" t="str">
            <v>1524.54</v>
          </cell>
          <cell r="AH6656">
            <v>1</v>
          </cell>
          <cell r="AI6656" t="str">
            <v>MLRI67021GR MERCA SEPA</v>
          </cell>
          <cell r="AJ6656" t="str">
            <v>Móvil</v>
          </cell>
          <cell r="AK6656" t="str">
            <v>LUNES 10-08 ENTRE 8 Y 18 HORAS!</v>
          </cell>
          <cell r="AL6656">
            <v>1643814191</v>
          </cell>
          <cell r="AM6656">
            <v>272499826</v>
          </cell>
          <cell r="AN6656" t="str">
            <v>Sí</v>
          </cell>
        </row>
        <row r="6657">
          <cell r="A6657">
            <v>1612</v>
          </cell>
          <cell r="B6657" t="str">
            <v>mariadelosangelesortiztorres1@gmail.com</v>
          </cell>
          <cell r="C6657">
            <v>44045</v>
          </cell>
          <cell r="D6657" t="str">
            <v>Abierta</v>
          </cell>
          <cell r="E6657" t="str">
            <v>Recibido</v>
          </cell>
          <cell r="F6657" t="str">
            <v>Enviado</v>
          </cell>
          <cell r="G6657" t="str">
            <v>ARS</v>
          </cell>
          <cell r="H6657" t="str">
            <v>778.01</v>
          </cell>
          <cell r="I6657">
            <v>0</v>
          </cell>
          <cell r="J6657">
            <v>0</v>
          </cell>
          <cell r="K6657" t="str">
            <v>778.01</v>
          </cell>
          <cell r="L6657" t="str">
            <v>Angeles Ortiz Torres</v>
          </cell>
          <cell r="M6657">
            <v>31168481</v>
          </cell>
          <cell r="N6657">
            <v>1166317907</v>
          </cell>
          <cell r="O6657" t="str">
            <v>Angeles Ortiz Torres</v>
          </cell>
          <cell r="P6657">
            <v>1166317907</v>
          </cell>
          <cell r="Q6657" t="str">
            <v>Avenida Del Libertador</v>
          </cell>
          <cell r="R6657">
            <v>5515</v>
          </cell>
          <cell r="S6657">
            <v>0.29166666666666669</v>
          </cell>
          <cell r="T6657" t="str">
            <v>Belgrano</v>
          </cell>
          <cell r="U6657" t="str">
            <v>Buenos Aires</v>
          </cell>
          <cell r="V6657">
            <v>1426</v>
          </cell>
          <cell r="W6657" t="str">
            <v>Capital Federal</v>
          </cell>
          <cell r="Y6657" t="str">
            <v>ENVÍO SIN CARGO (CABA Y GRAN PARTE DE GBA) TIEMPO: 4 a 6 DÍAS HÁBILES</v>
          </cell>
          <cell r="Z6657" t="str">
            <v>Mercado Pago</v>
          </cell>
          <cell r="AD6657">
            <v>44045</v>
          </cell>
          <cell r="AE6657">
            <v>44048</v>
          </cell>
          <cell r="AF6657" t="str">
            <v>FLORERO DE VIDRIO TRANSPARENTE 30X6.5CM</v>
          </cell>
          <cell r="AG6657" t="str">
            <v>381.91</v>
          </cell>
          <cell r="AH6657">
            <v>1</v>
          </cell>
          <cell r="AI6657" t="str">
            <v>JA6424</v>
          </cell>
          <cell r="AJ6657" t="str">
            <v>Web</v>
          </cell>
          <cell r="AK6657" t="str">
            <v>VIERNES 07-08 ENTRE 8 Y 18 HORAS!</v>
          </cell>
          <cell r="AL6657">
            <v>1643747179</v>
          </cell>
          <cell r="AM6657">
            <v>272474996</v>
          </cell>
          <cell r="AN6657" t="str">
            <v>Sí</v>
          </cell>
        </row>
        <row r="6658">
          <cell r="A6658">
            <v>1612</v>
          </cell>
          <cell r="B6658" t="str">
            <v>mariadelosangelesortiztorres1@gmail.com</v>
          </cell>
          <cell r="AF6658" t="str">
            <v>PLATO DE VIDRIO PLAYO 32CM</v>
          </cell>
          <cell r="AG6658" t="str">
            <v>396.1</v>
          </cell>
          <cell r="AH6658">
            <v>1</v>
          </cell>
          <cell r="AI6658" t="str">
            <v>046BA7449</v>
          </cell>
          <cell r="AN6658" t="str">
            <v>Sí</v>
          </cell>
        </row>
        <row r="6659">
          <cell r="A6659">
            <v>1611</v>
          </cell>
          <cell r="B6659" t="str">
            <v>naazaza98@gmail.com</v>
          </cell>
          <cell r="C6659">
            <v>44045</v>
          </cell>
          <cell r="D6659" t="str">
            <v>Abierta</v>
          </cell>
          <cell r="E6659" t="str">
            <v>Recibido</v>
          </cell>
          <cell r="F6659" t="str">
            <v>Enviado</v>
          </cell>
          <cell r="G6659" t="str">
            <v>ARS</v>
          </cell>
          <cell r="H6659" t="str">
            <v>1951.91</v>
          </cell>
          <cell r="I6659">
            <v>0</v>
          </cell>
          <cell r="J6659">
            <v>1180</v>
          </cell>
          <cell r="K6659" t="str">
            <v>3131.91</v>
          </cell>
          <cell r="L6659" t="str">
            <v>Nazarena Torres</v>
          </cell>
          <cell r="M6659">
            <v>40680659</v>
          </cell>
          <cell r="N6659">
            <v>3512645123</v>
          </cell>
          <cell r="O6659" t="str">
            <v>Nazarena Torres</v>
          </cell>
          <cell r="P6659">
            <v>3512645123</v>
          </cell>
          <cell r="Q6659" t="str">
            <v>Alberdi</v>
          </cell>
          <cell r="R6659">
            <v>135</v>
          </cell>
          <cell r="U6659" t="str">
            <v>La Cumbre</v>
          </cell>
          <cell r="V6659">
            <v>5178</v>
          </cell>
          <cell r="W6659" t="str">
            <v>Córdoba</v>
          </cell>
          <cell r="Y6659" t="str">
            <v>Correo Argentino - Encomienda Prioritaria</v>
          </cell>
          <cell r="Z6659" t="str">
            <v>Mercado Pago</v>
          </cell>
          <cell r="AC6659" t="str">
            <v>ES UN REGALO PARA ENVIAR POR EL CORREO CON PRIORIDAD! NO ENVIAR FACTURA</v>
          </cell>
          <cell r="AD6659">
            <v>44045</v>
          </cell>
          <cell r="AE6659">
            <v>44046</v>
          </cell>
          <cell r="AF6659" t="str">
            <v>BANDEJA BAMBOO BLANCA 35X4.5CM</v>
          </cell>
          <cell r="AG6659" t="str">
            <v>1951.91</v>
          </cell>
          <cell r="AH6659">
            <v>1</v>
          </cell>
          <cell r="AI6659" t="str">
            <v>BA7779</v>
          </cell>
          <cell r="AJ6659" t="str">
            <v>Móvil</v>
          </cell>
          <cell r="AK6659" t="str">
            <v>SE ENVIA AL CORREO EL 4-08 ENTRE 8 Y 12 AM !</v>
          </cell>
          <cell r="AL6659">
            <v>1643638169</v>
          </cell>
          <cell r="AM6659">
            <v>272414923</v>
          </cell>
          <cell r="AN6659" t="str">
            <v>Sí</v>
          </cell>
        </row>
        <row r="6660">
          <cell r="A6660">
            <v>1610</v>
          </cell>
          <cell r="B6660" t="str">
            <v>brentorrejon16@gmail.com</v>
          </cell>
          <cell r="C6660">
            <v>44045</v>
          </cell>
          <cell r="D6660" t="str">
            <v>Abierta</v>
          </cell>
          <cell r="E6660" t="str">
            <v>Recibido</v>
          </cell>
          <cell r="F6660" t="str">
            <v>Enviado</v>
          </cell>
          <cell r="G6660" t="str">
            <v>ARS</v>
          </cell>
          <cell r="H6660" t="str">
            <v>2546.5</v>
          </cell>
          <cell r="I6660">
            <v>0</v>
          </cell>
          <cell r="J6660">
            <v>975</v>
          </cell>
          <cell r="K6660" t="str">
            <v>3521.5</v>
          </cell>
          <cell r="L6660" t="str">
            <v>Brenda Torrejon</v>
          </cell>
          <cell r="M6660">
            <v>42657343</v>
          </cell>
          <cell r="N6660">
            <v>3884493590</v>
          </cell>
          <cell r="O6660" t="str">
            <v>Brenda Torrejon</v>
          </cell>
          <cell r="P6660">
            <v>3884493590</v>
          </cell>
          <cell r="Q6660" t="str">
            <v>Benito Juárez</v>
          </cell>
          <cell r="R6660">
            <v>93</v>
          </cell>
          <cell r="S6660">
            <v>6</v>
          </cell>
          <cell r="T6660" t="str">
            <v>Huaico</v>
          </cell>
          <cell r="U6660" t="str">
            <v>San Salvador de jujuy</v>
          </cell>
          <cell r="V6660">
            <v>4600</v>
          </cell>
          <cell r="W6660" t="str">
            <v>Jujuy</v>
          </cell>
          <cell r="Y6660" t="str">
            <v>Correo Argentino - Encomienda Clásica</v>
          </cell>
          <cell r="Z6660" t="str">
            <v>Mercado Pago</v>
          </cell>
          <cell r="AD6660">
            <v>44045</v>
          </cell>
          <cell r="AE6660">
            <v>44053</v>
          </cell>
          <cell r="AF6660" t="str">
            <v>PARRILLA PORTATIL PLEGABLE</v>
          </cell>
          <cell r="AG6660" t="str">
            <v>2546.5</v>
          </cell>
          <cell r="AH6660">
            <v>1</v>
          </cell>
          <cell r="AI6660" t="str">
            <v>093PA7074</v>
          </cell>
          <cell r="AJ6660" t="str">
            <v>Móvil</v>
          </cell>
          <cell r="AK6660" t="str">
            <v>MARTES 11-08 EN DESPACHA AL CORREO ARGENTINO ENTRE 10 Y 13 HORAS!</v>
          </cell>
          <cell r="AL6660">
            <v>1643541471</v>
          </cell>
          <cell r="AM6660">
            <v>272420468</v>
          </cell>
          <cell r="AN6660" t="str">
            <v>Sí</v>
          </cell>
        </row>
        <row r="6661">
          <cell r="A6661">
            <v>1609</v>
          </cell>
          <cell r="B6661" t="str">
            <v>victoria-torre@hotmail.com</v>
          </cell>
          <cell r="C6661">
            <v>44045</v>
          </cell>
          <cell r="D6661" t="str">
            <v>Abierta</v>
          </cell>
          <cell r="E6661" t="str">
            <v>Recibido</v>
          </cell>
          <cell r="F6661" t="str">
            <v>Enviado</v>
          </cell>
          <cell r="G6661" t="str">
            <v>ARS</v>
          </cell>
          <cell r="H6661" t="str">
            <v>2420.81</v>
          </cell>
          <cell r="I6661" t="str">
            <v>363.12</v>
          </cell>
          <cell r="J6661">
            <v>0</v>
          </cell>
          <cell r="K6661" t="str">
            <v>2057.69</v>
          </cell>
          <cell r="L6661" t="str">
            <v>Victoria Torre</v>
          </cell>
          <cell r="M6661">
            <v>40642999</v>
          </cell>
          <cell r="N6661">
            <v>1168772881</v>
          </cell>
          <cell r="O6661" t="str">
            <v>Victoria Torre</v>
          </cell>
          <cell r="P6661">
            <v>1168772881</v>
          </cell>
          <cell r="Q6661" t="str">
            <v>Av chiclana</v>
          </cell>
          <cell r="R6661">
            <v>2871</v>
          </cell>
          <cell r="S6661" t="str">
            <v>1a</v>
          </cell>
          <cell r="T6661" t="str">
            <v>Parque Patricios</v>
          </cell>
          <cell r="U6661" t="str">
            <v>Caba</v>
          </cell>
          <cell r="V6661">
            <v>1259</v>
          </cell>
          <cell r="W6661" t="str">
            <v>Capital Federal</v>
          </cell>
          <cell r="Y6661" t="str">
            <v>ENVÍO SIN CARGO (CABA Y GRAN PARTE DE GBA) TIEMPO: 4 a 6 DÍAS HÁBILES</v>
          </cell>
          <cell r="Z6661" t="str">
            <v>Mercado Pago</v>
          </cell>
          <cell r="AA6661" t="str">
            <v>VICKY2020</v>
          </cell>
          <cell r="AB6661" t="str">
            <v xml:space="preserve">Cepillo de baño si es posible rosa, y sino hay, verde </v>
          </cell>
          <cell r="AD6661">
            <v>44045</v>
          </cell>
          <cell r="AE6661">
            <v>44048</v>
          </cell>
          <cell r="AF6661" t="str">
            <v>SECAPLATOS PASTO CUADRADO 25CMX25CM</v>
          </cell>
          <cell r="AG6661" t="str">
            <v>874.5</v>
          </cell>
          <cell r="AH6661">
            <v>1</v>
          </cell>
          <cell r="AI6661" t="str">
            <v>019BA7907</v>
          </cell>
          <cell r="AJ6661" t="str">
            <v>Móvil</v>
          </cell>
          <cell r="AK6661" t="str">
            <v>VIERNES 07-08 ENTRE 8 Y 18 HORAS!</v>
          </cell>
          <cell r="AL6661">
            <v>1643476583</v>
          </cell>
          <cell r="AM6661">
            <v>272394691</v>
          </cell>
          <cell r="AN6661" t="str">
            <v>Sí</v>
          </cell>
        </row>
        <row r="6662">
          <cell r="A6662">
            <v>1609</v>
          </cell>
          <cell r="B6662" t="str">
            <v>victoria-torre@hotmail.com</v>
          </cell>
          <cell r="AF6662" t="str">
            <v>SECADOR DE VIDRIOS 4 COLORES 29 X 3 X 30 CM (Verde)</v>
          </cell>
          <cell r="AG6662" t="str">
            <v>307.44</v>
          </cell>
          <cell r="AH6662">
            <v>1</v>
          </cell>
          <cell r="AN6662" t="str">
            <v>Sí</v>
          </cell>
        </row>
        <row r="6663">
          <cell r="A6663">
            <v>1609</v>
          </cell>
          <cell r="B6663" t="str">
            <v>victoria-torre@hotmail.com</v>
          </cell>
          <cell r="AF6663" t="str">
            <v>MOLDE TARTERA 27 CM DIAM</v>
          </cell>
          <cell r="AG6663" t="str">
            <v>281.8</v>
          </cell>
          <cell r="AH6663">
            <v>1</v>
          </cell>
          <cell r="AI6663" t="str">
            <v>046BA4836 CON EL 15%</v>
          </cell>
          <cell r="AN6663" t="str">
            <v>Sí</v>
          </cell>
        </row>
        <row r="6664">
          <cell r="A6664">
            <v>1609</v>
          </cell>
          <cell r="B6664" t="str">
            <v>victoria-torre@hotmail.com</v>
          </cell>
          <cell r="AF6664" t="str">
            <v>CUBIERTERO 31.5X24.5X4.5CM (Rojo)</v>
          </cell>
          <cell r="AG6664">
            <v>276</v>
          </cell>
          <cell r="AH6664">
            <v>1</v>
          </cell>
          <cell r="AI6664" t="str">
            <v>0607PLA204</v>
          </cell>
          <cell r="AN6664" t="str">
            <v>Sí</v>
          </cell>
        </row>
        <row r="6665">
          <cell r="A6665">
            <v>1609</v>
          </cell>
          <cell r="B6665" t="str">
            <v>victoria-torre@hotmail.com</v>
          </cell>
          <cell r="AF6665" t="str">
            <v>COLADOR BALLENA 32CM X 10.5CM (Violeta)</v>
          </cell>
          <cell r="AG6665" t="str">
            <v>144.56</v>
          </cell>
          <cell r="AH6665">
            <v>1</v>
          </cell>
          <cell r="AN6665" t="str">
            <v>Sí</v>
          </cell>
        </row>
        <row r="6666">
          <cell r="A6666">
            <v>1609</v>
          </cell>
          <cell r="B6666" t="str">
            <v>victoria-torre@hotmail.com</v>
          </cell>
          <cell r="AF6666" t="str">
            <v>DESTAPADOR - SACACORCHOS</v>
          </cell>
          <cell r="AG6666" t="str">
            <v>134.84</v>
          </cell>
          <cell r="AH6666">
            <v>1</v>
          </cell>
          <cell r="AI6666" t="str">
            <v>BA4791</v>
          </cell>
          <cell r="AN6666" t="str">
            <v>Sí</v>
          </cell>
        </row>
        <row r="6667">
          <cell r="A6667">
            <v>1609</v>
          </cell>
          <cell r="B6667" t="str">
            <v>victoria-torre@hotmail.com</v>
          </cell>
          <cell r="AF6667" t="str">
            <v>TAPA PARA BOTELLAS 1 PIEZA COLORES SURTIDOS</v>
          </cell>
          <cell r="AG6667" t="str">
            <v>19.99</v>
          </cell>
          <cell r="AH6667">
            <v>1</v>
          </cell>
          <cell r="AI6667" t="str">
            <v>019BA6984</v>
          </cell>
          <cell r="AN6667" t="str">
            <v>Sí</v>
          </cell>
        </row>
        <row r="6668">
          <cell r="A6668">
            <v>1609</v>
          </cell>
          <cell r="B6668" t="str">
            <v>victoria-torre@hotmail.com</v>
          </cell>
          <cell r="AF6668" t="str">
            <v>CEPILLO DE BAÑO PLASTICO 3 COLORES 38 X 13 CM</v>
          </cell>
          <cell r="AG6668" t="str">
            <v>335.1</v>
          </cell>
          <cell r="AH6668">
            <v>1</v>
          </cell>
          <cell r="AI6668" t="str">
            <v>AB6065</v>
          </cell>
          <cell r="AN6668" t="str">
            <v>Sí</v>
          </cell>
        </row>
        <row r="6669">
          <cell r="A6669">
            <v>1609</v>
          </cell>
          <cell r="B6669" t="str">
            <v>victoria-torre@hotmail.com</v>
          </cell>
          <cell r="AF6669" t="str">
            <v>UNTADOR CRISTAL 1 PIEZA 14,5CM MOTIV. SIN ELECCIÓN</v>
          </cell>
          <cell r="AG6669" t="str">
            <v>23.29</v>
          </cell>
          <cell r="AH6669">
            <v>2</v>
          </cell>
          <cell r="AI6669" t="str">
            <v>019BA6981</v>
          </cell>
          <cell r="AN6669" t="str">
            <v>Sí</v>
          </cell>
        </row>
        <row r="6670">
          <cell r="A6670">
            <v>1608</v>
          </cell>
          <cell r="B6670" t="str">
            <v>rdelandaburu@gmail.com</v>
          </cell>
          <cell r="C6670">
            <v>44045</v>
          </cell>
          <cell r="D6670" t="str">
            <v>Abierta</v>
          </cell>
          <cell r="E6670" t="str">
            <v>Recibido</v>
          </cell>
          <cell r="F6670" t="str">
            <v>Enviado</v>
          </cell>
          <cell r="G6670" t="str">
            <v>ARS</v>
          </cell>
          <cell r="H6670" t="str">
            <v>1646.26</v>
          </cell>
          <cell r="I6670" t="str">
            <v>246.94</v>
          </cell>
          <cell r="J6670">
            <v>0</v>
          </cell>
          <cell r="K6670" t="str">
            <v>1399.32</v>
          </cell>
          <cell r="L6670" t="str">
            <v>Rosario de Landaburu</v>
          </cell>
          <cell r="M6670">
            <v>39554925</v>
          </cell>
          <cell r="N6670">
            <v>5492216108359</v>
          </cell>
          <cell r="O6670" t="str">
            <v>Rosario de Landaburu</v>
          </cell>
          <cell r="P6670">
            <v>5492216108359</v>
          </cell>
          <cell r="Q6670">
            <v>6</v>
          </cell>
          <cell r="R6670">
            <v>1222</v>
          </cell>
          <cell r="T6670" t="str">
            <v>La Plata</v>
          </cell>
          <cell r="U6670" t="str">
            <v>La Plata</v>
          </cell>
          <cell r="V6670">
            <v>1440</v>
          </cell>
          <cell r="W6670" t="str">
            <v>Capital Federal</v>
          </cell>
          <cell r="Y6670" t="str">
            <v>ENVÍO SIN CARGO (CABA Y GRAN PARTE DE GBA) TIEMPO: 4 a 6 DÍAS HÁBILES</v>
          </cell>
          <cell r="Z6670" t="str">
            <v>Mercado Pago</v>
          </cell>
          <cell r="AA6670" t="str">
            <v>VICKY2020</v>
          </cell>
          <cell r="AB6670" t="str">
            <v>El pedido/compra pertenece a dirección de La Plata, calle 6 nro 1222 entre 57 y 58. Cod postal 1900</v>
          </cell>
          <cell r="AD6670">
            <v>44045</v>
          </cell>
          <cell r="AE6670">
            <v>44048</v>
          </cell>
          <cell r="AF6670" t="str">
            <v>CAFETERA EMBOLO 800ML</v>
          </cell>
          <cell r="AG6670" t="str">
            <v>1156.26</v>
          </cell>
          <cell r="AH6670">
            <v>1</v>
          </cell>
          <cell r="AI6670" t="str">
            <v>046BA8051</v>
          </cell>
          <cell r="AJ6670" t="str">
            <v>Móvil</v>
          </cell>
          <cell r="AK6670" t="str">
            <v>LUNES 10-08 ENTRE 8 Y 18 HORAS!</v>
          </cell>
          <cell r="AL6670">
            <v>1643397973</v>
          </cell>
          <cell r="AM6670">
            <v>272380359</v>
          </cell>
          <cell r="AN6670" t="str">
            <v>Sí</v>
          </cell>
        </row>
        <row r="6671">
          <cell r="A6671">
            <v>1608</v>
          </cell>
          <cell r="B6671" t="str">
            <v>rdelandaburu@gmail.com</v>
          </cell>
          <cell r="AF6671" t="str">
            <v>JABONERA BAÑO POLISERINA PASTEL</v>
          </cell>
          <cell r="AG6671">
            <v>490</v>
          </cell>
          <cell r="AH6671">
            <v>1</v>
          </cell>
          <cell r="AI6671" t="str">
            <v>046AB6644</v>
          </cell>
          <cell r="AN6671" t="str">
            <v>Sí</v>
          </cell>
        </row>
        <row r="6672">
          <cell r="A6672">
            <v>1607</v>
          </cell>
          <cell r="B6672" t="str">
            <v>lulyna23@hotmail.com</v>
          </cell>
          <cell r="C6672">
            <v>44045</v>
          </cell>
          <cell r="D6672" t="str">
            <v>Abierta</v>
          </cell>
          <cell r="E6672" t="str">
            <v>Recibido</v>
          </cell>
          <cell r="F6672" t="str">
            <v>Enviado</v>
          </cell>
          <cell r="G6672" t="str">
            <v>ARS</v>
          </cell>
          <cell r="H6672" t="str">
            <v>6481.84</v>
          </cell>
          <cell r="I6672" t="str">
            <v>972.28</v>
          </cell>
          <cell r="J6672">
            <v>1690</v>
          </cell>
          <cell r="K6672" t="str">
            <v>7199.56</v>
          </cell>
          <cell r="L6672" t="str">
            <v>Luciana Yaquinta</v>
          </cell>
          <cell r="M6672">
            <v>34321781</v>
          </cell>
          <cell r="N6672">
            <v>2995128292</v>
          </cell>
          <cell r="O6672" t="str">
            <v>Luciana Yaquinta</v>
          </cell>
          <cell r="P6672">
            <v>2995128292</v>
          </cell>
          <cell r="Q6672" t="str">
            <v>Ofelia Idoeta</v>
          </cell>
          <cell r="R6672">
            <v>3246</v>
          </cell>
          <cell r="T6672" t="str">
            <v>Alta Gracia</v>
          </cell>
          <cell r="U6672" t="str">
            <v>Cinco Saltos</v>
          </cell>
          <cell r="V6672">
            <v>8303</v>
          </cell>
          <cell r="W6672" t="str">
            <v>Rio Negro</v>
          </cell>
          <cell r="Y6672" t="str">
            <v>Correo Argentino - Encomienda Clásica</v>
          </cell>
          <cell r="Z6672" t="str">
            <v>Mercado Pago</v>
          </cell>
          <cell r="AA6672" t="str">
            <v>VICKY2020</v>
          </cell>
          <cell r="AD6672">
            <v>44045</v>
          </cell>
          <cell r="AE6672">
            <v>44053</v>
          </cell>
          <cell r="AF6672" t="str">
            <v>COPETINERO DE CERAMICA/BAMBOO</v>
          </cell>
          <cell r="AG6672" t="str">
            <v>1671.99</v>
          </cell>
          <cell r="AH6672">
            <v>1</v>
          </cell>
          <cell r="AI6672" t="str">
            <v>046BA4991</v>
          </cell>
          <cell r="AJ6672" t="str">
            <v>Móvil</v>
          </cell>
          <cell r="AK6672" t="str">
            <v>MARTES 11-08 EN DESPACHA AL CORREO ARGENTINO ENTRE 10 Y 13 HORAS!</v>
          </cell>
          <cell r="AL6672">
            <v>1643330902</v>
          </cell>
          <cell r="AM6672">
            <v>271993070</v>
          </cell>
          <cell r="AN6672" t="str">
            <v>Sí</v>
          </cell>
        </row>
        <row r="6673">
          <cell r="A6673">
            <v>1607</v>
          </cell>
          <cell r="B6673" t="str">
            <v>lulyna23@hotmail.com</v>
          </cell>
          <cell r="AF6673" t="str">
            <v>TABLA DE PICAR RECTANGULAR BLANCA 26X38 CM</v>
          </cell>
          <cell r="AG6673" t="str">
            <v>582.29</v>
          </cell>
          <cell r="AH6673">
            <v>1</v>
          </cell>
          <cell r="AI6673" t="str">
            <v>BA8058</v>
          </cell>
          <cell r="AN6673" t="str">
            <v>Sí</v>
          </cell>
        </row>
        <row r="6674">
          <cell r="A6674">
            <v>1607</v>
          </cell>
          <cell r="B6674" t="str">
            <v>lulyna23@hotmail.com</v>
          </cell>
          <cell r="AF6674" t="str">
            <v>BOWL BAMBOO GRIS PETROLEO 23CMX8CM</v>
          </cell>
          <cell r="AG6674">
            <v>1359</v>
          </cell>
          <cell r="AH6674">
            <v>1</v>
          </cell>
          <cell r="AI6674" t="str">
            <v>BA8128GRI MERCA SEPARADA</v>
          </cell>
          <cell r="AN6674" t="str">
            <v>Sí</v>
          </cell>
        </row>
        <row r="6675">
          <cell r="A6675">
            <v>1607</v>
          </cell>
          <cell r="B6675" t="str">
            <v>lulyna23@hotmail.com</v>
          </cell>
          <cell r="AF6675" t="str">
            <v>ACEITERO/VINAGRERO DE VIDRIO PICO LATERAL 16X10 CM</v>
          </cell>
          <cell r="AG6675" t="str">
            <v>715.2</v>
          </cell>
          <cell r="AH6675">
            <v>1</v>
          </cell>
          <cell r="AI6675" t="str">
            <v>055BA7684</v>
          </cell>
          <cell r="AN6675" t="str">
            <v>Sí</v>
          </cell>
        </row>
        <row r="6676">
          <cell r="A6676">
            <v>1607</v>
          </cell>
          <cell r="B6676" t="str">
            <v>lulyna23@hotmail.com</v>
          </cell>
          <cell r="AF6676" t="str">
            <v>COLADOR ACERO INOXIDABLE DIAM 22CM X 8CM ALTO</v>
          </cell>
          <cell r="AG6676">
            <v>548</v>
          </cell>
          <cell r="AH6676">
            <v>1</v>
          </cell>
          <cell r="AI6676" t="str">
            <v>046BA8162</v>
          </cell>
          <cell r="AN6676" t="str">
            <v>Sí</v>
          </cell>
        </row>
        <row r="6677">
          <cell r="A6677">
            <v>1607</v>
          </cell>
          <cell r="B6677" t="str">
            <v>lulyna23@hotmail.com</v>
          </cell>
          <cell r="AF6677" t="str">
            <v>MOLDE P/PIZZA ANTIADHERENTE NEGRO 35 CM.</v>
          </cell>
          <cell r="AG6677" t="str">
            <v>802.68</v>
          </cell>
          <cell r="AH6677">
            <v>2</v>
          </cell>
          <cell r="AI6677" t="str">
            <v>043BA6160</v>
          </cell>
          <cell r="AN6677" t="str">
            <v>Sí</v>
          </cell>
        </row>
        <row r="6678">
          <cell r="A6678">
            <v>1606</v>
          </cell>
          <cell r="B6678" t="str">
            <v>lizcaiok@gmail.com</v>
          </cell>
          <cell r="C6678">
            <v>44045</v>
          </cell>
          <cell r="D6678" t="str">
            <v>Abierta</v>
          </cell>
          <cell r="E6678" t="str">
            <v>Pendiente</v>
          </cell>
          <cell r="F6678" t="str">
            <v>No está empaquetado</v>
          </cell>
          <cell r="G6678" t="str">
            <v>ARS</v>
          </cell>
          <cell r="H6678" t="str">
            <v>2210.56</v>
          </cell>
          <cell r="I6678">
            <v>0</v>
          </cell>
          <cell r="J6678">
            <v>0</v>
          </cell>
          <cell r="K6678" t="str">
            <v>2210.56</v>
          </cell>
          <cell r="L6678" t="str">
            <v>Elizabeth Pereira</v>
          </cell>
          <cell r="M6678">
            <v>25106362</v>
          </cell>
          <cell r="N6678">
            <v>1130942555</v>
          </cell>
          <cell r="O6678" t="str">
            <v>Elizabeth Pereira</v>
          </cell>
          <cell r="P6678">
            <v>1130942555</v>
          </cell>
          <cell r="Q6678" t="str">
            <v>Arenales</v>
          </cell>
          <cell r="R6678">
            <v>277</v>
          </cell>
          <cell r="S6678" t="str">
            <v>8 D</v>
          </cell>
          <cell r="T6678" t="str">
            <v>Avellaneda</v>
          </cell>
          <cell r="U6678" t="str">
            <v>Avellaneda</v>
          </cell>
          <cell r="V6678">
            <v>1870</v>
          </cell>
          <cell r="W6678" t="str">
            <v>Gran Buenos Aires</v>
          </cell>
          <cell r="Y6678" t="str">
            <v>ENVÍO SIN CARGO (CABA Y GRAN PARTE DE GBA) TIEMPO: 4 a 6 DÍAS HÁBILES</v>
          </cell>
          <cell r="Z6678" t="str">
            <v>Mercado Pago</v>
          </cell>
          <cell r="AF6678" t="str">
            <v>PANERA HOME ARPILLERA C/LIENZO</v>
          </cell>
          <cell r="AG6678" t="str">
            <v>404.25</v>
          </cell>
          <cell r="AH6678">
            <v>1</v>
          </cell>
          <cell r="AI6678" t="str">
            <v>LO26003 LO TIENE LUCIANA</v>
          </cell>
          <cell r="AJ6678" t="str">
            <v>Móvil</v>
          </cell>
          <cell r="AK6678" t="str">
            <v/>
          </cell>
          <cell r="AL6678">
            <v>1643266407</v>
          </cell>
          <cell r="AM6678">
            <v>272333373</v>
          </cell>
          <cell r="AN6678" t="str">
            <v>Sí</v>
          </cell>
        </row>
        <row r="6679">
          <cell r="A6679">
            <v>1606</v>
          </cell>
          <cell r="B6679" t="str">
            <v>lizcaiok@gmail.com</v>
          </cell>
          <cell r="AF6679" t="str">
            <v>PUFF REDONDO CHICO BLANCO DE 30CM Y 30H</v>
          </cell>
          <cell r="AG6679" t="str">
            <v>1806.31</v>
          </cell>
          <cell r="AH6679">
            <v>1</v>
          </cell>
          <cell r="AI6679" t="str">
            <v>AS7258</v>
          </cell>
          <cell r="AN6679" t="str">
            <v>Sí</v>
          </cell>
        </row>
        <row r="6680">
          <cell r="A6680">
            <v>1605</v>
          </cell>
          <cell r="B6680" t="str">
            <v>iararociomuller@gmail.com</v>
          </cell>
          <cell r="C6680">
            <v>44045</v>
          </cell>
          <cell r="D6680" t="str">
            <v>Abierta</v>
          </cell>
          <cell r="E6680" t="str">
            <v>Recibido</v>
          </cell>
          <cell r="F6680" t="str">
            <v>Enviado</v>
          </cell>
          <cell r="G6680" t="str">
            <v>ARS</v>
          </cell>
          <cell r="H6680" t="str">
            <v>2020.58</v>
          </cell>
          <cell r="I6680">
            <v>0</v>
          </cell>
          <cell r="J6680">
            <v>0</v>
          </cell>
          <cell r="K6680" t="str">
            <v>2020.58</v>
          </cell>
          <cell r="L6680" t="str">
            <v>Iara Muller</v>
          </cell>
          <cell r="M6680">
            <v>39963133</v>
          </cell>
          <cell r="N6680">
            <v>1567990367</v>
          </cell>
          <cell r="O6680" t="str">
            <v>Iara Muller</v>
          </cell>
          <cell r="P6680">
            <v>1567990367</v>
          </cell>
          <cell r="Q6680" t="str">
            <v>La haya</v>
          </cell>
          <cell r="R6680">
            <v>1077</v>
          </cell>
          <cell r="T6680" t="str">
            <v>Villa centenario</v>
          </cell>
          <cell r="U6680" t="str">
            <v>Banfield</v>
          </cell>
          <cell r="V6680">
            <v>1828</v>
          </cell>
          <cell r="W6680" t="str">
            <v>Gran Buenos Aires</v>
          </cell>
          <cell r="Y6680" t="str">
            <v>ENVÍO SIN CARGO (CABA Y GRAN PARTE DE GBA) TIEMPO: 4 a 6 DÍAS HÁBILES</v>
          </cell>
          <cell r="Z6680" t="str">
            <v>Mercado Pago</v>
          </cell>
          <cell r="AD6680">
            <v>44045</v>
          </cell>
          <cell r="AE6680">
            <v>44048</v>
          </cell>
          <cell r="AF6680" t="str">
            <v>6 VASOS TULUM FLINT 365ML RIGOLLEAU</v>
          </cell>
          <cell r="AG6680" t="str">
            <v>2020.58</v>
          </cell>
          <cell r="AH6680">
            <v>1</v>
          </cell>
          <cell r="AI6680" t="str">
            <v>MLRI38939GR</v>
          </cell>
          <cell r="AJ6680" t="str">
            <v>Móvil</v>
          </cell>
          <cell r="AK6680" t="str">
            <v>LUNES 10-08 ENTRE 8 Y 18 HORAS!</v>
          </cell>
          <cell r="AL6680">
            <v>1642800663</v>
          </cell>
          <cell r="AM6680">
            <v>272210771</v>
          </cell>
          <cell r="AN6680" t="str">
            <v>Sí</v>
          </cell>
        </row>
        <row r="6681">
          <cell r="A6681">
            <v>1604</v>
          </cell>
          <cell r="B6681" t="str">
            <v>tina.acosta@gmail.com</v>
          </cell>
          <cell r="C6681">
            <v>44045</v>
          </cell>
          <cell r="D6681" t="str">
            <v>Abierta</v>
          </cell>
          <cell r="E6681" t="str">
            <v>Recibido</v>
          </cell>
          <cell r="F6681" t="str">
            <v>Enviado</v>
          </cell>
          <cell r="G6681" t="str">
            <v>ARS</v>
          </cell>
          <cell r="H6681" t="str">
            <v>4173.54</v>
          </cell>
          <cell r="I6681">
            <v>0</v>
          </cell>
          <cell r="J6681">
            <v>0</v>
          </cell>
          <cell r="K6681" t="str">
            <v>4173.54</v>
          </cell>
          <cell r="L6681" t="str">
            <v>Agustina Acosta</v>
          </cell>
          <cell r="M6681">
            <v>39334505</v>
          </cell>
          <cell r="N6681">
            <v>1133992307</v>
          </cell>
          <cell r="O6681" t="str">
            <v>Agustina Acosta</v>
          </cell>
          <cell r="P6681">
            <v>1133992307</v>
          </cell>
          <cell r="Q6681" t="str">
            <v>Laprida</v>
          </cell>
          <cell r="R6681">
            <v>2875</v>
          </cell>
          <cell r="S6681" t="str">
            <v>3ro D</v>
          </cell>
          <cell r="T6681" t="str">
            <v>Florida</v>
          </cell>
          <cell r="U6681" t="str">
            <v>Vicente Lopez</v>
          </cell>
          <cell r="V6681">
            <v>1602</v>
          </cell>
          <cell r="W6681" t="str">
            <v>Gran Buenos Aires</v>
          </cell>
          <cell r="Y6681" t="str">
            <v>ENVÍO SIN CARGO (CABA Y GRAN PARTE DE GBA) TIEMPO: 4 a 6 DÍAS HÁBILES</v>
          </cell>
          <cell r="Z6681" t="str">
            <v>Mercado Pago</v>
          </cell>
          <cell r="AD6681">
            <v>44045</v>
          </cell>
          <cell r="AE6681">
            <v>44048</v>
          </cell>
          <cell r="AF6681" t="str">
            <v>JARRON CERAMICA NEGRO 10X11CM</v>
          </cell>
          <cell r="AG6681">
            <v>274</v>
          </cell>
          <cell r="AH6681">
            <v>1</v>
          </cell>
          <cell r="AI6681" t="str">
            <v>046JA7511</v>
          </cell>
          <cell r="AJ6681" t="str">
            <v>Web</v>
          </cell>
          <cell r="AK6681" t="str">
            <v>MARTES 11-08 ENTRE 8 Y 18 HORAS!</v>
          </cell>
          <cell r="AL6681">
            <v>1642542328</v>
          </cell>
          <cell r="AM6681">
            <v>272138561</v>
          </cell>
          <cell r="AN6681" t="str">
            <v>Sí</v>
          </cell>
        </row>
        <row r="6682">
          <cell r="A6682">
            <v>1604</v>
          </cell>
          <cell r="B6682" t="str">
            <v>tina.acosta@gmail.com</v>
          </cell>
          <cell r="AF6682" t="str">
            <v>JARRON CERAMICA CREMA 10X11CM</v>
          </cell>
          <cell r="AG6682">
            <v>274</v>
          </cell>
          <cell r="AH6682">
            <v>2</v>
          </cell>
          <cell r="AI6682" t="str">
            <v>046JA7513</v>
          </cell>
          <cell r="AN6682" t="str">
            <v>Sí</v>
          </cell>
        </row>
        <row r="6683">
          <cell r="A6683">
            <v>1604</v>
          </cell>
          <cell r="B6683" t="str">
            <v>tina.acosta@gmail.com</v>
          </cell>
          <cell r="AF6683" t="str">
            <v>FLORERO DE VIDRIO TRANSPARENTE 30X6.5CM</v>
          </cell>
          <cell r="AG6683" t="str">
            <v>381.91</v>
          </cell>
          <cell r="AH6683">
            <v>1</v>
          </cell>
          <cell r="AI6683" t="str">
            <v>JA6424</v>
          </cell>
          <cell r="AN6683" t="str">
            <v>Sí</v>
          </cell>
        </row>
        <row r="6684">
          <cell r="A6684">
            <v>1604</v>
          </cell>
          <cell r="B6684" t="str">
            <v>tina.acosta@gmail.com</v>
          </cell>
          <cell r="AF6684" t="str">
            <v>VAPORIERA VEGETAL 23 CM ACERO INOXIDABLE</v>
          </cell>
          <cell r="AG6684" t="str">
            <v>768.63</v>
          </cell>
          <cell r="AH6684">
            <v>1</v>
          </cell>
          <cell r="AI6684" t="str">
            <v>BA8197</v>
          </cell>
          <cell r="AN6684" t="str">
            <v>Sí</v>
          </cell>
        </row>
        <row r="6685">
          <cell r="A6685">
            <v>1604</v>
          </cell>
          <cell r="B6685" t="str">
            <v>tina.acosta@gmail.com</v>
          </cell>
          <cell r="AF6685" t="str">
            <v>CAJA DE TE MAD. BCO 9DIV 24X7CM</v>
          </cell>
          <cell r="AG6685">
            <v>1402</v>
          </cell>
          <cell r="AH6685">
            <v>1</v>
          </cell>
          <cell r="AI6685" t="str">
            <v>046CX7202</v>
          </cell>
          <cell r="AN6685" t="str">
            <v>Sí</v>
          </cell>
        </row>
        <row r="6686">
          <cell r="A6686">
            <v>1604</v>
          </cell>
          <cell r="B6686" t="str">
            <v>tina.acosta@gmail.com</v>
          </cell>
          <cell r="AF6686" t="str">
            <v>PROMO: TABLA DE PICAR + CUCHILO DE CERAMICA 20 CM</v>
          </cell>
          <cell r="AG6686">
            <v>799</v>
          </cell>
          <cell r="AH6686">
            <v>1</v>
          </cell>
          <cell r="AI6686" t="str">
            <v>42BA1021//046BA8187</v>
          </cell>
          <cell r="AN6686" t="str">
            <v>Sí</v>
          </cell>
        </row>
        <row r="6687">
          <cell r="A6687">
            <v>1603</v>
          </cell>
          <cell r="B6687" t="str">
            <v>givec21@gmail.com</v>
          </cell>
          <cell r="C6687">
            <v>44044</v>
          </cell>
          <cell r="D6687" t="str">
            <v>Abierta</v>
          </cell>
          <cell r="E6687" t="str">
            <v>Recibido</v>
          </cell>
          <cell r="F6687" t="str">
            <v>Enviado</v>
          </cell>
          <cell r="G6687" t="str">
            <v>ARS</v>
          </cell>
          <cell r="H6687" t="str">
            <v>16007.06</v>
          </cell>
          <cell r="I6687" t="str">
            <v>1121.26</v>
          </cell>
          <cell r="J6687">
            <v>0</v>
          </cell>
          <cell r="K6687" t="str">
            <v>14885.8</v>
          </cell>
          <cell r="L6687" t="str">
            <v>Gisele Costa</v>
          </cell>
          <cell r="M6687">
            <v>36643979</v>
          </cell>
          <cell r="N6687">
            <v>1130302101</v>
          </cell>
          <cell r="O6687" t="str">
            <v>Gisele Costa</v>
          </cell>
          <cell r="P6687">
            <v>1130302101</v>
          </cell>
          <cell r="Q6687" t="str">
            <v>Cotagaita</v>
          </cell>
          <cell r="R6687">
            <v>350</v>
          </cell>
          <cell r="S6687" t="str">
            <v>Fondo</v>
          </cell>
          <cell r="T6687" t="str">
            <v>Wilde</v>
          </cell>
          <cell r="U6687" t="str">
            <v>Avellaneda</v>
          </cell>
          <cell r="V6687">
            <v>1875</v>
          </cell>
          <cell r="W6687" t="str">
            <v>Gran Buenos Aires</v>
          </cell>
          <cell r="Y6687" t="str">
            <v>ENVÍO SIN CARGO (CABA Y GRAN PARTE DE GBA) TIEMPO: 4 a 6 DÍAS HÁBILES</v>
          </cell>
          <cell r="Z6687" t="str">
            <v>Mercado Pago</v>
          </cell>
          <cell r="AA6687" t="str">
            <v>VICKY2020</v>
          </cell>
          <cell r="AC6687" t="str">
            <v>NO ADICIONAR FACTURA ES PARA UN REGALO!!</v>
          </cell>
          <cell r="AD6687">
            <v>44044</v>
          </cell>
          <cell r="AE6687">
            <v>44048</v>
          </cell>
          <cell r="AF6687" t="str">
            <v>INDIVIDUAL CUERINA HOJAS 32.5CM DIAM</v>
          </cell>
          <cell r="AG6687" t="str">
            <v>442.78</v>
          </cell>
          <cell r="AH6687">
            <v>2</v>
          </cell>
          <cell r="AI6687" t="str">
            <v>CHUIN44C</v>
          </cell>
          <cell r="AJ6687" t="str">
            <v>Móvil</v>
          </cell>
          <cell r="AK6687" t="str">
            <v>LUNES 10-08 ENTRE 8 Y 18 HORAS!</v>
          </cell>
          <cell r="AL6687">
            <v>1641996475</v>
          </cell>
          <cell r="AM6687">
            <v>271901555</v>
          </cell>
          <cell r="AN6687" t="str">
            <v>Sí</v>
          </cell>
        </row>
        <row r="6688">
          <cell r="A6688">
            <v>1603</v>
          </cell>
          <cell r="B6688" t="str">
            <v>givec21@gmail.com</v>
          </cell>
          <cell r="AF6688" t="str">
            <v>JARRA MEDIDORA RECTA GDE 7.7X14CM</v>
          </cell>
          <cell r="AG6688">
            <v>522</v>
          </cell>
          <cell r="AH6688">
            <v>1</v>
          </cell>
          <cell r="AI6688" t="str">
            <v>055BA7679</v>
          </cell>
          <cell r="AN6688" t="str">
            <v>Sí</v>
          </cell>
        </row>
        <row r="6689">
          <cell r="A6689">
            <v>1603</v>
          </cell>
          <cell r="B6689" t="str">
            <v>givec21@gmail.com</v>
          </cell>
          <cell r="AF6689" t="str">
            <v>ALFOMBRA ENTRADA "WELCOME" 45X75CM</v>
          </cell>
          <cell r="AG6689" t="str">
            <v>966.64</v>
          </cell>
          <cell r="AH6689">
            <v>1</v>
          </cell>
          <cell r="AI6689" t="str">
            <v>046BA6691</v>
          </cell>
          <cell r="AN6689" t="str">
            <v>Sí</v>
          </cell>
        </row>
        <row r="6690">
          <cell r="A6690">
            <v>1603</v>
          </cell>
          <cell r="B6690" t="str">
            <v>givec21@gmail.com</v>
          </cell>
          <cell r="AF6690" t="str">
            <v>CUBIERTERO 31.5X24.5X4.5CM (Rojo)</v>
          </cell>
          <cell r="AG6690">
            <v>276</v>
          </cell>
          <cell r="AH6690">
            <v>1</v>
          </cell>
          <cell r="AI6690" t="str">
            <v>0607PLA204</v>
          </cell>
          <cell r="AN6690" t="str">
            <v>Sí</v>
          </cell>
        </row>
        <row r="6691">
          <cell r="A6691">
            <v>1603</v>
          </cell>
          <cell r="B6691" t="str">
            <v>givec21@gmail.com</v>
          </cell>
          <cell r="AF6691" t="str">
            <v>SET X 6 COPA CHAMPAGNE X 210CC</v>
          </cell>
          <cell r="AG6691" t="str">
            <v>1849.06</v>
          </cell>
          <cell r="AH6691">
            <v>1</v>
          </cell>
          <cell r="AI6691" t="str">
            <v>PA44688</v>
          </cell>
          <cell r="AN6691" t="str">
            <v>Sí</v>
          </cell>
        </row>
        <row r="6692">
          <cell r="A6692">
            <v>1603</v>
          </cell>
          <cell r="B6692" t="str">
            <v>givec21@gmail.com</v>
          </cell>
          <cell r="AF6692" t="str">
            <v>JUEGO X 6 PLATOS HONDOS ESPARTA CRUDO 22CM</v>
          </cell>
          <cell r="AG6692">
            <v>4154</v>
          </cell>
          <cell r="AH6692">
            <v>1</v>
          </cell>
          <cell r="AI6692" t="str">
            <v>PO285583</v>
          </cell>
          <cell r="AN6692" t="str">
            <v>Sí</v>
          </cell>
        </row>
        <row r="6693">
          <cell r="A6693">
            <v>1603</v>
          </cell>
          <cell r="B6693" t="str">
            <v>givec21@gmail.com</v>
          </cell>
          <cell r="AF6693" t="str">
            <v>PLATO PLAYO CERAMICA ROSA 26 CM PARTHENON</v>
          </cell>
          <cell r="AG6693">
            <v>4378</v>
          </cell>
          <cell r="AH6693">
            <v>1</v>
          </cell>
          <cell r="AI6693" t="str">
            <v>PO378472. POR UNIDAD</v>
          </cell>
          <cell r="AN6693" t="str">
            <v>Sí</v>
          </cell>
        </row>
        <row r="6694">
          <cell r="A6694">
            <v>1603</v>
          </cell>
          <cell r="B6694" t="str">
            <v>givec21@gmail.com</v>
          </cell>
          <cell r="AF6694" t="str">
            <v>COLADOR ACERO INOX. 20CM DIAM X8CM ALTO</v>
          </cell>
          <cell r="AG6694">
            <v>466</v>
          </cell>
          <cell r="AH6694">
            <v>1</v>
          </cell>
          <cell r="AI6694" t="str">
            <v>046BA8161</v>
          </cell>
          <cell r="AN6694" t="str">
            <v>Sí</v>
          </cell>
        </row>
        <row r="6695">
          <cell r="A6695">
            <v>1603</v>
          </cell>
          <cell r="B6695" t="str">
            <v>givec21@gmail.com</v>
          </cell>
          <cell r="AF6695" t="str">
            <v>BROCHES PARA BOLSA FLUO BLISTER SET X 5PC COL.SURT. 11CM</v>
          </cell>
          <cell r="AG6695" t="str">
            <v>140.9</v>
          </cell>
          <cell r="AH6695">
            <v>2</v>
          </cell>
          <cell r="AI6695" t="str">
            <v>046BR5392</v>
          </cell>
          <cell r="AN6695" t="str">
            <v>Sí</v>
          </cell>
        </row>
        <row r="6696">
          <cell r="A6696">
            <v>1603</v>
          </cell>
          <cell r="B6696" t="str">
            <v>givec21@gmail.com</v>
          </cell>
          <cell r="AF6696" t="str">
            <v>FRASCO DE VIDRIO 0.75L</v>
          </cell>
          <cell r="AG6696">
            <v>708</v>
          </cell>
          <cell r="AH6696">
            <v>3</v>
          </cell>
          <cell r="AI6696" t="str">
            <v>PA98667</v>
          </cell>
          <cell r="AN6696" t="str">
            <v>Sí</v>
          </cell>
        </row>
        <row r="6697">
          <cell r="A6697">
            <v>1603</v>
          </cell>
          <cell r="B6697" t="str">
            <v>givec21@gmail.com</v>
          </cell>
          <cell r="AF6697" t="str">
            <v>FRASCO VIDRIO 13.55CM</v>
          </cell>
          <cell r="AG6697">
            <v>104</v>
          </cell>
          <cell r="AH6697">
            <v>1</v>
          </cell>
          <cell r="AI6697" t="str">
            <v>046JA7591</v>
          </cell>
          <cell r="AN6697" t="str">
            <v>Sí</v>
          </cell>
        </row>
        <row r="6698">
          <cell r="A6698">
            <v>1602</v>
          </cell>
          <cell r="B6698" t="str">
            <v>nicoxd29@gmail.com</v>
          </cell>
          <cell r="C6698">
            <v>44044</v>
          </cell>
          <cell r="D6698" t="str">
            <v>Abierta</v>
          </cell>
          <cell r="E6698" t="str">
            <v>Recibido</v>
          </cell>
          <cell r="F6698" t="str">
            <v>Enviado</v>
          </cell>
          <cell r="G6698" t="str">
            <v>ARS</v>
          </cell>
          <cell r="H6698" t="str">
            <v>1024.09</v>
          </cell>
          <cell r="I6698" t="str">
            <v>153.61</v>
          </cell>
          <cell r="J6698">
            <v>0</v>
          </cell>
          <cell r="K6698" t="str">
            <v>870.48</v>
          </cell>
          <cell r="L6698" t="str">
            <v>Nicolás Salas</v>
          </cell>
          <cell r="M6698">
            <v>95729148</v>
          </cell>
          <cell r="N6698">
            <v>5491127563243</v>
          </cell>
          <cell r="O6698" t="str">
            <v>Nicolás Salas</v>
          </cell>
          <cell r="P6698">
            <v>5491127563243</v>
          </cell>
          <cell r="Q6698" t="str">
            <v>Uriburu</v>
          </cell>
          <cell r="R6698">
            <v>672</v>
          </cell>
          <cell r="T6698" t="str">
            <v>Balvanera</v>
          </cell>
          <cell r="U6698" t="str">
            <v>C.a.b.a</v>
          </cell>
          <cell r="V6698">
            <v>1027</v>
          </cell>
          <cell r="W6698" t="str">
            <v>Capital Federal</v>
          </cell>
          <cell r="Y6698" t="str">
            <v>ENVÍO SIN CARGO (CABA Y GRAN PARTE DE GBA) TIEMPO: 4 a 6 DÍAS HÁBILES</v>
          </cell>
          <cell r="Z6698" t="str">
            <v>Mercado Pago</v>
          </cell>
          <cell r="AA6698" t="str">
            <v>VICKY2020</v>
          </cell>
          <cell r="AD6698">
            <v>44044</v>
          </cell>
          <cell r="AE6698">
            <v>44048</v>
          </cell>
          <cell r="AF6698" t="str">
            <v>CAFETERA EMBOLO 1000ML NEGRO</v>
          </cell>
          <cell r="AG6698" t="str">
            <v>1024.09</v>
          </cell>
          <cell r="AH6698">
            <v>1</v>
          </cell>
          <cell r="AI6698" t="str">
            <v>046BA8036</v>
          </cell>
          <cell r="AJ6698" t="str">
            <v>Móvil</v>
          </cell>
          <cell r="AK6698" t="str">
            <v>VIERNES 07-08 ENTRE 8 Y 18 HORAS!</v>
          </cell>
          <cell r="AL6698">
            <v>1641424311</v>
          </cell>
          <cell r="AM6698">
            <v>271477113</v>
          </cell>
          <cell r="AN6698" t="str">
            <v>Sí</v>
          </cell>
        </row>
        <row r="6699">
          <cell r="A6699">
            <v>1601</v>
          </cell>
          <cell r="B6699" t="str">
            <v>ayimedina@gmail.com</v>
          </cell>
          <cell r="C6699">
            <v>44044</v>
          </cell>
          <cell r="D6699" t="str">
            <v>Abierta</v>
          </cell>
          <cell r="E6699" t="str">
            <v>Recibido</v>
          </cell>
          <cell r="F6699" t="str">
            <v>Enviado</v>
          </cell>
          <cell r="G6699" t="str">
            <v>ARS</v>
          </cell>
          <cell r="H6699" t="str">
            <v>1262.79</v>
          </cell>
          <cell r="I6699">
            <v>0</v>
          </cell>
          <cell r="J6699">
            <v>0</v>
          </cell>
          <cell r="K6699" t="str">
            <v>1262.79</v>
          </cell>
          <cell r="L6699" t="str">
            <v>Ayelen Medina</v>
          </cell>
          <cell r="M6699">
            <v>33669699</v>
          </cell>
          <cell r="N6699">
            <v>1134113162</v>
          </cell>
          <cell r="O6699" t="str">
            <v>Ayelen Medina</v>
          </cell>
          <cell r="P6699">
            <v>1134113162</v>
          </cell>
          <cell r="Q6699" t="str">
            <v>Avenida San Martín</v>
          </cell>
          <cell r="R6699">
            <v>3280</v>
          </cell>
          <cell r="U6699" t="str">
            <v>Rafael Calzada</v>
          </cell>
          <cell r="V6699">
            <v>1847</v>
          </cell>
          <cell r="W6699" t="str">
            <v>Gran Buenos Aires</v>
          </cell>
          <cell r="Y6699" t="str">
            <v>ENVÍO SIN CARGO (CABA Y GRAN PARTE DE GBA) TIEMPO: 4 a 6 DÍAS HÁBILES</v>
          </cell>
          <cell r="Z6699" t="str">
            <v>Mercado Pago</v>
          </cell>
          <cell r="AD6699">
            <v>44044</v>
          </cell>
          <cell r="AE6699">
            <v>44048</v>
          </cell>
          <cell r="AF6699" t="str">
            <v>SET 2 PIEZAS PALA Y ESCOBA (Naranja)</v>
          </cell>
          <cell r="AG6699" t="str">
            <v>696.29</v>
          </cell>
          <cell r="AH6699">
            <v>1</v>
          </cell>
          <cell r="AI6699" t="str">
            <v>046LI7532</v>
          </cell>
          <cell r="AJ6699" t="str">
            <v>Móvil</v>
          </cell>
          <cell r="AK6699" t="str">
            <v>LUNES 10-08 ENTRE 8 Y 18 HORAS!</v>
          </cell>
          <cell r="AL6699">
            <v>1641068126</v>
          </cell>
          <cell r="AM6699">
            <v>271490095</v>
          </cell>
          <cell r="AN6699" t="str">
            <v>Sí</v>
          </cell>
        </row>
        <row r="6700">
          <cell r="A6700">
            <v>1601</v>
          </cell>
          <cell r="B6700" t="str">
            <v>ayimedina@gmail.com</v>
          </cell>
          <cell r="AF6700" t="str">
            <v>TRAPEADOR DE PISO EXTENSIBLE</v>
          </cell>
          <cell r="AG6700" t="str">
            <v>566.5</v>
          </cell>
          <cell r="AH6700">
            <v>1</v>
          </cell>
          <cell r="AI6700" t="str">
            <v>046LI7537</v>
          </cell>
          <cell r="AN6700" t="str">
            <v>Sí</v>
          </cell>
        </row>
        <row r="6701">
          <cell r="A6701">
            <v>1600</v>
          </cell>
          <cell r="B6701" t="str">
            <v>florr.lvm@hotmail.com</v>
          </cell>
          <cell r="C6701">
            <v>44044</v>
          </cell>
          <cell r="D6701" t="str">
            <v>Abierta</v>
          </cell>
          <cell r="E6701" t="str">
            <v>Recibido</v>
          </cell>
          <cell r="F6701" t="str">
            <v>Enviado</v>
          </cell>
          <cell r="G6701" t="str">
            <v>ARS</v>
          </cell>
          <cell r="H6701" t="str">
            <v>1246.61</v>
          </cell>
          <cell r="I6701" t="str">
            <v>186.99</v>
          </cell>
          <cell r="J6701">
            <v>0</v>
          </cell>
          <cell r="K6701" t="str">
            <v>1059.62</v>
          </cell>
          <cell r="L6701" t="str">
            <v>florencia Haboba</v>
          </cell>
          <cell r="M6701">
            <v>38512133</v>
          </cell>
          <cell r="N6701">
            <v>2215225305</v>
          </cell>
          <cell r="O6701" t="str">
            <v>Florencia Haboba</v>
          </cell>
          <cell r="P6701">
            <v>2215225305</v>
          </cell>
          <cell r="Q6701">
            <v>120</v>
          </cell>
          <cell r="R6701">
            <v>2638</v>
          </cell>
          <cell r="U6701" t="str">
            <v>La plata</v>
          </cell>
          <cell r="V6701">
            <v>1440</v>
          </cell>
          <cell r="W6701" t="str">
            <v>Capital Federal</v>
          </cell>
          <cell r="Y6701" t="str">
            <v>ENVÍO SIN CARGO (CABA Y GRAN PARTE DE GBA) TIEMPO: 4 a 6 DÍAS HÁBILES</v>
          </cell>
          <cell r="Z6701" t="str">
            <v>Mercado Pago</v>
          </cell>
          <cell r="AA6701" t="str">
            <v>VICKY2020</v>
          </cell>
          <cell r="AD6701">
            <v>44044</v>
          </cell>
          <cell r="AE6701">
            <v>44048</v>
          </cell>
          <cell r="AF6701" t="str">
            <v>CAFETERA EMBOLO 1000ML M1</v>
          </cell>
          <cell r="AG6701" t="str">
            <v>1246.61</v>
          </cell>
          <cell r="AH6701">
            <v>1</v>
          </cell>
          <cell r="AI6701" t="str">
            <v>046BA8040</v>
          </cell>
          <cell r="AJ6701" t="str">
            <v>Móvil</v>
          </cell>
          <cell r="AK6701" t="str">
            <v>LUNES 10-08 ENTRE 8 Y 18 HORAS!</v>
          </cell>
          <cell r="AL6701">
            <v>1641051213</v>
          </cell>
          <cell r="AM6701">
            <v>271777517</v>
          </cell>
          <cell r="AN6701" t="str">
            <v>Sí</v>
          </cell>
        </row>
        <row r="6702">
          <cell r="A6702">
            <v>1599</v>
          </cell>
          <cell r="B6702" t="str">
            <v>florr.lvm@hotmail.com</v>
          </cell>
          <cell r="C6702">
            <v>44044</v>
          </cell>
          <cell r="D6702" t="str">
            <v>Abierta</v>
          </cell>
          <cell r="E6702" t="str">
            <v>Pendiente</v>
          </cell>
          <cell r="F6702" t="str">
            <v>No está empaquetado</v>
          </cell>
          <cell r="G6702" t="str">
            <v>ARS</v>
          </cell>
          <cell r="H6702" t="str">
            <v>1246.61</v>
          </cell>
          <cell r="I6702">
            <v>0</v>
          </cell>
          <cell r="J6702">
            <v>0</v>
          </cell>
          <cell r="K6702" t="str">
            <v>1246.61</v>
          </cell>
          <cell r="L6702" t="str">
            <v>florencia Haboba</v>
          </cell>
          <cell r="M6702">
            <v>38512133</v>
          </cell>
          <cell r="N6702">
            <v>2215225305</v>
          </cell>
          <cell r="O6702" t="str">
            <v>Florencia Haboba</v>
          </cell>
          <cell r="P6702">
            <v>2215225305</v>
          </cell>
          <cell r="Q6702">
            <v>120</v>
          </cell>
          <cell r="R6702">
            <v>2638</v>
          </cell>
          <cell r="T6702" t="str">
            <v>Barrio jardin</v>
          </cell>
          <cell r="U6702" t="str">
            <v>La plata</v>
          </cell>
          <cell r="V6702">
            <v>1440</v>
          </cell>
          <cell r="W6702" t="str">
            <v>Capital Federal</v>
          </cell>
          <cell r="Y6702" t="str">
            <v>ENVÍO SIN CARGO (CABA Y GRAN PARTE DE GBA) TIEMPO: 4 a 6 DÍAS HÁBILES</v>
          </cell>
          <cell r="Z6702" t="str">
            <v>Mercado Pago</v>
          </cell>
          <cell r="AF6702" t="str">
            <v>CAFETERA EMBOLO 1000ML M1</v>
          </cell>
          <cell r="AG6702" t="str">
            <v>1246.61</v>
          </cell>
          <cell r="AH6702">
            <v>1</v>
          </cell>
          <cell r="AI6702" t="str">
            <v>046BA8040</v>
          </cell>
          <cell r="AJ6702" t="str">
            <v>Móvil</v>
          </cell>
          <cell r="AK6702" t="str">
            <v/>
          </cell>
          <cell r="AL6702">
            <v>1641042455</v>
          </cell>
          <cell r="AM6702">
            <v>271759202</v>
          </cell>
          <cell r="AN6702" t="str">
            <v>Sí</v>
          </cell>
        </row>
        <row r="6703">
          <cell r="A6703">
            <v>1598</v>
          </cell>
          <cell r="B6703" t="str">
            <v>lizcaiok@gmail.com</v>
          </cell>
          <cell r="C6703">
            <v>44044</v>
          </cell>
          <cell r="D6703" t="str">
            <v>Abierta</v>
          </cell>
          <cell r="E6703" t="str">
            <v>Pendiente</v>
          </cell>
          <cell r="F6703" t="str">
            <v>No está empaquetado</v>
          </cell>
          <cell r="G6703" t="str">
            <v>ARS</v>
          </cell>
          <cell r="H6703" t="str">
            <v>2384.54</v>
          </cell>
          <cell r="I6703">
            <v>0</v>
          </cell>
          <cell r="J6703">
            <v>0</v>
          </cell>
          <cell r="K6703" t="str">
            <v>2384.54</v>
          </cell>
          <cell r="L6703" t="str">
            <v>Elizabeth Pereira</v>
          </cell>
          <cell r="M6703">
            <v>25106362</v>
          </cell>
          <cell r="N6703">
            <v>1130942555</v>
          </cell>
          <cell r="O6703" t="str">
            <v>Elizabeth Pereira</v>
          </cell>
          <cell r="P6703">
            <v>1130942555</v>
          </cell>
          <cell r="Q6703" t="str">
            <v>Arenales</v>
          </cell>
          <cell r="R6703">
            <v>277</v>
          </cell>
          <cell r="S6703" t="str">
            <v>Piso 8d</v>
          </cell>
          <cell r="T6703" t="str">
            <v>Avellaneda</v>
          </cell>
          <cell r="U6703" t="str">
            <v>Avellaneda</v>
          </cell>
          <cell r="V6703">
            <v>1870</v>
          </cell>
          <cell r="W6703" t="str">
            <v>Gran Buenos Aires</v>
          </cell>
          <cell r="Y6703" t="str">
            <v>ENVÍO SIN CARGO (CABA Y GRAN PARTE DE GBA) TIEMPO: 4 a 6 DÍAS HÁBILES</v>
          </cell>
          <cell r="Z6703" t="str">
            <v>Mercado Pago</v>
          </cell>
          <cell r="AF6703" t="str">
            <v>BANDEJA DE MADERA BLANCO "LIFE IS BEAUTIFUL" 24X17CM</v>
          </cell>
          <cell r="AG6703" t="str">
            <v>578.23</v>
          </cell>
          <cell r="AH6703">
            <v>1</v>
          </cell>
          <cell r="AI6703" t="str">
            <v>046BI7455</v>
          </cell>
          <cell r="AJ6703" t="str">
            <v>Móvil</v>
          </cell>
          <cell r="AK6703" t="str">
            <v/>
          </cell>
          <cell r="AL6703">
            <v>1640526381</v>
          </cell>
          <cell r="AM6703">
            <v>271690855</v>
          </cell>
          <cell r="AN6703" t="str">
            <v>Sí</v>
          </cell>
        </row>
        <row r="6704">
          <cell r="A6704">
            <v>1598</v>
          </cell>
          <cell r="B6704" t="str">
            <v>lizcaiok@gmail.com</v>
          </cell>
          <cell r="AF6704" t="str">
            <v>PUFF REDONDO CHICO BLANCO DE 30CM Y 30H</v>
          </cell>
          <cell r="AG6704" t="str">
            <v>1806.31</v>
          </cell>
          <cell r="AH6704">
            <v>1</v>
          </cell>
          <cell r="AI6704" t="str">
            <v>AS7258</v>
          </cell>
          <cell r="AN6704" t="str">
            <v>Sí</v>
          </cell>
        </row>
        <row r="6705">
          <cell r="A6705">
            <v>1597</v>
          </cell>
          <cell r="B6705" t="str">
            <v>ludmilaanabellaledesma@hotmail.com</v>
          </cell>
          <cell r="C6705">
            <v>44044</v>
          </cell>
          <cell r="D6705" t="str">
            <v>Abierta</v>
          </cell>
          <cell r="E6705" t="str">
            <v>Recibido</v>
          </cell>
          <cell r="F6705" t="str">
            <v>Enviado</v>
          </cell>
          <cell r="G6705" t="str">
            <v>ARS</v>
          </cell>
          <cell r="H6705" t="str">
            <v>894.72</v>
          </cell>
          <cell r="I6705">
            <v>0</v>
          </cell>
          <cell r="J6705">
            <v>0</v>
          </cell>
          <cell r="K6705" t="str">
            <v>894.72</v>
          </cell>
          <cell r="L6705" t="str">
            <v>Ludmila Ledesma</v>
          </cell>
          <cell r="M6705">
            <v>40060768</v>
          </cell>
          <cell r="N6705">
            <v>1162483954</v>
          </cell>
          <cell r="O6705" t="str">
            <v>Ludmila Ledesma</v>
          </cell>
          <cell r="P6705">
            <v>1162483954</v>
          </cell>
          <cell r="Q6705" t="str">
            <v>Urquiza</v>
          </cell>
          <cell r="R6705">
            <v>2630</v>
          </cell>
          <cell r="U6705" t="str">
            <v>San miguel</v>
          </cell>
          <cell r="V6705">
            <v>1663</v>
          </cell>
          <cell r="W6705" t="str">
            <v>Gran Buenos Aires</v>
          </cell>
          <cell r="Y6705" t="str">
            <v>ENVÍO SIN CARGO (CABA Y GRAN PARTE DE GBA) TIEMPO: 4 a 6 DÍAS HÁBILES</v>
          </cell>
          <cell r="Z6705" t="str">
            <v>Mercado Pago</v>
          </cell>
          <cell r="AD6705">
            <v>44044</v>
          </cell>
          <cell r="AE6705">
            <v>44048</v>
          </cell>
          <cell r="AF6705" t="str">
            <v>SET X2 PINZAS</v>
          </cell>
          <cell r="AG6705" t="str">
            <v>229.9</v>
          </cell>
          <cell r="AH6705">
            <v>1</v>
          </cell>
          <cell r="AI6705" t="str">
            <v>046BA3323</v>
          </cell>
          <cell r="AJ6705" t="str">
            <v>Móvil</v>
          </cell>
          <cell r="AK6705" t="str">
            <v>MARTES 11-08 ENTRE 8 Y 18 HORAS!</v>
          </cell>
          <cell r="AL6705">
            <v>1640485363</v>
          </cell>
          <cell r="AM6705">
            <v>271625558</v>
          </cell>
          <cell r="AN6705" t="str">
            <v>Sí</v>
          </cell>
        </row>
        <row r="6706">
          <cell r="A6706">
            <v>1597</v>
          </cell>
          <cell r="B6706" t="str">
            <v>ludmilaanabellaledesma@hotmail.com</v>
          </cell>
          <cell r="AF6706" t="str">
            <v>FRASCO VIDRIO 19CM X 9CM DIAM</v>
          </cell>
          <cell r="AG6706" t="str">
            <v>372.66</v>
          </cell>
          <cell r="AH6706">
            <v>1</v>
          </cell>
          <cell r="AI6706" t="str">
            <v>BA6431 MERRCA SEPARADA</v>
          </cell>
          <cell r="AN6706" t="str">
            <v>Sí</v>
          </cell>
        </row>
        <row r="6707">
          <cell r="A6707">
            <v>1597</v>
          </cell>
          <cell r="B6707" t="str">
            <v>ludmilaanabellaledesma@hotmail.com</v>
          </cell>
          <cell r="AF6707" t="str">
            <v>AZUCARERA DE VIDRIO Y ACERO INOXIDABLE 10CM</v>
          </cell>
          <cell r="AG6707">
            <v>199</v>
          </cell>
          <cell r="AH6707">
            <v>1</v>
          </cell>
          <cell r="AI6707" t="str">
            <v>046BA8196</v>
          </cell>
          <cell r="AN6707" t="str">
            <v>Sí</v>
          </cell>
        </row>
        <row r="6708">
          <cell r="A6708">
            <v>1597</v>
          </cell>
          <cell r="B6708" t="str">
            <v>ludmilaanabellaledesma@hotmail.com</v>
          </cell>
          <cell r="AF6708" t="str">
            <v>UNTADOR CRISTAL 1 PIEZA 14,5CM MOTIV. SIN ELECCIÓN</v>
          </cell>
          <cell r="AG6708" t="str">
            <v>23.29</v>
          </cell>
          <cell r="AH6708">
            <v>4</v>
          </cell>
          <cell r="AI6708" t="str">
            <v>019BA6981</v>
          </cell>
          <cell r="AN6708" t="str">
            <v>Sí</v>
          </cell>
        </row>
        <row r="6709">
          <cell r="A6709">
            <v>1596</v>
          </cell>
          <cell r="B6709" t="str">
            <v>rominaacontreraa@gmail.com</v>
          </cell>
          <cell r="C6709">
            <v>44044</v>
          </cell>
          <cell r="D6709" t="str">
            <v>Abierta</v>
          </cell>
          <cell r="E6709" t="str">
            <v>Recibido</v>
          </cell>
          <cell r="F6709" t="str">
            <v>Enviado</v>
          </cell>
          <cell r="G6709" t="str">
            <v>ARS</v>
          </cell>
          <cell r="H6709" t="str">
            <v>6071.83</v>
          </cell>
          <cell r="I6709">
            <v>0</v>
          </cell>
          <cell r="J6709">
            <v>0</v>
          </cell>
          <cell r="K6709" t="str">
            <v>6071.83</v>
          </cell>
          <cell r="L6709" t="str">
            <v>Romina Contrera</v>
          </cell>
          <cell r="M6709">
            <v>38554041</v>
          </cell>
          <cell r="N6709">
            <v>1135041505</v>
          </cell>
          <cell r="O6709" t="str">
            <v>Romina Contrera</v>
          </cell>
          <cell r="P6709">
            <v>1135041505</v>
          </cell>
          <cell r="Q6709" t="str">
            <v>Venezuela</v>
          </cell>
          <cell r="R6709">
            <v>4111</v>
          </cell>
          <cell r="S6709" t="str">
            <v>6D</v>
          </cell>
          <cell r="T6709" t="str">
            <v>Almagro</v>
          </cell>
          <cell r="U6709" t="str">
            <v>Buenos aires</v>
          </cell>
          <cell r="V6709">
            <v>1211</v>
          </cell>
          <cell r="W6709" t="str">
            <v>Capital Federal</v>
          </cell>
          <cell r="Y6709" t="str">
            <v>ENVÍO SIN CARGO (CABA Y GRAN PARTE DE GBA) TIEMPO: 4 a 6 DÍAS HÁBILES</v>
          </cell>
          <cell r="Z6709" t="str">
            <v>Mercado Pago</v>
          </cell>
          <cell r="AD6709">
            <v>44044</v>
          </cell>
          <cell r="AE6709">
            <v>44048</v>
          </cell>
          <cell r="AF6709" t="str">
            <v>COPETINERO DE CERAMICA/BAMBOO</v>
          </cell>
          <cell r="AG6709" t="str">
            <v>1671.99</v>
          </cell>
          <cell r="AH6709">
            <v>1</v>
          </cell>
          <cell r="AI6709" t="str">
            <v>046BA4991</v>
          </cell>
          <cell r="AJ6709" t="str">
            <v>Móvil</v>
          </cell>
          <cell r="AK6709" t="str">
            <v>VIERNES 07-08 ENTRE 8 Y 18 HORAS!</v>
          </cell>
          <cell r="AL6709">
            <v>1640466115</v>
          </cell>
          <cell r="AM6709">
            <v>271681576</v>
          </cell>
          <cell r="AN6709" t="str">
            <v>Sí</v>
          </cell>
        </row>
        <row r="6710">
          <cell r="A6710">
            <v>1596</v>
          </cell>
          <cell r="B6710" t="str">
            <v>rominaacontreraa@gmail.com</v>
          </cell>
          <cell r="AF6710" t="str">
            <v>CUCHARA DISTINTOS COLORES (Negro)</v>
          </cell>
          <cell r="AG6710" t="str">
            <v>236.5</v>
          </cell>
          <cell r="AH6710">
            <v>1</v>
          </cell>
          <cell r="AI6710" t="str">
            <v>BP15002</v>
          </cell>
          <cell r="AN6710" t="str">
            <v>Sí</v>
          </cell>
        </row>
        <row r="6711">
          <cell r="A6711">
            <v>1596</v>
          </cell>
          <cell r="B6711" t="str">
            <v>rominaacontreraa@gmail.com</v>
          </cell>
          <cell r="AF6711" t="str">
            <v>SERVISPAGUETTI DISTINTOS COLORES (Negro)</v>
          </cell>
          <cell r="AG6711" t="str">
            <v>236.5</v>
          </cell>
          <cell r="AH6711">
            <v>1</v>
          </cell>
          <cell r="AI6711" t="str">
            <v>BP09002</v>
          </cell>
          <cell r="AN6711" t="str">
            <v>Sí</v>
          </cell>
        </row>
        <row r="6712">
          <cell r="A6712">
            <v>1596</v>
          </cell>
          <cell r="B6712" t="str">
            <v>rominaacontreraa@gmail.com</v>
          </cell>
          <cell r="AF6712" t="str">
            <v>SET 2 PIEZAS PALA Y ESCOBA (Rosa)</v>
          </cell>
          <cell r="AG6712" t="str">
            <v>696.29</v>
          </cell>
          <cell r="AH6712">
            <v>1</v>
          </cell>
          <cell r="AI6712" t="str">
            <v>046LI7532</v>
          </cell>
          <cell r="AN6712" t="str">
            <v>Sí</v>
          </cell>
        </row>
        <row r="6713">
          <cell r="A6713">
            <v>1596</v>
          </cell>
          <cell r="B6713" t="str">
            <v>rominaacontreraa@gmail.com</v>
          </cell>
          <cell r="AF6713" t="str">
            <v>FRASCO DE VIDRIO COOKIES 19*14 CM DIAM.</v>
          </cell>
          <cell r="AG6713" t="str">
            <v>1057.88</v>
          </cell>
          <cell r="AH6713">
            <v>1</v>
          </cell>
          <cell r="AI6713" t="str">
            <v>094BA7085</v>
          </cell>
          <cell r="AN6713" t="str">
            <v>Sí</v>
          </cell>
        </row>
        <row r="6714">
          <cell r="A6714">
            <v>1596</v>
          </cell>
          <cell r="B6714" t="str">
            <v>rominaacontreraa@gmail.com</v>
          </cell>
          <cell r="AF6714" t="str">
            <v>CAFETERA EMBOLO 1000ML NEGRO</v>
          </cell>
          <cell r="AG6714" t="str">
            <v>1024.09</v>
          </cell>
          <cell r="AH6714">
            <v>1</v>
          </cell>
          <cell r="AI6714" t="str">
            <v>046BA8036</v>
          </cell>
          <cell r="AN6714" t="str">
            <v>Sí</v>
          </cell>
        </row>
        <row r="6715">
          <cell r="A6715">
            <v>1596</v>
          </cell>
          <cell r="B6715" t="str">
            <v>rominaacontreraa@gmail.com</v>
          </cell>
          <cell r="AF6715" t="str">
            <v>CORTINA DE BAÑO CREMA 180 X 200 CM</v>
          </cell>
          <cell r="AG6715" t="str">
            <v>1148.58</v>
          </cell>
          <cell r="AH6715">
            <v>1</v>
          </cell>
          <cell r="AI6715" t="str">
            <v>AB7343</v>
          </cell>
          <cell r="AN6715" t="str">
            <v>Sí</v>
          </cell>
        </row>
        <row r="6716">
          <cell r="A6716">
            <v>1595</v>
          </cell>
          <cell r="B6716" t="str">
            <v>facenta.m@gmail.com</v>
          </cell>
          <cell r="C6716">
            <v>44044</v>
          </cell>
          <cell r="D6716" t="str">
            <v>Abierta</v>
          </cell>
          <cell r="E6716" t="str">
            <v>Recibido</v>
          </cell>
          <cell r="F6716" t="str">
            <v>Enviado</v>
          </cell>
          <cell r="G6716" t="str">
            <v>ARS</v>
          </cell>
          <cell r="H6716" t="str">
            <v>1156.26</v>
          </cell>
          <cell r="I6716">
            <v>0</v>
          </cell>
          <cell r="J6716">
            <v>0</v>
          </cell>
          <cell r="K6716" t="str">
            <v>1156.26</v>
          </cell>
          <cell r="L6716" t="str">
            <v>Melina Facenta</v>
          </cell>
          <cell r="M6716">
            <v>40458105</v>
          </cell>
          <cell r="N6716">
            <v>1122992182</v>
          </cell>
          <cell r="O6716" t="str">
            <v>Melina Facenta</v>
          </cell>
          <cell r="P6716">
            <v>1122992182</v>
          </cell>
          <cell r="Q6716" t="str">
            <v>J benavidez</v>
          </cell>
          <cell r="R6716">
            <v>139</v>
          </cell>
          <cell r="S6716" t="str">
            <v>Pb a</v>
          </cell>
          <cell r="U6716" t="str">
            <v>Monte grande</v>
          </cell>
          <cell r="V6716">
            <v>1842</v>
          </cell>
          <cell r="W6716" t="str">
            <v>Gran Buenos Aires</v>
          </cell>
          <cell r="Y6716" t="str">
            <v>ENVÍO SIN CARGO (CABA Y GRAN PARTE DE GBA) TIEMPO: 4 a 6 DÍAS HÁBILES</v>
          </cell>
          <cell r="Z6716" t="str">
            <v>Mercado Pago</v>
          </cell>
          <cell r="AD6716">
            <v>44044</v>
          </cell>
          <cell r="AE6716">
            <v>44048</v>
          </cell>
          <cell r="AF6716" t="str">
            <v>CAFETERA EMBOLO 800ML</v>
          </cell>
          <cell r="AG6716" t="str">
            <v>1156.26</v>
          </cell>
          <cell r="AH6716">
            <v>1</v>
          </cell>
          <cell r="AI6716" t="str">
            <v>046BA8051</v>
          </cell>
          <cell r="AJ6716" t="str">
            <v>Móvil</v>
          </cell>
          <cell r="AK6716" t="str">
            <v>LUNES 10-08 ENTRE 8 Y 18 HORAS!</v>
          </cell>
          <cell r="AL6716">
            <v>1639870554</v>
          </cell>
          <cell r="AM6716">
            <v>271567646</v>
          </cell>
          <cell r="AN6716" t="str">
            <v>Sí</v>
          </cell>
        </row>
        <row r="6717">
          <cell r="A6717">
            <v>1594</v>
          </cell>
          <cell r="B6717" t="str">
            <v>ldesouza1998@gmail.com</v>
          </cell>
          <cell r="C6717">
            <v>44044</v>
          </cell>
          <cell r="D6717" t="str">
            <v>Abierta</v>
          </cell>
          <cell r="E6717" t="str">
            <v>Recibido</v>
          </cell>
          <cell r="F6717" t="str">
            <v>Enviado</v>
          </cell>
          <cell r="G6717" t="str">
            <v>ARS</v>
          </cell>
          <cell r="H6717" t="str">
            <v>1024.09</v>
          </cell>
          <cell r="I6717">
            <v>0</v>
          </cell>
          <cell r="J6717">
            <v>0</v>
          </cell>
          <cell r="K6717" t="str">
            <v>1024.09</v>
          </cell>
          <cell r="L6717" t="str">
            <v>Luan de Souza</v>
          </cell>
          <cell r="M6717">
            <v>50926954</v>
          </cell>
          <cell r="N6717">
            <v>1164535797</v>
          </cell>
          <cell r="O6717" t="str">
            <v>Luan de Souza</v>
          </cell>
          <cell r="P6717">
            <v>1164535797</v>
          </cell>
          <cell r="Q6717" t="str">
            <v>Iriarte</v>
          </cell>
          <cell r="R6717">
            <v>1167</v>
          </cell>
          <cell r="T6717" t="str">
            <v>Villa Galicia</v>
          </cell>
          <cell r="U6717" t="str">
            <v>Temperley</v>
          </cell>
          <cell r="V6717">
            <v>1834</v>
          </cell>
          <cell r="W6717" t="str">
            <v>Gran Buenos Aires</v>
          </cell>
          <cell r="Y6717" t="str">
            <v>ENVÍO SIN CARGO (CABA Y GRAN PARTE DE GBA) TIEMPO: 4 a 6 DÍAS HÁBILES</v>
          </cell>
          <cell r="Z6717" t="str">
            <v>Mercado Pago</v>
          </cell>
          <cell r="AD6717">
            <v>44044</v>
          </cell>
          <cell r="AE6717">
            <v>44048</v>
          </cell>
          <cell r="AF6717" t="str">
            <v>CAFETERA EMBOLO 1000ML NEGRO</v>
          </cell>
          <cell r="AG6717" t="str">
            <v>1024.09</v>
          </cell>
          <cell r="AH6717">
            <v>1</v>
          </cell>
          <cell r="AI6717" t="str">
            <v>046BA8036</v>
          </cell>
          <cell r="AJ6717" t="str">
            <v>Web</v>
          </cell>
          <cell r="AK6717" t="str">
            <v>LUNES 10-08 ENTRE 8 Y 18 HORAS!</v>
          </cell>
          <cell r="AL6717">
            <v>1639787854</v>
          </cell>
          <cell r="AM6717">
            <v>271535436</v>
          </cell>
          <cell r="AN6717" t="str">
            <v>Sí</v>
          </cell>
        </row>
        <row r="6718">
          <cell r="A6718">
            <v>1593</v>
          </cell>
          <cell r="B6718" t="str">
            <v>anabella_lucorratolo@hotmail.com</v>
          </cell>
          <cell r="C6718">
            <v>44044</v>
          </cell>
          <cell r="D6718" t="str">
            <v>Abierta</v>
          </cell>
          <cell r="E6718" t="str">
            <v>Recibido</v>
          </cell>
          <cell r="F6718" t="str">
            <v>Enviado</v>
          </cell>
          <cell r="G6718" t="str">
            <v>ARS</v>
          </cell>
          <cell r="H6718" t="str">
            <v>826.5</v>
          </cell>
          <cell r="I6718">
            <v>0</v>
          </cell>
          <cell r="J6718">
            <v>0</v>
          </cell>
          <cell r="K6718" t="str">
            <v>826.5</v>
          </cell>
          <cell r="L6718" t="str">
            <v xml:space="preserve">Anabella </v>
          </cell>
          <cell r="M6718">
            <v>32796053</v>
          </cell>
          <cell r="N6718">
            <v>1131343579</v>
          </cell>
          <cell r="O6718" t="str">
            <v>Anabella LUCORRATOLO</v>
          </cell>
          <cell r="P6718">
            <v>1131343579</v>
          </cell>
          <cell r="Q6718" t="str">
            <v>Gaboto</v>
          </cell>
          <cell r="R6718">
            <v>4384</v>
          </cell>
          <cell r="S6718" t="str">
            <v>ANTE ESQUINA LA RIOJA</v>
          </cell>
          <cell r="T6718" t="str">
            <v>SAN JOSE</v>
          </cell>
          <cell r="U6718" t="str">
            <v>San Jose</v>
          </cell>
          <cell r="V6718">
            <v>1846</v>
          </cell>
          <cell r="W6718" t="str">
            <v>Gran Buenos Aires</v>
          </cell>
          <cell r="Y6718" t="str">
            <v>ENVÍO SIN CARGO (CABA Y GRAN PARTE DE GBA) TIEMPO: 4 a 6 DÍAS HÁBILES</v>
          </cell>
          <cell r="Z6718" t="str">
            <v>Mercado Pago</v>
          </cell>
          <cell r="AD6718">
            <v>44044</v>
          </cell>
          <cell r="AE6718">
            <v>44048</v>
          </cell>
          <cell r="AF6718" t="str">
            <v>FANAL DE METAL C MANIJA BEIGE 13.5CM 12CM DIAM</v>
          </cell>
          <cell r="AG6718" t="str">
            <v>552.5</v>
          </cell>
          <cell r="AH6718">
            <v>1</v>
          </cell>
          <cell r="AI6718" t="str">
            <v>046FA7434</v>
          </cell>
          <cell r="AJ6718" t="str">
            <v>Móvil</v>
          </cell>
          <cell r="AK6718" t="str">
            <v>LUNES 10-08 ENTRE 8 Y 18 HORAS!</v>
          </cell>
          <cell r="AL6718">
            <v>1639757505</v>
          </cell>
          <cell r="AM6718">
            <v>267855478</v>
          </cell>
          <cell r="AN6718" t="str">
            <v>Sí</v>
          </cell>
        </row>
        <row r="6719">
          <cell r="A6719">
            <v>1593</v>
          </cell>
          <cell r="B6719" t="str">
            <v>anabella_lucorratolo@hotmail.com</v>
          </cell>
          <cell r="AF6719" t="str">
            <v>JARRON CERAMICA CREMA 10X11CM</v>
          </cell>
          <cell r="AG6719">
            <v>274</v>
          </cell>
          <cell r="AH6719">
            <v>1</v>
          </cell>
          <cell r="AI6719" t="str">
            <v>046JA7513</v>
          </cell>
          <cell r="AN6719" t="str">
            <v>Sí</v>
          </cell>
        </row>
        <row r="6720">
          <cell r="A6720">
            <v>1592</v>
          </cell>
          <cell r="B6720" t="str">
            <v>sashi.smrdely@gmail.com</v>
          </cell>
          <cell r="C6720">
            <v>44043</v>
          </cell>
          <cell r="D6720" t="str">
            <v>Abierta</v>
          </cell>
          <cell r="E6720" t="str">
            <v>Recibido</v>
          </cell>
          <cell r="F6720" t="str">
            <v>Enviado</v>
          </cell>
          <cell r="G6720" t="str">
            <v>ARS</v>
          </cell>
          <cell r="H6720" t="str">
            <v>2046.54</v>
          </cell>
          <cell r="I6720">
            <v>0</v>
          </cell>
          <cell r="J6720">
            <v>0</v>
          </cell>
          <cell r="K6720" t="str">
            <v>2046.54</v>
          </cell>
          <cell r="L6720" t="str">
            <v>Alexandra Smrdely</v>
          </cell>
          <cell r="M6720">
            <v>37541644</v>
          </cell>
          <cell r="N6720">
            <v>1163302705</v>
          </cell>
          <cell r="O6720" t="str">
            <v>Alexandra Smrdely</v>
          </cell>
          <cell r="P6720">
            <v>1163302705</v>
          </cell>
          <cell r="Q6720" t="str">
            <v>Necochea</v>
          </cell>
          <cell r="R6720">
            <v>2087</v>
          </cell>
          <cell r="T6720" t="str">
            <v>Ramos Mejía</v>
          </cell>
          <cell r="U6720" t="str">
            <v>Buenos Aires</v>
          </cell>
          <cell r="V6720">
            <v>1704</v>
          </cell>
          <cell r="W6720" t="str">
            <v>Gran Buenos Aires</v>
          </cell>
          <cell r="Y6720" t="str">
            <v>ENVÍO SIN CARGO (CABA Y GRAN PARTE DE GBA) TIEMPO: 4 a 6 DÍAS HÁBILES</v>
          </cell>
          <cell r="Z6720" t="str">
            <v>Mercado Pago</v>
          </cell>
          <cell r="AD6720">
            <v>44043</v>
          </cell>
          <cell r="AE6720">
            <v>44046</v>
          </cell>
          <cell r="AF6720" t="str">
            <v>JARRA MEDIDORA RECTA GDE 7.7X14CM</v>
          </cell>
          <cell r="AG6720">
            <v>522</v>
          </cell>
          <cell r="AH6720">
            <v>1</v>
          </cell>
          <cell r="AI6720" t="str">
            <v>055BA7679</v>
          </cell>
          <cell r="AJ6720" t="str">
            <v>Móvil</v>
          </cell>
          <cell r="AK6720" t="str">
            <v>VIERNES 7-08 ENTRE 8 Y 18 HORAS!</v>
          </cell>
          <cell r="AL6720">
            <v>1639502048</v>
          </cell>
          <cell r="AM6720">
            <v>267054035</v>
          </cell>
          <cell r="AN6720" t="str">
            <v>Sí</v>
          </cell>
        </row>
        <row r="6721">
          <cell r="A6721">
            <v>1592</v>
          </cell>
          <cell r="B6721" t="str">
            <v>sashi.smrdely@gmail.com</v>
          </cell>
          <cell r="AF6721" t="str">
            <v>TAZON AMANECER 370 CC. RIGOLLEAU</v>
          </cell>
          <cell r="AG6721" t="str">
            <v>1524.54</v>
          </cell>
          <cell r="AH6721">
            <v>1</v>
          </cell>
          <cell r="AI6721" t="str">
            <v>MLRI67021GR MERCA SEPA</v>
          </cell>
          <cell r="AN6721" t="str">
            <v>Sí</v>
          </cell>
        </row>
        <row r="6722">
          <cell r="A6722">
            <v>1591</v>
          </cell>
          <cell r="B6722" t="str">
            <v>shapnaroy@hotmail.com</v>
          </cell>
          <cell r="C6722">
            <v>44043</v>
          </cell>
          <cell r="D6722" t="str">
            <v>Abierta</v>
          </cell>
          <cell r="E6722" t="str">
            <v>Pendiente</v>
          </cell>
          <cell r="F6722" t="str">
            <v>No está empaquetado</v>
          </cell>
          <cell r="G6722" t="str">
            <v>ARS</v>
          </cell>
          <cell r="H6722">
            <v>548</v>
          </cell>
          <cell r="I6722">
            <v>0</v>
          </cell>
          <cell r="J6722">
            <v>0</v>
          </cell>
          <cell r="K6722">
            <v>548</v>
          </cell>
          <cell r="L6722" t="str">
            <v>Carol Roy</v>
          </cell>
          <cell r="M6722">
            <v>38026386</v>
          </cell>
          <cell r="N6722">
            <v>1166540904</v>
          </cell>
          <cell r="O6722" t="str">
            <v>Carol Roy</v>
          </cell>
          <cell r="P6722">
            <v>1166540904</v>
          </cell>
          <cell r="Q6722" t="str">
            <v>José Hernández</v>
          </cell>
          <cell r="R6722">
            <v>2228</v>
          </cell>
          <cell r="S6722" t="str">
            <v>4B</v>
          </cell>
          <cell r="U6722" t="str">
            <v>Caba</v>
          </cell>
          <cell r="V6722">
            <v>1426</v>
          </cell>
          <cell r="W6722" t="str">
            <v>Capital Federal</v>
          </cell>
          <cell r="Y6722" t="str">
            <v>ENVÍO SIN CARGO (CABA Y GRAN PARTE DE GBA) TIEMPO: 4 a 6 DÍAS HÁBILES</v>
          </cell>
          <cell r="Z6722" t="str">
            <v>Mercado Pago</v>
          </cell>
          <cell r="AB6722" t="str">
            <v xml:space="preserve">Ambos son para un regalo </v>
          </cell>
          <cell r="AF6722" t="str">
            <v>JARRON CERAMICA CREMA 10X11CM</v>
          </cell>
          <cell r="AG6722">
            <v>274</v>
          </cell>
          <cell r="AH6722">
            <v>1</v>
          </cell>
          <cell r="AI6722" t="str">
            <v>046JA7513</v>
          </cell>
          <cell r="AJ6722" t="str">
            <v>Web</v>
          </cell>
          <cell r="AK6722" t="str">
            <v/>
          </cell>
          <cell r="AL6722">
            <v>1639197773</v>
          </cell>
          <cell r="AM6722">
            <v>271380511</v>
          </cell>
          <cell r="AN6722" t="str">
            <v>Sí</v>
          </cell>
        </row>
        <row r="6723">
          <cell r="A6723">
            <v>1591</v>
          </cell>
          <cell r="B6723" t="str">
            <v>shapnaroy@hotmail.com</v>
          </cell>
          <cell r="AF6723" t="str">
            <v>JARRON CERAMICA NEGRO 10X11CM</v>
          </cell>
          <cell r="AG6723">
            <v>274</v>
          </cell>
          <cell r="AH6723">
            <v>1</v>
          </cell>
          <cell r="AI6723" t="str">
            <v>046JA7511</v>
          </cell>
          <cell r="AN6723" t="str">
            <v>Sí</v>
          </cell>
        </row>
        <row r="6724">
          <cell r="A6724">
            <v>1590</v>
          </cell>
          <cell r="B6724" t="str">
            <v>jimeraul80@gmail.com</v>
          </cell>
          <cell r="C6724">
            <v>44043</v>
          </cell>
          <cell r="D6724" t="str">
            <v>Abierta</v>
          </cell>
          <cell r="E6724" t="str">
            <v>Recibido</v>
          </cell>
          <cell r="F6724" t="str">
            <v>Enviado</v>
          </cell>
          <cell r="G6724" t="str">
            <v>ARS</v>
          </cell>
          <cell r="H6724">
            <v>5722</v>
          </cell>
          <cell r="I6724">
            <v>0</v>
          </cell>
          <cell r="J6724">
            <v>0</v>
          </cell>
          <cell r="K6724">
            <v>5722</v>
          </cell>
          <cell r="L6724" t="str">
            <v>Natalia Gutierrez</v>
          </cell>
          <cell r="M6724">
            <v>28505722</v>
          </cell>
          <cell r="N6724">
            <v>1137059644</v>
          </cell>
          <cell r="O6724" t="str">
            <v>Natalia Gutierrez</v>
          </cell>
          <cell r="P6724">
            <v>1137059644</v>
          </cell>
          <cell r="Q6724" t="str">
            <v>Croacia</v>
          </cell>
          <cell r="R6724">
            <v>2948</v>
          </cell>
          <cell r="T6724" t="str">
            <v>Ciudadela</v>
          </cell>
          <cell r="U6724" t="str">
            <v>Buenos Aires</v>
          </cell>
          <cell r="V6724">
            <v>1702</v>
          </cell>
          <cell r="W6724" t="str">
            <v>Gran Buenos Aires</v>
          </cell>
          <cell r="Y6724" t="str">
            <v>ENVÍO SIN CARGO (CABA Y GRAN PARTE DE GBA) TIEMPO: 4 a 6 DÍAS HÁBILES</v>
          </cell>
          <cell r="Z6724" t="str">
            <v>Mercado Pago</v>
          </cell>
          <cell r="AD6724">
            <v>44043</v>
          </cell>
          <cell r="AE6724">
            <v>44046</v>
          </cell>
          <cell r="AF6724" t="str">
            <v>PLATO PLAYO CERAMICA ROJO 26 CM PARTHENON</v>
          </cell>
          <cell r="AG6724">
            <v>2861</v>
          </cell>
          <cell r="AH6724">
            <v>2</v>
          </cell>
          <cell r="AI6724" t="str">
            <v>PO416472</v>
          </cell>
          <cell r="AJ6724" t="str">
            <v>Móvil</v>
          </cell>
          <cell r="AK6724" t="str">
            <v>VIERNES 7-08 ENTRE 8 Y 18 HORAS!</v>
          </cell>
          <cell r="AL6724">
            <v>1639122218</v>
          </cell>
          <cell r="AM6724">
            <v>271380210</v>
          </cell>
          <cell r="AN6724" t="str">
            <v>Sí</v>
          </cell>
        </row>
        <row r="6725">
          <cell r="A6725">
            <v>1589</v>
          </cell>
          <cell r="B6725" t="str">
            <v>jimeraul80@gmail.com</v>
          </cell>
          <cell r="C6725">
            <v>44043</v>
          </cell>
          <cell r="D6725" t="str">
            <v>Abierta</v>
          </cell>
          <cell r="E6725" t="str">
            <v>Anulado</v>
          </cell>
          <cell r="F6725" t="str">
            <v>No está empaquetado</v>
          </cell>
          <cell r="G6725" t="str">
            <v>ARS</v>
          </cell>
          <cell r="H6725">
            <v>5722</v>
          </cell>
          <cell r="I6725">
            <v>0</v>
          </cell>
          <cell r="J6725">
            <v>0</v>
          </cell>
          <cell r="K6725">
            <v>5722</v>
          </cell>
          <cell r="L6725" t="str">
            <v>Natalia Gutierrez</v>
          </cell>
          <cell r="M6725">
            <v>28505722</v>
          </cell>
          <cell r="N6725">
            <v>1137059644</v>
          </cell>
          <cell r="O6725" t="str">
            <v>Natalia Gutierrez</v>
          </cell>
          <cell r="P6725">
            <v>1137059644</v>
          </cell>
          <cell r="Q6725" t="str">
            <v>Croacia</v>
          </cell>
          <cell r="R6725">
            <v>2948</v>
          </cell>
          <cell r="T6725" t="str">
            <v>Ciudadela</v>
          </cell>
          <cell r="U6725" t="str">
            <v>Buenos Aires</v>
          </cell>
          <cell r="V6725">
            <v>1702</v>
          </cell>
          <cell r="W6725" t="str">
            <v>Gran Buenos Aires</v>
          </cell>
          <cell r="Y6725" t="str">
            <v>ENVÍO SIN CARGO (CABA Y GRAN PARTE DE GBA) TIEMPO: 4 a 6 DÍAS HÁBILES</v>
          </cell>
          <cell r="Z6725" t="str">
            <v>Mercado Pago</v>
          </cell>
          <cell r="AF6725" t="str">
            <v>PLATO PLAYO CERAMICA ROJO 26 CM PARTHENON</v>
          </cell>
          <cell r="AG6725">
            <v>2861</v>
          </cell>
          <cell r="AH6725">
            <v>2</v>
          </cell>
          <cell r="AI6725" t="str">
            <v>PO416472</v>
          </cell>
          <cell r="AJ6725" t="str">
            <v>Móvil</v>
          </cell>
          <cell r="AK6725" t="str">
            <v/>
          </cell>
          <cell r="AL6725">
            <v>1639096039</v>
          </cell>
          <cell r="AM6725">
            <v>271375236</v>
          </cell>
          <cell r="AN6725" t="str">
            <v>Sí</v>
          </cell>
        </row>
        <row r="6726">
          <cell r="A6726">
            <v>1588</v>
          </cell>
          <cell r="B6726" t="str">
            <v>gabriela1986selena@gmail.com</v>
          </cell>
          <cell r="C6726">
            <v>44043</v>
          </cell>
          <cell r="D6726" t="str">
            <v>Abierta</v>
          </cell>
          <cell r="E6726" t="str">
            <v>Recibido</v>
          </cell>
          <cell r="F6726" t="str">
            <v>Enviado</v>
          </cell>
          <cell r="G6726" t="str">
            <v>ARS</v>
          </cell>
          <cell r="H6726">
            <v>2442</v>
          </cell>
          <cell r="I6726">
            <v>0</v>
          </cell>
          <cell r="J6726">
            <v>0</v>
          </cell>
          <cell r="K6726">
            <v>2442</v>
          </cell>
          <cell r="L6726" t="str">
            <v>Gabriela Medina</v>
          </cell>
          <cell r="M6726">
            <v>32255386</v>
          </cell>
          <cell r="N6726" t="str">
            <v>1162554174 02320573870</v>
          </cell>
          <cell r="O6726" t="str">
            <v>Gabriela Medina</v>
          </cell>
          <cell r="P6726" t="str">
            <v>1162554174 02320573870</v>
          </cell>
          <cell r="Q6726" t="str">
            <v>Pozo de vargas</v>
          </cell>
          <cell r="R6726">
            <v>2657</v>
          </cell>
          <cell r="S6726">
            <v>42</v>
          </cell>
          <cell r="U6726" t="str">
            <v>ING..Pablo nogues</v>
          </cell>
          <cell r="V6726">
            <v>1613</v>
          </cell>
          <cell r="W6726" t="str">
            <v>Gran Buenos Aires</v>
          </cell>
          <cell r="Y6726" t="str">
            <v>ENVÍO SIN CARGO (CABA Y GRAN PARTE DE GBA) TIEMPO: 4 a 6 DÍAS HÁBILES</v>
          </cell>
          <cell r="Z6726" t="str">
            <v>Mercado Pago</v>
          </cell>
          <cell r="AB6726" t="str">
            <v>Vivo en un barrio de viviendas..tiene 3 entradas.yo vivo en el porton del medio casa 42</v>
          </cell>
          <cell r="AD6726">
            <v>44043</v>
          </cell>
          <cell r="AE6726">
            <v>44046</v>
          </cell>
          <cell r="AF6726" t="str">
            <v>COPETINERO PORCELANA C/ CAJA REGALO BICI CELESTE</v>
          </cell>
          <cell r="AG6726">
            <v>2227</v>
          </cell>
          <cell r="AH6726">
            <v>1</v>
          </cell>
          <cell r="AI6726" t="str">
            <v>021BA5188</v>
          </cell>
          <cell r="AJ6726" t="str">
            <v>Móvil</v>
          </cell>
          <cell r="AK6726" t="str">
            <v>VIERNES 7-08 ENTRE 8 Y 18 HORAS!</v>
          </cell>
          <cell r="AL6726">
            <v>1638885493</v>
          </cell>
          <cell r="AM6726">
            <v>271334672</v>
          </cell>
          <cell r="AN6726" t="str">
            <v>Sí</v>
          </cell>
        </row>
        <row r="6727">
          <cell r="A6727">
            <v>1588</v>
          </cell>
          <cell r="B6727" t="str">
            <v>gabriela1986selena@gmail.com</v>
          </cell>
          <cell r="AF6727" t="str">
            <v>JARRA DE VIDRIO 500ML 13CM 16CM DIAM</v>
          </cell>
          <cell r="AG6727">
            <v>215</v>
          </cell>
          <cell r="AH6727">
            <v>1</v>
          </cell>
          <cell r="AI6727" t="str">
            <v>046BA7447</v>
          </cell>
          <cell r="AN6727" t="str">
            <v>Sí</v>
          </cell>
        </row>
        <row r="6728">
          <cell r="A6728">
            <v>1587</v>
          </cell>
          <cell r="B6728" t="str">
            <v>ayuuu.sosa@gmail.com</v>
          </cell>
          <cell r="C6728">
            <v>44043</v>
          </cell>
          <cell r="D6728" t="str">
            <v>Abierta</v>
          </cell>
          <cell r="E6728" t="str">
            <v>Recibido</v>
          </cell>
          <cell r="F6728" t="str">
            <v>Enviado</v>
          </cell>
          <cell r="G6728" t="str">
            <v>ARS</v>
          </cell>
          <cell r="H6728" t="str">
            <v>861.5</v>
          </cell>
          <cell r="I6728">
            <v>0</v>
          </cell>
          <cell r="J6728">
            <v>0</v>
          </cell>
          <cell r="K6728" t="str">
            <v>861.5</v>
          </cell>
          <cell r="L6728" t="str">
            <v>Ayelen Sosa</v>
          </cell>
          <cell r="M6728">
            <v>36502375</v>
          </cell>
          <cell r="N6728">
            <v>1168001054</v>
          </cell>
          <cell r="O6728" t="str">
            <v>Ayelen Sosa</v>
          </cell>
          <cell r="P6728">
            <v>1168001054</v>
          </cell>
          <cell r="Q6728" t="str">
            <v>Colombia</v>
          </cell>
          <cell r="R6728">
            <v>496</v>
          </cell>
          <cell r="U6728" t="str">
            <v>Tortuguitas</v>
          </cell>
          <cell r="V6728">
            <v>1667</v>
          </cell>
          <cell r="W6728" t="str">
            <v>Gran Buenos Aires</v>
          </cell>
          <cell r="Y6728" t="str">
            <v>ENVÍO SIN CARGO (CABA Y GRAN PARTE DE GBA) TIEMPO: 4 a 6 DÍAS HÁBILES</v>
          </cell>
          <cell r="Z6728" t="str">
            <v>Mercado Pago</v>
          </cell>
          <cell r="AD6728">
            <v>44043</v>
          </cell>
          <cell r="AE6728">
            <v>44046</v>
          </cell>
          <cell r="AF6728" t="str">
            <v>BATIDOR SEMIAUTOMATICO 34 CM</v>
          </cell>
          <cell r="AG6728" t="str">
            <v>313.5</v>
          </cell>
          <cell r="AH6728">
            <v>1</v>
          </cell>
          <cell r="AI6728" t="str">
            <v>046BA4824</v>
          </cell>
          <cell r="AJ6728" t="str">
            <v>Móvil</v>
          </cell>
          <cell r="AK6728" t="str">
            <v>VIERNES 7-08 ENTRE 8 Y 18 HORAS!</v>
          </cell>
          <cell r="AL6728">
            <v>1636734330</v>
          </cell>
          <cell r="AM6728">
            <v>270413648</v>
          </cell>
          <cell r="AN6728" t="str">
            <v>Sí</v>
          </cell>
        </row>
        <row r="6729">
          <cell r="A6729">
            <v>1587</v>
          </cell>
          <cell r="B6729" t="str">
            <v>ayuuu.sosa@gmail.com</v>
          </cell>
          <cell r="AF6729" t="str">
            <v>COLADOR ACERO INOXIDABLE DIAM 22CM X 8CM ALTO</v>
          </cell>
          <cell r="AG6729">
            <v>548</v>
          </cell>
          <cell r="AH6729">
            <v>1</v>
          </cell>
          <cell r="AI6729" t="str">
            <v>046BA8162</v>
          </cell>
          <cell r="AN6729" t="str">
            <v>Sí</v>
          </cell>
        </row>
        <row r="6730">
          <cell r="A6730">
            <v>1586</v>
          </cell>
          <cell r="B6730" t="str">
            <v>karenmicaelaibarra@gmail.com</v>
          </cell>
          <cell r="C6730">
            <v>44043</v>
          </cell>
          <cell r="D6730" t="str">
            <v>Abierta</v>
          </cell>
          <cell r="E6730" t="str">
            <v>Recibido</v>
          </cell>
          <cell r="F6730" t="str">
            <v>Enviado</v>
          </cell>
          <cell r="G6730" t="str">
            <v>ARS</v>
          </cell>
          <cell r="H6730" t="str">
            <v>1445.05</v>
          </cell>
          <cell r="I6730">
            <v>0</v>
          </cell>
          <cell r="J6730">
            <v>0</v>
          </cell>
          <cell r="K6730" t="str">
            <v>1445.05</v>
          </cell>
          <cell r="L6730" t="str">
            <v>Karen Micaela Ibarra</v>
          </cell>
          <cell r="M6730">
            <v>41798629</v>
          </cell>
          <cell r="N6730">
            <v>1128533959</v>
          </cell>
          <cell r="O6730" t="str">
            <v>Karen Micaela Ibarra</v>
          </cell>
          <cell r="P6730">
            <v>1128533959</v>
          </cell>
          <cell r="Q6730" t="str">
            <v>Cazón</v>
          </cell>
          <cell r="R6730">
            <v>3538</v>
          </cell>
          <cell r="T6730" t="str">
            <v>Villa scasso</v>
          </cell>
          <cell r="U6730" t="str">
            <v>Gregorio de Laferrere</v>
          </cell>
          <cell r="V6730">
            <v>1757</v>
          </cell>
          <cell r="W6730" t="str">
            <v>Gran Buenos Aires</v>
          </cell>
          <cell r="Y6730" t="str">
            <v>ENVÍO SIN CARGO (CABA Y GRAN PARTE DE GBA) TIEMPO: 4 a 6 DÍAS HÁBILES</v>
          </cell>
          <cell r="Z6730" t="str">
            <v>Mercado Pago</v>
          </cell>
          <cell r="AC6730" t="str">
            <v>ENVIAR ORDEN 1444 Y 1586 JUNTOS</v>
          </cell>
          <cell r="AD6730">
            <v>44043</v>
          </cell>
          <cell r="AE6730">
            <v>44043</v>
          </cell>
          <cell r="AF6730" t="str">
            <v>PUFF REDONDO CHICO BLANCO DE 30CM Y 30H</v>
          </cell>
          <cell r="AG6730" t="str">
            <v>1445.05</v>
          </cell>
          <cell r="AH6730">
            <v>1</v>
          </cell>
          <cell r="AI6730" t="str">
            <v>AS7258</v>
          </cell>
          <cell r="AJ6730" t="str">
            <v>Móvil</v>
          </cell>
          <cell r="AK6730" t="str">
            <v/>
          </cell>
          <cell r="AL6730">
            <v>1636717101</v>
          </cell>
          <cell r="AM6730">
            <v>271004765</v>
          </cell>
          <cell r="AN6730" t="str">
            <v>Sí</v>
          </cell>
        </row>
        <row r="6731">
          <cell r="A6731">
            <v>1585</v>
          </cell>
          <cell r="B6731" t="str">
            <v>mary_barbona@hotmail.com</v>
          </cell>
          <cell r="C6731">
            <v>44043</v>
          </cell>
          <cell r="D6731" t="str">
            <v>Abierta</v>
          </cell>
          <cell r="E6731" t="str">
            <v>Recibido</v>
          </cell>
          <cell r="F6731" t="str">
            <v>Enviado</v>
          </cell>
          <cell r="G6731" t="str">
            <v>ARS</v>
          </cell>
          <cell r="H6731" t="str">
            <v>3443.29</v>
          </cell>
          <cell r="I6731">
            <v>0</v>
          </cell>
          <cell r="J6731">
            <v>0</v>
          </cell>
          <cell r="K6731" t="str">
            <v>3443.29</v>
          </cell>
          <cell r="L6731" t="str">
            <v>Marilina Itati Barbona</v>
          </cell>
          <cell r="M6731">
            <v>30017331</v>
          </cell>
          <cell r="N6731">
            <v>1131125414</v>
          </cell>
          <cell r="O6731" t="str">
            <v>Marilina Itati Barbona</v>
          </cell>
          <cell r="P6731">
            <v>1131125414</v>
          </cell>
          <cell r="Q6731" t="str">
            <v>Isabel la Católica</v>
          </cell>
          <cell r="R6731">
            <v>2530</v>
          </cell>
          <cell r="S6731" t="str">
            <v>3 C</v>
          </cell>
          <cell r="U6731" t="str">
            <v>Ciudad Evita</v>
          </cell>
          <cell r="V6731">
            <v>1778</v>
          </cell>
          <cell r="W6731" t="str">
            <v>Gran Buenos Aires</v>
          </cell>
          <cell r="Y6731" t="str">
            <v>ENVÍO SIN CARGO (CABA Y GRAN PARTE DE GBA) TIEMPO: 4 a 6 DÍAS HÁBILES</v>
          </cell>
          <cell r="Z6731" t="str">
            <v>Mercado Pago</v>
          </cell>
          <cell r="AD6731">
            <v>44043</v>
          </cell>
          <cell r="AE6731">
            <v>44046</v>
          </cell>
          <cell r="AF6731" t="str">
            <v>MOLDE TARTERA 27 CM DIAM</v>
          </cell>
          <cell r="AG6731" t="str">
            <v>225.44</v>
          </cell>
          <cell r="AH6731">
            <v>1</v>
          </cell>
          <cell r="AI6731" t="str">
            <v>046BA4836 CON EL 15%</v>
          </cell>
          <cell r="AJ6731" t="str">
            <v>Móvil</v>
          </cell>
          <cell r="AK6731" t="str">
            <v>VIERNES 7-08 ENTRE 8 Y 18 HORAS!</v>
          </cell>
          <cell r="AL6731">
            <v>1636710737</v>
          </cell>
          <cell r="AM6731">
            <v>270990106</v>
          </cell>
          <cell r="AN6731" t="str">
            <v>Sí</v>
          </cell>
        </row>
        <row r="6732">
          <cell r="A6732">
            <v>1585</v>
          </cell>
          <cell r="B6732" t="str">
            <v>mary_barbona@hotmail.com</v>
          </cell>
          <cell r="AF6732" t="str">
            <v>SET X5 PICOS DE TORTA + MANGA 24CM</v>
          </cell>
          <cell r="AG6732" t="str">
            <v>346.83</v>
          </cell>
          <cell r="AH6732">
            <v>1</v>
          </cell>
          <cell r="AI6732" t="str">
            <v> 046BA4818</v>
          </cell>
          <cell r="AN6732" t="str">
            <v>Sí</v>
          </cell>
        </row>
        <row r="6733">
          <cell r="A6733">
            <v>1585</v>
          </cell>
          <cell r="B6733" t="str">
            <v>mary_barbona@hotmail.com</v>
          </cell>
          <cell r="AF6733" t="str">
            <v>BATIDOR SEMIAUTOMATICO 34 CM</v>
          </cell>
          <cell r="AG6733" t="str">
            <v>250.8</v>
          </cell>
          <cell r="AH6733">
            <v>1</v>
          </cell>
          <cell r="AI6733" t="str">
            <v>046BA4824</v>
          </cell>
          <cell r="AN6733" t="str">
            <v>Sí</v>
          </cell>
        </row>
        <row r="6734">
          <cell r="A6734">
            <v>1585</v>
          </cell>
          <cell r="B6734" t="str">
            <v>mary_barbona@hotmail.com</v>
          </cell>
          <cell r="AF6734" t="str">
            <v>UNTADOR CRISTAL 1 PIEZA 14,5CM MOTIV. SIN ELECCIÓN</v>
          </cell>
          <cell r="AG6734" t="str">
            <v>18.63</v>
          </cell>
          <cell r="AH6734">
            <v>3</v>
          </cell>
          <cell r="AI6734" t="str">
            <v>019BA6981</v>
          </cell>
          <cell r="AN6734" t="str">
            <v>Sí</v>
          </cell>
        </row>
        <row r="6735">
          <cell r="A6735">
            <v>1585</v>
          </cell>
          <cell r="B6735" t="str">
            <v>mary_barbona@hotmail.com</v>
          </cell>
          <cell r="AF6735" t="str">
            <v>PANERA RAYAS AMAR ARPILLERA C/LIENZO</v>
          </cell>
          <cell r="AG6735" t="str">
            <v>378.14</v>
          </cell>
          <cell r="AH6735">
            <v>1</v>
          </cell>
          <cell r="AI6735" t="str">
            <v>LO26011 lo tiene luciana</v>
          </cell>
          <cell r="AN6735" t="str">
            <v>Sí</v>
          </cell>
        </row>
        <row r="6736">
          <cell r="A6736">
            <v>1585</v>
          </cell>
          <cell r="B6736" t="str">
            <v>mary_barbona@hotmail.com</v>
          </cell>
          <cell r="AF6736" t="str">
            <v>SEGURO PARA PUERTA SILICONA 1PC COLORES SURTIDOS SIN ELECCION</v>
          </cell>
          <cell r="AG6736" t="str">
            <v>45.59</v>
          </cell>
          <cell r="AH6736">
            <v>1</v>
          </cell>
          <cell r="AI6736" t="str">
            <v>019BA6986</v>
          </cell>
          <cell r="AN6736" t="str">
            <v>Sí</v>
          </cell>
        </row>
        <row r="6737">
          <cell r="A6737">
            <v>1585</v>
          </cell>
          <cell r="B6737" t="str">
            <v>mary_barbona@hotmail.com</v>
          </cell>
          <cell r="AF6737" t="str">
            <v>POSAVASOS SET 6 UNIDADES VINILO 10.5CM</v>
          </cell>
          <cell r="AG6737" t="str">
            <v>622.8</v>
          </cell>
          <cell r="AH6737">
            <v>1</v>
          </cell>
          <cell r="AI6737" t="str">
            <v>046BA6997</v>
          </cell>
          <cell r="AN6737" t="str">
            <v>Sí</v>
          </cell>
        </row>
        <row r="6738">
          <cell r="A6738">
            <v>1585</v>
          </cell>
          <cell r="B6738" t="str">
            <v>mary_barbona@hotmail.com</v>
          </cell>
          <cell r="AF6738" t="str">
            <v>INVIDIVIDUAL TELA "SOÑAR"</v>
          </cell>
          <cell r="AG6738" t="str">
            <v>379.45</v>
          </cell>
          <cell r="AH6738">
            <v>1</v>
          </cell>
          <cell r="AI6738" t="str">
            <v>KK155SO</v>
          </cell>
          <cell r="AN6738" t="str">
            <v>Sí</v>
          </cell>
        </row>
        <row r="6739">
          <cell r="A6739">
            <v>1585</v>
          </cell>
          <cell r="B6739" t="str">
            <v>mary_barbona@hotmail.com</v>
          </cell>
          <cell r="AF6739" t="str">
            <v>INDIVIDUAL TELA "AMAR"</v>
          </cell>
          <cell r="AG6739" t="str">
            <v>379.45</v>
          </cell>
          <cell r="AH6739">
            <v>1</v>
          </cell>
          <cell r="AI6739" t="str">
            <v>KK155AMAR</v>
          </cell>
          <cell r="AN6739" t="str">
            <v>Sí</v>
          </cell>
        </row>
        <row r="6740">
          <cell r="A6740">
            <v>1585</v>
          </cell>
          <cell r="B6740" t="str">
            <v>mary_barbona@hotmail.com</v>
          </cell>
          <cell r="AF6740" t="str">
            <v>INDIVIDUAL TELA "REIR"</v>
          </cell>
          <cell r="AG6740" t="str">
            <v>379.45</v>
          </cell>
          <cell r="AH6740">
            <v>2</v>
          </cell>
          <cell r="AI6740" t="str">
            <v>KK155REIR</v>
          </cell>
          <cell r="AN6740" t="str">
            <v>Sí</v>
          </cell>
        </row>
        <row r="6741">
          <cell r="A6741">
            <v>1584</v>
          </cell>
          <cell r="B6741" t="str">
            <v>NLP_27@OUTLOOK.COM</v>
          </cell>
          <cell r="C6741">
            <v>44042</v>
          </cell>
          <cell r="D6741" t="str">
            <v>Abierta</v>
          </cell>
          <cell r="E6741" t="str">
            <v>Recibido</v>
          </cell>
          <cell r="F6741" t="str">
            <v>Enviado</v>
          </cell>
          <cell r="G6741" t="str">
            <v>ARS</v>
          </cell>
          <cell r="H6741" t="str">
            <v>1310.21</v>
          </cell>
          <cell r="I6741">
            <v>0</v>
          </cell>
          <cell r="J6741">
            <v>0</v>
          </cell>
          <cell r="K6741" t="str">
            <v>1310.21</v>
          </cell>
          <cell r="L6741" t="str">
            <v>Mercedes Gemignani</v>
          </cell>
          <cell r="M6741">
            <v>35943177</v>
          </cell>
          <cell r="N6741">
            <v>1145632703</v>
          </cell>
          <cell r="O6741" t="str">
            <v>Mercedes Gemignani</v>
          </cell>
          <cell r="P6741">
            <v>1145632703</v>
          </cell>
          <cell r="Q6741" t="str">
            <v>Villegas</v>
          </cell>
          <cell r="R6741">
            <v>3174</v>
          </cell>
          <cell r="T6741" t="str">
            <v>Sarandi</v>
          </cell>
          <cell r="U6741" t="str">
            <v>Sarandi</v>
          </cell>
          <cell r="V6741">
            <v>1872</v>
          </cell>
          <cell r="W6741" t="str">
            <v>Gran Buenos Aires</v>
          </cell>
          <cell r="Y6741" t="str">
            <v>ENVÍO SIN CARGO (CABA Y GRAN PARTE DE GBA) TIEMPO: 4 a 6 DÍAS HÁBILES</v>
          </cell>
          <cell r="Z6741" t="str">
            <v>Mercado Pago</v>
          </cell>
          <cell r="AD6741">
            <v>44042</v>
          </cell>
          <cell r="AE6741">
            <v>44046</v>
          </cell>
          <cell r="AF6741" t="str">
            <v>FANAL DE VIDRIO PINTADO CHICO 21.5X10.4CM</v>
          </cell>
          <cell r="AG6741" t="str">
            <v>1310.21</v>
          </cell>
          <cell r="AH6741">
            <v>1</v>
          </cell>
          <cell r="AI6741" t="str">
            <v>FA7674</v>
          </cell>
          <cell r="AJ6741" t="str">
            <v>Web</v>
          </cell>
          <cell r="AK6741" t="str">
            <v>VIERNES 7-08 ENTRE 8 Y 18 HORAS!</v>
          </cell>
          <cell r="AL6741">
            <v>1636614355</v>
          </cell>
          <cell r="AM6741">
            <v>270960125</v>
          </cell>
          <cell r="AN6741" t="str">
            <v>Sí</v>
          </cell>
        </row>
        <row r="6742">
          <cell r="A6742">
            <v>1583</v>
          </cell>
          <cell r="B6742" t="str">
            <v>marmoldaiana@gmail.com</v>
          </cell>
          <cell r="C6742">
            <v>44042</v>
          </cell>
          <cell r="D6742" t="str">
            <v>Abierta</v>
          </cell>
          <cell r="E6742" t="str">
            <v>Recibido</v>
          </cell>
          <cell r="F6742" t="str">
            <v>Enviado</v>
          </cell>
          <cell r="G6742" t="str">
            <v>ARS</v>
          </cell>
          <cell r="H6742" t="str">
            <v>806.24</v>
          </cell>
          <cell r="I6742">
            <v>0</v>
          </cell>
          <cell r="J6742">
            <v>0</v>
          </cell>
          <cell r="K6742" t="str">
            <v>806.24</v>
          </cell>
          <cell r="L6742" t="str">
            <v>Daiana Rocio Marmol</v>
          </cell>
          <cell r="M6742">
            <v>35167733</v>
          </cell>
          <cell r="N6742">
            <v>1566374121</v>
          </cell>
          <cell r="O6742" t="str">
            <v>Daiana Rocio Marmol</v>
          </cell>
          <cell r="P6742">
            <v>1566374121</v>
          </cell>
          <cell r="Q6742">
            <v>867</v>
          </cell>
          <cell r="R6742">
            <v>2557</v>
          </cell>
          <cell r="U6742" t="str">
            <v>San Francisco Solano</v>
          </cell>
          <cell r="V6742">
            <v>1881</v>
          </cell>
          <cell r="W6742" t="str">
            <v>Gran Buenos Aires</v>
          </cell>
          <cell r="Y6742" t="str">
            <v>ENVÍO SIN CARGO (CABA Y GRAN PARTE DE GBA) TIEMPO: 4 a 6 DÍAS HÁBILES</v>
          </cell>
          <cell r="Z6742" t="str">
            <v>Mercado Pago</v>
          </cell>
          <cell r="AD6742">
            <v>44042</v>
          </cell>
          <cell r="AE6742">
            <v>44046</v>
          </cell>
          <cell r="AF6742" t="str">
            <v>JARRA MEDIDORA RECTA CH 7.7X10CM</v>
          </cell>
          <cell r="AG6742" t="str">
            <v>350.4</v>
          </cell>
          <cell r="AH6742">
            <v>1</v>
          </cell>
          <cell r="AI6742" t="str">
            <v>055BA7678</v>
          </cell>
          <cell r="AJ6742" t="str">
            <v>Móvil</v>
          </cell>
          <cell r="AK6742" t="str">
            <v>VIERNES 7-08 ENTRE 8 Y 18 HORAS!</v>
          </cell>
          <cell r="AL6742">
            <v>1636597233</v>
          </cell>
          <cell r="AM6742">
            <v>263105494</v>
          </cell>
          <cell r="AN6742" t="str">
            <v>Sí</v>
          </cell>
        </row>
        <row r="6743">
          <cell r="A6743">
            <v>1583</v>
          </cell>
          <cell r="B6743" t="str">
            <v>marmoldaiana@gmail.com</v>
          </cell>
          <cell r="AF6743" t="str">
            <v>TAMIZ ACERO INXODABLE</v>
          </cell>
          <cell r="AG6743" t="str">
            <v>455.84</v>
          </cell>
          <cell r="AH6743">
            <v>1</v>
          </cell>
          <cell r="AI6743" t="str">
            <v>046BA4748 LE PUSE EL 15%</v>
          </cell>
          <cell r="AN6743" t="str">
            <v>Sí</v>
          </cell>
        </row>
        <row r="6744">
          <cell r="A6744">
            <v>1582</v>
          </cell>
          <cell r="B6744" t="str">
            <v>nadia_gb@hotmail.com</v>
          </cell>
          <cell r="C6744">
            <v>44042</v>
          </cell>
          <cell r="D6744" t="str">
            <v>Abierta</v>
          </cell>
          <cell r="E6744" t="str">
            <v>Recibido</v>
          </cell>
          <cell r="F6744" t="str">
            <v>Enviado</v>
          </cell>
          <cell r="G6744" t="str">
            <v>ARS</v>
          </cell>
          <cell r="H6744" t="str">
            <v>5487.8</v>
          </cell>
          <cell r="I6744">
            <v>0</v>
          </cell>
          <cell r="J6744">
            <v>0</v>
          </cell>
          <cell r="K6744" t="str">
            <v>5487.8</v>
          </cell>
          <cell r="L6744" t="str">
            <v>Nadia Beceiro</v>
          </cell>
          <cell r="M6744">
            <v>30394038</v>
          </cell>
          <cell r="N6744">
            <v>5491165162015</v>
          </cell>
          <cell r="O6744" t="str">
            <v>Nadia Beceiro</v>
          </cell>
          <cell r="P6744">
            <v>5491165162015</v>
          </cell>
          <cell r="Q6744" t="str">
            <v>Arrotea</v>
          </cell>
          <cell r="R6744">
            <v>733</v>
          </cell>
          <cell r="S6744">
            <v>2</v>
          </cell>
          <cell r="T6744" t="str">
            <v>Flores</v>
          </cell>
          <cell r="U6744" t="str">
            <v>Caba</v>
          </cell>
          <cell r="V6744">
            <v>1406</v>
          </cell>
          <cell r="W6744" t="str">
            <v>Capital Federal</v>
          </cell>
          <cell r="Y6744" t="str">
            <v>ENVÍO SIN CARGO (CABA Y GRAN PARTE DE GBA) TIEMPO: 4 a 6 DÍAS HÁBILES</v>
          </cell>
          <cell r="Z6744" t="str">
            <v>Mercado Pago</v>
          </cell>
          <cell r="AD6744">
            <v>44042</v>
          </cell>
          <cell r="AE6744">
            <v>44046</v>
          </cell>
          <cell r="AF6744" t="str">
            <v>CAJA / ASIENTO FORMA AUTOBÚS 53X33X26CM</v>
          </cell>
          <cell r="AG6744" t="str">
            <v>1237.6</v>
          </cell>
          <cell r="AH6744">
            <v>1</v>
          </cell>
          <cell r="AI6744" t="str">
            <v>046CX5825</v>
          </cell>
          <cell r="AJ6744" t="str">
            <v>Móvil</v>
          </cell>
          <cell r="AK6744" t="str">
            <v>MIERCOLES 5-08 ENTRE 8 Y 18 HORAS!</v>
          </cell>
          <cell r="AL6744">
            <v>1636381735</v>
          </cell>
          <cell r="AM6744">
            <v>257739185</v>
          </cell>
          <cell r="AN6744" t="str">
            <v>Sí</v>
          </cell>
        </row>
        <row r="6745">
          <cell r="A6745">
            <v>1582</v>
          </cell>
          <cell r="B6745" t="str">
            <v>nadia_gb@hotmail.com</v>
          </cell>
          <cell r="AF6745" t="str">
            <v>CAJA / ASIENTO FORMA CAMION HELADOS 53X33X26CM</v>
          </cell>
          <cell r="AG6745">
            <v>1220</v>
          </cell>
          <cell r="AH6745">
            <v>1</v>
          </cell>
          <cell r="AI6745" t="str">
            <v>046CX5828</v>
          </cell>
          <cell r="AN6745" t="str">
            <v>Sí</v>
          </cell>
        </row>
        <row r="6746">
          <cell r="A6746">
            <v>1582</v>
          </cell>
          <cell r="B6746" t="str">
            <v>nadia_gb@hotmail.com</v>
          </cell>
          <cell r="AF6746" t="str">
            <v>PROMO SET DE VIDRIO</v>
          </cell>
          <cell r="AG6746">
            <v>2399</v>
          </cell>
          <cell r="AH6746">
            <v>1</v>
          </cell>
          <cell r="AN6746" t="str">
            <v>Sí</v>
          </cell>
        </row>
        <row r="6747">
          <cell r="A6747">
            <v>1582</v>
          </cell>
          <cell r="B6747" t="str">
            <v>nadia_gb@hotmail.com</v>
          </cell>
          <cell r="AF6747" t="str">
            <v>ALM. LOVE 25X55CM POLIESTER V.SILICONADO</v>
          </cell>
          <cell r="AG6747" t="str">
            <v>631.2</v>
          </cell>
          <cell r="AH6747">
            <v>1</v>
          </cell>
          <cell r="AI6747" t="str">
            <v>CHU391</v>
          </cell>
          <cell r="AN6747" t="str">
            <v>Sí</v>
          </cell>
        </row>
        <row r="6748">
          <cell r="A6748">
            <v>1581</v>
          </cell>
          <cell r="B6748" t="str">
            <v>soledadmari13@hotmail.com</v>
          </cell>
          <cell r="C6748">
            <v>44042</v>
          </cell>
          <cell r="D6748" t="str">
            <v>Abierta</v>
          </cell>
          <cell r="E6748" t="str">
            <v>Recibido</v>
          </cell>
          <cell r="F6748" t="str">
            <v>Enviado</v>
          </cell>
          <cell r="G6748" t="str">
            <v>ARS</v>
          </cell>
          <cell r="H6748" t="str">
            <v>1121.6</v>
          </cell>
          <cell r="I6748">
            <v>0</v>
          </cell>
          <cell r="J6748">
            <v>0</v>
          </cell>
          <cell r="K6748" t="str">
            <v>1121.6</v>
          </cell>
          <cell r="L6748" t="str">
            <v>Marianela Triay</v>
          </cell>
          <cell r="M6748">
            <v>36073391</v>
          </cell>
          <cell r="N6748">
            <v>1121796953</v>
          </cell>
          <cell r="O6748" t="str">
            <v>Marianela Triay</v>
          </cell>
          <cell r="P6748">
            <v>1121796953</v>
          </cell>
          <cell r="Q6748" t="str">
            <v>Muzzilli</v>
          </cell>
          <cell r="R6748">
            <v>439</v>
          </cell>
          <cell r="T6748" t="str">
            <v>Lomas de Zamora</v>
          </cell>
          <cell r="U6748" t="str">
            <v>Buenos Aires</v>
          </cell>
          <cell r="V6748">
            <v>1832</v>
          </cell>
          <cell r="W6748" t="str">
            <v>Gran Buenos Aires</v>
          </cell>
          <cell r="Y6748" t="str">
            <v>ENVÍO SIN CARGO (CABA Y GRAN PARTE DE GBA) TIEMPO: 4 a 6 DÍAS HÁBILES</v>
          </cell>
          <cell r="Z6748" t="str">
            <v>Mercado Pago</v>
          </cell>
          <cell r="AD6748">
            <v>44042</v>
          </cell>
          <cell r="AE6748">
            <v>44046</v>
          </cell>
          <cell r="AF6748" t="str">
            <v>CAJA DE TE MAD. BCO 9DIV 24X7CM</v>
          </cell>
          <cell r="AG6748" t="str">
            <v>1121.6</v>
          </cell>
          <cell r="AH6748">
            <v>1</v>
          </cell>
          <cell r="AI6748" t="str">
            <v>046CX7202</v>
          </cell>
          <cell r="AJ6748" t="str">
            <v>Móvil</v>
          </cell>
          <cell r="AK6748" t="str">
            <v>VIERNES 7-08 ENTRE 8 Y 18 HORAS!</v>
          </cell>
          <cell r="AL6748">
            <v>1636297551</v>
          </cell>
          <cell r="AM6748">
            <v>268735132</v>
          </cell>
          <cell r="AN6748" t="str">
            <v>Sí</v>
          </cell>
        </row>
        <row r="6749">
          <cell r="A6749">
            <v>1580</v>
          </cell>
          <cell r="B6749" t="str">
            <v>aldi.yael@gmail.com</v>
          </cell>
          <cell r="C6749">
            <v>44042</v>
          </cell>
          <cell r="D6749" t="str">
            <v>Abierta</v>
          </cell>
          <cell r="E6749" t="str">
            <v>Recibido</v>
          </cell>
          <cell r="F6749" t="str">
            <v>Enviado</v>
          </cell>
          <cell r="G6749" t="str">
            <v>ARS</v>
          </cell>
          <cell r="H6749" t="str">
            <v>1065.22</v>
          </cell>
          <cell r="I6749">
            <v>0</v>
          </cell>
          <cell r="J6749">
            <v>0</v>
          </cell>
          <cell r="K6749" t="str">
            <v>1065.22</v>
          </cell>
          <cell r="L6749" t="str">
            <v>Aldana Yael Campagno</v>
          </cell>
          <cell r="M6749">
            <v>40766706</v>
          </cell>
          <cell r="N6749">
            <v>1140579668</v>
          </cell>
          <cell r="O6749" t="str">
            <v>Aldana Yael Campagno</v>
          </cell>
          <cell r="P6749">
            <v>1140579668</v>
          </cell>
          <cell r="Q6749" t="str">
            <v>Ramón Falcón</v>
          </cell>
          <cell r="R6749">
            <v>6061</v>
          </cell>
          <cell r="U6749" t="str">
            <v>Isidro Casanova, La Matanza</v>
          </cell>
          <cell r="V6749">
            <v>1765</v>
          </cell>
          <cell r="W6749" t="str">
            <v>Gran Buenos Aires</v>
          </cell>
          <cell r="Y6749" t="str">
            <v>ENVÍO SIN CARGO (CABA Y GRAN PARTE DE GBA) TIEMPO: 4 a 6 DÍAS HÁBILES</v>
          </cell>
          <cell r="Z6749" t="str">
            <v>Mercado Pago</v>
          </cell>
          <cell r="AD6749">
            <v>44042</v>
          </cell>
          <cell r="AE6749">
            <v>44046</v>
          </cell>
          <cell r="AF6749" t="str">
            <v>SECADOR DE VIDRIOS 4 COLORES 29 X 3 X 30 CM (Verde)</v>
          </cell>
          <cell r="AG6749" t="str">
            <v>245.95</v>
          </cell>
          <cell r="AH6749">
            <v>1</v>
          </cell>
          <cell r="AJ6749" t="str">
            <v>Móvil</v>
          </cell>
          <cell r="AK6749" t="str">
            <v>VIERNES 7-08 ENTRE 8 Y 18 HORAS!</v>
          </cell>
          <cell r="AL6749">
            <v>1636097876</v>
          </cell>
          <cell r="AM6749">
            <v>268543799</v>
          </cell>
          <cell r="AN6749" t="str">
            <v>Sí</v>
          </cell>
        </row>
        <row r="6750">
          <cell r="A6750">
            <v>1580</v>
          </cell>
          <cell r="B6750" t="str">
            <v>aldi.yael@gmail.com</v>
          </cell>
          <cell r="AF6750" t="str">
            <v>CAFETERA EMBOLO 1000ML NEGRO</v>
          </cell>
          <cell r="AG6750" t="str">
            <v>819.27</v>
          </cell>
          <cell r="AH6750">
            <v>1</v>
          </cell>
          <cell r="AI6750" t="str">
            <v>046BA8036</v>
          </cell>
          <cell r="AN6750" t="str">
            <v>Sí</v>
          </cell>
        </row>
        <row r="6751">
          <cell r="A6751">
            <v>1579</v>
          </cell>
          <cell r="B6751" t="str">
            <v>giselaozieminski@hotmail.com</v>
          </cell>
          <cell r="C6751">
            <v>44042</v>
          </cell>
          <cell r="D6751" t="str">
            <v>Abierta</v>
          </cell>
          <cell r="E6751" t="str">
            <v>Recibido</v>
          </cell>
          <cell r="F6751" t="str">
            <v>Enviado</v>
          </cell>
          <cell r="G6751" t="str">
            <v>ARS</v>
          </cell>
          <cell r="H6751" t="str">
            <v>775.72</v>
          </cell>
          <cell r="I6751">
            <v>0</v>
          </cell>
          <cell r="J6751">
            <v>0</v>
          </cell>
          <cell r="K6751" t="str">
            <v>775.72</v>
          </cell>
          <cell r="L6751" t="str">
            <v>Gisela Ozieminski</v>
          </cell>
          <cell r="M6751">
            <v>33590418</v>
          </cell>
          <cell r="N6751">
            <v>2215748833</v>
          </cell>
          <cell r="O6751" t="str">
            <v>Gisela Ozieminski</v>
          </cell>
          <cell r="P6751">
            <v>2215748833</v>
          </cell>
          <cell r="Q6751">
            <v>161</v>
          </cell>
          <cell r="R6751">
            <v>867</v>
          </cell>
          <cell r="S6751" t="str">
            <v>2B</v>
          </cell>
          <cell r="U6751" t="str">
            <v>Berisso</v>
          </cell>
          <cell r="V6751">
            <v>1440</v>
          </cell>
          <cell r="W6751" t="str">
            <v>Capital Federal</v>
          </cell>
          <cell r="Y6751" t="str">
            <v>ENVÍO SIN CARGO (CABA Y GRAN PARTE DE GBA) TIEMPO: 4 a 6 DÍAS HÁBILES</v>
          </cell>
          <cell r="Z6751" t="str">
            <v>Mercado Pago</v>
          </cell>
          <cell r="AB6751" t="str">
            <v>Localidad de entrega BERISSO</v>
          </cell>
          <cell r="AD6751">
            <v>44042</v>
          </cell>
          <cell r="AE6751">
            <v>44046</v>
          </cell>
          <cell r="AF6751" t="str">
            <v>FRASCO VIDRIO 19CM X 9CM DIAM</v>
          </cell>
          <cell r="AG6751" t="str">
            <v>298.13</v>
          </cell>
          <cell r="AH6751">
            <v>1</v>
          </cell>
          <cell r="AI6751" t="str">
            <v>BA6431 MERRCA SEPARADA</v>
          </cell>
          <cell r="AJ6751" t="str">
            <v>Móvil</v>
          </cell>
          <cell r="AK6751" t="str">
            <v>LUNES 10-08 ENTRE 8 Y 18 HORAS!</v>
          </cell>
          <cell r="AL6751">
            <v>1635948829</v>
          </cell>
          <cell r="AM6751">
            <v>270781585</v>
          </cell>
          <cell r="AN6751" t="str">
            <v>Sí</v>
          </cell>
        </row>
        <row r="6752">
          <cell r="A6752">
            <v>1579</v>
          </cell>
          <cell r="B6752" t="str">
            <v>giselaozieminski@hotmail.com</v>
          </cell>
          <cell r="AF6752" t="str">
            <v>ALMOHADON HOJAS VERDES Y NEGRAS 30X30CM POLIESTER</v>
          </cell>
          <cell r="AG6752" t="str">
            <v>477.59</v>
          </cell>
          <cell r="AH6752">
            <v>1</v>
          </cell>
          <cell r="AI6752" t="str">
            <v>CHU198</v>
          </cell>
          <cell r="AN6752" t="str">
            <v>Sí</v>
          </cell>
        </row>
        <row r="6753">
          <cell r="A6753">
            <v>1578</v>
          </cell>
          <cell r="B6753" t="str">
            <v>verolau18@hotmail.com</v>
          </cell>
          <cell r="C6753">
            <v>44042</v>
          </cell>
          <cell r="D6753" t="str">
            <v>Abierta</v>
          </cell>
          <cell r="E6753" t="str">
            <v>Recibido</v>
          </cell>
          <cell r="F6753" t="str">
            <v>Enviado</v>
          </cell>
          <cell r="G6753" t="str">
            <v>ARS</v>
          </cell>
          <cell r="H6753" t="str">
            <v>508.18</v>
          </cell>
          <cell r="I6753">
            <v>0</v>
          </cell>
          <cell r="J6753">
            <v>0</v>
          </cell>
          <cell r="K6753" t="str">
            <v>508.18</v>
          </cell>
          <cell r="L6753" t="str">
            <v>Veronica Garcia</v>
          </cell>
          <cell r="M6753">
            <v>23803718</v>
          </cell>
          <cell r="N6753">
            <v>1163723004</v>
          </cell>
          <cell r="O6753" t="str">
            <v>Veronica garcia</v>
          </cell>
          <cell r="P6753">
            <v>1163723004</v>
          </cell>
          <cell r="Q6753" t="str">
            <v>Francisco acuña de figueroa</v>
          </cell>
          <cell r="R6753">
            <v>121</v>
          </cell>
          <cell r="S6753" t="str">
            <v>5 38</v>
          </cell>
          <cell r="T6753" t="str">
            <v>almagro</v>
          </cell>
          <cell r="U6753" t="str">
            <v>Caba</v>
          </cell>
          <cell r="V6753">
            <v>1180</v>
          </cell>
          <cell r="W6753" t="str">
            <v>Capital Federal</v>
          </cell>
          <cell r="Y6753" t="str">
            <v>ENVÍO SIN CARGO (CABA Y GRAN PARTE DE GBA) TIEMPO: 4 a 6 DÍAS HÁBILES</v>
          </cell>
          <cell r="Z6753" t="str">
            <v>Mercado Pago</v>
          </cell>
          <cell r="AC6753" t="str">
            <v>COLOR DE CUCHARA DE CRISTAL NARANJA</v>
          </cell>
          <cell r="AD6753">
            <v>44042</v>
          </cell>
          <cell r="AE6753">
            <v>44046</v>
          </cell>
          <cell r="AF6753" t="str">
            <v>CUCHARA CRISTAL 1PC 13.5 CM COLOR SURTIDO</v>
          </cell>
          <cell r="AG6753" t="str">
            <v>18.64</v>
          </cell>
          <cell r="AH6753">
            <v>2</v>
          </cell>
          <cell r="AI6753" t="str">
            <v>019BA6979</v>
          </cell>
          <cell r="AJ6753" t="str">
            <v>Web</v>
          </cell>
          <cell r="AK6753" t="str">
            <v>MIERCOLES 5-08 ENTRE 8 Y 18 HORAS!</v>
          </cell>
          <cell r="AL6753">
            <v>1635790658</v>
          </cell>
          <cell r="AM6753">
            <v>270713220</v>
          </cell>
          <cell r="AN6753" t="str">
            <v>Sí</v>
          </cell>
        </row>
        <row r="6754">
          <cell r="A6754">
            <v>1578</v>
          </cell>
          <cell r="B6754" t="str">
            <v>verolau18@hotmail.com</v>
          </cell>
          <cell r="AF6754" t="str">
            <v>BROCHES BLISTER X 12 GRIP ARRIBA</v>
          </cell>
          <cell r="AG6754" t="str">
            <v>157.62</v>
          </cell>
          <cell r="AH6754">
            <v>1</v>
          </cell>
          <cell r="AI6754" t="str">
            <v>046BR5388</v>
          </cell>
          <cell r="AN6754" t="str">
            <v>Sí</v>
          </cell>
        </row>
        <row r="6755">
          <cell r="A6755">
            <v>1578</v>
          </cell>
          <cell r="B6755" t="str">
            <v>verolau18@hotmail.com</v>
          </cell>
          <cell r="AF6755" t="str">
            <v>TRAPEADOR DE MANO VERDE 38X12 CM</v>
          </cell>
          <cell r="AG6755" t="str">
            <v>313.28</v>
          </cell>
          <cell r="AH6755">
            <v>1</v>
          </cell>
          <cell r="AI6755" t="str">
            <v>046LI7902</v>
          </cell>
          <cell r="AN6755" t="str">
            <v>Sí</v>
          </cell>
        </row>
        <row r="6756">
          <cell r="A6756">
            <v>1577</v>
          </cell>
          <cell r="B6756" t="str">
            <v>schillaci.antonella@gmail.com</v>
          </cell>
          <cell r="C6756">
            <v>44042</v>
          </cell>
          <cell r="D6756" t="str">
            <v>Abierta</v>
          </cell>
          <cell r="E6756" t="str">
            <v>Anulado</v>
          </cell>
          <cell r="F6756" t="str">
            <v>No está empaquetado</v>
          </cell>
          <cell r="G6756" t="str">
            <v>ARS</v>
          </cell>
          <cell r="H6756" t="str">
            <v>975.38</v>
          </cell>
          <cell r="I6756">
            <v>0</v>
          </cell>
          <cell r="J6756">
            <v>0</v>
          </cell>
          <cell r="K6756" t="str">
            <v>975.38</v>
          </cell>
          <cell r="L6756" t="str">
            <v>Antonella Schillaci</v>
          </cell>
          <cell r="M6756">
            <v>39789836</v>
          </cell>
          <cell r="N6756">
            <v>1155691517</v>
          </cell>
          <cell r="O6756" t="str">
            <v>Antonella Schillaci</v>
          </cell>
          <cell r="P6756">
            <v>1155691517</v>
          </cell>
          <cell r="Q6756" t="str">
            <v>España</v>
          </cell>
          <cell r="R6756">
            <v>981</v>
          </cell>
          <cell r="S6756" t="str">
            <v>3B</v>
          </cell>
          <cell r="T6756" t="str">
            <v>San Miguel</v>
          </cell>
          <cell r="U6756" t="str">
            <v>San Miguel</v>
          </cell>
          <cell r="V6756">
            <v>1663</v>
          </cell>
          <cell r="W6756" t="str">
            <v>Gran Buenos Aires</v>
          </cell>
          <cell r="Y6756" t="str">
            <v>ENVÍO SIN CARGO (CABA Y GRAN PARTE DE GBA) TIEMPO: 4 a 6 DÍAS HÁBILES</v>
          </cell>
          <cell r="Z6756" t="str">
            <v>Mercado Pago</v>
          </cell>
          <cell r="AF6756" t="str">
            <v>RALLADOR 6 LADOS 23CM</v>
          </cell>
          <cell r="AG6756" t="str">
            <v>512.8</v>
          </cell>
          <cell r="AH6756">
            <v>1</v>
          </cell>
          <cell r="AI6756" t="str">
            <v>046BA6440</v>
          </cell>
          <cell r="AJ6756" t="str">
            <v>Web</v>
          </cell>
          <cell r="AK6756" t="str">
            <v/>
          </cell>
          <cell r="AL6756">
            <v>1635775389</v>
          </cell>
          <cell r="AM6756">
            <v>270752864</v>
          </cell>
          <cell r="AN6756" t="str">
            <v>Sí</v>
          </cell>
        </row>
        <row r="6757">
          <cell r="A6757">
            <v>1577</v>
          </cell>
          <cell r="B6757" t="str">
            <v>schillaci.antonella@gmail.com</v>
          </cell>
          <cell r="AF6757" t="str">
            <v>BANDEJA DE MADERA BLANCO "LIFE IS BEAUTIFUL" 24X17CM</v>
          </cell>
          <cell r="AG6757" t="str">
            <v>462.58</v>
          </cell>
          <cell r="AH6757">
            <v>1</v>
          </cell>
          <cell r="AI6757" t="str">
            <v>046BI7455</v>
          </cell>
          <cell r="AN6757" t="str">
            <v>Sí</v>
          </cell>
        </row>
        <row r="6758">
          <cell r="A6758">
            <v>1576</v>
          </cell>
          <cell r="B6758" t="str">
            <v>florbenatena@gmail.com</v>
          </cell>
          <cell r="C6758">
            <v>44042</v>
          </cell>
          <cell r="D6758" t="str">
            <v>Abierta</v>
          </cell>
          <cell r="E6758" t="str">
            <v>Recibido</v>
          </cell>
          <cell r="F6758" t="str">
            <v>Enviado</v>
          </cell>
          <cell r="G6758" t="str">
            <v>ARS</v>
          </cell>
          <cell r="H6758" t="str">
            <v>1005.6</v>
          </cell>
          <cell r="I6758">
            <v>0</v>
          </cell>
          <cell r="J6758">
            <v>0</v>
          </cell>
          <cell r="K6758" t="str">
            <v>1005.6</v>
          </cell>
          <cell r="L6758" t="str">
            <v>Florencia Beñatena</v>
          </cell>
          <cell r="M6758">
            <v>34928208</v>
          </cell>
          <cell r="N6758">
            <v>1121724912</v>
          </cell>
          <cell r="O6758" t="str">
            <v>Florencia Beñatena</v>
          </cell>
          <cell r="P6758">
            <v>1121724912</v>
          </cell>
          <cell r="Q6758" t="str">
            <v>Carabelas</v>
          </cell>
          <cell r="R6758">
            <v>2602</v>
          </cell>
          <cell r="T6758" t="str">
            <v>Sarandi</v>
          </cell>
          <cell r="U6758" t="str">
            <v>Avellaneda</v>
          </cell>
          <cell r="V6758">
            <v>1870</v>
          </cell>
          <cell r="W6758" t="str">
            <v>Gran Buenos Aires</v>
          </cell>
          <cell r="Y6758" t="str">
            <v>ENVÍO SIN CARGO (CABA Y GRAN PARTE DE GBA) TIEMPO: 4 a 6 DÍAS HÁBILES</v>
          </cell>
          <cell r="Z6758" t="str">
            <v>Mercado Pago</v>
          </cell>
          <cell r="AD6758">
            <v>44042</v>
          </cell>
          <cell r="AE6758">
            <v>44046</v>
          </cell>
          <cell r="AF6758" t="str">
            <v>CAJA DE TE MAD. 4DIV 33X10X9CM</v>
          </cell>
          <cell r="AG6758" t="str">
            <v>1005.6</v>
          </cell>
          <cell r="AH6758">
            <v>1</v>
          </cell>
          <cell r="AI6758" t="str">
            <v>046CX6612</v>
          </cell>
          <cell r="AJ6758" t="str">
            <v>Móvil</v>
          </cell>
          <cell r="AK6758" t="str">
            <v>VIERNES 7-08 ENTRE 8 Y 18 HORAS!</v>
          </cell>
          <cell r="AL6758">
            <v>1635468466</v>
          </cell>
          <cell r="AM6758">
            <v>270697874</v>
          </cell>
          <cell r="AN6758" t="str">
            <v>Sí</v>
          </cell>
        </row>
        <row r="6759">
          <cell r="A6759">
            <v>1575</v>
          </cell>
          <cell r="B6759" t="str">
            <v>agustinaiglesias17@gmail.com</v>
          </cell>
          <cell r="C6759">
            <v>44042</v>
          </cell>
          <cell r="D6759" t="str">
            <v>Abierta</v>
          </cell>
          <cell r="E6759" t="str">
            <v>Recibido</v>
          </cell>
          <cell r="F6759" t="str">
            <v>Enviado</v>
          </cell>
          <cell r="G6759" t="str">
            <v>ARS</v>
          </cell>
          <cell r="H6759" t="str">
            <v>3756.29</v>
          </cell>
          <cell r="I6759">
            <v>0</v>
          </cell>
          <cell r="J6759">
            <v>955</v>
          </cell>
          <cell r="K6759" t="str">
            <v>4711.29</v>
          </cell>
          <cell r="L6759" t="str">
            <v>Agustina Iglesias</v>
          </cell>
          <cell r="M6759">
            <v>39630712</v>
          </cell>
          <cell r="N6759">
            <v>3496654211</v>
          </cell>
          <cell r="O6759" t="str">
            <v>Agustina IGLESIAS</v>
          </cell>
          <cell r="P6759">
            <v>3496654211</v>
          </cell>
          <cell r="Q6759" t="str">
            <v>25 De Mayo</v>
          </cell>
          <cell r="R6759">
            <v>3228</v>
          </cell>
          <cell r="S6759" t="str">
            <v>santa fe</v>
          </cell>
          <cell r="U6759" t="str">
            <v>Santa Fe</v>
          </cell>
          <cell r="V6759">
            <v>3000</v>
          </cell>
          <cell r="W6759" t="str">
            <v>Santa Fe</v>
          </cell>
          <cell r="Y6759" t="str">
            <v>Correo Argentino - Encomienda Clásica</v>
          </cell>
          <cell r="Z6759" t="str">
            <v>Mercado Pago</v>
          </cell>
          <cell r="AD6759">
            <v>44042</v>
          </cell>
          <cell r="AE6759">
            <v>44047</v>
          </cell>
          <cell r="AF6759" t="str">
            <v>BANDEJA BAMBOO BLANCA 35X4.5CM</v>
          </cell>
          <cell r="AG6759" t="str">
            <v>1561.53</v>
          </cell>
          <cell r="AH6759">
            <v>1</v>
          </cell>
          <cell r="AI6759" t="str">
            <v>BA7779</v>
          </cell>
          <cell r="AJ6759" t="str">
            <v>Web</v>
          </cell>
          <cell r="AK6759" t="str">
            <v/>
          </cell>
          <cell r="AL6759">
            <v>1635414872</v>
          </cell>
          <cell r="AM6759">
            <v>269772827</v>
          </cell>
          <cell r="AN6759" t="str">
            <v>Sí</v>
          </cell>
        </row>
        <row r="6760">
          <cell r="A6760">
            <v>1575</v>
          </cell>
          <cell r="B6760" t="str">
            <v>agustinaiglesias17@gmail.com</v>
          </cell>
          <cell r="AF6760" t="str">
            <v>FRASCO VIDRIO 19CM X 9CM DIAM</v>
          </cell>
          <cell r="AG6760" t="str">
            <v>298.13</v>
          </cell>
          <cell r="AH6760">
            <v>1</v>
          </cell>
          <cell r="AI6760" t="str">
            <v>BA6431 MERRCA SEPARADA</v>
          </cell>
          <cell r="AN6760" t="str">
            <v>Sí</v>
          </cell>
        </row>
        <row r="6761">
          <cell r="A6761">
            <v>1575</v>
          </cell>
          <cell r="B6761" t="str">
            <v>agustinaiglesias17@gmail.com</v>
          </cell>
          <cell r="AF6761" t="str">
            <v>MACETA DE CERAMICA REGADERA 6 MOD SURT 18X7CM</v>
          </cell>
          <cell r="AG6761" t="str">
            <v>204.84</v>
          </cell>
          <cell r="AH6761">
            <v>1</v>
          </cell>
          <cell r="AI6761" t="str">
            <v>DE7530</v>
          </cell>
          <cell r="AN6761" t="str">
            <v>Sí</v>
          </cell>
        </row>
        <row r="6762">
          <cell r="A6762">
            <v>1575</v>
          </cell>
          <cell r="B6762" t="str">
            <v>agustinaiglesias17@gmail.com</v>
          </cell>
          <cell r="AF6762" t="str">
            <v>ESPECIERO 6 PIEZAS DE ACERO INOXIDABLE 20X20 CM</v>
          </cell>
          <cell r="AG6762" t="str">
            <v>1227.79</v>
          </cell>
          <cell r="AH6762">
            <v>1</v>
          </cell>
          <cell r="AI6762" t="str">
            <v>046BA3347</v>
          </cell>
          <cell r="AN6762" t="str">
            <v>Sí</v>
          </cell>
        </row>
        <row r="6763">
          <cell r="A6763">
            <v>1575</v>
          </cell>
          <cell r="B6763" t="str">
            <v>agustinaiglesias17@gmail.com</v>
          </cell>
          <cell r="AF6763" t="str">
            <v>FLORERO DE VIDRIO FUME 17CM 10CM DIAM</v>
          </cell>
          <cell r="AG6763">
            <v>464</v>
          </cell>
          <cell r="AH6763">
            <v>1</v>
          </cell>
          <cell r="AI6763" t="str">
            <v>046JA7251</v>
          </cell>
          <cell r="AN6763" t="str">
            <v>Sí</v>
          </cell>
        </row>
        <row r="6764">
          <cell r="A6764">
            <v>1574</v>
          </cell>
          <cell r="B6764" t="str">
            <v>camilagassa@gmail.com</v>
          </cell>
          <cell r="C6764">
            <v>44042</v>
          </cell>
          <cell r="D6764" t="str">
            <v>Abierta</v>
          </cell>
          <cell r="E6764" t="str">
            <v>Recibido</v>
          </cell>
          <cell r="F6764" t="str">
            <v>Enviado</v>
          </cell>
          <cell r="G6764" t="str">
            <v>ARS</v>
          </cell>
          <cell r="H6764" t="str">
            <v>2655.6</v>
          </cell>
          <cell r="I6764">
            <v>0</v>
          </cell>
          <cell r="J6764">
            <v>0</v>
          </cell>
          <cell r="K6764" t="str">
            <v>2655.6</v>
          </cell>
          <cell r="L6764" t="str">
            <v>Camila Gassa</v>
          </cell>
          <cell r="M6764">
            <v>40304715</v>
          </cell>
          <cell r="N6764">
            <v>1137039952</v>
          </cell>
          <cell r="O6764" t="str">
            <v>Camila Gassa</v>
          </cell>
          <cell r="P6764">
            <v>1137039952</v>
          </cell>
          <cell r="Q6764" t="str">
            <v>Pedro Farina</v>
          </cell>
          <cell r="R6764">
            <v>1229</v>
          </cell>
          <cell r="U6764" t="str">
            <v>Monte grande</v>
          </cell>
          <cell r="V6764">
            <v>1842</v>
          </cell>
          <cell r="W6764" t="str">
            <v>Gran Buenos Aires</v>
          </cell>
          <cell r="Y6764" t="str">
            <v>ENVÍO SIN CARGO (CABA Y GRAN PARTE DE GBA) TIEMPO: 4 a 6 DÍAS HÁBILES</v>
          </cell>
          <cell r="Z6764" t="str">
            <v>Mercado Pago</v>
          </cell>
          <cell r="AD6764">
            <v>44042</v>
          </cell>
          <cell r="AE6764">
            <v>44049</v>
          </cell>
          <cell r="AF6764" t="str">
            <v>POSAVASOS SET 6 UNIDADES VINILO 10.5CM</v>
          </cell>
          <cell r="AG6764" t="str">
            <v>622.8</v>
          </cell>
          <cell r="AH6764">
            <v>1</v>
          </cell>
          <cell r="AI6764" t="str">
            <v>046BA6997</v>
          </cell>
          <cell r="AJ6764" t="str">
            <v>Web</v>
          </cell>
          <cell r="AK6764" t="str">
            <v/>
          </cell>
          <cell r="AL6764">
            <v>1635040315</v>
          </cell>
          <cell r="AM6764">
            <v>270611324</v>
          </cell>
          <cell r="AN6764" t="str">
            <v>Sí</v>
          </cell>
        </row>
        <row r="6765">
          <cell r="A6765">
            <v>1574</v>
          </cell>
          <cell r="B6765" t="str">
            <v>camilagassa@gmail.com</v>
          </cell>
          <cell r="AF6765" t="str">
            <v>CESTO DE BASURA ACERO INOX. 12L</v>
          </cell>
          <cell r="AG6765" t="str">
            <v>2032.8</v>
          </cell>
          <cell r="AH6765">
            <v>1</v>
          </cell>
          <cell r="AI6765" t="str">
            <v>TA7998</v>
          </cell>
          <cell r="AN6765" t="str">
            <v>Sí</v>
          </cell>
        </row>
        <row r="6766">
          <cell r="A6766">
            <v>1573</v>
          </cell>
          <cell r="B6766" t="str">
            <v>daianav.casas@hotmail.com</v>
          </cell>
          <cell r="C6766">
            <v>44042</v>
          </cell>
          <cell r="D6766" t="str">
            <v>Abierta</v>
          </cell>
          <cell r="E6766" t="str">
            <v>Recibido</v>
          </cell>
          <cell r="F6766" t="str">
            <v>Enviado</v>
          </cell>
          <cell r="G6766" t="str">
            <v>ARS</v>
          </cell>
          <cell r="H6766" t="str">
            <v>3781.05</v>
          </cell>
          <cell r="I6766">
            <v>0</v>
          </cell>
          <cell r="J6766">
            <v>0</v>
          </cell>
          <cell r="K6766" t="str">
            <v>3781.05</v>
          </cell>
          <cell r="L6766" t="str">
            <v>Daiana Valeria Casas</v>
          </cell>
          <cell r="M6766">
            <v>37383980</v>
          </cell>
          <cell r="N6766">
            <v>1166311290</v>
          </cell>
          <cell r="O6766" t="str">
            <v>Daiana Valeria Casas Valeria Casas</v>
          </cell>
          <cell r="P6766">
            <v>1166311290</v>
          </cell>
          <cell r="Q6766" t="str">
            <v>Perú (entre Los Tilos y Portillo)</v>
          </cell>
          <cell r="R6766">
            <v>546</v>
          </cell>
          <cell r="U6766" t="str">
            <v>Matheu - Escobar</v>
          </cell>
          <cell r="V6766">
            <v>1440</v>
          </cell>
          <cell r="W6766" t="str">
            <v>Capital Federal</v>
          </cell>
          <cell r="Y6766" t="str">
            <v>ENVÍO SIN CARGO (CABA Y GRAN PARTE DE GBA) TIEMPO: 4 a 6 DÍAS HÁBILES</v>
          </cell>
          <cell r="Z6766" t="str">
            <v>Mercado Pago</v>
          </cell>
          <cell r="AB6766" t="str">
            <v>Envíar a: Perú 546 (entre Los Tilos y Portillo), Matheu, Escobar, Buenos Aires. Casa de familia de dos pisos, con frente con ligustrín y rejas de garaje.</v>
          </cell>
          <cell r="AC6766" t="str">
            <v>CAMBIAR POR ERROR RI67322GR Y PONER RI62300GR LA DIFERENCIA DE PLATA LA PAGA POR TRANSF  BANCARIA $554,47</v>
          </cell>
          <cell r="AD6766">
            <v>44042</v>
          </cell>
          <cell r="AE6766">
            <v>44046</v>
          </cell>
          <cell r="AF6766" t="str">
            <v>PLATO POSTRE VIDRIO TILCARA 20CM DIAM RIGOLLEAU</v>
          </cell>
          <cell r="AG6766" t="str">
            <v>1760.47</v>
          </cell>
          <cell r="AH6766">
            <v>1</v>
          </cell>
          <cell r="AI6766" t="str">
            <v>MLRI67322. CON EL 10%  EL BULTO ESTA SEPARADO</v>
          </cell>
          <cell r="AJ6766" t="str">
            <v>Web</v>
          </cell>
          <cell r="AK6766" t="str">
            <v>VIERNES 7-08 ENTRE 8 Y 18 HORAS!</v>
          </cell>
          <cell r="AL6766">
            <v>1634947809</v>
          </cell>
          <cell r="AM6766">
            <v>270598610</v>
          </cell>
          <cell r="AN6766" t="str">
            <v>Sí</v>
          </cell>
        </row>
        <row r="6767">
          <cell r="A6767">
            <v>1573</v>
          </cell>
          <cell r="B6767" t="str">
            <v>daianav.casas@hotmail.com</v>
          </cell>
          <cell r="AF6767" t="str">
            <v>6 VASOS TULUM FLINT 365ML RIGOLLEAU</v>
          </cell>
          <cell r="AG6767" t="str">
            <v>2020.58</v>
          </cell>
          <cell r="AH6767">
            <v>1</v>
          </cell>
          <cell r="AI6767" t="str">
            <v>MLRI38939GR</v>
          </cell>
          <cell r="AN6767" t="str">
            <v>Sí</v>
          </cell>
        </row>
        <row r="6768">
          <cell r="A6768">
            <v>1572</v>
          </cell>
          <cell r="B6768" t="str">
            <v>joselopez.d@hotmail.com</v>
          </cell>
          <cell r="C6768">
            <v>44042</v>
          </cell>
          <cell r="D6768" t="str">
            <v>Abierta</v>
          </cell>
          <cell r="E6768" t="str">
            <v>Recibido</v>
          </cell>
          <cell r="F6768" t="str">
            <v>Enviado</v>
          </cell>
          <cell r="G6768" t="str">
            <v>ARS</v>
          </cell>
          <cell r="H6768" t="str">
            <v>1295.01</v>
          </cell>
          <cell r="I6768">
            <v>0</v>
          </cell>
          <cell r="J6768">
            <v>0</v>
          </cell>
          <cell r="K6768" t="str">
            <v>1295.01</v>
          </cell>
          <cell r="L6768" t="str">
            <v>Josefina Lopez</v>
          </cell>
          <cell r="M6768">
            <v>37754292</v>
          </cell>
          <cell r="N6768">
            <v>1130600107</v>
          </cell>
          <cell r="O6768" t="str">
            <v>Josefina lopez</v>
          </cell>
          <cell r="P6768">
            <v>1130600107</v>
          </cell>
          <cell r="Q6768" t="str">
            <v>Ayacucho</v>
          </cell>
          <cell r="R6768">
            <v>1231</v>
          </cell>
          <cell r="S6768">
            <v>0.33333333333333331</v>
          </cell>
          <cell r="T6768" t="str">
            <v>recoleta</v>
          </cell>
          <cell r="U6768" t="str">
            <v>Caba</v>
          </cell>
          <cell r="V6768">
            <v>1111</v>
          </cell>
          <cell r="W6768" t="str">
            <v>Capital Federal</v>
          </cell>
          <cell r="Y6768" t="str">
            <v>ENVÍO SIN CARGO (CABA Y GRAN PARTE DE GBA) TIEMPO: 4 a 6 DÍAS HÁBILES</v>
          </cell>
          <cell r="Z6768" t="str">
            <v>Mercado Pago</v>
          </cell>
          <cell r="AD6768">
            <v>44042</v>
          </cell>
          <cell r="AE6768">
            <v>44046</v>
          </cell>
          <cell r="AF6768" t="str">
            <v>BROCHES PARA BOLSA FLUO BLISTER SET X 5PC COL.SURT. 11CM</v>
          </cell>
          <cell r="AG6768" t="str">
            <v>112.72</v>
          </cell>
          <cell r="AH6768">
            <v>1</v>
          </cell>
          <cell r="AI6768" t="str">
            <v>046BR5392</v>
          </cell>
          <cell r="AJ6768" t="str">
            <v>Web</v>
          </cell>
          <cell r="AK6768" t="str">
            <v>MIERCOLES 5-08 ENTRE 8 Y 18 HORAS!</v>
          </cell>
          <cell r="AL6768">
            <v>1634886057</v>
          </cell>
          <cell r="AM6768">
            <v>270587077</v>
          </cell>
          <cell r="AN6768" t="str">
            <v>Sí</v>
          </cell>
        </row>
        <row r="6769">
          <cell r="A6769">
            <v>1572</v>
          </cell>
          <cell r="B6769" t="str">
            <v>joselopez.d@hotmail.com</v>
          </cell>
          <cell r="AF6769" t="str">
            <v>BOTELLA TRANSPARENTE TAPA SILICONA</v>
          </cell>
          <cell r="AG6769" t="str">
            <v>314.15</v>
          </cell>
          <cell r="AH6769">
            <v>1</v>
          </cell>
          <cell r="AI6769" t="str">
            <v>019BO5569</v>
          </cell>
          <cell r="AN6769" t="str">
            <v>Sí</v>
          </cell>
        </row>
        <row r="6770">
          <cell r="A6770">
            <v>1572</v>
          </cell>
          <cell r="B6770" t="str">
            <v>joselopez.d@hotmail.com</v>
          </cell>
          <cell r="AF6770" t="str">
            <v>RALLADOR SET 4 PIEZAS VARIOS COLORES 22 CM</v>
          </cell>
          <cell r="AG6770" t="str">
            <v>289.03</v>
          </cell>
          <cell r="AH6770">
            <v>1</v>
          </cell>
          <cell r="AI6770" t="str">
            <v>BA7376</v>
          </cell>
          <cell r="AN6770" t="str">
            <v>Sí</v>
          </cell>
        </row>
        <row r="6771">
          <cell r="A6771">
            <v>1572</v>
          </cell>
          <cell r="B6771" t="str">
            <v>joselopez.d@hotmail.com</v>
          </cell>
          <cell r="AF6771" t="str">
            <v>MOLDE TARTERA 27 CM DIAM</v>
          </cell>
          <cell r="AG6771" t="str">
            <v>225.44</v>
          </cell>
          <cell r="AH6771">
            <v>1</v>
          </cell>
          <cell r="AI6771" t="str">
            <v>046BA4836 CON EL 15%</v>
          </cell>
          <cell r="AN6771" t="str">
            <v>Sí</v>
          </cell>
        </row>
        <row r="6772">
          <cell r="A6772">
            <v>1572</v>
          </cell>
          <cell r="B6772" t="str">
            <v>joselopez.d@hotmail.com</v>
          </cell>
          <cell r="AF6772" t="str">
            <v>CUBETERA DIFERENTES DISENOS Y COLORES 25 X 12 CM</v>
          </cell>
          <cell r="AG6772" t="str">
            <v>204.95</v>
          </cell>
          <cell r="AH6772">
            <v>1</v>
          </cell>
          <cell r="AI6772" t="str">
            <v>BA4749</v>
          </cell>
          <cell r="AN6772" t="str">
            <v>Sí</v>
          </cell>
        </row>
        <row r="6773">
          <cell r="A6773">
            <v>1572</v>
          </cell>
          <cell r="B6773" t="str">
            <v>joselopez.d@hotmail.com</v>
          </cell>
          <cell r="AF6773" t="str">
            <v>APOYA PAVA REDONDO</v>
          </cell>
          <cell r="AG6773" t="str">
            <v>148.72</v>
          </cell>
          <cell r="AH6773">
            <v>1</v>
          </cell>
          <cell r="AI6773" t="str">
            <v>046BA5447</v>
          </cell>
          <cell r="AN6773" t="str">
            <v>Sí</v>
          </cell>
        </row>
        <row r="6774">
          <cell r="A6774">
            <v>1571</v>
          </cell>
          <cell r="B6774" t="str">
            <v>iarasolmaniloff@hotmail.com</v>
          </cell>
          <cell r="C6774">
            <v>44042</v>
          </cell>
          <cell r="D6774" t="str">
            <v>Abierta</v>
          </cell>
          <cell r="E6774" t="str">
            <v>Recibido</v>
          </cell>
          <cell r="F6774" t="str">
            <v>Enviado</v>
          </cell>
          <cell r="G6774" t="str">
            <v>ARS</v>
          </cell>
          <cell r="H6774" t="str">
            <v>1233.43</v>
          </cell>
          <cell r="I6774">
            <v>0</v>
          </cell>
          <cell r="J6774">
            <v>0</v>
          </cell>
          <cell r="K6774" t="str">
            <v>1233.43</v>
          </cell>
          <cell r="L6774" t="str">
            <v>Iara Maniloff</v>
          </cell>
          <cell r="M6774">
            <v>37243102</v>
          </cell>
          <cell r="N6774">
            <v>1567698425</v>
          </cell>
          <cell r="O6774" t="str">
            <v>Iara Maniloff</v>
          </cell>
          <cell r="P6774">
            <v>1567698425</v>
          </cell>
          <cell r="Q6774" t="str">
            <v>Pereyra</v>
          </cell>
          <cell r="R6774">
            <v>68</v>
          </cell>
          <cell r="S6774" t="str">
            <v>1 D</v>
          </cell>
          <cell r="U6774" t="str">
            <v>Ramos mejia</v>
          </cell>
          <cell r="V6774">
            <v>1704</v>
          </cell>
          <cell r="W6774" t="str">
            <v>Gran Buenos Aires</v>
          </cell>
          <cell r="Y6774" t="str">
            <v>ENVÍO SIN CARGO (CABA Y GRAN PARTE DE GBA) TIEMPO: 4 a 6 DÍAS HÁBILES</v>
          </cell>
          <cell r="Z6774" t="str">
            <v>Mercado Pago</v>
          </cell>
          <cell r="AB6774" t="str">
            <v>El cucharon en negro por favor.</v>
          </cell>
          <cell r="AD6774">
            <v>44042</v>
          </cell>
          <cell r="AE6774">
            <v>44046</v>
          </cell>
          <cell r="AF6774" t="str">
            <v>CUCHARON DISTINTOS COLORES (Negro)</v>
          </cell>
          <cell r="AG6774" t="str">
            <v>189.2</v>
          </cell>
          <cell r="AH6774">
            <v>1</v>
          </cell>
          <cell r="AI6774" t="str">
            <v>BP16002</v>
          </cell>
          <cell r="AJ6774" t="str">
            <v>Móvil</v>
          </cell>
          <cell r="AK6774" t="str">
            <v>VIERNES 7-08 ENTRE 8 Y 18 HORAS!</v>
          </cell>
          <cell r="AL6774">
            <v>1634876163</v>
          </cell>
          <cell r="AM6774">
            <v>270581111</v>
          </cell>
          <cell r="AN6774" t="str">
            <v>Sí</v>
          </cell>
        </row>
        <row r="6775">
          <cell r="A6775">
            <v>1571</v>
          </cell>
          <cell r="B6775" t="str">
            <v>iarasolmaniloff@hotmail.com</v>
          </cell>
          <cell r="AF6775" t="str">
            <v>TABLA DE PICAR RECTANGULAR BLANCA 26X38 CM</v>
          </cell>
          <cell r="AG6775" t="str">
            <v>465.83</v>
          </cell>
          <cell r="AH6775">
            <v>1</v>
          </cell>
          <cell r="AI6775" t="str">
            <v>BA8058</v>
          </cell>
          <cell r="AN6775" t="str">
            <v>Sí</v>
          </cell>
        </row>
        <row r="6776">
          <cell r="A6776">
            <v>1571</v>
          </cell>
          <cell r="B6776" t="str">
            <v>iarasolmaniloff@hotmail.com</v>
          </cell>
          <cell r="AF6776" t="str">
            <v>SET X 3 BOWL DE VIDRIO</v>
          </cell>
          <cell r="AG6776" t="str">
            <v>578.4</v>
          </cell>
          <cell r="AH6776">
            <v>1</v>
          </cell>
          <cell r="AI6776" t="str">
            <v>087588F3 MERCA SEPARADA</v>
          </cell>
          <cell r="AN6776" t="str">
            <v>Sí</v>
          </cell>
        </row>
        <row r="6777">
          <cell r="A6777">
            <v>1570</v>
          </cell>
          <cell r="B6777" t="str">
            <v>talinmuzoglu@gmail.com</v>
          </cell>
          <cell r="C6777">
            <v>44042</v>
          </cell>
          <cell r="D6777" t="str">
            <v>Abierta</v>
          </cell>
          <cell r="E6777" t="str">
            <v>Anulado</v>
          </cell>
          <cell r="F6777" t="str">
            <v>Enviado</v>
          </cell>
          <cell r="G6777" t="str">
            <v>ARS</v>
          </cell>
          <cell r="H6777" t="str">
            <v>722.91</v>
          </cell>
          <cell r="I6777">
            <v>0</v>
          </cell>
          <cell r="J6777">
            <v>0</v>
          </cell>
          <cell r="K6777" t="str">
            <v>722.91</v>
          </cell>
          <cell r="L6777" t="str">
            <v>Talin Muzoglu</v>
          </cell>
          <cell r="M6777">
            <v>36170112</v>
          </cell>
          <cell r="N6777">
            <v>1149700042</v>
          </cell>
          <cell r="O6777" t="str">
            <v>Talin Muzoglu</v>
          </cell>
          <cell r="P6777">
            <v>1149700042</v>
          </cell>
          <cell r="Q6777" t="str">
            <v>Holmberg</v>
          </cell>
          <cell r="R6777">
            <v>2770</v>
          </cell>
          <cell r="S6777">
            <v>410</v>
          </cell>
          <cell r="T6777" t="str">
            <v>Villa Urquiza</v>
          </cell>
          <cell r="U6777" t="str">
            <v>Capital Federal</v>
          </cell>
          <cell r="V6777">
            <v>1430</v>
          </cell>
          <cell r="W6777" t="str">
            <v>Capital Federal</v>
          </cell>
          <cell r="Y6777" t="str">
            <v>ENVÍO SIN CARGO (CABA Y GRAN PARTE DE GBA) TIEMPO: 4 a 6 DÍAS HÁBILES</v>
          </cell>
          <cell r="Z6777" t="str">
            <v>Mercado Pago</v>
          </cell>
          <cell r="AC6777" t="str">
            <v>PAGO POR TRANSFERENCIA BANCARIA OK EN BANCO</v>
          </cell>
          <cell r="AE6777">
            <v>44046</v>
          </cell>
          <cell r="AF6777" t="str">
            <v>YERBERO BLANCO JACK DANIELS SETX 2 14.5 X 8.5 CM.</v>
          </cell>
          <cell r="AG6777" t="str">
            <v>722.91</v>
          </cell>
          <cell r="AH6777">
            <v>1</v>
          </cell>
          <cell r="AI6777" t="str">
            <v>645LA77011</v>
          </cell>
          <cell r="AJ6777" t="str">
            <v>Web</v>
          </cell>
          <cell r="AK6777" t="str">
            <v>MIERCOLES 5-08 ENTRE 8 Y 18 HORAS!</v>
          </cell>
          <cell r="AL6777">
            <v>1634797039</v>
          </cell>
          <cell r="AM6777">
            <v>270555429</v>
          </cell>
          <cell r="AN6777" t="str">
            <v>Sí</v>
          </cell>
        </row>
        <row r="6778">
          <cell r="A6778">
            <v>1569</v>
          </cell>
          <cell r="B6778" t="str">
            <v>lemaireflorencia2@gmail.com</v>
          </cell>
          <cell r="C6778">
            <v>44042</v>
          </cell>
          <cell r="D6778" t="str">
            <v>Abierta</v>
          </cell>
          <cell r="E6778" t="str">
            <v>Recibido</v>
          </cell>
          <cell r="F6778" t="str">
            <v>Enviado</v>
          </cell>
          <cell r="G6778" t="str">
            <v>ARS</v>
          </cell>
          <cell r="H6778" t="str">
            <v>1953.46</v>
          </cell>
          <cell r="I6778">
            <v>0</v>
          </cell>
          <cell r="J6778">
            <v>0</v>
          </cell>
          <cell r="K6778" t="str">
            <v>1953.46</v>
          </cell>
          <cell r="L6778" t="str">
            <v>Florencia Lemaire</v>
          </cell>
          <cell r="M6778">
            <v>34390735</v>
          </cell>
          <cell r="N6778">
            <v>1167695812</v>
          </cell>
          <cell r="O6778" t="str">
            <v>Florencia Lemaire</v>
          </cell>
          <cell r="P6778">
            <v>1167695812</v>
          </cell>
          <cell r="Q6778" t="str">
            <v>Av. Nazca</v>
          </cell>
          <cell r="R6778">
            <v>1955</v>
          </cell>
          <cell r="S6778">
            <v>4</v>
          </cell>
          <cell r="T6778" t="str">
            <v>B</v>
          </cell>
          <cell r="U6778" t="str">
            <v>Caba</v>
          </cell>
          <cell r="V6778">
            <v>1416</v>
          </cell>
          <cell r="W6778" t="str">
            <v>Capital Federal</v>
          </cell>
          <cell r="Y6778" t="str">
            <v>ENVÍO SIN CARGO (CABA Y GRAN PARTE DE GBA) TIEMPO: 4 a 6 DÍAS HÁBILES</v>
          </cell>
          <cell r="Z6778" t="str">
            <v>Mercado Pago</v>
          </cell>
          <cell r="AD6778">
            <v>44042</v>
          </cell>
          <cell r="AE6778">
            <v>44046</v>
          </cell>
          <cell r="AF6778" t="str">
            <v>Hermetico 400 cc surtidos c/tapa</v>
          </cell>
          <cell r="AG6778" t="str">
            <v>143.2</v>
          </cell>
          <cell r="AH6778">
            <v>1</v>
          </cell>
          <cell r="AI6778" t="str">
            <v>BP35099</v>
          </cell>
          <cell r="AJ6778" t="str">
            <v>Móvil</v>
          </cell>
          <cell r="AK6778" t="str">
            <v>MIERCOLES 5-08 ENTRE 8 Y 18 HORAS!</v>
          </cell>
          <cell r="AL6778">
            <v>1634698186</v>
          </cell>
          <cell r="AM6778">
            <v>270546711</v>
          </cell>
          <cell r="AN6778" t="str">
            <v>Sí</v>
          </cell>
        </row>
        <row r="6779">
          <cell r="A6779">
            <v>1569</v>
          </cell>
          <cell r="B6779" t="str">
            <v>lemaireflorencia2@gmail.com</v>
          </cell>
          <cell r="AF6779" t="str">
            <v>VASO TERMICO CON TAPA Y FAJA COLORES PASTELES (Verde)</v>
          </cell>
          <cell r="AG6779" t="str">
            <v>232.8</v>
          </cell>
          <cell r="AH6779">
            <v>1</v>
          </cell>
          <cell r="AI6779" t="str">
            <v>BA87506 MERCA SEPA</v>
          </cell>
          <cell r="AN6779" t="str">
            <v>Sí</v>
          </cell>
        </row>
        <row r="6780">
          <cell r="A6780">
            <v>1569</v>
          </cell>
          <cell r="B6780" t="str">
            <v>lemaireflorencia2@gmail.com</v>
          </cell>
          <cell r="AF6780" t="str">
            <v>VASO TERMICO CON TAPA Y FAJA COLORES PASTELES (Rosa)</v>
          </cell>
          <cell r="AG6780" t="str">
            <v>232.8</v>
          </cell>
          <cell r="AH6780">
            <v>1</v>
          </cell>
          <cell r="AI6780" t="str">
            <v>BA87506 MERCA SEPA</v>
          </cell>
          <cell r="AN6780" t="str">
            <v>Sí</v>
          </cell>
        </row>
        <row r="6781">
          <cell r="A6781">
            <v>1569</v>
          </cell>
          <cell r="B6781" t="str">
            <v>lemaireflorencia2@gmail.com</v>
          </cell>
          <cell r="AF6781" t="str">
            <v>FRASCO VIDRIO 19CM X 9CM DIAM</v>
          </cell>
          <cell r="AG6781" t="str">
            <v>298.13</v>
          </cell>
          <cell r="AH6781">
            <v>2</v>
          </cell>
          <cell r="AI6781" t="str">
            <v>BA6431 MERRCA SEPARADA</v>
          </cell>
          <cell r="AN6781" t="str">
            <v>Sí</v>
          </cell>
        </row>
        <row r="6782">
          <cell r="A6782">
            <v>1569</v>
          </cell>
          <cell r="B6782" t="str">
            <v>lemaireflorencia2@gmail.com</v>
          </cell>
          <cell r="AF6782" t="str">
            <v>SET X 3 BOWL DE VIDRIO</v>
          </cell>
          <cell r="AG6782" t="str">
            <v>578.4</v>
          </cell>
          <cell r="AH6782">
            <v>1</v>
          </cell>
          <cell r="AI6782" t="str">
            <v>087588F3 MERCA SEPARADA</v>
          </cell>
          <cell r="AN6782" t="str">
            <v>Sí</v>
          </cell>
        </row>
        <row r="6783">
          <cell r="A6783">
            <v>1569</v>
          </cell>
          <cell r="B6783" t="str">
            <v>lemaireflorencia2@gmail.com</v>
          </cell>
          <cell r="AF6783" t="str">
            <v>VASO BLANCO FACETADO Y EXPRIMIDOR</v>
          </cell>
          <cell r="AG6783">
            <v>170</v>
          </cell>
          <cell r="AH6783">
            <v>1</v>
          </cell>
          <cell r="AI6783" t="str">
            <v>BP24001 BIPO</v>
          </cell>
          <cell r="AN6783" t="str">
            <v>Sí</v>
          </cell>
        </row>
        <row r="6784">
          <cell r="A6784">
            <v>1568</v>
          </cell>
          <cell r="B6784" t="str">
            <v>cynthia.grauberger@hotmail.com</v>
          </cell>
          <cell r="C6784">
            <v>44042</v>
          </cell>
          <cell r="D6784" t="str">
            <v>Abierta</v>
          </cell>
          <cell r="E6784" t="str">
            <v>Recibido</v>
          </cell>
          <cell r="F6784" t="str">
            <v>Enviado</v>
          </cell>
          <cell r="G6784" t="str">
            <v>ARS</v>
          </cell>
          <cell r="H6784" t="str">
            <v>232.8</v>
          </cell>
          <cell r="I6784">
            <v>0</v>
          </cell>
          <cell r="J6784">
            <v>0</v>
          </cell>
          <cell r="K6784" t="str">
            <v>232.8</v>
          </cell>
          <cell r="L6784" t="str">
            <v>Cynthia Grauberger</v>
          </cell>
          <cell r="M6784">
            <v>37246021</v>
          </cell>
          <cell r="N6784">
            <v>1166450457</v>
          </cell>
          <cell r="O6784" t="str">
            <v>Cynthia Grauberger</v>
          </cell>
          <cell r="P6784">
            <v>1166450457</v>
          </cell>
          <cell r="Q6784" t="str">
            <v>Suipacha</v>
          </cell>
          <cell r="R6784">
            <v>1261</v>
          </cell>
          <cell r="T6784" t="str">
            <v>Altos de san fernando</v>
          </cell>
          <cell r="U6784" t="str">
            <v>Buenos aires</v>
          </cell>
          <cell r="V6784">
            <v>1646</v>
          </cell>
          <cell r="W6784" t="str">
            <v>Gran Buenos Aires</v>
          </cell>
          <cell r="Y6784" t="str">
            <v>ENVÍO SIN CARGO (CABA Y GRAN PARTE DE GBA) TIEMPO: 4 a 6 DÍAS HÁBILES</v>
          </cell>
          <cell r="Z6784" t="str">
            <v>Mercado Pago</v>
          </cell>
          <cell r="AC6784" t="str">
            <v>GANADORA DE SORTEO : ENVIAR ORDEN #1454 CON #1568 Y PUFF CHICO BLANCO POR SORTEO</v>
          </cell>
          <cell r="AD6784">
            <v>44042</v>
          </cell>
          <cell r="AE6784">
            <v>44043</v>
          </cell>
          <cell r="AF6784" t="str">
            <v>VASO TERMICO CON TAPA Y FAJA COLORES PASTELES (Rosa)</v>
          </cell>
          <cell r="AG6784" t="str">
            <v>232.8</v>
          </cell>
          <cell r="AH6784">
            <v>1</v>
          </cell>
          <cell r="AI6784" t="str">
            <v>BA87506 MERCA SEPA</v>
          </cell>
          <cell r="AJ6784" t="str">
            <v>Móvil</v>
          </cell>
          <cell r="AK6784" t="str">
            <v>MARTES 4-07 ENTRE 8 Y 18 HORAS!</v>
          </cell>
          <cell r="AL6784">
            <v>1634361961</v>
          </cell>
          <cell r="AM6784">
            <v>270494625</v>
          </cell>
          <cell r="AN6784" t="str">
            <v>Sí</v>
          </cell>
        </row>
        <row r="6785">
          <cell r="A6785">
            <v>1567</v>
          </cell>
          <cell r="B6785" t="str">
            <v>giselef0403@hotmail.com</v>
          </cell>
          <cell r="C6785">
            <v>44042</v>
          </cell>
          <cell r="D6785" t="str">
            <v>Abierta</v>
          </cell>
          <cell r="E6785" t="str">
            <v>Recibido</v>
          </cell>
          <cell r="F6785" t="str">
            <v>Enviado</v>
          </cell>
          <cell r="G6785" t="str">
            <v>ARS</v>
          </cell>
          <cell r="H6785" t="str">
            <v>598.4</v>
          </cell>
          <cell r="I6785">
            <v>0</v>
          </cell>
          <cell r="J6785">
            <v>0</v>
          </cell>
          <cell r="K6785" t="str">
            <v>598.4</v>
          </cell>
          <cell r="L6785" t="str">
            <v>Gisele Fernández</v>
          </cell>
          <cell r="M6785">
            <v>31462536</v>
          </cell>
          <cell r="N6785">
            <v>1166836132</v>
          </cell>
          <cell r="O6785" t="str">
            <v>Gisele Fernández</v>
          </cell>
          <cell r="P6785">
            <v>1166836132</v>
          </cell>
          <cell r="Q6785" t="str">
            <v>Las piedras</v>
          </cell>
          <cell r="R6785">
            <v>1544</v>
          </cell>
          <cell r="S6785">
            <v>0.41666666666666669</v>
          </cell>
          <cell r="T6785" t="str">
            <v>Lanus</v>
          </cell>
          <cell r="U6785" t="str">
            <v>Lanús este</v>
          </cell>
          <cell r="V6785">
            <v>1824</v>
          </cell>
          <cell r="W6785" t="str">
            <v>Gran Buenos Aires</v>
          </cell>
          <cell r="Y6785" t="str">
            <v>ENVÍO SIN CARGO (CABA Y GRAN PARTE DE GBA) TIEMPO: 4 a 6 DÍAS HÁBILES</v>
          </cell>
          <cell r="Z6785" t="str">
            <v>Mercado Pago</v>
          </cell>
          <cell r="AD6785">
            <v>44042</v>
          </cell>
          <cell r="AE6785">
            <v>44046</v>
          </cell>
          <cell r="AF6785" t="str">
            <v>CUBIERTERO/ESCURRIDOR DE ACERO INOXIDABLE 15X10CM</v>
          </cell>
          <cell r="AG6785" t="str">
            <v>598.4</v>
          </cell>
          <cell r="AH6785">
            <v>1</v>
          </cell>
          <cell r="AI6785" t="str">
            <v>046BA6623</v>
          </cell>
          <cell r="AJ6785" t="str">
            <v>Móvil</v>
          </cell>
          <cell r="AK6785" t="str">
            <v>VIERNES 7-08 ENTRE 8 Y 18 HORAS!</v>
          </cell>
          <cell r="AL6785">
            <v>1634326135</v>
          </cell>
          <cell r="AM6785">
            <v>270484156</v>
          </cell>
          <cell r="AN6785" t="str">
            <v>Sí</v>
          </cell>
        </row>
        <row r="6786">
          <cell r="A6786">
            <v>1566</v>
          </cell>
          <cell r="B6786" t="str">
            <v>silvy.18@hotmail.com</v>
          </cell>
          <cell r="C6786">
            <v>44042</v>
          </cell>
          <cell r="D6786" t="str">
            <v>Abierta</v>
          </cell>
          <cell r="E6786" t="str">
            <v>Recibido</v>
          </cell>
          <cell r="F6786" t="str">
            <v>Enviado</v>
          </cell>
          <cell r="G6786" t="str">
            <v>ARS</v>
          </cell>
          <cell r="H6786" t="str">
            <v>3467.45</v>
          </cell>
          <cell r="I6786">
            <v>0</v>
          </cell>
          <cell r="J6786">
            <v>0</v>
          </cell>
          <cell r="K6786" t="str">
            <v>3467.45</v>
          </cell>
          <cell r="L6786" t="str">
            <v>Silvina Ottaviano</v>
          </cell>
          <cell r="M6786">
            <v>34845052</v>
          </cell>
          <cell r="N6786">
            <v>1554207713</v>
          </cell>
          <cell r="O6786" t="str">
            <v>Silvina ottaviano</v>
          </cell>
          <cell r="P6786">
            <v>1554207713</v>
          </cell>
          <cell r="Q6786" t="str">
            <v>Salazar 639</v>
          </cell>
          <cell r="R6786">
            <v>639</v>
          </cell>
          <cell r="T6786" t="str">
            <v>villa tesei hurlingham</v>
          </cell>
          <cell r="U6786" t="str">
            <v>Gran Buenos Aires</v>
          </cell>
          <cell r="V6786">
            <v>1688</v>
          </cell>
          <cell r="W6786" t="str">
            <v>Gran Buenos Aires</v>
          </cell>
          <cell r="Y6786" t="str">
            <v>ENVÍO SIN CARGO (CABA Y GRAN PARTE DE GBA) TIEMPO: 4 a 6 DÍAS HÁBILES</v>
          </cell>
          <cell r="Z6786" t="str">
            <v>Mercado Pago</v>
          </cell>
          <cell r="AD6786">
            <v>44042</v>
          </cell>
          <cell r="AE6786">
            <v>44046</v>
          </cell>
          <cell r="AF6786" t="str">
            <v>MOLDE TARTERA 27 CM DIAM</v>
          </cell>
          <cell r="AG6786" t="str">
            <v>225.44</v>
          </cell>
          <cell r="AH6786">
            <v>1</v>
          </cell>
          <cell r="AI6786" t="str">
            <v>046BA4836 CON EL 15%</v>
          </cell>
          <cell r="AJ6786" t="str">
            <v>Web</v>
          </cell>
          <cell r="AK6786" t="str">
            <v>VIERNES 7-08 ENTRE 8 Y 18 HORAS!</v>
          </cell>
          <cell r="AL6786">
            <v>1634309271</v>
          </cell>
          <cell r="AM6786">
            <v>270485000</v>
          </cell>
          <cell r="AN6786" t="str">
            <v>Sí</v>
          </cell>
        </row>
        <row r="6787">
          <cell r="A6787">
            <v>1566</v>
          </cell>
          <cell r="B6787" t="str">
            <v>silvy.18@hotmail.com</v>
          </cell>
          <cell r="AF6787" t="str">
            <v>BOWL BAMBOO BLANCO 6X15CM</v>
          </cell>
          <cell r="AG6787" t="str">
            <v>431.2</v>
          </cell>
          <cell r="AH6787">
            <v>1</v>
          </cell>
          <cell r="AI6787" t="str">
            <v>BA7797 merca separa con el 15%</v>
          </cell>
          <cell r="AN6787" t="str">
            <v>Sí</v>
          </cell>
        </row>
        <row r="6788">
          <cell r="A6788">
            <v>1566</v>
          </cell>
          <cell r="B6788" t="str">
            <v>silvy.18@hotmail.com</v>
          </cell>
          <cell r="AF6788" t="str">
            <v>DISPENSER BLANCO 17.5X6.8CM</v>
          </cell>
          <cell r="AG6788" t="str">
            <v>447.6</v>
          </cell>
          <cell r="AH6788">
            <v>1</v>
          </cell>
          <cell r="AI6788" t="str">
            <v>046AB7335</v>
          </cell>
          <cell r="AN6788" t="str">
            <v>Sí</v>
          </cell>
        </row>
        <row r="6789">
          <cell r="A6789">
            <v>1566</v>
          </cell>
          <cell r="B6789" t="str">
            <v>silvy.18@hotmail.com</v>
          </cell>
          <cell r="AF6789" t="str">
            <v>MOLDE PAN PANELUX</v>
          </cell>
          <cell r="AG6789" t="str">
            <v>801.68</v>
          </cell>
          <cell r="AH6789">
            <v>1</v>
          </cell>
          <cell r="AI6789" t="str">
            <v>043BA6147</v>
          </cell>
          <cell r="AN6789" t="str">
            <v>Sí</v>
          </cell>
        </row>
        <row r="6790">
          <cell r="A6790">
            <v>1566</v>
          </cell>
          <cell r="B6790" t="str">
            <v>silvy.18@hotmail.com</v>
          </cell>
          <cell r="AF6790" t="str">
            <v>BANDEJA BAMBOO BLANCA 35X4.5CM</v>
          </cell>
          <cell r="AG6790" t="str">
            <v>1561.53</v>
          </cell>
          <cell r="AH6790">
            <v>1</v>
          </cell>
          <cell r="AI6790" t="str">
            <v>BA7779</v>
          </cell>
          <cell r="AN6790" t="str">
            <v>Sí</v>
          </cell>
        </row>
        <row r="6791">
          <cell r="A6791">
            <v>1565</v>
          </cell>
          <cell r="B6791" t="str">
            <v>sofiaaa.victoria@gmail.com</v>
          </cell>
          <cell r="C6791">
            <v>44042</v>
          </cell>
          <cell r="D6791" t="str">
            <v>Abierta</v>
          </cell>
          <cell r="E6791" t="str">
            <v>Recibido</v>
          </cell>
          <cell r="F6791" t="str">
            <v>Enviado</v>
          </cell>
          <cell r="G6791" t="str">
            <v>ARS</v>
          </cell>
          <cell r="H6791" t="str">
            <v>773.31</v>
          </cell>
          <cell r="I6791">
            <v>0</v>
          </cell>
          <cell r="J6791">
            <v>0</v>
          </cell>
          <cell r="K6791" t="str">
            <v>773.31</v>
          </cell>
          <cell r="L6791" t="str">
            <v>Sofia Castro</v>
          </cell>
          <cell r="M6791">
            <v>42625352</v>
          </cell>
          <cell r="N6791">
            <v>1124022263</v>
          </cell>
          <cell r="O6791" t="str">
            <v>Sofia Castro</v>
          </cell>
          <cell r="P6791">
            <v>1124022263</v>
          </cell>
          <cell r="Q6791">
            <v>31</v>
          </cell>
          <cell r="R6791">
            <v>3750</v>
          </cell>
          <cell r="S6791">
            <v>4</v>
          </cell>
          <cell r="U6791" t="str">
            <v>Berazategui</v>
          </cell>
          <cell r="V6791">
            <v>1884</v>
          </cell>
          <cell r="W6791" t="str">
            <v>Gran Buenos Aires</v>
          </cell>
          <cell r="Y6791" t="str">
            <v>ENVÍO SIN CARGO (CABA Y GRAN PARTE DE GBA) TIEMPO: 4 a 6 DÍAS HÁBILES</v>
          </cell>
          <cell r="Z6791" t="str">
            <v>Mercado Pago</v>
          </cell>
          <cell r="AD6791">
            <v>44042</v>
          </cell>
          <cell r="AE6791">
            <v>44046</v>
          </cell>
          <cell r="AF6791" t="str">
            <v>ALFOMBRA ENTRADA "WELCOME"45X75CM</v>
          </cell>
          <cell r="AG6791" t="str">
            <v>773.31</v>
          </cell>
          <cell r="AH6791">
            <v>1</v>
          </cell>
          <cell r="AI6791" t="str">
            <v>046BA6693</v>
          </cell>
          <cell r="AJ6791" t="str">
            <v>Móvil</v>
          </cell>
          <cell r="AK6791" t="str">
            <v>JUEVES 6-08 ENTRE 8 Y 18 HORAS!</v>
          </cell>
          <cell r="AL6791">
            <v>1634105015</v>
          </cell>
          <cell r="AM6791">
            <v>270432426</v>
          </cell>
          <cell r="AN6791" t="str">
            <v>Sí</v>
          </cell>
        </row>
        <row r="6792">
          <cell r="A6792">
            <v>1564</v>
          </cell>
          <cell r="B6792" t="str">
            <v>melinaarocio@gmail.com</v>
          </cell>
          <cell r="C6792">
            <v>44042</v>
          </cell>
          <cell r="D6792" t="str">
            <v>Abierta</v>
          </cell>
          <cell r="E6792" t="str">
            <v>Recibido</v>
          </cell>
          <cell r="F6792" t="str">
            <v>Enviado</v>
          </cell>
          <cell r="G6792" t="str">
            <v>ARS</v>
          </cell>
          <cell r="H6792" t="str">
            <v>1449.59</v>
          </cell>
          <cell r="I6792">
            <v>0</v>
          </cell>
          <cell r="J6792">
            <v>0</v>
          </cell>
          <cell r="K6792" t="str">
            <v>1449.59</v>
          </cell>
          <cell r="L6792" t="str">
            <v>Melina Castro</v>
          </cell>
          <cell r="M6792">
            <v>22909179</v>
          </cell>
          <cell r="N6792">
            <v>1159269243</v>
          </cell>
          <cell r="O6792" t="str">
            <v>Noelia Morinigo</v>
          </cell>
          <cell r="P6792">
            <v>1123022426</v>
          </cell>
          <cell r="Q6792">
            <v>30</v>
          </cell>
          <cell r="R6792">
            <v>3773</v>
          </cell>
          <cell r="U6792" t="str">
            <v>Berazategui</v>
          </cell>
          <cell r="V6792">
            <v>1884</v>
          </cell>
          <cell r="W6792" t="str">
            <v>Gran Buenos Aires</v>
          </cell>
          <cell r="Y6792" t="str">
            <v>ENVÍO SIN CARGO (CABA Y GRAN PARTE DE GBA) TIEMPO: 4 a 6 DÍAS HÁBILES</v>
          </cell>
          <cell r="Z6792" t="str">
            <v>Mercado Pago</v>
          </cell>
          <cell r="AD6792">
            <v>44042</v>
          </cell>
          <cell r="AE6792">
            <v>44046</v>
          </cell>
          <cell r="AF6792" t="str">
            <v>CESTO DE BASURA VIOLETA</v>
          </cell>
          <cell r="AG6792" t="str">
            <v>452.3</v>
          </cell>
          <cell r="AH6792">
            <v>1</v>
          </cell>
          <cell r="AI6792" t="str">
            <v>DIM4004VI</v>
          </cell>
          <cell r="AJ6792" t="str">
            <v>Móvil</v>
          </cell>
          <cell r="AK6792" t="str">
            <v>JUEVES 6-08 ENTRE 8 Y 18 HORAS!</v>
          </cell>
          <cell r="AL6792">
            <v>1634036619</v>
          </cell>
          <cell r="AM6792">
            <v>270397060</v>
          </cell>
          <cell r="AN6792" t="str">
            <v>Sí</v>
          </cell>
        </row>
        <row r="6793">
          <cell r="A6793">
            <v>1564</v>
          </cell>
          <cell r="B6793" t="str">
            <v>melinaarocio@gmail.com</v>
          </cell>
          <cell r="AF6793" t="str">
            <v>CAFETERA EMBOLO 1000ML M1</v>
          </cell>
          <cell r="AG6793" t="str">
            <v>997.29</v>
          </cell>
          <cell r="AH6793">
            <v>1</v>
          </cell>
          <cell r="AI6793" t="str">
            <v>046BA8040</v>
          </cell>
          <cell r="AN6793" t="str">
            <v>Sí</v>
          </cell>
        </row>
        <row r="6794">
          <cell r="A6794">
            <v>1563</v>
          </cell>
          <cell r="B6794" t="str">
            <v>rociolsturmer@gmail.com</v>
          </cell>
          <cell r="C6794">
            <v>44042</v>
          </cell>
          <cell r="D6794" t="str">
            <v>Abierta</v>
          </cell>
          <cell r="E6794" t="str">
            <v>Recibido</v>
          </cell>
          <cell r="F6794" t="str">
            <v>Enviado</v>
          </cell>
          <cell r="G6794" t="str">
            <v>ARS</v>
          </cell>
          <cell r="H6794" t="str">
            <v>1644.54</v>
          </cell>
          <cell r="I6794">
            <v>0</v>
          </cell>
          <cell r="J6794">
            <v>0</v>
          </cell>
          <cell r="K6794" t="str">
            <v>1644.54</v>
          </cell>
          <cell r="L6794" t="str">
            <v>Rocio Sturmer</v>
          </cell>
          <cell r="M6794">
            <v>38585504</v>
          </cell>
          <cell r="N6794">
            <v>1124013291</v>
          </cell>
          <cell r="O6794" t="str">
            <v>Rocio Sturmer</v>
          </cell>
          <cell r="P6794">
            <v>1124013291</v>
          </cell>
          <cell r="Q6794" t="str">
            <v>Carlos Pellegrini</v>
          </cell>
          <cell r="R6794">
            <v>3000</v>
          </cell>
          <cell r="S6794" t="str">
            <v>Justo en la esquina</v>
          </cell>
          <cell r="T6794" t="str">
            <v>Pellegrini y Elustondo</v>
          </cell>
          <cell r="U6794" t="str">
            <v>Quilmes</v>
          </cell>
          <cell r="V6794">
            <v>1879</v>
          </cell>
          <cell r="W6794" t="str">
            <v>Gran Buenos Aires</v>
          </cell>
          <cell r="Y6794" t="str">
            <v>ENVÍO SIN CARGO (CABA Y GRAN PARTE DE GBA) TIEMPO: 4 a 6 DÍAS HÁBILES</v>
          </cell>
          <cell r="Z6794" t="str">
            <v>Mercado Pago</v>
          </cell>
          <cell r="AD6794">
            <v>44042</v>
          </cell>
          <cell r="AE6794">
            <v>44046</v>
          </cell>
          <cell r="AF6794" t="str">
            <v>BANDEJA VINTAGE TORRE EIFFEL 34X24CM</v>
          </cell>
          <cell r="AG6794" t="str">
            <v>630.86</v>
          </cell>
          <cell r="AH6794">
            <v>1</v>
          </cell>
          <cell r="AI6794" t="str">
            <v>013BI4712</v>
          </cell>
          <cell r="AJ6794" t="str">
            <v>Móvil</v>
          </cell>
          <cell r="AK6794" t="str">
            <v>VIERNES 7-08 ENTRE 8 Y 18 HORAS!</v>
          </cell>
          <cell r="AL6794">
            <v>1634023737</v>
          </cell>
          <cell r="AM6794">
            <v>270372815</v>
          </cell>
          <cell r="AN6794" t="str">
            <v>Sí</v>
          </cell>
        </row>
        <row r="6795">
          <cell r="A6795">
            <v>1563</v>
          </cell>
          <cell r="B6795" t="str">
            <v>rociolsturmer@gmail.com</v>
          </cell>
          <cell r="AF6795" t="str">
            <v>ESCURRIDOR VARILLAS ACC. INOX Y SILICONA 45X23CM</v>
          </cell>
          <cell r="AG6795" t="str">
            <v>745.6</v>
          </cell>
          <cell r="AH6795">
            <v>1</v>
          </cell>
          <cell r="AI6795" t="str">
            <v>046BA8096</v>
          </cell>
          <cell r="AN6795" t="str">
            <v>Sí</v>
          </cell>
        </row>
        <row r="6796">
          <cell r="A6796">
            <v>1563</v>
          </cell>
          <cell r="B6796" t="str">
            <v>rociolsturmer@gmail.com</v>
          </cell>
          <cell r="AF6796" t="str">
            <v>CEPILLO DE BAÑO PLASTICO 3 COLORES 38 X 13 CM</v>
          </cell>
          <cell r="AG6796" t="str">
            <v>268.08</v>
          </cell>
          <cell r="AH6796">
            <v>1</v>
          </cell>
          <cell r="AI6796" t="str">
            <v>AB6065</v>
          </cell>
          <cell r="AN6796" t="str">
            <v>Sí</v>
          </cell>
        </row>
        <row r="6797">
          <cell r="A6797">
            <v>1562</v>
          </cell>
          <cell r="B6797" t="str">
            <v>yamilasoledad_m@hotmail.com</v>
          </cell>
          <cell r="C6797">
            <v>44041</v>
          </cell>
          <cell r="D6797" t="str">
            <v>Abierta</v>
          </cell>
          <cell r="E6797" t="str">
            <v>Recibido</v>
          </cell>
          <cell r="F6797" t="str">
            <v>Enviado</v>
          </cell>
          <cell r="G6797" t="str">
            <v>ARS</v>
          </cell>
          <cell r="H6797" t="str">
            <v>3544.02</v>
          </cell>
          <cell r="I6797">
            <v>0</v>
          </cell>
          <cell r="J6797">
            <v>0</v>
          </cell>
          <cell r="K6797" t="str">
            <v>3544.02</v>
          </cell>
          <cell r="L6797" t="str">
            <v>Yamila Muñoz</v>
          </cell>
          <cell r="M6797">
            <v>31374971</v>
          </cell>
          <cell r="N6797">
            <v>1122637808</v>
          </cell>
          <cell r="O6797" t="str">
            <v>Yamila Muñoz</v>
          </cell>
          <cell r="P6797">
            <v>1122637808</v>
          </cell>
          <cell r="Q6797" t="str">
            <v>Juan XXIII</v>
          </cell>
          <cell r="R6797">
            <v>2109</v>
          </cell>
          <cell r="T6797" t="str">
            <v>Martin Coronado</v>
          </cell>
          <cell r="U6797" t="str">
            <v>Buenos Aires</v>
          </cell>
          <cell r="V6797">
            <v>1682</v>
          </cell>
          <cell r="W6797" t="str">
            <v>Gran Buenos Aires</v>
          </cell>
          <cell r="Y6797" t="str">
            <v>ENVÍO SIN CARGO (CABA Y GRAN PARTE DE GBA) TIEMPO: 4 a 6 DÍAS HÁBILES</v>
          </cell>
          <cell r="Z6797" t="str">
            <v>Mercado Pago</v>
          </cell>
          <cell r="AD6797">
            <v>44041</v>
          </cell>
          <cell r="AE6797">
            <v>44046</v>
          </cell>
          <cell r="AF6797" t="str">
            <v>BOTELLA TRANSPARENTE TAPA SILICONA</v>
          </cell>
          <cell r="AG6797" t="str">
            <v>314.15</v>
          </cell>
          <cell r="AH6797">
            <v>2</v>
          </cell>
          <cell r="AI6797" t="str">
            <v>019BO5569</v>
          </cell>
          <cell r="AJ6797" t="str">
            <v>Móvil</v>
          </cell>
          <cell r="AK6797" t="str">
            <v>JUEVES 6-08 ENTRE 8 Y 18 HORAS!</v>
          </cell>
          <cell r="AL6797">
            <v>1633933702</v>
          </cell>
          <cell r="AM6797">
            <v>266790827</v>
          </cell>
          <cell r="AN6797" t="str">
            <v>Sí</v>
          </cell>
        </row>
        <row r="6798">
          <cell r="A6798">
            <v>1562</v>
          </cell>
          <cell r="B6798" t="str">
            <v>yamilasoledad_m@hotmail.com</v>
          </cell>
          <cell r="AF6798" t="str">
            <v>TABLA DE MADERA DISOLLE 45 X 27 X 3 CM</v>
          </cell>
          <cell r="AG6798" t="str">
            <v>1126.94</v>
          </cell>
          <cell r="AH6798">
            <v>1</v>
          </cell>
          <cell r="AI6798" t="str">
            <v>TABLA04 (5204)</v>
          </cell>
          <cell r="AN6798" t="str">
            <v>Sí</v>
          </cell>
        </row>
        <row r="6799">
          <cell r="A6799">
            <v>1562</v>
          </cell>
          <cell r="B6799" t="str">
            <v>yamilasoledad_m@hotmail.com</v>
          </cell>
          <cell r="AF6799" t="str">
            <v>FRASCO VIDRIO 19CM X 9CM DIAM</v>
          </cell>
          <cell r="AG6799" t="str">
            <v>298.13</v>
          </cell>
          <cell r="AH6799">
            <v>6</v>
          </cell>
          <cell r="AI6799" t="str">
            <v>BA6431 MERRCA SEPARADA</v>
          </cell>
          <cell r="AN6799" t="str">
            <v>Sí</v>
          </cell>
        </row>
        <row r="6800">
          <cell r="A6800">
            <v>1561</v>
          </cell>
          <cell r="B6800" t="str">
            <v>pilarpaonessa@outlook.com</v>
          </cell>
          <cell r="C6800">
            <v>44041</v>
          </cell>
          <cell r="D6800" t="str">
            <v>Abierta</v>
          </cell>
          <cell r="E6800" t="str">
            <v>Recibido</v>
          </cell>
          <cell r="F6800" t="str">
            <v>Enviado</v>
          </cell>
          <cell r="G6800" t="str">
            <v>ARS</v>
          </cell>
          <cell r="H6800" t="str">
            <v>1874.32</v>
          </cell>
          <cell r="I6800">
            <v>0</v>
          </cell>
          <cell r="J6800">
            <v>0</v>
          </cell>
          <cell r="K6800" t="str">
            <v>1874.32</v>
          </cell>
          <cell r="L6800" t="str">
            <v>Pilar Paonessa</v>
          </cell>
          <cell r="M6800">
            <v>42375177</v>
          </cell>
          <cell r="N6800">
            <v>1136269495</v>
          </cell>
          <cell r="O6800" t="str">
            <v>Pilar Paonessa</v>
          </cell>
          <cell r="P6800">
            <v>1136269495</v>
          </cell>
          <cell r="Q6800" t="str">
            <v>12 De Octubre</v>
          </cell>
          <cell r="R6800">
            <v>886</v>
          </cell>
          <cell r="U6800" t="str">
            <v>Villa Bosch</v>
          </cell>
          <cell r="V6800">
            <v>1682</v>
          </cell>
          <cell r="W6800" t="str">
            <v>Gran Buenos Aires</v>
          </cell>
          <cell r="Y6800" t="str">
            <v>ENVÍO SIN CARGO (CABA Y GRAN PARTE DE GBA) TIEMPO: 4 a 6 DÍAS HÁBILES</v>
          </cell>
          <cell r="Z6800" t="str">
            <v>Mercado Pago</v>
          </cell>
          <cell r="AB6800" t="str">
            <v>Hola!! podrían enviarlo después de las 12hs? porque a la mañana trabajo! Gracias...</v>
          </cell>
          <cell r="AD6800">
            <v>44041</v>
          </cell>
          <cell r="AE6800">
            <v>44046</v>
          </cell>
          <cell r="AF6800" t="str">
            <v>JARRA DE VIDRIO 500ML 13CM 16CM DIAM</v>
          </cell>
          <cell r="AG6800">
            <v>172</v>
          </cell>
          <cell r="AH6800">
            <v>1</v>
          </cell>
          <cell r="AI6800" t="str">
            <v>046BA7447</v>
          </cell>
          <cell r="AJ6800" t="str">
            <v>Web</v>
          </cell>
          <cell r="AK6800" t="str">
            <v>JUEVES 6-08 ENTRE 8 Y 18 HORAS!</v>
          </cell>
          <cell r="AL6800">
            <v>1633926129</v>
          </cell>
          <cell r="AM6800">
            <v>268387254</v>
          </cell>
          <cell r="AN6800" t="str">
            <v>Sí</v>
          </cell>
        </row>
        <row r="6801">
          <cell r="A6801">
            <v>1561</v>
          </cell>
          <cell r="B6801" t="str">
            <v>pilarpaonessa@outlook.com</v>
          </cell>
          <cell r="AF6801" t="str">
            <v>SET X2 PINZAS</v>
          </cell>
          <cell r="AG6801" t="str">
            <v>183.92</v>
          </cell>
          <cell r="AH6801">
            <v>1</v>
          </cell>
          <cell r="AI6801" t="str">
            <v>046BA3323</v>
          </cell>
          <cell r="AN6801" t="str">
            <v>Sí</v>
          </cell>
        </row>
        <row r="6802">
          <cell r="A6802">
            <v>1561</v>
          </cell>
          <cell r="B6802" t="str">
            <v>pilarpaonessa@outlook.com</v>
          </cell>
          <cell r="AF6802" t="str">
            <v>MOLDE TARTERA 27 CM DIAM</v>
          </cell>
          <cell r="AG6802" t="str">
            <v>225.44</v>
          </cell>
          <cell r="AH6802">
            <v>1</v>
          </cell>
          <cell r="AI6802" t="str">
            <v>046BA4836 CON EL 15%</v>
          </cell>
          <cell r="AN6802" t="str">
            <v>Sí</v>
          </cell>
        </row>
        <row r="6803">
          <cell r="A6803">
            <v>1561</v>
          </cell>
          <cell r="B6803" t="str">
            <v>pilarpaonessa@outlook.com</v>
          </cell>
          <cell r="AF6803" t="str">
            <v>BOMBONERA DE VIDRIO 20X12CM</v>
          </cell>
          <cell r="AG6803" t="str">
            <v>648.8</v>
          </cell>
          <cell r="AH6803">
            <v>1</v>
          </cell>
          <cell r="AI6803" t="str">
            <v>046BA6363</v>
          </cell>
          <cell r="AN6803" t="str">
            <v>Sí</v>
          </cell>
        </row>
        <row r="6804">
          <cell r="A6804">
            <v>1561</v>
          </cell>
          <cell r="B6804" t="str">
            <v>pilarpaonessa@outlook.com</v>
          </cell>
          <cell r="AF6804" t="str">
            <v>BOWL BAMBOO BLANCO 6X12CM</v>
          </cell>
          <cell r="AG6804" t="str">
            <v>393.36</v>
          </cell>
          <cell r="AH6804">
            <v>1</v>
          </cell>
          <cell r="AI6804" t="str">
            <v>BA7830</v>
          </cell>
          <cell r="AN6804" t="str">
            <v>Sí</v>
          </cell>
        </row>
        <row r="6805">
          <cell r="A6805">
            <v>1561</v>
          </cell>
          <cell r="B6805" t="str">
            <v>pilarpaonessa@outlook.com</v>
          </cell>
          <cell r="AF6805" t="str">
            <v>BATIDOR SEMIAUTOMATICO 34 CM</v>
          </cell>
          <cell r="AG6805" t="str">
            <v>250.8</v>
          </cell>
          <cell r="AH6805">
            <v>1</v>
          </cell>
          <cell r="AI6805" t="str">
            <v>046BA4824</v>
          </cell>
          <cell r="AN6805" t="str">
            <v>Sí</v>
          </cell>
        </row>
        <row r="6806">
          <cell r="A6806">
            <v>1560</v>
          </cell>
          <cell r="B6806" t="str">
            <v>susi.zv@hotmail.com</v>
          </cell>
          <cell r="C6806">
            <v>44041</v>
          </cell>
          <cell r="D6806" t="str">
            <v>Abierta</v>
          </cell>
          <cell r="E6806" t="str">
            <v>Recibido</v>
          </cell>
          <cell r="F6806" t="str">
            <v>Enviado</v>
          </cell>
          <cell r="G6806" t="str">
            <v>ARS</v>
          </cell>
          <cell r="H6806" t="str">
            <v>974.12</v>
          </cell>
          <cell r="I6806">
            <v>0</v>
          </cell>
          <cell r="J6806">
            <v>0</v>
          </cell>
          <cell r="K6806" t="str">
            <v>974.12</v>
          </cell>
          <cell r="L6806" t="str">
            <v>Susi Zárate Vega</v>
          </cell>
          <cell r="M6806">
            <v>94225186</v>
          </cell>
          <cell r="N6806">
            <v>1130352486</v>
          </cell>
          <cell r="O6806" t="str">
            <v>Susi Zárate Vega</v>
          </cell>
          <cell r="P6806">
            <v>1130352486</v>
          </cell>
          <cell r="Q6806" t="str">
            <v>Las flores</v>
          </cell>
          <cell r="R6806">
            <v>1600</v>
          </cell>
          <cell r="S6806" t="str">
            <v>Torre 28 8 C</v>
          </cell>
          <cell r="T6806" t="str">
            <v>Wilde</v>
          </cell>
          <cell r="U6806" t="str">
            <v>Avellaneda</v>
          </cell>
          <cell r="V6806">
            <v>1875</v>
          </cell>
          <cell r="W6806" t="str">
            <v>Gran Buenos Aires</v>
          </cell>
          <cell r="Y6806" t="str">
            <v>ENVÍO SIN CARGO (CABA Y GRAN PARTE DE GBA) TIEMPO: 4 a 6 DÍAS HÁBILES</v>
          </cell>
          <cell r="Z6806" t="str">
            <v>Mercado Pago</v>
          </cell>
          <cell r="AD6806">
            <v>44041</v>
          </cell>
          <cell r="AE6806">
            <v>44046</v>
          </cell>
          <cell r="AF6806" t="str">
            <v>FRASCO VIDRIO 19CM X 9CM DIAM</v>
          </cell>
          <cell r="AG6806" t="str">
            <v>298.13</v>
          </cell>
          <cell r="AH6806">
            <v>1</v>
          </cell>
          <cell r="AI6806" t="str">
            <v>BA6431 MERRCA SEPARADA</v>
          </cell>
          <cell r="AJ6806" t="str">
            <v>Web</v>
          </cell>
          <cell r="AK6806" t="str">
            <v>MIERCOLES 5-08 ENTRE 8 Y 18 HORAS!</v>
          </cell>
          <cell r="AL6806">
            <v>1633917887</v>
          </cell>
          <cell r="AM6806">
            <v>270215252</v>
          </cell>
          <cell r="AN6806" t="str">
            <v>Sí</v>
          </cell>
        </row>
        <row r="6807">
          <cell r="A6807">
            <v>1560</v>
          </cell>
          <cell r="B6807" t="str">
            <v>susi.zv@hotmail.com</v>
          </cell>
          <cell r="AF6807" t="str">
            <v>ALMOHADON RAYADO PANAMA DORADO 50 X 30CM</v>
          </cell>
          <cell r="AG6807" t="str">
            <v>675.99</v>
          </cell>
          <cell r="AH6807">
            <v>1</v>
          </cell>
          <cell r="AI6807" t="str">
            <v>016AL8073</v>
          </cell>
          <cell r="AN6807" t="str">
            <v>Sí</v>
          </cell>
        </row>
        <row r="6808">
          <cell r="A6808">
            <v>1559</v>
          </cell>
          <cell r="B6808" t="str">
            <v>solgoffredo@gmail.com</v>
          </cell>
          <cell r="C6808">
            <v>44041</v>
          </cell>
          <cell r="D6808" t="str">
            <v>Abierta</v>
          </cell>
          <cell r="E6808" t="str">
            <v>Recibido</v>
          </cell>
          <cell r="F6808" t="str">
            <v>Enviado</v>
          </cell>
          <cell r="G6808" t="str">
            <v>ARS</v>
          </cell>
          <cell r="H6808" t="str">
            <v>1108.38</v>
          </cell>
          <cell r="I6808">
            <v>0</v>
          </cell>
          <cell r="J6808">
            <v>0</v>
          </cell>
          <cell r="K6808" t="str">
            <v>1108.38</v>
          </cell>
          <cell r="L6808" t="str">
            <v>Sol Yasmin Goffredo</v>
          </cell>
          <cell r="M6808">
            <v>41308478</v>
          </cell>
          <cell r="N6808">
            <v>1139079547</v>
          </cell>
          <cell r="O6808" t="str">
            <v>Sol Yasmin Goffredo</v>
          </cell>
          <cell r="P6808">
            <v>1139079547</v>
          </cell>
          <cell r="Q6808" t="str">
            <v>Polonia</v>
          </cell>
          <cell r="R6808">
            <v>336</v>
          </cell>
          <cell r="S6808" t="str">
            <v>3 (timbre de abajo)</v>
          </cell>
          <cell r="T6808" t="str">
            <v>Wilde</v>
          </cell>
          <cell r="U6808" t="str">
            <v>Avellaneda</v>
          </cell>
          <cell r="V6808">
            <v>1875</v>
          </cell>
          <cell r="W6808" t="str">
            <v>Gran Buenos Aires</v>
          </cell>
          <cell r="Y6808" t="str">
            <v>ENVÍO SIN CARGO (CABA Y GRAN PARTE DE GBA) TIEMPO: 4 a 6 DÍAS HÁBILES</v>
          </cell>
          <cell r="Z6808" t="str">
            <v>Mercado Pago</v>
          </cell>
          <cell r="AD6808">
            <v>44041</v>
          </cell>
          <cell r="AE6808">
            <v>44046</v>
          </cell>
          <cell r="AF6808" t="str">
            <v>CESTO DE BASURA ACERO INOXIDABLE 5L</v>
          </cell>
          <cell r="AG6808" t="str">
            <v>1108.38</v>
          </cell>
          <cell r="AH6808">
            <v>1</v>
          </cell>
          <cell r="AI6808" t="str">
            <v>TA7996</v>
          </cell>
          <cell r="AJ6808" t="str">
            <v>Móvil</v>
          </cell>
          <cell r="AK6808" t="str">
            <v>MIERCOLES 5-08 ENTRE 8 Y 18 HORAS!</v>
          </cell>
          <cell r="AL6808">
            <v>1633900172</v>
          </cell>
          <cell r="AM6808">
            <v>270332093</v>
          </cell>
          <cell r="AN6808" t="str">
            <v>Sí</v>
          </cell>
        </row>
        <row r="6809">
          <cell r="A6809">
            <v>1558</v>
          </cell>
          <cell r="B6809" t="str">
            <v>marinnakippes@gmail.com</v>
          </cell>
          <cell r="C6809">
            <v>44041</v>
          </cell>
          <cell r="D6809" t="str">
            <v>Abierta</v>
          </cell>
          <cell r="E6809" t="str">
            <v>Recibido</v>
          </cell>
          <cell r="F6809" t="str">
            <v>Enviado</v>
          </cell>
          <cell r="G6809" t="str">
            <v>ARS</v>
          </cell>
          <cell r="H6809" t="str">
            <v>1121.6</v>
          </cell>
          <cell r="I6809">
            <v>0</v>
          </cell>
          <cell r="J6809">
            <v>0</v>
          </cell>
          <cell r="K6809" t="str">
            <v>1121.6</v>
          </cell>
          <cell r="L6809" t="str">
            <v>Marina Kippes</v>
          </cell>
          <cell r="M6809">
            <v>40351092</v>
          </cell>
          <cell r="N6809">
            <v>1551202223</v>
          </cell>
          <cell r="O6809" t="str">
            <v>Marina Kippes</v>
          </cell>
          <cell r="P6809">
            <v>1551202223</v>
          </cell>
          <cell r="Q6809" t="str">
            <v>Rivadavia</v>
          </cell>
          <cell r="R6809">
            <v>4949</v>
          </cell>
          <cell r="U6809" t="str">
            <v>Billinghurts, San Martin</v>
          </cell>
          <cell r="V6809">
            <v>1650</v>
          </cell>
          <cell r="W6809" t="str">
            <v>Gran Buenos Aires</v>
          </cell>
          <cell r="Y6809" t="str">
            <v>ENVÍO SIN CARGO (CABA Y GRAN PARTE DE GBA) TIEMPO: 4 a 6 DÍAS HÁBILES</v>
          </cell>
          <cell r="Z6809" t="str">
            <v>Mercado Pago</v>
          </cell>
          <cell r="AD6809">
            <v>44041</v>
          </cell>
          <cell r="AE6809">
            <v>44046</v>
          </cell>
          <cell r="AF6809" t="str">
            <v>CAJA DE TE MAD. BCO 9DIV 24X7CM</v>
          </cell>
          <cell r="AG6809" t="str">
            <v>1121.6</v>
          </cell>
          <cell r="AH6809">
            <v>1</v>
          </cell>
          <cell r="AI6809" t="str">
            <v>046CX7202</v>
          </cell>
          <cell r="AJ6809" t="str">
            <v>Móvil</v>
          </cell>
          <cell r="AK6809" t="str">
            <v>JUEVES 6-08 ENTRE 8 Y 18 HORAS!</v>
          </cell>
          <cell r="AL6809">
            <v>1633885150</v>
          </cell>
          <cell r="AM6809">
            <v>270327625</v>
          </cell>
          <cell r="AN6809" t="str">
            <v>Sí</v>
          </cell>
        </row>
        <row r="6810">
          <cell r="A6810">
            <v>1557</v>
          </cell>
          <cell r="B6810" t="str">
            <v>agustinapoch@hotmail.com</v>
          </cell>
          <cell r="C6810">
            <v>44041</v>
          </cell>
          <cell r="D6810" t="str">
            <v>Abierta</v>
          </cell>
          <cell r="E6810" t="str">
            <v>Recibido</v>
          </cell>
          <cell r="F6810" t="str">
            <v>Enviado</v>
          </cell>
          <cell r="G6810" t="str">
            <v>ARS</v>
          </cell>
          <cell r="H6810" t="str">
            <v>1626.38</v>
          </cell>
          <cell r="I6810">
            <v>0</v>
          </cell>
          <cell r="J6810">
            <v>0</v>
          </cell>
          <cell r="K6810" t="str">
            <v>1626.38</v>
          </cell>
          <cell r="L6810" t="str">
            <v>Camila Asat</v>
          </cell>
          <cell r="M6810">
            <v>38173128</v>
          </cell>
          <cell r="N6810">
            <v>1167262430</v>
          </cell>
          <cell r="O6810" t="str">
            <v>Camila Asat</v>
          </cell>
          <cell r="P6810">
            <v>1167262430</v>
          </cell>
          <cell r="Q6810" t="str">
            <v>Baradero</v>
          </cell>
          <cell r="R6810">
            <v>173</v>
          </cell>
          <cell r="T6810" t="str">
            <v>Flores</v>
          </cell>
          <cell r="U6810" t="str">
            <v>Caba</v>
          </cell>
          <cell r="V6810">
            <v>1407</v>
          </cell>
          <cell r="W6810" t="str">
            <v>Capital Federal</v>
          </cell>
          <cell r="Y6810" t="str">
            <v>ENVÍO SIN CARGO (CABA Y GRAN PARTE DE GBA) TIEMPO: 4 a 6 DÍAS HÁBILES</v>
          </cell>
          <cell r="Z6810" t="str">
            <v>Mercado Pago</v>
          </cell>
          <cell r="AC6810" t="str">
            <v>NO ENVIAR FACTURA ES UN REGALO</v>
          </cell>
          <cell r="AD6810">
            <v>44041</v>
          </cell>
          <cell r="AE6810">
            <v>44043</v>
          </cell>
          <cell r="AF6810" t="str">
            <v>SECAPLATOS BANDEJA TRANSPARENTE 48X32X9CM</v>
          </cell>
          <cell r="AG6810" t="str">
            <v>655.2</v>
          </cell>
          <cell r="AH6810">
            <v>1</v>
          </cell>
          <cell r="AI6810" t="str">
            <v>046BA6369</v>
          </cell>
          <cell r="AJ6810" t="str">
            <v>Móvil</v>
          </cell>
          <cell r="AK6810" t="str">
            <v>LUNES 3-08 ENTRE 8 Y 18 HORAS!</v>
          </cell>
          <cell r="AL6810">
            <v>1633880097</v>
          </cell>
          <cell r="AM6810">
            <v>268559653</v>
          </cell>
          <cell r="AN6810" t="str">
            <v>Sí</v>
          </cell>
        </row>
        <row r="6811">
          <cell r="A6811">
            <v>1557</v>
          </cell>
          <cell r="B6811" t="str">
            <v>agustinapoch@hotmail.com</v>
          </cell>
          <cell r="AF6811" t="str">
            <v>SARTEN DE CERAMICA DE 22 CM C/TAPA ANTIADHERENTE</v>
          </cell>
          <cell r="AG6811" t="str">
            <v>971.18</v>
          </cell>
          <cell r="AH6811">
            <v>1</v>
          </cell>
          <cell r="AI6811" t="str">
            <v>BA8170</v>
          </cell>
          <cell r="AN6811" t="str">
            <v>Sí</v>
          </cell>
        </row>
        <row r="6812">
          <cell r="A6812">
            <v>1556</v>
          </cell>
          <cell r="B6812" t="str">
            <v>dario_ausina@hotmail.com</v>
          </cell>
          <cell r="C6812">
            <v>44041</v>
          </cell>
          <cell r="D6812" t="str">
            <v>Abierta</v>
          </cell>
          <cell r="E6812" t="str">
            <v>Recibido</v>
          </cell>
          <cell r="F6812" t="str">
            <v>Enviado</v>
          </cell>
          <cell r="G6812" t="str">
            <v>ARS</v>
          </cell>
          <cell r="H6812" t="str">
            <v>6462.41</v>
          </cell>
          <cell r="I6812">
            <v>0</v>
          </cell>
          <cell r="J6812">
            <v>0</v>
          </cell>
          <cell r="K6812" t="str">
            <v>6462.41</v>
          </cell>
          <cell r="L6812" t="str">
            <v>Dario Sebastian Ausina</v>
          </cell>
          <cell r="M6812">
            <v>29832283</v>
          </cell>
          <cell r="N6812">
            <v>2994095931</v>
          </cell>
          <cell r="O6812" t="str">
            <v>Dario Sebastian Ausina</v>
          </cell>
          <cell r="P6812">
            <v>2994095931</v>
          </cell>
          <cell r="Q6812" t="str">
            <v>Carhue</v>
          </cell>
          <cell r="R6812">
            <v>2556</v>
          </cell>
          <cell r="U6812" t="str">
            <v>Caba</v>
          </cell>
          <cell r="V6812">
            <v>1440</v>
          </cell>
          <cell r="W6812" t="str">
            <v>Capital Federal</v>
          </cell>
          <cell r="Y6812" t="str">
            <v>ENVÍO SIN CARGO (CABA Y GRAN PARTE DE GBA) TIEMPO: 4 a 6 DÍAS HÁBILES</v>
          </cell>
          <cell r="Z6812" t="str">
            <v>Mercado Pago</v>
          </cell>
          <cell r="AB6812" t="str">
            <v>Enviar por via cargo a sucursal Plottier, provincia de Neuquén, CP 8316, para retiro en sucursal.  Atte Dario Ausina</v>
          </cell>
          <cell r="AC6812" t="str">
            <v>31-07 HABLADO X VIA CARGO PAGO EN DESTINO</v>
          </cell>
          <cell r="AD6812">
            <v>44041</v>
          </cell>
          <cell r="AE6812">
            <v>44046</v>
          </cell>
          <cell r="AF6812" t="str">
            <v>DISPENSER DE JABON DE POLIRESINA 9,7x 16,5 CM</v>
          </cell>
          <cell r="AG6812" t="str">
            <v>614.38</v>
          </cell>
          <cell r="AH6812">
            <v>2</v>
          </cell>
          <cell r="AI6812" t="str">
            <v>AB6647</v>
          </cell>
          <cell r="AJ6812" t="str">
            <v>Móvil</v>
          </cell>
          <cell r="AK6812" t="str">
            <v>03-08 SE ENVIA A VIA CARGO ENTRE 15 Y 18 HORAS!</v>
          </cell>
          <cell r="AL6812">
            <v>1633857885</v>
          </cell>
          <cell r="AM6812">
            <v>269983045</v>
          </cell>
          <cell r="AN6812" t="str">
            <v>Sí</v>
          </cell>
        </row>
        <row r="6813">
          <cell r="A6813">
            <v>1556</v>
          </cell>
          <cell r="B6813" t="str">
            <v>dario_ausina@hotmail.com</v>
          </cell>
          <cell r="AF6813" t="str">
            <v>BOWL BAMBOO BLANCO OVALADO MED 13X26CM</v>
          </cell>
          <cell r="AG6813" t="str">
            <v>1267.22</v>
          </cell>
          <cell r="AH6813">
            <v>1</v>
          </cell>
          <cell r="AI6813" t="str">
            <v>BA7791</v>
          </cell>
          <cell r="AN6813" t="str">
            <v>Sí</v>
          </cell>
        </row>
        <row r="6814">
          <cell r="A6814">
            <v>1556</v>
          </cell>
          <cell r="B6814" t="str">
            <v>dario_ausina@hotmail.com</v>
          </cell>
          <cell r="AF6814" t="str">
            <v>BOWL BAMBOO NEGRO 6X15CM</v>
          </cell>
          <cell r="AG6814" t="str">
            <v>431.2</v>
          </cell>
          <cell r="AH6814">
            <v>3</v>
          </cell>
          <cell r="AI6814" t="str">
            <v>BA7798</v>
          </cell>
          <cell r="AN6814" t="str">
            <v>Sí</v>
          </cell>
        </row>
        <row r="6815">
          <cell r="A6815">
            <v>1556</v>
          </cell>
          <cell r="B6815" t="str">
            <v>dario_ausina@hotmail.com</v>
          </cell>
          <cell r="AF6815" t="str">
            <v>COPETINERO BAMBOO BLANCO ALARGADO 5X30X12.5CM</v>
          </cell>
          <cell r="AG6815" t="str">
            <v>787.68</v>
          </cell>
          <cell r="AH6815">
            <v>1</v>
          </cell>
          <cell r="AI6815" t="str">
            <v>BA7794</v>
          </cell>
          <cell r="AN6815" t="str">
            <v>Sí</v>
          </cell>
        </row>
        <row r="6816">
          <cell r="A6816">
            <v>1556</v>
          </cell>
          <cell r="B6816" t="str">
            <v>dario_ausina@hotmail.com</v>
          </cell>
          <cell r="AF6816" t="str">
            <v>SET CUCHARON Y TENEDOR BAMBOO BLANCO 29CM</v>
          </cell>
          <cell r="AG6816" t="str">
            <v>819.2</v>
          </cell>
          <cell r="AH6816">
            <v>1</v>
          </cell>
          <cell r="AI6816" t="str">
            <v>BA7800</v>
          </cell>
          <cell r="AN6816" t="str">
            <v>Sí</v>
          </cell>
        </row>
        <row r="6817">
          <cell r="A6817">
            <v>1556</v>
          </cell>
          <cell r="B6817" t="str">
            <v>dario_ausina@hotmail.com</v>
          </cell>
          <cell r="AF6817" t="str">
            <v>BOWL BAMBOO BLANCO 14X28CM</v>
          </cell>
          <cell r="AG6817" t="str">
            <v>1065.95</v>
          </cell>
          <cell r="AH6817">
            <v>1</v>
          </cell>
          <cell r="AI6817" t="str">
            <v>BA7812</v>
          </cell>
          <cell r="AN6817" t="str">
            <v>Sí</v>
          </cell>
        </row>
        <row r="6818">
          <cell r="A6818">
            <v>1555</v>
          </cell>
          <cell r="B6818" t="str">
            <v>peraltalautaro96@gmail.com</v>
          </cell>
          <cell r="C6818">
            <v>44041</v>
          </cell>
          <cell r="D6818" t="str">
            <v>Abierta</v>
          </cell>
          <cell r="E6818" t="str">
            <v>Recibido</v>
          </cell>
          <cell r="F6818" t="str">
            <v>Enviado</v>
          </cell>
          <cell r="G6818" t="str">
            <v>ARS</v>
          </cell>
          <cell r="H6818" t="str">
            <v>5878.1</v>
          </cell>
          <cell r="I6818">
            <v>0</v>
          </cell>
          <cell r="J6818">
            <v>0</v>
          </cell>
          <cell r="K6818" t="str">
            <v>5878.1</v>
          </cell>
          <cell r="L6818" t="str">
            <v>Lautaro Peralta</v>
          </cell>
          <cell r="M6818">
            <v>38701590</v>
          </cell>
          <cell r="N6818">
            <v>5491131983654</v>
          </cell>
          <cell r="O6818" t="str">
            <v>Lautaro Peralta</v>
          </cell>
          <cell r="P6818">
            <v>5491131983654</v>
          </cell>
          <cell r="Q6818" t="str">
            <v>Santa Cruz</v>
          </cell>
          <cell r="R6818">
            <v>281</v>
          </cell>
          <cell r="T6818" t="str">
            <v>San José</v>
          </cell>
          <cell r="U6818" t="str">
            <v>Buenos Aires</v>
          </cell>
          <cell r="V6818">
            <v>1834</v>
          </cell>
          <cell r="W6818" t="str">
            <v>Gran Buenos Aires</v>
          </cell>
          <cell r="Y6818" t="str">
            <v>ENVÍO SIN CARGO (CABA Y GRAN PARTE DE GBA) TIEMPO: 4 a 6 DÍAS HÁBILES</v>
          </cell>
          <cell r="Z6818" t="str">
            <v>Mercado Pago</v>
          </cell>
          <cell r="AB6818" t="str">
            <v>La dirección es  Santa Cruz 281, entre churrinche y zorzal. Barrio San José. Temperley. Partido lomas de Zamora. El timbre NO FUNCIONA. Portón negro.</v>
          </cell>
          <cell r="AD6818">
            <v>44041</v>
          </cell>
          <cell r="AE6818">
            <v>44046</v>
          </cell>
          <cell r="AF6818" t="str">
            <v>FUENTE DE VIDRIO CON TAPA PARA HORNO 2750CC 1375CC 33.9*19CM DIAM</v>
          </cell>
          <cell r="AG6818" t="str">
            <v>1280.89</v>
          </cell>
          <cell r="AH6818">
            <v>1</v>
          </cell>
          <cell r="AI6818" t="str">
            <v>PA59010</v>
          </cell>
          <cell r="AJ6818" t="str">
            <v>Móvil</v>
          </cell>
          <cell r="AK6818" t="str">
            <v>MIERCOLES 5-08 ENTRE 8 Y 18 HORAS!</v>
          </cell>
          <cell r="AL6818">
            <v>1633826194</v>
          </cell>
          <cell r="AM6818">
            <v>269400675</v>
          </cell>
          <cell r="AN6818" t="str">
            <v>Sí</v>
          </cell>
        </row>
        <row r="6819">
          <cell r="A6819">
            <v>1555</v>
          </cell>
          <cell r="B6819" t="str">
            <v>peraltalautaro96@gmail.com</v>
          </cell>
          <cell r="AF6819" t="str">
            <v>SET X 4 VASO PINTA 540 ML RIGOLLEAU</v>
          </cell>
          <cell r="AG6819" t="str">
            <v>479.2</v>
          </cell>
          <cell r="AH6819">
            <v>1</v>
          </cell>
          <cell r="AI6819" t="str">
            <v>RI68946PK</v>
          </cell>
          <cell r="AN6819" t="str">
            <v>Sí</v>
          </cell>
        </row>
        <row r="6820">
          <cell r="A6820">
            <v>1555</v>
          </cell>
          <cell r="B6820" t="str">
            <v>peraltalautaro96@gmail.com</v>
          </cell>
          <cell r="AF6820" t="str">
            <v>SET: DOSIFICADOR REPOSTERIA+ESPATULA+4 PICOS 6X20CM</v>
          </cell>
          <cell r="AG6820" t="str">
            <v>330.4</v>
          </cell>
          <cell r="AH6820">
            <v>1</v>
          </cell>
          <cell r="AI6820" t="str">
            <v>046BA4804</v>
          </cell>
          <cell r="AN6820" t="str">
            <v>Sí</v>
          </cell>
        </row>
        <row r="6821">
          <cell r="A6821">
            <v>1555</v>
          </cell>
          <cell r="B6821" t="str">
            <v>peraltalautaro96@gmail.com</v>
          </cell>
          <cell r="AF6821" t="str">
            <v>BROCHES PARA BOLSA FLUO BLISTER SET X 5PC COL.SURT. 11CM</v>
          </cell>
          <cell r="AG6821" t="str">
            <v>112.72</v>
          </cell>
          <cell r="AH6821">
            <v>1</v>
          </cell>
          <cell r="AI6821" t="str">
            <v>046BR5392</v>
          </cell>
          <cell r="AN6821" t="str">
            <v>Sí</v>
          </cell>
        </row>
        <row r="6822">
          <cell r="A6822">
            <v>1555</v>
          </cell>
          <cell r="B6822" t="str">
            <v>peraltalautaro96@gmail.com</v>
          </cell>
          <cell r="AF6822" t="str">
            <v>UNTADOR CRISTAL 1 PIEZA 14,5CM MOTIV. SIN ELECCIÓN</v>
          </cell>
          <cell r="AG6822" t="str">
            <v>18.63</v>
          </cell>
          <cell r="AH6822">
            <v>3</v>
          </cell>
          <cell r="AI6822" t="str">
            <v>019BA6981</v>
          </cell>
          <cell r="AN6822" t="str">
            <v>Sí</v>
          </cell>
        </row>
        <row r="6823">
          <cell r="A6823">
            <v>1555</v>
          </cell>
          <cell r="B6823" t="str">
            <v>peraltalautaro96@gmail.com</v>
          </cell>
          <cell r="AF6823" t="str">
            <v>PROMO SET DE VIDRIO</v>
          </cell>
          <cell r="AG6823">
            <v>2399</v>
          </cell>
          <cell r="AH6823">
            <v>1</v>
          </cell>
          <cell r="AN6823" t="str">
            <v>Sí</v>
          </cell>
        </row>
        <row r="6824">
          <cell r="A6824">
            <v>1555</v>
          </cell>
          <cell r="B6824" t="str">
            <v>peraltalautaro96@gmail.com</v>
          </cell>
          <cell r="AF6824" t="str">
            <v>CAJA / ASIENTO FORMA CAMION HELADOS 53X33X26CM</v>
          </cell>
          <cell r="AG6824">
            <v>1220</v>
          </cell>
          <cell r="AH6824">
            <v>1</v>
          </cell>
          <cell r="AI6824" t="str">
            <v>046CX5828</v>
          </cell>
          <cell r="AN6824" t="str">
            <v>Sí</v>
          </cell>
        </row>
        <row r="6825">
          <cell r="A6825">
            <v>1554</v>
          </cell>
          <cell r="B6825" t="str">
            <v>giselapatania@hotmail.com</v>
          </cell>
          <cell r="C6825">
            <v>44041</v>
          </cell>
          <cell r="D6825" t="str">
            <v>Abierta</v>
          </cell>
          <cell r="E6825" t="str">
            <v>Recibido</v>
          </cell>
          <cell r="F6825" t="str">
            <v>Enviado</v>
          </cell>
          <cell r="G6825" t="str">
            <v>ARS</v>
          </cell>
          <cell r="H6825" t="str">
            <v>8555.24</v>
          </cell>
          <cell r="I6825">
            <v>0</v>
          </cell>
          <cell r="J6825">
            <v>0</v>
          </cell>
          <cell r="K6825" t="str">
            <v>8555.24</v>
          </cell>
          <cell r="L6825" t="str">
            <v>Gisela Patania</v>
          </cell>
          <cell r="M6825">
            <v>25430025</v>
          </cell>
          <cell r="N6825">
            <v>1157594737</v>
          </cell>
          <cell r="O6825" t="str">
            <v>Gisela patania</v>
          </cell>
          <cell r="P6825">
            <v>1157594737</v>
          </cell>
          <cell r="Q6825" t="str">
            <v>Sanchez De Loria</v>
          </cell>
          <cell r="R6825">
            <v>1080</v>
          </cell>
          <cell r="S6825" t="str">
            <v>4d</v>
          </cell>
          <cell r="T6825" t="str">
            <v>san Cristobal</v>
          </cell>
          <cell r="U6825" t="str">
            <v>Caba</v>
          </cell>
          <cell r="V6825">
            <v>1220</v>
          </cell>
          <cell r="W6825" t="str">
            <v>Capital Federal</v>
          </cell>
          <cell r="Y6825" t="str">
            <v>ENVÍO SIN CARGO (CABA Y GRAN PARTE DE GBA) TIEMPO: 4 a 6 DÍAS HÁBILES</v>
          </cell>
          <cell r="Z6825" t="str">
            <v>Mercado Pago</v>
          </cell>
          <cell r="AC6825" t="str">
            <v>SEGURO DE PUERTA PRINCIPALMENTE COLOR ROJO, SINO FUCSIA O VIOLETA</v>
          </cell>
          <cell r="AD6825">
            <v>44041</v>
          </cell>
          <cell r="AE6825">
            <v>44048</v>
          </cell>
          <cell r="AF6825" t="str">
            <v>BOTELLA ESTAMPA PERMANENTE</v>
          </cell>
          <cell r="AG6825" t="str">
            <v>101.2</v>
          </cell>
          <cell r="AH6825">
            <v>10</v>
          </cell>
          <cell r="AI6825" t="str">
            <v>BOTEST</v>
          </cell>
          <cell r="AJ6825" t="str">
            <v>Web</v>
          </cell>
          <cell r="AK6825" t="str">
            <v>VIERNES 07-08 ENTRE 8 Y 18 HORAS!</v>
          </cell>
          <cell r="AL6825">
            <v>1633825774</v>
          </cell>
          <cell r="AM6825">
            <v>270197481</v>
          </cell>
          <cell r="AN6825" t="str">
            <v>Sí</v>
          </cell>
        </row>
        <row r="6826">
          <cell r="A6826">
            <v>1554</v>
          </cell>
          <cell r="B6826" t="str">
            <v>giselapatania@hotmail.com</v>
          </cell>
          <cell r="AF6826" t="str">
            <v>ALM. LOVE 25X55CM POLIESTER V.SILICONADO</v>
          </cell>
          <cell r="AG6826" t="str">
            <v>631.2</v>
          </cell>
          <cell r="AH6826">
            <v>1</v>
          </cell>
          <cell r="AI6826" t="str">
            <v>CHU391</v>
          </cell>
          <cell r="AN6826" t="str">
            <v>Sí</v>
          </cell>
        </row>
        <row r="6827">
          <cell r="A6827">
            <v>1554</v>
          </cell>
          <cell r="B6827" t="str">
            <v>giselapatania@hotmail.com</v>
          </cell>
          <cell r="AF6827" t="str">
            <v>PORTA COSMETICOS 8 PARTES 11.5X11.5CM</v>
          </cell>
          <cell r="AG6827" t="str">
            <v>342.4</v>
          </cell>
          <cell r="AH6827">
            <v>1</v>
          </cell>
          <cell r="AI6827" t="str">
            <v>046DE7898</v>
          </cell>
          <cell r="AN6827" t="str">
            <v>Sí</v>
          </cell>
        </row>
        <row r="6828">
          <cell r="A6828">
            <v>1554</v>
          </cell>
          <cell r="B6828" t="str">
            <v>giselapatania@hotmail.com</v>
          </cell>
          <cell r="AF6828" t="str">
            <v>PANERA HOME ARPILLERA C/LIENZO</v>
          </cell>
          <cell r="AG6828" t="str">
            <v>323.4</v>
          </cell>
          <cell r="AH6828">
            <v>1</v>
          </cell>
          <cell r="AI6828" t="str">
            <v>LO26003 LO TIENE LUCIANA</v>
          </cell>
          <cell r="AN6828" t="str">
            <v>Sí</v>
          </cell>
        </row>
        <row r="6829">
          <cell r="A6829">
            <v>1554</v>
          </cell>
          <cell r="B6829" t="str">
            <v>giselapatania@hotmail.com</v>
          </cell>
          <cell r="AF6829" t="str">
            <v>ALM. HOME 25X55CM POLIESTER V.SILICONADO</v>
          </cell>
          <cell r="AG6829" t="str">
            <v>631.2</v>
          </cell>
          <cell r="AH6829">
            <v>1</v>
          </cell>
          <cell r="AI6829" t="str">
            <v>CHU390</v>
          </cell>
          <cell r="AN6829" t="str">
            <v>Sí</v>
          </cell>
        </row>
        <row r="6830">
          <cell r="A6830">
            <v>1554</v>
          </cell>
          <cell r="B6830" t="str">
            <v>giselapatania@hotmail.com</v>
          </cell>
          <cell r="AF6830" t="str">
            <v>ALM. VIVE RIE AMA 25X55CM POLIESTER V.SILICONADO</v>
          </cell>
          <cell r="AG6830" t="str">
            <v>631.2</v>
          </cell>
          <cell r="AH6830">
            <v>1</v>
          </cell>
          <cell r="AI6830" t="str">
            <v>CHU376</v>
          </cell>
          <cell r="AN6830" t="str">
            <v>Sí</v>
          </cell>
        </row>
        <row r="6831">
          <cell r="A6831">
            <v>1554</v>
          </cell>
          <cell r="B6831" t="str">
            <v>giselapatania@hotmail.com</v>
          </cell>
          <cell r="AF6831" t="str">
            <v>SEGURO PARA PUERTA SILICONA 1PC COLORES SURTIDOS SIN ELECCION</v>
          </cell>
          <cell r="AG6831" t="str">
            <v>45.59</v>
          </cell>
          <cell r="AH6831">
            <v>1</v>
          </cell>
          <cell r="AI6831" t="str">
            <v>019BA6986</v>
          </cell>
          <cell r="AN6831" t="str">
            <v>Sí</v>
          </cell>
        </row>
        <row r="6832">
          <cell r="A6832">
            <v>1554</v>
          </cell>
          <cell r="B6832" t="str">
            <v>giselapatania@hotmail.com</v>
          </cell>
          <cell r="AF6832" t="str">
            <v>CESTO DE BASURA ACERO INOXIDABLE 8L</v>
          </cell>
          <cell r="AG6832" t="str">
            <v>1456.28</v>
          </cell>
          <cell r="AH6832">
            <v>1</v>
          </cell>
          <cell r="AI6832" t="str">
            <v>TA7997</v>
          </cell>
          <cell r="AN6832" t="str">
            <v>Sí</v>
          </cell>
        </row>
        <row r="6833">
          <cell r="A6833">
            <v>1554</v>
          </cell>
          <cell r="B6833" t="str">
            <v>giselapatania@hotmail.com</v>
          </cell>
          <cell r="AF6833" t="str">
            <v>CESTO DE BASURA ACERO INOX. 12L</v>
          </cell>
          <cell r="AG6833" t="str">
            <v>2032.8</v>
          </cell>
          <cell r="AH6833">
            <v>1</v>
          </cell>
          <cell r="AI6833" t="str">
            <v>TA7998</v>
          </cell>
          <cell r="AN6833" t="str">
            <v>Sí</v>
          </cell>
        </row>
        <row r="6834">
          <cell r="A6834">
            <v>1554</v>
          </cell>
          <cell r="B6834" t="str">
            <v>giselapatania@hotmail.com</v>
          </cell>
          <cell r="AF6834" t="str">
            <v>LATA DESEOS 17X17CM</v>
          </cell>
          <cell r="AG6834" t="str">
            <v>899.5</v>
          </cell>
          <cell r="AH6834">
            <v>1</v>
          </cell>
          <cell r="AI6834" t="str">
            <v>645LA33026</v>
          </cell>
          <cell r="AN6834" t="str">
            <v>Sí</v>
          </cell>
        </row>
        <row r="6835">
          <cell r="A6835">
            <v>1554</v>
          </cell>
          <cell r="B6835" t="str">
            <v>giselapatania@hotmail.com</v>
          </cell>
          <cell r="AF6835" t="str">
            <v>SET X 3 COLADORES</v>
          </cell>
          <cell r="AG6835" t="str">
            <v>251.54</v>
          </cell>
          <cell r="AH6835">
            <v>1</v>
          </cell>
          <cell r="AI6835" t="str">
            <v>BA4794</v>
          </cell>
          <cell r="AN6835" t="str">
            <v>Sí</v>
          </cell>
        </row>
        <row r="6836">
          <cell r="A6836">
            <v>1554</v>
          </cell>
          <cell r="B6836" t="str">
            <v>giselapatania@hotmail.com</v>
          </cell>
          <cell r="AF6836" t="str">
            <v>FRASCO VIDRIO 19CM X 9CM DIAM</v>
          </cell>
          <cell r="AG6836" t="str">
            <v>298.13</v>
          </cell>
          <cell r="AH6836">
            <v>1</v>
          </cell>
          <cell r="AI6836" t="str">
            <v>BA6431 MERRCA SEPARADA</v>
          </cell>
          <cell r="AN6836" t="str">
            <v>Sí</v>
          </cell>
        </row>
        <row r="6837">
          <cell r="A6837">
            <v>1553</v>
          </cell>
          <cell r="B6837" t="str">
            <v>florenciafacio@gmail.com</v>
          </cell>
          <cell r="C6837">
            <v>44041</v>
          </cell>
          <cell r="D6837" t="str">
            <v>Abierta</v>
          </cell>
          <cell r="E6837" t="str">
            <v>Recibido</v>
          </cell>
          <cell r="F6837" t="str">
            <v>Enviado</v>
          </cell>
          <cell r="G6837" t="str">
            <v>ARS</v>
          </cell>
          <cell r="H6837" t="str">
            <v>1658.5</v>
          </cell>
          <cell r="I6837">
            <v>0</v>
          </cell>
          <cell r="J6837">
            <v>0</v>
          </cell>
          <cell r="K6837" t="str">
            <v>1658.5</v>
          </cell>
          <cell r="L6837" t="str">
            <v>Florencia Facio</v>
          </cell>
          <cell r="M6837">
            <v>28030506</v>
          </cell>
          <cell r="N6837">
            <v>1141909410</v>
          </cell>
          <cell r="O6837" t="str">
            <v>Florencia Facio</v>
          </cell>
          <cell r="P6837">
            <v>1141909410</v>
          </cell>
          <cell r="Q6837" t="str">
            <v>Nuñez</v>
          </cell>
          <cell r="R6837">
            <v>2442</v>
          </cell>
          <cell r="S6837" t="str">
            <v>2C</v>
          </cell>
          <cell r="T6837" t="str">
            <v>Nuñez</v>
          </cell>
          <cell r="U6837" t="str">
            <v>Caba</v>
          </cell>
          <cell r="V6837">
            <v>1429</v>
          </cell>
          <cell r="W6837" t="str">
            <v>Capital Federal</v>
          </cell>
          <cell r="Y6837" t="str">
            <v>ENVÍO SIN CARGO (CABA Y GRAN PARTE DE GBA) TIEMPO: 4 a 6 DÍAS HÁBILES</v>
          </cell>
          <cell r="Z6837" t="str">
            <v>Mercado Pago</v>
          </cell>
          <cell r="AD6837">
            <v>44041</v>
          </cell>
          <cell r="AE6837">
            <v>44043</v>
          </cell>
          <cell r="AF6837" t="str">
            <v>MOLDE P/PIZZA ANTIADHERENTE NEGRO 35 CM.</v>
          </cell>
          <cell r="AG6837" t="str">
            <v>642.14</v>
          </cell>
          <cell r="AH6837">
            <v>1</v>
          </cell>
          <cell r="AI6837" t="str">
            <v>043BA6160</v>
          </cell>
          <cell r="AJ6837" t="str">
            <v>Móvil</v>
          </cell>
          <cell r="AK6837" t="str">
            <v>LUNES ENTRE LAS 8 Y 18 HORAS!</v>
          </cell>
          <cell r="AL6837">
            <v>1633815586</v>
          </cell>
          <cell r="AM6837">
            <v>251918713</v>
          </cell>
          <cell r="AN6837" t="str">
            <v>Sí</v>
          </cell>
        </row>
        <row r="6838">
          <cell r="A6838">
            <v>1553</v>
          </cell>
          <cell r="B6838" t="str">
            <v>florenciafacio@gmail.com</v>
          </cell>
          <cell r="AF6838" t="str">
            <v>TAZON AMANECER 370 CC. RIGOLLEAU</v>
          </cell>
          <cell r="AG6838" t="str">
            <v>1016.36</v>
          </cell>
          <cell r="AH6838">
            <v>1</v>
          </cell>
          <cell r="AI6838" t="str">
            <v>MLRI67021GR MERCA SEPA</v>
          </cell>
          <cell r="AN6838" t="str">
            <v>Sí</v>
          </cell>
        </row>
        <row r="6839">
          <cell r="A6839">
            <v>1552</v>
          </cell>
          <cell r="B6839" t="str">
            <v>belenbertuzzi@gmail.com</v>
          </cell>
          <cell r="C6839">
            <v>44041</v>
          </cell>
          <cell r="D6839" t="str">
            <v>Abierta</v>
          </cell>
          <cell r="E6839" t="str">
            <v>Recibido</v>
          </cell>
          <cell r="F6839" t="str">
            <v>Enviado</v>
          </cell>
          <cell r="G6839" t="str">
            <v>ARS</v>
          </cell>
          <cell r="H6839" t="str">
            <v>2654.88</v>
          </cell>
          <cell r="I6839">
            <v>0</v>
          </cell>
          <cell r="J6839">
            <v>0</v>
          </cell>
          <cell r="K6839" t="str">
            <v>2654.88</v>
          </cell>
          <cell r="L6839" t="str">
            <v>MARIA BELEN Bertuzzi</v>
          </cell>
          <cell r="M6839">
            <v>36778653</v>
          </cell>
          <cell r="N6839">
            <v>3814756124</v>
          </cell>
          <cell r="O6839" t="str">
            <v>Maria Belen Bertuzzi</v>
          </cell>
          <cell r="P6839">
            <v>3814756124</v>
          </cell>
          <cell r="Q6839" t="str">
            <v>Rivadavia</v>
          </cell>
          <cell r="R6839">
            <v>639</v>
          </cell>
          <cell r="S6839">
            <v>6</v>
          </cell>
          <cell r="U6839" t="str">
            <v>San Isidro</v>
          </cell>
          <cell r="V6839">
            <v>1642</v>
          </cell>
          <cell r="W6839" t="str">
            <v>Gran Buenos Aires</v>
          </cell>
          <cell r="Y6839" t="str">
            <v>ENVÍO SIN CARGO (CABA Y GRAN PARTE DE GBA) TIEMPO: 4 a 6 DÍAS HÁBILES</v>
          </cell>
          <cell r="Z6839" t="str">
            <v>Mercado Pago</v>
          </cell>
          <cell r="AD6839">
            <v>44041</v>
          </cell>
          <cell r="AE6839">
            <v>44049</v>
          </cell>
          <cell r="AF6839" t="str">
            <v>JABONERA DE BAÑO PASTEL DE POLIRESINA</v>
          </cell>
          <cell r="AG6839" t="str">
            <v>391.3</v>
          </cell>
          <cell r="AH6839">
            <v>1</v>
          </cell>
          <cell r="AI6839" t="str">
            <v>AB6649</v>
          </cell>
          <cell r="AJ6839" t="str">
            <v>Móvil</v>
          </cell>
          <cell r="AK6839" t="str">
            <v>MARTES 11-08 ENTRE 8 Y 18 HORAS!</v>
          </cell>
          <cell r="AL6839">
            <v>1633780339</v>
          </cell>
          <cell r="AM6839">
            <v>270272210</v>
          </cell>
          <cell r="AN6839" t="str">
            <v>Sí</v>
          </cell>
        </row>
        <row r="6840">
          <cell r="A6840">
            <v>1552</v>
          </cell>
          <cell r="B6840" t="str">
            <v>belenbertuzzi@gmail.com</v>
          </cell>
          <cell r="AF6840" t="str">
            <v>TRAPEADOR DE PISO VIOLETA EXTENSIBLE</v>
          </cell>
          <cell r="AG6840" t="str">
            <v>956.7</v>
          </cell>
          <cell r="AH6840">
            <v>1</v>
          </cell>
          <cell r="AI6840" t="str">
            <v>046LI7535</v>
          </cell>
          <cell r="AN6840" t="str">
            <v>Sí</v>
          </cell>
        </row>
        <row r="6841">
          <cell r="A6841">
            <v>1552</v>
          </cell>
          <cell r="B6841" t="str">
            <v>belenbertuzzi@gmail.com</v>
          </cell>
          <cell r="AF6841" t="str">
            <v>INDIVIDUAL DE YUTE TEJIDO 32 CM</v>
          </cell>
          <cell r="AG6841" t="str">
            <v>519.2</v>
          </cell>
          <cell r="AH6841">
            <v>1</v>
          </cell>
          <cell r="AI6841" t="str">
            <v>INDIVIDUALYUTE</v>
          </cell>
          <cell r="AN6841" t="str">
            <v>Sí</v>
          </cell>
        </row>
        <row r="6842">
          <cell r="A6842">
            <v>1552</v>
          </cell>
          <cell r="B6842" t="str">
            <v>belenbertuzzi@gmail.com</v>
          </cell>
          <cell r="AF6842" t="str">
            <v>COPETINERO BAMBOO BLANCO ALARGADO 5X30X12.5CM</v>
          </cell>
          <cell r="AG6842" t="str">
            <v>787.68</v>
          </cell>
          <cell r="AH6842">
            <v>1</v>
          </cell>
          <cell r="AI6842" t="str">
            <v>BA7794</v>
          </cell>
          <cell r="AN6842" t="str">
            <v>Sí</v>
          </cell>
        </row>
        <row r="6843">
          <cell r="A6843">
            <v>1551</v>
          </cell>
          <cell r="B6843" t="str">
            <v>araceli.trama@hotmail.com</v>
          </cell>
          <cell r="C6843">
            <v>44041</v>
          </cell>
          <cell r="D6843" t="str">
            <v>Abierta</v>
          </cell>
          <cell r="E6843" t="str">
            <v>Recibido</v>
          </cell>
          <cell r="F6843" t="str">
            <v>Enviado</v>
          </cell>
          <cell r="G6843" t="str">
            <v>ARS</v>
          </cell>
          <cell r="H6843" t="str">
            <v>1490.65</v>
          </cell>
          <cell r="I6843">
            <v>0</v>
          </cell>
          <cell r="J6843">
            <v>0</v>
          </cell>
          <cell r="K6843" t="str">
            <v>1490.65</v>
          </cell>
          <cell r="L6843" t="str">
            <v>Araceli Trama</v>
          </cell>
          <cell r="M6843">
            <v>38891667</v>
          </cell>
          <cell r="N6843" t="str">
            <v>15 6407-5259</v>
          </cell>
          <cell r="O6843" t="str">
            <v>Araceli Trama</v>
          </cell>
          <cell r="P6843" t="str">
            <v>15 6407-5259</v>
          </cell>
          <cell r="Q6843" t="str">
            <v>Emilio zola</v>
          </cell>
          <cell r="R6843">
            <v>4319</v>
          </cell>
          <cell r="S6843" t="str">
            <v>Casa</v>
          </cell>
          <cell r="T6843" t="str">
            <v>Sarandi</v>
          </cell>
          <cell r="U6843" t="str">
            <v>Avellaneda</v>
          </cell>
          <cell r="V6843">
            <v>1872</v>
          </cell>
          <cell r="W6843" t="str">
            <v>Gran Buenos Aires</v>
          </cell>
          <cell r="Y6843" t="str">
            <v>ENVÍO SIN CARGO (CABA Y GRAN PARTE DE GBA) TIEMPO: 4 a 6 DÍAS HÁBILES</v>
          </cell>
          <cell r="Z6843" t="str">
            <v>Mercado Pago</v>
          </cell>
          <cell r="AD6843">
            <v>44041</v>
          </cell>
          <cell r="AE6843">
            <v>44046</v>
          </cell>
          <cell r="AF6843" t="str">
            <v>FRASCO VIDRIO 19CM X 9CM DIAM</v>
          </cell>
          <cell r="AG6843" t="str">
            <v>298.13</v>
          </cell>
          <cell r="AH6843">
            <v>5</v>
          </cell>
          <cell r="AI6843" t="str">
            <v>BA6431 MERRCA SEPARADA</v>
          </cell>
          <cell r="AJ6843" t="str">
            <v>Móvil</v>
          </cell>
          <cell r="AK6843" t="str">
            <v>MIERCOLES 5-08 ENTRE 8 Y 18 HORAS!</v>
          </cell>
          <cell r="AL6843">
            <v>1633691770</v>
          </cell>
          <cell r="AM6843">
            <v>269847802</v>
          </cell>
          <cell r="AN6843" t="str">
            <v>Sí</v>
          </cell>
        </row>
        <row r="6844">
          <cell r="A6844">
            <v>1550</v>
          </cell>
          <cell r="B6844" t="str">
            <v>dalizmartinez9@gmail.com</v>
          </cell>
          <cell r="C6844">
            <v>44041</v>
          </cell>
          <cell r="D6844" t="str">
            <v>Abierta</v>
          </cell>
          <cell r="E6844" t="str">
            <v>Recibido</v>
          </cell>
          <cell r="F6844" t="str">
            <v>Enviado</v>
          </cell>
          <cell r="G6844" t="str">
            <v>ARS</v>
          </cell>
          <cell r="H6844" t="str">
            <v>2275.36</v>
          </cell>
          <cell r="I6844">
            <v>0</v>
          </cell>
          <cell r="J6844">
            <v>0</v>
          </cell>
          <cell r="K6844" t="str">
            <v>2275.36</v>
          </cell>
          <cell r="L6844" t="str">
            <v>Thalia Daliz</v>
          </cell>
          <cell r="M6844">
            <v>94075806</v>
          </cell>
          <cell r="N6844">
            <v>1136604871</v>
          </cell>
          <cell r="O6844" t="str">
            <v>Thalia Daliz</v>
          </cell>
          <cell r="P6844">
            <v>1136604871</v>
          </cell>
          <cell r="Q6844" t="str">
            <v>Garmendia 2321</v>
          </cell>
          <cell r="R6844">
            <v>1722</v>
          </cell>
          <cell r="U6844" t="str">
            <v>Merlo</v>
          </cell>
          <cell r="V6844">
            <v>1722</v>
          </cell>
          <cell r="W6844" t="str">
            <v>Gran Buenos Aires</v>
          </cell>
          <cell r="Y6844" t="str">
            <v>ENVÍO SIN CARGO (CABA Y GRAN PARTE DE GBA) TIEMPO: 4 a 6 DÍAS HÁBILES</v>
          </cell>
          <cell r="Z6844" t="str">
            <v>Mercado Pago</v>
          </cell>
          <cell r="AB6844" t="str">
            <v>HOla que tal realize el pedido pero es pra 4 dirrecciones distintas consulte por instagram y me dio esta opcion son regalos para distintas personas las agasajadas son a nombre de: Yolada: Av. Lacarra 528 1165527490 Yenni: Cespedes 2518 planta baja 1165527490 Rosa: Av. Eva peron 2152  cel 1168021621 Rous: Laguna 1412 Floresta capital cel 1130518528</v>
          </cell>
          <cell r="AC6844" t="str">
            <v>OJO PEDIDO PARA 3 DIRECCIONES DIFERENTES ES PARA REGALO! NO ENVIAR FACTURA</v>
          </cell>
          <cell r="AD6844">
            <v>44041</v>
          </cell>
          <cell r="AE6844">
            <v>44046</v>
          </cell>
          <cell r="AF6844" t="str">
            <v>CAJA DE TE CORAZON 10X7CM</v>
          </cell>
          <cell r="AG6844" t="str">
            <v>336.04</v>
          </cell>
          <cell r="AH6844">
            <v>4</v>
          </cell>
          <cell r="AI6844" t="str">
            <v>046CX6317</v>
          </cell>
          <cell r="AJ6844" t="str">
            <v>Móvil</v>
          </cell>
          <cell r="AK6844" t="str">
            <v>MIERCOLES 5-08 ENTRE 8 Y 18 HORAS!</v>
          </cell>
          <cell r="AL6844">
            <v>1633654572</v>
          </cell>
          <cell r="AM6844">
            <v>270025008</v>
          </cell>
          <cell r="AN6844" t="str">
            <v>Sí</v>
          </cell>
        </row>
        <row r="6845">
          <cell r="A6845">
            <v>1550</v>
          </cell>
          <cell r="B6845" t="str">
            <v>dalizmartinez9@gmail.com</v>
          </cell>
          <cell r="AF6845" t="str">
            <v>VASO TERMICO CON TAPA Y FAJA COLORES PASTELES (Rosa)</v>
          </cell>
          <cell r="AG6845" t="str">
            <v>232.8</v>
          </cell>
          <cell r="AH6845">
            <v>4</v>
          </cell>
          <cell r="AI6845" t="str">
            <v>BA87506 MERCA SEPA</v>
          </cell>
          <cell r="AN6845" t="str">
            <v>Sí</v>
          </cell>
        </row>
        <row r="6846">
          <cell r="A6846">
            <v>1549</v>
          </cell>
          <cell r="B6846" t="str">
            <v>tomasreinoso82@gmail.com</v>
          </cell>
          <cell r="C6846">
            <v>44041</v>
          </cell>
          <cell r="D6846" t="str">
            <v>Abierta</v>
          </cell>
          <cell r="E6846" t="str">
            <v>Recibido</v>
          </cell>
          <cell r="F6846" t="str">
            <v>Enviado</v>
          </cell>
          <cell r="G6846" t="str">
            <v>ARS</v>
          </cell>
          <cell r="H6846" t="str">
            <v>640.88</v>
          </cell>
          <cell r="I6846">
            <v>0</v>
          </cell>
          <cell r="J6846">
            <v>0</v>
          </cell>
          <cell r="K6846" t="str">
            <v>640.88</v>
          </cell>
          <cell r="L6846" t="str">
            <v>tomas Gimenez Reinoso</v>
          </cell>
          <cell r="M6846">
            <v>20402600560</v>
          </cell>
          <cell r="N6846">
            <v>1163617901</v>
          </cell>
          <cell r="O6846" t="str">
            <v>Tomas Gimenez Reinoso</v>
          </cell>
          <cell r="P6846">
            <v>1163617901</v>
          </cell>
          <cell r="Q6846" t="str">
            <v>Leonismo Argentino</v>
          </cell>
          <cell r="R6846">
            <v>475</v>
          </cell>
          <cell r="T6846" t="str">
            <v>El zorzal</v>
          </cell>
          <cell r="U6846" t="str">
            <v>General Pacheco</v>
          </cell>
          <cell r="V6846">
            <v>1617</v>
          </cell>
          <cell r="W6846" t="str">
            <v>Gran Buenos Aires</v>
          </cell>
          <cell r="Y6846" t="str">
            <v>ENVÍO SIN CARGO (CABA Y GRAN PARTE DE GBA) TIEMPO: 4 a 6 DÍAS HÁBILES</v>
          </cell>
          <cell r="Z6846" t="str">
            <v>Mercado Pago</v>
          </cell>
          <cell r="AD6846">
            <v>44041</v>
          </cell>
          <cell r="AE6846">
            <v>44046</v>
          </cell>
          <cell r="AF6846" t="str">
            <v>CEPILLO DE BAÑO PLASTICO 3 COLORES 38 X 13 CM</v>
          </cell>
          <cell r="AG6846" t="str">
            <v>268.08</v>
          </cell>
          <cell r="AH6846">
            <v>1</v>
          </cell>
          <cell r="AI6846" t="str">
            <v>AB6065</v>
          </cell>
          <cell r="AJ6846" t="str">
            <v>Web</v>
          </cell>
          <cell r="AK6846" t="str">
            <v>JUEVES 6-08 ENTRE 8 Y 18 HORAS!</v>
          </cell>
          <cell r="AL6846">
            <v>1633655024</v>
          </cell>
          <cell r="AM6846">
            <v>270224396</v>
          </cell>
          <cell r="AN6846" t="str">
            <v>Sí</v>
          </cell>
        </row>
        <row r="6847">
          <cell r="A6847">
            <v>1549</v>
          </cell>
          <cell r="B6847" t="str">
            <v>tomasreinoso82@gmail.com</v>
          </cell>
          <cell r="AF6847" t="str">
            <v>COLADOR ACERO INOX. 20CM DIAM X8CM ALTO</v>
          </cell>
          <cell r="AG6847" t="str">
            <v>372.8</v>
          </cell>
          <cell r="AH6847">
            <v>1</v>
          </cell>
          <cell r="AI6847" t="str">
            <v>046BA8161</v>
          </cell>
          <cell r="AN6847" t="str">
            <v>Sí</v>
          </cell>
        </row>
        <row r="6848">
          <cell r="A6848">
            <v>1548</v>
          </cell>
          <cell r="B6848" t="str">
            <v>melinaasselborn@gmail.com</v>
          </cell>
          <cell r="C6848">
            <v>44041</v>
          </cell>
          <cell r="D6848" t="str">
            <v>Abierta</v>
          </cell>
          <cell r="E6848" t="str">
            <v>Recibido</v>
          </cell>
          <cell r="F6848" t="str">
            <v>Enviado</v>
          </cell>
          <cell r="G6848" t="str">
            <v>ARS</v>
          </cell>
          <cell r="H6848" t="str">
            <v>1700.51</v>
          </cell>
          <cell r="I6848">
            <v>0</v>
          </cell>
          <cell r="J6848">
            <v>0</v>
          </cell>
          <cell r="K6848" t="str">
            <v>1700.51</v>
          </cell>
          <cell r="L6848" t="str">
            <v>Melina Asselborn</v>
          </cell>
          <cell r="M6848">
            <v>29039777</v>
          </cell>
          <cell r="N6848">
            <v>1131339661</v>
          </cell>
          <cell r="O6848" t="str">
            <v>Melina Asselborn</v>
          </cell>
          <cell r="P6848">
            <v>1131339661</v>
          </cell>
          <cell r="Q6848" t="str">
            <v>Fitz roy</v>
          </cell>
          <cell r="R6848">
            <v>2461</v>
          </cell>
          <cell r="S6848" t="str">
            <v>2 d</v>
          </cell>
          <cell r="T6848" t="str">
            <v>Palermo</v>
          </cell>
          <cell r="U6848" t="str">
            <v>Caba</v>
          </cell>
          <cell r="V6848">
            <v>1425</v>
          </cell>
          <cell r="W6848" t="str">
            <v>Capital Federal</v>
          </cell>
          <cell r="Y6848" t="str">
            <v>ENVÍO SIN CARGO (CABA Y GRAN PARTE DE GBA) TIEMPO: 4 a 6 DÍAS HÁBILES</v>
          </cell>
          <cell r="Z6848" t="str">
            <v>Mercado Pago</v>
          </cell>
          <cell r="AD6848">
            <v>44041</v>
          </cell>
          <cell r="AE6848">
            <v>44043</v>
          </cell>
          <cell r="AF6848" t="str">
            <v>BOTELLA TRANSPARENTE TAPA SILICONA</v>
          </cell>
          <cell r="AG6848" t="str">
            <v>314.15</v>
          </cell>
          <cell r="AH6848">
            <v>2</v>
          </cell>
          <cell r="AI6848" t="str">
            <v>019BO5569</v>
          </cell>
          <cell r="AJ6848" t="str">
            <v>Móvil</v>
          </cell>
          <cell r="AK6848" t="str">
            <v>LUNES ENTRE LAS 8 Y 18 HORAS!</v>
          </cell>
          <cell r="AL6848">
            <v>1633581406</v>
          </cell>
          <cell r="AM6848">
            <v>270200579</v>
          </cell>
          <cell r="AN6848" t="str">
            <v>Sí</v>
          </cell>
        </row>
        <row r="6849">
          <cell r="A6849">
            <v>1548</v>
          </cell>
          <cell r="B6849" t="str">
            <v>melinaasselborn@gmail.com</v>
          </cell>
          <cell r="AF6849" t="str">
            <v>FRASCO DE VIDRIO LUNARES NEGROS 17CM / 11.5CM DIAM</v>
          </cell>
          <cell r="AG6849" t="str">
            <v>826.26</v>
          </cell>
          <cell r="AH6849">
            <v>1</v>
          </cell>
          <cell r="AI6849" t="str">
            <v>BA7078</v>
          </cell>
          <cell r="AN6849" t="str">
            <v>Sí</v>
          </cell>
        </row>
        <row r="6850">
          <cell r="A6850">
            <v>1548</v>
          </cell>
          <cell r="B6850" t="str">
            <v>melinaasselborn@gmail.com</v>
          </cell>
          <cell r="AF6850" t="str">
            <v>SECADOR DE VIDRIOS 4 COLORES 29 X 3 X 30 CM (Amarillo)</v>
          </cell>
          <cell r="AG6850" t="str">
            <v>245.95</v>
          </cell>
          <cell r="AH6850">
            <v>1</v>
          </cell>
          <cell r="AN6850" t="str">
            <v>Sí</v>
          </cell>
        </row>
        <row r="6851">
          <cell r="A6851">
            <v>1547</v>
          </cell>
          <cell r="B6851" t="str">
            <v>elii.azul@hotmail.com</v>
          </cell>
          <cell r="C6851">
            <v>44041</v>
          </cell>
          <cell r="D6851" t="str">
            <v>Abierta</v>
          </cell>
          <cell r="E6851" t="str">
            <v>Anulado</v>
          </cell>
          <cell r="F6851" t="str">
            <v>Enviado</v>
          </cell>
          <cell r="G6851" t="str">
            <v>ARS</v>
          </cell>
          <cell r="H6851" t="str">
            <v>1789.69</v>
          </cell>
          <cell r="I6851" t="str">
            <v>1789.69</v>
          </cell>
          <cell r="J6851">
            <v>655</v>
          </cell>
          <cell r="K6851">
            <v>655</v>
          </cell>
          <cell r="L6851" t="str">
            <v>Eliana Ojeda</v>
          </cell>
          <cell r="M6851">
            <v>35361848</v>
          </cell>
          <cell r="N6851">
            <v>1169477852</v>
          </cell>
          <cell r="O6851" t="str">
            <v>Eliana Ojeda</v>
          </cell>
          <cell r="P6851">
            <v>1169477852</v>
          </cell>
          <cell r="Q6851" t="str">
            <v>Arturo Illia</v>
          </cell>
          <cell r="R6851">
            <v>1054</v>
          </cell>
          <cell r="U6851" t="str">
            <v>Lanus</v>
          </cell>
          <cell r="V6851">
            <v>1440</v>
          </cell>
          <cell r="W6851" t="str">
            <v>Capital Federal</v>
          </cell>
          <cell r="Y6851" t="str">
            <v>Correo Argentino - Encomienda Clásica</v>
          </cell>
          <cell r="Z6851" t="str">
            <v>Mercado Pago</v>
          </cell>
          <cell r="AA6851" t="str">
            <v>ORDENDECOMPRA</v>
          </cell>
          <cell r="AC6851" t="str">
            <v>CON ESTE PEDIDO SE DEBE RETIRAR LA MOPA CON FALLA NO PAGO CORREO ES PORQUE USO UN CODIGO POR LA MOPA ROTA</v>
          </cell>
          <cell r="AE6851">
            <v>44046</v>
          </cell>
          <cell r="AF6851" t="str">
            <v>UNTADOR CRISTAL 1 PIEZA 14,5CM MOTIV. SIN ELECCIÓN</v>
          </cell>
          <cell r="AG6851" t="str">
            <v>18.63</v>
          </cell>
          <cell r="AH6851">
            <v>2</v>
          </cell>
          <cell r="AI6851" t="str">
            <v>019BA6981</v>
          </cell>
          <cell r="AJ6851" t="str">
            <v>Móvil</v>
          </cell>
          <cell r="AK6851" t="str">
            <v>MIERCOLES 5-08 ENTRE 8 Y 18 HORAS!</v>
          </cell>
          <cell r="AL6851">
            <v>1633454880</v>
          </cell>
          <cell r="AM6851">
            <v>270153762</v>
          </cell>
          <cell r="AN6851" t="str">
            <v>Sí</v>
          </cell>
        </row>
        <row r="6852">
          <cell r="A6852">
            <v>1547</v>
          </cell>
          <cell r="B6852" t="str">
            <v>elii.azul@hotmail.com</v>
          </cell>
          <cell r="AF6852" t="str">
            <v>RALLADOR DE MANO MEDIANO 20 CM</v>
          </cell>
          <cell r="AG6852" t="str">
            <v>35.1</v>
          </cell>
          <cell r="AH6852">
            <v>1</v>
          </cell>
          <cell r="AI6852" t="str">
            <v>BA7382</v>
          </cell>
          <cell r="AN6852" t="str">
            <v>Sí</v>
          </cell>
        </row>
        <row r="6853">
          <cell r="A6853">
            <v>1547</v>
          </cell>
          <cell r="B6853" t="str">
            <v>elii.azul@hotmail.com</v>
          </cell>
          <cell r="AF6853" t="str">
            <v>6 VASOS OSLO 400 ML SIN PACKAGING RIGOLLEAU</v>
          </cell>
          <cell r="AG6853" t="str">
            <v>1717.33</v>
          </cell>
          <cell r="AH6853">
            <v>1</v>
          </cell>
          <cell r="AI6853" t="str">
            <v>RI62177GR</v>
          </cell>
          <cell r="AN6853" t="str">
            <v>Sí</v>
          </cell>
        </row>
        <row r="6854">
          <cell r="A6854">
            <v>1546</v>
          </cell>
          <cell r="B6854" t="str">
            <v>paloma.harriague20@gmail.com</v>
          </cell>
          <cell r="C6854">
            <v>44041</v>
          </cell>
          <cell r="D6854" t="str">
            <v>Abierta</v>
          </cell>
          <cell r="E6854" t="str">
            <v>Recibido</v>
          </cell>
          <cell r="F6854" t="str">
            <v>Enviado</v>
          </cell>
          <cell r="G6854" t="str">
            <v>ARS</v>
          </cell>
          <cell r="H6854" t="str">
            <v>4236.1</v>
          </cell>
          <cell r="I6854">
            <v>0</v>
          </cell>
          <cell r="J6854">
            <v>0</v>
          </cell>
          <cell r="K6854" t="str">
            <v>4236.1</v>
          </cell>
          <cell r="L6854" t="str">
            <v>Paloma Harriague</v>
          </cell>
          <cell r="M6854">
            <v>40396965</v>
          </cell>
          <cell r="N6854">
            <v>1130188487</v>
          </cell>
          <cell r="O6854" t="str">
            <v>Paloma harriague</v>
          </cell>
          <cell r="P6854">
            <v>1130188487</v>
          </cell>
          <cell r="Q6854" t="str">
            <v>Av Triunvirato</v>
          </cell>
          <cell r="R6854">
            <v>4531</v>
          </cell>
          <cell r="S6854" t="str">
            <v>chocolateria</v>
          </cell>
          <cell r="T6854" t="str">
            <v>villa urquiza</v>
          </cell>
          <cell r="U6854" t="str">
            <v>Caba</v>
          </cell>
          <cell r="V6854">
            <v>1431</v>
          </cell>
          <cell r="W6854" t="str">
            <v>Capital Federal</v>
          </cell>
          <cell r="Y6854" t="str">
            <v>ENVÍO SIN CARGO (CABA Y GRAN PARTE DE GBA) TIEMPO: 4 a 6 DÍAS HÁBILES</v>
          </cell>
          <cell r="Z6854" t="str">
            <v>Mercado Pago</v>
          </cell>
          <cell r="AD6854">
            <v>44041</v>
          </cell>
          <cell r="AE6854">
            <v>44049</v>
          </cell>
          <cell r="AF6854" t="str">
            <v>SARTEN DE CERAMICA DE 26CM S/TAPA ANTIADHERENTE</v>
          </cell>
          <cell r="AG6854" t="str">
            <v>889.16</v>
          </cell>
          <cell r="AH6854">
            <v>1</v>
          </cell>
          <cell r="AI6854" t="str">
            <v>BA8168</v>
          </cell>
          <cell r="AJ6854" t="str">
            <v>Web</v>
          </cell>
          <cell r="AK6854" t="str">
            <v>MARTES 11-08 ENTRE 8 Y 18 HORAS!</v>
          </cell>
          <cell r="AL6854">
            <v>1633400190</v>
          </cell>
          <cell r="AM6854">
            <v>269734724</v>
          </cell>
          <cell r="AN6854" t="str">
            <v>Sí</v>
          </cell>
        </row>
        <row r="6855">
          <cell r="A6855">
            <v>1546</v>
          </cell>
          <cell r="B6855" t="str">
            <v>paloma.harriague20@gmail.com</v>
          </cell>
          <cell r="AF6855" t="str">
            <v>FRASCO DE VIDRIO 0.75L</v>
          </cell>
          <cell r="AG6855" t="str">
            <v>566.4</v>
          </cell>
          <cell r="AH6855">
            <v>2</v>
          </cell>
          <cell r="AI6855" t="str">
            <v>PA98667</v>
          </cell>
          <cell r="AN6855" t="str">
            <v>Sí</v>
          </cell>
        </row>
        <row r="6856">
          <cell r="A6856">
            <v>1546</v>
          </cell>
          <cell r="B6856" t="str">
            <v>paloma.harriague20@gmail.com</v>
          </cell>
          <cell r="AF6856" t="str">
            <v>AZUCARERA DE VIDRIO Y ACERO INOXIDABLE 10CM</v>
          </cell>
          <cell r="AG6856" t="str">
            <v>159.2</v>
          </cell>
          <cell r="AH6856">
            <v>1</v>
          </cell>
          <cell r="AI6856" t="str">
            <v>046BA8196</v>
          </cell>
          <cell r="AN6856" t="str">
            <v>Sí</v>
          </cell>
        </row>
        <row r="6857">
          <cell r="A6857">
            <v>1546</v>
          </cell>
          <cell r="B6857" t="str">
            <v>paloma.harriague20@gmail.com</v>
          </cell>
          <cell r="AF6857" t="str">
            <v>INDIVIDUAL DE YUTE TEJIDO 32 CM</v>
          </cell>
          <cell r="AG6857" t="str">
            <v>519.2</v>
          </cell>
          <cell r="AH6857">
            <v>2</v>
          </cell>
          <cell r="AI6857" t="str">
            <v>INDIVIDUALYUTE</v>
          </cell>
          <cell r="AN6857" t="str">
            <v>Sí</v>
          </cell>
        </row>
        <row r="6858">
          <cell r="A6858">
            <v>1546</v>
          </cell>
          <cell r="B6858" t="str">
            <v>paloma.harriague20@gmail.com</v>
          </cell>
          <cell r="AF6858" t="str">
            <v>INDIVIDUAL CUERINA HOJAS 44X30CM</v>
          </cell>
          <cell r="AG6858" t="str">
            <v>308.1</v>
          </cell>
          <cell r="AH6858">
            <v>1</v>
          </cell>
          <cell r="AI6858" t="str">
            <v>CHUIN43R</v>
          </cell>
          <cell r="AN6858" t="str">
            <v>Sí</v>
          </cell>
        </row>
        <row r="6859">
          <cell r="A6859">
            <v>1546</v>
          </cell>
          <cell r="B6859" t="str">
            <v>paloma.harriague20@gmail.com</v>
          </cell>
          <cell r="AF6859" t="str">
            <v>INDIVIDUAL CUERINA HOJAS 32.5CM DIAM</v>
          </cell>
          <cell r="AG6859" t="str">
            <v>354.22</v>
          </cell>
          <cell r="AH6859">
            <v>2</v>
          </cell>
          <cell r="AI6859" t="str">
            <v>CHUIN44C</v>
          </cell>
          <cell r="AN6859" t="str">
            <v>Sí</v>
          </cell>
        </row>
        <row r="6860">
          <cell r="A6860">
            <v>1545</v>
          </cell>
          <cell r="B6860" t="str">
            <v>maxiicalvo@gmail.com</v>
          </cell>
          <cell r="C6860">
            <v>44041</v>
          </cell>
          <cell r="D6860" t="str">
            <v>Abierta</v>
          </cell>
          <cell r="E6860" t="str">
            <v>Recibido</v>
          </cell>
          <cell r="F6860" t="str">
            <v>Enviado</v>
          </cell>
          <cell r="G6860" t="str">
            <v>ARS</v>
          </cell>
          <cell r="H6860" t="str">
            <v>1355.77</v>
          </cell>
          <cell r="I6860">
            <v>0</v>
          </cell>
          <cell r="J6860">
            <v>0</v>
          </cell>
          <cell r="K6860" t="str">
            <v>1355.77</v>
          </cell>
          <cell r="L6860" t="str">
            <v>Maximiliano Emanuel Calvo</v>
          </cell>
          <cell r="M6860">
            <v>37055093</v>
          </cell>
          <cell r="N6860">
            <v>2317445901</v>
          </cell>
          <cell r="O6860" t="str">
            <v>Maximiliano Emanuel Calvo</v>
          </cell>
          <cell r="P6860">
            <v>2317445901</v>
          </cell>
          <cell r="Q6860">
            <v>56</v>
          </cell>
          <cell r="R6860">
            <v>427</v>
          </cell>
          <cell r="S6860" t="str">
            <v>5B</v>
          </cell>
          <cell r="T6860" t="str">
            <v>La Plata</v>
          </cell>
          <cell r="U6860" t="str">
            <v>La Plata</v>
          </cell>
          <cell r="V6860">
            <v>1440</v>
          </cell>
          <cell r="W6860" t="str">
            <v>Capital Federal</v>
          </cell>
          <cell r="Y6860" t="str">
            <v>ENVÍO SIN CARGO (CABA Y GRAN PARTE DE GBA) TIEMPO: 4 a 6 DÍAS HÁBILES</v>
          </cell>
          <cell r="Z6860" t="str">
            <v>Mercado Pago</v>
          </cell>
          <cell r="AD6860">
            <v>44041</v>
          </cell>
          <cell r="AE6860">
            <v>44046</v>
          </cell>
          <cell r="AF6860" t="str">
            <v>PORTA CEPILLOS BLANCO POLIRESINA 12X9CM</v>
          </cell>
          <cell r="AG6860" t="str">
            <v>399.6</v>
          </cell>
          <cell r="AH6860">
            <v>1</v>
          </cell>
          <cell r="AI6860" t="str">
            <v>046AB7318</v>
          </cell>
          <cell r="AJ6860" t="str">
            <v>Web</v>
          </cell>
          <cell r="AK6860" t="str">
            <v>JUEVES 6-08 ENTRE 8 Y 18 HORAS!</v>
          </cell>
          <cell r="AL6860">
            <v>1633366561</v>
          </cell>
          <cell r="AM6860">
            <v>270072845</v>
          </cell>
          <cell r="AN6860" t="str">
            <v>Sí</v>
          </cell>
        </row>
        <row r="6861">
          <cell r="A6861">
            <v>1545</v>
          </cell>
          <cell r="B6861" t="str">
            <v>maxiicalvo@gmail.com</v>
          </cell>
          <cell r="AF6861" t="str">
            <v>JABONERA BLANCA POLIRESINA 10 X 14 CM</v>
          </cell>
          <cell r="AG6861" t="str">
            <v>346.57</v>
          </cell>
          <cell r="AH6861">
            <v>1</v>
          </cell>
          <cell r="AI6861" t="str">
            <v>AB7320</v>
          </cell>
          <cell r="AN6861" t="str">
            <v>Sí</v>
          </cell>
        </row>
        <row r="6862">
          <cell r="A6862">
            <v>1545</v>
          </cell>
          <cell r="B6862" t="str">
            <v>maxiicalvo@gmail.com</v>
          </cell>
          <cell r="AF6862" t="str">
            <v>DISPENSER BLANCO POLI. 16X13CM</v>
          </cell>
          <cell r="AG6862" t="str">
            <v>609.6</v>
          </cell>
          <cell r="AH6862">
            <v>1</v>
          </cell>
          <cell r="AI6862" t="str">
            <v>046AB7317</v>
          </cell>
          <cell r="AN6862" t="str">
            <v>Sí</v>
          </cell>
        </row>
        <row r="6863">
          <cell r="A6863">
            <v>1544</v>
          </cell>
          <cell r="B6863" t="str">
            <v>f.tomniclode@yahoo.com.ar</v>
          </cell>
          <cell r="C6863">
            <v>44041</v>
          </cell>
          <cell r="D6863" t="str">
            <v>Abierta</v>
          </cell>
          <cell r="E6863" t="str">
            <v>Recibido</v>
          </cell>
          <cell r="F6863" t="str">
            <v>Enviado</v>
          </cell>
          <cell r="G6863" t="str">
            <v>ARS</v>
          </cell>
          <cell r="H6863" t="str">
            <v>968.44</v>
          </cell>
          <cell r="I6863">
            <v>0</v>
          </cell>
          <cell r="J6863">
            <v>0</v>
          </cell>
          <cell r="K6863" t="str">
            <v>968.44</v>
          </cell>
          <cell r="L6863" t="str">
            <v>Florencia Tomni Clode</v>
          </cell>
          <cell r="M6863">
            <v>33112321</v>
          </cell>
          <cell r="N6863">
            <v>1133514635</v>
          </cell>
          <cell r="O6863" t="str">
            <v>Florencia Tomni Clode</v>
          </cell>
          <cell r="P6863">
            <v>1133514635</v>
          </cell>
          <cell r="Q6863" t="str">
            <v>Rodó</v>
          </cell>
          <cell r="R6863">
            <v>977</v>
          </cell>
          <cell r="S6863">
            <v>2</v>
          </cell>
          <cell r="T6863" t="str">
            <v>Wilde</v>
          </cell>
          <cell r="U6863" t="str">
            <v>Avellaneda</v>
          </cell>
          <cell r="V6863">
            <v>1875</v>
          </cell>
          <cell r="W6863" t="str">
            <v>Gran Buenos Aires</v>
          </cell>
          <cell r="Y6863" t="str">
            <v>ENVÍO SIN CARGO (CABA Y GRAN PARTE DE GBA) TIEMPO: 4 a 6 DÍAS HÁBILES</v>
          </cell>
          <cell r="Z6863" t="str">
            <v>Mercado Pago</v>
          </cell>
          <cell r="AD6863">
            <v>44041</v>
          </cell>
          <cell r="AE6863">
            <v>44046</v>
          </cell>
          <cell r="AF6863" t="str">
            <v>CUCHARA DISTINTOS COLORES (Rojo)</v>
          </cell>
          <cell r="AG6863" t="str">
            <v>189.2</v>
          </cell>
          <cell r="AH6863">
            <v>1</v>
          </cell>
          <cell r="AI6863" t="str">
            <v>BP15003</v>
          </cell>
          <cell r="AJ6863" t="str">
            <v>Web</v>
          </cell>
          <cell r="AK6863" t="str">
            <v>MIERCOLES 5-08 ENTRE 8 Y 18 HORAS!</v>
          </cell>
          <cell r="AL6863">
            <v>1633364851</v>
          </cell>
          <cell r="AM6863">
            <v>268831971</v>
          </cell>
          <cell r="AN6863" t="str">
            <v>Sí</v>
          </cell>
        </row>
        <row r="6864">
          <cell r="A6864">
            <v>1544</v>
          </cell>
          <cell r="B6864" t="str">
            <v>f.tomniclode@yahoo.com.ar</v>
          </cell>
          <cell r="AF6864" t="str">
            <v>TAMIZ ACERO INXODABLE</v>
          </cell>
          <cell r="AG6864" t="str">
            <v>455.84</v>
          </cell>
          <cell r="AH6864">
            <v>1</v>
          </cell>
          <cell r="AI6864" t="str">
            <v>046BA4748 LE PUSE EL 15%</v>
          </cell>
          <cell r="AN6864" t="str">
            <v>Sí</v>
          </cell>
        </row>
        <row r="6865">
          <cell r="A6865">
            <v>1544</v>
          </cell>
          <cell r="B6865" t="str">
            <v>f.tomniclode@yahoo.com.ar</v>
          </cell>
          <cell r="AF6865" t="str">
            <v>PANERA HOME ARPILLERA C/LIENZO</v>
          </cell>
          <cell r="AG6865" t="str">
            <v>323.4</v>
          </cell>
          <cell r="AH6865">
            <v>1</v>
          </cell>
          <cell r="AI6865" t="str">
            <v>LO26003 LO TIENE LUCIANA</v>
          </cell>
          <cell r="AN6865" t="str">
            <v>Sí</v>
          </cell>
        </row>
        <row r="6866">
          <cell r="A6866">
            <v>1543</v>
          </cell>
          <cell r="B6866" t="str">
            <v>mloger@hotmail.com</v>
          </cell>
          <cell r="C6866">
            <v>44041</v>
          </cell>
          <cell r="D6866" t="str">
            <v>Abierta</v>
          </cell>
          <cell r="E6866" t="str">
            <v>Recibido</v>
          </cell>
          <cell r="F6866" t="str">
            <v>Enviado</v>
          </cell>
          <cell r="G6866" t="str">
            <v>ARS</v>
          </cell>
          <cell r="H6866" t="str">
            <v>512.42</v>
          </cell>
          <cell r="I6866">
            <v>0</v>
          </cell>
          <cell r="J6866">
            <v>0</v>
          </cell>
          <cell r="K6866" t="str">
            <v>512.42</v>
          </cell>
          <cell r="L6866" t="str">
            <v>Mariana Loger</v>
          </cell>
          <cell r="M6866">
            <v>27419214</v>
          </cell>
          <cell r="N6866">
            <v>1167943474</v>
          </cell>
          <cell r="O6866" t="str">
            <v>Mariana Loger</v>
          </cell>
          <cell r="P6866">
            <v>1167943474</v>
          </cell>
          <cell r="Q6866" t="str">
            <v>Juana azurduy</v>
          </cell>
          <cell r="R6866">
            <v>2662</v>
          </cell>
          <cell r="S6866" t="str">
            <v>3A</v>
          </cell>
          <cell r="T6866" t="str">
            <v>Nuñez</v>
          </cell>
          <cell r="U6866" t="str">
            <v>Bs as</v>
          </cell>
          <cell r="V6866">
            <v>1429</v>
          </cell>
          <cell r="W6866" t="str">
            <v>Capital Federal</v>
          </cell>
          <cell r="Y6866" t="str">
            <v>ENVÍO SIN CARGO (CABA Y GRAN PARTE DE GBA) TIEMPO: 4 a 6 DÍAS HÁBILES</v>
          </cell>
          <cell r="Z6866" t="str">
            <v>Mercado Pago</v>
          </cell>
          <cell r="AC6866" t="str">
            <v>ENTREGAR ORDEN 1541 CON 1543 NO HAY APURO EN LA ENTREGA DICE QUE ES PARA EL DIA DEL NIÑO SI LA ESTIRAMOS MEJOR ASI QUE APROVECHEMOS</v>
          </cell>
          <cell r="AD6866">
            <v>44041</v>
          </cell>
          <cell r="AE6866">
            <v>44043</v>
          </cell>
          <cell r="AF6866" t="str">
            <v>ESPEJO CON BASE DE MADERA MARRON CLARO 25.5 X 15 CM</v>
          </cell>
          <cell r="AG6866" t="str">
            <v>512.42</v>
          </cell>
          <cell r="AH6866">
            <v>1</v>
          </cell>
          <cell r="AI6866" t="str">
            <v>DE7595</v>
          </cell>
          <cell r="AJ6866" t="str">
            <v>Móvil</v>
          </cell>
          <cell r="AK6866" t="str">
            <v>LUNES ENTRE LAS 8 Y 18 HORAS!</v>
          </cell>
          <cell r="AL6866">
            <v>1633309317</v>
          </cell>
          <cell r="AM6866">
            <v>270145945</v>
          </cell>
          <cell r="AN6866" t="str">
            <v>Sí</v>
          </cell>
        </row>
        <row r="6867">
          <cell r="A6867">
            <v>1542</v>
          </cell>
          <cell r="B6867" t="str">
            <v>evangelina.alfaro9@gmail.com</v>
          </cell>
          <cell r="C6867">
            <v>44041</v>
          </cell>
          <cell r="D6867" t="str">
            <v>Abierta</v>
          </cell>
          <cell r="E6867" t="str">
            <v>Recibido</v>
          </cell>
          <cell r="F6867" t="str">
            <v>Enviado</v>
          </cell>
          <cell r="G6867" t="str">
            <v>ARS</v>
          </cell>
          <cell r="H6867" t="str">
            <v>1007.28</v>
          </cell>
          <cell r="I6867">
            <v>0</v>
          </cell>
          <cell r="J6867">
            <v>0</v>
          </cell>
          <cell r="K6867" t="str">
            <v>1007.28</v>
          </cell>
          <cell r="L6867" t="str">
            <v>Evangelina Alfaro</v>
          </cell>
          <cell r="M6867">
            <v>38147550</v>
          </cell>
          <cell r="N6867">
            <v>1136708870</v>
          </cell>
          <cell r="O6867" t="str">
            <v>Evangelina Alfaro</v>
          </cell>
          <cell r="P6867">
            <v>1136708870</v>
          </cell>
          <cell r="Q6867" t="str">
            <v>Marcelo T de Alvear</v>
          </cell>
          <cell r="R6867">
            <v>777</v>
          </cell>
          <cell r="S6867" t="str">
            <v>9 C</v>
          </cell>
          <cell r="T6867" t="str">
            <v>Retiro</v>
          </cell>
          <cell r="U6867" t="str">
            <v>Capital Federal</v>
          </cell>
          <cell r="V6867">
            <v>1058</v>
          </cell>
          <cell r="W6867" t="str">
            <v>Capital Federal</v>
          </cell>
          <cell r="Y6867" t="str">
            <v>ENVÍO SIN CARGO (CABA Y GRAN PARTE DE GBA) TIEMPO: 4 a 6 DÍAS HÁBILES</v>
          </cell>
          <cell r="Z6867" t="str">
            <v>Mercado Pago</v>
          </cell>
          <cell r="AD6867">
            <v>44041</v>
          </cell>
          <cell r="AE6867">
            <v>44043</v>
          </cell>
          <cell r="AF6867" t="str">
            <v>CEPILLO DE BAÑO PLASTICO 3 COLORES 38 X 13 CM</v>
          </cell>
          <cell r="AG6867" t="str">
            <v>268.08</v>
          </cell>
          <cell r="AH6867">
            <v>1</v>
          </cell>
          <cell r="AI6867" t="str">
            <v>AB6065</v>
          </cell>
          <cell r="AJ6867" t="str">
            <v>Móvil</v>
          </cell>
          <cell r="AK6867" t="str">
            <v>LUNES ENTRE LAS 8 Y 18 HORAS!</v>
          </cell>
          <cell r="AL6867">
            <v>1633268727</v>
          </cell>
          <cell r="AM6867">
            <v>267991941</v>
          </cell>
          <cell r="AN6867" t="str">
            <v>Sí</v>
          </cell>
        </row>
        <row r="6868">
          <cell r="A6868">
            <v>1542</v>
          </cell>
          <cell r="B6868" t="str">
            <v>evangelina.alfaro9@gmail.com</v>
          </cell>
          <cell r="AF6868" t="str">
            <v>SECAPLATOS CON BANDEJA 38X21CM (Celeste)</v>
          </cell>
          <cell r="AG6868" t="str">
            <v>739.2</v>
          </cell>
          <cell r="AH6868">
            <v>1</v>
          </cell>
          <cell r="AI6868" t="str">
            <v>046BA6373</v>
          </cell>
          <cell r="AN6868" t="str">
            <v>Sí</v>
          </cell>
        </row>
        <row r="6869">
          <cell r="A6869">
            <v>1541</v>
          </cell>
          <cell r="B6869" t="str">
            <v>mloger@hotmail.com</v>
          </cell>
          <cell r="C6869">
            <v>44041</v>
          </cell>
          <cell r="D6869" t="str">
            <v>Abierta</v>
          </cell>
          <cell r="E6869" t="str">
            <v>Recibido</v>
          </cell>
          <cell r="F6869" t="str">
            <v>Enviado</v>
          </cell>
          <cell r="G6869" t="str">
            <v>ARS</v>
          </cell>
          <cell r="H6869" t="str">
            <v>1753.05</v>
          </cell>
          <cell r="I6869">
            <v>0</v>
          </cell>
          <cell r="J6869">
            <v>0</v>
          </cell>
          <cell r="K6869" t="str">
            <v>1753.05</v>
          </cell>
          <cell r="L6869" t="str">
            <v>Mariana Loger</v>
          </cell>
          <cell r="M6869">
            <v>27419214</v>
          </cell>
          <cell r="N6869">
            <v>1167943474</v>
          </cell>
          <cell r="O6869" t="str">
            <v>Mariana Loger</v>
          </cell>
          <cell r="P6869">
            <v>1167943474</v>
          </cell>
          <cell r="Q6869" t="str">
            <v>Juana Azurduy</v>
          </cell>
          <cell r="R6869">
            <v>2662</v>
          </cell>
          <cell r="S6869" t="str">
            <v>3A</v>
          </cell>
          <cell r="T6869" t="str">
            <v>Nuñez</v>
          </cell>
          <cell r="U6869" t="str">
            <v>Bs As</v>
          </cell>
          <cell r="V6869">
            <v>1429</v>
          </cell>
          <cell r="W6869" t="str">
            <v>Capital Federal</v>
          </cell>
          <cell r="Y6869" t="str">
            <v>ENVÍO SIN CARGO (CABA Y GRAN PARTE DE GBA) TIEMPO: 4 a 6 DÍAS HÁBILES</v>
          </cell>
          <cell r="Z6869" t="str">
            <v>Mercado Pago</v>
          </cell>
          <cell r="AC6869" t="str">
            <v>ENTREGAR ORDEN 1541 CON 1543 NO HAY APURO EN LA ENTREGA DICE QUE ES PARA EL DIA DEL NIÑO SI LA ESTIRAMOS MEJOR ASI QUE APROVECHEMOS</v>
          </cell>
          <cell r="AD6869">
            <v>44041</v>
          </cell>
          <cell r="AE6869">
            <v>44043</v>
          </cell>
          <cell r="AF6869" t="str">
            <v>ESCURRIDIZO//ESCURRE CUBIERTOS CUBIERTOS (Blanco)</v>
          </cell>
          <cell r="AG6869">
            <v>308</v>
          </cell>
          <cell r="AH6869">
            <v>1</v>
          </cell>
          <cell r="AI6869" t="str">
            <v>Q069</v>
          </cell>
          <cell r="AJ6869" t="str">
            <v>Móvil</v>
          </cell>
          <cell r="AK6869" t="str">
            <v>LUNES ENTRE LAS 8 Y 18 HORAS!</v>
          </cell>
          <cell r="AL6869">
            <v>1633262888</v>
          </cell>
          <cell r="AM6869">
            <v>267640350</v>
          </cell>
          <cell r="AN6869" t="str">
            <v>Sí</v>
          </cell>
        </row>
        <row r="6870">
          <cell r="A6870">
            <v>1541</v>
          </cell>
          <cell r="B6870" t="str">
            <v>mloger@hotmail.com</v>
          </cell>
          <cell r="AF6870" t="str">
            <v>PUFF REDONDO CHICO COLOR VIOLETA DE 30CM Y 30H</v>
          </cell>
          <cell r="AG6870" t="str">
            <v>1445.05</v>
          </cell>
          <cell r="AH6870">
            <v>1</v>
          </cell>
          <cell r="AI6870" t="str">
            <v>046AS7260</v>
          </cell>
          <cell r="AN6870" t="str">
            <v>Sí</v>
          </cell>
        </row>
        <row r="6871">
          <cell r="A6871">
            <v>1540</v>
          </cell>
          <cell r="B6871" t="str">
            <v>borgogna_cecilia@hotmail.com</v>
          </cell>
          <cell r="C6871">
            <v>44041</v>
          </cell>
          <cell r="D6871" t="str">
            <v>Abierta</v>
          </cell>
          <cell r="E6871" t="str">
            <v>Recibido</v>
          </cell>
          <cell r="F6871" t="str">
            <v>Enviado</v>
          </cell>
          <cell r="G6871" t="str">
            <v>ARS</v>
          </cell>
          <cell r="H6871" t="str">
            <v>2186.22</v>
          </cell>
          <cell r="I6871">
            <v>0</v>
          </cell>
          <cell r="J6871">
            <v>0</v>
          </cell>
          <cell r="K6871" t="str">
            <v>2186.22</v>
          </cell>
          <cell r="L6871" t="str">
            <v>Cecilia Borgogna</v>
          </cell>
          <cell r="M6871">
            <v>34833367</v>
          </cell>
          <cell r="N6871">
            <v>3484669094</v>
          </cell>
          <cell r="O6871" t="str">
            <v>Cecilia Borgogna</v>
          </cell>
          <cell r="P6871">
            <v>3484669094</v>
          </cell>
          <cell r="Q6871" t="str">
            <v>Hipólito irigoyen</v>
          </cell>
          <cell r="R6871">
            <v>1666</v>
          </cell>
          <cell r="T6871" t="str">
            <v>Barrio philips</v>
          </cell>
          <cell r="U6871" t="str">
            <v>Escobar</v>
          </cell>
          <cell r="V6871">
            <v>1440</v>
          </cell>
          <cell r="W6871" t="str">
            <v>Capital Federal</v>
          </cell>
          <cell r="Y6871" t="str">
            <v>ENVÍO SIN CARGO (CABA Y GRAN PARTE DE GBA) TIEMPO: 4 a 6 DÍAS HÁBILES</v>
          </cell>
          <cell r="Z6871" t="str">
            <v>Mercado Pago</v>
          </cell>
          <cell r="AB6871" t="str">
            <v>Envio a belen de Escobr</v>
          </cell>
          <cell r="AD6871">
            <v>44041</v>
          </cell>
          <cell r="AE6871">
            <v>44046</v>
          </cell>
          <cell r="AF6871" t="str">
            <v>TAMIZ ACERO INXODABLE</v>
          </cell>
          <cell r="AG6871" t="str">
            <v>455.84</v>
          </cell>
          <cell r="AH6871">
            <v>1</v>
          </cell>
          <cell r="AI6871" t="str">
            <v>046BA4748 LE PUSE EL 15%</v>
          </cell>
          <cell r="AJ6871" t="str">
            <v>Móvil</v>
          </cell>
          <cell r="AK6871" t="str">
            <v>JUEVES 6-08 ENTRE 8 Y 18 HORAS!</v>
          </cell>
          <cell r="AL6871">
            <v>1633248367</v>
          </cell>
          <cell r="AM6871">
            <v>269717123</v>
          </cell>
          <cell r="AN6871" t="str">
            <v>Sí</v>
          </cell>
        </row>
        <row r="6872">
          <cell r="A6872">
            <v>1540</v>
          </cell>
          <cell r="B6872" t="str">
            <v>borgogna_cecilia@hotmail.com</v>
          </cell>
          <cell r="AF6872" t="str">
            <v>PUFF REDONDO CHICO FLORES DE 28CM x 28H</v>
          </cell>
          <cell r="AG6872" t="str">
            <v>1639.2</v>
          </cell>
          <cell r="AH6872">
            <v>1</v>
          </cell>
          <cell r="AI6872" t="str">
            <v>046DE6777</v>
          </cell>
          <cell r="AN6872" t="str">
            <v>Sí</v>
          </cell>
        </row>
        <row r="6873">
          <cell r="A6873">
            <v>1540</v>
          </cell>
          <cell r="B6873" t="str">
            <v>borgogna_cecilia@hotmail.com</v>
          </cell>
          <cell r="AF6873" t="str">
            <v>SEGURO PARA PUERTA SILICONA 1PC COLORES SURTIDOS SIN ELECCION</v>
          </cell>
          <cell r="AG6873" t="str">
            <v>45.59</v>
          </cell>
          <cell r="AH6873">
            <v>2</v>
          </cell>
          <cell r="AI6873" t="str">
            <v>019BA6986</v>
          </cell>
          <cell r="AN6873" t="str">
            <v>Sí</v>
          </cell>
        </row>
        <row r="6874">
          <cell r="A6874">
            <v>1539</v>
          </cell>
          <cell r="B6874" t="str">
            <v>carissnunez@gmail.com</v>
          </cell>
          <cell r="C6874">
            <v>44041</v>
          </cell>
          <cell r="D6874" t="str">
            <v>Abierta</v>
          </cell>
          <cell r="E6874" t="str">
            <v>Recibido</v>
          </cell>
          <cell r="F6874" t="str">
            <v>Enviado</v>
          </cell>
          <cell r="G6874" t="str">
            <v>ARS</v>
          </cell>
          <cell r="H6874" t="str">
            <v>2032.8</v>
          </cell>
          <cell r="I6874">
            <v>0</v>
          </cell>
          <cell r="J6874">
            <v>0</v>
          </cell>
          <cell r="K6874" t="str">
            <v>2032.8</v>
          </cell>
          <cell r="L6874" t="str">
            <v>Carina Nunez</v>
          </cell>
          <cell r="M6874">
            <v>27307423877</v>
          </cell>
          <cell r="N6874">
            <v>1157047912</v>
          </cell>
          <cell r="O6874" t="str">
            <v>Carina Nunez</v>
          </cell>
          <cell r="P6874">
            <v>1157047912</v>
          </cell>
          <cell r="Q6874" t="str">
            <v>Monroe</v>
          </cell>
          <cell r="R6874">
            <v>4857</v>
          </cell>
          <cell r="S6874" t="str">
            <v>2 B</v>
          </cell>
          <cell r="T6874" t="str">
            <v>Villa Urquiza</v>
          </cell>
          <cell r="U6874" t="str">
            <v>Ciudad autónoma de Buenos Aires</v>
          </cell>
          <cell r="V6874">
            <v>1431</v>
          </cell>
          <cell r="W6874" t="str">
            <v>Capital Federal</v>
          </cell>
          <cell r="Y6874" t="str">
            <v>ENVÍO SIN CARGO (CABA Y GRAN PARTE DE GBA) TIEMPO: 4 a 6 DÍAS HÁBILES</v>
          </cell>
          <cell r="Z6874" t="str">
            <v>Mercado Pago</v>
          </cell>
          <cell r="AD6874">
            <v>44041</v>
          </cell>
          <cell r="AE6874">
            <v>44055</v>
          </cell>
          <cell r="AF6874" t="str">
            <v>CESTO DE BASURA ACERO INOX. 12L</v>
          </cell>
          <cell r="AG6874" t="str">
            <v>2032.8</v>
          </cell>
          <cell r="AH6874">
            <v>1</v>
          </cell>
          <cell r="AI6874" t="str">
            <v>TA7998</v>
          </cell>
          <cell r="AJ6874" t="str">
            <v>Móvil</v>
          </cell>
          <cell r="AK6874" t="str">
            <v>VIERNES 14-08 ENTRE 8 Y 18 HORAS!</v>
          </cell>
          <cell r="AL6874">
            <v>1633164666</v>
          </cell>
          <cell r="AM6874">
            <v>270080138</v>
          </cell>
          <cell r="AN6874" t="str">
            <v>Sí</v>
          </cell>
        </row>
        <row r="6875">
          <cell r="A6875">
            <v>1538</v>
          </cell>
          <cell r="B6875" t="str">
            <v>laura_molinari_leto@hotmail.com</v>
          </cell>
          <cell r="C6875">
            <v>44041</v>
          </cell>
          <cell r="D6875" t="str">
            <v>Abierta</v>
          </cell>
          <cell r="E6875" t="str">
            <v>Recibido</v>
          </cell>
          <cell r="F6875" t="str">
            <v>Enviado</v>
          </cell>
          <cell r="G6875" t="str">
            <v>ARS</v>
          </cell>
          <cell r="H6875" t="str">
            <v>6682.28</v>
          </cell>
          <cell r="I6875">
            <v>0</v>
          </cell>
          <cell r="J6875">
            <v>0</v>
          </cell>
          <cell r="K6875" t="str">
            <v>6682.28</v>
          </cell>
          <cell r="L6875" t="str">
            <v>Laura Molinari</v>
          </cell>
          <cell r="M6875">
            <v>26200118</v>
          </cell>
          <cell r="N6875">
            <v>1169417846</v>
          </cell>
          <cell r="O6875" t="str">
            <v>Laura Molinari</v>
          </cell>
          <cell r="P6875">
            <v>1169417846</v>
          </cell>
          <cell r="Q6875" t="str">
            <v>Caracas</v>
          </cell>
          <cell r="R6875">
            <v>5584</v>
          </cell>
          <cell r="T6875" t="str">
            <v>Villa Pueyrredon</v>
          </cell>
          <cell r="U6875" t="str">
            <v>Capital Federal</v>
          </cell>
          <cell r="V6875">
            <v>1419</v>
          </cell>
          <cell r="W6875" t="str">
            <v>Capital Federal</v>
          </cell>
          <cell r="Y6875" t="str">
            <v>ENVÍO SIN CARGO (CABA Y GRAN PARTE DE GBA) TIEMPO: 4 a 6 DÍAS HÁBILES</v>
          </cell>
          <cell r="Z6875" t="str">
            <v>Mercado Pago</v>
          </cell>
          <cell r="AD6875">
            <v>44041</v>
          </cell>
          <cell r="AE6875">
            <v>44043</v>
          </cell>
          <cell r="AF6875" t="str">
            <v>PORTACEPILLOS CREMA POLIRESINA 10.5X7CM</v>
          </cell>
          <cell r="AG6875" t="str">
            <v>484.84</v>
          </cell>
          <cell r="AH6875">
            <v>1</v>
          </cell>
          <cell r="AI6875" t="str">
            <v>046AB7327</v>
          </cell>
          <cell r="AJ6875" t="str">
            <v>Móvil</v>
          </cell>
          <cell r="AK6875" t="str">
            <v>LUNES ENTRE LAS 8 Y 18 HORAS!</v>
          </cell>
          <cell r="AL6875">
            <v>1633101698</v>
          </cell>
          <cell r="AM6875">
            <v>270085280</v>
          </cell>
          <cell r="AN6875" t="str">
            <v>Sí</v>
          </cell>
        </row>
        <row r="6876">
          <cell r="A6876">
            <v>1538</v>
          </cell>
          <cell r="B6876" t="str">
            <v>laura_molinari_leto@hotmail.com</v>
          </cell>
          <cell r="AF6876" t="str">
            <v>PUFF REDONDO GRANDE COLOR GRIS DE 44 CM Y 30H</v>
          </cell>
          <cell r="AG6876" t="str">
            <v>2219.96</v>
          </cell>
          <cell r="AH6876">
            <v>1</v>
          </cell>
          <cell r="AI6876" t="str">
            <v>046AS7269</v>
          </cell>
          <cell r="AN6876" t="str">
            <v>Sí</v>
          </cell>
        </row>
        <row r="6877">
          <cell r="A6877">
            <v>1538</v>
          </cell>
          <cell r="B6877" t="str">
            <v>laura_molinari_leto@hotmail.com</v>
          </cell>
          <cell r="AF6877" t="str">
            <v>FRASCO DE VIDRIO 17.8X17.8X23.5CM</v>
          </cell>
          <cell r="AG6877" t="str">
            <v>1622.3</v>
          </cell>
          <cell r="AH6877">
            <v>1</v>
          </cell>
          <cell r="AI6877" t="str">
            <v>055BA6601</v>
          </cell>
          <cell r="AN6877" t="str">
            <v>Sí</v>
          </cell>
        </row>
        <row r="6878">
          <cell r="A6878">
            <v>1538</v>
          </cell>
          <cell r="B6878" t="str">
            <v>laura_molinari_leto@hotmail.com</v>
          </cell>
          <cell r="AF6878" t="str">
            <v>FRASCO DE VIDRIO 0.75L</v>
          </cell>
          <cell r="AG6878" t="str">
            <v>566.4</v>
          </cell>
          <cell r="AH6878">
            <v>1</v>
          </cell>
          <cell r="AI6878" t="str">
            <v>PA98667</v>
          </cell>
          <cell r="AN6878" t="str">
            <v>Sí</v>
          </cell>
        </row>
        <row r="6879">
          <cell r="A6879">
            <v>1538</v>
          </cell>
          <cell r="B6879" t="str">
            <v>laura_molinari_leto@hotmail.com</v>
          </cell>
          <cell r="AF6879" t="str">
            <v>FRASCO VIDRIO 19CM X 9CM DIAM</v>
          </cell>
          <cell r="AG6879" t="str">
            <v>298.13</v>
          </cell>
          <cell r="AH6879">
            <v>6</v>
          </cell>
          <cell r="AI6879" t="str">
            <v>BA6431 MERRCA SEPARADA</v>
          </cell>
          <cell r="AN6879" t="str">
            <v>Sí</v>
          </cell>
        </row>
        <row r="6880">
          <cell r="A6880">
            <v>1537</v>
          </cell>
          <cell r="B6880" t="str">
            <v>mssegui@hotmail.com</v>
          </cell>
          <cell r="C6880">
            <v>44041</v>
          </cell>
          <cell r="D6880" t="str">
            <v>Abierta</v>
          </cell>
          <cell r="E6880" t="str">
            <v>Recibido</v>
          </cell>
          <cell r="F6880" t="str">
            <v>Enviado</v>
          </cell>
          <cell r="G6880" t="str">
            <v>ARS</v>
          </cell>
          <cell r="H6880" t="str">
            <v>1857.21</v>
          </cell>
          <cell r="I6880">
            <v>0</v>
          </cell>
          <cell r="J6880">
            <v>0</v>
          </cell>
          <cell r="K6880" t="str">
            <v>1857.21</v>
          </cell>
          <cell r="L6880" t="str">
            <v>María Susana Seguí</v>
          </cell>
          <cell r="M6880">
            <v>11756306</v>
          </cell>
          <cell r="N6880">
            <v>542494477582</v>
          </cell>
          <cell r="O6880" t="str">
            <v>María Susana Seguí</v>
          </cell>
          <cell r="P6880">
            <v>542494477582</v>
          </cell>
          <cell r="Q6880" t="str">
            <v>Azcuénaga</v>
          </cell>
          <cell r="R6880">
            <v>1847</v>
          </cell>
          <cell r="S6880" t="str">
            <v>piso 3 depto 6</v>
          </cell>
          <cell r="T6880" t="str">
            <v>recoleta</v>
          </cell>
          <cell r="U6880" t="str">
            <v>Caba</v>
          </cell>
          <cell r="V6880">
            <v>1128</v>
          </cell>
          <cell r="W6880" t="str">
            <v>Capital Federal</v>
          </cell>
          <cell r="Y6880" t="str">
            <v>ENVÍO SIN CARGO (CABA Y GRAN PARTE DE GBA) TIEMPO: 4 a 6 DÍAS HÁBILES</v>
          </cell>
          <cell r="Z6880" t="str">
            <v>Mercado Pago</v>
          </cell>
          <cell r="AB6880" t="str">
            <v>Piso 3 depto 6</v>
          </cell>
          <cell r="AD6880">
            <v>44041</v>
          </cell>
          <cell r="AE6880">
            <v>44046</v>
          </cell>
          <cell r="AF6880" t="str">
            <v>HERMETICOS SET 6PCS C/TAPA DE VENTILACION FUCSIA (Fucsia)</v>
          </cell>
          <cell r="AG6880" t="str">
            <v>727.61</v>
          </cell>
          <cell r="AH6880">
            <v>1</v>
          </cell>
          <cell r="AI6880" t="str">
            <v>100BA4030</v>
          </cell>
          <cell r="AJ6880" t="str">
            <v>Móvil</v>
          </cell>
          <cell r="AK6880" t="str">
            <v>MIERCOLES 5-08 ENTRE 8 Y 18 HORAS!</v>
          </cell>
          <cell r="AL6880">
            <v>1633053487</v>
          </cell>
          <cell r="AM6880">
            <v>270076038</v>
          </cell>
          <cell r="AN6880" t="str">
            <v>Sí</v>
          </cell>
        </row>
        <row r="6881">
          <cell r="A6881">
            <v>1537</v>
          </cell>
          <cell r="B6881" t="str">
            <v>mssegui@hotmail.com</v>
          </cell>
          <cell r="AF6881" t="str">
            <v>Hermetico 400 cc surtidos c/tapa</v>
          </cell>
          <cell r="AG6881" t="str">
            <v>143.2</v>
          </cell>
          <cell r="AH6881">
            <v>2</v>
          </cell>
          <cell r="AI6881" t="str">
            <v>BP35099</v>
          </cell>
          <cell r="AN6881" t="str">
            <v>Sí</v>
          </cell>
        </row>
        <row r="6882">
          <cell r="A6882">
            <v>1537</v>
          </cell>
          <cell r="B6882" t="str">
            <v>mssegui@hotmail.com</v>
          </cell>
          <cell r="AF6882" t="str">
            <v>HERMETICO BLANCO 1.75LTS CILINDRICO C/CUCHARITA</v>
          </cell>
          <cell r="AG6882" t="str">
            <v>330.4</v>
          </cell>
          <cell r="AH6882">
            <v>1</v>
          </cell>
          <cell r="AI6882" t="str">
            <v>BP41001</v>
          </cell>
          <cell r="AN6882" t="str">
            <v>Sí</v>
          </cell>
        </row>
        <row r="6883">
          <cell r="A6883">
            <v>1537</v>
          </cell>
          <cell r="B6883" t="str">
            <v>mssegui@hotmail.com</v>
          </cell>
          <cell r="AF6883" t="str">
            <v>RALLADOR 6 LADOS 23CM</v>
          </cell>
          <cell r="AG6883" t="str">
            <v>512.8</v>
          </cell>
          <cell r="AH6883">
            <v>1</v>
          </cell>
          <cell r="AI6883" t="str">
            <v>046BA6440</v>
          </cell>
          <cell r="AN6883" t="str">
            <v>Sí</v>
          </cell>
        </row>
        <row r="6884">
          <cell r="A6884">
            <v>1536</v>
          </cell>
          <cell r="B6884" t="str">
            <v>lola.pasos@live.com</v>
          </cell>
          <cell r="C6884">
            <v>44041</v>
          </cell>
          <cell r="D6884" t="str">
            <v>Abierta</v>
          </cell>
          <cell r="E6884" t="str">
            <v>Recibido</v>
          </cell>
          <cell r="F6884" t="str">
            <v>Enviado</v>
          </cell>
          <cell r="G6884" t="str">
            <v>ARS</v>
          </cell>
          <cell r="H6884" t="str">
            <v>1810.28</v>
          </cell>
          <cell r="I6884">
            <v>0</v>
          </cell>
          <cell r="J6884">
            <v>0</v>
          </cell>
          <cell r="K6884" t="str">
            <v>1810.28</v>
          </cell>
          <cell r="L6884" t="str">
            <v>Micaela Pasos</v>
          </cell>
          <cell r="M6884">
            <v>39212306</v>
          </cell>
          <cell r="N6884">
            <v>1167179467</v>
          </cell>
          <cell r="O6884" t="str">
            <v>Micaela Pasos</v>
          </cell>
          <cell r="P6884">
            <v>1167179467</v>
          </cell>
          <cell r="Q6884" t="str">
            <v>Rivadavia</v>
          </cell>
          <cell r="R6884">
            <v>2489</v>
          </cell>
          <cell r="T6884" t="str">
            <v>Sarandi</v>
          </cell>
          <cell r="U6884" t="str">
            <v>Avellaneda</v>
          </cell>
          <cell r="V6884">
            <v>1872</v>
          </cell>
          <cell r="W6884" t="str">
            <v>Gran Buenos Aires</v>
          </cell>
          <cell r="Y6884" t="str">
            <v>ENVÍO SIN CARGO (CABA Y GRAN PARTE DE GBA) TIEMPO: 4 a 6 DÍAS HÁBILES</v>
          </cell>
          <cell r="Z6884" t="str">
            <v>Mercado Pago</v>
          </cell>
          <cell r="AD6884">
            <v>44041</v>
          </cell>
          <cell r="AE6884">
            <v>44046</v>
          </cell>
          <cell r="AF6884" t="str">
            <v>FRASCO DE VIDRIO COOKIES 19*14 CM DIAM.</v>
          </cell>
          <cell r="AG6884" t="str">
            <v>846.3</v>
          </cell>
          <cell r="AH6884">
            <v>1</v>
          </cell>
          <cell r="AI6884" t="str">
            <v>094BA7085</v>
          </cell>
          <cell r="AJ6884" t="str">
            <v>Móvil</v>
          </cell>
          <cell r="AK6884" t="str">
            <v>MIERCOLES 5-08 ENTRE 8 Y 18 HORAS!</v>
          </cell>
          <cell r="AL6884">
            <v>1633029367</v>
          </cell>
          <cell r="AM6884">
            <v>257384893</v>
          </cell>
          <cell r="AN6884" t="str">
            <v>Sí</v>
          </cell>
        </row>
        <row r="6885">
          <cell r="A6885">
            <v>1536</v>
          </cell>
          <cell r="B6885" t="str">
            <v>lola.pasos@live.com</v>
          </cell>
          <cell r="AF6885" t="str">
            <v>CAFETERA EMBOLO 600ML M4</v>
          </cell>
          <cell r="AG6885" t="str">
            <v>726.8</v>
          </cell>
          <cell r="AH6885">
            <v>1</v>
          </cell>
          <cell r="AI6885" t="str">
            <v>046BA8050</v>
          </cell>
          <cell r="AN6885" t="str">
            <v>Sí</v>
          </cell>
        </row>
        <row r="6886">
          <cell r="A6886">
            <v>1536</v>
          </cell>
          <cell r="B6886" t="str">
            <v>lola.pasos@live.com</v>
          </cell>
          <cell r="AF6886" t="str">
            <v>VASO TERMICO CON TAPA Y FAJA (Beige)</v>
          </cell>
          <cell r="AG6886" t="str">
            <v>237.18</v>
          </cell>
          <cell r="AH6886">
            <v>1</v>
          </cell>
          <cell r="AI6886" t="str">
            <v>019BA7578</v>
          </cell>
          <cell r="AN6886" t="str">
            <v>Sí</v>
          </cell>
        </row>
        <row r="6887">
          <cell r="A6887">
            <v>1535</v>
          </cell>
          <cell r="B6887" t="str">
            <v>vero_aparicio88@hotmail.com</v>
          </cell>
          <cell r="C6887">
            <v>44041</v>
          </cell>
          <cell r="D6887" t="str">
            <v>Abierta</v>
          </cell>
          <cell r="E6887" t="str">
            <v>Recibido</v>
          </cell>
          <cell r="F6887" t="str">
            <v>Enviado</v>
          </cell>
          <cell r="G6887" t="str">
            <v>ARS</v>
          </cell>
          <cell r="H6887">
            <v>3292</v>
          </cell>
          <cell r="I6887">
            <v>0</v>
          </cell>
          <cell r="J6887">
            <v>955</v>
          </cell>
          <cell r="K6887">
            <v>4247</v>
          </cell>
          <cell r="L6887" t="str">
            <v>Veronica Isabel Aparicio</v>
          </cell>
          <cell r="M6887">
            <v>34137285</v>
          </cell>
          <cell r="N6887">
            <v>348915637061</v>
          </cell>
          <cell r="O6887" t="str">
            <v>Veronica Isabel Aparicio</v>
          </cell>
          <cell r="P6887">
            <v>348915637061</v>
          </cell>
          <cell r="Q6887" t="str">
            <v>25 De Mayo</v>
          </cell>
          <cell r="R6887">
            <v>931</v>
          </cell>
          <cell r="S6887" t="str">
            <v>7A</v>
          </cell>
          <cell r="T6887" t="str">
            <v>Zona centrica</v>
          </cell>
          <cell r="U6887" t="str">
            <v>Campana</v>
          </cell>
          <cell r="V6887">
            <v>2804</v>
          </cell>
          <cell r="W6887" t="str">
            <v>Buenos Aires</v>
          </cell>
          <cell r="Y6887" t="str">
            <v>Correo Argentino - Encomienda Clásica</v>
          </cell>
          <cell r="Z6887" t="str">
            <v>Mercado Pago</v>
          </cell>
          <cell r="AB6887" t="str">
            <v>La dirección se encuentra entre las calles Rawson y Castelli. Es el único edificio de la cuadra. El pedido será recibido por Leandro Oberti.</v>
          </cell>
          <cell r="AD6887">
            <v>44041</v>
          </cell>
          <cell r="AE6887">
            <v>44046</v>
          </cell>
          <cell r="AF6887" t="str">
            <v>PERCHERO DE PIE EXHIBIDOR NORDICO ESCANDINAVO</v>
          </cell>
          <cell r="AG6887">
            <v>3292</v>
          </cell>
          <cell r="AH6887">
            <v>1</v>
          </cell>
          <cell r="AI6887" t="str">
            <v>ML0001</v>
          </cell>
          <cell r="AJ6887" t="str">
            <v>Móvil</v>
          </cell>
          <cell r="AK6887" t="str">
            <v>JUEVES 6-08 ENTRE 8 Y 18 HORAS!</v>
          </cell>
          <cell r="AL6887">
            <v>1632906115</v>
          </cell>
          <cell r="AM6887">
            <v>267299798</v>
          </cell>
          <cell r="AN6887" t="str">
            <v>Sí</v>
          </cell>
        </row>
        <row r="6888">
          <cell r="A6888">
            <v>1534</v>
          </cell>
          <cell r="B6888" t="str">
            <v>miya_86@hotmail.com</v>
          </cell>
          <cell r="C6888">
            <v>44041</v>
          </cell>
          <cell r="D6888" t="str">
            <v>Abierta</v>
          </cell>
          <cell r="E6888" t="str">
            <v>Recibido</v>
          </cell>
          <cell r="F6888" t="str">
            <v>Enviado</v>
          </cell>
          <cell r="G6888" t="str">
            <v>ARS</v>
          </cell>
          <cell r="H6888" t="str">
            <v>1061.16</v>
          </cell>
          <cell r="I6888">
            <v>0</v>
          </cell>
          <cell r="J6888">
            <v>0</v>
          </cell>
          <cell r="K6888" t="str">
            <v>1061.16</v>
          </cell>
          <cell r="L6888" t="str">
            <v>Yamila Garcia</v>
          </cell>
          <cell r="M6888">
            <v>32421256</v>
          </cell>
          <cell r="N6888">
            <v>1568781538</v>
          </cell>
          <cell r="O6888" t="str">
            <v>Yamila Garcia</v>
          </cell>
          <cell r="P6888">
            <v>1568781538</v>
          </cell>
          <cell r="Q6888" t="str">
            <v>Ushuaia</v>
          </cell>
          <cell r="R6888">
            <v>1633</v>
          </cell>
          <cell r="U6888" t="str">
            <v>Lomas de Zamora</v>
          </cell>
          <cell r="V6888">
            <v>1832</v>
          </cell>
          <cell r="W6888" t="str">
            <v>Gran Buenos Aires</v>
          </cell>
          <cell r="Y6888" t="str">
            <v>ENVÍO SIN CARGO (CABA Y GRAN PARTE DE GBA) TIEMPO: 4 a 6 DÍAS HÁBILES</v>
          </cell>
          <cell r="Z6888" t="str">
            <v>Mercado Pago</v>
          </cell>
          <cell r="AC6888" t="str">
            <v>ENVIAR CON ORDEN 1436. JUNTOS CON 1534</v>
          </cell>
          <cell r="AD6888">
            <v>44041</v>
          </cell>
          <cell r="AE6888">
            <v>44041</v>
          </cell>
          <cell r="AF6888" t="str">
            <v>JARRA DE VIDRIO 500ML 13CM 16CM DIAM</v>
          </cell>
          <cell r="AG6888">
            <v>172</v>
          </cell>
          <cell r="AH6888">
            <v>1</v>
          </cell>
          <cell r="AI6888" t="str">
            <v>046BA7447</v>
          </cell>
          <cell r="AJ6888" t="str">
            <v>Móvil</v>
          </cell>
          <cell r="AK6888" t="str">
            <v>VIERNES 31-07 ENTRE 8 Y 18 HORAS!</v>
          </cell>
          <cell r="AL6888">
            <v>1632800251</v>
          </cell>
          <cell r="AM6888">
            <v>270026951</v>
          </cell>
          <cell r="AN6888" t="str">
            <v>Sí</v>
          </cell>
        </row>
        <row r="6889">
          <cell r="A6889">
            <v>1534</v>
          </cell>
          <cell r="B6889" t="str">
            <v>miya_86@hotmail.com</v>
          </cell>
          <cell r="AF6889" t="str">
            <v>SARTEN DE CERAMICA DE 26CM S/TAPA ANTIADHERENTE</v>
          </cell>
          <cell r="AG6889" t="str">
            <v>889.16</v>
          </cell>
          <cell r="AH6889">
            <v>1</v>
          </cell>
          <cell r="AI6889" t="str">
            <v>BA8168</v>
          </cell>
          <cell r="AN6889" t="str">
            <v>Sí</v>
          </cell>
        </row>
        <row r="6890">
          <cell r="A6890">
            <v>1533</v>
          </cell>
          <cell r="B6890" t="str">
            <v>ro_12593@hotmail.com</v>
          </cell>
          <cell r="C6890">
            <v>44041</v>
          </cell>
          <cell r="D6890" t="str">
            <v>Abierta</v>
          </cell>
          <cell r="E6890" t="str">
            <v>Recibido</v>
          </cell>
          <cell r="F6890" t="str">
            <v>Enviado</v>
          </cell>
          <cell r="G6890" t="str">
            <v>ARS</v>
          </cell>
          <cell r="H6890" t="str">
            <v>1129.56</v>
          </cell>
          <cell r="I6890">
            <v>0</v>
          </cell>
          <cell r="J6890">
            <v>0</v>
          </cell>
          <cell r="K6890" t="str">
            <v>1129.56</v>
          </cell>
          <cell r="L6890" t="str">
            <v>Rocio Altube</v>
          </cell>
          <cell r="M6890">
            <v>37669642</v>
          </cell>
          <cell r="N6890">
            <v>1135025599</v>
          </cell>
          <cell r="O6890" t="str">
            <v>Rocio Altube</v>
          </cell>
          <cell r="P6890">
            <v>1135025599</v>
          </cell>
          <cell r="Q6890" t="str">
            <v>Gelly y Obes</v>
          </cell>
          <cell r="R6890">
            <v>4851</v>
          </cell>
          <cell r="U6890" t="str">
            <v>José c paz</v>
          </cell>
          <cell r="V6890">
            <v>1665</v>
          </cell>
          <cell r="W6890" t="str">
            <v>Gran Buenos Aires</v>
          </cell>
          <cell r="Y6890" t="str">
            <v>ENVÍO SIN CARGO (CABA Y GRAN PARTE DE GBA) TIEMPO: 4 a 6 DÍAS HÁBILES</v>
          </cell>
          <cell r="Z6890" t="str">
            <v>Mercado Pago</v>
          </cell>
          <cell r="AD6890">
            <v>44041</v>
          </cell>
          <cell r="AE6890">
            <v>44046</v>
          </cell>
          <cell r="AF6890" t="str">
            <v>VASO TERMICO CON TAPA Y FAJA (Beige)</v>
          </cell>
          <cell r="AG6890" t="str">
            <v>237.18</v>
          </cell>
          <cell r="AH6890">
            <v>2</v>
          </cell>
          <cell r="AI6890" t="str">
            <v>019BA7578</v>
          </cell>
          <cell r="AJ6890" t="str">
            <v>Móvil</v>
          </cell>
          <cell r="AK6890" t="str">
            <v>JUEVES 6-08 ENTRE 8 Y 18 HORAS!</v>
          </cell>
          <cell r="AL6890">
            <v>1632760675</v>
          </cell>
          <cell r="AM6890">
            <v>270019089</v>
          </cell>
          <cell r="AN6890" t="str">
            <v>Sí</v>
          </cell>
        </row>
        <row r="6891">
          <cell r="A6891">
            <v>1533</v>
          </cell>
          <cell r="B6891" t="str">
            <v>ro_12593@hotmail.com</v>
          </cell>
          <cell r="AF6891" t="str">
            <v>SECAPLATOS BANDEJA TRANSPARENTE 48X32X9CM</v>
          </cell>
          <cell r="AG6891" t="str">
            <v>655.2</v>
          </cell>
          <cell r="AH6891">
            <v>1</v>
          </cell>
          <cell r="AI6891" t="str">
            <v>046BA6369</v>
          </cell>
          <cell r="AN6891" t="str">
            <v>Sí</v>
          </cell>
        </row>
        <row r="6892">
          <cell r="A6892">
            <v>1532</v>
          </cell>
          <cell r="B6892" t="str">
            <v>shapnaroy@hotmail.com</v>
          </cell>
          <cell r="C6892">
            <v>44041</v>
          </cell>
          <cell r="D6892" t="str">
            <v>Abierta</v>
          </cell>
          <cell r="E6892" t="str">
            <v>Pendiente</v>
          </cell>
          <cell r="F6892" t="str">
            <v>No está empaquetado</v>
          </cell>
          <cell r="G6892" t="str">
            <v>ARS</v>
          </cell>
          <cell r="H6892" t="str">
            <v>570.08</v>
          </cell>
          <cell r="I6892">
            <v>0</v>
          </cell>
          <cell r="J6892">
            <v>0</v>
          </cell>
          <cell r="K6892" t="str">
            <v>570.08</v>
          </cell>
          <cell r="L6892" t="str">
            <v>Carol Roy</v>
          </cell>
          <cell r="M6892">
            <v>38026386</v>
          </cell>
          <cell r="N6892">
            <v>1166540904</v>
          </cell>
          <cell r="O6892" t="str">
            <v>Carol Roy</v>
          </cell>
          <cell r="P6892">
            <v>1166540904</v>
          </cell>
          <cell r="Q6892" t="str">
            <v>José Hernandez</v>
          </cell>
          <cell r="R6892">
            <v>2228</v>
          </cell>
          <cell r="S6892" t="str">
            <v>4B</v>
          </cell>
          <cell r="T6892" t="str">
            <v>Belgrano</v>
          </cell>
          <cell r="U6892" t="str">
            <v>Capital Federal</v>
          </cell>
          <cell r="V6892">
            <v>1426</v>
          </cell>
          <cell r="W6892" t="str">
            <v>Capital Federal</v>
          </cell>
          <cell r="Y6892" t="str">
            <v>ENVÍO SIN CARGO (CABA Y GRAN PARTE DE GBA) TIEMPO: 4 a 6 DÍAS HÁBILES</v>
          </cell>
          <cell r="Z6892" t="str">
            <v>Mercado Pago</v>
          </cell>
          <cell r="AB6892" t="str">
            <v xml:space="preserve">Los jarrones son para regalo. No hace falta tarjeta. Prefiero el frasco que dice smile is the best makeup. Gracias </v>
          </cell>
          <cell r="AF6892" t="str">
            <v>FRASCO MERMELADA C/MANIJA LEYENDA</v>
          </cell>
          <cell r="AG6892" t="str">
            <v>131.68</v>
          </cell>
          <cell r="AH6892">
            <v>1</v>
          </cell>
          <cell r="AI6892" t="str">
            <v>FRAMER</v>
          </cell>
          <cell r="AJ6892" t="str">
            <v>Web</v>
          </cell>
          <cell r="AK6892" t="str">
            <v/>
          </cell>
          <cell r="AL6892">
            <v>1632737260</v>
          </cell>
          <cell r="AM6892">
            <v>270015154</v>
          </cell>
          <cell r="AN6892" t="str">
            <v>Sí</v>
          </cell>
        </row>
        <row r="6893">
          <cell r="A6893">
            <v>1532</v>
          </cell>
          <cell r="B6893" t="str">
            <v>shapnaroy@hotmail.com</v>
          </cell>
          <cell r="AF6893" t="str">
            <v>JARRON CERAMICA NEGRO 10X11CM</v>
          </cell>
          <cell r="AG6893" t="str">
            <v>219.2</v>
          </cell>
          <cell r="AH6893">
            <v>1</v>
          </cell>
          <cell r="AI6893" t="str">
            <v>046JA7511</v>
          </cell>
          <cell r="AN6893" t="str">
            <v>Sí</v>
          </cell>
        </row>
        <row r="6894">
          <cell r="A6894">
            <v>1532</v>
          </cell>
          <cell r="B6894" t="str">
            <v>shapnaroy@hotmail.com</v>
          </cell>
          <cell r="AF6894" t="str">
            <v>JARRON CERAMICA CREMA 10X11CM</v>
          </cell>
          <cell r="AG6894" t="str">
            <v>219.2</v>
          </cell>
          <cell r="AH6894">
            <v>1</v>
          </cell>
          <cell r="AI6894" t="str">
            <v>046JA7513</v>
          </cell>
          <cell r="AN6894" t="str">
            <v>Sí</v>
          </cell>
        </row>
        <row r="6895">
          <cell r="A6895">
            <v>1531</v>
          </cell>
          <cell r="B6895" t="str">
            <v>barbisf17@hotmail.com</v>
          </cell>
          <cell r="C6895">
            <v>44041</v>
          </cell>
          <cell r="D6895" t="str">
            <v>Abierta</v>
          </cell>
          <cell r="E6895" t="str">
            <v>Recibido</v>
          </cell>
          <cell r="F6895" t="str">
            <v>Enviado</v>
          </cell>
          <cell r="G6895" t="str">
            <v>ARS</v>
          </cell>
          <cell r="H6895" t="str">
            <v>1445.05</v>
          </cell>
          <cell r="I6895">
            <v>0</v>
          </cell>
          <cell r="J6895">
            <v>0</v>
          </cell>
          <cell r="K6895" t="str">
            <v>1445.05</v>
          </cell>
          <cell r="L6895" t="str">
            <v>Barbara Fehr</v>
          </cell>
          <cell r="M6895">
            <v>37552448</v>
          </cell>
          <cell r="N6895">
            <v>1139257517</v>
          </cell>
          <cell r="O6895" t="str">
            <v>Barbara fehr</v>
          </cell>
          <cell r="P6895">
            <v>1139257517</v>
          </cell>
          <cell r="Q6895" t="str">
            <v>3 De Febrero</v>
          </cell>
          <cell r="R6895">
            <v>398</v>
          </cell>
          <cell r="T6895" t="str">
            <v>villa morra</v>
          </cell>
          <cell r="U6895" t="str">
            <v>Pilar</v>
          </cell>
          <cell r="V6895">
            <v>1440</v>
          </cell>
          <cell r="W6895" t="str">
            <v>Capital Federal</v>
          </cell>
          <cell r="Y6895" t="str">
            <v>ENVÍO SIN CARGO (CABA Y GRAN PARTE DE GBA) TIEMPO: 4 a 6 DÍAS HÁBILES</v>
          </cell>
          <cell r="Z6895" t="str">
            <v>Mercado Pago</v>
          </cell>
          <cell r="AB6895" t="str">
            <v xml:space="preserve">EL ENVIO PERTENECE A PILAR </v>
          </cell>
          <cell r="AD6895">
            <v>44041</v>
          </cell>
          <cell r="AE6895">
            <v>44046</v>
          </cell>
          <cell r="AF6895" t="str">
            <v>PUFF REDONDO CHICO BLANCO DE 30CM Y 30H</v>
          </cell>
          <cell r="AG6895" t="str">
            <v>1445.05</v>
          </cell>
          <cell r="AH6895">
            <v>1</v>
          </cell>
          <cell r="AI6895" t="str">
            <v>AS7258</v>
          </cell>
          <cell r="AJ6895" t="str">
            <v>Web</v>
          </cell>
          <cell r="AK6895" t="str">
            <v>JUEVES 6-08 ENTRE 8 Y 18 HORAS!</v>
          </cell>
          <cell r="AL6895">
            <v>1632685559</v>
          </cell>
          <cell r="AM6895">
            <v>269975139</v>
          </cell>
          <cell r="AN6895" t="str">
            <v>Sí</v>
          </cell>
        </row>
        <row r="6896">
          <cell r="A6896">
            <v>1530</v>
          </cell>
          <cell r="B6896" t="str">
            <v>otrocorreo2013@hotmail.com</v>
          </cell>
          <cell r="C6896">
            <v>44041</v>
          </cell>
          <cell r="D6896" t="str">
            <v>Abierta</v>
          </cell>
          <cell r="E6896" t="str">
            <v>Recibido</v>
          </cell>
          <cell r="F6896" t="str">
            <v>Enviado</v>
          </cell>
          <cell r="G6896" t="str">
            <v>ARS</v>
          </cell>
          <cell r="H6896" t="str">
            <v>5345.57</v>
          </cell>
          <cell r="I6896">
            <v>0</v>
          </cell>
          <cell r="J6896">
            <v>0</v>
          </cell>
          <cell r="K6896" t="str">
            <v>5345.57</v>
          </cell>
          <cell r="L6896" t="str">
            <v>María Eugenia Gomez</v>
          </cell>
          <cell r="M6896">
            <v>29186065</v>
          </cell>
          <cell r="N6896">
            <v>1134612101</v>
          </cell>
          <cell r="O6896" t="str">
            <v>María Eugenia Gomez</v>
          </cell>
          <cell r="P6896">
            <v>1134612101</v>
          </cell>
          <cell r="Q6896" t="str">
            <v>Hipolito irigoyen</v>
          </cell>
          <cell r="R6896">
            <v>428</v>
          </cell>
          <cell r="S6896" t="str">
            <v>6 B</v>
          </cell>
          <cell r="U6896" t="str">
            <v>Ciudadela</v>
          </cell>
          <cell r="V6896">
            <v>1702</v>
          </cell>
          <cell r="W6896" t="str">
            <v>Gran Buenos Aires</v>
          </cell>
          <cell r="Y6896" t="str">
            <v>ENVÍO SIN CARGO (CABA Y GRAN PARTE DE GBA) TIEMPO: 4 a 6 DÍAS HÁBILES</v>
          </cell>
          <cell r="Z6896" t="str">
            <v>Mercado Pago</v>
          </cell>
          <cell r="AB6896" t="str">
            <v>La mantequera que sea de color turquesa. Y el portacelular de color coral</v>
          </cell>
          <cell r="AC6896" t="str">
            <v>COLORES: La mantequera que sea de color turquesa. Y el portacelular de color coral</v>
          </cell>
          <cell r="AD6896">
            <v>44041</v>
          </cell>
          <cell r="AE6896">
            <v>44046</v>
          </cell>
          <cell r="AF6896" t="str">
            <v>SET X2 PINZAS</v>
          </cell>
          <cell r="AG6896" t="str">
            <v>183.92</v>
          </cell>
          <cell r="AH6896">
            <v>1</v>
          </cell>
          <cell r="AI6896" t="str">
            <v>046BA3323</v>
          </cell>
          <cell r="AJ6896" t="str">
            <v>Móvil</v>
          </cell>
          <cell r="AK6896" t="str">
            <v>JUEVES 6-08 ENTRE 8 Y 18 HORAS!</v>
          </cell>
          <cell r="AL6896">
            <v>1632630992</v>
          </cell>
          <cell r="AM6896">
            <v>269965392</v>
          </cell>
          <cell r="AN6896" t="str">
            <v>Sí</v>
          </cell>
        </row>
        <row r="6897">
          <cell r="A6897">
            <v>1530</v>
          </cell>
          <cell r="B6897" t="str">
            <v>otrocorreo2013@hotmail.com</v>
          </cell>
          <cell r="AF6897" t="str">
            <v>ASADERA ANTIADHERENTE PANELUX N°1 MEDIDAS: 24x13.4 CM</v>
          </cell>
          <cell r="AG6897" t="str">
            <v>858.35</v>
          </cell>
          <cell r="AH6897">
            <v>1</v>
          </cell>
          <cell r="AI6897" t="str">
            <v>043BA6152</v>
          </cell>
          <cell r="AN6897" t="str">
            <v>Sí</v>
          </cell>
        </row>
        <row r="6898">
          <cell r="A6898">
            <v>1530</v>
          </cell>
          <cell r="B6898" t="str">
            <v>otrocorreo2013@hotmail.com</v>
          </cell>
          <cell r="AF6898" t="str">
            <v>VASO AZUL FACETADO Y EXPRIMIDOR</v>
          </cell>
          <cell r="AG6898">
            <v>170</v>
          </cell>
          <cell r="AH6898">
            <v>1</v>
          </cell>
          <cell r="AI6898" t="str">
            <v>BP24007 BIPO</v>
          </cell>
          <cell r="AN6898" t="str">
            <v>Sí</v>
          </cell>
        </row>
        <row r="6899">
          <cell r="A6899">
            <v>1530</v>
          </cell>
          <cell r="B6899" t="str">
            <v>otrocorreo2013@hotmail.com</v>
          </cell>
          <cell r="AF6899" t="str">
            <v>CAFETERA EMBOLO 350 ML M1</v>
          </cell>
          <cell r="AG6899" t="str">
            <v>577.69</v>
          </cell>
          <cell r="AH6899">
            <v>1</v>
          </cell>
          <cell r="AI6899" t="str">
            <v>046BA8037</v>
          </cell>
          <cell r="AN6899" t="str">
            <v>Sí</v>
          </cell>
        </row>
        <row r="6900">
          <cell r="A6900">
            <v>1530</v>
          </cell>
          <cell r="B6900" t="str">
            <v>otrocorreo2013@hotmail.com</v>
          </cell>
          <cell r="AF6900" t="str">
            <v>PERCHERO DE PLASTICO PP PVS (1 UNIDAD) 3 COL SURT</v>
          </cell>
          <cell r="AG6900" t="str">
            <v>105.6</v>
          </cell>
          <cell r="AH6900">
            <v>3</v>
          </cell>
          <cell r="AI6900" t="str">
            <v>046DE7901</v>
          </cell>
          <cell r="AN6900" t="str">
            <v>Sí</v>
          </cell>
        </row>
        <row r="6901">
          <cell r="A6901">
            <v>1530</v>
          </cell>
          <cell r="B6901" t="str">
            <v>otrocorreo2013@hotmail.com</v>
          </cell>
          <cell r="AF6901" t="str">
            <v>PORTA CELULAR ZAPATOS 3COL SURT 8.5X5.1X5.8CM</v>
          </cell>
          <cell r="AG6901" t="str">
            <v>245.76</v>
          </cell>
          <cell r="AH6901">
            <v>1</v>
          </cell>
          <cell r="AI6901" t="str">
            <v>046RM6639</v>
          </cell>
          <cell r="AN6901" t="str">
            <v>Sí</v>
          </cell>
        </row>
        <row r="6902">
          <cell r="A6902">
            <v>1530</v>
          </cell>
          <cell r="B6902" t="str">
            <v>otrocorreo2013@hotmail.com</v>
          </cell>
          <cell r="AF6902" t="str">
            <v>MANTEQUERA 3 COLORES SURT.</v>
          </cell>
          <cell r="AG6902">
            <v>448</v>
          </cell>
          <cell r="AH6902">
            <v>1</v>
          </cell>
          <cell r="AI6902" t="str">
            <v>Q002</v>
          </cell>
          <cell r="AN6902" t="str">
            <v>Sí</v>
          </cell>
        </row>
        <row r="6903">
          <cell r="A6903">
            <v>1530</v>
          </cell>
          <cell r="B6903" t="str">
            <v>otrocorreo2013@hotmail.com</v>
          </cell>
          <cell r="AF6903" t="str">
            <v>BIFERA CEREZA CUADRADA 24 CM ANTIADHERENTE PANELUX</v>
          </cell>
          <cell r="AG6903" t="str">
            <v>1383.87</v>
          </cell>
          <cell r="AH6903">
            <v>1</v>
          </cell>
          <cell r="AI6903" t="str">
            <v>PAN75119</v>
          </cell>
          <cell r="AN6903" t="str">
            <v>Sí</v>
          </cell>
        </row>
        <row r="6904">
          <cell r="A6904">
            <v>1530</v>
          </cell>
          <cell r="B6904" t="str">
            <v>otrocorreo2013@hotmail.com</v>
          </cell>
          <cell r="AF6904" t="str">
            <v>MOLDE P/PIZZA ANTIADHERENTE NEGRO 35 CM.</v>
          </cell>
          <cell r="AG6904" t="str">
            <v>642.14</v>
          </cell>
          <cell r="AH6904">
            <v>1</v>
          </cell>
          <cell r="AI6904" t="str">
            <v>043BA6160</v>
          </cell>
          <cell r="AN6904" t="str">
            <v>Sí</v>
          </cell>
        </row>
        <row r="6905">
          <cell r="A6905">
            <v>1530</v>
          </cell>
          <cell r="B6905" t="str">
            <v>otrocorreo2013@hotmail.com</v>
          </cell>
          <cell r="AF6905" t="str">
            <v>BOWL NEGRO 400CC TRANSLUCIDO MATERIAL SAN</v>
          </cell>
          <cell r="AG6905" t="str">
            <v>146.8</v>
          </cell>
          <cell r="AH6905">
            <v>2</v>
          </cell>
          <cell r="AI6905" t="str">
            <v>BP01102 BIPO</v>
          </cell>
          <cell r="AN6905" t="str">
            <v>Sí</v>
          </cell>
        </row>
        <row r="6906">
          <cell r="A6906">
            <v>1530</v>
          </cell>
          <cell r="B6906" t="str">
            <v>otrocorreo2013@hotmail.com</v>
          </cell>
          <cell r="AF6906" t="str">
            <v>MOLDE TARTERA 27 CM DIAM</v>
          </cell>
          <cell r="AG6906" t="str">
            <v>225.44</v>
          </cell>
          <cell r="AH6906">
            <v>1</v>
          </cell>
          <cell r="AI6906" t="str">
            <v>046BA4836 CON EL 15%</v>
          </cell>
          <cell r="AN6906" t="str">
            <v>Sí</v>
          </cell>
        </row>
        <row r="6907">
          <cell r="A6907">
            <v>1529</v>
          </cell>
          <cell r="B6907" t="str">
            <v>shapnaroy@hotmail.com</v>
          </cell>
          <cell r="C6907">
            <v>44041</v>
          </cell>
          <cell r="D6907" t="str">
            <v>Abierta</v>
          </cell>
          <cell r="E6907" t="str">
            <v>Pendiente</v>
          </cell>
          <cell r="F6907" t="str">
            <v>No está empaquetado</v>
          </cell>
          <cell r="G6907" t="str">
            <v>ARS</v>
          </cell>
          <cell r="H6907" t="str">
            <v>570.08</v>
          </cell>
          <cell r="I6907">
            <v>0</v>
          </cell>
          <cell r="J6907">
            <v>0</v>
          </cell>
          <cell r="K6907" t="str">
            <v>570.08</v>
          </cell>
          <cell r="L6907" t="str">
            <v>Carol Roy</v>
          </cell>
          <cell r="M6907">
            <v>38026386</v>
          </cell>
          <cell r="N6907">
            <v>1166540904</v>
          </cell>
          <cell r="O6907" t="str">
            <v>Carol Roy</v>
          </cell>
          <cell r="P6907">
            <v>1166540904</v>
          </cell>
          <cell r="Q6907" t="str">
            <v>José Hernández</v>
          </cell>
          <cell r="R6907">
            <v>2228</v>
          </cell>
          <cell r="S6907" t="str">
            <v>4B</v>
          </cell>
          <cell r="T6907" t="str">
            <v>Belgrano</v>
          </cell>
          <cell r="U6907" t="str">
            <v>Capital Federal</v>
          </cell>
          <cell r="V6907">
            <v>1426</v>
          </cell>
          <cell r="W6907" t="str">
            <v>Capital Federal</v>
          </cell>
          <cell r="Y6907" t="str">
            <v>ENVÍO SIN CARGO (CABA Y GRAN PARTE DE GBA) TIEMPO: 4 a 6 DÍAS HÁBILES</v>
          </cell>
          <cell r="Z6907" t="str">
            <v>Mercado Pago</v>
          </cell>
          <cell r="AB6907" t="str">
            <v xml:space="preserve">Quisiera pedir el frasco de mermelada con la frase smile is the best makeup. y aclarar que los dos jarrones son para regalo. Gracias </v>
          </cell>
          <cell r="AF6907" t="str">
            <v>FRASCO MERMELADA C/MANIJA LEYENDA</v>
          </cell>
          <cell r="AG6907" t="str">
            <v>131.68</v>
          </cell>
          <cell r="AH6907">
            <v>1</v>
          </cell>
          <cell r="AI6907" t="str">
            <v>FRAMER</v>
          </cell>
          <cell r="AJ6907" t="str">
            <v>Web</v>
          </cell>
          <cell r="AK6907" t="str">
            <v/>
          </cell>
          <cell r="AL6907">
            <v>1632613681</v>
          </cell>
          <cell r="AM6907">
            <v>269986669</v>
          </cell>
          <cell r="AN6907" t="str">
            <v>Sí</v>
          </cell>
        </row>
        <row r="6908">
          <cell r="A6908">
            <v>1529</v>
          </cell>
          <cell r="B6908" t="str">
            <v>shapnaroy@hotmail.com</v>
          </cell>
          <cell r="AF6908" t="str">
            <v>JARRON CERAMICA NEGRO 10X11CM</v>
          </cell>
          <cell r="AG6908" t="str">
            <v>219.2</v>
          </cell>
          <cell r="AH6908">
            <v>1</v>
          </cell>
          <cell r="AI6908" t="str">
            <v>046JA7511</v>
          </cell>
          <cell r="AN6908" t="str">
            <v>Sí</v>
          </cell>
        </row>
        <row r="6909">
          <cell r="A6909">
            <v>1529</v>
          </cell>
          <cell r="B6909" t="str">
            <v>shapnaroy@hotmail.com</v>
          </cell>
          <cell r="AF6909" t="str">
            <v>JARRON CERAMICA CREMA 10X11CM</v>
          </cell>
          <cell r="AG6909" t="str">
            <v>219.2</v>
          </cell>
          <cell r="AH6909">
            <v>1</v>
          </cell>
          <cell r="AI6909" t="str">
            <v>046JA7513</v>
          </cell>
          <cell r="AN6909" t="str">
            <v>Sí</v>
          </cell>
        </row>
        <row r="6910">
          <cell r="A6910">
            <v>1528</v>
          </cell>
          <cell r="B6910" t="str">
            <v>veronicamendez_30@hotmail.com</v>
          </cell>
          <cell r="C6910">
            <v>44041</v>
          </cell>
          <cell r="D6910" t="str">
            <v>Abierta</v>
          </cell>
          <cell r="E6910" t="str">
            <v>Recibido</v>
          </cell>
          <cell r="F6910" t="str">
            <v>Enviado</v>
          </cell>
          <cell r="G6910" t="str">
            <v>ARS</v>
          </cell>
          <cell r="H6910" t="str">
            <v>1445.05</v>
          </cell>
          <cell r="I6910">
            <v>0</v>
          </cell>
          <cell r="J6910">
            <v>0</v>
          </cell>
          <cell r="K6910" t="str">
            <v>1445.05</v>
          </cell>
          <cell r="L6910" t="str">
            <v>Veronica Mendez</v>
          </cell>
          <cell r="M6910">
            <v>32582998</v>
          </cell>
          <cell r="N6910">
            <v>111526933449</v>
          </cell>
          <cell r="O6910" t="str">
            <v>Veronica Mendez</v>
          </cell>
          <cell r="P6910">
            <v>111526933449</v>
          </cell>
          <cell r="Q6910" t="str">
            <v>Carmen Puch</v>
          </cell>
          <cell r="R6910">
            <v>1280</v>
          </cell>
          <cell r="S6910">
            <v>2</v>
          </cell>
          <cell r="U6910" t="str">
            <v>Presidente Derqui</v>
          </cell>
          <cell r="V6910">
            <v>1440</v>
          </cell>
          <cell r="W6910" t="str">
            <v>Capital Federal</v>
          </cell>
          <cell r="Y6910" t="str">
            <v>ENVÍO SIN CARGO (CABA Y GRAN PARTE DE GBA) TIEMPO: 4 a 6 DÍAS HÁBILES</v>
          </cell>
          <cell r="Z6910" t="str">
            <v>Mercado Pago</v>
          </cell>
          <cell r="AB6910" t="str">
            <v>Corresponde a Pilar.</v>
          </cell>
          <cell r="AD6910">
            <v>44041</v>
          </cell>
          <cell r="AE6910">
            <v>44046</v>
          </cell>
          <cell r="AF6910" t="str">
            <v>PUFF REDONDO CHICO COLOR GRIS DE 30CM Y 30H</v>
          </cell>
          <cell r="AG6910" t="str">
            <v>1445.05</v>
          </cell>
          <cell r="AH6910">
            <v>1</v>
          </cell>
          <cell r="AI6910" t="str">
            <v>AS7256</v>
          </cell>
          <cell r="AJ6910" t="str">
            <v>Móvil</v>
          </cell>
          <cell r="AK6910" t="str">
            <v>JUEVES 6-08 ENTRE 8 Y 18 HORAS!</v>
          </cell>
          <cell r="AL6910">
            <v>1632575468</v>
          </cell>
          <cell r="AM6910">
            <v>269969246</v>
          </cell>
          <cell r="AN6910" t="str">
            <v>Sí</v>
          </cell>
        </row>
        <row r="6911">
          <cell r="A6911">
            <v>1527</v>
          </cell>
          <cell r="B6911" t="str">
            <v>padulaa.andre@gmail.com</v>
          </cell>
          <cell r="C6911">
            <v>44041</v>
          </cell>
          <cell r="D6911" t="str">
            <v>Abierta</v>
          </cell>
          <cell r="E6911" t="str">
            <v>Recibido</v>
          </cell>
          <cell r="F6911" t="str">
            <v>Enviado</v>
          </cell>
          <cell r="G6911" t="str">
            <v>ARS</v>
          </cell>
          <cell r="H6911" t="str">
            <v>1875.2</v>
          </cell>
          <cell r="I6911">
            <v>0</v>
          </cell>
          <cell r="J6911">
            <v>0</v>
          </cell>
          <cell r="K6911" t="str">
            <v>1875.2</v>
          </cell>
          <cell r="L6911" t="str">
            <v>Andrea Padula</v>
          </cell>
          <cell r="M6911">
            <v>20570100</v>
          </cell>
          <cell r="N6911">
            <v>1163378266</v>
          </cell>
          <cell r="O6911" t="str">
            <v>Andrea Padula</v>
          </cell>
          <cell r="P6911">
            <v>1163378266</v>
          </cell>
          <cell r="Q6911" t="str">
            <v>Francisco Bilbao</v>
          </cell>
          <cell r="R6911">
            <v>3507</v>
          </cell>
          <cell r="S6911" t="str">
            <v>entre Pergamino y Azul</v>
          </cell>
          <cell r="T6911" t="str">
            <v>Parque Avellaneda</v>
          </cell>
          <cell r="U6911" t="str">
            <v>Caba</v>
          </cell>
          <cell r="V6911">
            <v>1407</v>
          </cell>
          <cell r="W6911" t="str">
            <v>Capital Federal</v>
          </cell>
          <cell r="Y6911" t="str">
            <v>ENVÍO SIN CARGO (CABA Y GRAN PARTE DE GBA) TIEMPO: 4 a 6 DÍAS HÁBILES</v>
          </cell>
          <cell r="Z6911" t="str">
            <v>Mercado Pago</v>
          </cell>
          <cell r="AD6911">
            <v>44041</v>
          </cell>
          <cell r="AE6911">
            <v>44043</v>
          </cell>
          <cell r="AF6911" t="str">
            <v>TAMIZ ACERO INXODABLE</v>
          </cell>
          <cell r="AG6911" t="str">
            <v>455.84</v>
          </cell>
          <cell r="AH6911">
            <v>1</v>
          </cell>
          <cell r="AI6911" t="str">
            <v>046BA4748 LE PUSE EL 15%</v>
          </cell>
          <cell r="AJ6911" t="str">
            <v>Web</v>
          </cell>
          <cell r="AK6911" t="str">
            <v>LUNES ENTRE LAS 8 Y 18 HORAS!</v>
          </cell>
          <cell r="AL6911">
            <v>1632566095</v>
          </cell>
          <cell r="AM6911">
            <v>269968420</v>
          </cell>
          <cell r="AN6911" t="str">
            <v>Sí</v>
          </cell>
        </row>
        <row r="6912">
          <cell r="A6912">
            <v>1527</v>
          </cell>
          <cell r="B6912" t="str">
            <v>padulaa.andre@gmail.com</v>
          </cell>
          <cell r="AF6912" t="str">
            <v>CENTRIFUGA DE PLASTICO</v>
          </cell>
          <cell r="AG6912" t="str">
            <v>698.71</v>
          </cell>
          <cell r="AH6912">
            <v>1</v>
          </cell>
          <cell r="AI6912" t="str">
            <v>046BA7903</v>
          </cell>
          <cell r="AN6912" t="str">
            <v>Sí</v>
          </cell>
        </row>
        <row r="6913">
          <cell r="A6913">
            <v>1527</v>
          </cell>
          <cell r="B6913" t="str">
            <v>padulaa.andre@gmail.com</v>
          </cell>
          <cell r="AF6913" t="str">
            <v>MOLINILLO MADERA 15 CM.</v>
          </cell>
          <cell r="AG6913" t="str">
            <v>720.65</v>
          </cell>
          <cell r="AH6913">
            <v>1</v>
          </cell>
          <cell r="AI6913" t="str">
            <v>046BA6858</v>
          </cell>
          <cell r="AN6913" t="str">
            <v>Sí</v>
          </cell>
        </row>
        <row r="6914">
          <cell r="A6914">
            <v>1526</v>
          </cell>
          <cell r="B6914" t="str">
            <v>rominalaura@hotmail.com.ar</v>
          </cell>
          <cell r="C6914">
            <v>44041</v>
          </cell>
          <cell r="D6914" t="str">
            <v>Abierta</v>
          </cell>
          <cell r="E6914" t="str">
            <v>Recibido</v>
          </cell>
          <cell r="F6914" t="str">
            <v>Enviado</v>
          </cell>
          <cell r="G6914" t="str">
            <v>ARS</v>
          </cell>
          <cell r="H6914" t="str">
            <v>1217.06</v>
          </cell>
          <cell r="I6914">
            <v>0</v>
          </cell>
          <cell r="J6914">
            <v>0</v>
          </cell>
          <cell r="K6914" t="str">
            <v>1217.06</v>
          </cell>
          <cell r="L6914" t="str">
            <v>Brenda romina Dos santos</v>
          </cell>
          <cell r="M6914">
            <v>39511421</v>
          </cell>
          <cell r="N6914">
            <v>1561118156</v>
          </cell>
          <cell r="O6914" t="str">
            <v>Brenda romina Dos santos</v>
          </cell>
          <cell r="P6914">
            <v>1561118156</v>
          </cell>
          <cell r="Q6914" t="str">
            <v>Paris</v>
          </cell>
          <cell r="R6914">
            <v>665</v>
          </cell>
          <cell r="T6914" t="str">
            <v>Los pinos</v>
          </cell>
          <cell r="U6914" t="str">
            <v>Villa luzuriaga</v>
          </cell>
          <cell r="V6914">
            <v>1753</v>
          </cell>
          <cell r="W6914" t="str">
            <v>Gran Buenos Aires</v>
          </cell>
          <cell r="Y6914" t="str">
            <v>ENVÍO SIN CARGO (CABA Y GRAN PARTE DE GBA) TIEMPO: 4 a 6 DÍAS HÁBILES</v>
          </cell>
          <cell r="Z6914" t="str">
            <v>Mercado Pago</v>
          </cell>
          <cell r="AB6914" t="str">
            <v>El domicilio es paris 665,entre remedios de escalada y granaderos de la localidad de villa luzuriaga. La reja esta cubierta por un toldo verde</v>
          </cell>
          <cell r="AD6914">
            <v>44041</v>
          </cell>
          <cell r="AE6914">
            <v>44046</v>
          </cell>
          <cell r="AF6914" t="str">
            <v>CAJA DE TE MAD. 15CM 2 COL 4DIV - GRIS Y MARINO (Marino)</v>
          </cell>
          <cell r="AG6914" t="str">
            <v>620.8</v>
          </cell>
          <cell r="AH6914">
            <v>1</v>
          </cell>
          <cell r="AI6914" t="str">
            <v>046CX7196</v>
          </cell>
          <cell r="AJ6914" t="str">
            <v>Móvil</v>
          </cell>
          <cell r="AK6914" t="str">
            <v>MIERCOLES 5-08 ENTRE 8 Y 18 HORAS!</v>
          </cell>
          <cell r="AL6914">
            <v>1632542160</v>
          </cell>
          <cell r="AM6914">
            <v>268052150</v>
          </cell>
          <cell r="AN6914" t="str">
            <v>Sí</v>
          </cell>
        </row>
        <row r="6915">
          <cell r="A6915">
            <v>1526</v>
          </cell>
          <cell r="B6915" t="str">
            <v>rominalaura@hotmail.com.ar</v>
          </cell>
          <cell r="AF6915" t="str">
            <v>FRASCO VIDRIO 19CM X 9CM DIAM</v>
          </cell>
          <cell r="AG6915" t="str">
            <v>298.13</v>
          </cell>
          <cell r="AH6915">
            <v>2</v>
          </cell>
          <cell r="AI6915" t="str">
            <v>BA6431 MERRCA SEPARADA</v>
          </cell>
          <cell r="AN6915" t="str">
            <v>Sí</v>
          </cell>
        </row>
        <row r="6916">
          <cell r="A6916">
            <v>1525</v>
          </cell>
          <cell r="B6916" t="str">
            <v>shapnaroy@hotmail.com</v>
          </cell>
          <cell r="C6916">
            <v>44041</v>
          </cell>
          <cell r="D6916" t="str">
            <v>Abierta</v>
          </cell>
          <cell r="E6916" t="str">
            <v>Pendiente</v>
          </cell>
          <cell r="F6916" t="str">
            <v>No está empaquetado</v>
          </cell>
          <cell r="G6916" t="str">
            <v>ARS</v>
          </cell>
          <cell r="H6916" t="str">
            <v>570.08</v>
          </cell>
          <cell r="I6916">
            <v>0</v>
          </cell>
          <cell r="J6916">
            <v>0</v>
          </cell>
          <cell r="K6916" t="str">
            <v>570.08</v>
          </cell>
          <cell r="L6916" t="str">
            <v>Carol Roy</v>
          </cell>
          <cell r="M6916">
            <v>38026386</v>
          </cell>
          <cell r="N6916">
            <v>1166540904</v>
          </cell>
          <cell r="O6916" t="str">
            <v>Carol Roy</v>
          </cell>
          <cell r="P6916">
            <v>1166540904</v>
          </cell>
          <cell r="Q6916" t="str">
            <v>José Hernández</v>
          </cell>
          <cell r="R6916">
            <v>2228</v>
          </cell>
          <cell r="S6916" t="str">
            <v>4B</v>
          </cell>
          <cell r="T6916" t="str">
            <v>Belgrano</v>
          </cell>
          <cell r="U6916" t="str">
            <v>Ciudad Autónoma de Buenos Aires</v>
          </cell>
          <cell r="V6916">
            <v>1426</v>
          </cell>
          <cell r="W6916" t="str">
            <v>Capital Federal</v>
          </cell>
          <cell r="Y6916" t="str">
            <v>ENVÍO SIN CARGO (CABA Y GRAN PARTE DE GBA) TIEMPO: 4 a 6 DÍAS HÁBILES</v>
          </cell>
          <cell r="Z6916" t="str">
            <v>Mercado Pago</v>
          </cell>
          <cell r="AB6916" t="str">
            <v xml:space="preserve">Quisiera comprar el frasco de mermelada que tiene la frase SMILE IS THE BEST MAKEUP </v>
          </cell>
          <cell r="AF6916" t="str">
            <v>FRASCO MERMELADA C/MANIJA LEYENDA</v>
          </cell>
          <cell r="AG6916" t="str">
            <v>131.68</v>
          </cell>
          <cell r="AH6916">
            <v>1</v>
          </cell>
          <cell r="AI6916" t="str">
            <v>FRAMER</v>
          </cell>
          <cell r="AJ6916" t="str">
            <v>Web</v>
          </cell>
          <cell r="AK6916" t="str">
            <v/>
          </cell>
          <cell r="AL6916">
            <v>1632496391</v>
          </cell>
          <cell r="AM6916">
            <v>269934442</v>
          </cell>
          <cell r="AN6916" t="str">
            <v>Sí</v>
          </cell>
        </row>
        <row r="6917">
          <cell r="A6917">
            <v>1525</v>
          </cell>
          <cell r="B6917" t="str">
            <v>shapnaroy@hotmail.com</v>
          </cell>
          <cell r="AF6917" t="str">
            <v>JARRON CERAMICA CREMA 10X11CM</v>
          </cell>
          <cell r="AG6917" t="str">
            <v>219.2</v>
          </cell>
          <cell r="AH6917">
            <v>1</v>
          </cell>
          <cell r="AI6917" t="str">
            <v>046JA7513</v>
          </cell>
          <cell r="AN6917" t="str">
            <v>Sí</v>
          </cell>
        </row>
        <row r="6918">
          <cell r="A6918">
            <v>1525</v>
          </cell>
          <cell r="B6918" t="str">
            <v>shapnaroy@hotmail.com</v>
          </cell>
          <cell r="AF6918" t="str">
            <v>JARRON CERAMICA NEGRO 10X11CM</v>
          </cell>
          <cell r="AG6918" t="str">
            <v>219.2</v>
          </cell>
          <cell r="AH6918">
            <v>1</v>
          </cell>
          <cell r="AI6918" t="str">
            <v>046JA7511</v>
          </cell>
          <cell r="AN6918" t="str">
            <v>Sí</v>
          </cell>
        </row>
        <row r="6919">
          <cell r="A6919">
            <v>1524</v>
          </cell>
          <cell r="B6919" t="str">
            <v>carinaorellana82@gmail.com</v>
          </cell>
          <cell r="C6919">
            <v>44041</v>
          </cell>
          <cell r="D6919" t="str">
            <v>Abierta</v>
          </cell>
          <cell r="E6919" t="str">
            <v>Recibido</v>
          </cell>
          <cell r="F6919" t="str">
            <v>Enviado</v>
          </cell>
          <cell r="G6919" t="str">
            <v>ARS</v>
          </cell>
          <cell r="H6919" t="str">
            <v>3173.93</v>
          </cell>
          <cell r="I6919">
            <v>0</v>
          </cell>
          <cell r="J6919">
            <v>0</v>
          </cell>
          <cell r="K6919" t="str">
            <v>3173.93</v>
          </cell>
          <cell r="L6919" t="str">
            <v>Carina Orellana</v>
          </cell>
          <cell r="M6919">
            <v>28983263</v>
          </cell>
          <cell r="N6919" t="str">
            <v>11-25427666</v>
          </cell>
          <cell r="O6919" t="str">
            <v>Carina Orellana</v>
          </cell>
          <cell r="P6919" t="str">
            <v>11-25427666</v>
          </cell>
          <cell r="Q6919" t="str">
            <v>Presidente Peron</v>
          </cell>
          <cell r="R6919">
            <v>1839</v>
          </cell>
          <cell r="S6919">
            <v>4.1666666666666664E-2</v>
          </cell>
          <cell r="U6919" t="str">
            <v>San Fernando</v>
          </cell>
          <cell r="V6919">
            <v>1646</v>
          </cell>
          <cell r="W6919" t="str">
            <v>Gran Buenos Aires</v>
          </cell>
          <cell r="Y6919" t="str">
            <v>ENVÍO SIN CARGO (CABA Y GRAN PARTE DE GBA) TIEMPO: 4 a 6 DÍAS HÁBILES</v>
          </cell>
          <cell r="Z6919" t="str">
            <v>Mercado Pago</v>
          </cell>
          <cell r="AD6919">
            <v>44041</v>
          </cell>
          <cell r="AE6919">
            <v>44046</v>
          </cell>
          <cell r="AF6919" t="str">
            <v>CEPILLO PARA INODORO DE ACERO INOXIDABLE</v>
          </cell>
          <cell r="AG6919" t="str">
            <v>577.63</v>
          </cell>
          <cell r="AH6919">
            <v>1</v>
          </cell>
          <cell r="AI6919" t="str">
            <v>AB6625</v>
          </cell>
          <cell r="AJ6919" t="str">
            <v>Web</v>
          </cell>
          <cell r="AK6919" t="str">
            <v>JUEVES 6-08 ENTRE 8 Y 18 HORAS!</v>
          </cell>
          <cell r="AL6919">
            <v>1632418315</v>
          </cell>
          <cell r="AM6919">
            <v>269921695</v>
          </cell>
          <cell r="AN6919" t="str">
            <v>Sí</v>
          </cell>
        </row>
        <row r="6920">
          <cell r="A6920">
            <v>1524</v>
          </cell>
          <cell r="B6920" t="str">
            <v>carinaorellana82@gmail.com</v>
          </cell>
          <cell r="AF6920" t="str">
            <v>CORTINA DE BAÑO NEGRA 180 X 180 CM</v>
          </cell>
          <cell r="AG6920" t="str">
            <v>898.29</v>
          </cell>
          <cell r="AH6920">
            <v>1</v>
          </cell>
          <cell r="AI6920" t="str">
            <v>AB7339</v>
          </cell>
          <cell r="AN6920" t="str">
            <v>Sí</v>
          </cell>
        </row>
        <row r="6921">
          <cell r="A6921">
            <v>1524</v>
          </cell>
          <cell r="B6921" t="str">
            <v>carinaorellana82@gmail.com</v>
          </cell>
          <cell r="AF6921" t="str">
            <v>CESTO DE BASURA ACERO INOXIDABLE 8L</v>
          </cell>
          <cell r="AG6921" t="str">
            <v>1456.28</v>
          </cell>
          <cell r="AH6921">
            <v>1</v>
          </cell>
          <cell r="AI6921" t="str">
            <v>TA7997</v>
          </cell>
          <cell r="AN6921" t="str">
            <v>Sí</v>
          </cell>
        </row>
        <row r="6922">
          <cell r="A6922">
            <v>1524</v>
          </cell>
          <cell r="B6922" t="str">
            <v>carinaorellana82@gmail.com</v>
          </cell>
          <cell r="AF6922" t="str">
            <v>RALLADOR DE MANO MEDIANO 20 CM</v>
          </cell>
          <cell r="AG6922" t="str">
            <v>35.1</v>
          </cell>
          <cell r="AH6922">
            <v>1</v>
          </cell>
          <cell r="AI6922" t="str">
            <v>BA7382</v>
          </cell>
          <cell r="AN6922" t="str">
            <v>Sí</v>
          </cell>
        </row>
        <row r="6923">
          <cell r="A6923">
            <v>1524</v>
          </cell>
          <cell r="B6923" t="str">
            <v>carinaorellana82@gmail.com</v>
          </cell>
          <cell r="AF6923" t="str">
            <v>PROMO 12 PIEZAS RIGOLLEAU VASO ESPIRAL 300ML</v>
          </cell>
          <cell r="AG6923" t="str">
            <v>206.63</v>
          </cell>
          <cell r="AH6923">
            <v>1</v>
          </cell>
          <cell r="AI6923" t="str">
            <v>RI38806X12</v>
          </cell>
          <cell r="AN6923" t="str">
            <v>Sí</v>
          </cell>
        </row>
        <row r="6924">
          <cell r="A6924">
            <v>1523</v>
          </cell>
          <cell r="B6924" t="str">
            <v>mflorenciatorterola@gmail.com</v>
          </cell>
          <cell r="C6924">
            <v>44041</v>
          </cell>
          <cell r="D6924" t="str">
            <v>Abierta</v>
          </cell>
          <cell r="E6924" t="str">
            <v>Recibido</v>
          </cell>
          <cell r="F6924" t="str">
            <v>Enviado</v>
          </cell>
          <cell r="G6924" t="str">
            <v>ARS</v>
          </cell>
          <cell r="H6924" t="str">
            <v>854.73</v>
          </cell>
          <cell r="I6924">
            <v>0</v>
          </cell>
          <cell r="J6924">
            <v>0</v>
          </cell>
          <cell r="K6924" t="str">
            <v>854.73</v>
          </cell>
          <cell r="L6924" t="str">
            <v>Florencia Torterola</v>
          </cell>
          <cell r="M6924">
            <v>27323575660</v>
          </cell>
          <cell r="N6924">
            <v>1537754633</v>
          </cell>
          <cell r="O6924" t="str">
            <v>Florencia Torterola</v>
          </cell>
          <cell r="P6924">
            <v>1537754633</v>
          </cell>
          <cell r="Q6924" t="str">
            <v>Mariscal Antonio José de sucre</v>
          </cell>
          <cell r="R6924">
            <v>4735</v>
          </cell>
          <cell r="S6924" t="str">
            <v>Dos</v>
          </cell>
          <cell r="U6924" t="str">
            <v>Caba</v>
          </cell>
          <cell r="V6924">
            <v>1431</v>
          </cell>
          <cell r="W6924" t="str">
            <v>Capital Federal</v>
          </cell>
          <cell r="Y6924" t="str">
            <v>ENVÍO SIN CARGO (CABA Y GRAN PARTE DE GBA) TIEMPO: 4 a 6 DÍAS HÁBILES</v>
          </cell>
          <cell r="Z6924" t="str">
            <v>Mercado Pago</v>
          </cell>
          <cell r="AD6924">
            <v>44041</v>
          </cell>
          <cell r="AE6924">
            <v>44043</v>
          </cell>
          <cell r="AF6924" t="str">
            <v>CUCHARAS LARGAS PL 1PC PASTEL 23 CM</v>
          </cell>
          <cell r="AG6924" t="str">
            <v>29.28</v>
          </cell>
          <cell r="AH6924">
            <v>3</v>
          </cell>
          <cell r="AI6924" t="str">
            <v>019BA6978</v>
          </cell>
          <cell r="AJ6924" t="str">
            <v>Móvil</v>
          </cell>
          <cell r="AK6924" t="str">
            <v>LUNES ENTRE LAS 8 Y 18 HORAS!</v>
          </cell>
          <cell r="AL6924">
            <v>1632319318</v>
          </cell>
          <cell r="AM6924">
            <v>267998249</v>
          </cell>
          <cell r="AN6924" t="str">
            <v>Sí</v>
          </cell>
        </row>
        <row r="6925">
          <cell r="A6925">
            <v>1523</v>
          </cell>
          <cell r="B6925" t="str">
            <v>mflorenciatorterola@gmail.com</v>
          </cell>
          <cell r="AF6925" t="str">
            <v>PISAPAPAS DISTINTOS COLORES (Rojo)</v>
          </cell>
          <cell r="AG6925" t="str">
            <v>189.2</v>
          </cell>
          <cell r="AH6925">
            <v>1</v>
          </cell>
          <cell r="AI6925" t="str">
            <v>BP17003</v>
          </cell>
          <cell r="AN6925" t="str">
            <v>Sí</v>
          </cell>
        </row>
        <row r="6926">
          <cell r="A6926">
            <v>1523</v>
          </cell>
          <cell r="B6926" t="str">
            <v>mflorenciatorterola@gmail.com</v>
          </cell>
          <cell r="AF6926" t="str">
            <v>CAFETERA EMBOLO 350 ML M1</v>
          </cell>
          <cell r="AG6926" t="str">
            <v>577.69</v>
          </cell>
          <cell r="AH6926">
            <v>1</v>
          </cell>
          <cell r="AI6926" t="str">
            <v>046BA8037</v>
          </cell>
          <cell r="AN6926" t="str">
            <v>Sí</v>
          </cell>
        </row>
        <row r="6927">
          <cell r="A6927">
            <v>1522</v>
          </cell>
          <cell r="B6927" t="str">
            <v>sabri.v@hotmail.com</v>
          </cell>
          <cell r="C6927">
            <v>44041</v>
          </cell>
          <cell r="D6927" t="str">
            <v>Abierta</v>
          </cell>
          <cell r="E6927" t="str">
            <v>Recibido</v>
          </cell>
          <cell r="F6927" t="str">
            <v>Enviado</v>
          </cell>
          <cell r="G6927" t="str">
            <v>ARS</v>
          </cell>
          <cell r="H6927" t="str">
            <v>1227.79</v>
          </cell>
          <cell r="I6927">
            <v>0</v>
          </cell>
          <cell r="J6927">
            <v>0</v>
          </cell>
          <cell r="K6927" t="str">
            <v>1227.79</v>
          </cell>
          <cell r="L6927" t="str">
            <v>Sabrina Micaela Vega</v>
          </cell>
          <cell r="M6927">
            <v>39965134</v>
          </cell>
          <cell r="N6927">
            <v>1160431980</v>
          </cell>
          <cell r="O6927" t="str">
            <v>Sabrina Micaela Vega</v>
          </cell>
          <cell r="P6927">
            <v>1160431980</v>
          </cell>
          <cell r="Q6927" t="str">
            <v>Viel</v>
          </cell>
          <cell r="R6927">
            <v>535</v>
          </cell>
          <cell r="S6927" t="str">
            <v>2 4</v>
          </cell>
          <cell r="T6927" t="str">
            <v>Caballito</v>
          </cell>
          <cell r="U6927" t="str">
            <v>Capital Federal</v>
          </cell>
          <cell r="V6927">
            <v>1424</v>
          </cell>
          <cell r="W6927" t="str">
            <v>Capital Federal</v>
          </cell>
          <cell r="Y6927" t="str">
            <v>ENVÍO SIN CARGO (CABA Y GRAN PARTE DE GBA) TIEMPO: 4 a 6 DÍAS HÁBILES</v>
          </cell>
          <cell r="Z6927" t="str">
            <v>Mercado Pago</v>
          </cell>
          <cell r="AD6927">
            <v>44041</v>
          </cell>
          <cell r="AE6927">
            <v>44043</v>
          </cell>
          <cell r="AF6927" t="str">
            <v>ESPECIERO 6 PIEZAS DE ACERO INOXIDABLE 20X20 CM</v>
          </cell>
          <cell r="AG6927" t="str">
            <v>1227.79</v>
          </cell>
          <cell r="AH6927">
            <v>1</v>
          </cell>
          <cell r="AI6927" t="str">
            <v>046BA3347</v>
          </cell>
          <cell r="AJ6927" t="str">
            <v>Web</v>
          </cell>
          <cell r="AK6927" t="str">
            <v>LUNES ENTRE LAS 8 Y 18 HORAS!</v>
          </cell>
          <cell r="AL6927">
            <v>1632308640</v>
          </cell>
          <cell r="AM6927">
            <v>269913039</v>
          </cell>
          <cell r="AN6927" t="str">
            <v>Sí</v>
          </cell>
        </row>
        <row r="6928">
          <cell r="A6928">
            <v>1521</v>
          </cell>
          <cell r="B6928" t="str">
            <v>elianacampuzano@hotmail.com</v>
          </cell>
          <cell r="C6928">
            <v>44041</v>
          </cell>
          <cell r="D6928" t="str">
            <v>Abierta</v>
          </cell>
          <cell r="E6928" t="str">
            <v>Recibido</v>
          </cell>
          <cell r="F6928" t="str">
            <v>Enviado</v>
          </cell>
          <cell r="G6928" t="str">
            <v>ARS</v>
          </cell>
          <cell r="H6928" t="str">
            <v>3891.51</v>
          </cell>
          <cell r="I6928">
            <v>0</v>
          </cell>
          <cell r="J6928">
            <v>0</v>
          </cell>
          <cell r="K6928" t="str">
            <v>3891.51</v>
          </cell>
          <cell r="L6928" t="str">
            <v>Eliana Campuzano</v>
          </cell>
          <cell r="M6928">
            <v>34269904</v>
          </cell>
          <cell r="N6928">
            <v>1158388498</v>
          </cell>
          <cell r="O6928" t="str">
            <v>Eliana Campuzano</v>
          </cell>
          <cell r="P6928">
            <v>1158388498</v>
          </cell>
          <cell r="Q6928" t="str">
            <v>Int. Barbosa</v>
          </cell>
          <cell r="R6928">
            <v>1540</v>
          </cell>
          <cell r="T6928" t="str">
            <v>La carmen</v>
          </cell>
          <cell r="U6928" t="str">
            <v>Longchamps</v>
          </cell>
          <cell r="V6928">
            <v>1854</v>
          </cell>
          <cell r="W6928" t="str">
            <v>Gran Buenos Aires</v>
          </cell>
          <cell r="Y6928" t="str">
            <v>ENVÍO SIN CARGO (CABA Y GRAN PARTE DE GBA) TIEMPO: 4 a 6 DÍAS HÁBILES</v>
          </cell>
          <cell r="Z6928" t="str">
            <v>Mercado Pago</v>
          </cell>
          <cell r="AB6928" t="str">
            <v>Cualquier cosa comunicarse por whatsapp al 1158388498 o 1130650232</v>
          </cell>
          <cell r="AC6928" t="str">
            <v>MODIFICAR ALMOHADON CHU66 POR CHU53</v>
          </cell>
          <cell r="AD6928">
            <v>44041</v>
          </cell>
          <cell r="AE6928">
            <v>44046</v>
          </cell>
          <cell r="AF6928" t="str">
            <v>Hermetico 400 cc surtidos c/tapa</v>
          </cell>
          <cell r="AG6928" t="str">
            <v>143.2</v>
          </cell>
          <cell r="AH6928">
            <v>2</v>
          </cell>
          <cell r="AI6928" t="str">
            <v>BP35099</v>
          </cell>
          <cell r="AJ6928" t="str">
            <v>Web</v>
          </cell>
          <cell r="AK6928" t="str">
            <v>MIERCOLES 5-08 ENTRE 8 Y 18 HORAS!</v>
          </cell>
          <cell r="AL6928">
            <v>1632089725</v>
          </cell>
          <cell r="AM6928">
            <v>269817911</v>
          </cell>
          <cell r="AN6928" t="str">
            <v>Sí</v>
          </cell>
        </row>
        <row r="6929">
          <cell r="A6929">
            <v>1521</v>
          </cell>
          <cell r="B6929" t="str">
            <v>elianacampuzano@hotmail.com</v>
          </cell>
          <cell r="AF6929" t="str">
            <v>RALLADOR VERDE 20x4 CM</v>
          </cell>
          <cell r="AG6929" t="str">
            <v>331.67</v>
          </cell>
          <cell r="AH6929">
            <v>1</v>
          </cell>
          <cell r="AI6929" t="str">
            <v>BA6436</v>
          </cell>
          <cell r="AN6929" t="str">
            <v>Sí</v>
          </cell>
        </row>
        <row r="6930">
          <cell r="A6930">
            <v>1521</v>
          </cell>
          <cell r="B6930" t="str">
            <v>elianacampuzano@hotmail.com</v>
          </cell>
          <cell r="AF6930" t="str">
            <v>BROCHES PARA BOLSA FLUO BLISTER SET X 5PC COL.SURT. 11CM</v>
          </cell>
          <cell r="AG6930" t="str">
            <v>112.72</v>
          </cell>
          <cell r="AH6930">
            <v>1</v>
          </cell>
          <cell r="AI6930" t="str">
            <v>046BR5392</v>
          </cell>
          <cell r="AN6930" t="str">
            <v>Sí</v>
          </cell>
        </row>
        <row r="6931">
          <cell r="A6931">
            <v>1521</v>
          </cell>
          <cell r="B6931" t="str">
            <v>elianacampuzano@hotmail.com</v>
          </cell>
          <cell r="AF6931" t="str">
            <v>TABLA DE PICAR RECTANGULAR BLANCA 26X38 CM</v>
          </cell>
          <cell r="AG6931" t="str">
            <v>465.83</v>
          </cell>
          <cell r="AH6931">
            <v>1</v>
          </cell>
          <cell r="AI6931" t="str">
            <v>BA8058</v>
          </cell>
          <cell r="AN6931" t="str">
            <v>Sí</v>
          </cell>
        </row>
        <row r="6932">
          <cell r="A6932">
            <v>1521</v>
          </cell>
          <cell r="B6932" t="str">
            <v>elianacampuzano@hotmail.com</v>
          </cell>
          <cell r="AF6932" t="str">
            <v>ALM. FIACA 25X55CM POLIESTER V.SILICONADO</v>
          </cell>
          <cell r="AG6932" t="str">
            <v>631.2</v>
          </cell>
          <cell r="AH6932">
            <v>1</v>
          </cell>
          <cell r="AI6932" t="str">
            <v>CHU384</v>
          </cell>
          <cell r="AN6932" t="str">
            <v>Sí</v>
          </cell>
        </row>
        <row r="6933">
          <cell r="A6933">
            <v>1521</v>
          </cell>
          <cell r="B6933" t="str">
            <v>elianacampuzano@hotmail.com</v>
          </cell>
          <cell r="AF6933" t="str">
            <v>ESCURRIDIZO//ESCURRE CUBIERTOS CUBIERTOS (Blanco)</v>
          </cell>
          <cell r="AG6933">
            <v>308</v>
          </cell>
          <cell r="AH6933">
            <v>1</v>
          </cell>
          <cell r="AI6933" t="str">
            <v>Q069</v>
          </cell>
          <cell r="AN6933" t="str">
            <v>Sí</v>
          </cell>
        </row>
        <row r="6934">
          <cell r="A6934">
            <v>1521</v>
          </cell>
          <cell r="B6934" t="str">
            <v>elianacampuzano@hotmail.com</v>
          </cell>
          <cell r="AF6934" t="str">
            <v>INVIDIVIDUAL TELA "SOÑAR"</v>
          </cell>
          <cell r="AG6934" t="str">
            <v>379.45</v>
          </cell>
          <cell r="AH6934">
            <v>1</v>
          </cell>
          <cell r="AI6934" t="str">
            <v>KK155SO</v>
          </cell>
          <cell r="AN6934" t="str">
            <v>Sí</v>
          </cell>
        </row>
        <row r="6935">
          <cell r="A6935">
            <v>1521</v>
          </cell>
          <cell r="B6935" t="str">
            <v>elianacampuzano@hotmail.com</v>
          </cell>
          <cell r="AF6935" t="str">
            <v>INDIVIDUAL TELA "AMAR"</v>
          </cell>
          <cell r="AG6935" t="str">
            <v>379.45</v>
          </cell>
          <cell r="AH6935">
            <v>1</v>
          </cell>
          <cell r="AI6935" t="str">
            <v>KK155AMAR</v>
          </cell>
          <cell r="AN6935" t="str">
            <v>Sí</v>
          </cell>
        </row>
        <row r="6936">
          <cell r="A6936">
            <v>1521</v>
          </cell>
          <cell r="B6936" t="str">
            <v>elianacampuzano@hotmail.com</v>
          </cell>
          <cell r="AF6936" t="str">
            <v>INDIVIDUAL DE YUTE TEJIDO 32 CM</v>
          </cell>
          <cell r="AG6936" t="str">
            <v>519.2</v>
          </cell>
          <cell r="AH6936">
            <v>1</v>
          </cell>
          <cell r="AI6936" t="str">
            <v>INDIVIDUALYUTE</v>
          </cell>
          <cell r="AN6936" t="str">
            <v>Sí</v>
          </cell>
        </row>
        <row r="6937">
          <cell r="A6937">
            <v>1521</v>
          </cell>
          <cell r="B6937" t="str">
            <v>elianacampuzano@hotmail.com</v>
          </cell>
          <cell r="AF6937" t="str">
            <v>ALMOHADON CORAZON DIAMANTE 30X30CM POLIESTER CON VELLON SILICONADO</v>
          </cell>
          <cell r="AG6937" t="str">
            <v>477.59</v>
          </cell>
          <cell r="AH6937">
            <v>1</v>
          </cell>
          <cell r="AI6937" t="str">
            <v>CHU66</v>
          </cell>
          <cell r="AN6937" t="str">
            <v>Sí</v>
          </cell>
        </row>
        <row r="6938">
          <cell r="A6938">
            <v>1520</v>
          </cell>
          <cell r="B6938" t="str">
            <v>magalirillo@hotmail.com</v>
          </cell>
          <cell r="C6938">
            <v>44041</v>
          </cell>
          <cell r="D6938" t="str">
            <v>Abierta</v>
          </cell>
          <cell r="E6938" t="str">
            <v>Recibido</v>
          </cell>
          <cell r="F6938" t="str">
            <v>Enviado</v>
          </cell>
          <cell r="G6938" t="str">
            <v>ARS</v>
          </cell>
          <cell r="H6938" t="str">
            <v>879.18</v>
          </cell>
          <cell r="I6938">
            <v>0</v>
          </cell>
          <cell r="J6938">
            <v>0</v>
          </cell>
          <cell r="K6938" t="str">
            <v>879.18</v>
          </cell>
          <cell r="L6938" t="str">
            <v>Magali Rillo</v>
          </cell>
          <cell r="M6938">
            <v>34540046</v>
          </cell>
          <cell r="N6938">
            <v>1532726906</v>
          </cell>
          <cell r="O6938" t="str">
            <v>Magali Rillo</v>
          </cell>
          <cell r="P6938">
            <v>1532726906</v>
          </cell>
          <cell r="Q6938" t="str">
            <v>Jose Ingenieros</v>
          </cell>
          <cell r="R6938">
            <v>6127</v>
          </cell>
          <cell r="T6938" t="str">
            <v>Carapachay</v>
          </cell>
          <cell r="U6938" t="str">
            <v>Vicente Lopez</v>
          </cell>
          <cell r="V6938">
            <v>1606</v>
          </cell>
          <cell r="W6938" t="str">
            <v>Gran Buenos Aires</v>
          </cell>
          <cell r="Y6938" t="str">
            <v>ENVÍO SIN CARGO (CABA Y GRAN PARTE DE GBA) TIEMPO: 4 a 6 DÍAS HÁBILES</v>
          </cell>
          <cell r="Z6938" t="str">
            <v>Mercado Pago</v>
          </cell>
          <cell r="AD6938">
            <v>44041</v>
          </cell>
          <cell r="AE6938">
            <v>44046</v>
          </cell>
          <cell r="AF6938" t="str">
            <v>PLATO DE SITIO DESMONTABLE 32 CM (Blanco y Beige)</v>
          </cell>
          <cell r="AG6938" t="str">
            <v>439.59</v>
          </cell>
          <cell r="AH6938">
            <v>2</v>
          </cell>
          <cell r="AI6938" t="str">
            <v>024KK108RBYB</v>
          </cell>
          <cell r="AJ6938" t="str">
            <v>Web</v>
          </cell>
          <cell r="AK6938" t="str">
            <v>JUEVES 6-08 ENTRE 8 Y 18 HORAS!</v>
          </cell>
          <cell r="AL6938">
            <v>1632077817</v>
          </cell>
          <cell r="AM6938">
            <v>269867093</v>
          </cell>
          <cell r="AN6938" t="str">
            <v>Sí</v>
          </cell>
        </row>
        <row r="6939">
          <cell r="A6939">
            <v>1519</v>
          </cell>
          <cell r="B6939" t="str">
            <v>vanina.grassi@gmail.com</v>
          </cell>
          <cell r="C6939">
            <v>44041</v>
          </cell>
          <cell r="D6939" t="str">
            <v>Abierta</v>
          </cell>
          <cell r="E6939" t="str">
            <v>Recibido</v>
          </cell>
          <cell r="F6939" t="str">
            <v>Enviado</v>
          </cell>
          <cell r="G6939" t="str">
            <v>ARS</v>
          </cell>
          <cell r="H6939" t="str">
            <v>3673.71</v>
          </cell>
          <cell r="I6939">
            <v>0</v>
          </cell>
          <cell r="J6939">
            <v>0</v>
          </cell>
          <cell r="K6939" t="str">
            <v>3673.71</v>
          </cell>
          <cell r="L6939" t="str">
            <v>Vanina Grassi</v>
          </cell>
          <cell r="M6939">
            <v>34178453</v>
          </cell>
          <cell r="N6939">
            <v>1550016010</v>
          </cell>
          <cell r="O6939" t="str">
            <v>Vanina Grassi</v>
          </cell>
          <cell r="P6939">
            <v>1550016010</v>
          </cell>
          <cell r="Q6939" t="str">
            <v>Barcelo</v>
          </cell>
          <cell r="R6939">
            <v>883</v>
          </cell>
          <cell r="U6939" t="str">
            <v>Villa Dominico</v>
          </cell>
          <cell r="V6939">
            <v>1874</v>
          </cell>
          <cell r="W6939" t="str">
            <v>Gran Buenos Aires</v>
          </cell>
          <cell r="Y6939" t="str">
            <v>ENVÍO SIN CARGO (CABA Y GRAN PARTE DE GBA) TIEMPO: 4 a 6 DÍAS HÁBILES</v>
          </cell>
          <cell r="Z6939" t="str">
            <v>Mercado Pago</v>
          </cell>
          <cell r="AD6939">
            <v>44041</v>
          </cell>
          <cell r="AE6939">
            <v>44046</v>
          </cell>
          <cell r="AF6939" t="str">
            <v>BATIDOR SEMIAUTOMATICO 34 CM</v>
          </cell>
          <cell r="AG6939" t="str">
            <v>250.8</v>
          </cell>
          <cell r="AH6939">
            <v>1</v>
          </cell>
          <cell r="AI6939" t="str">
            <v>046BA4824</v>
          </cell>
          <cell r="AJ6939" t="str">
            <v>Móvil</v>
          </cell>
          <cell r="AK6939" t="str">
            <v>MIERCOLES 5-08 ENTRE 8 Y 18 HORAS!</v>
          </cell>
          <cell r="AL6939">
            <v>1632065029</v>
          </cell>
          <cell r="AM6939">
            <v>269859816</v>
          </cell>
          <cell r="AN6939" t="str">
            <v>Sí</v>
          </cell>
        </row>
        <row r="6940">
          <cell r="A6940">
            <v>1519</v>
          </cell>
          <cell r="B6940" t="str">
            <v>vanina.grassi@gmail.com</v>
          </cell>
          <cell r="AF6940" t="str">
            <v>HERMETICOS SET 6PCS C/TAPA DE VENTILACION FUCSIA (Verde)</v>
          </cell>
          <cell r="AG6940" t="str">
            <v>727.61</v>
          </cell>
          <cell r="AH6940">
            <v>1</v>
          </cell>
          <cell r="AI6940" t="str">
            <v>100BA4029</v>
          </cell>
          <cell r="AN6940" t="str">
            <v>Sí</v>
          </cell>
        </row>
        <row r="6941">
          <cell r="A6941">
            <v>1519</v>
          </cell>
          <cell r="B6941" t="str">
            <v>vanina.grassi@gmail.com</v>
          </cell>
          <cell r="AF6941" t="str">
            <v>COLADOR ACERO INOXIDABLE DIAM 24CM X 8.5CM ALTO</v>
          </cell>
          <cell r="AG6941" t="str">
            <v>494.4</v>
          </cell>
          <cell r="AH6941">
            <v>1</v>
          </cell>
          <cell r="AI6941" t="str">
            <v>046BA8163</v>
          </cell>
          <cell r="AN6941" t="str">
            <v>Sí</v>
          </cell>
        </row>
        <row r="6942">
          <cell r="A6942">
            <v>1519</v>
          </cell>
          <cell r="B6942" t="str">
            <v>vanina.grassi@gmail.com</v>
          </cell>
          <cell r="AF6942" t="str">
            <v>SERVISPAGUETTI DISTINTOS COLORES (Negro)</v>
          </cell>
          <cell r="AG6942" t="str">
            <v>189.2</v>
          </cell>
          <cell r="AH6942">
            <v>1</v>
          </cell>
          <cell r="AI6942" t="str">
            <v>BP09002</v>
          </cell>
          <cell r="AN6942" t="str">
            <v>Sí</v>
          </cell>
        </row>
        <row r="6943">
          <cell r="A6943">
            <v>1519</v>
          </cell>
          <cell r="B6943" t="str">
            <v>vanina.grassi@gmail.com</v>
          </cell>
          <cell r="AF6943" t="str">
            <v>CUCHARA DISTINTOS COLORES (Blanco)</v>
          </cell>
          <cell r="AG6943" t="str">
            <v>189.2</v>
          </cell>
          <cell r="AH6943">
            <v>1</v>
          </cell>
          <cell r="AI6943" t="str">
            <v>BP15001 BIPO</v>
          </cell>
          <cell r="AN6943" t="str">
            <v>Sí</v>
          </cell>
        </row>
        <row r="6944">
          <cell r="A6944">
            <v>1519</v>
          </cell>
          <cell r="B6944" t="str">
            <v>vanina.grassi@gmail.com</v>
          </cell>
          <cell r="AF6944" t="str">
            <v>JABONERA DE BAÑO PASTEL DE POLIRESINA</v>
          </cell>
          <cell r="AG6944" t="str">
            <v>391.3</v>
          </cell>
          <cell r="AH6944">
            <v>1</v>
          </cell>
          <cell r="AI6944" t="str">
            <v>AB6649</v>
          </cell>
          <cell r="AN6944" t="str">
            <v>Sí</v>
          </cell>
        </row>
        <row r="6945">
          <cell r="A6945">
            <v>1519</v>
          </cell>
          <cell r="B6945" t="str">
            <v>vanina.grassi@gmail.com</v>
          </cell>
          <cell r="AF6945" t="str">
            <v>SET DE BAÑO 3 PIEZAS: DISPENSER + JABONERA + 1 PORTA CEPILLOS POLI</v>
          </cell>
          <cell r="AG6945" t="str">
            <v>1431.2</v>
          </cell>
          <cell r="AH6945">
            <v>1</v>
          </cell>
          <cell r="AI6945" t="str">
            <v>046AB6648</v>
          </cell>
          <cell r="AN6945" t="str">
            <v>Sí</v>
          </cell>
        </row>
        <row r="6946">
          <cell r="A6946">
            <v>1518</v>
          </cell>
          <cell r="B6946" t="str">
            <v>candela_corsaro@hotmail.com</v>
          </cell>
          <cell r="C6946">
            <v>44041</v>
          </cell>
          <cell r="D6946" t="str">
            <v>Abierta</v>
          </cell>
          <cell r="E6946" t="str">
            <v>Recibido</v>
          </cell>
          <cell r="F6946" t="str">
            <v>Enviado</v>
          </cell>
          <cell r="G6946" t="str">
            <v>ARS</v>
          </cell>
          <cell r="H6946" t="str">
            <v>5425.81</v>
          </cell>
          <cell r="I6946">
            <v>0</v>
          </cell>
          <cell r="J6946">
            <v>0</v>
          </cell>
          <cell r="K6946" t="str">
            <v>5425.81</v>
          </cell>
          <cell r="L6946" t="str">
            <v>Candela Corsaro</v>
          </cell>
          <cell r="M6946">
            <v>41100477</v>
          </cell>
          <cell r="N6946">
            <v>1133381378</v>
          </cell>
          <cell r="O6946" t="str">
            <v>Candela corsaro</v>
          </cell>
          <cell r="P6946">
            <v>1133381378</v>
          </cell>
          <cell r="Q6946" t="str">
            <v>Hipolito Yrigoyen</v>
          </cell>
          <cell r="R6946">
            <v>799</v>
          </cell>
          <cell r="U6946" t="str">
            <v>Pilar</v>
          </cell>
          <cell r="V6946">
            <v>1440</v>
          </cell>
          <cell r="W6946" t="str">
            <v>Capital Federal</v>
          </cell>
          <cell r="Y6946" t="str">
            <v>ENVÍO SIN CARGO (CABA Y GRAN PARTE DE GBA) TIEMPO: 4 a 6 DÍAS HÁBILES</v>
          </cell>
          <cell r="Z6946" t="str">
            <v>Mercado Pago</v>
          </cell>
          <cell r="AB6946" t="str">
            <v>Hola, Soy de PILAR, CD 1629, Dirección: Hipolito Yrigoyen 799 (Pilar Centro. Hable con ustedes por dm y me indicaron que ponga el código postal 1440 para que me tomara el envió. Gracias!</v>
          </cell>
          <cell r="AD6946">
            <v>44041</v>
          </cell>
          <cell r="AE6946">
            <v>44046</v>
          </cell>
          <cell r="AF6946" t="str">
            <v>SET DE BAÑO 3 PIEZAS: DISPENSER + JABONERA + 1 PORTA CEPILLOS POLI</v>
          </cell>
          <cell r="AG6946" t="str">
            <v>1431.2</v>
          </cell>
          <cell r="AH6946">
            <v>1</v>
          </cell>
          <cell r="AI6946" t="str">
            <v>046AB6648</v>
          </cell>
          <cell r="AJ6946" t="str">
            <v>Web</v>
          </cell>
          <cell r="AK6946" t="str">
            <v>JUEVES 6-08 ENTRE 8 Y 18 HORAS!</v>
          </cell>
          <cell r="AL6946">
            <v>1632050112</v>
          </cell>
          <cell r="AM6946">
            <v>269817509</v>
          </cell>
          <cell r="AN6946" t="str">
            <v>Sí</v>
          </cell>
        </row>
        <row r="6947">
          <cell r="A6947">
            <v>1518</v>
          </cell>
          <cell r="B6947" t="str">
            <v>candela_corsaro@hotmail.com</v>
          </cell>
          <cell r="AF6947" t="str">
            <v>FRASCO VIDRIO 19CM X 9CM DIAM</v>
          </cell>
          <cell r="AG6947" t="str">
            <v>298.13</v>
          </cell>
          <cell r="AH6947">
            <v>1</v>
          </cell>
          <cell r="AI6947" t="str">
            <v>BA6431 MERRCA SEPARADA</v>
          </cell>
          <cell r="AN6947" t="str">
            <v>Sí</v>
          </cell>
        </row>
        <row r="6948">
          <cell r="A6948">
            <v>1518</v>
          </cell>
          <cell r="B6948" t="str">
            <v>candela_corsaro@hotmail.com</v>
          </cell>
          <cell r="AF6948" t="str">
            <v>SET CUCHARON Y TENEDOR BAMBOO GRIS 29CM</v>
          </cell>
          <cell r="AG6948" t="str">
            <v>819.2</v>
          </cell>
          <cell r="AH6948">
            <v>1</v>
          </cell>
          <cell r="AI6948" t="str">
            <v>BA7802</v>
          </cell>
          <cell r="AN6948" t="str">
            <v>Sí</v>
          </cell>
        </row>
        <row r="6949">
          <cell r="A6949">
            <v>1518</v>
          </cell>
          <cell r="B6949" t="str">
            <v>candela_corsaro@hotmail.com</v>
          </cell>
          <cell r="AF6949" t="str">
            <v>ACEITERO/VINAGRERO DE VIDRIO PICO LATERAL 16X10 CM</v>
          </cell>
          <cell r="AG6949" t="str">
            <v>572.16</v>
          </cell>
          <cell r="AH6949">
            <v>1</v>
          </cell>
          <cell r="AI6949" t="str">
            <v>055BA7684</v>
          </cell>
          <cell r="AN6949" t="str">
            <v>Sí</v>
          </cell>
        </row>
        <row r="6950">
          <cell r="A6950">
            <v>1518</v>
          </cell>
          <cell r="B6950" t="str">
            <v>candela_corsaro@hotmail.com</v>
          </cell>
          <cell r="AF6950" t="str">
            <v>BOWL BAMBOO GRIS 6X15CM</v>
          </cell>
          <cell r="AG6950" t="str">
            <v>431.2</v>
          </cell>
          <cell r="AH6950">
            <v>1</v>
          </cell>
          <cell r="AI6950" t="str">
            <v>BA7799</v>
          </cell>
          <cell r="AN6950" t="str">
            <v>Sí</v>
          </cell>
        </row>
        <row r="6951">
          <cell r="A6951">
            <v>1518</v>
          </cell>
          <cell r="B6951" t="str">
            <v>candela_corsaro@hotmail.com</v>
          </cell>
          <cell r="AF6951" t="str">
            <v>BOWL BAMBOO GRIS PETROLEO 23CMX8CM</v>
          </cell>
          <cell r="AG6951" t="str">
            <v>1087.2</v>
          </cell>
          <cell r="AH6951">
            <v>1</v>
          </cell>
          <cell r="AI6951" t="str">
            <v>BA8128GRI MERCA SEPARADA</v>
          </cell>
          <cell r="AN6951" t="str">
            <v>Sí</v>
          </cell>
        </row>
        <row r="6952">
          <cell r="A6952">
            <v>1518</v>
          </cell>
          <cell r="B6952" t="str">
            <v>candela_corsaro@hotmail.com</v>
          </cell>
          <cell r="AF6952" t="str">
            <v>BOWL BAMBOO GRIS PETROLEO 6X12CM</v>
          </cell>
          <cell r="AG6952" t="str">
            <v>393.36</v>
          </cell>
          <cell r="AH6952">
            <v>2</v>
          </cell>
          <cell r="AI6952" t="str">
            <v>BA8205 MERCA SEPARADA</v>
          </cell>
          <cell r="AN6952" t="str">
            <v>Sí</v>
          </cell>
        </row>
        <row r="6953">
          <cell r="A6953">
            <v>1517</v>
          </cell>
          <cell r="B6953" t="str">
            <v>keilagonzalezcorrea@gmail.com</v>
          </cell>
          <cell r="C6953">
            <v>44041</v>
          </cell>
          <cell r="D6953" t="str">
            <v>Abierta</v>
          </cell>
          <cell r="E6953" t="str">
            <v>Recibido</v>
          </cell>
          <cell r="F6953" t="str">
            <v>Enviado</v>
          </cell>
          <cell r="G6953" t="str">
            <v>ARS</v>
          </cell>
          <cell r="H6953" t="str">
            <v>2890.1</v>
          </cell>
          <cell r="I6953">
            <v>0</v>
          </cell>
          <cell r="J6953">
            <v>0</v>
          </cell>
          <cell r="K6953" t="str">
            <v>2890.1</v>
          </cell>
          <cell r="L6953" t="str">
            <v>Keila Gonzalez</v>
          </cell>
          <cell r="M6953">
            <v>36359413</v>
          </cell>
          <cell r="N6953">
            <v>1165176579</v>
          </cell>
          <cell r="O6953" t="str">
            <v>Keila Gonzalez</v>
          </cell>
          <cell r="P6953">
            <v>1165176579</v>
          </cell>
          <cell r="Q6953" t="str">
            <v>Avenida acoyte</v>
          </cell>
          <cell r="R6953">
            <v>936</v>
          </cell>
          <cell r="S6953" t="str">
            <v>9°C</v>
          </cell>
          <cell r="T6953" t="str">
            <v>Caballito</v>
          </cell>
          <cell r="U6953" t="str">
            <v>Caba</v>
          </cell>
          <cell r="V6953">
            <v>1405</v>
          </cell>
          <cell r="W6953" t="str">
            <v>Capital Federal</v>
          </cell>
          <cell r="Y6953" t="str">
            <v>ENVÍO SIN CARGO (CABA Y GRAN PARTE DE GBA) TIEMPO: 4 a 6 DÍAS HÁBILES</v>
          </cell>
          <cell r="Z6953" t="str">
            <v>Mercado Pago</v>
          </cell>
          <cell r="AD6953">
            <v>44041</v>
          </cell>
          <cell r="AE6953">
            <v>44043</v>
          </cell>
          <cell r="AF6953" t="str">
            <v>PUFF CUADRADO COLOR AQUA DE 30X30CM Y 30H</v>
          </cell>
          <cell r="AG6953" t="str">
            <v>1445.05</v>
          </cell>
          <cell r="AH6953">
            <v>1</v>
          </cell>
          <cell r="AI6953" t="str">
            <v>046AS7262</v>
          </cell>
          <cell r="AJ6953" t="str">
            <v>Móvil</v>
          </cell>
          <cell r="AK6953" t="str">
            <v>LUNES 03-08 ENTRE 8 Y 18 HORAS!</v>
          </cell>
          <cell r="AL6953">
            <v>1632000359</v>
          </cell>
          <cell r="AM6953">
            <v>269840876</v>
          </cell>
          <cell r="AN6953" t="str">
            <v>Sí</v>
          </cell>
        </row>
        <row r="6954">
          <cell r="A6954">
            <v>1517</v>
          </cell>
          <cell r="B6954" t="str">
            <v>keilagonzalezcorrea@gmail.com</v>
          </cell>
          <cell r="AF6954" t="str">
            <v>PUFF CUADRADO COLOR VIOLETA DE 30X30CM</v>
          </cell>
          <cell r="AG6954" t="str">
            <v>1445.05</v>
          </cell>
          <cell r="AH6954">
            <v>1</v>
          </cell>
          <cell r="AI6954" t="str">
            <v>046AS7265</v>
          </cell>
          <cell r="AN6954" t="str">
            <v>Sí</v>
          </cell>
        </row>
        <row r="6955">
          <cell r="A6955">
            <v>1516</v>
          </cell>
          <cell r="B6955" t="str">
            <v>ailenzan@hotmail.com</v>
          </cell>
          <cell r="C6955">
            <v>44041</v>
          </cell>
          <cell r="D6955" t="str">
            <v>Abierta</v>
          </cell>
          <cell r="E6955" t="str">
            <v>Recibido</v>
          </cell>
          <cell r="F6955" t="str">
            <v>Enviado</v>
          </cell>
          <cell r="G6955" t="str">
            <v>ARS</v>
          </cell>
          <cell r="H6955" t="str">
            <v>2833.56</v>
          </cell>
          <cell r="I6955">
            <v>0</v>
          </cell>
          <cell r="J6955">
            <v>0</v>
          </cell>
          <cell r="K6955" t="str">
            <v>2833.56</v>
          </cell>
          <cell r="L6955" t="str">
            <v>Ailen Zanlongo</v>
          </cell>
          <cell r="M6955">
            <v>39151898</v>
          </cell>
          <cell r="N6955">
            <v>1165112661</v>
          </cell>
          <cell r="O6955" t="str">
            <v>Ailen Zanlongo</v>
          </cell>
          <cell r="P6955">
            <v>1165112661</v>
          </cell>
          <cell r="Q6955" t="str">
            <v>Las campanillas</v>
          </cell>
          <cell r="R6955">
            <v>1571</v>
          </cell>
          <cell r="S6955">
            <v>34</v>
          </cell>
          <cell r="T6955" t="str">
            <v>Condominio las campanillas</v>
          </cell>
          <cell r="U6955" t="str">
            <v>Manuel Alberti</v>
          </cell>
          <cell r="V6955">
            <v>1669</v>
          </cell>
          <cell r="W6955" t="str">
            <v>Gran Buenos Aires</v>
          </cell>
          <cell r="Y6955" t="str">
            <v>ENVÍO SIN CARGO (CABA Y GRAN PARTE DE GBA) TIEMPO: 4 a 6 DÍAS HÁBILES</v>
          </cell>
          <cell r="Z6955" t="str">
            <v>Mercado Pago</v>
          </cell>
          <cell r="AD6955">
            <v>44041</v>
          </cell>
          <cell r="AE6955">
            <v>44046</v>
          </cell>
          <cell r="AF6955" t="str">
            <v>YERBERO PARAISO SET X 2 16 X 8.5CM DIAM.</v>
          </cell>
          <cell r="AG6955" t="str">
            <v>566.8</v>
          </cell>
          <cell r="AH6955">
            <v>1</v>
          </cell>
          <cell r="AI6955" t="str">
            <v>645LA55083</v>
          </cell>
          <cell r="AJ6955" t="str">
            <v>Móvil</v>
          </cell>
          <cell r="AK6955" t="str">
            <v>JUEVES 6-08 ENTRE 8 Y 18 HORAS!</v>
          </cell>
          <cell r="AL6955">
            <v>1631992313</v>
          </cell>
          <cell r="AM6955">
            <v>269832361</v>
          </cell>
          <cell r="AN6955" t="str">
            <v>Sí</v>
          </cell>
        </row>
        <row r="6956">
          <cell r="A6956">
            <v>1516</v>
          </cell>
          <cell r="B6956" t="str">
            <v>ailenzan@hotmail.com</v>
          </cell>
          <cell r="AF6956" t="str">
            <v>CUCHARA DISTINTOS COLORES (Negro)</v>
          </cell>
          <cell r="AG6956" t="str">
            <v>189.2</v>
          </cell>
          <cell r="AH6956">
            <v>1</v>
          </cell>
          <cell r="AI6956" t="str">
            <v>BP15002</v>
          </cell>
          <cell r="AN6956" t="str">
            <v>Sí</v>
          </cell>
        </row>
        <row r="6957">
          <cell r="A6957">
            <v>1516</v>
          </cell>
          <cell r="B6957" t="str">
            <v>ailenzan@hotmail.com</v>
          </cell>
          <cell r="AF6957" t="str">
            <v>RALLADOR DE MANO 4 LADOS 20CM (Naranja)</v>
          </cell>
          <cell r="AG6957" t="str">
            <v>409.48</v>
          </cell>
          <cell r="AH6957">
            <v>1</v>
          </cell>
          <cell r="AI6957" t="str">
            <v>046BA7389</v>
          </cell>
          <cell r="AN6957" t="str">
            <v>Sí</v>
          </cell>
        </row>
        <row r="6958">
          <cell r="A6958">
            <v>1516</v>
          </cell>
          <cell r="B6958" t="str">
            <v>ailenzan@hotmail.com</v>
          </cell>
          <cell r="AF6958" t="str">
            <v>SET DE BAÑO 4 PIEZAS: DISP. + JAB + 2 PORTA CEP BLANCO</v>
          </cell>
          <cell r="AG6958" t="str">
            <v>1668.08</v>
          </cell>
          <cell r="AH6958">
            <v>1</v>
          </cell>
          <cell r="AI6958" t="str">
            <v>046AB7316</v>
          </cell>
          <cell r="AN6958" t="str">
            <v>Sí</v>
          </cell>
        </row>
        <row r="6959">
          <cell r="A6959">
            <v>1515</v>
          </cell>
          <cell r="B6959" t="str">
            <v>debsztat@gmail.com</v>
          </cell>
          <cell r="C6959">
            <v>44041</v>
          </cell>
          <cell r="D6959" t="str">
            <v>Abierta</v>
          </cell>
          <cell r="E6959" t="str">
            <v>Recibido</v>
          </cell>
          <cell r="F6959" t="str">
            <v>Enviado</v>
          </cell>
          <cell r="G6959" t="str">
            <v>ARS</v>
          </cell>
          <cell r="H6959" t="str">
            <v>842.45</v>
          </cell>
          <cell r="I6959">
            <v>0</v>
          </cell>
          <cell r="J6959">
            <v>0</v>
          </cell>
          <cell r="K6959" t="str">
            <v>842.45</v>
          </cell>
          <cell r="L6959" t="str">
            <v>Debora Sztatman</v>
          </cell>
          <cell r="M6959">
            <v>30314680</v>
          </cell>
          <cell r="N6959">
            <v>1533815960</v>
          </cell>
          <cell r="O6959" t="str">
            <v>Debora Sztatman</v>
          </cell>
          <cell r="P6959">
            <v>1533815960</v>
          </cell>
          <cell r="Q6959" t="str">
            <v>Allende</v>
          </cell>
          <cell r="R6959">
            <v>2237</v>
          </cell>
          <cell r="S6959" t="str">
            <v>8D</v>
          </cell>
          <cell r="T6959" t="str">
            <v>Montecastro</v>
          </cell>
          <cell r="U6959" t="str">
            <v>Caba</v>
          </cell>
          <cell r="V6959">
            <v>1417</v>
          </cell>
          <cell r="W6959" t="str">
            <v>Capital Federal</v>
          </cell>
          <cell r="Y6959" t="str">
            <v>ENVÍO SIN CARGO (CABA Y GRAN PARTE DE GBA) TIEMPO: 4 a 6 DÍAS HÁBILES</v>
          </cell>
          <cell r="Z6959" t="str">
            <v>Mercado Pago</v>
          </cell>
          <cell r="AD6959">
            <v>44041</v>
          </cell>
          <cell r="AE6959">
            <v>44043</v>
          </cell>
          <cell r="AF6959" t="str">
            <v>COLADOR BALLENA 32CM X 10.5CM (Verde)</v>
          </cell>
          <cell r="AG6959" t="str">
            <v>115.65</v>
          </cell>
          <cell r="AH6959">
            <v>1</v>
          </cell>
          <cell r="AJ6959" t="str">
            <v>Web</v>
          </cell>
          <cell r="AK6959" t="str">
            <v>LUNES 03-08 ENTRE 8 Y 18 HORAS!</v>
          </cell>
          <cell r="AL6959">
            <v>1631985940</v>
          </cell>
          <cell r="AM6959">
            <v>269763228</v>
          </cell>
          <cell r="AN6959" t="str">
            <v>Sí</v>
          </cell>
        </row>
        <row r="6960">
          <cell r="A6960">
            <v>1515</v>
          </cell>
          <cell r="B6960" t="str">
            <v>debsztat@gmail.com</v>
          </cell>
          <cell r="AF6960" t="str">
            <v>CAFETERA EMBOLO 600ML M4</v>
          </cell>
          <cell r="AG6960" t="str">
            <v>726.8</v>
          </cell>
          <cell r="AH6960">
            <v>1</v>
          </cell>
          <cell r="AI6960" t="str">
            <v>046BA8050</v>
          </cell>
          <cell r="AN6960" t="str">
            <v>Sí</v>
          </cell>
        </row>
        <row r="6961">
          <cell r="A6961">
            <v>1514</v>
          </cell>
          <cell r="B6961" t="str">
            <v>cony_682@hotmail.com</v>
          </cell>
          <cell r="C6961">
            <v>44041</v>
          </cell>
          <cell r="D6961" t="str">
            <v>Abierta</v>
          </cell>
          <cell r="E6961" t="str">
            <v>Recibido</v>
          </cell>
          <cell r="F6961" t="str">
            <v>Enviado</v>
          </cell>
          <cell r="G6961" t="str">
            <v>ARS</v>
          </cell>
          <cell r="H6961" t="str">
            <v>1079.44</v>
          </cell>
          <cell r="I6961">
            <v>0</v>
          </cell>
          <cell r="J6961">
            <v>0</v>
          </cell>
          <cell r="K6961" t="str">
            <v>1079.44</v>
          </cell>
          <cell r="L6961" t="str">
            <v>Cintia Herrera</v>
          </cell>
          <cell r="M6961">
            <v>29393546</v>
          </cell>
          <cell r="N6961">
            <v>1164862306</v>
          </cell>
          <cell r="O6961" t="str">
            <v>Cintia Herrera</v>
          </cell>
          <cell r="P6961">
            <v>1164862306</v>
          </cell>
          <cell r="Q6961" t="str">
            <v>Serrano</v>
          </cell>
          <cell r="R6961">
            <v>181</v>
          </cell>
          <cell r="S6961" t="str">
            <v>B</v>
          </cell>
          <cell r="T6961" t="str">
            <v>Villa Crespo</v>
          </cell>
          <cell r="U6961" t="str">
            <v>Caba</v>
          </cell>
          <cell r="V6961">
            <v>1414</v>
          </cell>
          <cell r="W6961" t="str">
            <v>Capital Federal</v>
          </cell>
          <cell r="Y6961" t="str">
            <v>ENVÍO SIN CARGO (CABA Y GRAN PARTE DE GBA) TIEMPO: 4 a 6 DÍAS HÁBILES</v>
          </cell>
          <cell r="Z6961" t="str">
            <v>Mercado Pago</v>
          </cell>
          <cell r="AD6961">
            <v>44041</v>
          </cell>
          <cell r="AE6961">
            <v>44043</v>
          </cell>
          <cell r="AF6961" t="str">
            <v>TAMIZ ACERO INXODABLE</v>
          </cell>
          <cell r="AG6961" t="str">
            <v>455.84</v>
          </cell>
          <cell r="AH6961">
            <v>1</v>
          </cell>
          <cell r="AI6961" t="str">
            <v>046BA4748 LE PUSE EL 15%</v>
          </cell>
          <cell r="AJ6961" t="str">
            <v>Móvil</v>
          </cell>
          <cell r="AK6961" t="str">
            <v>LUNES 03-08 ENTRE 8 Y 18 HORAS!</v>
          </cell>
          <cell r="AL6961">
            <v>1631974613</v>
          </cell>
          <cell r="AM6961">
            <v>269839009</v>
          </cell>
          <cell r="AN6961" t="str">
            <v>Sí</v>
          </cell>
        </row>
        <row r="6962">
          <cell r="A6962">
            <v>1514</v>
          </cell>
          <cell r="B6962" t="str">
            <v>cony_682@hotmail.com</v>
          </cell>
          <cell r="AF6962" t="str">
            <v>COLADOR ACERO INOX. 20CM DIAM X8CM ALTO</v>
          </cell>
          <cell r="AG6962" t="str">
            <v>372.8</v>
          </cell>
          <cell r="AH6962">
            <v>1</v>
          </cell>
          <cell r="AI6962" t="str">
            <v>046BA8161</v>
          </cell>
          <cell r="AN6962" t="str">
            <v>Sí</v>
          </cell>
        </row>
        <row r="6963">
          <cell r="A6963">
            <v>1514</v>
          </cell>
          <cell r="B6963" t="str">
            <v>cony_682@hotmail.com</v>
          </cell>
          <cell r="AF6963" t="str">
            <v>BATIDOR SEMIAUTOMATICO 34 CM</v>
          </cell>
          <cell r="AG6963" t="str">
            <v>250.8</v>
          </cell>
          <cell r="AH6963">
            <v>1</v>
          </cell>
          <cell r="AI6963" t="str">
            <v>046BA4824</v>
          </cell>
          <cell r="AN6963" t="str">
            <v>Sí</v>
          </cell>
        </row>
        <row r="6964">
          <cell r="A6964">
            <v>1513</v>
          </cell>
          <cell r="B6964" t="str">
            <v>sofiaph@hotmail.com</v>
          </cell>
          <cell r="C6964">
            <v>44041</v>
          </cell>
          <cell r="D6964" t="str">
            <v>Abierta</v>
          </cell>
          <cell r="E6964" t="str">
            <v>Recibido</v>
          </cell>
          <cell r="F6964" t="str">
            <v>Enviado</v>
          </cell>
          <cell r="G6964" t="str">
            <v>ARS</v>
          </cell>
          <cell r="H6964" t="str">
            <v>2170.09</v>
          </cell>
          <cell r="I6964">
            <v>0</v>
          </cell>
          <cell r="J6964">
            <v>0</v>
          </cell>
          <cell r="K6964" t="str">
            <v>2170.09</v>
          </cell>
          <cell r="L6964" t="str">
            <v>Sofia Paola Hernandez</v>
          </cell>
          <cell r="M6964">
            <v>25601365</v>
          </cell>
          <cell r="N6964">
            <v>1166796731</v>
          </cell>
          <cell r="O6964" t="str">
            <v>Sofia Paola hernandez</v>
          </cell>
          <cell r="P6964">
            <v>1166796731</v>
          </cell>
          <cell r="Q6964" t="str">
            <v>Av Mitre</v>
          </cell>
          <cell r="R6964">
            <v>2311</v>
          </cell>
          <cell r="S6964" t="str">
            <v>bis// timbre S</v>
          </cell>
          <cell r="T6964" t="str">
            <v>sarandi</v>
          </cell>
          <cell r="U6964" t="str">
            <v>Avellaneda</v>
          </cell>
          <cell r="V6964">
            <v>1870</v>
          </cell>
          <cell r="W6964" t="str">
            <v>Gran Buenos Aires</v>
          </cell>
          <cell r="Y6964" t="str">
            <v>ENVÍO SIN CARGO (CABA Y GRAN PARTE DE GBA) TIEMPO: 4 a 6 DÍAS HÁBILES</v>
          </cell>
          <cell r="Z6964" t="str">
            <v>Mercado Pago</v>
          </cell>
          <cell r="AB6964" t="str">
            <v xml:space="preserve">av mitre 2311 bis timbre S avellaneda </v>
          </cell>
          <cell r="AD6964">
            <v>44041</v>
          </cell>
          <cell r="AE6964">
            <v>44046</v>
          </cell>
          <cell r="AF6964" t="str">
            <v>INDIVIDUAL TELA "REIR"</v>
          </cell>
          <cell r="AG6964" t="str">
            <v>379.45</v>
          </cell>
          <cell r="AH6964">
            <v>1</v>
          </cell>
          <cell r="AI6964" t="str">
            <v>KK155REIR</v>
          </cell>
          <cell r="AJ6964" t="str">
            <v>Web</v>
          </cell>
          <cell r="AK6964" t="str">
            <v>MIERCOLES 5-08 ENTRE 8 Y 18 HORAS!</v>
          </cell>
          <cell r="AL6964">
            <v>1631947772</v>
          </cell>
          <cell r="AM6964">
            <v>269839064</v>
          </cell>
          <cell r="AN6964" t="str">
            <v>Sí</v>
          </cell>
        </row>
        <row r="6965">
          <cell r="A6965">
            <v>1513</v>
          </cell>
          <cell r="B6965" t="str">
            <v>sofiaph@hotmail.com</v>
          </cell>
          <cell r="AF6965" t="str">
            <v>INDIVIDUAL TELA BLANCO Y NEGRO 44X34CM</v>
          </cell>
          <cell r="AG6965" t="str">
            <v>345.59</v>
          </cell>
          <cell r="AH6965">
            <v>1</v>
          </cell>
          <cell r="AI6965" t="str">
            <v>024KK155BYN</v>
          </cell>
          <cell r="AN6965" t="str">
            <v>Sí</v>
          </cell>
        </row>
        <row r="6966">
          <cell r="A6966">
            <v>1513</v>
          </cell>
          <cell r="B6966" t="str">
            <v>sofiaph@hotmail.com</v>
          </cell>
          <cell r="AF6966" t="str">
            <v>PUFF REDONDO CHICO BLANCO DE 30CM Y 30H</v>
          </cell>
          <cell r="AG6966" t="str">
            <v>1445.05</v>
          </cell>
          <cell r="AH6966">
            <v>1</v>
          </cell>
          <cell r="AI6966" t="str">
            <v>AS7258</v>
          </cell>
          <cell r="AN6966" t="str">
            <v>Sí</v>
          </cell>
        </row>
        <row r="6967">
          <cell r="A6967">
            <v>1512</v>
          </cell>
          <cell r="B6967" t="str">
            <v>maro-1211@hotmail.com</v>
          </cell>
          <cell r="C6967">
            <v>44041</v>
          </cell>
          <cell r="D6967" t="str">
            <v>Abierta</v>
          </cell>
          <cell r="E6967" t="str">
            <v>Recibido</v>
          </cell>
          <cell r="F6967" t="str">
            <v>Enviado</v>
          </cell>
          <cell r="G6967" t="str">
            <v>ARS</v>
          </cell>
          <cell r="H6967" t="str">
            <v>1513.73</v>
          </cell>
          <cell r="I6967">
            <v>0</v>
          </cell>
          <cell r="J6967">
            <v>0</v>
          </cell>
          <cell r="K6967" t="str">
            <v>1513.73</v>
          </cell>
          <cell r="L6967" t="str">
            <v>Maira Cruz</v>
          </cell>
          <cell r="M6967">
            <v>35078360</v>
          </cell>
          <cell r="N6967">
            <v>1164780958</v>
          </cell>
          <cell r="O6967" t="str">
            <v>Maira Cruz</v>
          </cell>
          <cell r="P6967">
            <v>1164780958</v>
          </cell>
          <cell r="Q6967" t="str">
            <v>Blas Parera</v>
          </cell>
          <cell r="R6967">
            <v>4395</v>
          </cell>
          <cell r="T6967" t="str">
            <v>José C Paz</v>
          </cell>
          <cell r="U6967" t="str">
            <v>José C Paz</v>
          </cell>
          <cell r="V6967">
            <v>1665</v>
          </cell>
          <cell r="W6967" t="str">
            <v>Gran Buenos Aires</v>
          </cell>
          <cell r="Y6967" t="str">
            <v>ENVÍO SIN CARGO (CABA Y GRAN PARTE DE GBA) TIEMPO: 4 a 6 DÍAS HÁBILES</v>
          </cell>
          <cell r="Z6967" t="str">
            <v>Mercado Pago</v>
          </cell>
          <cell r="AD6967">
            <v>44041</v>
          </cell>
          <cell r="AE6967">
            <v>44046</v>
          </cell>
          <cell r="AF6967" t="str">
            <v>SET 2 PIEZAS PALA Y ESCOBA (Naranja)</v>
          </cell>
          <cell r="AG6967" t="str">
            <v>557.03</v>
          </cell>
          <cell r="AH6967">
            <v>1</v>
          </cell>
          <cell r="AI6967" t="str">
            <v>046LI7532</v>
          </cell>
          <cell r="AJ6967" t="str">
            <v>Móvil</v>
          </cell>
          <cell r="AK6967" t="str">
            <v>JUEVES 6-08 ENTRE 8 Y 18 HORAS!</v>
          </cell>
          <cell r="AL6967">
            <v>1631923480</v>
          </cell>
          <cell r="AM6967">
            <v>269621966</v>
          </cell>
          <cell r="AN6967" t="str">
            <v>Sí</v>
          </cell>
        </row>
        <row r="6968">
          <cell r="A6968">
            <v>1512</v>
          </cell>
          <cell r="B6968" t="str">
            <v>maro-1211@hotmail.com</v>
          </cell>
          <cell r="AF6968" t="str">
            <v>TRAPEADOR DE PISO VIOLETA EXTENSIBLE</v>
          </cell>
          <cell r="AG6968" t="str">
            <v>956.7</v>
          </cell>
          <cell r="AH6968">
            <v>1</v>
          </cell>
          <cell r="AI6968" t="str">
            <v>046LI7535</v>
          </cell>
          <cell r="AN6968" t="str">
            <v>Sí</v>
          </cell>
        </row>
        <row r="6969">
          <cell r="A6969">
            <v>1511</v>
          </cell>
          <cell r="B6969" t="str">
            <v>sabrinaguarino@hotmail.com</v>
          </cell>
          <cell r="C6969">
            <v>44041</v>
          </cell>
          <cell r="D6969" t="str">
            <v>Abierta</v>
          </cell>
          <cell r="E6969" t="str">
            <v>Recibido</v>
          </cell>
          <cell r="F6969" t="str">
            <v>Enviado</v>
          </cell>
          <cell r="G6969" t="str">
            <v>ARS</v>
          </cell>
          <cell r="H6969" t="str">
            <v>898.29</v>
          </cell>
          <cell r="I6969">
            <v>0</v>
          </cell>
          <cell r="J6969">
            <v>0</v>
          </cell>
          <cell r="K6969" t="str">
            <v>898.29</v>
          </cell>
          <cell r="L6969" t="str">
            <v>Sabrina Guarino</v>
          </cell>
          <cell r="M6969">
            <v>37108901</v>
          </cell>
          <cell r="N6969">
            <v>1562160250</v>
          </cell>
          <cell r="O6969" t="str">
            <v>Sabrina Guarino</v>
          </cell>
          <cell r="P6969">
            <v>1562160250</v>
          </cell>
          <cell r="Q6969" t="str">
            <v>Fray Mamerto Esquiú</v>
          </cell>
          <cell r="R6969">
            <v>415</v>
          </cell>
          <cell r="U6969" t="str">
            <v>Ramos Mejia</v>
          </cell>
          <cell r="V6969">
            <v>1704</v>
          </cell>
          <cell r="W6969" t="str">
            <v>Gran Buenos Aires</v>
          </cell>
          <cell r="Y6969" t="str">
            <v>ENVÍO SIN CARGO (CABA Y GRAN PARTE DE GBA) TIEMPO: 4 a 6 DÍAS HÁBILES</v>
          </cell>
          <cell r="Z6969" t="str">
            <v>Mercado Pago</v>
          </cell>
          <cell r="AC6969" t="str">
            <v>ENVIAR ORDEN 1501 Y 1511 JUNTAS</v>
          </cell>
          <cell r="AD6969">
            <v>44041</v>
          </cell>
          <cell r="AE6969">
            <v>44047</v>
          </cell>
          <cell r="AF6969" t="str">
            <v>CORTINA DE BAÑO CREMA 180 X 180 CM</v>
          </cell>
          <cell r="AG6969" t="str">
            <v>898.29</v>
          </cell>
          <cell r="AH6969">
            <v>1</v>
          </cell>
          <cell r="AI6969" t="str">
            <v>AB7341</v>
          </cell>
          <cell r="AJ6969" t="str">
            <v>Móvil</v>
          </cell>
          <cell r="AK6969" t="str">
            <v>VIERNES 7-08 ENTRE  8 Y 18 HORAS!</v>
          </cell>
          <cell r="AL6969">
            <v>1631919446</v>
          </cell>
          <cell r="AM6969">
            <v>269833169</v>
          </cell>
          <cell r="AN6969" t="str">
            <v>Sí</v>
          </cell>
        </row>
        <row r="6970">
          <cell r="A6970">
            <v>1510</v>
          </cell>
          <cell r="B6970" t="str">
            <v>silvip83@hotmail.com</v>
          </cell>
          <cell r="C6970">
            <v>44041</v>
          </cell>
          <cell r="D6970" t="str">
            <v>Abierta</v>
          </cell>
          <cell r="E6970" t="str">
            <v>Recibido</v>
          </cell>
          <cell r="F6970" t="str">
            <v>Enviado</v>
          </cell>
          <cell r="G6970" t="str">
            <v>ARS</v>
          </cell>
          <cell r="H6970" t="str">
            <v>1367.43</v>
          </cell>
          <cell r="I6970">
            <v>0</v>
          </cell>
          <cell r="J6970">
            <v>0</v>
          </cell>
          <cell r="K6970" t="str">
            <v>1367.43</v>
          </cell>
          <cell r="L6970" t="str">
            <v>Silvina Pais</v>
          </cell>
          <cell r="M6970">
            <v>30427456</v>
          </cell>
          <cell r="N6970">
            <v>2216007108</v>
          </cell>
          <cell r="O6970" t="str">
            <v>Silvina Pais</v>
          </cell>
          <cell r="P6970">
            <v>2216007108</v>
          </cell>
          <cell r="Q6970" t="str">
            <v>73 Entre18 Y 19</v>
          </cell>
          <cell r="R6970">
            <v>1187</v>
          </cell>
          <cell r="S6970">
            <v>44228</v>
          </cell>
          <cell r="U6970" t="str">
            <v>La Plata</v>
          </cell>
          <cell r="V6970">
            <v>1440</v>
          </cell>
          <cell r="W6970" t="str">
            <v>Capital Federal</v>
          </cell>
          <cell r="Y6970" t="str">
            <v>ENVÍO SIN CARGO (CABA Y GRAN PARTE DE GBA) TIEMPO: 4 a 6 DÍAS HÁBILES</v>
          </cell>
          <cell r="Z6970" t="str">
            <v>Mercado Pago</v>
          </cell>
          <cell r="AB6970" t="str">
            <v>El pedido es para la cuidad de la Plata Calle 73 entre 18 y 19 n 1187 1/2</v>
          </cell>
          <cell r="AD6970">
            <v>44041</v>
          </cell>
          <cell r="AE6970">
            <v>44046</v>
          </cell>
          <cell r="AF6970" t="str">
            <v>VASO TERMICO CON TAPA Y FAJA COLORES PASTELES (Amarillo)</v>
          </cell>
          <cell r="AG6970" t="str">
            <v>232.8</v>
          </cell>
          <cell r="AH6970">
            <v>1</v>
          </cell>
          <cell r="AI6970" t="str">
            <v>BA87506 MERCA SEPA</v>
          </cell>
          <cell r="AJ6970" t="str">
            <v>Web</v>
          </cell>
          <cell r="AK6970" t="str">
            <v>JUEVES 6-08 ENTRE 8 Y 18 HORAS!</v>
          </cell>
          <cell r="AL6970">
            <v>1631913856</v>
          </cell>
          <cell r="AM6970">
            <v>269534626</v>
          </cell>
          <cell r="AN6970" t="str">
            <v>Sí</v>
          </cell>
        </row>
        <row r="6971">
          <cell r="A6971">
            <v>1510</v>
          </cell>
          <cell r="B6971" t="str">
            <v>silvip83@hotmail.com</v>
          </cell>
          <cell r="AF6971" t="str">
            <v>TABLA DE PICAR RECTANGULAR BLANCA 26X38 CM</v>
          </cell>
          <cell r="AG6971" t="str">
            <v>465.83</v>
          </cell>
          <cell r="AH6971">
            <v>1</v>
          </cell>
          <cell r="AI6971" t="str">
            <v>BA8058</v>
          </cell>
          <cell r="AN6971" t="str">
            <v>Sí</v>
          </cell>
        </row>
        <row r="6972">
          <cell r="A6972">
            <v>1510</v>
          </cell>
          <cell r="B6972" t="str">
            <v>silvip83@hotmail.com</v>
          </cell>
          <cell r="AF6972" t="str">
            <v>JARRA MEDIDORA RECTA CH 7.7X10CM</v>
          </cell>
          <cell r="AG6972" t="str">
            <v>350.4</v>
          </cell>
          <cell r="AH6972">
            <v>1</v>
          </cell>
          <cell r="AI6972" t="str">
            <v>055BA7678</v>
          </cell>
          <cell r="AN6972" t="str">
            <v>Sí</v>
          </cell>
        </row>
        <row r="6973">
          <cell r="A6973">
            <v>1510</v>
          </cell>
          <cell r="B6973" t="str">
            <v>silvip83@hotmail.com</v>
          </cell>
          <cell r="AF6973" t="str">
            <v>SET X 5: 2 ESPATULAS+ 3 CUCHARAS</v>
          </cell>
          <cell r="AG6973" t="str">
            <v>318.4</v>
          </cell>
          <cell r="AH6973">
            <v>1</v>
          </cell>
          <cell r="AI6973" t="str">
            <v>046BA4969</v>
          </cell>
          <cell r="AN6973" t="str">
            <v>Sí</v>
          </cell>
        </row>
        <row r="6974">
          <cell r="A6974">
            <v>1509</v>
          </cell>
          <cell r="B6974" t="str">
            <v>sandralescano-32@hotmail.com</v>
          </cell>
          <cell r="C6974">
            <v>44041</v>
          </cell>
          <cell r="D6974" t="str">
            <v>Abierta</v>
          </cell>
          <cell r="E6974" t="str">
            <v>Recibido</v>
          </cell>
          <cell r="F6974" t="str">
            <v>Enviado</v>
          </cell>
          <cell r="G6974" t="str">
            <v>ARS</v>
          </cell>
          <cell r="H6974" t="str">
            <v>1445.05</v>
          </cell>
          <cell r="I6974">
            <v>0</v>
          </cell>
          <cell r="J6974">
            <v>0</v>
          </cell>
          <cell r="K6974" t="str">
            <v>1445.05</v>
          </cell>
          <cell r="L6974" t="str">
            <v>Juana Spadillero</v>
          </cell>
          <cell r="M6974">
            <v>34155470</v>
          </cell>
          <cell r="N6974" t="str">
            <v>+54 9 11 2713-6315</v>
          </cell>
          <cell r="O6974" t="str">
            <v>Juana Spadillero</v>
          </cell>
          <cell r="P6974" t="str">
            <v>+54 9 11 2713-6315</v>
          </cell>
          <cell r="Q6974" t="str">
            <v>Mustoni</v>
          </cell>
          <cell r="R6974">
            <v>1778</v>
          </cell>
          <cell r="S6974" t="str">
            <v>Piso 3</v>
          </cell>
          <cell r="U6974" t="str">
            <v>Hurlingham</v>
          </cell>
          <cell r="V6974">
            <v>1686</v>
          </cell>
          <cell r="W6974" t="str">
            <v>Gran Buenos Aires</v>
          </cell>
          <cell r="Y6974" t="str">
            <v>ENVÍO SIN CARGO (CABA Y GRAN PARTE DE GBA) TIEMPO: 4 a 6 DÍAS HÁBILES</v>
          </cell>
          <cell r="Z6974" t="str">
            <v>Mercado Pago</v>
          </cell>
          <cell r="AD6974">
            <v>44041</v>
          </cell>
          <cell r="AE6974">
            <v>44046</v>
          </cell>
          <cell r="AF6974" t="str">
            <v>PUFF REDONDO CHICO COLOR GRIS DE 30CM Y 30H</v>
          </cell>
          <cell r="AG6974" t="str">
            <v>1445.05</v>
          </cell>
          <cell r="AH6974">
            <v>1</v>
          </cell>
          <cell r="AI6974" t="str">
            <v>AS7256</v>
          </cell>
          <cell r="AJ6974" t="str">
            <v>Móvil</v>
          </cell>
          <cell r="AK6974" t="str">
            <v>JUEVES 6-08 ENTRE 8 Y 18 HORAS!</v>
          </cell>
          <cell r="AL6974">
            <v>1631853360</v>
          </cell>
          <cell r="AM6974">
            <v>269819034</v>
          </cell>
          <cell r="AN6974" t="str">
            <v>Sí</v>
          </cell>
        </row>
        <row r="6975">
          <cell r="A6975">
            <v>1508</v>
          </cell>
          <cell r="B6975" t="str">
            <v>estefy.delia@gmail.com</v>
          </cell>
          <cell r="C6975">
            <v>44041</v>
          </cell>
          <cell r="D6975" t="str">
            <v>Abierta</v>
          </cell>
          <cell r="E6975" t="str">
            <v>Recibido</v>
          </cell>
          <cell r="F6975" t="str">
            <v>Enviado</v>
          </cell>
          <cell r="G6975" t="str">
            <v>ARS</v>
          </cell>
          <cell r="H6975" t="str">
            <v>1668.08</v>
          </cell>
          <cell r="I6975">
            <v>0</v>
          </cell>
          <cell r="J6975">
            <v>0</v>
          </cell>
          <cell r="K6975" t="str">
            <v>1668.08</v>
          </cell>
          <cell r="L6975" t="str">
            <v>Estefania Solange DELIA</v>
          </cell>
          <cell r="M6975">
            <v>27334664339</v>
          </cell>
          <cell r="N6975">
            <v>1124568420</v>
          </cell>
          <cell r="O6975" t="str">
            <v>Estefania Solange DELIA</v>
          </cell>
          <cell r="P6975">
            <v>1124568420</v>
          </cell>
          <cell r="Q6975" t="str">
            <v>Boulogne sur mer</v>
          </cell>
          <cell r="R6975">
            <v>2051</v>
          </cell>
          <cell r="S6975" t="str">
            <v>A</v>
          </cell>
          <cell r="T6975" t="str">
            <v>Barrio hogar obrero</v>
          </cell>
          <cell r="U6975" t="str">
            <v>Tapiales</v>
          </cell>
          <cell r="V6975">
            <v>1770</v>
          </cell>
          <cell r="W6975" t="str">
            <v>Gran Buenos Aires</v>
          </cell>
          <cell r="Y6975" t="str">
            <v>ENVÍO SIN CARGO (CABA Y GRAN PARTE DE GBA) TIEMPO: 4 a 6 DÍAS HÁBILES</v>
          </cell>
          <cell r="Z6975" t="str">
            <v>Mercado Pago</v>
          </cell>
          <cell r="AD6975">
            <v>44041</v>
          </cell>
          <cell r="AE6975">
            <v>44046</v>
          </cell>
          <cell r="AF6975" t="str">
            <v>SET DE BAÑO 4 PIEZAS: DISP. + JAB + 2 PORTA CEP BLANCO</v>
          </cell>
          <cell r="AG6975" t="str">
            <v>1668.08</v>
          </cell>
          <cell r="AH6975">
            <v>1</v>
          </cell>
          <cell r="AI6975" t="str">
            <v>046AB7316</v>
          </cell>
          <cell r="AJ6975" t="str">
            <v>Móvil</v>
          </cell>
          <cell r="AK6975" t="str">
            <v>MIERCOLES 5-08 ENTRE 8 Y 18 HORAS!</v>
          </cell>
          <cell r="AL6975">
            <v>1631760302</v>
          </cell>
          <cell r="AM6975">
            <v>269799949</v>
          </cell>
          <cell r="AN6975" t="str">
            <v>Sí</v>
          </cell>
        </row>
        <row r="6976">
          <cell r="A6976">
            <v>1507</v>
          </cell>
          <cell r="B6976" t="str">
            <v>agusalf84@gmail.com</v>
          </cell>
          <cell r="C6976">
            <v>44041</v>
          </cell>
          <cell r="D6976" t="str">
            <v>Abierta</v>
          </cell>
          <cell r="E6976" t="str">
            <v>Recibido</v>
          </cell>
          <cell r="F6976" t="str">
            <v>Enviado</v>
          </cell>
          <cell r="G6976" t="str">
            <v>ARS</v>
          </cell>
          <cell r="H6976" t="str">
            <v>898.29</v>
          </cell>
          <cell r="I6976">
            <v>0</v>
          </cell>
          <cell r="J6976">
            <v>0</v>
          </cell>
          <cell r="K6976" t="str">
            <v>898.29</v>
          </cell>
          <cell r="L6976" t="str">
            <v>Agustina Alfaro</v>
          </cell>
          <cell r="M6976">
            <v>35887882</v>
          </cell>
          <cell r="N6976">
            <v>5491140719975</v>
          </cell>
          <cell r="O6976" t="str">
            <v>Agustina Alfaro</v>
          </cell>
          <cell r="P6976">
            <v>5491140719975</v>
          </cell>
          <cell r="Q6976" t="str">
            <v>Arcos</v>
          </cell>
          <cell r="R6976">
            <v>2816</v>
          </cell>
          <cell r="S6976" t="str">
            <v>1 D</v>
          </cell>
          <cell r="T6976" t="str">
            <v>Nuñez</v>
          </cell>
          <cell r="U6976" t="str">
            <v>Caba</v>
          </cell>
          <cell r="V6976">
            <v>1429</v>
          </cell>
          <cell r="W6976" t="str">
            <v>Capital Federal</v>
          </cell>
          <cell r="Y6976" t="str">
            <v>ENVÍO SIN CARGO (CABA Y GRAN PARTE DE GBA) TIEMPO: 4 a 6 DÍAS HÁBILES</v>
          </cell>
          <cell r="Z6976" t="str">
            <v>Mercado Pago</v>
          </cell>
          <cell r="AD6976">
            <v>44041</v>
          </cell>
          <cell r="AE6976">
            <v>44043</v>
          </cell>
          <cell r="AF6976" t="str">
            <v>CORTINA DE BAÑO CREMA 180 X 180 CM</v>
          </cell>
          <cell r="AG6976" t="str">
            <v>898.29</v>
          </cell>
          <cell r="AH6976">
            <v>1</v>
          </cell>
          <cell r="AI6976" t="str">
            <v>AB7341</v>
          </cell>
          <cell r="AJ6976" t="str">
            <v>Móvil</v>
          </cell>
          <cell r="AK6976" t="str">
            <v>LUNES 03-08 ENTRE 8 Y 18 HORAS!</v>
          </cell>
          <cell r="AL6976">
            <v>1631736419</v>
          </cell>
          <cell r="AM6976">
            <v>269796764</v>
          </cell>
          <cell r="AN6976" t="str">
            <v>Sí</v>
          </cell>
        </row>
        <row r="6977">
          <cell r="A6977">
            <v>1506</v>
          </cell>
          <cell r="B6977" t="str">
            <v>marcelapuy@hotmail.com</v>
          </cell>
          <cell r="C6977">
            <v>44041</v>
          </cell>
          <cell r="D6977" t="str">
            <v>Abierta</v>
          </cell>
          <cell r="E6977" t="str">
            <v>Recibido</v>
          </cell>
          <cell r="F6977" t="str">
            <v>Enviado</v>
          </cell>
          <cell r="G6977" t="str">
            <v>ARS</v>
          </cell>
          <cell r="H6977" t="str">
            <v>889.16</v>
          </cell>
          <cell r="I6977">
            <v>0</v>
          </cell>
          <cell r="J6977">
            <v>0</v>
          </cell>
          <cell r="K6977" t="str">
            <v>889.16</v>
          </cell>
          <cell r="L6977" t="str">
            <v>Marcela Clara Puy</v>
          </cell>
          <cell r="M6977">
            <v>16589880</v>
          </cell>
          <cell r="N6977">
            <v>1144009354</v>
          </cell>
          <cell r="O6977" t="str">
            <v>Marcela Clara Puy</v>
          </cell>
          <cell r="P6977">
            <v>1144009354</v>
          </cell>
          <cell r="Q6977" t="str">
            <v>Santos Dumont</v>
          </cell>
          <cell r="R6977">
            <v>397</v>
          </cell>
          <cell r="U6977" t="str">
            <v>Ituzaingó</v>
          </cell>
          <cell r="V6977">
            <v>1714</v>
          </cell>
          <cell r="W6977" t="str">
            <v>Gran Buenos Aires</v>
          </cell>
          <cell r="Y6977" t="str">
            <v>ENVÍO SIN CARGO (CABA Y GRAN PARTE DE GBA) TIEMPO: 4 a 6 DÍAS HÁBILES</v>
          </cell>
          <cell r="Z6977" t="str">
            <v>Mercado Pago</v>
          </cell>
          <cell r="AD6977">
            <v>44041</v>
          </cell>
          <cell r="AE6977">
            <v>44046</v>
          </cell>
          <cell r="AF6977" t="str">
            <v>SARTEN DE CERAMICA DE 26CM S/TAPA ANTIADHERENTE</v>
          </cell>
          <cell r="AG6977" t="str">
            <v>889.16</v>
          </cell>
          <cell r="AH6977">
            <v>1</v>
          </cell>
          <cell r="AI6977" t="str">
            <v>BA8168</v>
          </cell>
          <cell r="AJ6977" t="str">
            <v>Móvil</v>
          </cell>
          <cell r="AK6977" t="str">
            <v>MIERCOLES 5-08 ENTRE 8 Y 18 HORAS!</v>
          </cell>
          <cell r="AL6977">
            <v>1631651533</v>
          </cell>
          <cell r="AM6977">
            <v>269776128</v>
          </cell>
          <cell r="AN6977" t="str">
            <v>Sí</v>
          </cell>
        </row>
        <row r="6978">
          <cell r="A6978">
            <v>1505</v>
          </cell>
          <cell r="B6978" t="str">
            <v>azul.nahir@outlook.com</v>
          </cell>
          <cell r="C6978">
            <v>44041</v>
          </cell>
          <cell r="D6978" t="str">
            <v>Abierta</v>
          </cell>
          <cell r="E6978" t="str">
            <v>Recibido</v>
          </cell>
          <cell r="F6978" t="str">
            <v>Enviado</v>
          </cell>
          <cell r="G6978" t="str">
            <v>ARS</v>
          </cell>
          <cell r="H6978" t="str">
            <v>2885.22</v>
          </cell>
          <cell r="I6978">
            <v>0</v>
          </cell>
          <cell r="J6978">
            <v>735</v>
          </cell>
          <cell r="K6978" t="str">
            <v>3620.22</v>
          </cell>
          <cell r="L6978" t="str">
            <v>Azul Nahir Antunez</v>
          </cell>
          <cell r="M6978">
            <v>40260583</v>
          </cell>
          <cell r="N6978">
            <v>3764523762</v>
          </cell>
          <cell r="O6978" t="str">
            <v>Azul Nahir antunez</v>
          </cell>
          <cell r="P6978">
            <v>3764523762</v>
          </cell>
          <cell r="Q6978">
            <v>176</v>
          </cell>
          <cell r="R6978">
            <v>6476</v>
          </cell>
          <cell r="U6978" t="str">
            <v>Posadas</v>
          </cell>
          <cell r="V6978">
            <v>3300</v>
          </cell>
          <cell r="W6978" t="str">
            <v>Misiones</v>
          </cell>
          <cell r="Y6978" t="str">
            <v>Correo Argentino - Encomienda Clásica</v>
          </cell>
          <cell r="Z6978" t="str">
            <v>Mercado Pago</v>
          </cell>
          <cell r="AD6978">
            <v>44041</v>
          </cell>
          <cell r="AE6978">
            <v>44043</v>
          </cell>
          <cell r="AF6978" t="str">
            <v>3X2 RIGOLLEAU COPON GOURMET 450ML GNL X 12 PIEZAS (TOTAL 36 U)</v>
          </cell>
          <cell r="AG6978" t="str">
            <v>2885.22</v>
          </cell>
          <cell r="AH6978">
            <v>1</v>
          </cell>
          <cell r="AI6978" t="str">
            <v>RI68919GR</v>
          </cell>
          <cell r="AJ6978" t="str">
            <v>Móvil</v>
          </cell>
          <cell r="AK6978" t="str">
            <v>LUNES 3-07 ENTRE 15 Y 18 HORAS SE DESPACHA AL CORREO ARGENTINO!</v>
          </cell>
          <cell r="AL6978">
            <v>1631595663</v>
          </cell>
          <cell r="AM6978">
            <v>269764717</v>
          </cell>
          <cell r="AN6978" t="str">
            <v>Sí</v>
          </cell>
        </row>
        <row r="6979">
          <cell r="A6979">
            <v>1504</v>
          </cell>
          <cell r="B6979" t="str">
            <v>cintiamarini21@gmail.com</v>
          </cell>
          <cell r="C6979">
            <v>44041</v>
          </cell>
          <cell r="D6979" t="str">
            <v>Abierta</v>
          </cell>
          <cell r="E6979" t="str">
            <v>Recibido</v>
          </cell>
          <cell r="F6979" t="str">
            <v>Enviado</v>
          </cell>
          <cell r="G6979" t="str">
            <v>ARS</v>
          </cell>
          <cell r="H6979" t="str">
            <v>1145.59</v>
          </cell>
          <cell r="I6979">
            <v>0</v>
          </cell>
          <cell r="J6979">
            <v>0</v>
          </cell>
          <cell r="K6979" t="str">
            <v>1145.59</v>
          </cell>
          <cell r="L6979" t="str">
            <v>Cintia Marini</v>
          </cell>
          <cell r="M6979">
            <v>29747025</v>
          </cell>
          <cell r="N6979">
            <v>1137953796</v>
          </cell>
          <cell r="O6979" t="str">
            <v>Cintia Marini</v>
          </cell>
          <cell r="P6979">
            <v>1137953796</v>
          </cell>
          <cell r="Q6979" t="str">
            <v>Av varela</v>
          </cell>
          <cell r="R6979">
            <v>1461</v>
          </cell>
          <cell r="S6979" t="str">
            <v>59 piso 14</v>
          </cell>
          <cell r="T6979" t="str">
            <v>Flores</v>
          </cell>
          <cell r="U6979" t="str">
            <v>Caba</v>
          </cell>
          <cell r="V6979">
            <v>1406</v>
          </cell>
          <cell r="W6979" t="str">
            <v>Capital Federal</v>
          </cell>
          <cell r="Y6979" t="str">
            <v>ENVÍO SIN CARGO (CABA Y GRAN PARTE DE GBA) TIEMPO: 4 a 6 DÍAS HÁBILES</v>
          </cell>
          <cell r="Z6979" t="str">
            <v>Mercado Pago</v>
          </cell>
          <cell r="AD6979">
            <v>44041</v>
          </cell>
          <cell r="AE6979">
            <v>44043</v>
          </cell>
          <cell r="AF6979" t="str">
            <v>HERMETICOS SET 6PCS C/TAPA DE VENTILACION FUCSIA (Fucsia)</v>
          </cell>
          <cell r="AG6979" t="str">
            <v>727.61</v>
          </cell>
          <cell r="AH6979">
            <v>1</v>
          </cell>
          <cell r="AI6979" t="str">
            <v>100BA4030</v>
          </cell>
          <cell r="AJ6979" t="str">
            <v>Móvil</v>
          </cell>
          <cell r="AK6979" t="str">
            <v>01-08 ENTRE 8 Y 14 HORAS!</v>
          </cell>
          <cell r="AL6979">
            <v>1631585214</v>
          </cell>
          <cell r="AM6979">
            <v>268767351</v>
          </cell>
          <cell r="AN6979" t="str">
            <v>Sí</v>
          </cell>
        </row>
        <row r="6980">
          <cell r="A6980">
            <v>1504</v>
          </cell>
          <cell r="B6980" t="str">
            <v>cintiamarini21@gmail.com</v>
          </cell>
          <cell r="AF6980" t="str">
            <v>ESPATULAS PLASTICO (Celeste)</v>
          </cell>
          <cell r="AG6980" t="str">
            <v>71.15</v>
          </cell>
          <cell r="AH6980">
            <v>1</v>
          </cell>
          <cell r="AI6980" t="str">
            <v>019BA7572BA</v>
          </cell>
          <cell r="AN6980" t="str">
            <v>Sí</v>
          </cell>
        </row>
        <row r="6981">
          <cell r="A6981">
            <v>1504</v>
          </cell>
          <cell r="B6981" t="str">
            <v>cintiamarini21@gmail.com</v>
          </cell>
          <cell r="AF6981" t="str">
            <v>SET X5 PICOS DE TORTA + MANGA 24CM</v>
          </cell>
          <cell r="AG6981" t="str">
            <v>346.83</v>
          </cell>
          <cell r="AH6981">
            <v>1</v>
          </cell>
          <cell r="AI6981" t="str">
            <v> 046BA4818</v>
          </cell>
          <cell r="AN6981" t="str">
            <v>Sí</v>
          </cell>
        </row>
        <row r="6982">
          <cell r="A6982">
            <v>1503</v>
          </cell>
          <cell r="B6982" t="str">
            <v>lauratesller@hotmail.com</v>
          </cell>
          <cell r="C6982">
            <v>44041</v>
          </cell>
          <cell r="D6982" t="str">
            <v>Abierta</v>
          </cell>
          <cell r="E6982" t="str">
            <v>Recibido</v>
          </cell>
          <cell r="F6982" t="str">
            <v>Enviado</v>
          </cell>
          <cell r="G6982" t="str">
            <v>ARS</v>
          </cell>
          <cell r="H6982" t="str">
            <v>1197.13</v>
          </cell>
          <cell r="I6982">
            <v>0</v>
          </cell>
          <cell r="J6982">
            <v>0</v>
          </cell>
          <cell r="K6982" t="str">
            <v>1197.13</v>
          </cell>
          <cell r="L6982" t="str">
            <v>Cañada de Gomez 1137 Tesller</v>
          </cell>
          <cell r="M6982">
            <v>20685585</v>
          </cell>
          <cell r="N6982">
            <v>1158187707</v>
          </cell>
          <cell r="O6982" t="str">
            <v>Cañada de Gomez 1137 Tesller</v>
          </cell>
          <cell r="P6982">
            <v>1158187707</v>
          </cell>
          <cell r="Q6982" t="str">
            <v>Cañada de Gomez</v>
          </cell>
          <cell r="R6982">
            <v>1137</v>
          </cell>
          <cell r="T6982" t="str">
            <v>Liniers</v>
          </cell>
          <cell r="U6982" t="str">
            <v>Caba</v>
          </cell>
          <cell r="V6982">
            <v>1408</v>
          </cell>
          <cell r="W6982" t="str">
            <v>Capital Federal</v>
          </cell>
          <cell r="Y6982" t="str">
            <v>ENVÍO SIN CARGO (CABA Y GRAN PARTE DE GBA) TIEMPO: 4 a 6 DÍAS HÁBILES</v>
          </cell>
          <cell r="Z6982" t="str">
            <v>Mercado Pago</v>
          </cell>
          <cell r="AD6982">
            <v>44041</v>
          </cell>
          <cell r="AE6982">
            <v>44043</v>
          </cell>
          <cell r="AF6982" t="str">
            <v>FRASCO VIDRIO 19CM X 9CM DIAM</v>
          </cell>
          <cell r="AG6982" t="str">
            <v>298.13</v>
          </cell>
          <cell r="AH6982">
            <v>1</v>
          </cell>
          <cell r="AI6982" t="str">
            <v>BA6431 MERRCA SEPARADA</v>
          </cell>
          <cell r="AJ6982" t="str">
            <v>Web</v>
          </cell>
          <cell r="AK6982" t="str">
            <v>01-08 ENTRE 8 Y 14 HORAS!</v>
          </cell>
          <cell r="AL6982">
            <v>1631565101</v>
          </cell>
          <cell r="AM6982">
            <v>269750198</v>
          </cell>
          <cell r="AN6982" t="str">
            <v>Sí</v>
          </cell>
        </row>
        <row r="6983">
          <cell r="A6983">
            <v>1503</v>
          </cell>
          <cell r="B6983" t="str">
            <v>lauratesller@hotmail.com</v>
          </cell>
          <cell r="AF6983" t="str">
            <v>PROMO: TRAPEADOR DE PISO EXTENSIBLE + TRAPEADOR DE MANO</v>
          </cell>
          <cell r="AG6983">
            <v>899</v>
          </cell>
          <cell r="AH6983">
            <v>1</v>
          </cell>
          <cell r="AI6983" t="str">
            <v>046LI7902//046LI7537</v>
          </cell>
          <cell r="AN6983" t="str">
            <v>Sí</v>
          </cell>
        </row>
        <row r="6984">
          <cell r="A6984">
            <v>1502</v>
          </cell>
          <cell r="B6984" t="str">
            <v>ginarizzzi@gmail.com</v>
          </cell>
          <cell r="C6984">
            <v>44041</v>
          </cell>
          <cell r="D6984" t="str">
            <v>Abierta</v>
          </cell>
          <cell r="E6984" t="str">
            <v>Recibido</v>
          </cell>
          <cell r="F6984" t="str">
            <v>Enviado</v>
          </cell>
          <cell r="G6984" t="str">
            <v>ARS</v>
          </cell>
          <cell r="H6984" t="str">
            <v>3826.43</v>
          </cell>
          <cell r="I6984">
            <v>0</v>
          </cell>
          <cell r="J6984">
            <v>0</v>
          </cell>
          <cell r="K6984" t="str">
            <v>3826.43</v>
          </cell>
          <cell r="L6984" t="str">
            <v>Gina Rizzi</v>
          </cell>
          <cell r="M6984">
            <v>41331126</v>
          </cell>
          <cell r="N6984">
            <v>1141586489</v>
          </cell>
          <cell r="O6984" t="str">
            <v>Gina Rizzi</v>
          </cell>
          <cell r="P6984">
            <v>1141586489</v>
          </cell>
          <cell r="Q6984" t="str">
            <v>José Colombres</v>
          </cell>
          <cell r="R6984">
            <v>2672</v>
          </cell>
          <cell r="U6984" t="str">
            <v>Los Polvorines</v>
          </cell>
          <cell r="V6984">
            <v>1613</v>
          </cell>
          <cell r="W6984" t="str">
            <v>Gran Buenos Aires</v>
          </cell>
          <cell r="Y6984" t="str">
            <v>ENVÍO SIN CARGO (CABA Y GRAN PARTE DE GBA) TIEMPO: 4 a 6 DÍAS HÁBILES</v>
          </cell>
          <cell r="Z6984" t="str">
            <v>Mercado Pago</v>
          </cell>
          <cell r="AD6984">
            <v>44041</v>
          </cell>
          <cell r="AE6984">
            <v>44046</v>
          </cell>
          <cell r="AF6984" t="str">
            <v>APOYA PAVA REDONDO</v>
          </cell>
          <cell r="AG6984" t="str">
            <v>148.72</v>
          </cell>
          <cell r="AH6984">
            <v>1</v>
          </cell>
          <cell r="AI6984" t="str">
            <v>046BA5447</v>
          </cell>
          <cell r="AJ6984" t="str">
            <v>Móvil</v>
          </cell>
          <cell r="AK6984" t="str">
            <v>JUEVES 6-08 ENTRE 8 Y 18 HORAS!</v>
          </cell>
          <cell r="AL6984">
            <v>1631140177</v>
          </cell>
          <cell r="AM6984">
            <v>269651147</v>
          </cell>
          <cell r="AN6984" t="str">
            <v>Sí</v>
          </cell>
        </row>
        <row r="6985">
          <cell r="A6985">
            <v>1502</v>
          </cell>
          <cell r="B6985" t="str">
            <v>ginarizzzi@gmail.com</v>
          </cell>
          <cell r="AF6985" t="str">
            <v>BOWL BAMBOO GRIS 6X12CM</v>
          </cell>
          <cell r="AG6985" t="str">
            <v>393.36</v>
          </cell>
          <cell r="AH6985">
            <v>2</v>
          </cell>
          <cell r="AI6985" t="str">
            <v>BA7832</v>
          </cell>
          <cell r="AN6985" t="str">
            <v>Sí</v>
          </cell>
        </row>
        <row r="6986">
          <cell r="A6986">
            <v>1502</v>
          </cell>
          <cell r="B6986" t="str">
            <v>ginarizzzi@gmail.com</v>
          </cell>
          <cell r="AF6986" t="str">
            <v>BOMBONERA DE VIDRIO 15.5CM / 12.5CM DIAM</v>
          </cell>
          <cell r="AG6986" t="str">
            <v>553.6</v>
          </cell>
          <cell r="AH6986">
            <v>1</v>
          </cell>
          <cell r="AI6986" t="str">
            <v>094BA7090</v>
          </cell>
          <cell r="AN6986" t="str">
            <v>Sí</v>
          </cell>
        </row>
        <row r="6987">
          <cell r="A6987">
            <v>1502</v>
          </cell>
          <cell r="B6987" t="str">
            <v>ginarizzzi@gmail.com</v>
          </cell>
          <cell r="AF6987" t="str">
            <v>COPETINERO BAMBOO GRIS ALARGADO 5X30X12.5CM</v>
          </cell>
          <cell r="AG6987" t="str">
            <v>787.68</v>
          </cell>
          <cell r="AH6987">
            <v>1</v>
          </cell>
          <cell r="AI6987" t="str">
            <v>BA7796</v>
          </cell>
          <cell r="AN6987" t="str">
            <v>Sí</v>
          </cell>
        </row>
        <row r="6988">
          <cell r="A6988">
            <v>1502</v>
          </cell>
          <cell r="B6988" t="str">
            <v>ginarizzzi@gmail.com</v>
          </cell>
          <cell r="AF6988" t="str">
            <v>JARRA MEDIDORA RECTA GDE 7.7X14CM</v>
          </cell>
          <cell r="AG6988" t="str">
            <v>417.6</v>
          </cell>
          <cell r="AH6988">
            <v>1</v>
          </cell>
          <cell r="AI6988" t="str">
            <v>055BA7679</v>
          </cell>
          <cell r="AN6988" t="str">
            <v>Sí</v>
          </cell>
        </row>
        <row r="6989">
          <cell r="A6989">
            <v>1502</v>
          </cell>
          <cell r="B6989" t="str">
            <v>ginarizzzi@gmail.com</v>
          </cell>
          <cell r="AF6989" t="str">
            <v>AZUCARERA DE VIDRIO Y ACERO INOXIDABLE 10CM</v>
          </cell>
          <cell r="AG6989" t="str">
            <v>159.2</v>
          </cell>
          <cell r="AH6989">
            <v>1</v>
          </cell>
          <cell r="AI6989" t="str">
            <v>046BA8196</v>
          </cell>
          <cell r="AN6989" t="str">
            <v>Sí</v>
          </cell>
        </row>
        <row r="6990">
          <cell r="A6990">
            <v>1502</v>
          </cell>
          <cell r="B6990" t="str">
            <v>ginarizzzi@gmail.com</v>
          </cell>
          <cell r="AF6990" t="str">
            <v>SECAPLATOS 2 COLORES SURTIDOS 30CMX43CM (Negro)</v>
          </cell>
          <cell r="AG6990" t="str">
            <v>972.91</v>
          </cell>
          <cell r="AH6990">
            <v>1</v>
          </cell>
          <cell r="AN6990" t="str">
            <v>Sí</v>
          </cell>
        </row>
        <row r="6991">
          <cell r="A6991">
            <v>1501</v>
          </cell>
          <cell r="B6991" t="str">
            <v>sabrinaguarino@hotmail.com</v>
          </cell>
          <cell r="C6991">
            <v>44041</v>
          </cell>
          <cell r="D6991" t="str">
            <v>Abierta</v>
          </cell>
          <cell r="E6991" t="str">
            <v>Recibido</v>
          </cell>
          <cell r="F6991" t="str">
            <v>Enviado</v>
          </cell>
          <cell r="G6991" t="str">
            <v>ARS</v>
          </cell>
          <cell r="H6991" t="str">
            <v>3045.03</v>
          </cell>
          <cell r="I6991">
            <v>0</v>
          </cell>
          <cell r="J6991">
            <v>0</v>
          </cell>
          <cell r="K6991" t="str">
            <v>3045.03</v>
          </cell>
          <cell r="L6991" t="str">
            <v>Sabrina Guarino</v>
          </cell>
          <cell r="M6991">
            <v>37108901</v>
          </cell>
          <cell r="N6991">
            <v>1562160250</v>
          </cell>
          <cell r="O6991" t="str">
            <v>Sabrina Guarino</v>
          </cell>
          <cell r="P6991">
            <v>1562160250</v>
          </cell>
          <cell r="Q6991" t="str">
            <v>Fray Mamerto Esquiú</v>
          </cell>
          <cell r="R6991">
            <v>415</v>
          </cell>
          <cell r="U6991" t="str">
            <v>Ramos Mejia</v>
          </cell>
          <cell r="V6991">
            <v>1704</v>
          </cell>
          <cell r="W6991" t="str">
            <v>Gran Buenos Aires</v>
          </cell>
          <cell r="Y6991" t="str">
            <v>ENVÍO SIN CARGO (CABA Y GRAN PARTE DE GBA) TIEMPO: 4 a 6 DÍAS HÁBILES</v>
          </cell>
          <cell r="Z6991" t="str">
            <v>Mercado Pago</v>
          </cell>
          <cell r="AC6991" t="str">
            <v>ENVIAR ORDEN 1501 Y 1511 JUNTAS</v>
          </cell>
          <cell r="AD6991">
            <v>44041</v>
          </cell>
          <cell r="AE6991">
            <v>44047</v>
          </cell>
          <cell r="AF6991" t="str">
            <v>CENTRIFUGA DE PLASTICO</v>
          </cell>
          <cell r="AG6991" t="str">
            <v>698.71</v>
          </cell>
          <cell r="AH6991">
            <v>1</v>
          </cell>
          <cell r="AI6991" t="str">
            <v>046BA7903</v>
          </cell>
          <cell r="AJ6991" t="str">
            <v>Móvil</v>
          </cell>
          <cell r="AK6991" t="str">
            <v>VIERNES 7-08 ENTRE  8 Y 18 HORAS!</v>
          </cell>
          <cell r="AL6991">
            <v>1631081327</v>
          </cell>
          <cell r="AM6991">
            <v>269443411</v>
          </cell>
          <cell r="AN6991" t="str">
            <v>Sí</v>
          </cell>
        </row>
        <row r="6992">
          <cell r="A6992">
            <v>1501</v>
          </cell>
          <cell r="B6992" t="str">
            <v>sabrinaguarino@hotmail.com</v>
          </cell>
          <cell r="AF6992" t="str">
            <v>INFUSOR DE TE</v>
          </cell>
          <cell r="AG6992" t="str">
            <v>123.2</v>
          </cell>
          <cell r="AH6992">
            <v>1</v>
          </cell>
          <cell r="AI6992" t="str">
            <v>046BA4757</v>
          </cell>
          <cell r="AN6992" t="str">
            <v>Sí</v>
          </cell>
        </row>
        <row r="6993">
          <cell r="A6993">
            <v>1501</v>
          </cell>
          <cell r="B6993" t="str">
            <v>sabrinaguarino@hotmail.com</v>
          </cell>
          <cell r="AF6993" t="str">
            <v>MOLINILLO MADERA 15 CM.</v>
          </cell>
          <cell r="AG6993" t="str">
            <v>720.65</v>
          </cell>
          <cell r="AH6993">
            <v>1</v>
          </cell>
          <cell r="AI6993" t="str">
            <v>046BA6858</v>
          </cell>
          <cell r="AN6993" t="str">
            <v>Sí</v>
          </cell>
        </row>
        <row r="6994">
          <cell r="A6994">
            <v>1501</v>
          </cell>
          <cell r="B6994" t="str">
            <v>sabrinaguarino@hotmail.com</v>
          </cell>
          <cell r="AF6994" t="str">
            <v>DESTAPADOR - SACACORCHOS</v>
          </cell>
          <cell r="AG6994" t="str">
            <v>107.87</v>
          </cell>
          <cell r="AH6994">
            <v>1</v>
          </cell>
          <cell r="AI6994" t="str">
            <v>BA4791</v>
          </cell>
          <cell r="AN6994" t="str">
            <v>Sí</v>
          </cell>
        </row>
        <row r="6995">
          <cell r="A6995">
            <v>1501</v>
          </cell>
          <cell r="B6995" t="str">
            <v>sabrinaguarino@hotmail.com</v>
          </cell>
          <cell r="AF6995" t="str">
            <v>TABLA DE PICAR RECTANGULAR BLANCA 26X38 CM</v>
          </cell>
          <cell r="AG6995" t="str">
            <v>465.83</v>
          </cell>
          <cell r="AH6995">
            <v>1</v>
          </cell>
          <cell r="AI6995" t="str">
            <v>BA8058</v>
          </cell>
          <cell r="AN6995" t="str">
            <v>Sí</v>
          </cell>
        </row>
        <row r="6996">
          <cell r="A6996">
            <v>1501</v>
          </cell>
          <cell r="B6996" t="str">
            <v>sabrinaguarino@hotmail.com</v>
          </cell>
          <cell r="AF6996" t="str">
            <v>PISAPAPAS DISTINTOS COLORES (Blanco)</v>
          </cell>
          <cell r="AG6996" t="str">
            <v>189.2</v>
          </cell>
          <cell r="AH6996">
            <v>1</v>
          </cell>
          <cell r="AI6996" t="str">
            <v>BP17001</v>
          </cell>
          <cell r="AN6996" t="str">
            <v>Sí</v>
          </cell>
        </row>
        <row r="6997">
          <cell r="A6997">
            <v>1501</v>
          </cell>
          <cell r="B6997" t="str">
            <v>sabrinaguarino@hotmail.com</v>
          </cell>
          <cell r="AF6997" t="str">
            <v>COLADOR ACERO INOX. 20CM DIAM X8CM ALTO</v>
          </cell>
          <cell r="AG6997" t="str">
            <v>372.8</v>
          </cell>
          <cell r="AH6997">
            <v>1</v>
          </cell>
          <cell r="AI6997" t="str">
            <v>046BA8161</v>
          </cell>
          <cell r="AN6997" t="str">
            <v>Sí</v>
          </cell>
        </row>
        <row r="6998">
          <cell r="A6998">
            <v>1501</v>
          </cell>
          <cell r="B6998" t="str">
            <v>sabrinaguarino@hotmail.com</v>
          </cell>
          <cell r="AF6998" t="str">
            <v>RALLADOR VERDE 20x4 CM</v>
          </cell>
          <cell r="AG6998" t="str">
            <v>331.67</v>
          </cell>
          <cell r="AH6998">
            <v>1</v>
          </cell>
          <cell r="AI6998" t="str">
            <v>BA6436</v>
          </cell>
          <cell r="AN6998" t="str">
            <v>Sí</v>
          </cell>
        </row>
        <row r="6999">
          <cell r="A6999">
            <v>1501</v>
          </cell>
          <cell r="B6999" t="str">
            <v>sabrinaguarino@hotmail.com</v>
          </cell>
          <cell r="AF6999" t="str">
            <v>RALLADOR DE MANO MEDIANO 20 CM</v>
          </cell>
          <cell r="AG6999" t="str">
            <v>35.1</v>
          </cell>
          <cell r="AH6999">
            <v>1</v>
          </cell>
          <cell r="AI6999" t="str">
            <v>BA7382</v>
          </cell>
          <cell r="AN6999" t="str">
            <v>Sí</v>
          </cell>
        </row>
        <row r="7000">
          <cell r="A7000">
            <v>1500</v>
          </cell>
          <cell r="B7000" t="str">
            <v>debsztat@gmail.com</v>
          </cell>
          <cell r="C7000">
            <v>44041</v>
          </cell>
          <cell r="D7000" t="str">
            <v>Abierta</v>
          </cell>
          <cell r="E7000" t="str">
            <v>Pendiente</v>
          </cell>
          <cell r="F7000" t="str">
            <v>No está empaquetado</v>
          </cell>
          <cell r="G7000" t="str">
            <v>ARS</v>
          </cell>
          <cell r="H7000" t="str">
            <v>726.8</v>
          </cell>
          <cell r="I7000">
            <v>0</v>
          </cell>
          <cell r="J7000">
            <v>0</v>
          </cell>
          <cell r="K7000" t="str">
            <v>726.8</v>
          </cell>
          <cell r="L7000" t="str">
            <v>Debora Sztatman</v>
          </cell>
          <cell r="M7000">
            <v>30314680</v>
          </cell>
          <cell r="N7000">
            <v>1533815960</v>
          </cell>
          <cell r="O7000" t="str">
            <v>Debora Sztatman</v>
          </cell>
          <cell r="P7000">
            <v>1533815960</v>
          </cell>
          <cell r="Q7000" t="str">
            <v>Allende</v>
          </cell>
          <cell r="R7000">
            <v>2237</v>
          </cell>
          <cell r="S7000" t="str">
            <v>8d</v>
          </cell>
          <cell r="T7000" t="str">
            <v>Montecatro</v>
          </cell>
          <cell r="U7000" t="str">
            <v>Caba</v>
          </cell>
          <cell r="V7000">
            <v>1417</v>
          </cell>
          <cell r="W7000" t="str">
            <v>Capital Federal</v>
          </cell>
          <cell r="Y7000" t="str">
            <v>ENVÍO SIN CARGO (CABA Y GRAN PARTE DE GBA) TIEMPO: 4 a 6 DÍAS HÁBILES</v>
          </cell>
          <cell r="Z7000" t="str">
            <v>Mercado Pago</v>
          </cell>
          <cell r="AF7000" t="str">
            <v>CAFETERA EMBOLO 600ML M4</v>
          </cell>
          <cell r="AG7000" t="str">
            <v>726.8</v>
          </cell>
          <cell r="AH7000">
            <v>1</v>
          </cell>
          <cell r="AI7000" t="str">
            <v>046BA8050</v>
          </cell>
          <cell r="AJ7000" t="str">
            <v>Móvil</v>
          </cell>
          <cell r="AK7000" t="str">
            <v/>
          </cell>
          <cell r="AL7000">
            <v>1631052935</v>
          </cell>
          <cell r="AM7000">
            <v>269602778</v>
          </cell>
          <cell r="AN7000" t="str">
            <v>Sí</v>
          </cell>
        </row>
        <row r="7001">
          <cell r="A7001">
            <v>1499</v>
          </cell>
          <cell r="B7001" t="str">
            <v>gonzalezmawad@gmail.com</v>
          </cell>
          <cell r="C7001">
            <v>44040</v>
          </cell>
          <cell r="D7001" t="str">
            <v>Abierta</v>
          </cell>
          <cell r="E7001" t="str">
            <v>Recibido</v>
          </cell>
          <cell r="F7001" t="str">
            <v>Enviado</v>
          </cell>
          <cell r="G7001" t="str">
            <v>ARS</v>
          </cell>
          <cell r="H7001" t="str">
            <v>1602.83</v>
          </cell>
          <cell r="I7001">
            <v>0</v>
          </cell>
          <cell r="J7001">
            <v>0</v>
          </cell>
          <cell r="K7001" t="str">
            <v>1602.83</v>
          </cell>
          <cell r="L7001" t="str">
            <v>María José Oliva</v>
          </cell>
          <cell r="M7001">
            <v>38151644</v>
          </cell>
          <cell r="N7001">
            <v>1138423110</v>
          </cell>
          <cell r="O7001" t="str">
            <v>María José Oliva</v>
          </cell>
          <cell r="P7001">
            <v>1138423110</v>
          </cell>
          <cell r="Q7001" t="str">
            <v>Avenida Pueyrredon</v>
          </cell>
          <cell r="R7001">
            <v>936</v>
          </cell>
          <cell r="S7001" t="str">
            <v>Planta baja 4</v>
          </cell>
          <cell r="T7001" t="str">
            <v>Balvanera</v>
          </cell>
          <cell r="U7001" t="str">
            <v>Capitál Federal</v>
          </cell>
          <cell r="V7001">
            <v>1032</v>
          </cell>
          <cell r="W7001" t="str">
            <v>Capital Federal</v>
          </cell>
          <cell r="Y7001" t="str">
            <v>ENVÍO SIN CARGO (CABA Y GRAN PARTE DE GBA) TIEMPO: 4 a 6 DÍAS HÁBILES</v>
          </cell>
          <cell r="Z7001" t="str">
            <v>Mercado Pago</v>
          </cell>
          <cell r="AD7001">
            <v>44040</v>
          </cell>
          <cell r="AE7001">
            <v>44043</v>
          </cell>
          <cell r="AF7001" t="str">
            <v>CEPILLO PARA INODORO DE ACERO INOXIDABLE</v>
          </cell>
          <cell r="AG7001" t="str">
            <v>577.63</v>
          </cell>
          <cell r="AH7001">
            <v>1</v>
          </cell>
          <cell r="AI7001" t="str">
            <v>AB6625</v>
          </cell>
          <cell r="AJ7001" t="str">
            <v>Móvil</v>
          </cell>
          <cell r="AK7001" t="str">
            <v>SABADO 31-07 ENTRE 8 Y 16 HORAS !</v>
          </cell>
          <cell r="AL7001">
            <v>1631013865</v>
          </cell>
          <cell r="AM7001">
            <v>269580348</v>
          </cell>
          <cell r="AN7001" t="str">
            <v>Sí</v>
          </cell>
        </row>
        <row r="7002">
          <cell r="A7002">
            <v>1499</v>
          </cell>
          <cell r="B7002" t="str">
            <v>gonzalezmawad@gmail.com</v>
          </cell>
          <cell r="AF7002" t="str">
            <v>SET BAÑO 4 PIEZAS ACRILICO</v>
          </cell>
          <cell r="AG7002" t="str">
            <v>1025.2</v>
          </cell>
          <cell r="AH7002">
            <v>1</v>
          </cell>
          <cell r="AI7002" t="str">
            <v>046AB6007</v>
          </cell>
          <cell r="AN7002" t="str">
            <v>Sí</v>
          </cell>
        </row>
        <row r="7003">
          <cell r="A7003">
            <v>1498</v>
          </cell>
          <cell r="B7003" t="str">
            <v>pablocerchia@gmail.com</v>
          </cell>
          <cell r="C7003">
            <v>44040</v>
          </cell>
          <cell r="D7003" t="str">
            <v>Abierta</v>
          </cell>
          <cell r="E7003" t="str">
            <v>Recibido</v>
          </cell>
          <cell r="F7003" t="str">
            <v>Enviado</v>
          </cell>
          <cell r="G7003" t="str">
            <v>ARS</v>
          </cell>
          <cell r="H7003" t="str">
            <v>559.23</v>
          </cell>
          <cell r="I7003">
            <v>0</v>
          </cell>
          <cell r="J7003">
            <v>0</v>
          </cell>
          <cell r="K7003" t="str">
            <v>559.23</v>
          </cell>
          <cell r="L7003" t="str">
            <v>Pablo Cerchia</v>
          </cell>
          <cell r="M7003">
            <v>41009225</v>
          </cell>
          <cell r="N7003">
            <v>1134147084</v>
          </cell>
          <cell r="O7003" t="str">
            <v>Pablo Cerchia</v>
          </cell>
          <cell r="P7003">
            <v>1134147084</v>
          </cell>
          <cell r="Q7003" t="str">
            <v>Albarellos</v>
          </cell>
          <cell r="R7003">
            <v>717</v>
          </cell>
          <cell r="T7003" t="str">
            <v>Acassuso</v>
          </cell>
          <cell r="U7003" t="str">
            <v>San Isidro</v>
          </cell>
          <cell r="V7003">
            <v>1641</v>
          </cell>
          <cell r="W7003" t="str">
            <v>Gran Buenos Aires</v>
          </cell>
          <cell r="Y7003" t="str">
            <v>ENVÍO SIN CARGO (CABA Y GRAN PARTE DE GBA) TIEMPO: 4 a 6 DÍAS HÁBILES</v>
          </cell>
          <cell r="Z7003" t="str">
            <v>Mercado Pago</v>
          </cell>
          <cell r="AD7003">
            <v>44040</v>
          </cell>
          <cell r="AE7003">
            <v>44043</v>
          </cell>
          <cell r="AF7003" t="str">
            <v>TRAPEADOR DE MANO VERDE 38X12 CM</v>
          </cell>
          <cell r="AG7003" t="str">
            <v>313.28</v>
          </cell>
          <cell r="AH7003">
            <v>1</v>
          </cell>
          <cell r="AI7003" t="str">
            <v>046LI7902</v>
          </cell>
          <cell r="AJ7003" t="str">
            <v>Web</v>
          </cell>
          <cell r="AK7003" t="str">
            <v>MARTES 4-07 ENTRE 8 Y 18 HORAS!</v>
          </cell>
          <cell r="AL7003">
            <v>1631008963</v>
          </cell>
          <cell r="AM7003">
            <v>269399566</v>
          </cell>
          <cell r="AN7003" t="str">
            <v>Sí</v>
          </cell>
        </row>
        <row r="7004">
          <cell r="A7004">
            <v>1498</v>
          </cell>
          <cell r="B7004" t="str">
            <v>pablocerchia@gmail.com</v>
          </cell>
          <cell r="AF7004" t="str">
            <v>SECADOR DE VIDRIOS 4 COLORES 29 X 3 X 30 CM (Amarillo)</v>
          </cell>
          <cell r="AG7004" t="str">
            <v>245.95</v>
          </cell>
          <cell r="AH7004">
            <v>1</v>
          </cell>
          <cell r="AN7004" t="str">
            <v>Sí</v>
          </cell>
        </row>
        <row r="7005">
          <cell r="A7005">
            <v>1497</v>
          </cell>
          <cell r="B7005" t="str">
            <v>gina.colli.97@gmail.com</v>
          </cell>
          <cell r="C7005">
            <v>44040</v>
          </cell>
          <cell r="D7005" t="str">
            <v>Abierta</v>
          </cell>
          <cell r="E7005" t="str">
            <v>Recibido</v>
          </cell>
          <cell r="F7005" t="str">
            <v>Enviado</v>
          </cell>
          <cell r="G7005" t="str">
            <v>ARS</v>
          </cell>
          <cell r="H7005" t="str">
            <v>4723.61</v>
          </cell>
          <cell r="I7005">
            <v>0</v>
          </cell>
          <cell r="J7005">
            <v>0</v>
          </cell>
          <cell r="K7005" t="str">
            <v>4723.61</v>
          </cell>
          <cell r="L7005" t="str">
            <v>Gina Colli</v>
          </cell>
          <cell r="M7005">
            <v>40632048</v>
          </cell>
          <cell r="N7005">
            <v>1136502479</v>
          </cell>
          <cell r="O7005" t="str">
            <v>Gina Colli</v>
          </cell>
          <cell r="P7005">
            <v>1136502479</v>
          </cell>
          <cell r="Q7005" t="str">
            <v>Manuel alberti</v>
          </cell>
          <cell r="R7005">
            <v>1696</v>
          </cell>
          <cell r="U7005" t="str">
            <v>Ituzaingo</v>
          </cell>
          <cell r="V7005">
            <v>1714</v>
          </cell>
          <cell r="W7005" t="str">
            <v>Gran Buenos Aires</v>
          </cell>
          <cell r="Y7005" t="str">
            <v>ENVÍO SIN CARGO (CABA Y GRAN PARTE DE GBA) TIEMPO: 4 a 6 DÍAS HÁBILES</v>
          </cell>
          <cell r="Z7005" t="str">
            <v>Mercado Pago</v>
          </cell>
          <cell r="AD7005">
            <v>44040</v>
          </cell>
          <cell r="AE7005">
            <v>44043</v>
          </cell>
          <cell r="AF7005" t="str">
            <v>MOLDE TARTERA 27 CM DIAM</v>
          </cell>
          <cell r="AG7005" t="str">
            <v>225.44</v>
          </cell>
          <cell r="AH7005">
            <v>1</v>
          </cell>
          <cell r="AI7005" t="str">
            <v>046BA4836 CON EL 15%</v>
          </cell>
          <cell r="AJ7005" t="str">
            <v>Web</v>
          </cell>
          <cell r="AK7005" t="str">
            <v>MIERCOLES 05-08 ENTRE 8 Y 18 HORAS!</v>
          </cell>
          <cell r="AL7005">
            <v>1630915964</v>
          </cell>
          <cell r="AM7005">
            <v>269193591</v>
          </cell>
          <cell r="AN7005" t="str">
            <v>Sí</v>
          </cell>
        </row>
        <row r="7006">
          <cell r="A7006">
            <v>1497</v>
          </cell>
          <cell r="B7006" t="str">
            <v>gina.colli.97@gmail.com</v>
          </cell>
          <cell r="AF7006" t="str">
            <v>FRASCO VIDRIO 19CM X 9CM DIAM</v>
          </cell>
          <cell r="AG7006" t="str">
            <v>298.13</v>
          </cell>
          <cell r="AH7006">
            <v>1</v>
          </cell>
          <cell r="AI7006" t="str">
            <v>BA6431 MERRCA SEPARADA</v>
          </cell>
          <cell r="AN7006" t="str">
            <v>Sí</v>
          </cell>
        </row>
        <row r="7007">
          <cell r="A7007">
            <v>1497</v>
          </cell>
          <cell r="B7007" t="str">
            <v>gina.colli.97@gmail.com</v>
          </cell>
          <cell r="AF7007" t="str">
            <v>CARAMELA DE VIDRIO 17*15 CM</v>
          </cell>
          <cell r="AG7007" t="str">
            <v>409.92</v>
          </cell>
          <cell r="AH7007">
            <v>1</v>
          </cell>
          <cell r="AI7007" t="str">
            <v>BA7284</v>
          </cell>
          <cell r="AN7007" t="str">
            <v>Sí</v>
          </cell>
        </row>
        <row r="7008">
          <cell r="A7008">
            <v>1497</v>
          </cell>
          <cell r="B7008" t="str">
            <v>gina.colli.97@gmail.com</v>
          </cell>
          <cell r="AF7008" t="str">
            <v>BOWL BAMBOO BLANCO 23CMX8CM</v>
          </cell>
          <cell r="AG7008" t="str">
            <v>1087.2</v>
          </cell>
          <cell r="AH7008">
            <v>1</v>
          </cell>
          <cell r="AI7008" t="str">
            <v>BA8128BLA</v>
          </cell>
          <cell r="AN7008" t="str">
            <v>Sí</v>
          </cell>
        </row>
        <row r="7009">
          <cell r="A7009">
            <v>1497</v>
          </cell>
          <cell r="B7009" t="str">
            <v>gina.colli.97@gmail.com</v>
          </cell>
          <cell r="AF7009" t="str">
            <v>BOWL BAMBOO BLANCO 6X12CM</v>
          </cell>
          <cell r="AG7009" t="str">
            <v>393.36</v>
          </cell>
          <cell r="AH7009">
            <v>1</v>
          </cell>
          <cell r="AI7009" t="str">
            <v>BA7830</v>
          </cell>
          <cell r="AN7009" t="str">
            <v>Sí</v>
          </cell>
        </row>
        <row r="7010">
          <cell r="A7010">
            <v>1497</v>
          </cell>
          <cell r="B7010" t="str">
            <v>gina.colli.97@gmail.com</v>
          </cell>
          <cell r="AF7010" t="str">
            <v>SET DE BAÑO 3 PIEZAS: DISPENSER + JABONERA + 1 PORTA CEPILLOS POLI</v>
          </cell>
          <cell r="AG7010" t="str">
            <v>1431.2</v>
          </cell>
          <cell r="AH7010">
            <v>1</v>
          </cell>
          <cell r="AI7010" t="str">
            <v>046AB6648</v>
          </cell>
          <cell r="AN7010" t="str">
            <v>Sí</v>
          </cell>
        </row>
        <row r="7011">
          <cell r="A7011">
            <v>1497</v>
          </cell>
          <cell r="B7011" t="str">
            <v>gina.colli.97@gmail.com</v>
          </cell>
          <cell r="AF7011" t="str">
            <v>COLADOR BALLENA 32CM X 10.5CM (Verde)</v>
          </cell>
          <cell r="AG7011" t="str">
            <v>115.65</v>
          </cell>
          <cell r="AH7011">
            <v>1</v>
          </cell>
          <cell r="AN7011" t="str">
            <v>Sí</v>
          </cell>
        </row>
        <row r="7012">
          <cell r="A7012">
            <v>1497</v>
          </cell>
          <cell r="B7012" t="str">
            <v>gina.colli.97@gmail.com</v>
          </cell>
          <cell r="AF7012" t="str">
            <v>HERMETICOS SET 6PCS C/TAPA DE VENTILACION FUCSIA (Verde)</v>
          </cell>
          <cell r="AG7012" t="str">
            <v>727.61</v>
          </cell>
          <cell r="AH7012">
            <v>1</v>
          </cell>
          <cell r="AI7012" t="str">
            <v>100BA4029</v>
          </cell>
          <cell r="AN7012" t="str">
            <v>Sí</v>
          </cell>
        </row>
        <row r="7013">
          <cell r="A7013">
            <v>1497</v>
          </cell>
          <cell r="B7013" t="str">
            <v>gina.colli.97@gmail.com</v>
          </cell>
          <cell r="AF7013" t="str">
            <v>RALLADOR DE MANO MEDIANO 20 CM</v>
          </cell>
          <cell r="AG7013" t="str">
            <v>35.1</v>
          </cell>
          <cell r="AH7013">
            <v>1</v>
          </cell>
          <cell r="AI7013" t="str">
            <v>BA7382</v>
          </cell>
          <cell r="AN7013" t="str">
            <v>Sí</v>
          </cell>
        </row>
        <row r="7014">
          <cell r="A7014">
            <v>1496</v>
          </cell>
          <cell r="B7014" t="str">
            <v>lau_zarate@hotmail.com</v>
          </cell>
          <cell r="C7014">
            <v>44040</v>
          </cell>
          <cell r="D7014" t="str">
            <v>Abierta</v>
          </cell>
          <cell r="E7014" t="str">
            <v>Recibido</v>
          </cell>
          <cell r="F7014" t="str">
            <v>Enviado</v>
          </cell>
          <cell r="G7014" t="str">
            <v>ARS</v>
          </cell>
          <cell r="H7014" t="str">
            <v>683.6</v>
          </cell>
          <cell r="I7014">
            <v>0</v>
          </cell>
          <cell r="J7014">
            <v>0</v>
          </cell>
          <cell r="K7014" t="str">
            <v>683.6</v>
          </cell>
          <cell r="L7014" t="str">
            <v>Maria Laura Zarate</v>
          </cell>
          <cell r="M7014">
            <v>32473490</v>
          </cell>
          <cell r="N7014">
            <v>221154289766</v>
          </cell>
          <cell r="O7014" t="str">
            <v>Maria Laura Zarate</v>
          </cell>
          <cell r="P7014">
            <v>221154289766</v>
          </cell>
          <cell r="Q7014" t="str">
            <v>Calle 67</v>
          </cell>
          <cell r="R7014">
            <v>660</v>
          </cell>
          <cell r="S7014" t="str">
            <v>PB B</v>
          </cell>
          <cell r="U7014" t="str">
            <v>La Plata</v>
          </cell>
          <cell r="V7014">
            <v>1440</v>
          </cell>
          <cell r="W7014" t="str">
            <v>Capital Federal</v>
          </cell>
          <cell r="Y7014" t="str">
            <v>ENVÍO SIN CARGO (CABA Y GRAN PARTE DE GBA) TIEMPO: 4 a 6 DÍAS HÁBILES</v>
          </cell>
          <cell r="Z7014" t="str">
            <v>Mercado Pago</v>
          </cell>
          <cell r="AB7014" t="str">
            <v>Hola! Es para la ciudad de La Plata. Gracias!!</v>
          </cell>
          <cell r="AD7014">
            <v>44040</v>
          </cell>
          <cell r="AE7014">
            <v>44043</v>
          </cell>
          <cell r="AF7014" t="str">
            <v>PISAPAPAS DISTINTOS COLORES (Blanco)</v>
          </cell>
          <cell r="AG7014" t="str">
            <v>189.2</v>
          </cell>
          <cell r="AH7014">
            <v>1</v>
          </cell>
          <cell r="AI7014" t="str">
            <v>BP17001</v>
          </cell>
          <cell r="AJ7014" t="str">
            <v>Móvil</v>
          </cell>
          <cell r="AK7014" t="str">
            <v>LUNES 3-08 ENTRE 8 Y 18 HORAS!</v>
          </cell>
          <cell r="AL7014">
            <v>1630842429</v>
          </cell>
          <cell r="AM7014">
            <v>269496653</v>
          </cell>
          <cell r="AN7014" t="str">
            <v>Sí</v>
          </cell>
        </row>
        <row r="7015">
          <cell r="A7015">
            <v>1496</v>
          </cell>
          <cell r="B7015" t="str">
            <v>lau_zarate@hotmail.com</v>
          </cell>
          <cell r="AF7015" t="str">
            <v>COLADOR ACERO INOXIDABLE DIAM 24CM X 8.5CM ALTO</v>
          </cell>
          <cell r="AG7015" t="str">
            <v>494.4</v>
          </cell>
          <cell r="AH7015">
            <v>1</v>
          </cell>
          <cell r="AI7015" t="str">
            <v>046BA8163</v>
          </cell>
          <cell r="AN7015" t="str">
            <v>Sí</v>
          </cell>
        </row>
        <row r="7016">
          <cell r="A7016">
            <v>1495</v>
          </cell>
          <cell r="B7016" t="str">
            <v>malenacoschiza@gmail.com</v>
          </cell>
          <cell r="C7016">
            <v>44040</v>
          </cell>
          <cell r="D7016" t="str">
            <v>Abierta</v>
          </cell>
          <cell r="E7016" t="str">
            <v>Recibido</v>
          </cell>
          <cell r="F7016" t="str">
            <v>Enviado</v>
          </cell>
          <cell r="G7016" t="str">
            <v>ARS</v>
          </cell>
          <cell r="H7016" t="str">
            <v>1925.97</v>
          </cell>
          <cell r="I7016">
            <v>0</v>
          </cell>
          <cell r="J7016">
            <v>0</v>
          </cell>
          <cell r="K7016" t="str">
            <v>1925.97</v>
          </cell>
          <cell r="L7016" t="str">
            <v>Malena Coschiza</v>
          </cell>
          <cell r="M7016">
            <v>34930472</v>
          </cell>
          <cell r="N7016">
            <v>5491155658586</v>
          </cell>
          <cell r="O7016" t="str">
            <v>Malena Coschiza</v>
          </cell>
          <cell r="P7016">
            <v>5491155658586</v>
          </cell>
          <cell r="Q7016" t="str">
            <v>Belgrano</v>
          </cell>
          <cell r="R7016">
            <v>467</v>
          </cell>
          <cell r="S7016" t="str">
            <v>1 c</v>
          </cell>
          <cell r="U7016" t="str">
            <v>San Fernando</v>
          </cell>
          <cell r="V7016">
            <v>1646</v>
          </cell>
          <cell r="W7016" t="str">
            <v>Gran Buenos Aires</v>
          </cell>
          <cell r="Y7016" t="str">
            <v>ENVÍO SIN CARGO (CABA Y GRAN PARTE DE GBA) TIEMPO: 4 a 6 DÍAS HÁBILES</v>
          </cell>
          <cell r="Z7016" t="str">
            <v>Mercado Pago</v>
          </cell>
          <cell r="AC7016" t="str">
            <v>ENVIAR A PARTIR DEL LUNES 3/08 YA QUE ANTES NO HABRA NADIE EN EL DOMICILIO</v>
          </cell>
          <cell r="AD7016">
            <v>44040</v>
          </cell>
          <cell r="AE7016">
            <v>44043</v>
          </cell>
          <cell r="AF7016" t="str">
            <v>TAMIZ ACERO INXODABLE</v>
          </cell>
          <cell r="AG7016" t="str">
            <v>455.84</v>
          </cell>
          <cell r="AH7016">
            <v>1</v>
          </cell>
          <cell r="AI7016" t="str">
            <v>046BA4748 LE PUSE EL 15%</v>
          </cell>
          <cell r="AJ7016" t="str">
            <v>Móvil</v>
          </cell>
          <cell r="AK7016" t="str">
            <v>MARTES 4-07 ENTRE 8 Y 18 HORAS!</v>
          </cell>
          <cell r="AL7016">
            <v>1630740367</v>
          </cell>
          <cell r="AM7016">
            <v>263425144</v>
          </cell>
          <cell r="AN7016" t="str">
            <v>Sí</v>
          </cell>
        </row>
        <row r="7017">
          <cell r="A7017">
            <v>1495</v>
          </cell>
          <cell r="B7017" t="str">
            <v>malenacoschiza@gmail.com</v>
          </cell>
          <cell r="AF7017" t="str">
            <v>BOWL NEGRO 400CC TRANSLUCIDO MATERIAL SAN</v>
          </cell>
          <cell r="AG7017" t="str">
            <v>146.8</v>
          </cell>
          <cell r="AH7017">
            <v>2</v>
          </cell>
          <cell r="AI7017" t="str">
            <v>BP01102 BIPO</v>
          </cell>
          <cell r="AN7017" t="str">
            <v>Sí</v>
          </cell>
        </row>
        <row r="7018">
          <cell r="A7018">
            <v>1495</v>
          </cell>
          <cell r="B7018" t="str">
            <v>malenacoschiza@gmail.com</v>
          </cell>
          <cell r="AF7018" t="str">
            <v>Hermetico 400 cc surtidos c/tapa</v>
          </cell>
          <cell r="AG7018" t="str">
            <v>143.2</v>
          </cell>
          <cell r="AH7018">
            <v>2</v>
          </cell>
          <cell r="AI7018" t="str">
            <v>BP35099</v>
          </cell>
          <cell r="AN7018" t="str">
            <v>Sí</v>
          </cell>
        </row>
        <row r="7019">
          <cell r="A7019">
            <v>1495</v>
          </cell>
          <cell r="B7019" t="str">
            <v>malenacoschiza@gmail.com</v>
          </cell>
          <cell r="AF7019" t="str">
            <v>JABONERA BAÑO POLISERINA PASTEL</v>
          </cell>
          <cell r="AG7019">
            <v>392</v>
          </cell>
          <cell r="AH7019">
            <v>1</v>
          </cell>
          <cell r="AI7019" t="str">
            <v>046AB6644</v>
          </cell>
          <cell r="AN7019" t="str">
            <v>Sí</v>
          </cell>
        </row>
        <row r="7020">
          <cell r="A7020">
            <v>1495</v>
          </cell>
          <cell r="B7020" t="str">
            <v>malenacoschiza@gmail.com</v>
          </cell>
          <cell r="AF7020" t="str">
            <v>BOWL CAPACIDAD 2.5 LTS (Celeste)</v>
          </cell>
          <cell r="AG7020">
            <v>200</v>
          </cell>
          <cell r="AH7020">
            <v>1</v>
          </cell>
          <cell r="AI7020" t="str">
            <v>BP02005 BIPO</v>
          </cell>
          <cell r="AN7020" t="str">
            <v>Sí</v>
          </cell>
        </row>
        <row r="7021">
          <cell r="A7021">
            <v>1495</v>
          </cell>
          <cell r="B7021" t="str">
            <v>malenacoschiza@gmail.com</v>
          </cell>
          <cell r="AF7021" t="str">
            <v>FRASCO VIDRIO 19CM X 9CM DIAM</v>
          </cell>
          <cell r="AG7021" t="str">
            <v>298.13</v>
          </cell>
          <cell r="AH7021">
            <v>1</v>
          </cell>
          <cell r="AI7021" t="str">
            <v>BA6431 MERRCA SEPARADA</v>
          </cell>
          <cell r="AN7021" t="str">
            <v>Sí</v>
          </cell>
        </row>
        <row r="7022">
          <cell r="A7022">
            <v>1494</v>
          </cell>
          <cell r="B7022" t="str">
            <v>luli.valsa@hotmail.com</v>
          </cell>
          <cell r="C7022">
            <v>44040</v>
          </cell>
          <cell r="D7022" t="str">
            <v>Abierta</v>
          </cell>
          <cell r="E7022" t="str">
            <v>Recibido</v>
          </cell>
          <cell r="F7022" t="str">
            <v>Enviado</v>
          </cell>
          <cell r="G7022" t="str">
            <v>ARS</v>
          </cell>
          <cell r="H7022" t="str">
            <v>787.68</v>
          </cell>
          <cell r="I7022">
            <v>0</v>
          </cell>
          <cell r="J7022">
            <v>0</v>
          </cell>
          <cell r="K7022" t="str">
            <v>787.68</v>
          </cell>
          <cell r="L7022" t="str">
            <v>Lucia Valsangiacomo</v>
          </cell>
          <cell r="M7022">
            <v>39434223</v>
          </cell>
          <cell r="N7022">
            <v>1167214546</v>
          </cell>
          <cell r="O7022" t="str">
            <v>Lucia Valsangiacomo</v>
          </cell>
          <cell r="P7022">
            <v>1167214546</v>
          </cell>
          <cell r="Q7022" t="str">
            <v>Intendente Grant</v>
          </cell>
          <cell r="R7022">
            <v>347</v>
          </cell>
          <cell r="S7022" t="str">
            <v>7 D</v>
          </cell>
          <cell r="T7022" t="str">
            <v>moron centro</v>
          </cell>
          <cell r="U7022" t="str">
            <v>Moron</v>
          </cell>
          <cell r="V7022">
            <v>1708</v>
          </cell>
          <cell r="W7022" t="str">
            <v>Gran Buenos Aires</v>
          </cell>
          <cell r="Y7022" t="str">
            <v>ENVÍO SIN CARGO (CABA Y GRAN PARTE DE GBA) TIEMPO: 4 a 6 DÍAS HÁBILES</v>
          </cell>
          <cell r="Z7022" t="str">
            <v>Mercado Pago</v>
          </cell>
          <cell r="AC7022" t="str">
            <v>ENVIAR 1494 CON 1491 JUNTAS</v>
          </cell>
          <cell r="AD7022">
            <v>44040</v>
          </cell>
          <cell r="AE7022">
            <v>44043</v>
          </cell>
          <cell r="AF7022" t="str">
            <v>COPETINERO BAMBOO BLANCO ALARGADO 5X30X12.5CM</v>
          </cell>
          <cell r="AG7022" t="str">
            <v>787.68</v>
          </cell>
          <cell r="AH7022">
            <v>1</v>
          </cell>
          <cell r="AI7022" t="str">
            <v>BA7794</v>
          </cell>
          <cell r="AJ7022" t="str">
            <v>Móvil</v>
          </cell>
          <cell r="AK7022" t="str">
            <v>MIERCOLES 05-08 ENTRE 8 Y 18 HORAS!</v>
          </cell>
          <cell r="AL7022">
            <v>1630701630</v>
          </cell>
          <cell r="AM7022">
            <v>269453969</v>
          </cell>
          <cell r="AN7022" t="str">
            <v>Sí</v>
          </cell>
        </row>
        <row r="7023">
          <cell r="A7023">
            <v>1493</v>
          </cell>
          <cell r="B7023" t="str">
            <v>luli.valsa@hotmail.com</v>
          </cell>
          <cell r="C7023">
            <v>44040</v>
          </cell>
          <cell r="D7023" t="str">
            <v>Abierta</v>
          </cell>
          <cell r="E7023" t="str">
            <v>Pendiente</v>
          </cell>
          <cell r="F7023" t="str">
            <v>No está empaquetado</v>
          </cell>
          <cell r="G7023" t="str">
            <v>ARS</v>
          </cell>
          <cell r="H7023" t="str">
            <v>787.68</v>
          </cell>
          <cell r="I7023">
            <v>0</v>
          </cell>
          <cell r="J7023">
            <v>0</v>
          </cell>
          <cell r="K7023" t="str">
            <v>787.68</v>
          </cell>
          <cell r="L7023" t="str">
            <v>Lucia Valsangiacomo</v>
          </cell>
          <cell r="M7023">
            <v>39434223</v>
          </cell>
          <cell r="N7023">
            <v>1167214546</v>
          </cell>
          <cell r="O7023" t="str">
            <v>Lucia Valsangiacomo</v>
          </cell>
          <cell r="P7023">
            <v>1167214546</v>
          </cell>
          <cell r="Q7023" t="str">
            <v>Intendente Grant</v>
          </cell>
          <cell r="R7023">
            <v>347</v>
          </cell>
          <cell r="S7023" t="str">
            <v>7 D</v>
          </cell>
          <cell r="T7023" t="str">
            <v>moron centro</v>
          </cell>
          <cell r="U7023" t="str">
            <v>Moron</v>
          </cell>
          <cell r="V7023">
            <v>1708</v>
          </cell>
          <cell r="W7023" t="str">
            <v>Gran Buenos Aires</v>
          </cell>
          <cell r="Y7023" t="str">
            <v>ENVÍO SIN CARGO (CABA Y GRAN PARTE DE GBA) TIEMPO: 4 a 6 DÍAS HÁBILES</v>
          </cell>
          <cell r="Z7023" t="str">
            <v>Mercado Pago</v>
          </cell>
          <cell r="AF7023" t="str">
            <v>COPETINERO BAMBOO BLANCO ALARGADO 5X30X12.5CM</v>
          </cell>
          <cell r="AG7023" t="str">
            <v>787.68</v>
          </cell>
          <cell r="AH7023">
            <v>1</v>
          </cell>
          <cell r="AI7023" t="str">
            <v>BA7794</v>
          </cell>
          <cell r="AJ7023" t="str">
            <v>Móvil</v>
          </cell>
          <cell r="AK7023" t="str">
            <v/>
          </cell>
          <cell r="AL7023">
            <v>1630675738</v>
          </cell>
          <cell r="AM7023">
            <v>269052787</v>
          </cell>
          <cell r="AN7023" t="str">
            <v>Sí</v>
          </cell>
        </row>
        <row r="7024">
          <cell r="A7024">
            <v>1492</v>
          </cell>
          <cell r="B7024" t="str">
            <v>danielanoya@outlook.es</v>
          </cell>
          <cell r="C7024">
            <v>44040</v>
          </cell>
          <cell r="D7024" t="str">
            <v>Abierta</v>
          </cell>
          <cell r="E7024" t="str">
            <v>Recibido</v>
          </cell>
          <cell r="F7024" t="str">
            <v>Enviado</v>
          </cell>
          <cell r="G7024" t="str">
            <v>ARS</v>
          </cell>
          <cell r="H7024" t="str">
            <v>5286.17</v>
          </cell>
          <cell r="I7024">
            <v>0</v>
          </cell>
          <cell r="J7024">
            <v>0</v>
          </cell>
          <cell r="K7024" t="str">
            <v>5286.17</v>
          </cell>
          <cell r="L7024" t="str">
            <v>Daniela Noelí Noya</v>
          </cell>
          <cell r="M7024">
            <v>37368367</v>
          </cell>
          <cell r="N7024">
            <v>1158588985</v>
          </cell>
          <cell r="O7024" t="str">
            <v>Daniela Noelí Noya</v>
          </cell>
          <cell r="P7024">
            <v>1158588985</v>
          </cell>
          <cell r="Q7024" t="str">
            <v>Av. gral. Jose de San Martin</v>
          </cell>
          <cell r="R7024">
            <v>1667</v>
          </cell>
          <cell r="S7024" t="str">
            <v>dptob</v>
          </cell>
          <cell r="T7024" t="str">
            <v>lanus oeste</v>
          </cell>
          <cell r="U7024" t="str">
            <v>Buenos Aires</v>
          </cell>
          <cell r="V7024">
            <v>1824</v>
          </cell>
          <cell r="W7024" t="str">
            <v>Gran Buenos Aires</v>
          </cell>
          <cell r="Y7024" t="str">
            <v>ENVÍO SIN CARGO (CABA Y GRAN PARTE DE GBA) TIEMPO: 4 a 6 DÍAS HÁBILES</v>
          </cell>
          <cell r="Z7024" t="str">
            <v>Mercado Pago</v>
          </cell>
          <cell r="AD7024">
            <v>44040</v>
          </cell>
          <cell r="AE7024">
            <v>44043</v>
          </cell>
          <cell r="AF7024" t="str">
            <v>BOTELLA VIDRIO H2O 1 LITRO CORCHO ECOLOGICO</v>
          </cell>
          <cell r="AG7024" t="str">
            <v>305.36</v>
          </cell>
          <cell r="AH7024">
            <v>1</v>
          </cell>
          <cell r="AI7024" t="str">
            <v>019BO5217NEW</v>
          </cell>
          <cell r="AJ7024" t="str">
            <v>Web</v>
          </cell>
          <cell r="AK7024" t="str">
            <v>LUNES 3-08 ENTRE 8 Y 18 HORAS!</v>
          </cell>
          <cell r="AL7024">
            <v>1630668098</v>
          </cell>
          <cell r="AM7024">
            <v>269430865</v>
          </cell>
          <cell r="AN7024" t="str">
            <v>Sí</v>
          </cell>
        </row>
        <row r="7025">
          <cell r="A7025">
            <v>1492</v>
          </cell>
          <cell r="B7025" t="str">
            <v>danielanoya@outlook.es</v>
          </cell>
          <cell r="AF7025" t="str">
            <v>SET X2 PINZAS</v>
          </cell>
          <cell r="AG7025" t="str">
            <v>183.92</v>
          </cell>
          <cell r="AH7025">
            <v>1</v>
          </cell>
          <cell r="AI7025" t="str">
            <v>046BA3323</v>
          </cell>
          <cell r="AN7025" t="str">
            <v>Sí</v>
          </cell>
        </row>
        <row r="7026">
          <cell r="A7026">
            <v>1492</v>
          </cell>
          <cell r="B7026" t="str">
            <v>danielanoya@outlook.es</v>
          </cell>
          <cell r="AF7026" t="str">
            <v>MOLINILLO MADERA 20 CM</v>
          </cell>
          <cell r="AG7026" t="str">
            <v>720.65</v>
          </cell>
          <cell r="AH7026">
            <v>1</v>
          </cell>
          <cell r="AI7026" t="str">
            <v>046BA6860</v>
          </cell>
          <cell r="AN7026" t="str">
            <v>Sí</v>
          </cell>
        </row>
        <row r="7027">
          <cell r="A7027">
            <v>1492</v>
          </cell>
          <cell r="B7027" t="str">
            <v>danielanoya@outlook.es</v>
          </cell>
          <cell r="AF7027" t="str">
            <v>COLADOR BALLENA 32CM X 10.5CM (Fucsia)</v>
          </cell>
          <cell r="AG7027" t="str">
            <v>115.65</v>
          </cell>
          <cell r="AH7027">
            <v>1</v>
          </cell>
          <cell r="AN7027" t="str">
            <v>Sí</v>
          </cell>
        </row>
        <row r="7028">
          <cell r="A7028">
            <v>1492</v>
          </cell>
          <cell r="B7028" t="str">
            <v>danielanoya@outlook.es</v>
          </cell>
          <cell r="AF7028" t="str">
            <v>SECAPLATOS MANIJA ACC. INOX. 40X37X27CM</v>
          </cell>
          <cell r="AG7028" t="str">
            <v>2170.8</v>
          </cell>
          <cell r="AH7028">
            <v>1</v>
          </cell>
          <cell r="AI7028" t="str">
            <v>046BA6370</v>
          </cell>
          <cell r="AN7028" t="str">
            <v>Sí</v>
          </cell>
        </row>
        <row r="7029">
          <cell r="A7029">
            <v>1492</v>
          </cell>
          <cell r="B7029" t="str">
            <v>danielanoya@outlook.es</v>
          </cell>
          <cell r="AF7029" t="str">
            <v>CUCHARON DISTINTOS COLORES (Negro)</v>
          </cell>
          <cell r="AG7029" t="str">
            <v>189.2</v>
          </cell>
          <cell r="AH7029">
            <v>1</v>
          </cell>
          <cell r="AI7029" t="str">
            <v>BP16002</v>
          </cell>
          <cell r="AN7029" t="str">
            <v>Sí</v>
          </cell>
        </row>
        <row r="7030">
          <cell r="A7030">
            <v>1492</v>
          </cell>
          <cell r="B7030" t="str">
            <v>danielanoya@outlook.es</v>
          </cell>
          <cell r="AF7030" t="str">
            <v>COLADOR ACERO INOX. 20CM DIAM X8CM ALTO</v>
          </cell>
          <cell r="AG7030" t="str">
            <v>372.8</v>
          </cell>
          <cell r="AH7030">
            <v>1</v>
          </cell>
          <cell r="AI7030" t="str">
            <v>046BA8161</v>
          </cell>
          <cell r="AN7030" t="str">
            <v>Sí</v>
          </cell>
        </row>
        <row r="7031">
          <cell r="A7031">
            <v>1492</v>
          </cell>
          <cell r="B7031" t="str">
            <v>danielanoya@outlook.es</v>
          </cell>
          <cell r="AF7031" t="str">
            <v>ESPECIERO 6 PIEZAS DE ACERO INOXIDABLE 20X20 CM</v>
          </cell>
          <cell r="AG7031" t="str">
            <v>1227.79</v>
          </cell>
          <cell r="AH7031">
            <v>1</v>
          </cell>
          <cell r="AI7031" t="str">
            <v>046BA3347</v>
          </cell>
          <cell r="AN7031" t="str">
            <v>Sí</v>
          </cell>
        </row>
        <row r="7032">
          <cell r="A7032">
            <v>1491</v>
          </cell>
          <cell r="B7032" t="str">
            <v>luli.valsa@hotmail.com</v>
          </cell>
          <cell r="C7032">
            <v>44040</v>
          </cell>
          <cell r="D7032" t="str">
            <v>Abierta</v>
          </cell>
          <cell r="E7032" t="str">
            <v>Recibido</v>
          </cell>
          <cell r="F7032" t="str">
            <v>Enviado</v>
          </cell>
          <cell r="G7032" t="str">
            <v>ARS</v>
          </cell>
          <cell r="H7032" t="str">
            <v>4519.43</v>
          </cell>
          <cell r="I7032">
            <v>0</v>
          </cell>
          <cell r="J7032">
            <v>0</v>
          </cell>
          <cell r="K7032" t="str">
            <v>4519.43</v>
          </cell>
          <cell r="L7032" t="str">
            <v>Lucia Valsangiacomo</v>
          </cell>
          <cell r="M7032">
            <v>39434223</v>
          </cell>
          <cell r="N7032">
            <v>1167214546</v>
          </cell>
          <cell r="O7032" t="str">
            <v>Lucia Valsangiacomo</v>
          </cell>
          <cell r="P7032">
            <v>1167214546</v>
          </cell>
          <cell r="Q7032" t="str">
            <v>Intendente Grant</v>
          </cell>
          <cell r="R7032">
            <v>347</v>
          </cell>
          <cell r="S7032" t="str">
            <v>7 D</v>
          </cell>
          <cell r="T7032" t="str">
            <v>moron centro</v>
          </cell>
          <cell r="U7032" t="str">
            <v>Moron</v>
          </cell>
          <cell r="V7032">
            <v>1708</v>
          </cell>
          <cell r="W7032" t="str">
            <v>Gran Buenos Aires</v>
          </cell>
          <cell r="Y7032" t="str">
            <v>ENVÍO SIN CARGO (CABA Y GRAN PARTE DE GBA) TIEMPO: 4 a 6 DÍAS HÁBILES</v>
          </cell>
          <cell r="Z7032" t="str">
            <v>Mercado Pago</v>
          </cell>
          <cell r="AC7032" t="str">
            <v>ENVIAR 1494 CON 1491 JUNTAS</v>
          </cell>
          <cell r="AD7032">
            <v>44040</v>
          </cell>
          <cell r="AE7032">
            <v>44043</v>
          </cell>
          <cell r="AF7032" t="str">
            <v>SET X 3 BOWL DE VIDRIO</v>
          </cell>
          <cell r="AG7032" t="str">
            <v>578.4</v>
          </cell>
          <cell r="AH7032">
            <v>1</v>
          </cell>
          <cell r="AI7032" t="str">
            <v>087588F3 MERCA SEPARADA</v>
          </cell>
          <cell r="AJ7032" t="str">
            <v>Web</v>
          </cell>
          <cell r="AK7032" t="str">
            <v>MIERCOLES 05-08 ENTRE 8 Y 18 HORAS!</v>
          </cell>
          <cell r="AL7032">
            <v>1630642206</v>
          </cell>
          <cell r="AM7032">
            <v>269413578</v>
          </cell>
          <cell r="AN7032" t="str">
            <v>Sí</v>
          </cell>
        </row>
        <row r="7033">
          <cell r="A7033">
            <v>1491</v>
          </cell>
          <cell r="B7033" t="str">
            <v>luli.valsa@hotmail.com</v>
          </cell>
          <cell r="AF7033" t="str">
            <v>SARTEN DE CERAMICA DE 26CM S/TAPA ANTIADHERENTE</v>
          </cell>
          <cell r="AG7033" t="str">
            <v>889.16</v>
          </cell>
          <cell r="AH7033">
            <v>1</v>
          </cell>
          <cell r="AI7033" t="str">
            <v>BA8168</v>
          </cell>
          <cell r="AN7033" t="str">
            <v>Sí</v>
          </cell>
        </row>
        <row r="7034">
          <cell r="A7034">
            <v>1491</v>
          </cell>
          <cell r="B7034" t="str">
            <v>luli.valsa@hotmail.com</v>
          </cell>
          <cell r="AF7034" t="str">
            <v>RIGOLLEAU VASO NOA BURBUJA 400ML DISP 6PC</v>
          </cell>
          <cell r="AG7034">
            <v>380</v>
          </cell>
          <cell r="AH7034">
            <v>1</v>
          </cell>
          <cell r="AI7034" t="str">
            <v>RI68787PK</v>
          </cell>
          <cell r="AN7034" t="str">
            <v>Sí</v>
          </cell>
        </row>
        <row r="7035">
          <cell r="A7035">
            <v>1491</v>
          </cell>
          <cell r="B7035" t="str">
            <v>luli.valsa@hotmail.com</v>
          </cell>
          <cell r="AF7035" t="str">
            <v>SET CUCHARON Y TENEDOR BAMBOO BLANCO 29CM</v>
          </cell>
          <cell r="AG7035" t="str">
            <v>819.2</v>
          </cell>
          <cell r="AH7035">
            <v>1</v>
          </cell>
          <cell r="AI7035" t="str">
            <v>BA7800</v>
          </cell>
          <cell r="AN7035" t="str">
            <v>Sí</v>
          </cell>
        </row>
        <row r="7036">
          <cell r="A7036">
            <v>1491</v>
          </cell>
          <cell r="B7036" t="str">
            <v>luli.valsa@hotmail.com</v>
          </cell>
          <cell r="AF7036" t="str">
            <v>BOWL BAMBOO BLANCO 14X28CM</v>
          </cell>
          <cell r="AG7036" t="str">
            <v>1065.95</v>
          </cell>
          <cell r="AH7036">
            <v>1</v>
          </cell>
          <cell r="AI7036" t="str">
            <v>BA7812</v>
          </cell>
          <cell r="AN7036" t="str">
            <v>Sí</v>
          </cell>
        </row>
        <row r="7037">
          <cell r="A7037">
            <v>1491</v>
          </cell>
          <cell r="B7037" t="str">
            <v>luli.valsa@hotmail.com</v>
          </cell>
          <cell r="AF7037" t="str">
            <v>BOWL BAMBOO BLANCO 6X12CM</v>
          </cell>
          <cell r="AG7037" t="str">
            <v>393.36</v>
          </cell>
          <cell r="AH7037">
            <v>2</v>
          </cell>
          <cell r="AI7037" t="str">
            <v>BA7830</v>
          </cell>
          <cell r="AN7037" t="str">
            <v>Sí</v>
          </cell>
        </row>
        <row r="7038">
          <cell r="A7038">
            <v>1490</v>
          </cell>
          <cell r="B7038" t="str">
            <v>shee_jn@hotmail.com</v>
          </cell>
          <cell r="C7038">
            <v>44040</v>
          </cell>
          <cell r="D7038" t="str">
            <v>Abierta</v>
          </cell>
          <cell r="E7038" t="str">
            <v>Recibido</v>
          </cell>
          <cell r="F7038" t="str">
            <v>Enviado</v>
          </cell>
          <cell r="G7038" t="str">
            <v>ARS</v>
          </cell>
          <cell r="H7038" t="str">
            <v>614.48</v>
          </cell>
          <cell r="I7038">
            <v>0</v>
          </cell>
          <cell r="J7038">
            <v>0</v>
          </cell>
          <cell r="K7038" t="str">
            <v>614.48</v>
          </cell>
          <cell r="L7038" t="str">
            <v>Jessica Rickensdorf</v>
          </cell>
          <cell r="M7038">
            <v>36685036</v>
          </cell>
          <cell r="N7038">
            <v>1140228928</v>
          </cell>
          <cell r="O7038" t="str">
            <v>Jessica Rickensdorf</v>
          </cell>
          <cell r="P7038">
            <v>1140228928</v>
          </cell>
          <cell r="Q7038" t="str">
            <v>Castro</v>
          </cell>
          <cell r="R7038">
            <v>1626</v>
          </cell>
          <cell r="S7038" t="str">
            <v>Pb 2</v>
          </cell>
          <cell r="T7038" t="str">
            <v>Boedo</v>
          </cell>
          <cell r="U7038" t="str">
            <v>Buenos Aires</v>
          </cell>
          <cell r="V7038">
            <v>1237</v>
          </cell>
          <cell r="W7038" t="str">
            <v>Capital Federal</v>
          </cell>
          <cell r="Y7038" t="str">
            <v>ENVÍO SIN CARGO (CABA Y GRAN PARTE DE GBA) TIEMPO: 4 a 6 DÍAS HÁBILES</v>
          </cell>
          <cell r="Z7038" t="str">
            <v>Mercado Pago</v>
          </cell>
          <cell r="AB7038" t="str">
            <v xml:space="preserve">El timbre no funciona </v>
          </cell>
          <cell r="AD7038">
            <v>44040</v>
          </cell>
          <cell r="AE7038">
            <v>44043</v>
          </cell>
          <cell r="AF7038" t="str">
            <v>BOTELLA 500CC CON TAPA DE PLASTICO</v>
          </cell>
          <cell r="AG7038">
            <v>136</v>
          </cell>
          <cell r="AH7038">
            <v>1</v>
          </cell>
          <cell r="AI7038" t="str">
            <v>019BO6407</v>
          </cell>
          <cell r="AJ7038" t="str">
            <v>Móvil</v>
          </cell>
          <cell r="AK7038" t="str">
            <v>SABADO 31-07 ENTRE 8 Y 16 HORAS !</v>
          </cell>
          <cell r="AL7038">
            <v>1630579368</v>
          </cell>
          <cell r="AM7038">
            <v>269404883</v>
          </cell>
          <cell r="AN7038" t="str">
            <v>Sí</v>
          </cell>
        </row>
        <row r="7039">
          <cell r="A7039">
            <v>1490</v>
          </cell>
          <cell r="B7039" t="str">
            <v>shee_jn@hotmail.com</v>
          </cell>
          <cell r="AF7039" t="str">
            <v>SET X2 PINZAS</v>
          </cell>
          <cell r="AG7039" t="str">
            <v>183.92</v>
          </cell>
          <cell r="AH7039">
            <v>1</v>
          </cell>
          <cell r="AI7039" t="str">
            <v>046BA3323</v>
          </cell>
          <cell r="AN7039" t="str">
            <v>Sí</v>
          </cell>
        </row>
        <row r="7040">
          <cell r="A7040">
            <v>1490</v>
          </cell>
          <cell r="B7040" t="str">
            <v>shee_jn@hotmail.com</v>
          </cell>
          <cell r="AF7040" t="str">
            <v>CUBIERTERO 15X9CM (Rojo)</v>
          </cell>
          <cell r="AG7040" t="str">
            <v>147.28</v>
          </cell>
          <cell r="AH7040">
            <v>2</v>
          </cell>
          <cell r="AI7040" t="str">
            <v>046BA6996</v>
          </cell>
          <cell r="AN7040" t="str">
            <v>Sí</v>
          </cell>
        </row>
        <row r="7041">
          <cell r="A7041">
            <v>1489</v>
          </cell>
          <cell r="B7041" t="str">
            <v>andrea.s.acosta16@gmail.com</v>
          </cell>
          <cell r="C7041">
            <v>44040</v>
          </cell>
          <cell r="D7041" t="str">
            <v>Abierta</v>
          </cell>
          <cell r="E7041" t="str">
            <v>Anulado</v>
          </cell>
          <cell r="F7041" t="str">
            <v>No está empaquetado</v>
          </cell>
          <cell r="G7041" t="str">
            <v>ARS</v>
          </cell>
          <cell r="H7041" t="str">
            <v>7108.92</v>
          </cell>
          <cell r="I7041">
            <v>0</v>
          </cell>
          <cell r="J7041">
            <v>0</v>
          </cell>
          <cell r="K7041" t="str">
            <v>7108.92</v>
          </cell>
          <cell r="L7041" t="str">
            <v>Andrea Acosta</v>
          </cell>
          <cell r="M7041">
            <v>35218260</v>
          </cell>
          <cell r="N7041">
            <v>1141794686</v>
          </cell>
          <cell r="O7041" t="str">
            <v>Andrea Acosta</v>
          </cell>
          <cell r="P7041">
            <v>1141794686</v>
          </cell>
          <cell r="Q7041" t="str">
            <v>Ozanam</v>
          </cell>
          <cell r="R7041">
            <v>2476</v>
          </cell>
          <cell r="U7041" t="str">
            <v>Moron</v>
          </cell>
          <cell r="V7041">
            <v>1708</v>
          </cell>
          <cell r="W7041" t="str">
            <v>Gran Buenos Aires</v>
          </cell>
          <cell r="Y7041" t="str">
            <v>ENVÍO SIN CARGO (CABA Y GRAN PARTE DE GBA) TIEMPO: 4 a 6 DÍAS HÁBILES</v>
          </cell>
          <cell r="Z7041" t="str">
            <v>Mercado Pago</v>
          </cell>
          <cell r="AF7041" t="str">
            <v>PORTA UTENSILLOS 14.5 X 17CM (Beige)</v>
          </cell>
          <cell r="AG7041">
            <v>664</v>
          </cell>
          <cell r="AH7041">
            <v>1</v>
          </cell>
          <cell r="AI7041" t="str">
            <v>083BA6968</v>
          </cell>
          <cell r="AJ7041" t="str">
            <v>Móvil</v>
          </cell>
          <cell r="AK7041" t="str">
            <v/>
          </cell>
          <cell r="AL7041">
            <v>1630477897</v>
          </cell>
          <cell r="AM7041">
            <v>269383052</v>
          </cell>
          <cell r="AN7041" t="str">
            <v>Sí</v>
          </cell>
        </row>
        <row r="7042">
          <cell r="A7042">
            <v>1489</v>
          </cell>
          <cell r="B7042" t="str">
            <v>andrea.s.acosta16@gmail.com</v>
          </cell>
          <cell r="AF7042" t="str">
            <v>ESCURRIDOR VARILLAS ACC. INOX Y SILICONA 45X23CM</v>
          </cell>
          <cell r="AG7042" t="str">
            <v>745.6</v>
          </cell>
          <cell r="AH7042">
            <v>1</v>
          </cell>
          <cell r="AI7042" t="str">
            <v>046BA8096</v>
          </cell>
          <cell r="AN7042" t="str">
            <v>Sí</v>
          </cell>
        </row>
        <row r="7043">
          <cell r="A7043">
            <v>1489</v>
          </cell>
          <cell r="B7043" t="str">
            <v>andrea.s.acosta16@gmail.com</v>
          </cell>
          <cell r="AF7043" t="str">
            <v>PLATO VIDRIO PLAYO GOURMET 26CM DIAM RIGOLLEAU</v>
          </cell>
          <cell r="AG7043" t="str">
            <v>2314.94</v>
          </cell>
          <cell r="AH7043">
            <v>1</v>
          </cell>
          <cell r="AI7043" t="str">
            <v>MLRI62300 CON EL 10% /BULTO SEPARADO</v>
          </cell>
          <cell r="AN7043" t="str">
            <v>Sí</v>
          </cell>
        </row>
        <row r="7044">
          <cell r="A7044">
            <v>1489</v>
          </cell>
          <cell r="B7044" t="str">
            <v>andrea.s.acosta16@gmail.com</v>
          </cell>
          <cell r="AF7044" t="str">
            <v>RELOJ PARED FONDO NEGRO 30CM</v>
          </cell>
          <cell r="AG7044">
            <v>678</v>
          </cell>
          <cell r="AH7044">
            <v>1</v>
          </cell>
          <cell r="AI7044" t="str">
            <v>046RE6662</v>
          </cell>
          <cell r="AN7044" t="str">
            <v>Sí</v>
          </cell>
        </row>
        <row r="7045">
          <cell r="A7045">
            <v>1489</v>
          </cell>
          <cell r="B7045" t="str">
            <v>andrea.s.acosta16@gmail.com</v>
          </cell>
          <cell r="AF7045" t="str">
            <v>BATIDOR SEMIAUTOMATICO 34 CM</v>
          </cell>
          <cell r="AG7045" t="str">
            <v>250.8</v>
          </cell>
          <cell r="AH7045">
            <v>1</v>
          </cell>
          <cell r="AI7045" t="str">
            <v>046BA4824</v>
          </cell>
          <cell r="AN7045" t="str">
            <v>Sí</v>
          </cell>
        </row>
        <row r="7046">
          <cell r="A7046">
            <v>1489</v>
          </cell>
          <cell r="B7046" t="str">
            <v>andrea.s.acosta16@gmail.com</v>
          </cell>
          <cell r="AF7046" t="str">
            <v>ESPECIERO 6 PIEZAS DE ACERO INOXIDABLE 20X20 CM</v>
          </cell>
          <cell r="AG7046" t="str">
            <v>1227.79</v>
          </cell>
          <cell r="AH7046">
            <v>2</v>
          </cell>
          <cell r="AI7046" t="str">
            <v>046BA3347</v>
          </cell>
          <cell r="AN7046" t="str">
            <v>Sí</v>
          </cell>
        </row>
        <row r="7047">
          <cell r="A7047">
            <v>1488</v>
          </cell>
          <cell r="B7047" t="str">
            <v>claritag.322@gmail.com</v>
          </cell>
          <cell r="C7047">
            <v>44040</v>
          </cell>
          <cell r="D7047" t="str">
            <v>Abierta</v>
          </cell>
          <cell r="E7047" t="str">
            <v>Recibido</v>
          </cell>
          <cell r="F7047" t="str">
            <v>Enviado</v>
          </cell>
          <cell r="G7047" t="str">
            <v>ARS</v>
          </cell>
          <cell r="H7047" t="str">
            <v>1016.36</v>
          </cell>
          <cell r="I7047">
            <v>0</v>
          </cell>
          <cell r="J7047">
            <v>0</v>
          </cell>
          <cell r="K7047" t="str">
            <v>1016.36</v>
          </cell>
          <cell r="L7047" t="str">
            <v>Clara adela Gonzalez</v>
          </cell>
          <cell r="M7047">
            <v>33055444</v>
          </cell>
          <cell r="N7047">
            <v>1123322886</v>
          </cell>
          <cell r="O7047" t="str">
            <v>Clara Gonzalez</v>
          </cell>
          <cell r="P7047">
            <v>1123322886</v>
          </cell>
          <cell r="Q7047" t="str">
            <v>Pedro Farias</v>
          </cell>
          <cell r="R7047">
            <v>515</v>
          </cell>
          <cell r="S7047" t="str">
            <v>5 planta baja</v>
          </cell>
          <cell r="U7047" t="str">
            <v>Muñiz - san Miguel</v>
          </cell>
          <cell r="V7047">
            <v>1440</v>
          </cell>
          <cell r="W7047" t="str">
            <v>Capital Federal</v>
          </cell>
          <cell r="Y7047" t="str">
            <v>ENVÍO SIN CARGO (CABA Y GRAN PARTE DE GBA) TIEMPO: 4 a 6 DÍAS HÁBILES</v>
          </cell>
          <cell r="Z7047" t="str">
            <v>Mercado Pago</v>
          </cell>
          <cell r="AD7047">
            <v>44040</v>
          </cell>
          <cell r="AE7047">
            <v>44043</v>
          </cell>
          <cell r="AF7047" t="str">
            <v>TAZON AMANECER 370 CC. RIGOLLEAU</v>
          </cell>
          <cell r="AG7047" t="str">
            <v>1016.36</v>
          </cell>
          <cell r="AH7047">
            <v>1</v>
          </cell>
          <cell r="AI7047" t="str">
            <v>MLRI67021GR MERCA SEPA</v>
          </cell>
          <cell r="AJ7047" t="str">
            <v>Móvil</v>
          </cell>
          <cell r="AK7047" t="str">
            <v>MARTES 4-07 ENTRE 8 Y 18 HORAS!</v>
          </cell>
          <cell r="AL7047">
            <v>1630465626</v>
          </cell>
          <cell r="AM7047">
            <v>268530812</v>
          </cell>
          <cell r="AN7047" t="str">
            <v>Sí</v>
          </cell>
        </row>
        <row r="7048">
          <cell r="A7048">
            <v>1487</v>
          </cell>
          <cell r="B7048" t="str">
            <v>mel_0816@hotmail.com</v>
          </cell>
          <cell r="C7048">
            <v>44040</v>
          </cell>
          <cell r="D7048" t="str">
            <v>Abierta</v>
          </cell>
          <cell r="E7048" t="str">
            <v>Recibido</v>
          </cell>
          <cell r="F7048" t="str">
            <v>Enviado</v>
          </cell>
          <cell r="G7048" t="str">
            <v>ARS</v>
          </cell>
          <cell r="H7048" t="str">
            <v>2465.04</v>
          </cell>
          <cell r="I7048">
            <v>0</v>
          </cell>
          <cell r="J7048">
            <v>0</v>
          </cell>
          <cell r="K7048" t="str">
            <v>2465.04</v>
          </cell>
          <cell r="L7048" t="str">
            <v>Melina Guilarte</v>
          </cell>
          <cell r="M7048">
            <v>35349199</v>
          </cell>
          <cell r="N7048">
            <v>1134417265</v>
          </cell>
          <cell r="O7048" t="str">
            <v>Melina Guilarte</v>
          </cell>
          <cell r="P7048">
            <v>1134417265</v>
          </cell>
          <cell r="Q7048" t="str">
            <v>Flora</v>
          </cell>
          <cell r="R7048">
            <v>1174</v>
          </cell>
          <cell r="S7048" t="str">
            <v>PH 3</v>
          </cell>
          <cell r="U7048" t="str">
            <v>Buenos Aires</v>
          </cell>
          <cell r="V7048">
            <v>1706</v>
          </cell>
          <cell r="W7048" t="str">
            <v>Gran Buenos Aires</v>
          </cell>
          <cell r="Y7048" t="str">
            <v>ENVÍO SIN CARGO (CABA Y GRAN PARTE DE GBA) TIEMPO: 4 a 6 DÍAS HÁBILES</v>
          </cell>
          <cell r="Z7048" t="str">
            <v>Mercado Pago</v>
          </cell>
          <cell r="AD7048">
            <v>44040</v>
          </cell>
          <cell r="AE7048">
            <v>44043</v>
          </cell>
          <cell r="AF7048" t="str">
            <v>ESPECIERO 6 PIEZAS DE ACERO INOXIDABLE 20X20 CM</v>
          </cell>
          <cell r="AG7048" t="str">
            <v>1227.79</v>
          </cell>
          <cell r="AH7048">
            <v>1</v>
          </cell>
          <cell r="AI7048" t="str">
            <v>046BA3347</v>
          </cell>
          <cell r="AJ7048" t="str">
            <v>Web</v>
          </cell>
          <cell r="AK7048" t="str">
            <v>MIERCOLES 05-08 ENTRE 8 Y 18 HORAS!</v>
          </cell>
          <cell r="AL7048">
            <v>1630434660</v>
          </cell>
          <cell r="AM7048">
            <v>269351356</v>
          </cell>
          <cell r="AN7048" t="str">
            <v>Sí</v>
          </cell>
        </row>
        <row r="7049">
          <cell r="A7049">
            <v>1487</v>
          </cell>
          <cell r="B7049" t="str">
            <v>mel_0816@hotmail.com</v>
          </cell>
          <cell r="AF7049" t="str">
            <v>COLADOR BALLENA 32CM X 10.5CM (Verde)</v>
          </cell>
          <cell r="AG7049" t="str">
            <v>115.65</v>
          </cell>
          <cell r="AH7049">
            <v>1</v>
          </cell>
          <cell r="AN7049" t="str">
            <v>Sí</v>
          </cell>
        </row>
        <row r="7050">
          <cell r="A7050">
            <v>1487</v>
          </cell>
          <cell r="B7050" t="str">
            <v>mel_0816@hotmail.com</v>
          </cell>
          <cell r="AF7050" t="str">
            <v>CAJA DE TE MAD. BCO 9DIV 24X7CM</v>
          </cell>
          <cell r="AG7050" t="str">
            <v>1121.6</v>
          </cell>
          <cell r="AH7050">
            <v>1</v>
          </cell>
          <cell r="AI7050" t="str">
            <v>046CX7202</v>
          </cell>
          <cell r="AN7050" t="str">
            <v>Sí</v>
          </cell>
        </row>
        <row r="7051">
          <cell r="A7051">
            <v>1486</v>
          </cell>
          <cell r="B7051" t="str">
            <v>mguadalupecontreras96@hotmail.com</v>
          </cell>
          <cell r="C7051">
            <v>44040</v>
          </cell>
          <cell r="D7051" t="str">
            <v>Abierta</v>
          </cell>
          <cell r="E7051" t="str">
            <v>Recibido</v>
          </cell>
          <cell r="F7051" t="str">
            <v>Enviado</v>
          </cell>
          <cell r="G7051" t="str">
            <v>ARS</v>
          </cell>
          <cell r="H7051" t="str">
            <v>649.55</v>
          </cell>
          <cell r="I7051">
            <v>0</v>
          </cell>
          <cell r="J7051">
            <v>0</v>
          </cell>
          <cell r="K7051" t="str">
            <v>649.55</v>
          </cell>
          <cell r="L7051" t="str">
            <v>Maria guadalupe Contreras</v>
          </cell>
          <cell r="M7051">
            <v>39845894</v>
          </cell>
          <cell r="N7051">
            <v>1136208600</v>
          </cell>
          <cell r="O7051" t="str">
            <v>Maria guadalupe Contreras</v>
          </cell>
          <cell r="P7051">
            <v>1136208600</v>
          </cell>
          <cell r="Q7051" t="str">
            <v>San ramom</v>
          </cell>
          <cell r="R7051">
            <v>2256</v>
          </cell>
          <cell r="T7051" t="str">
            <v>Martin coronado</v>
          </cell>
          <cell r="U7051" t="str">
            <v>3 De Febrero</v>
          </cell>
          <cell r="V7051">
            <v>1682</v>
          </cell>
          <cell r="W7051" t="str">
            <v>Gran Buenos Aires</v>
          </cell>
          <cell r="Y7051" t="str">
            <v>ENVÍO SIN CARGO (CABA Y GRAN PARTE DE GBA) TIEMPO: 4 a 6 DÍAS HÁBILES</v>
          </cell>
          <cell r="Z7051" t="str">
            <v>Mercado Pago</v>
          </cell>
          <cell r="AD7051">
            <v>44040</v>
          </cell>
          <cell r="AE7051">
            <v>44043</v>
          </cell>
          <cell r="AF7051" t="str">
            <v>ESPATULAS PLASTICO (Rosa)</v>
          </cell>
          <cell r="AG7051" t="str">
            <v>71.15</v>
          </cell>
          <cell r="AH7051">
            <v>1</v>
          </cell>
          <cell r="AI7051" t="str">
            <v>019BA7572BA</v>
          </cell>
          <cell r="AJ7051" t="str">
            <v>Móvil</v>
          </cell>
          <cell r="AK7051" t="str">
            <v>MARTES 4-07 ENTRE 8 Y 18 HORAS!</v>
          </cell>
          <cell r="AL7051">
            <v>1630418660</v>
          </cell>
          <cell r="AM7051">
            <v>269356534</v>
          </cell>
          <cell r="AN7051" t="str">
            <v>Sí</v>
          </cell>
        </row>
        <row r="7052">
          <cell r="A7052">
            <v>1486</v>
          </cell>
          <cell r="B7052" t="str">
            <v>mguadalupecontreras96@hotmail.com</v>
          </cell>
          <cell r="AF7052" t="str">
            <v>SET X 3 BOWL DE VIDRIO</v>
          </cell>
          <cell r="AG7052" t="str">
            <v>578.4</v>
          </cell>
          <cell r="AH7052">
            <v>1</v>
          </cell>
          <cell r="AI7052" t="str">
            <v>087588F3 MERCA SEPARADA</v>
          </cell>
          <cell r="AN7052" t="str">
            <v>Sí</v>
          </cell>
        </row>
        <row r="7053">
          <cell r="A7053">
            <v>1485</v>
          </cell>
          <cell r="B7053" t="str">
            <v>mariupimentel@gmail.com</v>
          </cell>
          <cell r="C7053">
            <v>44040</v>
          </cell>
          <cell r="D7053" t="str">
            <v>Abierta</v>
          </cell>
          <cell r="E7053" t="str">
            <v>Recibido</v>
          </cell>
          <cell r="F7053" t="str">
            <v>Enviado</v>
          </cell>
          <cell r="G7053" t="str">
            <v>ARS</v>
          </cell>
          <cell r="H7053" t="str">
            <v>1513.73</v>
          </cell>
          <cell r="I7053">
            <v>0</v>
          </cell>
          <cell r="J7053">
            <v>0</v>
          </cell>
          <cell r="K7053" t="str">
            <v>1513.73</v>
          </cell>
          <cell r="L7053" t="str">
            <v>Maria Mansoli</v>
          </cell>
          <cell r="M7053">
            <v>8252280</v>
          </cell>
          <cell r="N7053">
            <v>1126655879</v>
          </cell>
          <cell r="O7053" t="str">
            <v>Gustavo PIMENTEL</v>
          </cell>
          <cell r="P7053">
            <v>1159963980</v>
          </cell>
          <cell r="Q7053" t="str">
            <v>Bolivar</v>
          </cell>
          <cell r="R7053">
            <v>535</v>
          </cell>
          <cell r="T7053" t="str">
            <v>BECCAR</v>
          </cell>
          <cell r="U7053" t="str">
            <v>Caba</v>
          </cell>
          <cell r="V7053">
            <v>1643</v>
          </cell>
          <cell r="W7053" t="str">
            <v>Gran Buenos Aires</v>
          </cell>
          <cell r="Y7053" t="str">
            <v>ENVÍO SIN CARGO (CABA Y GRAN PARTE DE GBA) TIEMPO: 4 a 6 DÍAS HÁBILES</v>
          </cell>
          <cell r="Z7053" t="str">
            <v>Mercado Pago</v>
          </cell>
          <cell r="AD7053">
            <v>44040</v>
          </cell>
          <cell r="AE7053">
            <v>44043</v>
          </cell>
          <cell r="AF7053" t="str">
            <v>TRAPEADOR DE PISO VIOLETA EXTENSIBLE</v>
          </cell>
          <cell r="AG7053" t="str">
            <v>956.7</v>
          </cell>
          <cell r="AH7053">
            <v>1</v>
          </cell>
          <cell r="AI7053" t="str">
            <v>046LI7535</v>
          </cell>
          <cell r="AJ7053" t="str">
            <v>Web</v>
          </cell>
          <cell r="AK7053" t="str">
            <v>MARTES 4-07 ENTRE 8 Y 18 HORAS!</v>
          </cell>
          <cell r="AL7053">
            <v>1630340037</v>
          </cell>
          <cell r="AM7053">
            <v>261556768</v>
          </cell>
          <cell r="AN7053" t="str">
            <v>Sí</v>
          </cell>
        </row>
        <row r="7054">
          <cell r="A7054">
            <v>1485</v>
          </cell>
          <cell r="B7054" t="str">
            <v>mariupimentel@gmail.com</v>
          </cell>
          <cell r="AF7054" t="str">
            <v>SET 2 PIEZAS PALA Y ESCOBA (Verde)</v>
          </cell>
          <cell r="AG7054" t="str">
            <v>557.03</v>
          </cell>
          <cell r="AH7054">
            <v>1</v>
          </cell>
          <cell r="AI7054" t="str">
            <v>046LI7532</v>
          </cell>
          <cell r="AN7054" t="str">
            <v>Sí</v>
          </cell>
        </row>
        <row r="7055">
          <cell r="A7055">
            <v>1484</v>
          </cell>
          <cell r="B7055" t="str">
            <v>anabellabosiowond@hotmail.com</v>
          </cell>
          <cell r="C7055">
            <v>44040</v>
          </cell>
          <cell r="D7055" t="str">
            <v>Abierta</v>
          </cell>
          <cell r="E7055" t="str">
            <v>Recibido</v>
          </cell>
          <cell r="F7055" t="str">
            <v>Enviado</v>
          </cell>
          <cell r="G7055" t="str">
            <v>ARS</v>
          </cell>
          <cell r="H7055" t="str">
            <v>3782.95</v>
          </cell>
          <cell r="I7055">
            <v>0</v>
          </cell>
          <cell r="J7055">
            <v>0</v>
          </cell>
          <cell r="K7055" t="str">
            <v>3782.95</v>
          </cell>
          <cell r="L7055" t="str">
            <v>Anabella Bosio</v>
          </cell>
          <cell r="M7055">
            <v>24564551</v>
          </cell>
          <cell r="N7055">
            <v>1136640720</v>
          </cell>
          <cell r="O7055" t="str">
            <v>Anabella Bosio</v>
          </cell>
          <cell r="P7055">
            <v>1136640720</v>
          </cell>
          <cell r="Q7055" t="str">
            <v>Conesa</v>
          </cell>
          <cell r="R7055">
            <v>1294</v>
          </cell>
          <cell r="U7055" t="str">
            <v>Buenos Aires</v>
          </cell>
          <cell r="V7055">
            <v>1426</v>
          </cell>
          <cell r="W7055" t="str">
            <v>Capital Federal</v>
          </cell>
          <cell r="Y7055" t="str">
            <v>ENVÍO SIN CARGO (CABA Y GRAN PARTE DE GBA) TIEMPO: 4 a 6 DÍAS HÁBILES</v>
          </cell>
          <cell r="Z7055" t="str">
            <v>Mercado Pago</v>
          </cell>
          <cell r="AB7055" t="str">
            <v xml:space="preserve">Los días lunes miércoles y viernes solo puedo recibir el pedido en Conesa 1294(1426) timbre comax gris de 10 a 15 hs. Los martes jueves y sábados en Habana 2848 (1419) durante todo el día. Muchas gracias!! Anabella Bosio. </v>
          </cell>
          <cell r="AC7055" t="str">
            <v>ENVIAR ORDEN 1369 CON 1484</v>
          </cell>
          <cell r="AD7055">
            <v>44040</v>
          </cell>
          <cell r="AE7055">
            <v>44040</v>
          </cell>
          <cell r="AF7055" t="str">
            <v>BOTELLA 500CC CORCHO ECOLOGICO</v>
          </cell>
          <cell r="AG7055">
            <v>136</v>
          </cell>
          <cell r="AH7055">
            <v>2</v>
          </cell>
          <cell r="AI7055" t="str">
            <v>019BO6406</v>
          </cell>
          <cell r="AJ7055" t="str">
            <v>Móvil</v>
          </cell>
          <cell r="AK7055" t="str">
            <v>JUEVES 30-07 ENTRE 8 Y 18 HORAS!</v>
          </cell>
          <cell r="AL7055">
            <v>1630276330</v>
          </cell>
          <cell r="AM7055">
            <v>269312065</v>
          </cell>
          <cell r="AN7055" t="str">
            <v>Sí</v>
          </cell>
        </row>
        <row r="7056">
          <cell r="A7056">
            <v>1484</v>
          </cell>
          <cell r="B7056" t="str">
            <v>anabellabosiowond@hotmail.com</v>
          </cell>
          <cell r="AF7056" t="str">
            <v>FRASCO DE VIDRIO COOKIES 19*14 CM DIAM.</v>
          </cell>
          <cell r="AG7056" t="str">
            <v>846.3</v>
          </cell>
          <cell r="AH7056">
            <v>1</v>
          </cell>
          <cell r="AI7056" t="str">
            <v>094BA7085</v>
          </cell>
          <cell r="AN7056" t="str">
            <v>Sí</v>
          </cell>
        </row>
        <row r="7057">
          <cell r="A7057">
            <v>1484</v>
          </cell>
          <cell r="B7057" t="str">
            <v>anabellabosiowond@hotmail.com</v>
          </cell>
          <cell r="AF7057" t="str">
            <v>FRASCOS SET X4 BLANCO TAPA NEGRA</v>
          </cell>
          <cell r="AG7057" t="str">
            <v>1527.32</v>
          </cell>
          <cell r="AH7057">
            <v>1</v>
          </cell>
          <cell r="AI7057" t="str">
            <v>011BA4696</v>
          </cell>
          <cell r="AN7057" t="str">
            <v>Sí</v>
          </cell>
        </row>
        <row r="7058">
          <cell r="A7058">
            <v>1484</v>
          </cell>
          <cell r="B7058" t="str">
            <v>anabellabosiowond@hotmail.com</v>
          </cell>
          <cell r="AF7058" t="str">
            <v>FRASCO VIDRIO 19CM X 9CM DIAM</v>
          </cell>
          <cell r="AG7058" t="str">
            <v>298.13</v>
          </cell>
          <cell r="AH7058">
            <v>1</v>
          </cell>
          <cell r="AI7058" t="str">
            <v>BA6431 MERRCA SEPARADA</v>
          </cell>
          <cell r="AN7058" t="str">
            <v>Sí</v>
          </cell>
        </row>
        <row r="7059">
          <cell r="A7059">
            <v>1484</v>
          </cell>
          <cell r="B7059" t="str">
            <v>anabellabosiowond@hotmail.com</v>
          </cell>
          <cell r="AF7059" t="str">
            <v>CUBIERTERO DE MADERA 4 DIVISIONES 15X15CM</v>
          </cell>
          <cell r="AG7059" t="str">
            <v>839.2</v>
          </cell>
          <cell r="AH7059">
            <v>1</v>
          </cell>
          <cell r="AI7059" t="str">
            <v>046CU7468</v>
          </cell>
          <cell r="AN7059" t="str">
            <v>Sí</v>
          </cell>
        </row>
        <row r="7060">
          <cell r="A7060">
            <v>1483</v>
          </cell>
          <cell r="B7060" t="str">
            <v>espinoza_florencia@yahoo.com.ar</v>
          </cell>
          <cell r="C7060">
            <v>44040</v>
          </cell>
          <cell r="D7060" t="str">
            <v>Abierta</v>
          </cell>
          <cell r="E7060" t="str">
            <v>Recibido</v>
          </cell>
          <cell r="F7060" t="str">
            <v>Enviado</v>
          </cell>
          <cell r="G7060" t="str">
            <v>ARS</v>
          </cell>
          <cell r="H7060">
            <v>1660</v>
          </cell>
          <cell r="I7060">
            <v>0</v>
          </cell>
          <cell r="J7060">
            <v>0</v>
          </cell>
          <cell r="K7060">
            <v>1660</v>
          </cell>
          <cell r="L7060" t="str">
            <v>Maria Florencia Espinoza</v>
          </cell>
          <cell r="M7060">
            <v>36022303</v>
          </cell>
          <cell r="N7060">
            <v>1136299935</v>
          </cell>
          <cell r="O7060" t="str">
            <v>Maria Florencia Espinoza</v>
          </cell>
          <cell r="P7060">
            <v>1136299935</v>
          </cell>
          <cell r="Q7060" t="str">
            <v>Virrey Olaguer y Feliu</v>
          </cell>
          <cell r="R7060">
            <v>2765</v>
          </cell>
          <cell r="S7060" t="str">
            <v>4/A</v>
          </cell>
          <cell r="U7060" t="str">
            <v>Belgrano</v>
          </cell>
          <cell r="V7060">
            <v>1426</v>
          </cell>
          <cell r="W7060" t="str">
            <v>Capital Federal</v>
          </cell>
          <cell r="Y7060" t="str">
            <v>ENVÍO SIN CARGO (CABA Y GRAN PARTE DE GBA) TIEMPO: 4 a 6 DÍAS HÁBILES</v>
          </cell>
          <cell r="Z7060" t="str">
            <v>Mercado Pago</v>
          </cell>
          <cell r="AD7060">
            <v>44040</v>
          </cell>
          <cell r="AE7060">
            <v>44043</v>
          </cell>
          <cell r="AF7060" t="str">
            <v>FLORES ARTIFICIALES MACET CER. LUNARES 3MOD SURT 11CM</v>
          </cell>
          <cell r="AG7060" t="str">
            <v>397.6</v>
          </cell>
          <cell r="AH7060">
            <v>2</v>
          </cell>
          <cell r="AI7060" t="str">
            <v>046FL6321</v>
          </cell>
          <cell r="AJ7060" t="str">
            <v>Web</v>
          </cell>
          <cell r="AK7060" t="str">
            <v>SABADO 31-07 ENTRE 8 Y 16 HORAS !</v>
          </cell>
          <cell r="AL7060">
            <v>1630111650</v>
          </cell>
          <cell r="AM7060">
            <v>269281687</v>
          </cell>
          <cell r="AN7060" t="str">
            <v>Sí</v>
          </cell>
        </row>
        <row r="7061">
          <cell r="A7061">
            <v>1483</v>
          </cell>
          <cell r="B7061" t="str">
            <v>espinoza_florencia@yahoo.com.ar</v>
          </cell>
          <cell r="AF7061" t="str">
            <v>PLANTA ARTIFICIAL MACET CERAM REGA MOD SURT 9X17CM</v>
          </cell>
          <cell r="AG7061" t="str">
            <v>432.4</v>
          </cell>
          <cell r="AH7061">
            <v>2</v>
          </cell>
          <cell r="AI7061" t="str">
            <v>046FL7019</v>
          </cell>
          <cell r="AN7061" t="str">
            <v>Sí</v>
          </cell>
        </row>
        <row r="7062">
          <cell r="A7062">
            <v>1482</v>
          </cell>
          <cell r="B7062" t="str">
            <v>lugrimaldi12@gmail.com</v>
          </cell>
          <cell r="C7062">
            <v>44040</v>
          </cell>
          <cell r="D7062" t="str">
            <v>Abierta</v>
          </cell>
          <cell r="E7062" t="str">
            <v>Recibido</v>
          </cell>
          <cell r="F7062" t="str">
            <v>Enviado</v>
          </cell>
          <cell r="G7062" t="str">
            <v>ARS</v>
          </cell>
          <cell r="H7062">
            <v>6236</v>
          </cell>
          <cell r="I7062">
            <v>0</v>
          </cell>
          <cell r="J7062">
            <v>955</v>
          </cell>
          <cell r="K7062">
            <v>7191</v>
          </cell>
          <cell r="L7062" t="str">
            <v>Lucrecia Grimaldi</v>
          </cell>
          <cell r="M7062">
            <v>37335946</v>
          </cell>
          <cell r="N7062">
            <v>3415142452</v>
          </cell>
          <cell r="O7062" t="str">
            <v>Lucrecia Grimaldi</v>
          </cell>
          <cell r="P7062">
            <v>3415142452</v>
          </cell>
          <cell r="Q7062" t="str">
            <v>Jorge newbery</v>
          </cell>
          <cell r="R7062">
            <v>9438</v>
          </cell>
          <cell r="U7062" t="str">
            <v>Rosario</v>
          </cell>
          <cell r="V7062">
            <v>2000</v>
          </cell>
          <cell r="W7062" t="str">
            <v>Santa Fe</v>
          </cell>
          <cell r="Y7062" t="str">
            <v>Correo Argentino - Encomienda Clásica</v>
          </cell>
          <cell r="Z7062" t="str">
            <v>Mercado Pago</v>
          </cell>
          <cell r="AB7062" t="str">
            <v>Fabrica de abeeturas, horaios de 8hs a 17hs</v>
          </cell>
          <cell r="AD7062">
            <v>44040</v>
          </cell>
          <cell r="AE7062">
            <v>44043</v>
          </cell>
          <cell r="AF7062" t="str">
            <v>SET CUCHARON Y TENEDOR BAMBOO BLANCO 29CM</v>
          </cell>
          <cell r="AG7062" t="str">
            <v>819.2</v>
          </cell>
          <cell r="AH7062">
            <v>1</v>
          </cell>
          <cell r="AI7062" t="str">
            <v>BA7800</v>
          </cell>
          <cell r="AJ7062" t="str">
            <v>Móvil</v>
          </cell>
          <cell r="AK7062" t="str">
            <v>MIERCOLES 05-08 ENTRE 8 Y 18 HORAS!</v>
          </cell>
          <cell r="AL7062">
            <v>1630034801</v>
          </cell>
          <cell r="AM7062">
            <v>269275860</v>
          </cell>
          <cell r="AN7062" t="str">
            <v>Sí</v>
          </cell>
        </row>
        <row r="7063">
          <cell r="A7063">
            <v>1482</v>
          </cell>
          <cell r="B7063" t="str">
            <v>lugrimaldi12@gmail.com</v>
          </cell>
          <cell r="AF7063" t="str">
            <v>BANDEJA BAMBOO BLANCA 35X4.5CM</v>
          </cell>
          <cell r="AG7063" t="str">
            <v>1561.53</v>
          </cell>
          <cell r="AH7063">
            <v>2</v>
          </cell>
          <cell r="AI7063" t="str">
            <v>BA7779</v>
          </cell>
          <cell r="AN7063" t="str">
            <v>Sí</v>
          </cell>
        </row>
        <row r="7064">
          <cell r="A7064">
            <v>1482</v>
          </cell>
          <cell r="B7064" t="str">
            <v>lugrimaldi12@gmail.com</v>
          </cell>
          <cell r="AF7064" t="str">
            <v>BOWL BAMBOO BLANCO 14X28CM</v>
          </cell>
          <cell r="AG7064" t="str">
            <v>1065.95</v>
          </cell>
          <cell r="AH7064">
            <v>1</v>
          </cell>
          <cell r="AI7064" t="str">
            <v>BA7812</v>
          </cell>
          <cell r="AN7064" t="str">
            <v>Sí</v>
          </cell>
        </row>
        <row r="7065">
          <cell r="A7065">
            <v>1482</v>
          </cell>
          <cell r="B7065" t="str">
            <v>lugrimaldi12@gmail.com</v>
          </cell>
          <cell r="AF7065" t="str">
            <v>ESPECIERO 6 PIEZAS DE ACERO INOXIDABLE 20X20 CM</v>
          </cell>
          <cell r="AG7065" t="str">
            <v>1227.79</v>
          </cell>
          <cell r="AH7065">
            <v>1</v>
          </cell>
          <cell r="AI7065" t="str">
            <v>046BA3347</v>
          </cell>
          <cell r="AN7065" t="str">
            <v>Sí</v>
          </cell>
        </row>
        <row r="7066">
          <cell r="A7066">
            <v>1481</v>
          </cell>
          <cell r="B7066" t="str">
            <v>fabiana.veron@hotmail.com</v>
          </cell>
          <cell r="C7066">
            <v>44040</v>
          </cell>
          <cell r="D7066" t="str">
            <v>Abierta</v>
          </cell>
          <cell r="E7066" t="str">
            <v>Recibido</v>
          </cell>
          <cell r="F7066" t="str">
            <v>Enviado</v>
          </cell>
          <cell r="G7066" t="str">
            <v>ARS</v>
          </cell>
          <cell r="H7066" t="str">
            <v>1448.01</v>
          </cell>
          <cell r="I7066">
            <v>0</v>
          </cell>
          <cell r="J7066">
            <v>0</v>
          </cell>
          <cell r="K7066" t="str">
            <v>1448.01</v>
          </cell>
          <cell r="L7066" t="str">
            <v>Fabiana Veron</v>
          </cell>
          <cell r="M7066">
            <v>18684725</v>
          </cell>
          <cell r="N7066">
            <v>1569319207</v>
          </cell>
          <cell r="O7066" t="str">
            <v>Fabiana Veron</v>
          </cell>
          <cell r="P7066">
            <v>1569319207</v>
          </cell>
          <cell r="Q7066" t="str">
            <v>Zamudio</v>
          </cell>
          <cell r="R7066">
            <v>8931</v>
          </cell>
          <cell r="U7066" t="str">
            <v>Laferrere</v>
          </cell>
          <cell r="V7066">
            <v>1757</v>
          </cell>
          <cell r="W7066" t="str">
            <v>Gran Buenos Aires</v>
          </cell>
          <cell r="Y7066" t="str">
            <v>ENVÍO SIN CARGO (CABA Y GRAN PARTE DE GBA) TIEMPO: 4 a 6 DÍAS HÁBILES</v>
          </cell>
          <cell r="Z7066" t="str">
            <v>Mercado Pago</v>
          </cell>
          <cell r="AD7066">
            <v>44040</v>
          </cell>
          <cell r="AE7066">
            <v>44043</v>
          </cell>
          <cell r="AF7066" t="str">
            <v>SET X 3 BOWL DE VIDRIO</v>
          </cell>
          <cell r="AG7066" t="str">
            <v>578.4</v>
          </cell>
          <cell r="AH7066">
            <v>1</v>
          </cell>
          <cell r="AI7066" t="str">
            <v>087588F3 MERCA SEPARADA</v>
          </cell>
          <cell r="AJ7066" t="str">
            <v>Móvil</v>
          </cell>
          <cell r="AK7066" t="str">
            <v>MIERCOLES 05-08 ENTRE 8 Y 18 HORAS!</v>
          </cell>
          <cell r="AL7066">
            <v>1630006406</v>
          </cell>
          <cell r="AM7066">
            <v>259687292</v>
          </cell>
          <cell r="AN7066" t="str">
            <v>Sí</v>
          </cell>
        </row>
        <row r="7067">
          <cell r="A7067">
            <v>1481</v>
          </cell>
          <cell r="B7067" t="str">
            <v>fabiana.veron@hotmail.com</v>
          </cell>
          <cell r="AF7067" t="str">
            <v>FRASCO VIDRIO 19CM X 9CM DIAM</v>
          </cell>
          <cell r="AG7067" t="str">
            <v>298.13</v>
          </cell>
          <cell r="AH7067">
            <v>2</v>
          </cell>
          <cell r="AI7067" t="str">
            <v>BA6431 MERRCA SEPARADA</v>
          </cell>
          <cell r="AN7067" t="str">
            <v>Sí</v>
          </cell>
        </row>
        <row r="7068">
          <cell r="A7068">
            <v>1481</v>
          </cell>
          <cell r="B7068" t="str">
            <v>fabiana.veron@hotmail.com</v>
          </cell>
          <cell r="AF7068" t="str">
            <v>CUCHARAS LARGAS PL 1PC PASTEL 23 CM</v>
          </cell>
          <cell r="AG7068" t="str">
            <v>29.28</v>
          </cell>
          <cell r="AH7068">
            <v>1</v>
          </cell>
          <cell r="AI7068" t="str">
            <v>019BA6978</v>
          </cell>
          <cell r="AN7068" t="str">
            <v>Sí</v>
          </cell>
        </row>
        <row r="7069">
          <cell r="A7069">
            <v>1481</v>
          </cell>
          <cell r="B7069" t="str">
            <v>fabiana.veron@hotmail.com</v>
          </cell>
          <cell r="AF7069" t="str">
            <v>MOLDE TARTERA 27 CM DIAM</v>
          </cell>
          <cell r="AG7069" t="str">
            <v>225.44</v>
          </cell>
          <cell r="AH7069">
            <v>1</v>
          </cell>
          <cell r="AI7069" t="str">
            <v>046BA4836 CON EL 15%</v>
          </cell>
          <cell r="AN7069" t="str">
            <v>Sí</v>
          </cell>
        </row>
        <row r="7070">
          <cell r="A7070">
            <v>1481</v>
          </cell>
          <cell r="B7070" t="str">
            <v>fabiana.veron@hotmail.com</v>
          </cell>
          <cell r="AF7070" t="str">
            <v>UNTADOR CRISTAL 1 PIEZA 14,5CM MOTIV. SIN ELECCIÓN</v>
          </cell>
          <cell r="AG7070" t="str">
            <v>18.63</v>
          </cell>
          <cell r="AH7070">
            <v>1</v>
          </cell>
          <cell r="AI7070" t="str">
            <v>019BA6981</v>
          </cell>
          <cell r="AN7070" t="str">
            <v>Sí</v>
          </cell>
        </row>
        <row r="7071">
          <cell r="A7071">
            <v>1480</v>
          </cell>
          <cell r="B7071" t="str">
            <v>dadamoconstanza@gmail.com</v>
          </cell>
          <cell r="C7071">
            <v>44040</v>
          </cell>
          <cell r="D7071" t="str">
            <v>Abierta</v>
          </cell>
          <cell r="E7071" t="str">
            <v>Recibido</v>
          </cell>
          <cell r="F7071" t="str">
            <v>Enviado</v>
          </cell>
          <cell r="G7071" t="str">
            <v>ARS</v>
          </cell>
          <cell r="H7071" t="str">
            <v>577.69</v>
          </cell>
          <cell r="I7071">
            <v>0</v>
          </cell>
          <cell r="J7071">
            <v>0</v>
          </cell>
          <cell r="K7071" t="str">
            <v>577.69</v>
          </cell>
          <cell r="L7071" t="str">
            <v>Constanza Gonzalez</v>
          </cell>
          <cell r="M7071">
            <v>40785425</v>
          </cell>
          <cell r="N7071">
            <v>1133115187</v>
          </cell>
          <cell r="O7071" t="str">
            <v>Constanza Gonzalez</v>
          </cell>
          <cell r="P7071">
            <v>1133115187</v>
          </cell>
          <cell r="Q7071" t="str">
            <v>Las flores</v>
          </cell>
          <cell r="R7071">
            <v>1600</v>
          </cell>
          <cell r="S7071" t="str">
            <v>Torre 44 5to C</v>
          </cell>
          <cell r="T7071" t="str">
            <v>Complejo habitacional wilde</v>
          </cell>
          <cell r="U7071" t="str">
            <v>Wilde</v>
          </cell>
          <cell r="V7071">
            <v>1875</v>
          </cell>
          <cell r="W7071" t="str">
            <v>Gran Buenos Aires</v>
          </cell>
          <cell r="Y7071" t="str">
            <v>ENVÍO SIN CARGO (CABA Y GRAN PARTE DE GBA) TIEMPO: 4 a 6 DÍAS HÁBILES</v>
          </cell>
          <cell r="Z7071" t="str">
            <v>Mercado Pago</v>
          </cell>
          <cell r="AD7071">
            <v>44040</v>
          </cell>
          <cell r="AE7071">
            <v>44043</v>
          </cell>
          <cell r="AF7071" t="str">
            <v>CAFETERA EMBOLO 350 ML M1</v>
          </cell>
          <cell r="AG7071" t="str">
            <v>577.69</v>
          </cell>
          <cell r="AH7071">
            <v>1</v>
          </cell>
          <cell r="AI7071" t="str">
            <v>046BA8037</v>
          </cell>
          <cell r="AJ7071" t="str">
            <v>Móvil</v>
          </cell>
          <cell r="AK7071" t="str">
            <v>LUNES 3-08 ENTRE 8 Y 18 HORAS!</v>
          </cell>
          <cell r="AL7071">
            <v>1629793467</v>
          </cell>
          <cell r="AM7071">
            <v>269216904</v>
          </cell>
          <cell r="AN7071" t="str">
            <v>Sí</v>
          </cell>
        </row>
        <row r="7072">
          <cell r="A7072">
            <v>1479</v>
          </cell>
          <cell r="B7072" t="str">
            <v>ariaslauri85@gmail.com</v>
          </cell>
          <cell r="C7072">
            <v>44040</v>
          </cell>
          <cell r="D7072" t="str">
            <v>Abierta</v>
          </cell>
          <cell r="E7072" t="str">
            <v>Recibido</v>
          </cell>
          <cell r="F7072" t="str">
            <v>Enviado</v>
          </cell>
          <cell r="G7072" t="str">
            <v>ARS</v>
          </cell>
          <cell r="H7072" t="str">
            <v>2774.9</v>
          </cell>
          <cell r="I7072">
            <v>0</v>
          </cell>
          <cell r="J7072">
            <v>0</v>
          </cell>
          <cell r="K7072" t="str">
            <v>2774.9</v>
          </cell>
          <cell r="L7072" t="str">
            <v>Laura Arias</v>
          </cell>
          <cell r="M7072">
            <v>31750822</v>
          </cell>
          <cell r="N7072">
            <v>1561919411</v>
          </cell>
          <cell r="O7072" t="str">
            <v>Laura Arias</v>
          </cell>
          <cell r="P7072">
            <v>1561919411</v>
          </cell>
          <cell r="Q7072" t="str">
            <v>Güiraldes</v>
          </cell>
          <cell r="R7072">
            <v>1661</v>
          </cell>
          <cell r="T7072" t="str">
            <v>Villa Maipú</v>
          </cell>
          <cell r="U7072" t="str">
            <v>San Martín Provincia de Buenos Aires</v>
          </cell>
          <cell r="V7072">
            <v>1650</v>
          </cell>
          <cell r="W7072" t="str">
            <v>Gran Buenos Aires</v>
          </cell>
          <cell r="Y7072" t="str">
            <v>ENVÍO SIN CARGO (CABA Y GRAN PARTE DE GBA) TIEMPO: 4 a 6 DÍAS HÁBILES</v>
          </cell>
          <cell r="Z7072" t="str">
            <v>Mercado Pago</v>
          </cell>
          <cell r="AD7072">
            <v>44040</v>
          </cell>
          <cell r="AE7072">
            <v>44043</v>
          </cell>
          <cell r="AF7072" t="str">
            <v>PLANTA ARTIFICIAL MACET CEM. CACTUS</v>
          </cell>
          <cell r="AG7072">
            <v>404</v>
          </cell>
          <cell r="AH7072">
            <v>1</v>
          </cell>
          <cell r="AI7072" t="str">
            <v>046FL7153</v>
          </cell>
          <cell r="AJ7072" t="str">
            <v>Móvil</v>
          </cell>
          <cell r="AK7072" t="str">
            <v>MARTES 4-07 ENTRE 8 Y 18 HORAS!</v>
          </cell>
          <cell r="AL7072">
            <v>1629720108</v>
          </cell>
          <cell r="AM7072">
            <v>269173455</v>
          </cell>
          <cell r="AN7072" t="str">
            <v>Sí</v>
          </cell>
        </row>
        <row r="7073">
          <cell r="A7073">
            <v>1479</v>
          </cell>
          <cell r="B7073" t="str">
            <v>ariaslauri85@gmail.com</v>
          </cell>
          <cell r="AF7073" t="str">
            <v>CUCHARAS LARGAS PL 1PC PASTEL 23 CM</v>
          </cell>
          <cell r="AG7073" t="str">
            <v>29.28</v>
          </cell>
          <cell r="AH7073">
            <v>2</v>
          </cell>
          <cell r="AI7073" t="str">
            <v>019BA6978</v>
          </cell>
          <cell r="AN7073" t="str">
            <v>Sí</v>
          </cell>
        </row>
        <row r="7074">
          <cell r="A7074">
            <v>1479</v>
          </cell>
          <cell r="B7074" t="str">
            <v>ariaslauri85@gmail.com</v>
          </cell>
          <cell r="AF7074" t="str">
            <v>JABONERA GRIS POLIRESINA 17 X 6 CM</v>
          </cell>
          <cell r="AG7074" t="str">
            <v>342.16</v>
          </cell>
          <cell r="AH7074">
            <v>1</v>
          </cell>
          <cell r="AI7074" t="str">
            <v>AB7302</v>
          </cell>
          <cell r="AN7074" t="str">
            <v>Sí</v>
          </cell>
        </row>
        <row r="7075">
          <cell r="A7075">
            <v>1479</v>
          </cell>
          <cell r="B7075" t="str">
            <v>ariaslauri85@gmail.com</v>
          </cell>
          <cell r="AF7075" t="str">
            <v>DISPENSER POLIRESINA + MADERA 17 X 7 CM</v>
          </cell>
          <cell r="AG7075" t="str">
            <v>611.62</v>
          </cell>
          <cell r="AH7075">
            <v>1</v>
          </cell>
          <cell r="AI7075" t="str">
            <v>AB7322</v>
          </cell>
          <cell r="AN7075" t="str">
            <v>Sí</v>
          </cell>
        </row>
        <row r="7076">
          <cell r="A7076">
            <v>1479</v>
          </cell>
          <cell r="B7076" t="str">
            <v>ariaslauri85@gmail.com</v>
          </cell>
          <cell r="AF7076" t="str">
            <v>RELOJ PARED FONDO BLANCO MARCO CHATO DIAM 25CM</v>
          </cell>
          <cell r="AG7076" t="str">
            <v>398.56</v>
          </cell>
          <cell r="AH7076">
            <v>1</v>
          </cell>
          <cell r="AI7076" t="str">
            <v>046RE6030</v>
          </cell>
          <cell r="AN7076" t="str">
            <v>Sí</v>
          </cell>
        </row>
        <row r="7077">
          <cell r="A7077">
            <v>1479</v>
          </cell>
          <cell r="B7077" t="str">
            <v>ariaslauri85@gmail.com</v>
          </cell>
          <cell r="AF7077" t="str">
            <v>TAZA ROMA DE CERAMICA AZUL POPPY 275ML</v>
          </cell>
          <cell r="AG7077">
            <v>480</v>
          </cell>
          <cell r="AH7077">
            <v>2</v>
          </cell>
          <cell r="AI7077" t="str">
            <v>PO342713 MERCA SEPARADA</v>
          </cell>
          <cell r="AN7077" t="str">
            <v>Sí</v>
          </cell>
        </row>
        <row r="7078">
          <cell r="A7078">
            <v>1478</v>
          </cell>
          <cell r="B7078" t="str">
            <v>mel_0816@hotmail.com</v>
          </cell>
          <cell r="C7078">
            <v>44040</v>
          </cell>
          <cell r="D7078" t="str">
            <v>Abierta</v>
          </cell>
          <cell r="E7078" t="str">
            <v>Pendiente</v>
          </cell>
          <cell r="F7078" t="str">
            <v>No está empaquetado</v>
          </cell>
          <cell r="G7078" t="str">
            <v>ARS</v>
          </cell>
          <cell r="H7078" t="str">
            <v>2349.39</v>
          </cell>
          <cell r="I7078">
            <v>0</v>
          </cell>
          <cell r="J7078">
            <v>0</v>
          </cell>
          <cell r="K7078" t="str">
            <v>2349.39</v>
          </cell>
          <cell r="L7078" t="str">
            <v>Melina Guilarte</v>
          </cell>
          <cell r="M7078">
            <v>35349199</v>
          </cell>
          <cell r="N7078">
            <v>1134417265</v>
          </cell>
          <cell r="O7078" t="str">
            <v>Melina Guilarte</v>
          </cell>
          <cell r="P7078">
            <v>1134417265</v>
          </cell>
          <cell r="Q7078" t="str">
            <v>Flora</v>
          </cell>
          <cell r="R7078">
            <v>1174</v>
          </cell>
          <cell r="S7078" t="str">
            <v>PH 3</v>
          </cell>
          <cell r="U7078" t="str">
            <v>Buenos Aires</v>
          </cell>
          <cell r="V7078">
            <v>1706</v>
          </cell>
          <cell r="W7078" t="str">
            <v>Gran Buenos Aires</v>
          </cell>
          <cell r="Y7078" t="str">
            <v>ENVÍO SIN CARGO (CABA Y GRAN PARTE DE GBA) TIEMPO: 4 a 6 DÍAS HÁBILES</v>
          </cell>
          <cell r="Z7078" t="str">
            <v>Mercado Pago</v>
          </cell>
          <cell r="AF7078" t="str">
            <v>ESPECIERO 6 PIEZAS DE ACERO INOXIDABLE 20X20 CM</v>
          </cell>
          <cell r="AG7078" t="str">
            <v>1227.79</v>
          </cell>
          <cell r="AH7078">
            <v>1</v>
          </cell>
          <cell r="AI7078" t="str">
            <v>046BA3347</v>
          </cell>
          <cell r="AJ7078" t="str">
            <v>Móvil</v>
          </cell>
          <cell r="AK7078" t="str">
            <v/>
          </cell>
          <cell r="AL7078">
            <v>1629651567</v>
          </cell>
          <cell r="AM7078">
            <v>269173218</v>
          </cell>
          <cell r="AN7078" t="str">
            <v>Sí</v>
          </cell>
        </row>
        <row r="7079">
          <cell r="A7079">
            <v>1478</v>
          </cell>
          <cell r="B7079" t="str">
            <v>mel_0816@hotmail.com</v>
          </cell>
          <cell r="AF7079" t="str">
            <v>CAJA DE TE MAD. BCO 9DIV 24X7CM</v>
          </cell>
          <cell r="AG7079" t="str">
            <v>1121.6</v>
          </cell>
          <cell r="AH7079">
            <v>1</v>
          </cell>
          <cell r="AI7079" t="str">
            <v>046CX7202</v>
          </cell>
          <cell r="AN7079" t="str">
            <v>Sí</v>
          </cell>
        </row>
        <row r="7080">
          <cell r="A7080">
            <v>1477</v>
          </cell>
          <cell r="B7080" t="str">
            <v>ximena.lopezpaz@gmail.com</v>
          </cell>
          <cell r="C7080">
            <v>44040</v>
          </cell>
          <cell r="D7080" t="str">
            <v>Abierta</v>
          </cell>
          <cell r="E7080" t="str">
            <v>Recibido</v>
          </cell>
          <cell r="F7080" t="str">
            <v>Enviado</v>
          </cell>
          <cell r="G7080" t="str">
            <v>ARS</v>
          </cell>
          <cell r="H7080" t="str">
            <v>1445.05</v>
          </cell>
          <cell r="I7080">
            <v>0</v>
          </cell>
          <cell r="J7080">
            <v>520</v>
          </cell>
          <cell r="K7080" t="str">
            <v>1965.05</v>
          </cell>
          <cell r="L7080" t="str">
            <v>Ximena Lopez Paz</v>
          </cell>
          <cell r="M7080">
            <v>38396041</v>
          </cell>
          <cell r="N7080">
            <v>2235275108</v>
          </cell>
          <cell r="O7080" t="str">
            <v>Ximena Lopez Paz</v>
          </cell>
          <cell r="P7080">
            <v>2235275108</v>
          </cell>
          <cell r="Q7080" t="str">
            <v>Marconi</v>
          </cell>
          <cell r="R7080">
            <v>2323</v>
          </cell>
          <cell r="U7080" t="str">
            <v>Mar del Plata</v>
          </cell>
          <cell r="V7080">
            <v>7600</v>
          </cell>
          <cell r="W7080" t="str">
            <v>Buenos Aires</v>
          </cell>
          <cell r="Y7080" t="str">
            <v>Correo Argentino - Encomienda Clásica</v>
          </cell>
          <cell r="Z7080" t="str">
            <v>Mercado Pago</v>
          </cell>
          <cell r="AD7080">
            <v>44040</v>
          </cell>
          <cell r="AE7080">
            <v>44043</v>
          </cell>
          <cell r="AF7080" t="str">
            <v>PUFF REDONDO CHICO BLANCO DE 30CM Y 30H</v>
          </cell>
          <cell r="AG7080" t="str">
            <v>1445.05</v>
          </cell>
          <cell r="AH7080">
            <v>1</v>
          </cell>
          <cell r="AI7080" t="str">
            <v>AS7258</v>
          </cell>
          <cell r="AJ7080" t="str">
            <v>Web</v>
          </cell>
          <cell r="AK7080" t="str">
            <v>LUNES 3-07 SE ENVIA AL CORREO ARGENTINO! ENTRE 15 Y 18 HORAS!</v>
          </cell>
          <cell r="AL7080">
            <v>1629647667</v>
          </cell>
          <cell r="AM7080">
            <v>269181512</v>
          </cell>
          <cell r="AN7080" t="str">
            <v>Sí</v>
          </cell>
        </row>
        <row r="7081">
          <cell r="A7081">
            <v>1476</v>
          </cell>
          <cell r="B7081" t="str">
            <v>maleiin@hotmail.es</v>
          </cell>
          <cell r="C7081">
            <v>44040</v>
          </cell>
          <cell r="D7081" t="str">
            <v>Abierta</v>
          </cell>
          <cell r="E7081" t="str">
            <v>Recibido</v>
          </cell>
          <cell r="F7081" t="str">
            <v>Enviado</v>
          </cell>
          <cell r="G7081" t="str">
            <v>ARS</v>
          </cell>
          <cell r="H7081" t="str">
            <v>3391.86</v>
          </cell>
          <cell r="I7081">
            <v>0</v>
          </cell>
          <cell r="J7081">
            <v>0</v>
          </cell>
          <cell r="K7081" t="str">
            <v>3391.86</v>
          </cell>
          <cell r="L7081" t="str">
            <v>Malena Gorriti</v>
          </cell>
          <cell r="M7081">
            <v>35186936</v>
          </cell>
          <cell r="N7081">
            <v>1150046905</v>
          </cell>
          <cell r="O7081" t="str">
            <v>Malena Gorriti</v>
          </cell>
          <cell r="P7081">
            <v>1150046905</v>
          </cell>
          <cell r="Q7081" t="str">
            <v>Muñecas</v>
          </cell>
          <cell r="R7081">
            <v>1157</v>
          </cell>
          <cell r="S7081" t="str">
            <v>2A</v>
          </cell>
          <cell r="T7081" t="str">
            <v>VILLA CRESPO</v>
          </cell>
          <cell r="U7081" t="str">
            <v>Caba</v>
          </cell>
          <cell r="V7081">
            <v>1414</v>
          </cell>
          <cell r="W7081" t="str">
            <v>Capital Federal</v>
          </cell>
          <cell r="Y7081" t="str">
            <v>ENVÍO SIN CARGO (CABA Y GRAN PARTE DE GBA) TIEMPO: 4 a 6 DÍAS HÁBILES</v>
          </cell>
          <cell r="Z7081" t="str">
            <v>Mercado Pago</v>
          </cell>
          <cell r="AD7081">
            <v>44040</v>
          </cell>
          <cell r="AE7081">
            <v>44043</v>
          </cell>
          <cell r="AF7081" t="str">
            <v>SET X 4PC FRASCOS BLANCO BORDE ROJO</v>
          </cell>
          <cell r="AG7081" t="str">
            <v>1617.89</v>
          </cell>
          <cell r="AH7081">
            <v>1</v>
          </cell>
          <cell r="AI7081" t="str">
            <v>BA4691</v>
          </cell>
          <cell r="AJ7081" t="str">
            <v>Web</v>
          </cell>
          <cell r="AK7081" t="str">
            <v>SABADO 31-07 ENTRE 8 Y 16 HORAS !</v>
          </cell>
          <cell r="AL7081">
            <v>1629645065</v>
          </cell>
          <cell r="AM7081">
            <v>268451294</v>
          </cell>
          <cell r="AN7081" t="str">
            <v>Sí</v>
          </cell>
        </row>
        <row r="7082">
          <cell r="A7082">
            <v>1476</v>
          </cell>
          <cell r="B7082" t="str">
            <v>maleiin@hotmail.es</v>
          </cell>
          <cell r="AF7082" t="str">
            <v>TABLA DE PICAR RECTANGULAR BLANCA 26X38 CM</v>
          </cell>
          <cell r="AG7082" t="str">
            <v>465.83</v>
          </cell>
          <cell r="AH7082">
            <v>1</v>
          </cell>
          <cell r="AI7082" t="str">
            <v>BA8058</v>
          </cell>
          <cell r="AN7082" t="str">
            <v>Sí</v>
          </cell>
        </row>
        <row r="7083">
          <cell r="A7083">
            <v>1476</v>
          </cell>
          <cell r="B7083" t="str">
            <v>maleiin@hotmail.es</v>
          </cell>
          <cell r="AF7083" t="str">
            <v>SET X 4 VASO PINTA 540 ML RIGOLLEAU</v>
          </cell>
          <cell r="AG7083" t="str">
            <v>479.2</v>
          </cell>
          <cell r="AH7083">
            <v>1</v>
          </cell>
          <cell r="AI7083" t="str">
            <v>RI68946PK</v>
          </cell>
          <cell r="AN7083" t="str">
            <v>Sí</v>
          </cell>
        </row>
        <row r="7084">
          <cell r="A7084">
            <v>1476</v>
          </cell>
          <cell r="B7084" t="str">
            <v>maleiin@hotmail.es</v>
          </cell>
          <cell r="AF7084" t="str">
            <v>SET X 7 PIEZAS BOWLS DE VIDRIO 22.5X5CM 277 ML / 6 PC DE 12.5X5.5CM 152 ML</v>
          </cell>
          <cell r="AG7084" t="str">
            <v>828.94</v>
          </cell>
          <cell r="AH7084">
            <v>1</v>
          </cell>
          <cell r="AI7084" t="str">
            <v>09523F7</v>
          </cell>
          <cell r="AN7084" t="str">
            <v>Sí</v>
          </cell>
        </row>
        <row r="7085">
          <cell r="A7085">
            <v>1475</v>
          </cell>
          <cell r="B7085" t="str">
            <v>lauris_fonti@hotmail.com</v>
          </cell>
          <cell r="C7085">
            <v>44040</v>
          </cell>
          <cell r="D7085" t="str">
            <v>Abierta</v>
          </cell>
          <cell r="E7085" t="str">
            <v>Recibido</v>
          </cell>
          <cell r="F7085" t="str">
            <v>Enviado</v>
          </cell>
          <cell r="G7085" t="str">
            <v>ARS</v>
          </cell>
          <cell r="H7085" t="str">
            <v>1603.19</v>
          </cell>
          <cell r="I7085">
            <v>0</v>
          </cell>
          <cell r="J7085">
            <v>0</v>
          </cell>
          <cell r="K7085" t="str">
            <v>1603.19</v>
          </cell>
          <cell r="L7085" t="str">
            <v>laura Fonticelli</v>
          </cell>
          <cell r="M7085">
            <v>33037999</v>
          </cell>
          <cell r="N7085">
            <v>1550370775</v>
          </cell>
          <cell r="O7085" t="str">
            <v>Laura Fonticelli</v>
          </cell>
          <cell r="P7085">
            <v>1550370775</v>
          </cell>
          <cell r="Q7085" t="str">
            <v>Rodriguez Peña</v>
          </cell>
          <cell r="R7085">
            <v>952</v>
          </cell>
          <cell r="S7085" t="str">
            <v>12 B</v>
          </cell>
          <cell r="U7085" t="str">
            <v>Buenos Aires</v>
          </cell>
          <cell r="V7085">
            <v>1663</v>
          </cell>
          <cell r="W7085" t="str">
            <v>Gran Buenos Aires</v>
          </cell>
          <cell r="Y7085" t="str">
            <v>ENVÍO SIN CARGO (CABA Y GRAN PARTE DE GBA) TIEMPO: 4 a 6 DÍAS HÁBILES</v>
          </cell>
          <cell r="Z7085" t="str">
            <v>Mercado Pago</v>
          </cell>
          <cell r="AD7085">
            <v>44040</v>
          </cell>
          <cell r="AE7085">
            <v>44043</v>
          </cell>
          <cell r="AF7085" t="str">
            <v>INDIVIDUAL CUERINA MAPA 44X30CM</v>
          </cell>
          <cell r="AG7085" t="str">
            <v>354.4</v>
          </cell>
          <cell r="AH7085">
            <v>2</v>
          </cell>
          <cell r="AI7085" t="str">
            <v>CHUIN37R</v>
          </cell>
          <cell r="AJ7085" t="str">
            <v>Web</v>
          </cell>
          <cell r="AK7085" t="str">
            <v>MARTES 4-07 ENTRE 8 Y 18 HORAS!</v>
          </cell>
          <cell r="AL7085">
            <v>1629602833</v>
          </cell>
          <cell r="AM7085">
            <v>265270937</v>
          </cell>
          <cell r="AN7085" t="str">
            <v>Sí</v>
          </cell>
        </row>
        <row r="7086">
          <cell r="A7086">
            <v>1475</v>
          </cell>
          <cell r="B7086" t="str">
            <v>lauris_fonti@hotmail.com</v>
          </cell>
          <cell r="AF7086" t="str">
            <v>FRASCO VIDRIO 19CM X 9CM DIAM</v>
          </cell>
          <cell r="AG7086" t="str">
            <v>298.13</v>
          </cell>
          <cell r="AH7086">
            <v>3</v>
          </cell>
          <cell r="AI7086" t="str">
            <v>BA6431 MERRCA SEPARADA</v>
          </cell>
          <cell r="AN7086" t="str">
            <v>Sí</v>
          </cell>
        </row>
        <row r="7087">
          <cell r="A7087">
            <v>1474</v>
          </cell>
          <cell r="B7087" t="str">
            <v>natidilalla@gmail.com</v>
          </cell>
          <cell r="C7087">
            <v>44040</v>
          </cell>
          <cell r="D7087" t="str">
            <v>Abierta</v>
          </cell>
          <cell r="E7087" t="str">
            <v>Recibido</v>
          </cell>
          <cell r="F7087" t="str">
            <v>Enviado</v>
          </cell>
          <cell r="G7087" t="str">
            <v>ARS</v>
          </cell>
          <cell r="H7087" t="str">
            <v>1726.55</v>
          </cell>
          <cell r="I7087">
            <v>0</v>
          </cell>
          <cell r="J7087">
            <v>0</v>
          </cell>
          <cell r="K7087" t="str">
            <v>1726.55</v>
          </cell>
          <cell r="L7087" t="str">
            <v>Natalia Di Lalla</v>
          </cell>
          <cell r="M7087">
            <v>33018683</v>
          </cell>
          <cell r="N7087">
            <v>1157941404</v>
          </cell>
          <cell r="O7087" t="str">
            <v>Natalia Di Lalla</v>
          </cell>
          <cell r="P7087">
            <v>1157941404</v>
          </cell>
          <cell r="Q7087" t="str">
            <v>Cullen</v>
          </cell>
          <cell r="R7087">
            <v>4836</v>
          </cell>
          <cell r="S7087" t="str">
            <v>9A</v>
          </cell>
          <cell r="T7087" t="str">
            <v>Villa Urquiza</v>
          </cell>
          <cell r="U7087" t="str">
            <v>Ciudad de Buenos Aires</v>
          </cell>
          <cell r="V7087">
            <v>1431</v>
          </cell>
          <cell r="W7087" t="str">
            <v>Capital Federal</v>
          </cell>
          <cell r="Y7087" t="str">
            <v>ENVÍO SIN CARGO (CABA Y GRAN PARTE DE GBA) TIEMPO: 4 a 6 DÍAS HÁBILES</v>
          </cell>
          <cell r="Z7087" t="str">
            <v>Mercado Pago</v>
          </cell>
          <cell r="AD7087">
            <v>44040</v>
          </cell>
          <cell r="AE7087">
            <v>44043</v>
          </cell>
          <cell r="AF7087" t="str">
            <v>HERMETICOS SET 6PCS C/TAPA DE VENTILACION FUCSIA (Fucsia)</v>
          </cell>
          <cell r="AG7087" t="str">
            <v>727.61</v>
          </cell>
          <cell r="AH7087">
            <v>1</v>
          </cell>
          <cell r="AI7087" t="str">
            <v>100BA4030</v>
          </cell>
          <cell r="AJ7087" t="str">
            <v>Móvil</v>
          </cell>
          <cell r="AK7087" t="str">
            <v>SABADO 31-07 ENTRE 8 Y 16 HORAS !</v>
          </cell>
          <cell r="AL7087">
            <v>1629563827</v>
          </cell>
          <cell r="AM7087">
            <v>269151167</v>
          </cell>
          <cell r="AN7087" t="str">
            <v>Sí</v>
          </cell>
        </row>
        <row r="7088">
          <cell r="A7088">
            <v>1474</v>
          </cell>
          <cell r="B7088" t="str">
            <v>natidilalla@gmail.com</v>
          </cell>
          <cell r="AF7088" t="str">
            <v>SET X 7 PIEZAS BOWLS DE VIDRIO 22.5X5CM 277 ML / 6 PC DE 12.5X5.5CM 152 ML</v>
          </cell>
          <cell r="AG7088" t="str">
            <v>828.94</v>
          </cell>
          <cell r="AH7088">
            <v>1</v>
          </cell>
          <cell r="AI7088" t="str">
            <v>09523F7</v>
          </cell>
          <cell r="AN7088" t="str">
            <v>Sí</v>
          </cell>
        </row>
        <row r="7089">
          <cell r="A7089">
            <v>1474</v>
          </cell>
          <cell r="B7089" t="str">
            <v>natidilalla@gmail.com</v>
          </cell>
          <cell r="AF7089" t="str">
            <v>VASO ROJO FACETADO Y EXPRIMIDOR</v>
          </cell>
          <cell r="AG7089">
            <v>170</v>
          </cell>
          <cell r="AH7089">
            <v>1</v>
          </cell>
          <cell r="AI7089" t="str">
            <v>BP24003 BIPO</v>
          </cell>
          <cell r="AN7089" t="str">
            <v>Sí</v>
          </cell>
        </row>
        <row r="7090">
          <cell r="A7090">
            <v>1473</v>
          </cell>
          <cell r="B7090" t="str">
            <v>camilagassa@gmail.com</v>
          </cell>
          <cell r="C7090">
            <v>44040</v>
          </cell>
          <cell r="D7090" t="str">
            <v>Abierta</v>
          </cell>
          <cell r="E7090" t="str">
            <v>Recibido</v>
          </cell>
          <cell r="F7090" t="str">
            <v>Enviado</v>
          </cell>
          <cell r="G7090" t="str">
            <v>ARS</v>
          </cell>
          <cell r="H7090" t="str">
            <v>3712.61</v>
          </cell>
          <cell r="I7090">
            <v>0</v>
          </cell>
          <cell r="J7090">
            <v>0</v>
          </cell>
          <cell r="K7090" t="str">
            <v>3712.61</v>
          </cell>
          <cell r="L7090" t="str">
            <v>Camila Gassa</v>
          </cell>
          <cell r="M7090">
            <v>40304715</v>
          </cell>
          <cell r="N7090">
            <v>1137039952</v>
          </cell>
          <cell r="O7090" t="str">
            <v>Camila Gassa</v>
          </cell>
          <cell r="P7090">
            <v>1137039952</v>
          </cell>
          <cell r="Q7090" t="str">
            <v>Pedro Farina</v>
          </cell>
          <cell r="R7090">
            <v>1229</v>
          </cell>
          <cell r="U7090" t="str">
            <v>Monte Grande</v>
          </cell>
          <cell r="V7090">
            <v>1842</v>
          </cell>
          <cell r="W7090" t="str">
            <v>Gran Buenos Aires</v>
          </cell>
          <cell r="Y7090" t="str">
            <v>ENVÍO SIN CARGO (CABA Y GRAN PARTE DE GBA) TIEMPO: 4 a 6 DÍAS HÁBILES</v>
          </cell>
          <cell r="Z7090" t="str">
            <v>Mercado Pago</v>
          </cell>
          <cell r="AD7090">
            <v>44040</v>
          </cell>
          <cell r="AE7090">
            <v>44043</v>
          </cell>
          <cell r="AF7090" t="str">
            <v>BOWL BAMBOO BLANCO 14X28CM</v>
          </cell>
          <cell r="AG7090" t="str">
            <v>1065.95</v>
          </cell>
          <cell r="AH7090">
            <v>1</v>
          </cell>
          <cell r="AI7090" t="str">
            <v>BA7812</v>
          </cell>
          <cell r="AJ7090" t="str">
            <v>Web</v>
          </cell>
          <cell r="AK7090" t="str">
            <v>LUNES 3-08 ENTRE 8 Y 18 HORAS!</v>
          </cell>
          <cell r="AL7090">
            <v>1629562512</v>
          </cell>
          <cell r="AM7090">
            <v>269136109</v>
          </cell>
          <cell r="AN7090" t="str">
            <v>Sí</v>
          </cell>
        </row>
        <row r="7091">
          <cell r="A7091">
            <v>1473</v>
          </cell>
          <cell r="B7091" t="str">
            <v>camilagassa@gmail.com</v>
          </cell>
          <cell r="AF7091" t="str">
            <v>BOWL BAMBOO BLANCO 23CMX8CM</v>
          </cell>
          <cell r="AG7091" t="str">
            <v>1087.2</v>
          </cell>
          <cell r="AH7091">
            <v>1</v>
          </cell>
          <cell r="AI7091" t="str">
            <v>BA8128BLA</v>
          </cell>
          <cell r="AN7091" t="str">
            <v>Sí</v>
          </cell>
        </row>
        <row r="7092">
          <cell r="A7092">
            <v>1473</v>
          </cell>
          <cell r="B7092" t="str">
            <v>camilagassa@gmail.com</v>
          </cell>
          <cell r="AF7092" t="str">
            <v>RALLADOR VERDE 20x4 CM</v>
          </cell>
          <cell r="AG7092" t="str">
            <v>331.67</v>
          </cell>
          <cell r="AH7092">
            <v>1</v>
          </cell>
          <cell r="AI7092" t="str">
            <v>BA6436</v>
          </cell>
          <cell r="AN7092" t="str">
            <v>Sí</v>
          </cell>
        </row>
        <row r="7093">
          <cell r="A7093">
            <v>1473</v>
          </cell>
          <cell r="B7093" t="str">
            <v>camilagassa@gmail.com</v>
          </cell>
          <cell r="AF7093" t="str">
            <v>ESPECIERO 6 PIEZAS DE ACERO INOXIDABLE 20X20 CM</v>
          </cell>
          <cell r="AG7093" t="str">
            <v>1227.79</v>
          </cell>
          <cell r="AH7093">
            <v>1</v>
          </cell>
          <cell r="AI7093" t="str">
            <v>046BA3347</v>
          </cell>
          <cell r="AN7093" t="str">
            <v>Sí</v>
          </cell>
        </row>
        <row r="7094">
          <cell r="A7094">
            <v>1472</v>
          </cell>
          <cell r="B7094" t="str">
            <v>sorayacabanas@hotmail.com</v>
          </cell>
          <cell r="C7094">
            <v>44040</v>
          </cell>
          <cell r="D7094" t="str">
            <v>Abierta</v>
          </cell>
          <cell r="E7094" t="str">
            <v>Recibido</v>
          </cell>
          <cell r="F7094" t="str">
            <v>Enviado</v>
          </cell>
          <cell r="G7094" t="str">
            <v>ARS</v>
          </cell>
          <cell r="H7094" t="str">
            <v>1949.6</v>
          </cell>
          <cell r="I7094">
            <v>0</v>
          </cell>
          <cell r="J7094">
            <v>0</v>
          </cell>
          <cell r="K7094" t="str">
            <v>1949.6</v>
          </cell>
          <cell r="L7094" t="str">
            <v>Soraya Cabanas</v>
          </cell>
          <cell r="M7094">
            <v>35821155</v>
          </cell>
          <cell r="N7094">
            <v>1530520319</v>
          </cell>
          <cell r="O7094" t="str">
            <v>Soraya cabanas</v>
          </cell>
          <cell r="P7094">
            <v>1530520319</v>
          </cell>
          <cell r="Q7094" t="str">
            <v>Centenario Uruguayo</v>
          </cell>
          <cell r="R7094">
            <v>1279</v>
          </cell>
          <cell r="T7094" t="str">
            <v>Lanus este</v>
          </cell>
          <cell r="U7094" t="str">
            <v>Lanus</v>
          </cell>
          <cell r="V7094">
            <v>1824</v>
          </cell>
          <cell r="W7094" t="str">
            <v>Gran Buenos Aires</v>
          </cell>
          <cell r="Y7094" t="str">
            <v>ENVÍO SIN CARGO (CABA Y GRAN PARTE DE GBA) TIEMPO: 4 a 6 DÍAS HÁBILES</v>
          </cell>
          <cell r="Z7094" t="str">
            <v>Mercado Pago</v>
          </cell>
          <cell r="AD7094">
            <v>44040</v>
          </cell>
          <cell r="AE7094">
            <v>44049</v>
          </cell>
          <cell r="AF7094" t="str">
            <v>JABONERA BAÑO POLISERINA PASTEL</v>
          </cell>
          <cell r="AG7094">
            <v>392</v>
          </cell>
          <cell r="AH7094">
            <v>1</v>
          </cell>
          <cell r="AI7094" t="str">
            <v>046AB6644</v>
          </cell>
          <cell r="AJ7094" t="str">
            <v>Móvil</v>
          </cell>
          <cell r="AK7094" t="str">
            <v>MIERCOLES 12-08 ENTRE 8 Y 18 HORAS!</v>
          </cell>
          <cell r="AL7094">
            <v>1629514538</v>
          </cell>
          <cell r="AM7094">
            <v>269143984</v>
          </cell>
          <cell r="AN7094" t="str">
            <v>Sí</v>
          </cell>
        </row>
        <row r="7095">
          <cell r="A7095">
            <v>1472</v>
          </cell>
          <cell r="B7095" t="str">
            <v>sorayacabanas@hotmail.com</v>
          </cell>
          <cell r="AF7095" t="str">
            <v>INDIVIDUAL DE YUTE TEJIDO 32 CM</v>
          </cell>
          <cell r="AG7095" t="str">
            <v>519.2</v>
          </cell>
          <cell r="AH7095">
            <v>3</v>
          </cell>
          <cell r="AI7095" t="str">
            <v>INDIVIDUALYUTE</v>
          </cell>
          <cell r="AN7095" t="str">
            <v>Sí</v>
          </cell>
        </row>
        <row r="7096">
          <cell r="A7096">
            <v>1471</v>
          </cell>
          <cell r="B7096" t="str">
            <v>romina.orrijola@hotmail.com</v>
          </cell>
          <cell r="C7096">
            <v>44040</v>
          </cell>
          <cell r="D7096" t="str">
            <v>Abierta</v>
          </cell>
          <cell r="E7096" t="str">
            <v>Recibido</v>
          </cell>
          <cell r="F7096" t="str">
            <v>Enviado</v>
          </cell>
          <cell r="G7096" t="str">
            <v>ARS</v>
          </cell>
          <cell r="H7096" t="str">
            <v>2494.39</v>
          </cell>
          <cell r="I7096">
            <v>0</v>
          </cell>
          <cell r="J7096">
            <v>0</v>
          </cell>
          <cell r="K7096" t="str">
            <v>2494.39</v>
          </cell>
          <cell r="L7096" t="str">
            <v>Romina Orrijola</v>
          </cell>
          <cell r="M7096">
            <v>33904532</v>
          </cell>
          <cell r="N7096">
            <v>1167658064</v>
          </cell>
          <cell r="O7096" t="str">
            <v>Romina Orrijola</v>
          </cell>
          <cell r="P7096">
            <v>1167658064</v>
          </cell>
          <cell r="Q7096" t="str">
            <v>Paul groussac</v>
          </cell>
          <cell r="R7096">
            <v>1814</v>
          </cell>
          <cell r="T7096" t="str">
            <v>Ituzaingo</v>
          </cell>
          <cell r="U7096" t="str">
            <v>Buenos aires</v>
          </cell>
          <cell r="V7096">
            <v>1714</v>
          </cell>
          <cell r="W7096" t="str">
            <v>Gran Buenos Aires</v>
          </cell>
          <cell r="Y7096" t="str">
            <v>ENVÍO SIN CARGO (CABA Y GRAN PARTE DE GBA) TIEMPO: 4 a 6 DÍAS HÁBILES</v>
          </cell>
          <cell r="Z7096" t="str">
            <v>Mercado Pago</v>
          </cell>
          <cell r="AD7096">
            <v>44040</v>
          </cell>
          <cell r="AE7096">
            <v>44047</v>
          </cell>
          <cell r="AF7096" t="str">
            <v>COLADOR ACERO INOX. 20CM DIAM X8CM ALTO</v>
          </cell>
          <cell r="AG7096" t="str">
            <v>372.8</v>
          </cell>
          <cell r="AH7096">
            <v>1</v>
          </cell>
          <cell r="AI7096" t="str">
            <v>046BA8161</v>
          </cell>
          <cell r="AJ7096" t="str">
            <v>Móvil</v>
          </cell>
          <cell r="AK7096" t="str">
            <v>JUEVES 06-08 ENTRE 8 Y 18 HORAS!</v>
          </cell>
          <cell r="AL7096">
            <v>1629481690</v>
          </cell>
          <cell r="AM7096">
            <v>267006543</v>
          </cell>
          <cell r="AN7096" t="str">
            <v>Sí</v>
          </cell>
        </row>
        <row r="7097">
          <cell r="A7097">
            <v>1471</v>
          </cell>
          <cell r="B7097" t="str">
            <v>romina.orrijola@hotmail.com</v>
          </cell>
          <cell r="AF7097" t="str">
            <v>SARTEN DE CERAMICA ANTIADHERENTE C/TAPA DE VIDRIO 26 CM</v>
          </cell>
          <cell r="AG7097" t="str">
            <v>1083.19</v>
          </cell>
          <cell r="AH7097">
            <v>1</v>
          </cell>
          <cell r="AI7097" t="str">
            <v>BA8172</v>
          </cell>
          <cell r="AN7097" t="str">
            <v>Sí</v>
          </cell>
        </row>
        <row r="7098">
          <cell r="A7098">
            <v>1471</v>
          </cell>
          <cell r="B7098" t="str">
            <v>romina.orrijola@hotmail.com</v>
          </cell>
          <cell r="AF7098" t="str">
            <v>INDIVIDUAL DE YUTE TEJIDO 32 CM</v>
          </cell>
          <cell r="AG7098" t="str">
            <v>519.2</v>
          </cell>
          <cell r="AH7098">
            <v>2</v>
          </cell>
          <cell r="AI7098" t="str">
            <v>INDIVIDUALYUTE</v>
          </cell>
          <cell r="AN7098" t="str">
            <v>Sí</v>
          </cell>
        </row>
        <row r="7099">
          <cell r="A7099">
            <v>1470</v>
          </cell>
          <cell r="B7099" t="str">
            <v>camilaflorenciaoconnell@gmail.com</v>
          </cell>
          <cell r="C7099">
            <v>44040</v>
          </cell>
          <cell r="D7099" t="str">
            <v>Abierta</v>
          </cell>
          <cell r="E7099" t="str">
            <v>Recibido</v>
          </cell>
          <cell r="F7099" t="str">
            <v>Enviado</v>
          </cell>
          <cell r="G7099" t="str">
            <v>ARS</v>
          </cell>
          <cell r="H7099" t="str">
            <v>1108.79</v>
          </cell>
          <cell r="I7099">
            <v>0</v>
          </cell>
          <cell r="J7099">
            <v>0</v>
          </cell>
          <cell r="K7099" t="str">
            <v>1108.79</v>
          </cell>
          <cell r="L7099" t="str">
            <v>Camila Oconnell</v>
          </cell>
          <cell r="M7099">
            <v>39068519</v>
          </cell>
          <cell r="N7099">
            <v>34126637</v>
          </cell>
          <cell r="O7099" t="str">
            <v>Camila Oconnell</v>
          </cell>
          <cell r="P7099">
            <v>34126637</v>
          </cell>
          <cell r="Q7099" t="str">
            <v>Viel</v>
          </cell>
          <cell r="R7099">
            <v>650</v>
          </cell>
          <cell r="S7099" t="str">
            <v>casa</v>
          </cell>
          <cell r="U7099" t="str">
            <v>Caba</v>
          </cell>
          <cell r="V7099">
            <v>1424</v>
          </cell>
          <cell r="W7099" t="str">
            <v>Capital Federal</v>
          </cell>
          <cell r="Y7099" t="str">
            <v>ENVÍO SIN CARGO (CABA Y GRAN PARTE DE GBA) TIEMPO: 4 a 6 DÍAS HÁBILES</v>
          </cell>
          <cell r="Z7099" t="str">
            <v>Mercado Pago</v>
          </cell>
          <cell r="AD7099">
            <v>44040</v>
          </cell>
          <cell r="AE7099">
            <v>44043</v>
          </cell>
          <cell r="AF7099" t="str">
            <v>ALM. SMILE 25X55CM POLIESTER V.SILICONADO</v>
          </cell>
          <cell r="AG7099" t="str">
            <v>631.2</v>
          </cell>
          <cell r="AH7099">
            <v>1</v>
          </cell>
          <cell r="AI7099" t="str">
            <v>CHU388</v>
          </cell>
          <cell r="AJ7099" t="str">
            <v>Web</v>
          </cell>
          <cell r="AK7099" t="str">
            <v>SABADO 31-07 ENTRE 8 Y 16 HORAS !</v>
          </cell>
          <cell r="AL7099">
            <v>1629428336</v>
          </cell>
          <cell r="AM7099">
            <v>269119201</v>
          </cell>
          <cell r="AN7099" t="str">
            <v>Sí</v>
          </cell>
        </row>
        <row r="7100">
          <cell r="A7100">
            <v>1470</v>
          </cell>
          <cell r="B7100" t="str">
            <v>camilaflorenciaoconnell@gmail.com</v>
          </cell>
          <cell r="AF7100" t="str">
            <v>ALMOHADON HOJAS VERDES Y NEGRAS 30X30CM POLIESTER</v>
          </cell>
          <cell r="AG7100" t="str">
            <v>477.59</v>
          </cell>
          <cell r="AH7100">
            <v>1</v>
          </cell>
          <cell r="AI7100" t="str">
            <v>CHU198</v>
          </cell>
          <cell r="AN7100" t="str">
            <v>Sí</v>
          </cell>
        </row>
        <row r="7101">
          <cell r="A7101">
            <v>1469</v>
          </cell>
          <cell r="B7101" t="str">
            <v>marcemileo@hotmail.com</v>
          </cell>
          <cell r="C7101">
            <v>44040</v>
          </cell>
          <cell r="D7101" t="str">
            <v>Abierta</v>
          </cell>
          <cell r="E7101" t="str">
            <v>Recibido</v>
          </cell>
          <cell r="F7101" t="str">
            <v>Enviado</v>
          </cell>
          <cell r="G7101" t="str">
            <v>ARS</v>
          </cell>
          <cell r="H7101" t="str">
            <v>1740.2</v>
          </cell>
          <cell r="I7101">
            <v>0</v>
          </cell>
          <cell r="J7101">
            <v>0</v>
          </cell>
          <cell r="K7101" t="str">
            <v>1740.2</v>
          </cell>
          <cell r="L7101" t="str">
            <v>Marcela Mileo</v>
          </cell>
          <cell r="M7101">
            <v>40010579</v>
          </cell>
          <cell r="N7101">
            <v>1167089074</v>
          </cell>
          <cell r="O7101" t="str">
            <v>Marcela Mileo</v>
          </cell>
          <cell r="P7101">
            <v>1167089074</v>
          </cell>
          <cell r="Q7101" t="str">
            <v>Azcuénaga</v>
          </cell>
          <cell r="R7101">
            <v>1086</v>
          </cell>
          <cell r="S7101" t="str">
            <v>PB B</v>
          </cell>
          <cell r="T7101" t="str">
            <v>Recoleta</v>
          </cell>
          <cell r="U7101" t="str">
            <v>Caba</v>
          </cell>
          <cell r="V7101">
            <v>1115</v>
          </cell>
          <cell r="W7101" t="str">
            <v>Capital Federal</v>
          </cell>
          <cell r="Y7101" t="str">
            <v>ENVÍO SIN CARGO (CABA Y GRAN PARTE DE GBA) TIEMPO: 4 a 6 DÍAS HÁBILES</v>
          </cell>
          <cell r="Z7101" t="str">
            <v>Mercado Pago</v>
          </cell>
          <cell r="AD7101">
            <v>44040</v>
          </cell>
          <cell r="AE7101">
            <v>44043</v>
          </cell>
          <cell r="AF7101" t="str">
            <v>FRASCO VIDRIO 19CM X 9CM DIAM</v>
          </cell>
          <cell r="AG7101" t="str">
            <v>298.13</v>
          </cell>
          <cell r="AH7101">
            <v>1</v>
          </cell>
          <cell r="AI7101" t="str">
            <v>BA6431 MERRCA SEPARADA</v>
          </cell>
          <cell r="AJ7101" t="str">
            <v>Web</v>
          </cell>
          <cell r="AK7101" t="str">
            <v>SABADO 31-07 ENTRE 8 Y 16 HORAS !</v>
          </cell>
          <cell r="AL7101">
            <v>1629402833</v>
          </cell>
          <cell r="AM7101">
            <v>269105586</v>
          </cell>
          <cell r="AN7101" t="str">
            <v>Sí</v>
          </cell>
        </row>
        <row r="7102">
          <cell r="A7102">
            <v>1469</v>
          </cell>
          <cell r="B7102" t="str">
            <v>marcemileo@hotmail.com</v>
          </cell>
          <cell r="AF7102" t="str">
            <v>TORTERO DE CERAMICA/VIDRIO 21CM X 21CM X22CM</v>
          </cell>
          <cell r="AG7102" t="str">
            <v>1442.07</v>
          </cell>
          <cell r="AH7102">
            <v>1</v>
          </cell>
          <cell r="AI7102" t="str">
            <v> 055BA6583</v>
          </cell>
          <cell r="AN7102" t="str">
            <v>Sí</v>
          </cell>
        </row>
        <row r="7103">
          <cell r="A7103">
            <v>1468</v>
          </cell>
          <cell r="B7103" t="str">
            <v>clanquillahue@hotmail.com</v>
          </cell>
          <cell r="C7103">
            <v>44040</v>
          </cell>
          <cell r="D7103" t="str">
            <v>Abierta</v>
          </cell>
          <cell r="E7103" t="str">
            <v>Recibido</v>
          </cell>
          <cell r="F7103" t="str">
            <v>Enviado</v>
          </cell>
          <cell r="G7103" t="str">
            <v>ARS</v>
          </cell>
          <cell r="H7103" t="str">
            <v>588.8</v>
          </cell>
          <cell r="I7103">
            <v>0</v>
          </cell>
          <cell r="J7103">
            <v>0</v>
          </cell>
          <cell r="K7103" t="str">
            <v>588.8</v>
          </cell>
          <cell r="L7103" t="str">
            <v>Guillermo Albornoz</v>
          </cell>
          <cell r="M7103">
            <v>28113124</v>
          </cell>
          <cell r="N7103">
            <v>1135955427</v>
          </cell>
          <cell r="O7103" t="str">
            <v>Guillermo Albornoz</v>
          </cell>
          <cell r="P7103">
            <v>1135955427</v>
          </cell>
          <cell r="Q7103" t="str">
            <v>Camacua</v>
          </cell>
          <cell r="R7103">
            <v>1125</v>
          </cell>
          <cell r="S7103" t="str">
            <v>Casa frente</v>
          </cell>
          <cell r="T7103" t="str">
            <v>Don torcuato</v>
          </cell>
          <cell r="U7103" t="str">
            <v>Tigre</v>
          </cell>
          <cell r="V7103">
            <v>1611</v>
          </cell>
          <cell r="W7103" t="str">
            <v>Gran Buenos Aires</v>
          </cell>
          <cell r="Y7103" t="str">
            <v>ENVÍO SIN CARGO (CABA Y GRAN PARTE DE GBA) TIEMPO: 4 a 6 DÍAS HÁBILES</v>
          </cell>
          <cell r="Z7103" t="str">
            <v>Mercado Pago</v>
          </cell>
          <cell r="AD7103">
            <v>44040</v>
          </cell>
          <cell r="AE7103">
            <v>44043</v>
          </cell>
          <cell r="AF7103" t="str">
            <v>INFUSOR DE TE</v>
          </cell>
          <cell r="AG7103" t="str">
            <v>123.2</v>
          </cell>
          <cell r="AH7103">
            <v>1</v>
          </cell>
          <cell r="AI7103" t="str">
            <v>046BA4757</v>
          </cell>
          <cell r="AJ7103" t="str">
            <v>Móvil</v>
          </cell>
          <cell r="AK7103" t="str">
            <v>MARTES 4-07 ENTRE 8 Y 18 HORAS!</v>
          </cell>
          <cell r="AL7103">
            <v>1629194490</v>
          </cell>
          <cell r="AM7103">
            <v>269069789</v>
          </cell>
          <cell r="AN7103" t="str">
            <v>Sí</v>
          </cell>
        </row>
        <row r="7104">
          <cell r="A7104">
            <v>1468</v>
          </cell>
          <cell r="B7104" t="str">
            <v>clanquillahue@hotmail.com</v>
          </cell>
          <cell r="AF7104" t="str">
            <v>VASO TERMICO CON TAPA Y FAJA COLORES PASTELES (Verde)</v>
          </cell>
          <cell r="AG7104" t="str">
            <v>232.8</v>
          </cell>
          <cell r="AH7104">
            <v>1</v>
          </cell>
          <cell r="AI7104" t="str">
            <v>BA87506 MERCA SEPA</v>
          </cell>
          <cell r="AN7104" t="str">
            <v>Sí</v>
          </cell>
        </row>
        <row r="7105">
          <cell r="A7105">
            <v>1468</v>
          </cell>
          <cell r="B7105" t="str">
            <v>clanquillahue@hotmail.com</v>
          </cell>
          <cell r="AF7105" t="str">
            <v>VASO TERMICO CON TAPA Y FAJA COLORES PASTELES (Rosa)</v>
          </cell>
          <cell r="AG7105" t="str">
            <v>232.8</v>
          </cell>
          <cell r="AH7105">
            <v>1</v>
          </cell>
          <cell r="AI7105" t="str">
            <v>BA87506 MERCA SEPA</v>
          </cell>
          <cell r="AN7105" t="str">
            <v>Sí</v>
          </cell>
        </row>
        <row r="7106">
          <cell r="A7106">
            <v>1467</v>
          </cell>
          <cell r="B7106" t="str">
            <v>lattaruoloandrea@hotmail.com</v>
          </cell>
          <cell r="C7106">
            <v>44040</v>
          </cell>
          <cell r="D7106" t="str">
            <v>Abierta</v>
          </cell>
          <cell r="E7106" t="str">
            <v>Recibido</v>
          </cell>
          <cell r="F7106" t="str">
            <v>Enviado</v>
          </cell>
          <cell r="G7106" t="str">
            <v>ARS</v>
          </cell>
          <cell r="H7106" t="str">
            <v>1899.44</v>
          </cell>
          <cell r="I7106">
            <v>0</v>
          </cell>
          <cell r="J7106">
            <v>0</v>
          </cell>
          <cell r="K7106" t="str">
            <v>1899.44</v>
          </cell>
          <cell r="L7106" t="str">
            <v>Andrea Lattaruolo</v>
          </cell>
          <cell r="M7106">
            <v>34772921</v>
          </cell>
          <cell r="N7106">
            <v>1133753036</v>
          </cell>
          <cell r="O7106" t="str">
            <v>Andrea Lattaruolo</v>
          </cell>
          <cell r="P7106">
            <v>1133753036</v>
          </cell>
          <cell r="Q7106" t="str">
            <v>Rivadavia</v>
          </cell>
          <cell r="R7106">
            <v>413</v>
          </cell>
          <cell r="S7106">
            <v>8</v>
          </cell>
          <cell r="T7106" t="str">
            <v>San nicolas</v>
          </cell>
          <cell r="U7106" t="str">
            <v>Caba</v>
          </cell>
          <cell r="V7106">
            <v>1002</v>
          </cell>
          <cell r="W7106" t="str">
            <v>Capital Federal</v>
          </cell>
          <cell r="Y7106" t="str">
            <v>ENVÍO SIN CARGO (CABA Y GRAN PARTE DE GBA) TIEMPO: 4 a 6 DÍAS HÁBILES</v>
          </cell>
          <cell r="Z7106" t="str">
            <v>Mercado Pago</v>
          </cell>
          <cell r="AD7106">
            <v>44040</v>
          </cell>
          <cell r="AE7106">
            <v>44043</v>
          </cell>
          <cell r="AF7106" t="str">
            <v>TAZA ROMA DE CERAMICA AZUL NAVY 275ML</v>
          </cell>
          <cell r="AG7106">
            <v>480</v>
          </cell>
          <cell r="AH7106">
            <v>2</v>
          </cell>
          <cell r="AI7106" t="str">
            <v>PO323713 MERCA SEPA</v>
          </cell>
          <cell r="AJ7106" t="str">
            <v>Móvil</v>
          </cell>
          <cell r="AK7106" t="str">
            <v>SABADO 31-07 ENTRE 8 Y 16 HORAS !</v>
          </cell>
          <cell r="AL7106">
            <v>1629050322</v>
          </cell>
          <cell r="AM7106">
            <v>266142667</v>
          </cell>
          <cell r="AN7106" t="str">
            <v>Sí</v>
          </cell>
        </row>
        <row r="7107">
          <cell r="A7107">
            <v>1467</v>
          </cell>
          <cell r="B7107" t="str">
            <v>lattaruoloandrea@hotmail.com</v>
          </cell>
          <cell r="AF7107" t="str">
            <v>BATIDOR SEMIAUTOMATICO 34 CM</v>
          </cell>
          <cell r="AG7107" t="str">
            <v>250.8</v>
          </cell>
          <cell r="AH7107">
            <v>1</v>
          </cell>
          <cell r="AI7107" t="str">
            <v>046BA4824</v>
          </cell>
          <cell r="AN7107" t="str">
            <v>Sí</v>
          </cell>
        </row>
        <row r="7108">
          <cell r="A7108">
            <v>1467</v>
          </cell>
          <cell r="B7108" t="str">
            <v>lattaruoloandrea@hotmail.com</v>
          </cell>
          <cell r="AF7108" t="str">
            <v>TAMIZ ACERO INXODABLE</v>
          </cell>
          <cell r="AG7108" t="str">
            <v>455.84</v>
          </cell>
          <cell r="AH7108">
            <v>1</v>
          </cell>
          <cell r="AI7108" t="str">
            <v>046BA4748 LE PUSE EL 15%</v>
          </cell>
          <cell r="AN7108" t="str">
            <v>Sí</v>
          </cell>
        </row>
        <row r="7109">
          <cell r="A7109">
            <v>1467</v>
          </cell>
          <cell r="B7109" t="str">
            <v>lattaruoloandrea@hotmail.com</v>
          </cell>
          <cell r="AF7109" t="str">
            <v>VASO TERMICO CON TAPA Y FAJA COLORES PASTELES (Rosa)</v>
          </cell>
          <cell r="AG7109" t="str">
            <v>232.8</v>
          </cell>
          <cell r="AH7109">
            <v>1</v>
          </cell>
          <cell r="AI7109" t="str">
            <v>BA87506 MERCA SEPA</v>
          </cell>
          <cell r="AN7109" t="str">
            <v>Sí</v>
          </cell>
        </row>
        <row r="7110">
          <cell r="A7110">
            <v>1466</v>
          </cell>
          <cell r="B7110" t="str">
            <v>melinaarocio@gmail.com</v>
          </cell>
          <cell r="C7110">
            <v>44040</v>
          </cell>
          <cell r="D7110" t="str">
            <v>Abierta</v>
          </cell>
          <cell r="E7110" t="str">
            <v>Recibido</v>
          </cell>
          <cell r="F7110" t="str">
            <v>Enviado</v>
          </cell>
          <cell r="G7110" t="str">
            <v>ARS</v>
          </cell>
          <cell r="H7110" t="str">
            <v>1456.28</v>
          </cell>
          <cell r="I7110">
            <v>0</v>
          </cell>
          <cell r="J7110">
            <v>0</v>
          </cell>
          <cell r="K7110" t="str">
            <v>1456.28</v>
          </cell>
          <cell r="L7110" t="str">
            <v>Melina Castro</v>
          </cell>
          <cell r="M7110">
            <v>40144785</v>
          </cell>
          <cell r="N7110">
            <v>1159269243</v>
          </cell>
          <cell r="O7110" t="str">
            <v>Melina Castro</v>
          </cell>
          <cell r="P7110">
            <v>1159269243</v>
          </cell>
          <cell r="Q7110">
            <v>31</v>
          </cell>
          <cell r="R7110">
            <v>3750</v>
          </cell>
          <cell r="T7110" t="str">
            <v>Villa España</v>
          </cell>
          <cell r="U7110" t="str">
            <v>Berazategui</v>
          </cell>
          <cell r="V7110">
            <v>1884</v>
          </cell>
          <cell r="W7110" t="str">
            <v>Gran Buenos Aires</v>
          </cell>
          <cell r="Y7110" t="str">
            <v>ENVÍO SIN CARGO (CABA Y GRAN PARTE DE GBA) TIEMPO: 4 a 6 DÍAS HÁBILES</v>
          </cell>
          <cell r="Z7110" t="str">
            <v>Mercado Pago</v>
          </cell>
          <cell r="AB7110" t="str">
            <v>No tengo timbre</v>
          </cell>
          <cell r="AD7110">
            <v>44040</v>
          </cell>
          <cell r="AE7110">
            <v>44043</v>
          </cell>
          <cell r="AF7110" t="str">
            <v>CESTO DE BASURA ACERO INOXIDABLE 8L</v>
          </cell>
          <cell r="AG7110" t="str">
            <v>1456.28</v>
          </cell>
          <cell r="AH7110">
            <v>1</v>
          </cell>
          <cell r="AI7110" t="str">
            <v>TA7997</v>
          </cell>
          <cell r="AJ7110" t="str">
            <v>Móvil</v>
          </cell>
          <cell r="AK7110" t="str">
            <v>LUNES 3-08 ENTRE 8 Y 18 HORAS!</v>
          </cell>
          <cell r="AL7110">
            <v>1629041003</v>
          </cell>
          <cell r="AM7110">
            <v>268723580</v>
          </cell>
          <cell r="AN7110" t="str">
            <v>Sí</v>
          </cell>
        </row>
        <row r="7111">
          <cell r="A7111">
            <v>1465</v>
          </cell>
          <cell r="B7111" t="str">
            <v>andres-paez2011@hotmail.com</v>
          </cell>
          <cell r="C7111">
            <v>44040</v>
          </cell>
          <cell r="D7111" t="str">
            <v>Abierta</v>
          </cell>
          <cell r="E7111" t="str">
            <v>Recibido</v>
          </cell>
          <cell r="F7111" t="str">
            <v>Enviado</v>
          </cell>
          <cell r="G7111" t="str">
            <v>ARS</v>
          </cell>
          <cell r="H7111" t="str">
            <v>1121.6</v>
          </cell>
          <cell r="I7111">
            <v>0</v>
          </cell>
          <cell r="J7111">
            <v>0</v>
          </cell>
          <cell r="K7111" t="str">
            <v>1121.6</v>
          </cell>
          <cell r="L7111" t="str">
            <v>Norman Paez</v>
          </cell>
          <cell r="M7111">
            <v>35116797</v>
          </cell>
          <cell r="N7111">
            <v>1157432812</v>
          </cell>
          <cell r="O7111" t="str">
            <v>Norman Paez</v>
          </cell>
          <cell r="P7111">
            <v>1157432812</v>
          </cell>
          <cell r="Q7111" t="str">
            <v>Pichincha</v>
          </cell>
          <cell r="R7111">
            <v>4038</v>
          </cell>
          <cell r="T7111" t="str">
            <v>Bilingurth</v>
          </cell>
          <cell r="U7111" t="str">
            <v>San Martin</v>
          </cell>
          <cell r="V7111">
            <v>1650</v>
          </cell>
          <cell r="W7111" t="str">
            <v>Gran Buenos Aires</v>
          </cell>
          <cell r="Y7111" t="str">
            <v>ENVÍO SIN CARGO (CABA Y GRAN PARTE DE GBA) TIEMPO: 4 a 6 DÍAS HÁBILES</v>
          </cell>
          <cell r="Z7111" t="str">
            <v>Mercado Pago</v>
          </cell>
          <cell r="AD7111">
            <v>44040</v>
          </cell>
          <cell r="AE7111">
            <v>44043</v>
          </cell>
          <cell r="AF7111" t="str">
            <v>CAJA DE TE MAD. BCO 9DIV 24X7CM</v>
          </cell>
          <cell r="AG7111" t="str">
            <v>1121.6</v>
          </cell>
          <cell r="AH7111">
            <v>1</v>
          </cell>
          <cell r="AI7111" t="str">
            <v>046CX7202</v>
          </cell>
          <cell r="AJ7111" t="str">
            <v>Móvil</v>
          </cell>
          <cell r="AK7111" t="str">
            <v>MARTES 4-07 ENTRE 8 Y 18 HORAS!</v>
          </cell>
          <cell r="AL7111">
            <v>1628971013</v>
          </cell>
          <cell r="AM7111">
            <v>269004899</v>
          </cell>
          <cell r="AN7111" t="str">
            <v>Sí</v>
          </cell>
        </row>
        <row r="7112">
          <cell r="A7112">
            <v>1464</v>
          </cell>
          <cell r="B7112" t="str">
            <v>agusbarth84@hotmail.com</v>
          </cell>
          <cell r="C7112">
            <v>44040</v>
          </cell>
          <cell r="D7112" t="str">
            <v>Abierta</v>
          </cell>
          <cell r="E7112" t="str">
            <v>Recibido</v>
          </cell>
          <cell r="F7112" t="str">
            <v>Enviado</v>
          </cell>
          <cell r="G7112" t="str">
            <v>ARS</v>
          </cell>
          <cell r="H7112" t="str">
            <v>2294.94</v>
          </cell>
          <cell r="I7112">
            <v>0</v>
          </cell>
          <cell r="J7112">
            <v>0</v>
          </cell>
          <cell r="K7112" t="str">
            <v>2294.94</v>
          </cell>
          <cell r="L7112" t="str">
            <v>Agustina Barthes</v>
          </cell>
          <cell r="M7112">
            <v>30924031</v>
          </cell>
          <cell r="N7112">
            <v>1559555566</v>
          </cell>
          <cell r="O7112" t="str">
            <v>Agustina Barthes</v>
          </cell>
          <cell r="P7112">
            <v>1559555566</v>
          </cell>
          <cell r="Q7112" t="str">
            <v>Tres sargentos</v>
          </cell>
          <cell r="R7112">
            <v>2264</v>
          </cell>
          <cell r="S7112" t="str">
            <v>A</v>
          </cell>
          <cell r="U7112" t="str">
            <v>Jose C. Paz</v>
          </cell>
          <cell r="V7112">
            <v>1665</v>
          </cell>
          <cell r="W7112" t="str">
            <v>Gran Buenos Aires</v>
          </cell>
          <cell r="Y7112" t="str">
            <v>ENVÍO SIN CARGO (CABA Y GRAN PARTE DE GBA) TIEMPO: 4 a 6 DÍAS HÁBILES</v>
          </cell>
          <cell r="Z7112" t="str">
            <v>Mercado Pago</v>
          </cell>
          <cell r="AC7112" t="str">
            <v>NO FUNCIONA EL TIMBRE LLAMAR POR TELEFONO</v>
          </cell>
          <cell r="AD7112">
            <v>44040</v>
          </cell>
          <cell r="AE7112">
            <v>44043</v>
          </cell>
          <cell r="AF7112" t="str">
            <v>BOWL BAMBOO GRIS 6X15CM</v>
          </cell>
          <cell r="AG7112" t="str">
            <v>431.2</v>
          </cell>
          <cell r="AH7112">
            <v>1</v>
          </cell>
          <cell r="AI7112" t="str">
            <v>BA7799</v>
          </cell>
          <cell r="AJ7112" t="str">
            <v>Móvil</v>
          </cell>
          <cell r="AK7112" t="str">
            <v>MARTES 4-07 ENTRE 8 Y 18 HORAS!</v>
          </cell>
          <cell r="AL7112">
            <v>1628893502</v>
          </cell>
          <cell r="AM7112">
            <v>263397469</v>
          </cell>
          <cell r="AN7112" t="str">
            <v>Sí</v>
          </cell>
        </row>
        <row r="7113">
          <cell r="A7113">
            <v>1464</v>
          </cell>
          <cell r="B7113" t="str">
            <v>agusbarth84@hotmail.com</v>
          </cell>
          <cell r="AF7113" t="str">
            <v>BOTELLA VIDRIO H2O 1 LITRO CORCHO ECOLOGICO</v>
          </cell>
          <cell r="AG7113" t="str">
            <v>305.36</v>
          </cell>
          <cell r="AH7113">
            <v>1</v>
          </cell>
          <cell r="AI7113" t="str">
            <v>019BO5217NEW</v>
          </cell>
          <cell r="AN7113" t="str">
            <v>Sí</v>
          </cell>
        </row>
        <row r="7114">
          <cell r="A7114">
            <v>1464</v>
          </cell>
          <cell r="B7114" t="str">
            <v>agusbarth84@hotmail.com</v>
          </cell>
          <cell r="AF7114" t="str">
            <v>SARTEN DE CERAMICA DE 22 CM C/TAPA ANTIADHERENTE</v>
          </cell>
          <cell r="AG7114" t="str">
            <v>971.18</v>
          </cell>
          <cell r="AH7114">
            <v>1</v>
          </cell>
          <cell r="AI7114" t="str">
            <v>BA8170</v>
          </cell>
          <cell r="AN7114" t="str">
            <v>Sí</v>
          </cell>
        </row>
        <row r="7115">
          <cell r="A7115">
            <v>1464</v>
          </cell>
          <cell r="B7115" t="str">
            <v>agusbarth84@hotmail.com</v>
          </cell>
          <cell r="AF7115" t="str">
            <v>BOWL NEGRO 400CC TRANSLUCIDO MATERIAL SAN</v>
          </cell>
          <cell r="AG7115" t="str">
            <v>146.8</v>
          </cell>
          <cell r="AH7115">
            <v>4</v>
          </cell>
          <cell r="AI7115" t="str">
            <v>BP01102 BIPO</v>
          </cell>
          <cell r="AN7115" t="str">
            <v>Sí</v>
          </cell>
        </row>
        <row r="7116">
          <cell r="A7116">
            <v>1463</v>
          </cell>
          <cell r="B7116" t="str">
            <v>melzakhem@hotmail.com</v>
          </cell>
          <cell r="C7116">
            <v>44040</v>
          </cell>
          <cell r="D7116" t="str">
            <v>Abierta</v>
          </cell>
          <cell r="E7116" t="str">
            <v>Recibido</v>
          </cell>
          <cell r="F7116" t="str">
            <v>Enviado</v>
          </cell>
          <cell r="G7116" t="str">
            <v>ARS</v>
          </cell>
          <cell r="H7116">
            <v>2596</v>
          </cell>
          <cell r="I7116">
            <v>0</v>
          </cell>
          <cell r="J7116">
            <v>0</v>
          </cell>
          <cell r="K7116">
            <v>2596</v>
          </cell>
          <cell r="L7116" t="str">
            <v>Melanie Zakhem</v>
          </cell>
          <cell r="M7116">
            <v>38294083</v>
          </cell>
          <cell r="N7116">
            <v>5491161190203</v>
          </cell>
          <cell r="O7116" t="str">
            <v>Melanie Zakhem</v>
          </cell>
          <cell r="P7116">
            <v>5491161190203</v>
          </cell>
          <cell r="Q7116" t="str">
            <v>Almirante Brown</v>
          </cell>
          <cell r="R7116">
            <v>2151</v>
          </cell>
          <cell r="S7116">
            <v>145</v>
          </cell>
          <cell r="T7116" t="str">
            <v>Barrio Privado Sausalito</v>
          </cell>
          <cell r="U7116" t="str">
            <v>Pilar</v>
          </cell>
          <cell r="V7116">
            <v>1440</v>
          </cell>
          <cell r="W7116" t="str">
            <v>Capital Federal</v>
          </cell>
          <cell r="Y7116" t="str">
            <v>ENVÍO SIN CARGO (CABA Y GRAN PARTE DE GBA) TIEMPO: 4 a 6 DÍAS HÁBILES</v>
          </cell>
          <cell r="Z7116" t="str">
            <v>Mercado Pago</v>
          </cell>
          <cell r="AB7116" t="str">
            <v>Código Postal 1629.</v>
          </cell>
          <cell r="AD7116">
            <v>44040</v>
          </cell>
          <cell r="AE7116">
            <v>44053</v>
          </cell>
          <cell r="AF7116" t="str">
            <v>INDIVIDUAL DE YUTE TEJIDO 32 CM</v>
          </cell>
          <cell r="AG7116" t="str">
            <v>519.2</v>
          </cell>
          <cell r="AH7116">
            <v>5</v>
          </cell>
          <cell r="AI7116" t="str">
            <v>INDIVIDUALYUTE</v>
          </cell>
          <cell r="AJ7116" t="str">
            <v>Móvil</v>
          </cell>
          <cell r="AK7116" t="str">
            <v>MARTES 11-08 ENTRE 8 Y 18 HORAS!</v>
          </cell>
          <cell r="AL7116">
            <v>1628880239</v>
          </cell>
          <cell r="AM7116">
            <v>260921661</v>
          </cell>
          <cell r="AN7116" t="str">
            <v>Sí</v>
          </cell>
        </row>
        <row r="7117">
          <cell r="A7117">
            <v>1462</v>
          </cell>
          <cell r="B7117" t="str">
            <v>daiana.castegliano@live.com.ar</v>
          </cell>
          <cell r="C7117">
            <v>44040</v>
          </cell>
          <cell r="D7117" t="str">
            <v>Abierta</v>
          </cell>
          <cell r="E7117" t="str">
            <v>Recibido</v>
          </cell>
          <cell r="F7117" t="str">
            <v>Enviado</v>
          </cell>
          <cell r="G7117" t="str">
            <v>ARS</v>
          </cell>
          <cell r="H7117" t="str">
            <v>801.39</v>
          </cell>
          <cell r="I7117">
            <v>0</v>
          </cell>
          <cell r="J7117">
            <v>0</v>
          </cell>
          <cell r="K7117" t="str">
            <v>801.39</v>
          </cell>
          <cell r="L7117" t="str">
            <v>Daiana Castegliano</v>
          </cell>
          <cell r="M7117">
            <v>37432831</v>
          </cell>
          <cell r="N7117">
            <v>1560447250</v>
          </cell>
          <cell r="O7117" t="str">
            <v>Daiana Castegliano</v>
          </cell>
          <cell r="P7117">
            <v>1560447250</v>
          </cell>
          <cell r="Q7117" t="str">
            <v>Trole</v>
          </cell>
          <cell r="R7117">
            <v>315</v>
          </cell>
          <cell r="T7117" t="str">
            <v>Nueva Pompeya</v>
          </cell>
          <cell r="U7117" t="str">
            <v>Capital Federal</v>
          </cell>
          <cell r="V7117">
            <v>1437</v>
          </cell>
          <cell r="W7117" t="str">
            <v>Capital Federal</v>
          </cell>
          <cell r="Y7117" t="str">
            <v>ENVÍO SIN CARGO (CABA Y GRAN PARTE DE GBA) TIEMPO: 4 a 6 DÍAS HÁBILES</v>
          </cell>
          <cell r="Z7117" t="str">
            <v>Mercado Pago</v>
          </cell>
          <cell r="AC7117" t="str">
            <v>ENVIAR PEDIDO 1462 Y 1417 JUNTOS</v>
          </cell>
          <cell r="AD7117">
            <v>44040</v>
          </cell>
          <cell r="AE7117">
            <v>44041</v>
          </cell>
          <cell r="AF7117" t="str">
            <v>CUCHILLO CERAMICA 28</v>
          </cell>
          <cell r="AG7117" t="str">
            <v>726.87</v>
          </cell>
          <cell r="AH7117">
            <v>1</v>
          </cell>
          <cell r="AI7117" t="str">
            <v>046BA8189</v>
          </cell>
          <cell r="AJ7117" t="str">
            <v>Web</v>
          </cell>
          <cell r="AK7117" t="str">
            <v>VIERNES 31-07 ENTRE 8 Y 18 HORAS!</v>
          </cell>
          <cell r="AL7117">
            <v>1628852271</v>
          </cell>
          <cell r="AM7117">
            <v>268989104</v>
          </cell>
          <cell r="AN7117" t="str">
            <v>Sí</v>
          </cell>
        </row>
        <row r="7118">
          <cell r="A7118">
            <v>1462</v>
          </cell>
          <cell r="B7118" t="str">
            <v>daiana.castegliano@live.com.ar</v>
          </cell>
          <cell r="AF7118" t="str">
            <v>UNTADOR CRISTAL 1 PIEZA 14,5CM MOTIV. SIN ELECCIÓN</v>
          </cell>
          <cell r="AG7118" t="str">
            <v>18.63</v>
          </cell>
          <cell r="AH7118">
            <v>4</v>
          </cell>
          <cell r="AI7118" t="str">
            <v>019BA6981</v>
          </cell>
          <cell r="AN7118" t="str">
            <v>Sí</v>
          </cell>
        </row>
        <row r="7119">
          <cell r="A7119">
            <v>1461</v>
          </cell>
          <cell r="B7119" t="str">
            <v>agustinarp66@gmail.com</v>
          </cell>
          <cell r="C7119">
            <v>44040</v>
          </cell>
          <cell r="D7119" t="str">
            <v>Abierta</v>
          </cell>
          <cell r="E7119" t="str">
            <v>Recibido</v>
          </cell>
          <cell r="F7119" t="str">
            <v>Enviado</v>
          </cell>
          <cell r="G7119" t="str">
            <v>ARS</v>
          </cell>
          <cell r="H7119" t="str">
            <v>10614.61</v>
          </cell>
          <cell r="I7119">
            <v>0</v>
          </cell>
          <cell r="J7119">
            <v>0</v>
          </cell>
          <cell r="K7119" t="str">
            <v>10614.61</v>
          </cell>
          <cell r="L7119" t="str">
            <v>Agustina Rodriguez</v>
          </cell>
          <cell r="M7119">
            <v>40290155</v>
          </cell>
          <cell r="N7119">
            <v>2323632631</v>
          </cell>
          <cell r="O7119" t="str">
            <v>Agustina Rodriguez</v>
          </cell>
          <cell r="P7119">
            <v>2323632631</v>
          </cell>
          <cell r="Q7119" t="str">
            <v>Quirno costa</v>
          </cell>
          <cell r="R7119">
            <v>1256</v>
          </cell>
          <cell r="S7119" t="str">
            <v>3b</v>
          </cell>
          <cell r="T7119" t="str">
            <v>Recoleta</v>
          </cell>
          <cell r="U7119" t="str">
            <v>Caba</v>
          </cell>
          <cell r="V7119">
            <v>1425</v>
          </cell>
          <cell r="W7119" t="str">
            <v>Capital Federal</v>
          </cell>
          <cell r="Y7119" t="str">
            <v>ENVÍO SIN CARGO (CABA Y GRAN PARTE DE GBA) TIEMPO: 4 a 6 DÍAS HÁBILES</v>
          </cell>
          <cell r="Z7119" t="str">
            <v>Mercado Pago</v>
          </cell>
          <cell r="AD7119">
            <v>44040</v>
          </cell>
          <cell r="AE7119">
            <v>44047</v>
          </cell>
          <cell r="AF7119" t="str">
            <v>FUENTE PARA HORNO CUADRADA 1950CC</v>
          </cell>
          <cell r="AG7119" t="str">
            <v>683.66</v>
          </cell>
          <cell r="AH7119">
            <v>1</v>
          </cell>
          <cell r="AI7119" t="str">
            <v>PA59384</v>
          </cell>
          <cell r="AJ7119" t="str">
            <v>Móvil</v>
          </cell>
          <cell r="AK7119" t="str">
            <v>JUEVES 06-08 ENTRE 8 Y 18 HORAS!</v>
          </cell>
          <cell r="AL7119">
            <v>1628818456</v>
          </cell>
          <cell r="AM7119">
            <v>268979850</v>
          </cell>
          <cell r="AN7119" t="str">
            <v>Sí</v>
          </cell>
        </row>
        <row r="7120">
          <cell r="A7120">
            <v>1461</v>
          </cell>
          <cell r="B7120" t="str">
            <v>agustinarp66@gmail.com</v>
          </cell>
          <cell r="AF7120" t="str">
            <v>CESTO DE BASURA ACERO INOXIDABLE 8L</v>
          </cell>
          <cell r="AG7120" t="str">
            <v>1456.28</v>
          </cell>
          <cell r="AH7120">
            <v>1</v>
          </cell>
          <cell r="AI7120" t="str">
            <v>TA7997</v>
          </cell>
          <cell r="AN7120" t="str">
            <v>Sí</v>
          </cell>
        </row>
        <row r="7121">
          <cell r="A7121">
            <v>1461</v>
          </cell>
          <cell r="B7121" t="str">
            <v>agustinarp66@gmail.com</v>
          </cell>
          <cell r="AF7121" t="str">
            <v>INDIVIDUAL DE YUTE TEJIDO 32 CM</v>
          </cell>
          <cell r="AG7121" t="str">
            <v>519.2</v>
          </cell>
          <cell r="AH7121">
            <v>2</v>
          </cell>
          <cell r="AI7121" t="str">
            <v>INDIVIDUALYUTE</v>
          </cell>
          <cell r="AN7121" t="str">
            <v>Sí</v>
          </cell>
        </row>
        <row r="7122">
          <cell r="A7122">
            <v>1461</v>
          </cell>
          <cell r="B7122" t="str">
            <v>agustinarp66@gmail.com</v>
          </cell>
          <cell r="AF7122" t="str">
            <v>HERMETICOS SET 6PCS C/TAPA DE VENTILACION FUCSIA (Fucsia)</v>
          </cell>
          <cell r="AG7122" t="str">
            <v>727.61</v>
          </cell>
          <cell r="AH7122">
            <v>1</v>
          </cell>
          <cell r="AI7122" t="str">
            <v>100BA4030</v>
          </cell>
          <cell r="AN7122" t="str">
            <v>Sí</v>
          </cell>
        </row>
        <row r="7123">
          <cell r="A7123">
            <v>1461</v>
          </cell>
          <cell r="B7123" t="str">
            <v>agustinarp66@gmail.com</v>
          </cell>
          <cell r="AF7123" t="str">
            <v>FRASCOS SET X4 BLANCO TAPA NEGRA</v>
          </cell>
          <cell r="AG7123" t="str">
            <v>1527.32</v>
          </cell>
          <cell r="AH7123">
            <v>1</v>
          </cell>
          <cell r="AI7123" t="str">
            <v>011BA4696</v>
          </cell>
          <cell r="AN7123" t="str">
            <v>Sí</v>
          </cell>
        </row>
        <row r="7124">
          <cell r="A7124">
            <v>1461</v>
          </cell>
          <cell r="B7124" t="str">
            <v>agustinarp66@gmail.com</v>
          </cell>
          <cell r="AF7124" t="str">
            <v>SET X 3 MOLDES TORTA CIRCULARES DIAM 28CM ALTO 7CM</v>
          </cell>
          <cell r="AG7124" t="str">
            <v>1397.6</v>
          </cell>
          <cell r="AH7124">
            <v>1</v>
          </cell>
          <cell r="AI7124" t="str">
            <v>046BA4828</v>
          </cell>
          <cell r="AN7124" t="str">
            <v>Sí</v>
          </cell>
        </row>
        <row r="7125">
          <cell r="A7125">
            <v>1461</v>
          </cell>
          <cell r="B7125" t="str">
            <v>agustinarp66@gmail.com</v>
          </cell>
          <cell r="AF7125" t="str">
            <v>BATIDOR BLANCO 40 CM</v>
          </cell>
          <cell r="AG7125" t="str">
            <v>807.36</v>
          </cell>
          <cell r="AH7125">
            <v>1</v>
          </cell>
          <cell r="AI7125" t="str">
            <v>PR181353GR</v>
          </cell>
          <cell r="AN7125" t="str">
            <v>Sí</v>
          </cell>
        </row>
        <row r="7126">
          <cell r="A7126">
            <v>1461</v>
          </cell>
          <cell r="B7126" t="str">
            <v>agustinarp66@gmail.com</v>
          </cell>
          <cell r="AF7126" t="str">
            <v>JARRA MEDIDORA RECTA GDE 7.7X14CM</v>
          </cell>
          <cell r="AG7126" t="str">
            <v>417.6</v>
          </cell>
          <cell r="AH7126">
            <v>1</v>
          </cell>
          <cell r="AI7126" t="str">
            <v>055BA7679</v>
          </cell>
          <cell r="AN7126" t="str">
            <v>Sí</v>
          </cell>
        </row>
        <row r="7127">
          <cell r="A7127">
            <v>1461</v>
          </cell>
          <cell r="B7127" t="str">
            <v>agustinarp66@gmail.com</v>
          </cell>
          <cell r="AF7127" t="str">
            <v>PROMO: TABLA DE PICAR + CUCHILO DE CERAMICA 20 CM</v>
          </cell>
          <cell r="AG7127">
            <v>799</v>
          </cell>
          <cell r="AH7127">
            <v>1</v>
          </cell>
          <cell r="AI7127" t="str">
            <v>42BA1021//046BA8187</v>
          </cell>
          <cell r="AN7127" t="str">
            <v>Sí</v>
          </cell>
        </row>
        <row r="7128">
          <cell r="A7128">
            <v>1461</v>
          </cell>
          <cell r="B7128" t="str">
            <v>agustinarp66@gmail.com</v>
          </cell>
          <cell r="AF7128" t="str">
            <v>CUCHARA DISTINTOS COLORES (Negro)</v>
          </cell>
          <cell r="AG7128" t="str">
            <v>189.2</v>
          </cell>
          <cell r="AH7128">
            <v>1</v>
          </cell>
          <cell r="AI7128" t="str">
            <v>BP15002</v>
          </cell>
          <cell r="AN7128" t="str">
            <v>Sí</v>
          </cell>
        </row>
        <row r="7129">
          <cell r="A7129">
            <v>1461</v>
          </cell>
          <cell r="B7129" t="str">
            <v>agustinarp66@gmail.com</v>
          </cell>
          <cell r="AF7129" t="str">
            <v>CUCHARON DISTINTOS COLORES (Negro)</v>
          </cell>
          <cell r="AG7129" t="str">
            <v>189.2</v>
          </cell>
          <cell r="AH7129">
            <v>1</v>
          </cell>
          <cell r="AI7129" t="str">
            <v>BP16002</v>
          </cell>
          <cell r="AN7129" t="str">
            <v>Sí</v>
          </cell>
        </row>
        <row r="7130">
          <cell r="A7130">
            <v>1461</v>
          </cell>
          <cell r="B7130" t="str">
            <v>agustinarp66@gmail.com</v>
          </cell>
          <cell r="AF7130" t="str">
            <v>DESTAPADOR 4 COLORES SURT.</v>
          </cell>
          <cell r="AG7130" t="str">
            <v>186.4</v>
          </cell>
          <cell r="AH7130">
            <v>1</v>
          </cell>
          <cell r="AI7130" t="str">
            <v>Q057</v>
          </cell>
          <cell r="AN7130" t="str">
            <v>Sí</v>
          </cell>
        </row>
        <row r="7131">
          <cell r="A7131">
            <v>1461</v>
          </cell>
          <cell r="B7131" t="str">
            <v>agustinarp66@gmail.com</v>
          </cell>
          <cell r="AF7131" t="str">
            <v>RALLADOR ROSA 20 X 4 CM</v>
          </cell>
          <cell r="AG7131" t="str">
            <v>327.4</v>
          </cell>
          <cell r="AH7131">
            <v>1</v>
          </cell>
          <cell r="AI7131" t="str">
            <v>BA6438</v>
          </cell>
          <cell r="AN7131" t="str">
            <v>Sí</v>
          </cell>
        </row>
        <row r="7132">
          <cell r="A7132">
            <v>1461</v>
          </cell>
          <cell r="B7132" t="str">
            <v>agustinarp66@gmail.com</v>
          </cell>
          <cell r="AF7132" t="str">
            <v>MOLDE P/PIZZA ANTIADHERENTE NEGRO 35 CM.</v>
          </cell>
          <cell r="AG7132" t="str">
            <v>642.14</v>
          </cell>
          <cell r="AH7132">
            <v>1</v>
          </cell>
          <cell r="AI7132" t="str">
            <v>043BA6160</v>
          </cell>
          <cell r="AN7132" t="str">
            <v>Sí</v>
          </cell>
        </row>
        <row r="7133">
          <cell r="A7133">
            <v>1461</v>
          </cell>
          <cell r="B7133" t="str">
            <v>agustinarp66@gmail.com</v>
          </cell>
          <cell r="AF7133" t="str">
            <v>MOLDE TARTERA 27 CM DIAM</v>
          </cell>
          <cell r="AG7133" t="str">
            <v>225.44</v>
          </cell>
          <cell r="AH7133">
            <v>1</v>
          </cell>
          <cell r="AI7133" t="str">
            <v>046BA4836 CON EL 15%</v>
          </cell>
          <cell r="AN7133" t="str">
            <v>Sí</v>
          </cell>
        </row>
        <row r="7134">
          <cell r="A7134">
            <v>1460</v>
          </cell>
          <cell r="B7134" t="str">
            <v>gimelamiral@hotmail.com</v>
          </cell>
          <cell r="C7134">
            <v>44040</v>
          </cell>
          <cell r="D7134" t="str">
            <v>Abierta</v>
          </cell>
          <cell r="E7134" t="str">
            <v>Recibido</v>
          </cell>
          <cell r="F7134" t="str">
            <v>Enviado</v>
          </cell>
          <cell r="G7134" t="str">
            <v>ARS</v>
          </cell>
          <cell r="H7134" t="str">
            <v>2885.22</v>
          </cell>
          <cell r="I7134">
            <v>0</v>
          </cell>
          <cell r="J7134">
            <v>0</v>
          </cell>
          <cell r="K7134" t="str">
            <v>2885.22</v>
          </cell>
          <cell r="L7134" t="str">
            <v>Gimena Lamiral</v>
          </cell>
          <cell r="M7134">
            <v>27703887</v>
          </cell>
          <cell r="N7134">
            <v>1141943278</v>
          </cell>
          <cell r="O7134" t="str">
            <v>Gimena Lamiral</v>
          </cell>
          <cell r="P7134">
            <v>1141943278</v>
          </cell>
          <cell r="Q7134">
            <v>138</v>
          </cell>
          <cell r="R7134">
            <v>145</v>
          </cell>
          <cell r="T7134" t="str">
            <v>El sol</v>
          </cell>
          <cell r="U7134" t="str">
            <v>Berazategui</v>
          </cell>
          <cell r="V7134">
            <v>1884</v>
          </cell>
          <cell r="W7134" t="str">
            <v>Gran Buenos Aires</v>
          </cell>
          <cell r="Y7134" t="str">
            <v>ENVÍO SIN CARGO (CABA Y GRAN PARTE DE GBA) TIEMPO: 4 a 6 DÍAS HÁBILES</v>
          </cell>
          <cell r="Z7134" t="str">
            <v>Mercado Pago</v>
          </cell>
          <cell r="AD7134">
            <v>44040</v>
          </cell>
          <cell r="AE7134">
            <v>44043</v>
          </cell>
          <cell r="AF7134" t="str">
            <v>3X2 RIGOLLEAU COPON GOURMET 450ML GNL X 12 PIEZAS (TOTAL 36 U)</v>
          </cell>
          <cell r="AG7134" t="str">
            <v>2885.22</v>
          </cell>
          <cell r="AH7134">
            <v>1</v>
          </cell>
          <cell r="AI7134" t="str">
            <v>RI68919GR</v>
          </cell>
          <cell r="AJ7134" t="str">
            <v>Móvil</v>
          </cell>
          <cell r="AK7134" t="str">
            <v>LUNES 3-08 ENTRE 8 Y 18 HORAS!</v>
          </cell>
          <cell r="AL7134">
            <v>1628747179</v>
          </cell>
          <cell r="AM7134">
            <v>268974217</v>
          </cell>
          <cell r="AN7134" t="str">
            <v>Sí</v>
          </cell>
        </row>
        <row r="7135">
          <cell r="A7135">
            <v>1459</v>
          </cell>
          <cell r="B7135" t="str">
            <v>claudia.gonzalezdelriego@gmail.com</v>
          </cell>
          <cell r="C7135">
            <v>44040</v>
          </cell>
          <cell r="D7135" t="str">
            <v>Abierta</v>
          </cell>
          <cell r="E7135" t="str">
            <v>Recibido</v>
          </cell>
          <cell r="F7135" t="str">
            <v>Enviado</v>
          </cell>
          <cell r="G7135" t="str">
            <v>ARS</v>
          </cell>
          <cell r="H7135" t="str">
            <v>4584.59</v>
          </cell>
          <cell r="I7135">
            <v>0</v>
          </cell>
          <cell r="J7135">
            <v>0</v>
          </cell>
          <cell r="K7135" t="str">
            <v>4584.59</v>
          </cell>
          <cell r="L7135" t="str">
            <v>Claudia Gonzalez del Riego</v>
          </cell>
          <cell r="M7135">
            <v>6288071</v>
          </cell>
          <cell r="N7135">
            <v>1567118030</v>
          </cell>
          <cell r="O7135" t="str">
            <v>Claudia Gonzalez del Riego</v>
          </cell>
          <cell r="P7135">
            <v>1567118030</v>
          </cell>
          <cell r="Q7135" t="str">
            <v>Paraguay</v>
          </cell>
          <cell r="R7135">
            <v>1878</v>
          </cell>
          <cell r="S7135" t="str">
            <v>8B</v>
          </cell>
          <cell r="T7135" t="str">
            <v>Recoleta</v>
          </cell>
          <cell r="U7135" t="str">
            <v>Capital Federal</v>
          </cell>
          <cell r="V7135">
            <v>1121</v>
          </cell>
          <cell r="W7135" t="str">
            <v>Capital Federal</v>
          </cell>
          <cell r="Y7135" t="str">
            <v>ENVÍO SIN CARGO (CABA Y GRAN PARTE DE GBA) TIEMPO: 4 a 6 DÍAS HÁBILES</v>
          </cell>
          <cell r="Z7135" t="str">
            <v>Mercado Pago</v>
          </cell>
          <cell r="AD7135">
            <v>44040</v>
          </cell>
          <cell r="AE7135">
            <v>44043</v>
          </cell>
          <cell r="AF7135" t="str">
            <v>SET CUCHARON Y TENEDOR BAMBOO NEGRO 29CM</v>
          </cell>
          <cell r="AG7135" t="str">
            <v>819.2</v>
          </cell>
          <cell r="AH7135">
            <v>1</v>
          </cell>
          <cell r="AI7135" t="str">
            <v>BA7801</v>
          </cell>
          <cell r="AJ7135" t="str">
            <v>Móvil</v>
          </cell>
          <cell r="AK7135" t="str">
            <v>SABADO 31-07 ENTRE 8 Y 16 HORAS !</v>
          </cell>
          <cell r="AL7135">
            <v>1628729324</v>
          </cell>
          <cell r="AM7135">
            <v>263067509</v>
          </cell>
          <cell r="AN7135" t="str">
            <v>Sí</v>
          </cell>
        </row>
        <row r="7136">
          <cell r="A7136">
            <v>1459</v>
          </cell>
          <cell r="B7136" t="str">
            <v>claudia.gonzalezdelriego@gmail.com</v>
          </cell>
          <cell r="AF7136" t="str">
            <v>BOWL BAMBOO NEGRO 6X15CM</v>
          </cell>
          <cell r="AG7136" t="str">
            <v>431.2</v>
          </cell>
          <cell r="AH7136">
            <v>1</v>
          </cell>
          <cell r="AI7136" t="str">
            <v>BA7798</v>
          </cell>
          <cell r="AN7136" t="str">
            <v>Sí</v>
          </cell>
        </row>
        <row r="7137">
          <cell r="A7137">
            <v>1459</v>
          </cell>
          <cell r="B7137" t="str">
            <v>claudia.gonzalezdelriego@gmail.com</v>
          </cell>
          <cell r="AF7137" t="str">
            <v>BOWL BAMBOO NEGRO 6X12CM</v>
          </cell>
          <cell r="AG7137" t="str">
            <v>393.36</v>
          </cell>
          <cell r="AH7137">
            <v>1</v>
          </cell>
          <cell r="AI7137" t="str">
            <v>BA7831</v>
          </cell>
          <cell r="AN7137" t="str">
            <v>Sí</v>
          </cell>
        </row>
        <row r="7138">
          <cell r="A7138">
            <v>1459</v>
          </cell>
          <cell r="B7138" t="str">
            <v>claudia.gonzalezdelriego@gmail.com</v>
          </cell>
          <cell r="AF7138" t="str">
            <v>COPETINERO BAMBOO NEGRO ALARGADO 5X30X12.5CM</v>
          </cell>
          <cell r="AG7138" t="str">
            <v>787.68</v>
          </cell>
          <cell r="AH7138">
            <v>1</v>
          </cell>
          <cell r="AI7138" t="str">
            <v>BA7795</v>
          </cell>
          <cell r="AN7138" t="str">
            <v>Sí</v>
          </cell>
        </row>
        <row r="7139">
          <cell r="A7139">
            <v>1459</v>
          </cell>
          <cell r="B7139" t="str">
            <v>claudia.gonzalezdelriego@gmail.com</v>
          </cell>
          <cell r="AF7139" t="str">
            <v>BOWL BAMBOO NEGRO 14X28CM</v>
          </cell>
          <cell r="AG7139" t="str">
            <v>1065.95</v>
          </cell>
          <cell r="AH7139">
            <v>1</v>
          </cell>
          <cell r="AI7139" t="str">
            <v>BA7813</v>
          </cell>
          <cell r="AN7139" t="str">
            <v>Sí</v>
          </cell>
        </row>
        <row r="7140">
          <cell r="A7140">
            <v>1459</v>
          </cell>
          <cell r="B7140" t="str">
            <v>claudia.gonzalezdelriego@gmail.com</v>
          </cell>
          <cell r="AF7140" t="str">
            <v>BOWL BAMBOO NEGRO 23CMX8CM</v>
          </cell>
          <cell r="AG7140" t="str">
            <v>1087.2</v>
          </cell>
          <cell r="AH7140">
            <v>1</v>
          </cell>
          <cell r="AI7140" t="str">
            <v>BA8128NEG</v>
          </cell>
          <cell r="AN7140" t="str">
            <v>Sí</v>
          </cell>
        </row>
        <row r="7141">
          <cell r="A7141">
            <v>1458</v>
          </cell>
          <cell r="B7141" t="str">
            <v>anabelrecalde2@gmail.com</v>
          </cell>
          <cell r="C7141">
            <v>44040</v>
          </cell>
          <cell r="D7141" t="str">
            <v>Abierta</v>
          </cell>
          <cell r="E7141" t="str">
            <v>Recibido</v>
          </cell>
          <cell r="F7141" t="str">
            <v>Enviado</v>
          </cell>
          <cell r="G7141" t="str">
            <v>ARS</v>
          </cell>
          <cell r="H7141" t="str">
            <v>2076.8</v>
          </cell>
          <cell r="I7141">
            <v>0</v>
          </cell>
          <cell r="J7141">
            <v>0</v>
          </cell>
          <cell r="K7141" t="str">
            <v>2076.8</v>
          </cell>
          <cell r="L7141" t="str">
            <v>Anabel Recalde</v>
          </cell>
          <cell r="M7141">
            <v>37837676</v>
          </cell>
          <cell r="N7141">
            <v>1138909936</v>
          </cell>
          <cell r="O7141" t="str">
            <v>Anabel Recalde</v>
          </cell>
          <cell r="P7141">
            <v>1138909936</v>
          </cell>
          <cell r="Q7141">
            <v>21</v>
          </cell>
          <cell r="R7141">
            <v>3699</v>
          </cell>
          <cell r="S7141" t="str">
            <v>torre 6. Dpto. 1 E</v>
          </cell>
          <cell r="U7141" t="str">
            <v>Berazategui</v>
          </cell>
          <cell r="V7141">
            <v>1884</v>
          </cell>
          <cell r="W7141" t="str">
            <v>Gran Buenos Aires</v>
          </cell>
          <cell r="Y7141" t="str">
            <v>ENVÍO SIN CARGO (CABA Y GRAN PARTE DE GBA) TIEMPO: 4 a 6 DÍAS HÁBILES</v>
          </cell>
          <cell r="Z7141" t="str">
            <v>Mercado Pago</v>
          </cell>
          <cell r="AD7141">
            <v>44040</v>
          </cell>
          <cell r="AE7141">
            <v>44047</v>
          </cell>
          <cell r="AF7141" t="str">
            <v>INDIVIDUAL DE YUTE TEJIDO 32 CM</v>
          </cell>
          <cell r="AG7141" t="str">
            <v>519.2</v>
          </cell>
          <cell r="AH7141">
            <v>4</v>
          </cell>
          <cell r="AI7141" t="str">
            <v>INDIVIDUALYUTE</v>
          </cell>
          <cell r="AJ7141" t="str">
            <v>Web</v>
          </cell>
          <cell r="AK7141" t="str">
            <v>JUEVES 06-08 ENTRE 8 Y 18 HORAS!</v>
          </cell>
          <cell r="AL7141">
            <v>1628720274</v>
          </cell>
          <cell r="AM7141">
            <v>268968992</v>
          </cell>
          <cell r="AN7141" t="str">
            <v>Sí</v>
          </cell>
        </row>
        <row r="7142">
          <cell r="A7142">
            <v>1457</v>
          </cell>
          <cell r="B7142" t="str">
            <v>lizcaiok@gmail.com</v>
          </cell>
          <cell r="C7142">
            <v>44040</v>
          </cell>
          <cell r="D7142" t="str">
            <v>Abierta</v>
          </cell>
          <cell r="E7142" t="str">
            <v>Pendiente</v>
          </cell>
          <cell r="F7142" t="str">
            <v>No está empaquetado</v>
          </cell>
          <cell r="G7142" t="str">
            <v>ARS</v>
          </cell>
          <cell r="H7142" t="str">
            <v>1768.45</v>
          </cell>
          <cell r="I7142">
            <v>0</v>
          </cell>
          <cell r="J7142">
            <v>0</v>
          </cell>
          <cell r="K7142" t="str">
            <v>1768.45</v>
          </cell>
          <cell r="L7142" t="str">
            <v>Elizabeth Pereira</v>
          </cell>
          <cell r="M7142">
            <v>25106362</v>
          </cell>
          <cell r="N7142">
            <v>1130942555</v>
          </cell>
          <cell r="O7142" t="str">
            <v>Elizabeth Pereira</v>
          </cell>
          <cell r="P7142">
            <v>1130942555</v>
          </cell>
          <cell r="Q7142" t="str">
            <v>Arenales</v>
          </cell>
          <cell r="R7142">
            <v>277</v>
          </cell>
          <cell r="S7142" t="str">
            <v>8d</v>
          </cell>
          <cell r="T7142" t="str">
            <v>Avellaneda</v>
          </cell>
          <cell r="U7142" t="str">
            <v>Avellaneda</v>
          </cell>
          <cell r="V7142">
            <v>1870</v>
          </cell>
          <cell r="W7142" t="str">
            <v>Gran Buenos Aires</v>
          </cell>
          <cell r="Y7142" t="str">
            <v>ENVÍO SIN CARGO (CABA Y GRAN PARTE DE GBA) TIEMPO: 4 a 6 DÍAS HÁBILES</v>
          </cell>
          <cell r="Z7142" t="str">
            <v>Mercado Pago</v>
          </cell>
          <cell r="AF7142" t="str">
            <v>PANERA HOME ARPILLERA C/LIENZO</v>
          </cell>
          <cell r="AG7142" t="str">
            <v>323.4</v>
          </cell>
          <cell r="AH7142">
            <v>1</v>
          </cell>
          <cell r="AI7142" t="str">
            <v>LO26003 LO TIENE LUCIANA</v>
          </cell>
          <cell r="AJ7142" t="str">
            <v>Móvil</v>
          </cell>
          <cell r="AK7142" t="str">
            <v/>
          </cell>
          <cell r="AL7142">
            <v>1628698225</v>
          </cell>
          <cell r="AM7142">
            <v>268965730</v>
          </cell>
          <cell r="AN7142" t="str">
            <v>Sí</v>
          </cell>
        </row>
        <row r="7143">
          <cell r="A7143">
            <v>1457</v>
          </cell>
          <cell r="B7143" t="str">
            <v>lizcaiok@gmail.com</v>
          </cell>
          <cell r="AF7143" t="str">
            <v>PUFF REDONDO CHICO BLANCO DE 30CM Y 30H</v>
          </cell>
          <cell r="AG7143" t="str">
            <v>1445.05</v>
          </cell>
          <cell r="AH7143">
            <v>1</v>
          </cell>
          <cell r="AI7143" t="str">
            <v>AS7258</v>
          </cell>
          <cell r="AN7143" t="str">
            <v>Sí</v>
          </cell>
        </row>
        <row r="7144">
          <cell r="A7144">
            <v>1456</v>
          </cell>
          <cell r="B7144" t="str">
            <v>lizcaiok@gmail.com</v>
          </cell>
          <cell r="C7144">
            <v>44040</v>
          </cell>
          <cell r="D7144" t="str">
            <v>Abierta</v>
          </cell>
          <cell r="E7144" t="str">
            <v>Pendiente</v>
          </cell>
          <cell r="F7144" t="str">
            <v>No está empaquetado</v>
          </cell>
          <cell r="G7144" t="str">
            <v>ARS</v>
          </cell>
          <cell r="H7144" t="str">
            <v>2543.36</v>
          </cell>
          <cell r="I7144">
            <v>0</v>
          </cell>
          <cell r="J7144">
            <v>0</v>
          </cell>
          <cell r="K7144" t="str">
            <v>2543.36</v>
          </cell>
          <cell r="L7144" t="str">
            <v>Elizabeth Pereira</v>
          </cell>
          <cell r="M7144">
            <v>25106362</v>
          </cell>
          <cell r="N7144">
            <v>1130942555</v>
          </cell>
          <cell r="O7144" t="str">
            <v>Elizabeth Pereira</v>
          </cell>
          <cell r="P7144">
            <v>1130942555</v>
          </cell>
          <cell r="Q7144" t="str">
            <v>Arenales</v>
          </cell>
          <cell r="R7144">
            <v>277</v>
          </cell>
          <cell r="S7144" t="str">
            <v>8D</v>
          </cell>
          <cell r="T7144" t="str">
            <v>Avellaneda</v>
          </cell>
          <cell r="U7144" t="str">
            <v>Avellaneda</v>
          </cell>
          <cell r="V7144">
            <v>1870</v>
          </cell>
          <cell r="W7144" t="str">
            <v>Gran Buenos Aires</v>
          </cell>
          <cell r="Y7144" t="str">
            <v>ENVÍO SIN CARGO (CABA Y GRAN PARTE DE GBA) TIEMPO: 4 a 6 DÍAS HÁBILES</v>
          </cell>
          <cell r="Z7144" t="str">
            <v>Mercado Pago</v>
          </cell>
          <cell r="AF7144" t="str">
            <v>PANERA HOME ARPILLERA C/LIENZO</v>
          </cell>
          <cell r="AG7144" t="str">
            <v>323.4</v>
          </cell>
          <cell r="AH7144">
            <v>1</v>
          </cell>
          <cell r="AI7144" t="str">
            <v>LO26003 LO TIENE LUCIANA</v>
          </cell>
          <cell r="AJ7144" t="str">
            <v>Móvil</v>
          </cell>
          <cell r="AK7144" t="str">
            <v/>
          </cell>
          <cell r="AL7144">
            <v>1628686368</v>
          </cell>
          <cell r="AM7144">
            <v>268962517</v>
          </cell>
          <cell r="AN7144" t="str">
            <v>Sí</v>
          </cell>
        </row>
        <row r="7145">
          <cell r="A7145">
            <v>1456</v>
          </cell>
          <cell r="B7145" t="str">
            <v>lizcaiok@gmail.com</v>
          </cell>
          <cell r="AF7145" t="str">
            <v>PUFF REDONDO GRANDE COLOR BLANCO DE 44 CM Y 30H</v>
          </cell>
          <cell r="AG7145" t="str">
            <v>2219.96</v>
          </cell>
          <cell r="AH7145">
            <v>1</v>
          </cell>
          <cell r="AI7145" t="str">
            <v>046AS7270</v>
          </cell>
          <cell r="AN7145" t="str">
            <v>Sí</v>
          </cell>
        </row>
        <row r="7146">
          <cell r="A7146">
            <v>1455</v>
          </cell>
          <cell r="B7146" t="str">
            <v>juliratto_22@hotmail.com</v>
          </cell>
          <cell r="C7146">
            <v>44040</v>
          </cell>
          <cell r="D7146" t="str">
            <v>Abierta</v>
          </cell>
          <cell r="E7146" t="str">
            <v>Recibido</v>
          </cell>
          <cell r="F7146" t="str">
            <v>Enviado</v>
          </cell>
          <cell r="G7146" t="str">
            <v>ARS</v>
          </cell>
          <cell r="H7146" t="str">
            <v>3653.31</v>
          </cell>
          <cell r="I7146">
            <v>0</v>
          </cell>
          <cell r="J7146">
            <v>0</v>
          </cell>
          <cell r="K7146" t="str">
            <v>3653.31</v>
          </cell>
          <cell r="L7146" t="str">
            <v>Juliana Ratto</v>
          </cell>
          <cell r="M7146">
            <v>36526345</v>
          </cell>
          <cell r="N7146">
            <v>2227560537</v>
          </cell>
          <cell r="O7146" t="str">
            <v>Juliana Ratto</v>
          </cell>
          <cell r="P7146">
            <v>2227560537</v>
          </cell>
          <cell r="Q7146" t="str">
            <v>Carhue</v>
          </cell>
          <cell r="R7146">
            <v>2556</v>
          </cell>
          <cell r="T7146" t="str">
            <v>Mataderos</v>
          </cell>
          <cell r="U7146" t="str">
            <v>Caba</v>
          </cell>
          <cell r="V7146">
            <v>1440</v>
          </cell>
          <cell r="W7146" t="str">
            <v>Capital Federal</v>
          </cell>
          <cell r="Y7146" t="str">
            <v>ENVÍO SIN CARGO (CABA Y GRAN PARTE DE GBA) TIEMPO: 4 a 6 DÍAS HÁBILES</v>
          </cell>
          <cell r="Z7146" t="str">
            <v>Mercado Pago</v>
          </cell>
          <cell r="AB7146" t="str">
            <v>Retira el pedido Gonzalo Erramouspe  DNI: 34.354.014</v>
          </cell>
          <cell r="AC7146" t="str">
            <v>COORDINAR FECHA PARA RETIRAR POR UN COMISIONISTA</v>
          </cell>
          <cell r="AD7146">
            <v>44040</v>
          </cell>
          <cell r="AE7146">
            <v>44040</v>
          </cell>
          <cell r="AF7146" t="str">
            <v>ALFOMBRA ENTRADA "WELCOME" 45X75CM</v>
          </cell>
          <cell r="AG7146" t="str">
            <v>773.31</v>
          </cell>
          <cell r="AH7146">
            <v>1</v>
          </cell>
          <cell r="AI7146" t="str">
            <v>046BA6691</v>
          </cell>
          <cell r="AJ7146" t="str">
            <v>Móvil</v>
          </cell>
          <cell r="AK7146" t="str">
            <v/>
          </cell>
          <cell r="AL7146">
            <v>1628660812</v>
          </cell>
          <cell r="AM7146">
            <v>268943708</v>
          </cell>
          <cell r="AN7146" t="str">
            <v>Sí</v>
          </cell>
        </row>
        <row r="7147">
          <cell r="A7147">
            <v>1455</v>
          </cell>
          <cell r="B7147" t="str">
            <v>juliratto_22@hotmail.com</v>
          </cell>
          <cell r="AF7147" t="str">
            <v>TAZA ROMA DE CERAMICA AZUL NAVY 275ML</v>
          </cell>
          <cell r="AG7147">
            <v>480</v>
          </cell>
          <cell r="AH7147">
            <v>6</v>
          </cell>
          <cell r="AI7147" t="str">
            <v>PO323713 MERCA SEPA</v>
          </cell>
          <cell r="AN7147" t="str">
            <v>Sí</v>
          </cell>
        </row>
        <row r="7148">
          <cell r="A7148">
            <v>1454</v>
          </cell>
          <cell r="B7148" t="str">
            <v>cynthia.grauberger@hotmail.com</v>
          </cell>
          <cell r="C7148">
            <v>44040</v>
          </cell>
          <cell r="D7148" t="str">
            <v>Abierta</v>
          </cell>
          <cell r="E7148" t="str">
            <v>Recibido</v>
          </cell>
          <cell r="F7148" t="str">
            <v>Enviado</v>
          </cell>
          <cell r="G7148" t="str">
            <v>ARS</v>
          </cell>
          <cell r="H7148" t="str">
            <v>1143.4</v>
          </cell>
          <cell r="I7148">
            <v>0</v>
          </cell>
          <cell r="J7148">
            <v>0</v>
          </cell>
          <cell r="K7148" t="str">
            <v>1143.4</v>
          </cell>
          <cell r="L7148" t="str">
            <v>Cynthia Grauberger</v>
          </cell>
          <cell r="M7148">
            <v>37246021</v>
          </cell>
          <cell r="N7148">
            <v>1166450457</v>
          </cell>
          <cell r="O7148" t="str">
            <v>Cynthia Grauberger</v>
          </cell>
          <cell r="P7148">
            <v>1166450457</v>
          </cell>
          <cell r="Q7148" t="str">
            <v>Suipacha</v>
          </cell>
          <cell r="R7148">
            <v>1261</v>
          </cell>
          <cell r="S7148" t="str">
            <v>Torre 6 PB B</v>
          </cell>
          <cell r="T7148" t="str">
            <v>Altos de San Fernando</v>
          </cell>
          <cell r="U7148" t="str">
            <v>Buenos aires</v>
          </cell>
          <cell r="V7148">
            <v>1646</v>
          </cell>
          <cell r="W7148" t="str">
            <v>Gran Buenos Aires</v>
          </cell>
          <cell r="Y7148" t="str">
            <v>ENVÍO SIN CARGO (CABA Y GRAN PARTE DE GBA) TIEMPO: 4 a 6 DÍAS HÁBILES</v>
          </cell>
          <cell r="Z7148" t="str">
            <v>Mercado Pago</v>
          </cell>
          <cell r="AB7148" t="str">
            <v>Hola! Si los untadores pueden no ser amarillo o naranja MUCHO MEJOR. Odio esos colores, pequeño toc. Si no,no pasa nada. Jajaja gracias!</v>
          </cell>
          <cell r="AC7148" t="str">
            <v>UNTADORES QUE NO SEAN NI NARANJA NI AMARILLOS! GANADORA DE SORTEO : ENVIAR ORDEN #1454 CON #1568 Y PUFF CHICO BLANCO POR SORTEO</v>
          </cell>
          <cell r="AD7148">
            <v>44040</v>
          </cell>
          <cell r="AE7148">
            <v>44043</v>
          </cell>
          <cell r="AF7148" t="str">
            <v>UNTADOR CRISTAL 1 PIEZA 14,5CM MOTIV. SIN ELECCIÓN</v>
          </cell>
          <cell r="AG7148" t="str">
            <v>18.63</v>
          </cell>
          <cell r="AH7148">
            <v>3</v>
          </cell>
          <cell r="AI7148" t="str">
            <v>019BA6981</v>
          </cell>
          <cell r="AJ7148" t="str">
            <v>Móvil</v>
          </cell>
          <cell r="AK7148" t="str">
            <v>MARTES 4-07 ENTRE 8 Y 18 HORAS!</v>
          </cell>
          <cell r="AL7148">
            <v>1628631339</v>
          </cell>
          <cell r="AM7148">
            <v>268938064</v>
          </cell>
          <cell r="AN7148" t="str">
            <v>Sí</v>
          </cell>
        </row>
        <row r="7149">
          <cell r="A7149">
            <v>1454</v>
          </cell>
          <cell r="B7149" t="str">
            <v>cynthia.grauberger@hotmail.com</v>
          </cell>
          <cell r="AF7149" t="str">
            <v>ESPATULAS PLASTICO (Rosa)</v>
          </cell>
          <cell r="AG7149" t="str">
            <v>71.15</v>
          </cell>
          <cell r="AH7149">
            <v>1</v>
          </cell>
          <cell r="AI7149" t="str">
            <v>019BA7572BA</v>
          </cell>
          <cell r="AN7149" t="str">
            <v>Sí</v>
          </cell>
        </row>
        <row r="7150">
          <cell r="A7150">
            <v>1454</v>
          </cell>
          <cell r="B7150" t="str">
            <v>cynthia.grauberger@hotmail.com</v>
          </cell>
          <cell r="AF7150" t="str">
            <v>TAZON AMANECER 370 CC. RIGOLLEAU</v>
          </cell>
          <cell r="AG7150" t="str">
            <v>1016.36</v>
          </cell>
          <cell r="AH7150">
            <v>1</v>
          </cell>
          <cell r="AI7150" t="str">
            <v>MLRI67021GR MERCA SEPA</v>
          </cell>
          <cell r="AN7150" t="str">
            <v>Sí</v>
          </cell>
        </row>
        <row r="7151">
          <cell r="A7151">
            <v>1453</v>
          </cell>
          <cell r="B7151" t="str">
            <v>julieta.carbajosa@gmail.com</v>
          </cell>
          <cell r="C7151">
            <v>44040</v>
          </cell>
          <cell r="D7151" t="str">
            <v>Abierta</v>
          </cell>
          <cell r="E7151" t="str">
            <v>Recibido</v>
          </cell>
          <cell r="F7151" t="str">
            <v>Enviado</v>
          </cell>
          <cell r="G7151" t="str">
            <v>ARS</v>
          </cell>
          <cell r="H7151" t="str">
            <v>11023.1</v>
          </cell>
          <cell r="I7151">
            <v>0</v>
          </cell>
          <cell r="J7151">
            <v>0</v>
          </cell>
          <cell r="K7151" t="str">
            <v>11023.1</v>
          </cell>
          <cell r="L7151" t="str">
            <v>Julieta Carbajosa</v>
          </cell>
          <cell r="M7151">
            <v>29250914</v>
          </cell>
          <cell r="N7151">
            <v>1550455305</v>
          </cell>
          <cell r="O7151" t="str">
            <v>Julieta Carbajosa</v>
          </cell>
          <cell r="P7151">
            <v>1550455305</v>
          </cell>
          <cell r="Q7151" t="str">
            <v>Melincue</v>
          </cell>
          <cell r="R7151">
            <v>2784</v>
          </cell>
          <cell r="S7151">
            <v>4</v>
          </cell>
          <cell r="T7151" t="str">
            <v>Villa del parque</v>
          </cell>
          <cell r="U7151" t="str">
            <v>Caba</v>
          </cell>
          <cell r="V7151">
            <v>1417</v>
          </cell>
          <cell r="W7151" t="str">
            <v>Capital Federal</v>
          </cell>
          <cell r="Y7151" t="str">
            <v>ENVÍO SIN CARGO (CABA Y GRAN PARTE DE GBA) TIEMPO: 4 a 6 DÍAS HÁBILES</v>
          </cell>
          <cell r="Z7151" t="str">
            <v>Mercado Pago</v>
          </cell>
          <cell r="AD7151">
            <v>44040</v>
          </cell>
          <cell r="AE7151">
            <v>44043</v>
          </cell>
          <cell r="AF7151" t="str">
            <v>ALMOHADON RAYADO PANAMA DORADO 50 X 30CM</v>
          </cell>
          <cell r="AG7151" t="str">
            <v>675.99</v>
          </cell>
          <cell r="AH7151">
            <v>1</v>
          </cell>
          <cell r="AI7151" t="str">
            <v>016AL8073</v>
          </cell>
          <cell r="AJ7151" t="str">
            <v>Móvil</v>
          </cell>
          <cell r="AK7151" t="str">
            <v>SABADO 31-07 ENTRE 8 Y 16 HORAS !</v>
          </cell>
          <cell r="AL7151">
            <v>1628609474</v>
          </cell>
          <cell r="AM7151">
            <v>266260596</v>
          </cell>
          <cell r="AN7151" t="str">
            <v>Sí</v>
          </cell>
        </row>
        <row r="7152">
          <cell r="A7152">
            <v>1453</v>
          </cell>
          <cell r="B7152" t="str">
            <v>julieta.carbajosa@gmail.com</v>
          </cell>
          <cell r="AF7152" t="str">
            <v>BOWL BAMBOO BLANCO 6X12CM</v>
          </cell>
          <cell r="AG7152" t="str">
            <v>393.36</v>
          </cell>
          <cell r="AH7152">
            <v>6</v>
          </cell>
          <cell r="AI7152" t="str">
            <v>BA7830</v>
          </cell>
          <cell r="AN7152" t="str">
            <v>Sí</v>
          </cell>
        </row>
        <row r="7153">
          <cell r="A7153">
            <v>1453</v>
          </cell>
          <cell r="B7153" t="str">
            <v>julieta.carbajosa@gmail.com</v>
          </cell>
          <cell r="AF7153" t="str">
            <v>JUEGO DE COCINA 5 PIEZAS CEREZA ANTIADHERENTE. OLLAS 18 CM Y 16 CM. CACEROLA 20 CM Y HERVIDOR 14 CM</v>
          </cell>
          <cell r="AG7153" t="str">
            <v>6425.42</v>
          </cell>
          <cell r="AH7153">
            <v>1</v>
          </cell>
          <cell r="AI7153">
            <v>73825</v>
          </cell>
          <cell r="AN7153" t="str">
            <v>Sí</v>
          </cell>
        </row>
        <row r="7154">
          <cell r="A7154">
            <v>1453</v>
          </cell>
          <cell r="B7154" t="str">
            <v>julieta.carbajosa@gmail.com</v>
          </cell>
          <cell r="AF7154" t="str">
            <v>BANDEJA BAMBOO BLANCA 35X4.5CM</v>
          </cell>
          <cell r="AG7154" t="str">
            <v>1561.53</v>
          </cell>
          <cell r="AH7154">
            <v>1</v>
          </cell>
          <cell r="AI7154" t="str">
            <v>BA7779</v>
          </cell>
          <cell r="AN7154" t="str">
            <v>Sí</v>
          </cell>
        </row>
        <row r="7155">
          <cell r="A7155">
            <v>1452</v>
          </cell>
          <cell r="B7155" t="str">
            <v>gabuchi11@gmail.com</v>
          </cell>
          <cell r="C7155">
            <v>44040</v>
          </cell>
          <cell r="D7155" t="str">
            <v>Abierta</v>
          </cell>
          <cell r="E7155" t="str">
            <v>Recibido</v>
          </cell>
          <cell r="F7155" t="str">
            <v>Enviado</v>
          </cell>
          <cell r="G7155" t="str">
            <v>ARS</v>
          </cell>
          <cell r="H7155" t="str">
            <v>1619.1</v>
          </cell>
          <cell r="I7155">
            <v>0</v>
          </cell>
          <cell r="J7155">
            <v>0</v>
          </cell>
          <cell r="K7155" t="str">
            <v>1619.1</v>
          </cell>
          <cell r="L7155" t="str">
            <v>Gabriela Campilongo</v>
          </cell>
          <cell r="M7155">
            <v>30482862</v>
          </cell>
          <cell r="N7155">
            <v>1149407302</v>
          </cell>
          <cell r="O7155" t="str">
            <v>Gabriela Campilongo</v>
          </cell>
          <cell r="P7155">
            <v>1149407302</v>
          </cell>
          <cell r="Q7155" t="str">
            <v>Bucarelli</v>
          </cell>
          <cell r="R7155">
            <v>2166</v>
          </cell>
          <cell r="S7155" t="str">
            <v>Pb D</v>
          </cell>
          <cell r="T7155" t="str">
            <v>Villa urquiza</v>
          </cell>
          <cell r="U7155" t="str">
            <v>C.a.b.a</v>
          </cell>
          <cell r="V7155">
            <v>1431</v>
          </cell>
          <cell r="W7155" t="str">
            <v>Capital Federal</v>
          </cell>
          <cell r="Y7155" t="str">
            <v>ENVÍO SIN CARGO (CABA Y GRAN PARTE DE GBA) TIEMPO: 4 a 6 DÍAS HÁBILES</v>
          </cell>
          <cell r="Z7155" t="str">
            <v>Mercado Pago</v>
          </cell>
          <cell r="AD7155">
            <v>44040</v>
          </cell>
          <cell r="AE7155">
            <v>44043</v>
          </cell>
          <cell r="AF7155" t="str">
            <v>LATA TORRE EIFFEL 17X17CM</v>
          </cell>
          <cell r="AG7155" t="str">
            <v>899.5</v>
          </cell>
          <cell r="AH7155">
            <v>1</v>
          </cell>
          <cell r="AI7155" t="str">
            <v>645LA33034</v>
          </cell>
          <cell r="AJ7155" t="str">
            <v>Móvil</v>
          </cell>
          <cell r="AK7155" t="str">
            <v>SABADO 31-07 ENTRE 8 Y 16 HORAS !</v>
          </cell>
          <cell r="AL7155">
            <v>1628403516</v>
          </cell>
          <cell r="AM7155">
            <v>258488758</v>
          </cell>
          <cell r="AN7155" t="str">
            <v>Sí</v>
          </cell>
        </row>
        <row r="7156">
          <cell r="A7156">
            <v>1452</v>
          </cell>
          <cell r="B7156" t="str">
            <v>gabuchi11@gmail.com</v>
          </cell>
          <cell r="AF7156" t="str">
            <v>LATA PARIS 17X17CM</v>
          </cell>
          <cell r="AG7156" t="str">
            <v>719.6</v>
          </cell>
          <cell r="AH7156">
            <v>1</v>
          </cell>
          <cell r="AI7156" t="str">
            <v>LA33022</v>
          </cell>
          <cell r="AN7156" t="str">
            <v>Sí</v>
          </cell>
        </row>
        <row r="7157">
          <cell r="A7157">
            <v>1451</v>
          </cell>
          <cell r="B7157" t="str">
            <v>agoscerrone@gmail.com</v>
          </cell>
          <cell r="C7157">
            <v>44040</v>
          </cell>
          <cell r="D7157" t="str">
            <v>Abierta</v>
          </cell>
          <cell r="E7157" t="str">
            <v>Recibido</v>
          </cell>
          <cell r="F7157" t="str">
            <v>Enviado</v>
          </cell>
          <cell r="G7157" t="str">
            <v>ARS</v>
          </cell>
          <cell r="H7157" t="str">
            <v>6241.24</v>
          </cell>
          <cell r="I7157">
            <v>0</v>
          </cell>
          <cell r="J7157">
            <v>0</v>
          </cell>
          <cell r="K7157" t="str">
            <v>6241.24</v>
          </cell>
          <cell r="L7157" t="str">
            <v>Agostina Cerrone</v>
          </cell>
          <cell r="M7157">
            <v>40549254</v>
          </cell>
          <cell r="N7157">
            <v>1162709764</v>
          </cell>
          <cell r="O7157" t="str">
            <v>Agostina cerrone</v>
          </cell>
          <cell r="P7157">
            <v>1162709764</v>
          </cell>
          <cell r="Q7157" t="str">
            <v>Avenida La Plata</v>
          </cell>
          <cell r="R7157">
            <v>2104</v>
          </cell>
          <cell r="T7157" t="str">
            <v>Quilmes Oeste</v>
          </cell>
          <cell r="U7157" t="str">
            <v>Quilmes</v>
          </cell>
          <cell r="V7157">
            <v>1878</v>
          </cell>
          <cell r="W7157" t="str">
            <v>Gran Buenos Aires</v>
          </cell>
          <cell r="Y7157" t="str">
            <v>ENVÍO SIN CARGO (CABA Y GRAN PARTE DE GBA) TIEMPO: 4 a 6 DÍAS HÁBILES</v>
          </cell>
          <cell r="Z7157" t="str">
            <v>Mercado Pago</v>
          </cell>
          <cell r="AD7157">
            <v>44040</v>
          </cell>
          <cell r="AE7157">
            <v>44043</v>
          </cell>
          <cell r="AF7157" t="str">
            <v>MOLINILLO MADERA 15 CM.</v>
          </cell>
          <cell r="AG7157" t="str">
            <v>720.65</v>
          </cell>
          <cell r="AH7157">
            <v>1</v>
          </cell>
          <cell r="AI7157" t="str">
            <v>046BA6858</v>
          </cell>
          <cell r="AJ7157" t="str">
            <v>Web</v>
          </cell>
          <cell r="AK7157" t="str">
            <v>LUNES 3-08 ENTRE 8 Y 18 HORAS!</v>
          </cell>
          <cell r="AL7157">
            <v>1628319476</v>
          </cell>
          <cell r="AM7157">
            <v>268732076</v>
          </cell>
          <cell r="AN7157" t="str">
            <v>Sí</v>
          </cell>
        </row>
        <row r="7158">
          <cell r="A7158">
            <v>1451</v>
          </cell>
          <cell r="B7158" t="str">
            <v>agoscerrone@gmail.com</v>
          </cell>
          <cell r="AF7158" t="str">
            <v>SECADOR DE VIDRIOS 4 COLORES 29 X 3 X 30 CM (Azul)</v>
          </cell>
          <cell r="AG7158" t="str">
            <v>245.95</v>
          </cell>
          <cell r="AH7158">
            <v>1</v>
          </cell>
          <cell r="AN7158" t="str">
            <v>Sí</v>
          </cell>
        </row>
        <row r="7159">
          <cell r="A7159">
            <v>1451</v>
          </cell>
          <cell r="B7159" t="str">
            <v>agoscerrone@gmail.com</v>
          </cell>
          <cell r="AF7159" t="str">
            <v>BROCHES PARA BOLSA FLUO BLISTER SET X 5PC COL.SURT. 11CM</v>
          </cell>
          <cell r="AG7159" t="str">
            <v>112.72</v>
          </cell>
          <cell r="AH7159">
            <v>1</v>
          </cell>
          <cell r="AI7159" t="str">
            <v>046BR5392</v>
          </cell>
          <cell r="AN7159" t="str">
            <v>Sí</v>
          </cell>
        </row>
        <row r="7160">
          <cell r="A7160">
            <v>1451</v>
          </cell>
          <cell r="B7160" t="str">
            <v>agoscerrone@gmail.com</v>
          </cell>
          <cell r="AF7160" t="str">
            <v>APOYA PAVA MADERA CERCO 17.5 CM</v>
          </cell>
          <cell r="AG7160" t="str">
            <v>149.06</v>
          </cell>
          <cell r="AH7160">
            <v>1</v>
          </cell>
          <cell r="AI7160" t="str">
            <v>BA5450</v>
          </cell>
          <cell r="AN7160" t="str">
            <v>Sí</v>
          </cell>
        </row>
        <row r="7161">
          <cell r="A7161">
            <v>1451</v>
          </cell>
          <cell r="B7161" t="str">
            <v>agoscerrone@gmail.com</v>
          </cell>
          <cell r="AF7161" t="str">
            <v>BROCHES BLISTER X 12 GRIP ARRIBA</v>
          </cell>
          <cell r="AG7161" t="str">
            <v>157.62</v>
          </cell>
          <cell r="AH7161">
            <v>1</v>
          </cell>
          <cell r="AI7161" t="str">
            <v>046BR5388</v>
          </cell>
          <cell r="AN7161" t="str">
            <v>Sí</v>
          </cell>
        </row>
        <row r="7162">
          <cell r="A7162">
            <v>1451</v>
          </cell>
          <cell r="B7162" t="str">
            <v>agoscerrone@gmail.com</v>
          </cell>
          <cell r="AF7162" t="str">
            <v>FRASCO VIDRIO 19CM X 9CM DIAM</v>
          </cell>
          <cell r="AG7162" t="str">
            <v>298.13</v>
          </cell>
          <cell r="AH7162">
            <v>3</v>
          </cell>
          <cell r="AI7162" t="str">
            <v>BA6431 MERRCA SEPARADA</v>
          </cell>
          <cell r="AN7162" t="str">
            <v>Sí</v>
          </cell>
        </row>
        <row r="7163">
          <cell r="A7163">
            <v>1451</v>
          </cell>
          <cell r="B7163" t="str">
            <v>agoscerrone@gmail.com</v>
          </cell>
          <cell r="AF7163" t="str">
            <v>FRASCO VIDRIO 13.55CM</v>
          </cell>
          <cell r="AG7163" t="str">
            <v>83.2</v>
          </cell>
          <cell r="AH7163">
            <v>2</v>
          </cell>
          <cell r="AI7163" t="str">
            <v>046JA7591</v>
          </cell>
          <cell r="AN7163" t="str">
            <v>Sí</v>
          </cell>
        </row>
        <row r="7164">
          <cell r="A7164">
            <v>1451</v>
          </cell>
          <cell r="B7164" t="str">
            <v>agoscerrone@gmail.com</v>
          </cell>
          <cell r="AF7164" t="str">
            <v>CESTO DE BASURA ACERO INOXIDABLE 8L</v>
          </cell>
          <cell r="AG7164" t="str">
            <v>1456.28</v>
          </cell>
          <cell r="AH7164">
            <v>1</v>
          </cell>
          <cell r="AI7164" t="str">
            <v>TA7997</v>
          </cell>
          <cell r="AN7164" t="str">
            <v>Sí</v>
          </cell>
        </row>
        <row r="7165">
          <cell r="A7165">
            <v>1451</v>
          </cell>
          <cell r="B7165" t="str">
            <v>agoscerrone@gmail.com</v>
          </cell>
          <cell r="AF7165" t="str">
            <v>COLADOR ACERO INOX. 20CM DIAM X8CM ALTO</v>
          </cell>
          <cell r="AG7165" t="str">
            <v>372.8</v>
          </cell>
          <cell r="AH7165">
            <v>1</v>
          </cell>
          <cell r="AI7165" t="str">
            <v>046BA8161</v>
          </cell>
          <cell r="AN7165" t="str">
            <v>Sí</v>
          </cell>
        </row>
        <row r="7166">
          <cell r="A7166">
            <v>1451</v>
          </cell>
          <cell r="B7166" t="str">
            <v>agoscerrone@gmail.com</v>
          </cell>
          <cell r="AF7166" t="str">
            <v>JABONERA BLANCA POLIRESINA 10 X 14 CM</v>
          </cell>
          <cell r="AG7166" t="str">
            <v>346.57</v>
          </cell>
          <cell r="AH7166">
            <v>1</v>
          </cell>
          <cell r="AI7166" t="str">
            <v>AB7320</v>
          </cell>
          <cell r="AN7166" t="str">
            <v>Sí</v>
          </cell>
        </row>
        <row r="7167">
          <cell r="A7167">
            <v>1451</v>
          </cell>
          <cell r="B7167" t="str">
            <v>agoscerrone@gmail.com</v>
          </cell>
          <cell r="AF7167" t="str">
            <v>PORTA CEPILLOS BLANCO POLIRESINA 12X9CM</v>
          </cell>
          <cell r="AG7167" t="str">
            <v>399.6</v>
          </cell>
          <cell r="AH7167">
            <v>1</v>
          </cell>
          <cell r="AI7167" t="str">
            <v>046AB7318</v>
          </cell>
          <cell r="AN7167" t="str">
            <v>Sí</v>
          </cell>
        </row>
        <row r="7168">
          <cell r="A7168">
            <v>1451</v>
          </cell>
          <cell r="B7168" t="str">
            <v>agoscerrone@gmail.com</v>
          </cell>
          <cell r="AF7168" t="str">
            <v>DISPENSER BLANCO POLI. 16X13CM</v>
          </cell>
          <cell r="AG7168" t="str">
            <v>609.6</v>
          </cell>
          <cell r="AH7168">
            <v>2</v>
          </cell>
          <cell r="AI7168" t="str">
            <v>046AB7317</v>
          </cell>
          <cell r="AN7168" t="str">
            <v>Sí</v>
          </cell>
        </row>
        <row r="7169">
          <cell r="A7169">
            <v>1450</v>
          </cell>
          <cell r="B7169" t="str">
            <v>sebastiancommateo@hotmail.com</v>
          </cell>
          <cell r="C7169">
            <v>44039</v>
          </cell>
          <cell r="D7169" t="str">
            <v>Abierta</v>
          </cell>
          <cell r="E7169" t="str">
            <v>Recibido</v>
          </cell>
          <cell r="F7169" t="str">
            <v>Enviado</v>
          </cell>
          <cell r="G7169" t="str">
            <v>ARS</v>
          </cell>
          <cell r="H7169" t="str">
            <v>2225.08</v>
          </cell>
          <cell r="I7169">
            <v>0</v>
          </cell>
          <cell r="J7169">
            <v>0</v>
          </cell>
          <cell r="K7169" t="str">
            <v>2225.08</v>
          </cell>
          <cell r="L7169" t="str">
            <v>Sebastian Commateo</v>
          </cell>
          <cell r="M7169">
            <v>20289019589</v>
          </cell>
          <cell r="N7169">
            <v>1161229440</v>
          </cell>
          <cell r="O7169" t="str">
            <v>Sebastian COMMATEO</v>
          </cell>
          <cell r="P7169">
            <v>1161229440</v>
          </cell>
          <cell r="Q7169" t="str">
            <v>Gervasio Posadas</v>
          </cell>
          <cell r="R7169">
            <v>630</v>
          </cell>
          <cell r="T7169" t="str">
            <v>Villa Martelli</v>
          </cell>
          <cell r="U7169" t="str">
            <v>Vicente Lopez</v>
          </cell>
          <cell r="V7169">
            <v>1603</v>
          </cell>
          <cell r="W7169" t="str">
            <v>Gran Buenos Aires</v>
          </cell>
          <cell r="Y7169" t="str">
            <v>ENVÍO SIN CARGO (CABA Y GRAN PARTE DE GBA) TIEMPO: 4 a 6 DÍAS HÁBILES</v>
          </cell>
          <cell r="Z7169" t="str">
            <v>Mercado Pago</v>
          </cell>
          <cell r="AB7169" t="str">
            <v xml:space="preserve">La direccion para entrega es Gervasio Posadas 630 entre calles Moldes y Lavalle </v>
          </cell>
          <cell r="AD7169">
            <v>44039</v>
          </cell>
          <cell r="AE7169">
            <v>44041</v>
          </cell>
          <cell r="AF7169" t="str">
            <v>ESPECIERO 6 PIEZAS DE ACERO INOXIDABLE 20X20 CM</v>
          </cell>
          <cell r="AG7169" t="str">
            <v>1227.79</v>
          </cell>
          <cell r="AH7169">
            <v>1</v>
          </cell>
          <cell r="AI7169" t="str">
            <v>046BA3347</v>
          </cell>
          <cell r="AJ7169" t="str">
            <v>Web</v>
          </cell>
          <cell r="AK7169" t="str">
            <v>MARTES 4-08 ENTRE 8 Y 18 HORAS!</v>
          </cell>
          <cell r="AL7169">
            <v>1628249152</v>
          </cell>
          <cell r="AM7169">
            <v>268466790</v>
          </cell>
          <cell r="AN7169" t="str">
            <v>Sí</v>
          </cell>
        </row>
        <row r="7170">
          <cell r="A7170">
            <v>1450</v>
          </cell>
          <cell r="B7170" t="str">
            <v>sebastiancommateo@hotmail.com</v>
          </cell>
          <cell r="AF7170" t="str">
            <v>CAFETERA EMBOLO 1000ML M1</v>
          </cell>
          <cell r="AG7170" t="str">
            <v>997.29</v>
          </cell>
          <cell r="AH7170">
            <v>1</v>
          </cell>
          <cell r="AI7170" t="str">
            <v>046BA8040</v>
          </cell>
          <cell r="AN7170" t="str">
            <v>Sí</v>
          </cell>
        </row>
        <row r="7171">
          <cell r="A7171">
            <v>1449</v>
          </cell>
          <cell r="B7171" t="str">
            <v>aquinoojedan@gmail.com</v>
          </cell>
          <cell r="C7171">
            <v>44039</v>
          </cell>
          <cell r="D7171" t="str">
            <v>Abierta</v>
          </cell>
          <cell r="E7171" t="str">
            <v>Anulado</v>
          </cell>
          <cell r="F7171" t="str">
            <v>Enviado</v>
          </cell>
          <cell r="G7171" t="str">
            <v>ARS</v>
          </cell>
          <cell r="H7171" t="str">
            <v>1789.67</v>
          </cell>
          <cell r="I7171">
            <v>0</v>
          </cell>
          <cell r="J7171">
            <v>0</v>
          </cell>
          <cell r="K7171" t="str">
            <v>1789.67</v>
          </cell>
          <cell r="L7171" t="str">
            <v>Natalia Aquino</v>
          </cell>
          <cell r="M7171">
            <v>95339535</v>
          </cell>
          <cell r="N7171">
            <v>1151077851</v>
          </cell>
          <cell r="O7171" t="str">
            <v>Natalia Aquino</v>
          </cell>
          <cell r="P7171">
            <v>1151077851</v>
          </cell>
          <cell r="Q7171" t="str">
            <v>Sargento Palma</v>
          </cell>
          <cell r="R7171">
            <v>1204</v>
          </cell>
          <cell r="S7171">
            <v>1</v>
          </cell>
          <cell r="T7171" t="str">
            <v>Villa Bosch</v>
          </cell>
          <cell r="U7171" t="str">
            <v>Buenos Aires</v>
          </cell>
          <cell r="V7171">
            <v>1682</v>
          </cell>
          <cell r="W7171" t="str">
            <v>Gran Buenos Aires</v>
          </cell>
          <cell r="Y7171" t="str">
            <v>ENVÍO SIN CARGO (CABA Y GRAN PARTE DE GBA) TIEMPO: 4 a 6 DÍAS HÁBILES</v>
          </cell>
          <cell r="Z7171" t="str">
            <v>Mercado Pago</v>
          </cell>
          <cell r="AC7171" t="str">
            <v>PAGO POR TRANSF BANCARIA</v>
          </cell>
          <cell r="AE7171">
            <v>44042</v>
          </cell>
          <cell r="AF7171" t="str">
            <v>ALFOMBRA ENTRADA "WELCOME"45X75CM</v>
          </cell>
          <cell r="AG7171" t="str">
            <v>773.31</v>
          </cell>
          <cell r="AH7171">
            <v>1</v>
          </cell>
          <cell r="AI7171" t="str">
            <v>046BA6693</v>
          </cell>
          <cell r="AJ7171" t="str">
            <v>Móvil</v>
          </cell>
          <cell r="AK7171" t="str">
            <v>MARTES 4-07 ENTRE 8 Y 18 HORAS!</v>
          </cell>
          <cell r="AL7171">
            <v>1628157820</v>
          </cell>
          <cell r="AM7171">
            <v>268277759</v>
          </cell>
          <cell r="AN7171" t="str">
            <v>Sí</v>
          </cell>
        </row>
        <row r="7172">
          <cell r="A7172">
            <v>1449</v>
          </cell>
          <cell r="B7172" t="str">
            <v>aquinoojedan@gmail.com</v>
          </cell>
          <cell r="AF7172" t="str">
            <v>TAZON AMANECER 370 CC. RIGOLLEAU</v>
          </cell>
          <cell r="AG7172" t="str">
            <v>1016.36</v>
          </cell>
          <cell r="AH7172">
            <v>1</v>
          </cell>
          <cell r="AI7172" t="str">
            <v>MLRI67021GR MERCA SEPA</v>
          </cell>
          <cell r="AN7172" t="str">
            <v>Sí</v>
          </cell>
        </row>
        <row r="7173">
          <cell r="A7173">
            <v>1448</v>
          </cell>
          <cell r="B7173" t="str">
            <v>marina_francalanza@hotmail.com</v>
          </cell>
          <cell r="C7173">
            <v>44039</v>
          </cell>
          <cell r="D7173" t="str">
            <v>Abierta</v>
          </cell>
          <cell r="E7173" t="str">
            <v>Recibido</v>
          </cell>
          <cell r="F7173" t="str">
            <v>Enviado</v>
          </cell>
          <cell r="G7173" t="str">
            <v>ARS</v>
          </cell>
          <cell r="H7173" t="str">
            <v>1309.69</v>
          </cell>
          <cell r="I7173">
            <v>0</v>
          </cell>
          <cell r="J7173">
            <v>0</v>
          </cell>
          <cell r="K7173" t="str">
            <v>1309.69</v>
          </cell>
          <cell r="L7173" t="str">
            <v>Marina Francalanza</v>
          </cell>
          <cell r="M7173">
            <v>27363980967</v>
          </cell>
          <cell r="N7173">
            <v>1565638545</v>
          </cell>
          <cell r="O7173" t="str">
            <v>Marina Francalanza</v>
          </cell>
          <cell r="P7173">
            <v>1565638545</v>
          </cell>
          <cell r="Q7173" t="str">
            <v>Juan Bautista de la Salle</v>
          </cell>
          <cell r="R7173">
            <v>4141</v>
          </cell>
          <cell r="S7173">
            <v>0.45833333333333331</v>
          </cell>
          <cell r="T7173" t="str">
            <v>Villa Martelli</v>
          </cell>
          <cell r="U7173" t="str">
            <v>Buenos Aires</v>
          </cell>
          <cell r="V7173">
            <v>1603</v>
          </cell>
          <cell r="W7173" t="str">
            <v>Gran Buenos Aires</v>
          </cell>
          <cell r="Y7173" t="str">
            <v>ENVÍO SIN CARGO (CABA Y GRAN PARTE DE GBA) TIEMPO: 4 a 6 DÍAS HÁBILES</v>
          </cell>
          <cell r="Z7173" t="str">
            <v>Mercado Pago</v>
          </cell>
          <cell r="AB7173" t="str">
            <v>La cajita de té quiero que sea el modelo blanco (no el que está pintado rustico sino el que está bien pintado)</v>
          </cell>
          <cell r="AD7173">
            <v>44039</v>
          </cell>
          <cell r="AE7173">
            <v>44041</v>
          </cell>
          <cell r="AF7173" t="str">
            <v>BOTELLA MILK CORCHO ECOLOGICO</v>
          </cell>
          <cell r="AG7173" t="str">
            <v>314.15</v>
          </cell>
          <cell r="AH7173">
            <v>1</v>
          </cell>
          <cell r="AI7173" t="str">
            <v>019BO5218NEW</v>
          </cell>
          <cell r="AJ7173" t="str">
            <v>Móvil</v>
          </cell>
          <cell r="AK7173" t="str">
            <v>MARTES 4-08 ENTRE 8 Y 18 HORAS!</v>
          </cell>
          <cell r="AL7173">
            <v>1628141813</v>
          </cell>
          <cell r="AM7173">
            <v>268664464</v>
          </cell>
          <cell r="AN7173" t="str">
            <v>Sí</v>
          </cell>
        </row>
        <row r="7174">
          <cell r="A7174">
            <v>1448</v>
          </cell>
          <cell r="B7174" t="str">
            <v>marina_francalanza@hotmail.com</v>
          </cell>
          <cell r="AF7174" t="str">
            <v>BOTELLA VIDRIO H2O 1 LITRO CORCHO ECOLOGICO</v>
          </cell>
          <cell r="AG7174" t="str">
            <v>305.36</v>
          </cell>
          <cell r="AH7174">
            <v>1</v>
          </cell>
          <cell r="AI7174" t="str">
            <v>019BO5217NEW</v>
          </cell>
          <cell r="AN7174" t="str">
            <v>Sí</v>
          </cell>
        </row>
        <row r="7175">
          <cell r="A7175">
            <v>1448</v>
          </cell>
          <cell r="B7175" t="str">
            <v>marina_francalanza@hotmail.com</v>
          </cell>
          <cell r="AF7175" t="str">
            <v>CAJA DE TE</v>
          </cell>
          <cell r="AG7175" t="str">
            <v>690.18</v>
          </cell>
          <cell r="AH7175">
            <v>1</v>
          </cell>
          <cell r="AI7175" t="str">
            <v>CX7002</v>
          </cell>
          <cell r="AN7175" t="str">
            <v>Sí</v>
          </cell>
        </row>
        <row r="7176">
          <cell r="A7176">
            <v>1447</v>
          </cell>
          <cell r="B7176" t="str">
            <v>luli86c@hotmail.com</v>
          </cell>
          <cell r="C7176">
            <v>44039</v>
          </cell>
          <cell r="D7176" t="str">
            <v>Abierta</v>
          </cell>
          <cell r="E7176" t="str">
            <v>Recibido</v>
          </cell>
          <cell r="F7176" t="str">
            <v>Enviado</v>
          </cell>
          <cell r="G7176" t="str">
            <v>ARS</v>
          </cell>
          <cell r="H7176" t="str">
            <v>5858.55</v>
          </cell>
          <cell r="I7176">
            <v>0</v>
          </cell>
          <cell r="J7176">
            <v>0</v>
          </cell>
          <cell r="K7176" t="str">
            <v>5858.55</v>
          </cell>
          <cell r="L7176" t="str">
            <v>Luciana Charneca</v>
          </cell>
          <cell r="M7176">
            <v>32173752</v>
          </cell>
          <cell r="N7176">
            <v>1164875745</v>
          </cell>
          <cell r="O7176" t="str">
            <v>Luciana Charneca</v>
          </cell>
          <cell r="P7176">
            <v>1164875745</v>
          </cell>
          <cell r="Q7176" t="str">
            <v>Cabrera</v>
          </cell>
          <cell r="R7176">
            <v>247</v>
          </cell>
          <cell r="S7176" t="str">
            <v>2C</v>
          </cell>
          <cell r="U7176" t="str">
            <v>Buenos Aires</v>
          </cell>
          <cell r="V7176">
            <v>1828</v>
          </cell>
          <cell r="W7176" t="str">
            <v>Gran Buenos Aires</v>
          </cell>
          <cell r="Y7176" t="str">
            <v>ENVÍO SIN CARGO (CABA Y GRAN PARTE DE GBA) TIEMPO: 4 a 6 DÍAS HÁBILES</v>
          </cell>
          <cell r="Z7176" t="str">
            <v>Mercado Pago</v>
          </cell>
          <cell r="AD7176">
            <v>44039</v>
          </cell>
          <cell r="AE7176">
            <v>44041</v>
          </cell>
          <cell r="AF7176" t="str">
            <v>VASO TERMICO CON TAPA Y FAJA (Beige)</v>
          </cell>
          <cell r="AG7176" t="str">
            <v>237.18</v>
          </cell>
          <cell r="AH7176">
            <v>1</v>
          </cell>
          <cell r="AI7176" t="str">
            <v>019BA7578</v>
          </cell>
          <cell r="AJ7176" t="str">
            <v>Móvil</v>
          </cell>
          <cell r="AK7176" t="str">
            <v>MARTES 4-08 ENTRE 8 Y 18 HORAS!</v>
          </cell>
          <cell r="AL7176">
            <v>1628124341</v>
          </cell>
          <cell r="AM7176">
            <v>268605970</v>
          </cell>
          <cell r="AN7176" t="str">
            <v>Sí</v>
          </cell>
        </row>
        <row r="7177">
          <cell r="A7177">
            <v>1447</v>
          </cell>
          <cell r="B7177" t="str">
            <v>luli86c@hotmail.com</v>
          </cell>
          <cell r="AF7177" t="str">
            <v>VASO TERMICO CON TAPA Y FAJA COLORES PASTELES (Verde)</v>
          </cell>
          <cell r="AG7177" t="str">
            <v>232.8</v>
          </cell>
          <cell r="AH7177">
            <v>1</v>
          </cell>
          <cell r="AI7177" t="str">
            <v>BA87506 MERCA SEPA</v>
          </cell>
          <cell r="AN7177" t="str">
            <v>Sí</v>
          </cell>
        </row>
        <row r="7178">
          <cell r="A7178">
            <v>1447</v>
          </cell>
          <cell r="B7178" t="str">
            <v>luli86c@hotmail.com</v>
          </cell>
          <cell r="AF7178" t="str">
            <v>HERMETICOS SET 6PCS C/TAPA DE VENTILACION FUCSIA (Verde)</v>
          </cell>
          <cell r="AG7178" t="str">
            <v>727.61</v>
          </cell>
          <cell r="AH7178">
            <v>1</v>
          </cell>
          <cell r="AI7178" t="str">
            <v>100BA4029</v>
          </cell>
          <cell r="AN7178" t="str">
            <v>Sí</v>
          </cell>
        </row>
        <row r="7179">
          <cell r="A7179">
            <v>1447</v>
          </cell>
          <cell r="B7179" t="str">
            <v>luli86c@hotmail.com</v>
          </cell>
          <cell r="AF7179" t="str">
            <v>MOLINILLO MADERA 15 CM.</v>
          </cell>
          <cell r="AG7179" t="str">
            <v>720.65</v>
          </cell>
          <cell r="AH7179">
            <v>1</v>
          </cell>
          <cell r="AI7179" t="str">
            <v>046BA6858</v>
          </cell>
          <cell r="AN7179" t="str">
            <v>Sí</v>
          </cell>
        </row>
        <row r="7180">
          <cell r="A7180">
            <v>1447</v>
          </cell>
          <cell r="B7180" t="str">
            <v>luli86c@hotmail.com</v>
          </cell>
          <cell r="AF7180" t="str">
            <v>BOWL BAMBOO NEGRO 6X12CM</v>
          </cell>
          <cell r="AG7180" t="str">
            <v>393.36</v>
          </cell>
          <cell r="AH7180">
            <v>3</v>
          </cell>
          <cell r="AI7180" t="str">
            <v>BA7831</v>
          </cell>
          <cell r="AN7180" t="str">
            <v>Sí</v>
          </cell>
        </row>
        <row r="7181">
          <cell r="A7181">
            <v>1447</v>
          </cell>
          <cell r="B7181" t="str">
            <v>luli86c@hotmail.com</v>
          </cell>
          <cell r="AF7181" t="str">
            <v>PANELUX PROVOLETERA 14CM - ANTIADHERENTE NEGRO</v>
          </cell>
          <cell r="AG7181" t="str">
            <v>559.21</v>
          </cell>
          <cell r="AH7181">
            <v>1</v>
          </cell>
          <cell r="AI7181" t="str">
            <v>043BA6127</v>
          </cell>
          <cell r="AN7181" t="str">
            <v>Sí</v>
          </cell>
        </row>
        <row r="7182">
          <cell r="A7182">
            <v>1447</v>
          </cell>
          <cell r="B7182" t="str">
            <v>luli86c@hotmail.com</v>
          </cell>
          <cell r="AF7182" t="str">
            <v>TABLA DE MADERA DISOLLE 45 X 27 X 3 CM</v>
          </cell>
          <cell r="AG7182" t="str">
            <v>1126.94</v>
          </cell>
          <cell r="AH7182">
            <v>1</v>
          </cell>
          <cell r="AI7182" t="str">
            <v>TABLA04 (5204)</v>
          </cell>
          <cell r="AN7182" t="str">
            <v>Sí</v>
          </cell>
        </row>
        <row r="7183">
          <cell r="A7183">
            <v>1447</v>
          </cell>
          <cell r="B7183" t="str">
            <v>luli86c@hotmail.com</v>
          </cell>
          <cell r="AF7183" t="str">
            <v>COPETINERO BAMBOO NEGRO ALARGADO 5X30X12.5CM</v>
          </cell>
          <cell r="AG7183" t="str">
            <v>787.68</v>
          </cell>
          <cell r="AH7183">
            <v>1</v>
          </cell>
          <cell r="AI7183" t="str">
            <v>BA7795</v>
          </cell>
          <cell r="AN7183" t="str">
            <v>Sí</v>
          </cell>
        </row>
        <row r="7184">
          <cell r="A7184">
            <v>1447</v>
          </cell>
          <cell r="B7184" t="str">
            <v>luli86c@hotmail.com</v>
          </cell>
          <cell r="AF7184" t="str">
            <v>Hermetico 400 cc surtidos c/tapa</v>
          </cell>
          <cell r="AG7184" t="str">
            <v>143.2</v>
          </cell>
          <cell r="AH7184">
            <v>2</v>
          </cell>
          <cell r="AI7184" t="str">
            <v>BP35099</v>
          </cell>
          <cell r="AN7184" t="str">
            <v>Sí</v>
          </cell>
        </row>
        <row r="7185">
          <cell r="A7185">
            <v>1446</v>
          </cell>
          <cell r="B7185" t="str">
            <v>lizcaiok@gmail.com</v>
          </cell>
          <cell r="C7185">
            <v>44039</v>
          </cell>
          <cell r="D7185" t="str">
            <v>Abierta</v>
          </cell>
          <cell r="E7185" t="str">
            <v>Pendiente</v>
          </cell>
          <cell r="F7185" t="str">
            <v>No está empaquetado</v>
          </cell>
          <cell r="G7185" t="str">
            <v>ARS</v>
          </cell>
          <cell r="H7185" t="str">
            <v>1768.45</v>
          </cell>
          <cell r="I7185">
            <v>0</v>
          </cell>
          <cell r="J7185">
            <v>0</v>
          </cell>
          <cell r="K7185" t="str">
            <v>1768.45</v>
          </cell>
          <cell r="L7185" t="str">
            <v>Elizabeth Pereira</v>
          </cell>
          <cell r="M7185">
            <v>25106362</v>
          </cell>
          <cell r="N7185">
            <v>1130942555</v>
          </cell>
          <cell r="O7185" t="str">
            <v>Elizabeth Pereira</v>
          </cell>
          <cell r="P7185">
            <v>1130942555</v>
          </cell>
          <cell r="Q7185" t="str">
            <v>Arenales</v>
          </cell>
          <cell r="R7185">
            <v>277</v>
          </cell>
          <cell r="S7185" t="str">
            <v>8d</v>
          </cell>
          <cell r="T7185" t="str">
            <v>Avellaneda</v>
          </cell>
          <cell r="U7185" t="str">
            <v>Avellaneda</v>
          </cell>
          <cell r="V7185">
            <v>1870</v>
          </cell>
          <cell r="W7185" t="str">
            <v>Gran Buenos Aires</v>
          </cell>
          <cell r="Y7185" t="str">
            <v>ENVÍO SIN CARGO (CABA Y GRAN PARTE DE GBA) TIEMPO: 4 a 6 DÍAS HÁBILES</v>
          </cell>
          <cell r="Z7185" t="str">
            <v>Mercado Pago</v>
          </cell>
          <cell r="AF7185" t="str">
            <v>PANERA HOME ARPILLERA C/LIENZO</v>
          </cell>
          <cell r="AG7185" t="str">
            <v>323.4</v>
          </cell>
          <cell r="AH7185">
            <v>1</v>
          </cell>
          <cell r="AI7185" t="str">
            <v>LO26003 LO TIENE LUCIANA</v>
          </cell>
          <cell r="AJ7185" t="str">
            <v>Móvil</v>
          </cell>
          <cell r="AK7185" t="str">
            <v/>
          </cell>
          <cell r="AL7185">
            <v>1628099414</v>
          </cell>
          <cell r="AM7185">
            <v>268703728</v>
          </cell>
          <cell r="AN7185" t="str">
            <v>Sí</v>
          </cell>
        </row>
        <row r="7186">
          <cell r="A7186">
            <v>1446</v>
          </cell>
          <cell r="B7186" t="str">
            <v>lizcaiok@gmail.com</v>
          </cell>
          <cell r="AF7186" t="str">
            <v>PUFF REDONDO CHICO BLANCO DE 30CM Y 30H</v>
          </cell>
          <cell r="AG7186" t="str">
            <v>1445.05</v>
          </cell>
          <cell r="AH7186">
            <v>1</v>
          </cell>
          <cell r="AI7186" t="str">
            <v>AS7258</v>
          </cell>
          <cell r="AN7186" t="str">
            <v>Sí</v>
          </cell>
        </row>
        <row r="7187">
          <cell r="A7187">
            <v>1445</v>
          </cell>
          <cell r="B7187" t="str">
            <v>lizcaiok@gmail.com</v>
          </cell>
          <cell r="C7187">
            <v>44039</v>
          </cell>
          <cell r="D7187" t="str">
            <v>Abierta</v>
          </cell>
          <cell r="E7187" t="str">
            <v>Pendiente</v>
          </cell>
          <cell r="F7187" t="str">
            <v>No está empaquetado</v>
          </cell>
          <cell r="G7187" t="str">
            <v>ARS</v>
          </cell>
          <cell r="H7187" t="str">
            <v>1768.45</v>
          </cell>
          <cell r="I7187">
            <v>0</v>
          </cell>
          <cell r="J7187">
            <v>0</v>
          </cell>
          <cell r="K7187" t="str">
            <v>1768.45</v>
          </cell>
          <cell r="L7187" t="str">
            <v>Elizabeth Pereira</v>
          </cell>
          <cell r="M7187">
            <v>25106362</v>
          </cell>
          <cell r="N7187">
            <v>1130942555</v>
          </cell>
          <cell r="O7187" t="str">
            <v>Elizabeth Pereira</v>
          </cell>
          <cell r="P7187">
            <v>1130942555</v>
          </cell>
          <cell r="Q7187" t="str">
            <v>Arenales</v>
          </cell>
          <cell r="R7187">
            <v>277</v>
          </cell>
          <cell r="S7187" t="str">
            <v>8d</v>
          </cell>
          <cell r="T7187" t="str">
            <v>Avellaneda</v>
          </cell>
          <cell r="U7187" t="str">
            <v>Avellaneda</v>
          </cell>
          <cell r="V7187">
            <v>1870</v>
          </cell>
          <cell r="W7187" t="str">
            <v>Gran Buenos Aires</v>
          </cell>
          <cell r="Y7187" t="str">
            <v>ENVÍO SIN CARGO (CABA Y GRAN PARTE DE GBA) TIEMPO: 4 a 6 DÍAS HÁBILES</v>
          </cell>
          <cell r="Z7187" t="str">
            <v>Mercado Pago</v>
          </cell>
          <cell r="AF7187" t="str">
            <v>PANERA HOME ARPILLERA C/LIENZO</v>
          </cell>
          <cell r="AG7187" t="str">
            <v>323.4</v>
          </cell>
          <cell r="AH7187">
            <v>1</v>
          </cell>
          <cell r="AI7187" t="str">
            <v>LO26003 LO TIENE LUCIANA</v>
          </cell>
          <cell r="AJ7187" t="str">
            <v>Móvil</v>
          </cell>
          <cell r="AK7187" t="str">
            <v/>
          </cell>
          <cell r="AL7187">
            <v>1628063048</v>
          </cell>
          <cell r="AM7187">
            <v>268627469</v>
          </cell>
          <cell r="AN7187" t="str">
            <v>Sí</v>
          </cell>
        </row>
        <row r="7188">
          <cell r="A7188">
            <v>1445</v>
          </cell>
          <cell r="B7188" t="str">
            <v>lizcaiok@gmail.com</v>
          </cell>
          <cell r="AF7188" t="str">
            <v>PUFF REDONDO CHICO BLANCO DE 30CM Y 30H</v>
          </cell>
          <cell r="AG7188" t="str">
            <v>1445.05</v>
          </cell>
          <cell r="AH7188">
            <v>1</v>
          </cell>
          <cell r="AI7188" t="str">
            <v>AS7258</v>
          </cell>
          <cell r="AN7188" t="str">
            <v>Sí</v>
          </cell>
        </row>
        <row r="7189">
          <cell r="A7189">
            <v>1444</v>
          </cell>
          <cell r="B7189" t="str">
            <v>karenmicaelaibarra@gmail.com</v>
          </cell>
          <cell r="C7189">
            <v>44039</v>
          </cell>
          <cell r="D7189" t="str">
            <v>Abierta</v>
          </cell>
          <cell r="E7189" t="str">
            <v>Recibido</v>
          </cell>
          <cell r="F7189" t="str">
            <v>Enviado</v>
          </cell>
          <cell r="G7189" t="str">
            <v>ARS</v>
          </cell>
          <cell r="H7189" t="str">
            <v>1445.05</v>
          </cell>
          <cell r="I7189">
            <v>0</v>
          </cell>
          <cell r="J7189">
            <v>0</v>
          </cell>
          <cell r="K7189" t="str">
            <v>1445.05</v>
          </cell>
          <cell r="L7189" t="str">
            <v>Karen Micaela Ibarra</v>
          </cell>
          <cell r="M7189">
            <v>41798629</v>
          </cell>
          <cell r="N7189">
            <v>1128533959</v>
          </cell>
          <cell r="O7189" t="str">
            <v>Karen Micaela Ibarra</v>
          </cell>
          <cell r="P7189">
            <v>1128533959</v>
          </cell>
          <cell r="Q7189" t="str">
            <v>Cazon</v>
          </cell>
          <cell r="R7189">
            <v>3538</v>
          </cell>
          <cell r="T7189" t="str">
            <v>Villa scasso</v>
          </cell>
          <cell r="U7189" t="str">
            <v>Buenos Aires</v>
          </cell>
          <cell r="V7189">
            <v>1757</v>
          </cell>
          <cell r="W7189" t="str">
            <v>Gran Buenos Aires</v>
          </cell>
          <cell r="Y7189" t="str">
            <v>ENVÍO SIN CARGO (CABA Y GRAN PARTE DE GBA) TIEMPO: 4 a 6 DÍAS HÁBILES</v>
          </cell>
          <cell r="Z7189" t="str">
            <v>Mercado Pago</v>
          </cell>
          <cell r="AC7189" t="str">
            <v>ENVIAR ORDEN 1444 Y 1586 JUNTOS</v>
          </cell>
          <cell r="AD7189">
            <v>44039</v>
          </cell>
          <cell r="AE7189">
            <v>44041</v>
          </cell>
          <cell r="AF7189" t="str">
            <v>PUFF REDONDO CHICO BLANCO DE 30CM Y 30H</v>
          </cell>
          <cell r="AG7189" t="str">
            <v>1445.05</v>
          </cell>
          <cell r="AH7189">
            <v>1</v>
          </cell>
          <cell r="AI7189" t="str">
            <v>AS7258</v>
          </cell>
          <cell r="AJ7189" t="str">
            <v>Móvil</v>
          </cell>
          <cell r="AK7189" t="str">
            <v>MARTES 4-08 ENTRE 8 Y 18 HORAS!</v>
          </cell>
          <cell r="AL7189">
            <v>1627982459</v>
          </cell>
          <cell r="AM7189">
            <v>268657044</v>
          </cell>
          <cell r="AN7189" t="str">
            <v>Sí</v>
          </cell>
        </row>
        <row r="7190">
          <cell r="A7190">
            <v>1443</v>
          </cell>
          <cell r="B7190" t="str">
            <v>karenmicaelaibarra@gmail.com</v>
          </cell>
          <cell r="C7190">
            <v>44039</v>
          </cell>
          <cell r="D7190" t="str">
            <v>Abierta</v>
          </cell>
          <cell r="E7190" t="str">
            <v>Pendiente</v>
          </cell>
          <cell r="F7190" t="str">
            <v>No está empaquetado</v>
          </cell>
          <cell r="G7190" t="str">
            <v>ARS</v>
          </cell>
          <cell r="H7190" t="str">
            <v>1445.05</v>
          </cell>
          <cell r="I7190">
            <v>0</v>
          </cell>
          <cell r="J7190">
            <v>0</v>
          </cell>
          <cell r="K7190" t="str">
            <v>1445.05</v>
          </cell>
          <cell r="L7190" t="str">
            <v>Karen Ibarra</v>
          </cell>
          <cell r="M7190">
            <v>41798629</v>
          </cell>
          <cell r="N7190">
            <v>1128533959</v>
          </cell>
          <cell r="O7190" t="str">
            <v>Karen Ibarra</v>
          </cell>
          <cell r="P7190">
            <v>1128533959</v>
          </cell>
          <cell r="Q7190" t="str">
            <v>Cazon</v>
          </cell>
          <cell r="R7190">
            <v>3538</v>
          </cell>
          <cell r="T7190" t="str">
            <v>Villa scasso</v>
          </cell>
          <cell r="U7190" t="str">
            <v>Laferrere</v>
          </cell>
          <cell r="V7190">
            <v>1757</v>
          </cell>
          <cell r="W7190" t="str">
            <v>Gran Buenos Aires</v>
          </cell>
          <cell r="Y7190" t="str">
            <v>ENVÍO SIN CARGO (CABA Y GRAN PARTE DE GBA) TIEMPO: 4 a 6 DÍAS HÁBILES</v>
          </cell>
          <cell r="Z7190" t="str">
            <v>Mercado Pago</v>
          </cell>
          <cell r="AF7190" t="str">
            <v>PUFF REDONDO CHICO BLANCO DE 30CM Y 30H</v>
          </cell>
          <cell r="AG7190" t="str">
            <v>1445.05</v>
          </cell>
          <cell r="AH7190">
            <v>1</v>
          </cell>
          <cell r="AI7190" t="str">
            <v>AS7258</v>
          </cell>
          <cell r="AJ7190" t="str">
            <v>Móvil</v>
          </cell>
          <cell r="AK7190" t="str">
            <v/>
          </cell>
          <cell r="AL7190">
            <v>1627971868</v>
          </cell>
          <cell r="AM7190">
            <v>264866017</v>
          </cell>
          <cell r="AN7190" t="str">
            <v>Sí</v>
          </cell>
        </row>
        <row r="7191">
          <cell r="A7191">
            <v>1442</v>
          </cell>
          <cell r="B7191" t="str">
            <v>caritomaestre@hotmail.com</v>
          </cell>
          <cell r="C7191">
            <v>44039</v>
          </cell>
          <cell r="D7191" t="str">
            <v>Abierta</v>
          </cell>
          <cell r="E7191" t="str">
            <v>Recibido</v>
          </cell>
          <cell r="F7191" t="str">
            <v>Enviado</v>
          </cell>
          <cell r="G7191" t="str">
            <v>ARS</v>
          </cell>
          <cell r="H7191" t="str">
            <v>4304.66</v>
          </cell>
          <cell r="I7191">
            <v>0</v>
          </cell>
          <cell r="J7191">
            <v>0</v>
          </cell>
          <cell r="K7191" t="str">
            <v>4304.66</v>
          </cell>
          <cell r="L7191" t="str">
            <v>Carolina Maestre</v>
          </cell>
          <cell r="M7191">
            <v>37247838</v>
          </cell>
          <cell r="N7191">
            <v>1136730966</v>
          </cell>
          <cell r="O7191" t="str">
            <v>Carolina Maestre</v>
          </cell>
          <cell r="P7191">
            <v>1136730966</v>
          </cell>
          <cell r="Q7191" t="str">
            <v>Iberá</v>
          </cell>
          <cell r="R7191">
            <v>3095</v>
          </cell>
          <cell r="S7191" t="str">
            <v>Casa</v>
          </cell>
          <cell r="T7191" t="str">
            <v>Nuñez</v>
          </cell>
          <cell r="U7191" t="str">
            <v>Caba</v>
          </cell>
          <cell r="V7191">
            <v>1429</v>
          </cell>
          <cell r="W7191" t="str">
            <v>Capital Federal</v>
          </cell>
          <cell r="Y7191" t="str">
            <v>ENVÍO SIN CARGO (CABA Y GRAN PARTE DE GBA) TIEMPO: 4 a 6 DÍAS HÁBILES</v>
          </cell>
          <cell r="Z7191" t="str">
            <v>Mercado Pago</v>
          </cell>
          <cell r="AD7191">
            <v>44039</v>
          </cell>
          <cell r="AE7191">
            <v>44041</v>
          </cell>
          <cell r="AF7191" t="str">
            <v>PLATO DE VIDRIO LINEAS 31CM</v>
          </cell>
          <cell r="AG7191" t="str">
            <v>298.4</v>
          </cell>
          <cell r="AH7191">
            <v>1</v>
          </cell>
          <cell r="AI7191" t="str">
            <v>046BA6335</v>
          </cell>
          <cell r="AJ7191" t="str">
            <v>Web</v>
          </cell>
          <cell r="AK7191" t="str">
            <v>VIERNES 31-07 ENTRE 8 Y 18 HORAS!</v>
          </cell>
          <cell r="AL7191">
            <v>1627966362</v>
          </cell>
          <cell r="AM7191">
            <v>268628244</v>
          </cell>
          <cell r="AN7191" t="str">
            <v>Sí</v>
          </cell>
        </row>
        <row r="7192">
          <cell r="A7192">
            <v>1442</v>
          </cell>
          <cell r="B7192" t="str">
            <v>caritomaestre@hotmail.com</v>
          </cell>
          <cell r="AF7192" t="str">
            <v>MOLDE TARTERA 27 CM DIAM</v>
          </cell>
          <cell r="AG7192" t="str">
            <v>225.44</v>
          </cell>
          <cell r="AH7192">
            <v>1</v>
          </cell>
          <cell r="AI7192" t="str">
            <v>046BA4836 CON EL 15%</v>
          </cell>
          <cell r="AN7192" t="str">
            <v>Sí</v>
          </cell>
        </row>
        <row r="7193">
          <cell r="A7193">
            <v>1442</v>
          </cell>
          <cell r="B7193" t="str">
            <v>caritomaestre@hotmail.com</v>
          </cell>
          <cell r="AF7193" t="str">
            <v>TABLA DE PICAR RECTANGULAR BLANCA 31X45 CM</v>
          </cell>
          <cell r="AG7193" t="str">
            <v>652.18</v>
          </cell>
          <cell r="AH7193">
            <v>1</v>
          </cell>
          <cell r="AI7193" t="str">
            <v>BA8059</v>
          </cell>
          <cell r="AN7193" t="str">
            <v>Sí</v>
          </cell>
        </row>
        <row r="7194">
          <cell r="A7194">
            <v>1442</v>
          </cell>
          <cell r="B7194" t="str">
            <v>caritomaestre@hotmail.com</v>
          </cell>
          <cell r="AF7194" t="str">
            <v>BOTELLA TRANSPARENTE TAPA SILICONA</v>
          </cell>
          <cell r="AG7194" t="str">
            <v>314.15</v>
          </cell>
          <cell r="AH7194">
            <v>1</v>
          </cell>
          <cell r="AI7194" t="str">
            <v>019BO5569</v>
          </cell>
          <cell r="AN7194" t="str">
            <v>Sí</v>
          </cell>
        </row>
        <row r="7195">
          <cell r="A7195">
            <v>1442</v>
          </cell>
          <cell r="B7195" t="str">
            <v>caritomaestre@hotmail.com</v>
          </cell>
          <cell r="AF7195" t="str">
            <v>BOWL CAPACIDAD 2.5 LTS (Negro)</v>
          </cell>
          <cell r="AG7195">
            <v>200</v>
          </cell>
          <cell r="AH7195">
            <v>1</v>
          </cell>
          <cell r="AI7195" t="str">
            <v>BP02002 BIPO</v>
          </cell>
          <cell r="AN7195" t="str">
            <v>Sí</v>
          </cell>
        </row>
        <row r="7196">
          <cell r="A7196">
            <v>1442</v>
          </cell>
          <cell r="B7196" t="str">
            <v>caritomaestre@hotmail.com</v>
          </cell>
          <cell r="AF7196" t="str">
            <v>SARTEN DE CERAMICA ANTIADHERENTE C/TAPA DE VIDRIO 26 CM</v>
          </cell>
          <cell r="AG7196" t="str">
            <v>1083.19</v>
          </cell>
          <cell r="AH7196">
            <v>1</v>
          </cell>
          <cell r="AI7196" t="str">
            <v>BA8172</v>
          </cell>
          <cell r="AN7196" t="str">
            <v>Sí</v>
          </cell>
        </row>
        <row r="7197">
          <cell r="A7197">
            <v>1442</v>
          </cell>
          <cell r="B7197" t="str">
            <v>caritomaestre@hotmail.com</v>
          </cell>
          <cell r="AF7197" t="str">
            <v>SARTEN DE CERAMICA DE 26CM S/TAPA ANTIADHERENTE</v>
          </cell>
          <cell r="AG7197" t="str">
            <v>889.16</v>
          </cell>
          <cell r="AH7197">
            <v>1</v>
          </cell>
          <cell r="AI7197" t="str">
            <v>BA8168</v>
          </cell>
          <cell r="AN7197" t="str">
            <v>Sí</v>
          </cell>
        </row>
        <row r="7198">
          <cell r="A7198">
            <v>1442</v>
          </cell>
          <cell r="B7198" t="str">
            <v>caritomaestre@hotmail.com</v>
          </cell>
          <cell r="AF7198" t="str">
            <v>MOLDE P/PIZZA ANTIADHERENTE NEGRO 35 CM.</v>
          </cell>
          <cell r="AG7198" t="str">
            <v>642.14</v>
          </cell>
          <cell r="AH7198">
            <v>1</v>
          </cell>
          <cell r="AI7198" t="str">
            <v>043BA6160</v>
          </cell>
          <cell r="AN7198" t="str">
            <v>Sí</v>
          </cell>
        </row>
        <row r="7199">
          <cell r="A7199">
            <v>1441</v>
          </cell>
          <cell r="B7199" t="str">
            <v>cynchu12@gmail.com</v>
          </cell>
          <cell r="C7199">
            <v>44039</v>
          </cell>
          <cell r="D7199" t="str">
            <v>Abierta</v>
          </cell>
          <cell r="E7199" t="str">
            <v>Recibido</v>
          </cell>
          <cell r="F7199" t="str">
            <v>Enviado</v>
          </cell>
          <cell r="G7199" t="str">
            <v>ARS</v>
          </cell>
          <cell r="H7199" t="str">
            <v>1358.36</v>
          </cell>
          <cell r="I7199">
            <v>0</v>
          </cell>
          <cell r="J7199">
            <v>0</v>
          </cell>
          <cell r="K7199" t="str">
            <v>1358.36</v>
          </cell>
          <cell r="L7199" t="str">
            <v>Cynthia Nieto</v>
          </cell>
          <cell r="M7199">
            <v>27942020</v>
          </cell>
          <cell r="N7199">
            <v>1136431838</v>
          </cell>
          <cell r="O7199" t="str">
            <v>Cynthia Nieto</v>
          </cell>
          <cell r="P7199">
            <v>1136431838</v>
          </cell>
          <cell r="Q7199" t="str">
            <v>Thames</v>
          </cell>
          <cell r="R7199">
            <v>647</v>
          </cell>
          <cell r="S7199">
            <v>0.16666666666666666</v>
          </cell>
          <cell r="T7199" t="str">
            <v>Villa Crespo</v>
          </cell>
          <cell r="U7199" t="str">
            <v>Buenos Aires</v>
          </cell>
          <cell r="V7199">
            <v>1414</v>
          </cell>
          <cell r="W7199" t="str">
            <v>Capital Federal</v>
          </cell>
          <cell r="Y7199" t="str">
            <v>ENVÍO SIN CARGO (CABA Y GRAN PARTE DE GBA) TIEMPO: 4 a 6 DÍAS HÁBILES</v>
          </cell>
          <cell r="Z7199" t="str">
            <v>Mercado Pago</v>
          </cell>
          <cell r="AD7199">
            <v>44039</v>
          </cell>
          <cell r="AE7199">
            <v>44041</v>
          </cell>
          <cell r="AF7199" t="str">
            <v>MOLDE P/PIZZA ANTIADHERENTE NEGRO 35 CM.</v>
          </cell>
          <cell r="AG7199" t="str">
            <v>642.14</v>
          </cell>
          <cell r="AH7199">
            <v>1</v>
          </cell>
          <cell r="AI7199" t="str">
            <v>043BA6160</v>
          </cell>
          <cell r="AJ7199" t="str">
            <v>Web</v>
          </cell>
          <cell r="AK7199" t="str">
            <v>VIERNES 31-07 ENTRE 8 Y 18 HORAS!</v>
          </cell>
          <cell r="AL7199">
            <v>1627893079</v>
          </cell>
          <cell r="AM7199">
            <v>268463681</v>
          </cell>
          <cell r="AN7199" t="str">
            <v>Sí</v>
          </cell>
        </row>
        <row r="7200">
          <cell r="A7200">
            <v>1441</v>
          </cell>
          <cell r="B7200" t="str">
            <v>cynchu12@gmail.com</v>
          </cell>
          <cell r="AF7200" t="str">
            <v>ESPATULA PLANA RANURADA DISTINTOS COLORES (Negro)</v>
          </cell>
          <cell r="AG7200" t="str">
            <v>189.2</v>
          </cell>
          <cell r="AH7200">
            <v>1</v>
          </cell>
          <cell r="AI7200" t="str">
            <v>BP11002</v>
          </cell>
          <cell r="AN7200" t="str">
            <v>Sí</v>
          </cell>
        </row>
        <row r="7201">
          <cell r="A7201">
            <v>1441</v>
          </cell>
          <cell r="B7201" t="str">
            <v>cynchu12@gmail.com</v>
          </cell>
          <cell r="AF7201" t="str">
            <v>BOWL BAMBOO GRIS 6X15CM</v>
          </cell>
          <cell r="AG7201" t="str">
            <v>431.2</v>
          </cell>
          <cell r="AH7201">
            <v>1</v>
          </cell>
          <cell r="AI7201" t="str">
            <v>BA7799</v>
          </cell>
          <cell r="AN7201" t="str">
            <v>Sí</v>
          </cell>
        </row>
        <row r="7202">
          <cell r="A7202">
            <v>1441</v>
          </cell>
          <cell r="B7202" t="str">
            <v>cynchu12@gmail.com</v>
          </cell>
          <cell r="AF7202" t="str">
            <v>CUCHARAS LARGAS PL 1PC PASTEL 23 CM</v>
          </cell>
          <cell r="AG7202" t="str">
            <v>29.28</v>
          </cell>
          <cell r="AH7202">
            <v>2</v>
          </cell>
          <cell r="AI7202" t="str">
            <v>019BA6978</v>
          </cell>
          <cell r="AN7202" t="str">
            <v>Sí</v>
          </cell>
        </row>
        <row r="7203">
          <cell r="A7203">
            <v>1441</v>
          </cell>
          <cell r="B7203" t="str">
            <v>cynchu12@gmail.com</v>
          </cell>
          <cell r="AF7203" t="str">
            <v>UNTADOR CRISTAL 1 PIEZA 14,5CM MOTIV. SIN ELECCIÓN</v>
          </cell>
          <cell r="AG7203" t="str">
            <v>18.63</v>
          </cell>
          <cell r="AH7203">
            <v>2</v>
          </cell>
          <cell r="AI7203" t="str">
            <v>019BA6981</v>
          </cell>
          <cell r="AN7203" t="str">
            <v>Sí</v>
          </cell>
        </row>
        <row r="7204">
          <cell r="A7204">
            <v>1440</v>
          </cell>
          <cell r="B7204" t="str">
            <v>warnesb@gmail.com</v>
          </cell>
          <cell r="C7204">
            <v>44039</v>
          </cell>
          <cell r="D7204" t="str">
            <v>Abierta</v>
          </cell>
          <cell r="E7204" t="str">
            <v>Recibido</v>
          </cell>
          <cell r="F7204" t="str">
            <v>Enviado</v>
          </cell>
          <cell r="G7204" t="str">
            <v>ARS</v>
          </cell>
          <cell r="H7204" t="str">
            <v>939.43</v>
          </cell>
          <cell r="I7204">
            <v>0</v>
          </cell>
          <cell r="J7204">
            <v>0</v>
          </cell>
          <cell r="K7204" t="str">
            <v>939.43</v>
          </cell>
          <cell r="L7204" t="str">
            <v>Juliane Warnes</v>
          </cell>
          <cell r="M7204">
            <v>18898262</v>
          </cell>
          <cell r="N7204">
            <v>1534572608</v>
          </cell>
          <cell r="O7204" t="str">
            <v>Juliane Warnes</v>
          </cell>
          <cell r="P7204">
            <v>1534572608</v>
          </cell>
          <cell r="Q7204" t="str">
            <v>Av Avellaneda</v>
          </cell>
          <cell r="R7204">
            <v>1075</v>
          </cell>
          <cell r="S7204" t="str">
            <v>1*C</v>
          </cell>
          <cell r="T7204" t="str">
            <v>caballito</v>
          </cell>
          <cell r="U7204" t="str">
            <v>Caba</v>
          </cell>
          <cell r="V7204">
            <v>1405</v>
          </cell>
          <cell r="W7204" t="str">
            <v>Capital Federal</v>
          </cell>
          <cell r="Y7204" t="str">
            <v>ENVÍO SIN CARGO (CABA Y GRAN PARTE DE GBA) TIEMPO: 4 a 6 DÍAS HÁBILES</v>
          </cell>
          <cell r="Z7204" t="str">
            <v>Mercado Pago</v>
          </cell>
          <cell r="AD7204">
            <v>44039</v>
          </cell>
          <cell r="AE7204">
            <v>44041</v>
          </cell>
          <cell r="AF7204" t="str">
            <v>RALLADOR LDE CITTRICOS LARGO C/MANGO PROTECTOR</v>
          </cell>
          <cell r="AG7204" t="str">
            <v>521.83</v>
          </cell>
          <cell r="AH7204">
            <v>1</v>
          </cell>
          <cell r="AI7204" t="str">
            <v>046BA6854</v>
          </cell>
          <cell r="AJ7204" t="str">
            <v>Web</v>
          </cell>
          <cell r="AK7204" t="str">
            <v>VIERNES 31-07 ENTRE 8 Y 18 HORAS!</v>
          </cell>
          <cell r="AL7204">
            <v>1627832135</v>
          </cell>
          <cell r="AM7204">
            <v>268604888</v>
          </cell>
          <cell r="AN7204" t="str">
            <v>Sí</v>
          </cell>
        </row>
        <row r="7205">
          <cell r="A7205">
            <v>1440</v>
          </cell>
          <cell r="B7205" t="str">
            <v>warnesb@gmail.com</v>
          </cell>
          <cell r="AF7205" t="str">
            <v>JARRA MEDIDORA RECTA GDE 7.7X14CM</v>
          </cell>
          <cell r="AG7205" t="str">
            <v>417.6</v>
          </cell>
          <cell r="AH7205">
            <v>1</v>
          </cell>
          <cell r="AI7205" t="str">
            <v>055BA7679</v>
          </cell>
          <cell r="AN7205" t="str">
            <v>Sí</v>
          </cell>
        </row>
        <row r="7206">
          <cell r="A7206">
            <v>1439</v>
          </cell>
          <cell r="B7206" t="str">
            <v>milagrosleto@gmail.com</v>
          </cell>
          <cell r="C7206">
            <v>44039</v>
          </cell>
          <cell r="D7206" t="str">
            <v>Abierta</v>
          </cell>
          <cell r="E7206" t="str">
            <v>Recibido</v>
          </cell>
          <cell r="F7206" t="str">
            <v>Enviado</v>
          </cell>
          <cell r="G7206" t="str">
            <v>ARS</v>
          </cell>
          <cell r="H7206" t="str">
            <v>1776.08</v>
          </cell>
          <cell r="I7206">
            <v>0</v>
          </cell>
          <cell r="J7206">
            <v>0</v>
          </cell>
          <cell r="K7206" t="str">
            <v>1776.08</v>
          </cell>
          <cell r="L7206" t="str">
            <v>Milagros Leto</v>
          </cell>
          <cell r="M7206">
            <v>34506030</v>
          </cell>
          <cell r="N7206">
            <v>1161865840</v>
          </cell>
          <cell r="O7206" t="str">
            <v>Milagros Leto</v>
          </cell>
          <cell r="P7206">
            <v>1161865840</v>
          </cell>
          <cell r="Q7206" t="str">
            <v>Miller</v>
          </cell>
          <cell r="R7206">
            <v>2046</v>
          </cell>
          <cell r="S7206" t="str">
            <v>4A</v>
          </cell>
          <cell r="T7206" t="str">
            <v>Villa Urquiza</v>
          </cell>
          <cell r="U7206" t="str">
            <v>Argentina</v>
          </cell>
          <cell r="V7206">
            <v>1431</v>
          </cell>
          <cell r="W7206" t="str">
            <v>Capital Federal</v>
          </cell>
          <cell r="Y7206" t="str">
            <v>ENVÍO SIN CARGO (CABA Y GRAN PARTE DE GBA) TIEMPO: 4 a 6 DÍAS HÁBILES</v>
          </cell>
          <cell r="Z7206" t="str">
            <v>Mercado Pago</v>
          </cell>
          <cell r="AD7206">
            <v>44039</v>
          </cell>
          <cell r="AE7206">
            <v>44041</v>
          </cell>
          <cell r="AF7206" t="str">
            <v>BROCHES BLISTER X 12 GRIP ARRIBA</v>
          </cell>
          <cell r="AG7206" t="str">
            <v>157.62</v>
          </cell>
          <cell r="AH7206">
            <v>1</v>
          </cell>
          <cell r="AI7206" t="str">
            <v>046BR5388</v>
          </cell>
          <cell r="AJ7206" t="str">
            <v>Web</v>
          </cell>
          <cell r="AK7206" t="str">
            <v>VIERNES 31-07 ENTRE 8 Y 18 HORAS!</v>
          </cell>
          <cell r="AL7206">
            <v>1627690166</v>
          </cell>
          <cell r="AM7206">
            <v>268547937</v>
          </cell>
          <cell r="AN7206" t="str">
            <v>Sí</v>
          </cell>
        </row>
        <row r="7207">
          <cell r="A7207">
            <v>1439</v>
          </cell>
          <cell r="B7207" t="str">
            <v>milagrosleto@gmail.com</v>
          </cell>
          <cell r="AF7207" t="str">
            <v>SECAPLATOS PASTO CUADRADO 25CMX25CM</v>
          </cell>
          <cell r="AG7207" t="str">
            <v>699.6</v>
          </cell>
          <cell r="AH7207">
            <v>1</v>
          </cell>
          <cell r="AI7207" t="str">
            <v>019BA7907</v>
          </cell>
          <cell r="AN7207" t="str">
            <v>Sí</v>
          </cell>
        </row>
        <row r="7208">
          <cell r="A7208">
            <v>1439</v>
          </cell>
          <cell r="B7208" t="str">
            <v>milagrosleto@gmail.com</v>
          </cell>
          <cell r="AF7208" t="str">
            <v>CORTINA DE BAÑO GRIS 180 X 200 CM</v>
          </cell>
          <cell r="AG7208" t="str">
            <v>918.86</v>
          </cell>
          <cell r="AH7208">
            <v>1</v>
          </cell>
          <cell r="AI7208" t="str">
            <v>AB7344</v>
          </cell>
          <cell r="AN7208" t="str">
            <v>Sí</v>
          </cell>
        </row>
        <row r="7209">
          <cell r="A7209">
            <v>1438</v>
          </cell>
          <cell r="B7209" t="str">
            <v>camibeneff@gmail.com</v>
          </cell>
          <cell r="C7209">
            <v>44039</v>
          </cell>
          <cell r="D7209" t="str">
            <v>Abierta</v>
          </cell>
          <cell r="E7209" t="str">
            <v>Recibido</v>
          </cell>
          <cell r="F7209" t="str">
            <v>Enviado</v>
          </cell>
          <cell r="G7209" t="str">
            <v>ARS</v>
          </cell>
          <cell r="H7209" t="str">
            <v>875.02</v>
          </cell>
          <cell r="I7209">
            <v>0</v>
          </cell>
          <cell r="J7209">
            <v>0</v>
          </cell>
          <cell r="K7209" t="str">
            <v>875.02</v>
          </cell>
          <cell r="L7209" t="str">
            <v>Camila Gómez Beneff</v>
          </cell>
          <cell r="M7209">
            <v>38657182</v>
          </cell>
          <cell r="N7209">
            <v>1134584303</v>
          </cell>
          <cell r="O7209" t="str">
            <v>Camila Gómez Beneff</v>
          </cell>
          <cell r="P7209">
            <v>1134584303</v>
          </cell>
          <cell r="Q7209" t="str">
            <v>Independencia</v>
          </cell>
          <cell r="R7209">
            <v>2621</v>
          </cell>
          <cell r="S7209" t="str">
            <v>3D</v>
          </cell>
          <cell r="U7209" t="str">
            <v>Moreno</v>
          </cell>
          <cell r="V7209">
            <v>1744</v>
          </cell>
          <cell r="W7209" t="str">
            <v>Gran Buenos Aires</v>
          </cell>
          <cell r="Y7209" t="str">
            <v>ENVÍO SIN CARGO (CABA Y GRAN PARTE DE GBA) TIEMPO: 4 a 6 DÍAS HÁBILES</v>
          </cell>
          <cell r="Z7209" t="str">
            <v>Mercado Pago</v>
          </cell>
          <cell r="AD7209">
            <v>44039</v>
          </cell>
          <cell r="AE7209">
            <v>44041</v>
          </cell>
          <cell r="AF7209" t="str">
            <v>CUCHARA DISTINTOS COLORES (Negro)</v>
          </cell>
          <cell r="AG7209" t="str">
            <v>189.2</v>
          </cell>
          <cell r="AH7209">
            <v>1</v>
          </cell>
          <cell r="AI7209" t="str">
            <v>BP15002</v>
          </cell>
          <cell r="AJ7209" t="str">
            <v>Móvil</v>
          </cell>
          <cell r="AK7209" t="str">
            <v>MARTES 4-08 ENTRE 8 Y 18 HORAS!</v>
          </cell>
          <cell r="AL7209">
            <v>1627609127</v>
          </cell>
          <cell r="AM7209">
            <v>268528013</v>
          </cell>
          <cell r="AN7209" t="str">
            <v>Sí</v>
          </cell>
        </row>
        <row r="7210">
          <cell r="A7210">
            <v>1438</v>
          </cell>
          <cell r="B7210" t="str">
            <v>camibeneff@gmail.com</v>
          </cell>
          <cell r="AF7210" t="str">
            <v>JABONERA DE PLÁSTICO RAYAS 3 COLORES 13 CM (Verde)</v>
          </cell>
          <cell r="AG7210" t="str">
            <v>156.51</v>
          </cell>
          <cell r="AH7210">
            <v>2</v>
          </cell>
          <cell r="AN7210" t="str">
            <v>Sí</v>
          </cell>
        </row>
        <row r="7211">
          <cell r="A7211">
            <v>1438</v>
          </cell>
          <cell r="B7211" t="str">
            <v>camibeneff@gmail.com</v>
          </cell>
          <cell r="AF7211" t="str">
            <v>PORTACEPILLOS BLANCO C/ TAPA 11X6.8CM</v>
          </cell>
          <cell r="AG7211" t="str">
            <v>372.8</v>
          </cell>
          <cell r="AH7211">
            <v>1</v>
          </cell>
          <cell r="AI7211" t="str">
            <v>046AB7336</v>
          </cell>
          <cell r="AN7211" t="str">
            <v>Sí</v>
          </cell>
        </row>
        <row r="7212">
          <cell r="A7212">
            <v>1437</v>
          </cell>
          <cell r="B7212" t="str">
            <v>analaloca25@hotmail.com</v>
          </cell>
          <cell r="C7212">
            <v>44039</v>
          </cell>
          <cell r="D7212" t="str">
            <v>Abierta</v>
          </cell>
          <cell r="E7212" t="str">
            <v>Recibido</v>
          </cell>
          <cell r="F7212" t="str">
            <v>Enviado</v>
          </cell>
          <cell r="G7212" t="str">
            <v>ARS</v>
          </cell>
          <cell r="H7212" t="str">
            <v>1288.7</v>
          </cell>
          <cell r="I7212">
            <v>0</v>
          </cell>
          <cell r="J7212">
            <v>0</v>
          </cell>
          <cell r="K7212" t="str">
            <v>1288.7</v>
          </cell>
          <cell r="L7212" t="str">
            <v>anabella vernA</v>
          </cell>
          <cell r="M7212">
            <v>27347227167</v>
          </cell>
          <cell r="N7212">
            <v>1539122926</v>
          </cell>
          <cell r="O7212" t="str">
            <v>Anabella vernA</v>
          </cell>
          <cell r="P7212">
            <v>1539122926</v>
          </cell>
          <cell r="Q7212" t="str">
            <v>Av Eva Peron</v>
          </cell>
          <cell r="R7212">
            <v>3524</v>
          </cell>
          <cell r="S7212">
            <v>4</v>
          </cell>
          <cell r="T7212" t="str">
            <v>billingurths</v>
          </cell>
          <cell r="U7212" t="str">
            <v>Bs As</v>
          </cell>
          <cell r="V7212">
            <v>1650</v>
          </cell>
          <cell r="W7212" t="str">
            <v>Gran Buenos Aires</v>
          </cell>
          <cell r="Y7212" t="str">
            <v>ENVÍO SIN CARGO (CABA Y GRAN PARTE DE GBA) TIEMPO: 4 a 6 DÍAS HÁBILES</v>
          </cell>
          <cell r="Z7212" t="str">
            <v>Mercado Pago</v>
          </cell>
          <cell r="AD7212">
            <v>44039</v>
          </cell>
          <cell r="AE7212">
            <v>44041</v>
          </cell>
          <cell r="AF7212" t="str">
            <v>TAZA ROMA DE CERAMICA ROJA 275ML</v>
          </cell>
          <cell r="AG7212">
            <v>480</v>
          </cell>
          <cell r="AH7212">
            <v>2</v>
          </cell>
          <cell r="AI7212" t="str">
            <v>PO416713NN MERCA SEPA</v>
          </cell>
          <cell r="AJ7212" t="str">
            <v>Móvil</v>
          </cell>
          <cell r="AK7212" t="str">
            <v>MARTES 4-08 ENTRE 8 Y 18 HORAS!</v>
          </cell>
          <cell r="AL7212">
            <v>1627534288</v>
          </cell>
          <cell r="AM7212">
            <v>268498008</v>
          </cell>
          <cell r="AN7212" t="str">
            <v>Sí</v>
          </cell>
        </row>
        <row r="7213">
          <cell r="A7213">
            <v>1437</v>
          </cell>
          <cell r="B7213" t="str">
            <v>analaloca25@hotmail.com</v>
          </cell>
          <cell r="AF7213" t="str">
            <v>BOWL NEGRO 400CC TRANSLUCIDO MATERIAL SAN</v>
          </cell>
          <cell r="AG7213" t="str">
            <v>146.8</v>
          </cell>
          <cell r="AH7213">
            <v>2</v>
          </cell>
          <cell r="AI7213" t="str">
            <v>BP01102 BIPO</v>
          </cell>
          <cell r="AN7213" t="str">
            <v>Sí</v>
          </cell>
        </row>
        <row r="7214">
          <cell r="A7214">
            <v>1437</v>
          </cell>
          <cell r="B7214" t="str">
            <v>analaloca25@hotmail.com</v>
          </cell>
          <cell r="AF7214" t="str">
            <v>RALLADOR DE MANO MEDIANO 20 CM</v>
          </cell>
          <cell r="AG7214" t="str">
            <v>35.1</v>
          </cell>
          <cell r="AH7214">
            <v>1</v>
          </cell>
          <cell r="AI7214" t="str">
            <v>BA7382</v>
          </cell>
          <cell r="AN7214" t="str">
            <v>Sí</v>
          </cell>
        </row>
        <row r="7215">
          <cell r="A7215">
            <v>1436</v>
          </cell>
          <cell r="B7215" t="str">
            <v>miya_86@hotmail.com</v>
          </cell>
          <cell r="C7215">
            <v>44039</v>
          </cell>
          <cell r="D7215" t="str">
            <v>Abierta</v>
          </cell>
          <cell r="E7215" t="str">
            <v>Recibido</v>
          </cell>
          <cell r="F7215" t="str">
            <v>Enviado</v>
          </cell>
          <cell r="G7215" t="str">
            <v>ARS</v>
          </cell>
          <cell r="H7215" t="str">
            <v>1227.79</v>
          </cell>
          <cell r="I7215">
            <v>0</v>
          </cell>
          <cell r="J7215">
            <v>0</v>
          </cell>
          <cell r="K7215" t="str">
            <v>1227.79</v>
          </cell>
          <cell r="L7215" t="str">
            <v>Yamila Garcia</v>
          </cell>
          <cell r="M7215">
            <v>32421256</v>
          </cell>
          <cell r="N7215">
            <v>1531423685</v>
          </cell>
          <cell r="O7215" t="str">
            <v>Yamila Garcia</v>
          </cell>
          <cell r="P7215">
            <v>1531423685</v>
          </cell>
          <cell r="Q7215" t="str">
            <v>Ushuaia</v>
          </cell>
          <cell r="R7215">
            <v>1633</v>
          </cell>
          <cell r="S7215" t="str">
            <v>Casa al frente</v>
          </cell>
          <cell r="U7215" t="str">
            <v>Lomas de zamora</v>
          </cell>
          <cell r="V7215">
            <v>1832</v>
          </cell>
          <cell r="W7215" t="str">
            <v>Gran Buenos Aires</v>
          </cell>
          <cell r="Y7215" t="str">
            <v>ENVÍO SIN CARGO (CABA Y GRAN PARTE DE GBA) TIEMPO: 4 a 6 DÍAS HÁBILES</v>
          </cell>
          <cell r="Z7215" t="str">
            <v>Mercado Pago</v>
          </cell>
          <cell r="AC7215" t="str">
            <v>ENVIAR CON ORDEN 1436. JUNTOS CON 1534</v>
          </cell>
          <cell r="AD7215">
            <v>44039</v>
          </cell>
          <cell r="AE7215">
            <v>44041</v>
          </cell>
          <cell r="AF7215" t="str">
            <v>ESPECIERO 6 PIEZAS DE ACERO INOXIDABLE 20X20 CM</v>
          </cell>
          <cell r="AG7215" t="str">
            <v>1227.79</v>
          </cell>
          <cell r="AH7215">
            <v>1</v>
          </cell>
          <cell r="AI7215" t="str">
            <v>046BA3347</v>
          </cell>
          <cell r="AJ7215" t="str">
            <v>Móvil</v>
          </cell>
          <cell r="AK7215" t="str">
            <v>VIERNES 31-07 ENTRE 8 Y 18 HORAS!</v>
          </cell>
          <cell r="AL7215">
            <v>1627351420</v>
          </cell>
          <cell r="AM7215">
            <v>268469763</v>
          </cell>
          <cell r="AN7215" t="str">
            <v>Sí</v>
          </cell>
        </row>
        <row r="7216">
          <cell r="A7216">
            <v>1435</v>
          </cell>
          <cell r="B7216" t="str">
            <v>mariano.delellis@gmail.com</v>
          </cell>
          <cell r="C7216">
            <v>44039</v>
          </cell>
          <cell r="D7216" t="str">
            <v>Abierta</v>
          </cell>
          <cell r="E7216" t="str">
            <v>Recibido</v>
          </cell>
          <cell r="F7216" t="str">
            <v>Enviado</v>
          </cell>
          <cell r="G7216" t="str">
            <v>ARS</v>
          </cell>
          <cell r="H7216" t="str">
            <v>2792.95</v>
          </cell>
          <cell r="I7216">
            <v>0</v>
          </cell>
          <cell r="J7216">
            <v>0</v>
          </cell>
          <cell r="K7216" t="str">
            <v>2792.95</v>
          </cell>
          <cell r="L7216" t="str">
            <v>Mariano de Lellis</v>
          </cell>
          <cell r="M7216">
            <v>31738985</v>
          </cell>
          <cell r="N7216">
            <v>1157550312</v>
          </cell>
          <cell r="O7216" t="str">
            <v>Mariano de Lellis</v>
          </cell>
          <cell r="P7216">
            <v>1157550312</v>
          </cell>
          <cell r="Q7216" t="str">
            <v>Luis Garcia</v>
          </cell>
          <cell r="R7216">
            <v>1355</v>
          </cell>
          <cell r="S7216" t="str">
            <v>Piso 6 - Dpto 06</v>
          </cell>
          <cell r="T7216" t="str">
            <v>Tigre</v>
          </cell>
          <cell r="U7216" t="str">
            <v>Tigre</v>
          </cell>
          <cell r="V7216">
            <v>1648</v>
          </cell>
          <cell r="W7216" t="str">
            <v>Gran Buenos Aires</v>
          </cell>
          <cell r="Y7216" t="str">
            <v>ENVÍO SIN CARGO (CABA Y GRAN PARTE DE GBA) TIEMPO: 4 a 6 DÍAS HÁBILES</v>
          </cell>
          <cell r="Z7216" t="str">
            <v>Mercado Pago</v>
          </cell>
          <cell r="AD7216">
            <v>44039</v>
          </cell>
          <cell r="AE7216">
            <v>44041</v>
          </cell>
          <cell r="AF7216" t="str">
            <v>BROCHES PARA BOLSA FLUO BLISTER SET X 5PC COL.SURT. 11CM</v>
          </cell>
          <cell r="AG7216" t="str">
            <v>112.72</v>
          </cell>
          <cell r="AH7216">
            <v>1</v>
          </cell>
          <cell r="AI7216" t="str">
            <v>046BR5392</v>
          </cell>
          <cell r="AJ7216" t="str">
            <v>Web</v>
          </cell>
          <cell r="AK7216" t="str">
            <v>VIERNES 31-07 ENTRE 8 Y 18 HORAS!</v>
          </cell>
          <cell r="AL7216">
            <v>1627287291</v>
          </cell>
          <cell r="AM7216">
            <v>267521223</v>
          </cell>
          <cell r="AN7216" t="str">
            <v>Sí</v>
          </cell>
        </row>
        <row r="7217">
          <cell r="A7217">
            <v>1435</v>
          </cell>
          <cell r="B7217" t="str">
            <v>mariano.delellis@gmail.com</v>
          </cell>
          <cell r="AF7217" t="str">
            <v>PORTACEPILLOS BLANCO 11X6.8CM</v>
          </cell>
          <cell r="AG7217" t="str">
            <v>372.8</v>
          </cell>
          <cell r="AH7217">
            <v>1</v>
          </cell>
          <cell r="AI7217" t="str">
            <v>046AB7337</v>
          </cell>
          <cell r="AN7217" t="str">
            <v>Sí</v>
          </cell>
        </row>
        <row r="7218">
          <cell r="A7218">
            <v>1435</v>
          </cell>
          <cell r="B7218" t="str">
            <v>mariano.delellis@gmail.com</v>
          </cell>
          <cell r="AF7218" t="str">
            <v>DISPENSER BLANCO 17.5X6.8CM</v>
          </cell>
          <cell r="AG7218" t="str">
            <v>447.6</v>
          </cell>
          <cell r="AH7218">
            <v>1</v>
          </cell>
          <cell r="AI7218" t="str">
            <v>046AB7335</v>
          </cell>
          <cell r="AN7218" t="str">
            <v>Sí</v>
          </cell>
        </row>
        <row r="7219">
          <cell r="A7219">
            <v>1435</v>
          </cell>
          <cell r="B7219" t="str">
            <v>mariano.delellis@gmail.com</v>
          </cell>
          <cell r="AF7219" t="str">
            <v>RALLADOR 6 LADOS 23CM</v>
          </cell>
          <cell r="AG7219" t="str">
            <v>512.8</v>
          </cell>
          <cell r="AH7219">
            <v>1</v>
          </cell>
          <cell r="AI7219" t="str">
            <v>046BA6440</v>
          </cell>
          <cell r="AN7219" t="str">
            <v>Sí</v>
          </cell>
        </row>
        <row r="7220">
          <cell r="A7220">
            <v>1435</v>
          </cell>
          <cell r="B7220" t="str">
            <v>mariano.delellis@gmail.com</v>
          </cell>
          <cell r="AF7220" t="str">
            <v>JARRA MEDIDORA RECTA GDE 7.7X14CM</v>
          </cell>
          <cell r="AG7220" t="str">
            <v>417.6</v>
          </cell>
          <cell r="AH7220">
            <v>1</v>
          </cell>
          <cell r="AI7220" t="str">
            <v>055BA7679</v>
          </cell>
          <cell r="AN7220" t="str">
            <v>Sí</v>
          </cell>
        </row>
        <row r="7221">
          <cell r="A7221">
            <v>1435</v>
          </cell>
          <cell r="B7221" t="str">
            <v>mariano.delellis@gmail.com</v>
          </cell>
          <cell r="AF7221" t="str">
            <v>RALLADOR CORTO</v>
          </cell>
          <cell r="AG7221" t="str">
            <v>491.03</v>
          </cell>
          <cell r="AH7221">
            <v>1</v>
          </cell>
          <cell r="AI7221" t="str">
            <v>046BA6855</v>
          </cell>
          <cell r="AN7221" t="str">
            <v>Sí</v>
          </cell>
        </row>
        <row r="7222">
          <cell r="A7222">
            <v>1435</v>
          </cell>
          <cell r="B7222" t="str">
            <v>mariano.delellis@gmail.com</v>
          </cell>
          <cell r="AF7222" t="str">
            <v>COLADOR ACERO INOXIDABLE DIAM 22CM X 8CM ALTO</v>
          </cell>
          <cell r="AG7222" t="str">
            <v>438.4</v>
          </cell>
          <cell r="AH7222">
            <v>1</v>
          </cell>
          <cell r="AI7222" t="str">
            <v>046BA8162</v>
          </cell>
          <cell r="AN7222" t="str">
            <v>Sí</v>
          </cell>
        </row>
        <row r="7223">
          <cell r="A7223">
            <v>1434</v>
          </cell>
          <cell r="B7223" t="str">
            <v>rfernandezjaras@gmail.com</v>
          </cell>
          <cell r="C7223">
            <v>44039</v>
          </cell>
          <cell r="D7223" t="str">
            <v>Abierta</v>
          </cell>
          <cell r="E7223" t="str">
            <v>Recibido</v>
          </cell>
          <cell r="F7223" t="str">
            <v>Enviado</v>
          </cell>
          <cell r="G7223" t="str">
            <v>ARS</v>
          </cell>
          <cell r="H7223" t="str">
            <v>1484.23</v>
          </cell>
          <cell r="I7223">
            <v>0</v>
          </cell>
          <cell r="J7223">
            <v>0</v>
          </cell>
          <cell r="K7223" t="str">
            <v>1484.23</v>
          </cell>
          <cell r="L7223" t="str">
            <v>Roxana Fernandez Jaras</v>
          </cell>
          <cell r="M7223">
            <v>35719944</v>
          </cell>
          <cell r="N7223">
            <v>40220339</v>
          </cell>
          <cell r="O7223" t="str">
            <v>Roxana Fernandez Jaras</v>
          </cell>
          <cell r="P7223">
            <v>40220339</v>
          </cell>
          <cell r="Q7223" t="str">
            <v>Rosetti</v>
          </cell>
          <cell r="R7223">
            <v>109</v>
          </cell>
          <cell r="S7223" t="str">
            <v>1 E (timbre 105)</v>
          </cell>
          <cell r="T7223" t="str">
            <v>Piñeyro</v>
          </cell>
          <cell r="U7223" t="str">
            <v>Avellaneda</v>
          </cell>
          <cell r="V7223">
            <v>1870</v>
          </cell>
          <cell r="W7223" t="str">
            <v>Gran Buenos Aires</v>
          </cell>
          <cell r="Y7223" t="str">
            <v>ENVÍO SIN CARGO (CABA Y GRAN PARTE DE GBA) TIEMPO: 4 a 6 DÍAS HÁBILES</v>
          </cell>
          <cell r="Z7223" t="str">
            <v>Mercado Pago</v>
          </cell>
          <cell r="AD7223">
            <v>44039</v>
          </cell>
          <cell r="AE7223">
            <v>44041</v>
          </cell>
          <cell r="AF7223" t="str">
            <v>RALLADOR DE MANO MEDIANO 20 CM</v>
          </cell>
          <cell r="AG7223" t="str">
            <v>35.1</v>
          </cell>
          <cell r="AH7223">
            <v>1</v>
          </cell>
          <cell r="AI7223" t="str">
            <v>BA7382</v>
          </cell>
          <cell r="AJ7223" t="str">
            <v>Web</v>
          </cell>
          <cell r="AK7223" t="str">
            <v>VIERNES 31-07 ENTRE 8 Y 18 HORAS!</v>
          </cell>
          <cell r="AL7223">
            <v>1627222979</v>
          </cell>
          <cell r="AM7223">
            <v>268045087</v>
          </cell>
          <cell r="AN7223" t="str">
            <v>Sí</v>
          </cell>
        </row>
        <row r="7224">
          <cell r="A7224">
            <v>1434</v>
          </cell>
          <cell r="B7224" t="str">
            <v>rfernandezjaras@gmail.com</v>
          </cell>
          <cell r="AF7224" t="str">
            <v>UNTADOR CRISTAL 1 PIEZA 14,5CM MOTIV. SIN ELECCIÓN</v>
          </cell>
          <cell r="AG7224" t="str">
            <v>18.63</v>
          </cell>
          <cell r="AH7224">
            <v>2</v>
          </cell>
          <cell r="AI7224" t="str">
            <v>019BA6981</v>
          </cell>
          <cell r="AN7224" t="str">
            <v>Sí</v>
          </cell>
        </row>
        <row r="7225">
          <cell r="A7225">
            <v>1434</v>
          </cell>
          <cell r="B7225" t="str">
            <v>rfernandezjaras@gmail.com</v>
          </cell>
          <cell r="AF7225" t="str">
            <v>COLADOR ACERO INOX. 20CM DIAM X8CM ALTO</v>
          </cell>
          <cell r="AG7225" t="str">
            <v>372.8</v>
          </cell>
          <cell r="AH7225">
            <v>1</v>
          </cell>
          <cell r="AI7225" t="str">
            <v>046BA8161</v>
          </cell>
          <cell r="AN7225" t="str">
            <v>Sí</v>
          </cell>
        </row>
        <row r="7226">
          <cell r="A7226">
            <v>1434</v>
          </cell>
          <cell r="B7226" t="str">
            <v>rfernandezjaras@gmail.com</v>
          </cell>
          <cell r="AF7226" t="str">
            <v>CUCHILLO CERAMICA 20</v>
          </cell>
          <cell r="AG7226" t="str">
            <v>464.63</v>
          </cell>
          <cell r="AH7226">
            <v>1</v>
          </cell>
          <cell r="AI7226" t="str">
            <v>046BA8187</v>
          </cell>
          <cell r="AN7226" t="str">
            <v>Sí</v>
          </cell>
        </row>
        <row r="7227">
          <cell r="A7227">
            <v>1434</v>
          </cell>
          <cell r="B7227" t="str">
            <v>rfernandezjaras@gmail.com</v>
          </cell>
          <cell r="AF7227" t="str">
            <v>HERMETICO 900 ML 13x9 CM.</v>
          </cell>
          <cell r="AG7227" t="str">
            <v>276.31</v>
          </cell>
          <cell r="AH7227">
            <v>1</v>
          </cell>
          <cell r="AI7227" t="str">
            <v>046BA2831</v>
          </cell>
          <cell r="AN7227" t="str">
            <v>Sí</v>
          </cell>
        </row>
        <row r="7228">
          <cell r="A7228">
            <v>1434</v>
          </cell>
          <cell r="B7228" t="str">
            <v>rfernandezjaras@gmail.com</v>
          </cell>
          <cell r="AF7228" t="str">
            <v>FRASCO VIDRIO 19CM X 9CM DIAM</v>
          </cell>
          <cell r="AG7228" t="str">
            <v>298.13</v>
          </cell>
          <cell r="AH7228">
            <v>1</v>
          </cell>
          <cell r="AI7228" t="str">
            <v>BA6431 MERRCA SEPARADA</v>
          </cell>
          <cell r="AN7228" t="str">
            <v>Sí</v>
          </cell>
        </row>
        <row r="7229">
          <cell r="A7229">
            <v>1433</v>
          </cell>
          <cell r="B7229" t="str">
            <v>luisina.pelaez@gmail.com</v>
          </cell>
          <cell r="C7229">
            <v>44039</v>
          </cell>
          <cell r="D7229" t="str">
            <v>Abierta</v>
          </cell>
          <cell r="E7229" t="str">
            <v>Recibido</v>
          </cell>
          <cell r="F7229" t="str">
            <v>Enviado</v>
          </cell>
          <cell r="G7229" t="str">
            <v>ARS</v>
          </cell>
          <cell r="H7229" t="str">
            <v>997.29</v>
          </cell>
          <cell r="I7229">
            <v>0</v>
          </cell>
          <cell r="J7229">
            <v>0</v>
          </cell>
          <cell r="K7229" t="str">
            <v>997.29</v>
          </cell>
          <cell r="L7229" t="str">
            <v>Luisina Pelaez</v>
          </cell>
          <cell r="M7229">
            <v>34767265</v>
          </cell>
          <cell r="N7229">
            <v>1140456720</v>
          </cell>
          <cell r="O7229" t="str">
            <v>Luisina Pelaez</v>
          </cell>
          <cell r="P7229">
            <v>1140456720</v>
          </cell>
          <cell r="Q7229" t="str">
            <v>Helguera</v>
          </cell>
          <cell r="R7229">
            <v>1861</v>
          </cell>
          <cell r="S7229" t="str">
            <v>2D</v>
          </cell>
          <cell r="T7229" t="str">
            <v>Villa Santa Rita</v>
          </cell>
          <cell r="U7229" t="str">
            <v>Caba</v>
          </cell>
          <cell r="V7229">
            <v>1416</v>
          </cell>
          <cell r="W7229" t="str">
            <v>Capital Federal</v>
          </cell>
          <cell r="Y7229" t="str">
            <v>ENVÍO SIN CARGO (CABA Y GRAN PARTE DE GBA) TIEMPO: 4 a 6 DÍAS HÁBILES</v>
          </cell>
          <cell r="Z7229" t="str">
            <v>Mercado Pago</v>
          </cell>
          <cell r="AD7229">
            <v>44039</v>
          </cell>
          <cell r="AE7229">
            <v>44041</v>
          </cell>
          <cell r="AF7229" t="str">
            <v>CAFETERA EMBOLO 1000ML M1</v>
          </cell>
          <cell r="AG7229" t="str">
            <v>997.29</v>
          </cell>
          <cell r="AH7229">
            <v>1</v>
          </cell>
          <cell r="AI7229" t="str">
            <v>046BA8040</v>
          </cell>
          <cell r="AJ7229" t="str">
            <v>Móvil</v>
          </cell>
          <cell r="AK7229" t="str">
            <v>VIERNES 31-07 ENTRE 8 Y 18 HORAS!</v>
          </cell>
          <cell r="AL7229">
            <v>1627211666</v>
          </cell>
          <cell r="AM7229">
            <v>268395633</v>
          </cell>
          <cell r="AN7229" t="str">
            <v>Sí</v>
          </cell>
        </row>
        <row r="7230">
          <cell r="A7230">
            <v>1432</v>
          </cell>
          <cell r="B7230" t="str">
            <v>avila89barbyy@gmail.com</v>
          </cell>
          <cell r="C7230">
            <v>44039</v>
          </cell>
          <cell r="D7230" t="str">
            <v>Abierta</v>
          </cell>
          <cell r="E7230" t="str">
            <v>Recibido</v>
          </cell>
          <cell r="F7230" t="str">
            <v>Enviado</v>
          </cell>
          <cell r="G7230" t="str">
            <v>ARS</v>
          </cell>
          <cell r="H7230" t="str">
            <v>2890.1</v>
          </cell>
          <cell r="I7230">
            <v>0</v>
          </cell>
          <cell r="J7230">
            <v>655</v>
          </cell>
          <cell r="K7230" t="str">
            <v>3545.1</v>
          </cell>
          <cell r="L7230" t="str">
            <v>Barbara Avila</v>
          </cell>
          <cell r="M7230">
            <v>34473525</v>
          </cell>
          <cell r="N7230">
            <v>2236907691</v>
          </cell>
          <cell r="O7230" t="str">
            <v>Barbara Avila</v>
          </cell>
          <cell r="P7230">
            <v>2236907691</v>
          </cell>
          <cell r="Q7230" t="str">
            <v>Entre Ríos</v>
          </cell>
          <cell r="R7230">
            <v>2166</v>
          </cell>
          <cell r="S7230" t="str">
            <v>Piso 16 depto "F"</v>
          </cell>
          <cell r="U7230" t="str">
            <v>Mar del Plata</v>
          </cell>
          <cell r="V7230">
            <v>7600</v>
          </cell>
          <cell r="W7230" t="str">
            <v>Buenos Aires</v>
          </cell>
          <cell r="Y7230" t="str">
            <v>Correo Argentino - Encomienda Clásica</v>
          </cell>
          <cell r="Z7230" t="str">
            <v>Mercado Pago</v>
          </cell>
          <cell r="AD7230">
            <v>44039</v>
          </cell>
          <cell r="AE7230">
            <v>44042</v>
          </cell>
          <cell r="AF7230" t="str">
            <v>PUFF REDONDO CHICO ROSA DE 30CM Y 30H</v>
          </cell>
          <cell r="AG7230" t="str">
            <v>1445.05</v>
          </cell>
          <cell r="AH7230">
            <v>2</v>
          </cell>
          <cell r="AI7230" t="str">
            <v>AS7259</v>
          </cell>
          <cell r="AJ7230" t="str">
            <v>Móvil</v>
          </cell>
          <cell r="AK7230" t="str">
            <v>VIERNES 31-07 SE DESPACHA AL CORREO ARGENTINO ENTRE 15 Y 18 HORAS!</v>
          </cell>
          <cell r="AL7230">
            <v>1627203170</v>
          </cell>
          <cell r="AM7230">
            <v>267325761</v>
          </cell>
          <cell r="AN7230" t="str">
            <v>Sí</v>
          </cell>
        </row>
        <row r="7231">
          <cell r="A7231">
            <v>1431</v>
          </cell>
          <cell r="B7231" t="str">
            <v>julygonzalez13@hotmail.com</v>
          </cell>
          <cell r="C7231">
            <v>44039</v>
          </cell>
          <cell r="D7231" t="str">
            <v>Abierta</v>
          </cell>
          <cell r="E7231" t="str">
            <v>Recibido</v>
          </cell>
          <cell r="F7231" t="str">
            <v>Enviado</v>
          </cell>
          <cell r="G7231" t="str">
            <v>ARS</v>
          </cell>
          <cell r="H7231" t="str">
            <v>905.36</v>
          </cell>
          <cell r="I7231">
            <v>0</v>
          </cell>
          <cell r="J7231">
            <v>0</v>
          </cell>
          <cell r="K7231" t="str">
            <v>905.36</v>
          </cell>
          <cell r="L7231" t="str">
            <v>Julieta Gonzalez</v>
          </cell>
          <cell r="M7231">
            <v>35461764</v>
          </cell>
          <cell r="N7231">
            <v>1165092084</v>
          </cell>
          <cell r="O7231" t="str">
            <v>Julieta Gonzalez</v>
          </cell>
          <cell r="P7231">
            <v>1165092084</v>
          </cell>
          <cell r="Q7231" t="str">
            <v>Otawa</v>
          </cell>
          <cell r="R7231">
            <v>338</v>
          </cell>
          <cell r="T7231" t="str">
            <v>San jose</v>
          </cell>
          <cell r="U7231" t="str">
            <v>Temperley</v>
          </cell>
          <cell r="V7231">
            <v>1834</v>
          </cell>
          <cell r="W7231" t="str">
            <v>Gran Buenos Aires</v>
          </cell>
          <cell r="Y7231" t="str">
            <v>ENVÍO SIN CARGO (CABA Y GRAN PARTE DE GBA) TIEMPO: 4 a 6 DÍAS HÁBILES</v>
          </cell>
          <cell r="Z7231" t="str">
            <v>Mercado Pago</v>
          </cell>
          <cell r="AD7231">
            <v>44039</v>
          </cell>
          <cell r="AE7231">
            <v>44041</v>
          </cell>
          <cell r="AF7231" t="str">
            <v>SET X 6 COPA BAIRES - 300ML</v>
          </cell>
          <cell r="AG7231" t="str">
            <v>539.43</v>
          </cell>
          <cell r="AH7231">
            <v>1</v>
          </cell>
          <cell r="AI7231" t="str">
            <v>MLRI68278</v>
          </cell>
          <cell r="AJ7231" t="str">
            <v>Móvil</v>
          </cell>
          <cell r="AK7231" t="str">
            <v>VIERNES 31-07 ENTRE 8 Y 18 HORAS!</v>
          </cell>
          <cell r="AL7231">
            <v>1627155893</v>
          </cell>
          <cell r="AM7231">
            <v>268419327</v>
          </cell>
          <cell r="AN7231" t="str">
            <v>Sí</v>
          </cell>
        </row>
        <row r="7232">
          <cell r="A7232">
            <v>1431</v>
          </cell>
          <cell r="B7232" t="str">
            <v>julygonzalez13@hotmail.com</v>
          </cell>
          <cell r="AF7232" t="str">
            <v>IDENTIFICADOR DE COPA SET 6PC BLISTER 3 CMS/ PC</v>
          </cell>
          <cell r="AG7232" t="str">
            <v>262.8</v>
          </cell>
          <cell r="AH7232">
            <v>1</v>
          </cell>
          <cell r="AI7232" t="str">
            <v>046BA7843</v>
          </cell>
          <cell r="AN7232" t="str">
            <v>Sí</v>
          </cell>
        </row>
        <row r="7233">
          <cell r="A7233">
            <v>1431</v>
          </cell>
          <cell r="B7233" t="str">
            <v>julygonzalez13@hotmail.com</v>
          </cell>
          <cell r="AF7233" t="str">
            <v>ESPATULAS PLASTICO (Verde)</v>
          </cell>
          <cell r="AG7233" t="str">
            <v>71.15</v>
          </cell>
          <cell r="AH7233">
            <v>1</v>
          </cell>
          <cell r="AI7233" t="str">
            <v>019BA7572BA</v>
          </cell>
          <cell r="AN7233" t="str">
            <v>Sí</v>
          </cell>
        </row>
        <row r="7234">
          <cell r="A7234">
            <v>1431</v>
          </cell>
          <cell r="B7234" t="str">
            <v>julygonzalez13@hotmail.com</v>
          </cell>
          <cell r="AF7234" t="str">
            <v>TAPA PARA BOTELLAS 1 PIEZA COLORES SURTIDOS</v>
          </cell>
          <cell r="AG7234" t="str">
            <v>15.99</v>
          </cell>
          <cell r="AH7234">
            <v>2</v>
          </cell>
          <cell r="AI7234" t="str">
            <v>019BA6984</v>
          </cell>
          <cell r="AN7234" t="str">
            <v>Sí</v>
          </cell>
        </row>
        <row r="7235">
          <cell r="A7235">
            <v>1430</v>
          </cell>
          <cell r="B7235" t="str">
            <v>danielafrey20@gmail.com</v>
          </cell>
          <cell r="C7235">
            <v>44039</v>
          </cell>
          <cell r="D7235" t="str">
            <v>Abierta</v>
          </cell>
          <cell r="E7235" t="str">
            <v>Recibido</v>
          </cell>
          <cell r="F7235" t="str">
            <v>Enviado</v>
          </cell>
          <cell r="G7235" t="str">
            <v>ARS</v>
          </cell>
          <cell r="H7235" t="str">
            <v>987.69</v>
          </cell>
          <cell r="I7235">
            <v>0</v>
          </cell>
          <cell r="J7235">
            <v>0</v>
          </cell>
          <cell r="K7235" t="str">
            <v>987.69</v>
          </cell>
          <cell r="L7235" t="str">
            <v>Leandro Rey</v>
          </cell>
          <cell r="M7235">
            <v>36740197</v>
          </cell>
          <cell r="N7235">
            <v>1121579382</v>
          </cell>
          <cell r="O7235" t="str">
            <v>Leandro Rey</v>
          </cell>
          <cell r="P7235">
            <v>1121579382</v>
          </cell>
          <cell r="Q7235" t="str">
            <v>Zelada</v>
          </cell>
          <cell r="R7235">
            <v>6449</v>
          </cell>
          <cell r="S7235">
            <v>4.1666666666666664E-2</v>
          </cell>
          <cell r="T7235" t="str">
            <v>Mataderos</v>
          </cell>
          <cell r="U7235" t="str">
            <v>Caba</v>
          </cell>
          <cell r="V7235">
            <v>1440</v>
          </cell>
          <cell r="W7235" t="str">
            <v>Capital Federal</v>
          </cell>
          <cell r="Y7235" t="str">
            <v>ENVÍO SIN CARGO (CABA Y GRAN PARTE DE GBA) TIEMPO: 4 a 6 DÍAS HÁBILES</v>
          </cell>
          <cell r="Z7235" t="str">
            <v>Mercado Pago</v>
          </cell>
          <cell r="AB7235" t="str">
            <v>El pedido puede recibirlo Leandro Rey o Josefina Fernandez Landin</v>
          </cell>
          <cell r="AD7235">
            <v>44039</v>
          </cell>
          <cell r="AE7235">
            <v>44041</v>
          </cell>
          <cell r="AF7235" t="str">
            <v>MOLDE P/PIZZA ANTIADHERENTE NEGRO 35 CM.</v>
          </cell>
          <cell r="AG7235" t="str">
            <v>642.14</v>
          </cell>
          <cell r="AH7235">
            <v>1</v>
          </cell>
          <cell r="AI7235" t="str">
            <v>043BA6160</v>
          </cell>
          <cell r="AJ7235" t="str">
            <v>Móvil</v>
          </cell>
          <cell r="AK7235" t="str">
            <v>VIERNES 31-07 ENTRE 8 Y 18 HORAS!</v>
          </cell>
          <cell r="AL7235">
            <v>1627111805</v>
          </cell>
          <cell r="AM7235">
            <v>268308164</v>
          </cell>
          <cell r="AN7235" t="str">
            <v>Sí</v>
          </cell>
        </row>
        <row r="7236">
          <cell r="A7236">
            <v>1430</v>
          </cell>
          <cell r="B7236" t="str">
            <v>danielafrey20@gmail.com</v>
          </cell>
          <cell r="AF7236" t="str">
            <v>SEGURO PARA PUERTA SILICONA 1PC COLORES SURTIDOS SIN ELECCION</v>
          </cell>
          <cell r="AG7236" t="str">
            <v>45.59</v>
          </cell>
          <cell r="AH7236">
            <v>1</v>
          </cell>
          <cell r="AI7236" t="str">
            <v>019BA6986</v>
          </cell>
          <cell r="AN7236" t="str">
            <v>Sí</v>
          </cell>
        </row>
        <row r="7237">
          <cell r="A7237">
            <v>1430</v>
          </cell>
          <cell r="B7237" t="str">
            <v>danielafrey20@gmail.com</v>
          </cell>
          <cell r="AF7237" t="str">
            <v>UNTADOR CRISTAL 1 PIEZA 14,5CM MOTIV. SIN ELECCIÓN</v>
          </cell>
          <cell r="AG7237" t="str">
            <v>18.63</v>
          </cell>
          <cell r="AH7237">
            <v>4</v>
          </cell>
          <cell r="AI7237" t="str">
            <v>019BA6981</v>
          </cell>
          <cell r="AN7237" t="str">
            <v>Sí</v>
          </cell>
        </row>
        <row r="7238">
          <cell r="A7238">
            <v>1430</v>
          </cell>
          <cell r="B7238" t="str">
            <v>danielafrey20@gmail.com</v>
          </cell>
          <cell r="AF7238" t="str">
            <v>BROCHES PARA BOLSA FLUO BLISTER SET X 5PC COL.SURT. 11CM</v>
          </cell>
          <cell r="AG7238" t="str">
            <v>112.72</v>
          </cell>
          <cell r="AH7238">
            <v>2</v>
          </cell>
          <cell r="AI7238" t="str">
            <v>046BR5392</v>
          </cell>
          <cell r="AN7238" t="str">
            <v>Sí</v>
          </cell>
        </row>
        <row r="7239">
          <cell r="A7239">
            <v>1429</v>
          </cell>
          <cell r="B7239" t="str">
            <v>julygonzalez13@hotmail.com</v>
          </cell>
          <cell r="C7239">
            <v>44039</v>
          </cell>
          <cell r="D7239" t="str">
            <v>Abierta</v>
          </cell>
          <cell r="E7239" t="str">
            <v>Pendiente</v>
          </cell>
          <cell r="F7239" t="str">
            <v>No está empaquetado</v>
          </cell>
          <cell r="G7239" t="str">
            <v>ARS</v>
          </cell>
          <cell r="H7239" t="str">
            <v>834.21</v>
          </cell>
          <cell r="I7239">
            <v>0</v>
          </cell>
          <cell r="J7239">
            <v>0</v>
          </cell>
          <cell r="K7239" t="str">
            <v>834.21</v>
          </cell>
          <cell r="L7239" t="str">
            <v>Julieta Gonzalez</v>
          </cell>
          <cell r="M7239">
            <v>35461764</v>
          </cell>
          <cell r="N7239">
            <v>1165092084</v>
          </cell>
          <cell r="O7239" t="str">
            <v>Julieta Gonzalez</v>
          </cell>
          <cell r="P7239">
            <v>1165092084</v>
          </cell>
          <cell r="Q7239" t="str">
            <v>Otawa</v>
          </cell>
          <cell r="R7239">
            <v>338</v>
          </cell>
          <cell r="T7239" t="str">
            <v>San jose temperley</v>
          </cell>
          <cell r="U7239" t="str">
            <v>Lomas de zamora</v>
          </cell>
          <cell r="V7239">
            <v>1834</v>
          </cell>
          <cell r="W7239" t="str">
            <v>Gran Buenos Aires</v>
          </cell>
          <cell r="Y7239" t="str">
            <v>ENVÍO SIN CARGO (CABA Y GRAN PARTE DE GBA) TIEMPO: 4 a 6 DÍAS HÁBILES</v>
          </cell>
          <cell r="Z7239" t="str">
            <v>Mercado Pago</v>
          </cell>
          <cell r="AF7239" t="str">
            <v>SET X 6 COPA BAIRES - 300ML</v>
          </cell>
          <cell r="AG7239" t="str">
            <v>539.43</v>
          </cell>
          <cell r="AH7239">
            <v>1</v>
          </cell>
          <cell r="AI7239" t="str">
            <v>MLRI68278</v>
          </cell>
          <cell r="AJ7239" t="str">
            <v>Móvil</v>
          </cell>
          <cell r="AK7239" t="str">
            <v/>
          </cell>
          <cell r="AL7239">
            <v>1627102213</v>
          </cell>
          <cell r="AM7239">
            <v>267859852</v>
          </cell>
          <cell r="AN7239" t="str">
            <v>Sí</v>
          </cell>
        </row>
        <row r="7240">
          <cell r="A7240">
            <v>1429</v>
          </cell>
          <cell r="B7240" t="str">
            <v>julygonzalez13@hotmail.com</v>
          </cell>
          <cell r="AF7240" t="str">
            <v>IDENTIFICADOR DE COPA SET 6PC BLISTER 3 CMS/ PC</v>
          </cell>
          <cell r="AG7240" t="str">
            <v>262.8</v>
          </cell>
          <cell r="AH7240">
            <v>1</v>
          </cell>
          <cell r="AI7240" t="str">
            <v>046BA7843</v>
          </cell>
          <cell r="AN7240" t="str">
            <v>Sí</v>
          </cell>
        </row>
        <row r="7241">
          <cell r="A7241">
            <v>1429</v>
          </cell>
          <cell r="B7241" t="str">
            <v>julygonzalez13@hotmail.com</v>
          </cell>
          <cell r="AF7241" t="str">
            <v>TAPA PARA BOTELLAS 1 PIEZA COLORES SURTIDOS</v>
          </cell>
          <cell r="AG7241" t="str">
            <v>15.99</v>
          </cell>
          <cell r="AH7241">
            <v>2</v>
          </cell>
          <cell r="AI7241" t="str">
            <v>019BA6984</v>
          </cell>
          <cell r="AN7241" t="str">
            <v>Sí</v>
          </cell>
        </row>
        <row r="7242">
          <cell r="A7242">
            <v>1428</v>
          </cell>
          <cell r="B7242" t="str">
            <v>lucia.milici@hotmail.com</v>
          </cell>
          <cell r="C7242">
            <v>44039</v>
          </cell>
          <cell r="D7242" t="str">
            <v>Abierta</v>
          </cell>
          <cell r="E7242" t="str">
            <v>Recibido</v>
          </cell>
          <cell r="G7242" t="str">
            <v>ARS</v>
          </cell>
          <cell r="H7242">
            <v>2000</v>
          </cell>
          <cell r="I7242">
            <v>0</v>
          </cell>
          <cell r="J7242">
            <v>0</v>
          </cell>
          <cell r="K7242">
            <v>2000</v>
          </cell>
          <cell r="L7242" t="str">
            <v>Lucía Milici</v>
          </cell>
          <cell r="M7242">
            <v>35266913</v>
          </cell>
          <cell r="N7242">
            <v>1568830218</v>
          </cell>
          <cell r="Z7242" t="str">
            <v>Mercado Pago</v>
          </cell>
          <cell r="AD7242">
            <v>44039</v>
          </cell>
          <cell r="AF7242" t="str">
            <v>GIFT CARD GOLD</v>
          </cell>
          <cell r="AG7242">
            <v>2000</v>
          </cell>
          <cell r="AH7242">
            <v>1</v>
          </cell>
          <cell r="AJ7242" t="str">
            <v>Móvil</v>
          </cell>
          <cell r="AK7242" t="str">
            <v/>
          </cell>
          <cell r="AL7242">
            <v>1627089902</v>
          </cell>
          <cell r="AM7242">
            <v>268098425</v>
          </cell>
          <cell r="AN7242" t="str">
            <v>No</v>
          </cell>
        </row>
        <row r="7243">
          <cell r="A7243">
            <v>1427</v>
          </cell>
          <cell r="B7243" t="str">
            <v>anabella_lucorratolo@hotmail.com</v>
          </cell>
          <cell r="C7243">
            <v>44039</v>
          </cell>
          <cell r="D7243" t="str">
            <v>Abierta</v>
          </cell>
          <cell r="E7243" t="str">
            <v>Recibido</v>
          </cell>
          <cell r="F7243" t="str">
            <v>Enviado</v>
          </cell>
          <cell r="G7243" t="str">
            <v>ARS</v>
          </cell>
          <cell r="H7243" t="str">
            <v>894.39</v>
          </cell>
          <cell r="I7243">
            <v>0</v>
          </cell>
          <cell r="J7243">
            <v>0</v>
          </cell>
          <cell r="K7243" t="str">
            <v>894.39</v>
          </cell>
          <cell r="L7243" t="str">
            <v xml:space="preserve">Anabella </v>
          </cell>
          <cell r="M7243">
            <v>32796053</v>
          </cell>
          <cell r="N7243">
            <v>1131343579</v>
          </cell>
          <cell r="O7243" t="str">
            <v>Anabella LUCORRATOLO</v>
          </cell>
          <cell r="P7243">
            <v>1131343579</v>
          </cell>
          <cell r="Q7243" t="str">
            <v>Gaboto</v>
          </cell>
          <cell r="R7243">
            <v>4384</v>
          </cell>
          <cell r="S7243" t="str">
            <v>ANTE ESQUINA LA RIOJA</v>
          </cell>
          <cell r="T7243" t="str">
            <v>SAN JOSE</v>
          </cell>
          <cell r="U7243" t="str">
            <v>San Jose</v>
          </cell>
          <cell r="V7243">
            <v>1846</v>
          </cell>
          <cell r="W7243" t="str">
            <v>Gran Buenos Aires</v>
          </cell>
          <cell r="Y7243" t="str">
            <v>ENVÍO SIN CARGO (CABA Y GRAN PARTE DE GBA) TIEMPO: 4 a 6 DÍAS HÁBILES</v>
          </cell>
          <cell r="Z7243" t="str">
            <v>Mercado Pago</v>
          </cell>
          <cell r="AD7243">
            <v>44039</v>
          </cell>
          <cell r="AE7243">
            <v>44041</v>
          </cell>
          <cell r="AF7243" t="str">
            <v>FRASCO VIDRIO 19CM X 9CM DIAM</v>
          </cell>
          <cell r="AG7243" t="str">
            <v>298.13</v>
          </cell>
          <cell r="AH7243">
            <v>3</v>
          </cell>
          <cell r="AI7243" t="str">
            <v>BA6431 MERRCA SEPARADA</v>
          </cell>
          <cell r="AJ7243" t="str">
            <v>Web</v>
          </cell>
          <cell r="AK7243" t="str">
            <v>VIERNES 31-07 ENTRE 8 Y 18 HORAS!</v>
          </cell>
          <cell r="AL7243">
            <v>1627036308</v>
          </cell>
          <cell r="AM7243">
            <v>268394128</v>
          </cell>
          <cell r="AN7243" t="str">
            <v>Sí</v>
          </cell>
        </row>
        <row r="7244">
          <cell r="A7244">
            <v>1426</v>
          </cell>
          <cell r="B7244" t="str">
            <v>melvillros@gmail.com</v>
          </cell>
          <cell r="C7244">
            <v>44039</v>
          </cell>
          <cell r="D7244" t="str">
            <v>Abierta</v>
          </cell>
          <cell r="E7244" t="str">
            <v>Recibido</v>
          </cell>
          <cell r="F7244" t="str">
            <v>Enviado</v>
          </cell>
          <cell r="G7244" t="str">
            <v>ARS</v>
          </cell>
          <cell r="H7244" t="str">
            <v>5227.8</v>
          </cell>
          <cell r="I7244">
            <v>0</v>
          </cell>
          <cell r="J7244">
            <v>0</v>
          </cell>
          <cell r="K7244" t="str">
            <v>5227.8</v>
          </cell>
          <cell r="L7244" t="str">
            <v>Melani Villarreal</v>
          </cell>
          <cell r="M7244">
            <v>37176277</v>
          </cell>
          <cell r="N7244">
            <v>1126667372</v>
          </cell>
          <cell r="O7244" t="str">
            <v>Melani Villarreal</v>
          </cell>
          <cell r="P7244">
            <v>1126667372</v>
          </cell>
          <cell r="Q7244" t="str">
            <v>Carlos Pellegrini</v>
          </cell>
          <cell r="R7244">
            <v>5595</v>
          </cell>
          <cell r="T7244" t="str">
            <v>Villa de mayo. Malvinas Argentinas</v>
          </cell>
          <cell r="U7244" t="str">
            <v>Buenos aires</v>
          </cell>
          <cell r="V7244">
            <v>1614</v>
          </cell>
          <cell r="W7244" t="str">
            <v>Gran Buenos Aires</v>
          </cell>
          <cell r="Y7244" t="str">
            <v>ENVÍO SIN CARGO (CABA Y GRAN PARTE DE GBA) TIEMPO: 4 a 6 DÍAS HÁBILES</v>
          </cell>
          <cell r="Z7244" t="str">
            <v>Mercado Pago</v>
          </cell>
          <cell r="AD7244">
            <v>44039</v>
          </cell>
          <cell r="AE7244">
            <v>44041</v>
          </cell>
          <cell r="AF7244" t="str">
            <v>SET DE BAÑO 3 PIEZAS: DISPENSER + JABONERA + 1 PORTA CEPILLOS POLI</v>
          </cell>
          <cell r="AG7244" t="str">
            <v>1431.2</v>
          </cell>
          <cell r="AH7244">
            <v>1</v>
          </cell>
          <cell r="AI7244" t="str">
            <v>046AB6648</v>
          </cell>
          <cell r="AJ7244" t="str">
            <v>Móvil</v>
          </cell>
          <cell r="AK7244" t="str">
            <v>VIERNES 31-07 ENTRE 8 Y 18 HORAS!</v>
          </cell>
          <cell r="AL7244">
            <v>1626993381</v>
          </cell>
          <cell r="AM7244">
            <v>268272881</v>
          </cell>
          <cell r="AN7244" t="str">
            <v>Sí</v>
          </cell>
        </row>
        <row r="7245">
          <cell r="A7245">
            <v>1426</v>
          </cell>
          <cell r="B7245" t="str">
            <v>melvillros@gmail.com</v>
          </cell>
          <cell r="AF7245" t="str">
            <v>SET X 3 MOLDES TORTA CIRCULARES DIAM 28CM ALTO 7CM</v>
          </cell>
          <cell r="AG7245" t="str">
            <v>1397.6</v>
          </cell>
          <cell r="AH7245">
            <v>1</v>
          </cell>
          <cell r="AI7245" t="str">
            <v>046BA4828</v>
          </cell>
          <cell r="AN7245" t="str">
            <v>Sí</v>
          </cell>
        </row>
        <row r="7246">
          <cell r="A7246">
            <v>1426</v>
          </cell>
          <cell r="B7246" t="str">
            <v>melvillros@gmail.com</v>
          </cell>
          <cell r="AF7246" t="str">
            <v>PROMO SET DE VIDRIO</v>
          </cell>
          <cell r="AG7246">
            <v>2399</v>
          </cell>
          <cell r="AH7246">
            <v>1</v>
          </cell>
          <cell r="AN7246" t="str">
            <v>Sí</v>
          </cell>
        </row>
        <row r="7247">
          <cell r="A7247">
            <v>1425</v>
          </cell>
          <cell r="B7247" t="str">
            <v>warnesb@gmail.com</v>
          </cell>
          <cell r="C7247">
            <v>44039</v>
          </cell>
          <cell r="D7247" t="str">
            <v>Abierta</v>
          </cell>
          <cell r="E7247" t="str">
            <v>Recibido</v>
          </cell>
          <cell r="F7247" t="str">
            <v>Enviado</v>
          </cell>
          <cell r="G7247" t="str">
            <v>ARS</v>
          </cell>
          <cell r="H7247" t="str">
            <v>2636.64</v>
          </cell>
          <cell r="I7247">
            <v>0</v>
          </cell>
          <cell r="J7247">
            <v>0</v>
          </cell>
          <cell r="K7247" t="str">
            <v>2636.64</v>
          </cell>
          <cell r="L7247" t="str">
            <v>Juliane Warnes</v>
          </cell>
          <cell r="M7247">
            <v>18898262</v>
          </cell>
          <cell r="N7247">
            <v>1134572608</v>
          </cell>
          <cell r="O7247" t="str">
            <v>Juliane warnes</v>
          </cell>
          <cell r="P7247">
            <v>1134572608</v>
          </cell>
          <cell r="Q7247" t="str">
            <v>Avenida Avellaneda</v>
          </cell>
          <cell r="R7247">
            <v>1075</v>
          </cell>
          <cell r="S7247" t="str">
            <v>1c</v>
          </cell>
          <cell r="T7247" t="str">
            <v>caballito</v>
          </cell>
          <cell r="U7247" t="str">
            <v>Caba</v>
          </cell>
          <cell r="V7247">
            <v>1405</v>
          </cell>
          <cell r="W7247" t="str">
            <v>Capital Federal</v>
          </cell>
          <cell r="Y7247" t="str">
            <v>ENVÍO SIN CARGO (CABA Y GRAN PARTE DE GBA) TIEMPO: 4 a 6 DÍAS HÁBILES</v>
          </cell>
          <cell r="Z7247" t="str">
            <v>Mercado Pago</v>
          </cell>
          <cell r="AD7247">
            <v>44039</v>
          </cell>
          <cell r="AE7247">
            <v>44041</v>
          </cell>
          <cell r="AF7247" t="str">
            <v>COLADOR ACERO INOXIDABLE DIAM 22CM X 8CM ALTO</v>
          </cell>
          <cell r="AG7247" t="str">
            <v>438.4</v>
          </cell>
          <cell r="AH7247">
            <v>1</v>
          </cell>
          <cell r="AI7247" t="str">
            <v>046BA8162</v>
          </cell>
          <cell r="AJ7247" t="str">
            <v>Web</v>
          </cell>
          <cell r="AK7247" t="str">
            <v>VIERNES 31-07 ENTRE 8 Y 18 HORAS!</v>
          </cell>
          <cell r="AL7247">
            <v>1626967253</v>
          </cell>
          <cell r="AM7247">
            <v>268365226</v>
          </cell>
          <cell r="AN7247" t="str">
            <v>Sí</v>
          </cell>
        </row>
        <row r="7248">
          <cell r="A7248">
            <v>1425</v>
          </cell>
          <cell r="B7248" t="str">
            <v>warnesb@gmail.com</v>
          </cell>
          <cell r="AF7248" t="str">
            <v>CACEROLA DE VIDRIO + APOYA FUENTE CHICA 14X18CM</v>
          </cell>
          <cell r="AG7248" t="str">
            <v>844.8</v>
          </cell>
          <cell r="AH7248">
            <v>1</v>
          </cell>
          <cell r="AI7248" t="str">
            <v>055BA7686</v>
          </cell>
          <cell r="AN7248" t="str">
            <v>Sí</v>
          </cell>
        </row>
        <row r="7249">
          <cell r="A7249">
            <v>1425</v>
          </cell>
          <cell r="B7249" t="str">
            <v>warnesb@gmail.com</v>
          </cell>
          <cell r="AF7249" t="str">
            <v>CACEROLA DE VIDRIO + APOYA FUENTE GRANDE 15X21CM</v>
          </cell>
          <cell r="AG7249">
            <v>1128</v>
          </cell>
          <cell r="AH7249">
            <v>1</v>
          </cell>
          <cell r="AI7249" t="str">
            <v>055BA7687</v>
          </cell>
          <cell r="AN7249" t="str">
            <v>Sí</v>
          </cell>
        </row>
        <row r="7250">
          <cell r="A7250">
            <v>1425</v>
          </cell>
          <cell r="B7250" t="str">
            <v>warnesb@gmail.com</v>
          </cell>
          <cell r="AF7250" t="str">
            <v>MOLDE TARTERA 27 CM DIAM</v>
          </cell>
          <cell r="AG7250" t="str">
            <v>225.44</v>
          </cell>
          <cell r="AH7250">
            <v>1</v>
          </cell>
          <cell r="AI7250" t="str">
            <v>046BA4836 CON EL 15%</v>
          </cell>
          <cell r="AN7250" t="str">
            <v>Sí</v>
          </cell>
        </row>
        <row r="7251">
          <cell r="A7251">
            <v>1424</v>
          </cell>
          <cell r="B7251" t="str">
            <v>barr.alvarez@hotmail.com</v>
          </cell>
          <cell r="C7251">
            <v>44039</v>
          </cell>
          <cell r="D7251" t="str">
            <v>Abierta</v>
          </cell>
          <cell r="E7251" t="str">
            <v>Recibido</v>
          </cell>
          <cell r="F7251" t="str">
            <v>Enviado</v>
          </cell>
          <cell r="G7251" t="str">
            <v>ARS</v>
          </cell>
          <cell r="H7251" t="str">
            <v>4521.85</v>
          </cell>
          <cell r="I7251">
            <v>0</v>
          </cell>
          <cell r="J7251">
            <v>1155</v>
          </cell>
          <cell r="K7251" t="str">
            <v>5676.85</v>
          </cell>
          <cell r="L7251" t="str">
            <v>Barbara Alvarez</v>
          </cell>
          <cell r="M7251">
            <v>38958922</v>
          </cell>
          <cell r="N7251">
            <v>2983696137</v>
          </cell>
          <cell r="O7251" t="str">
            <v>Barbara Alvarez</v>
          </cell>
          <cell r="P7251">
            <v>2983696137</v>
          </cell>
          <cell r="Q7251" t="str">
            <v>Avenida tintori</v>
          </cell>
          <cell r="R7251">
            <v>93</v>
          </cell>
          <cell r="U7251" t="str">
            <v>Adolfo Gonzales Chaves</v>
          </cell>
          <cell r="V7251">
            <v>7513</v>
          </cell>
          <cell r="W7251" t="str">
            <v>Buenos Aires</v>
          </cell>
          <cell r="Y7251" t="str">
            <v>Correo Argentino - Encomienda Clásica</v>
          </cell>
          <cell r="Z7251" t="str">
            <v>Mercado Pago</v>
          </cell>
          <cell r="AD7251">
            <v>44039</v>
          </cell>
          <cell r="AE7251">
            <v>44042</v>
          </cell>
          <cell r="AF7251" t="str">
            <v>BOWL BAMBOO BLANCO 6X15CM</v>
          </cell>
          <cell r="AG7251" t="str">
            <v>431.2</v>
          </cell>
          <cell r="AH7251">
            <v>2</v>
          </cell>
          <cell r="AI7251" t="str">
            <v>BA7797 merca separa con el 15%</v>
          </cell>
          <cell r="AJ7251" t="str">
            <v>Web</v>
          </cell>
          <cell r="AK7251" t="str">
            <v>VIERNES 31-07 SE DESPACHA AL CORREO ARGENTINO ENTRE 15 Y 18 HORAS!</v>
          </cell>
          <cell r="AL7251">
            <v>1626911587</v>
          </cell>
          <cell r="AM7251">
            <v>268362230</v>
          </cell>
          <cell r="AN7251" t="str">
            <v>Sí</v>
          </cell>
        </row>
        <row r="7252">
          <cell r="A7252">
            <v>1424</v>
          </cell>
          <cell r="B7252" t="str">
            <v>barr.alvarez@hotmail.com</v>
          </cell>
          <cell r="AF7252" t="str">
            <v>BANDEJA BAMBOO BLANCO 40X5CM</v>
          </cell>
          <cell r="AG7252" t="str">
            <v>1805.82</v>
          </cell>
          <cell r="AH7252">
            <v>1</v>
          </cell>
          <cell r="AI7252" t="str">
            <v>BA8133BLA</v>
          </cell>
          <cell r="AN7252" t="str">
            <v>Sí</v>
          </cell>
        </row>
        <row r="7253">
          <cell r="A7253">
            <v>1424</v>
          </cell>
          <cell r="B7253" t="str">
            <v>barr.alvarez@hotmail.com</v>
          </cell>
          <cell r="AF7253" t="str">
            <v>BOWL BAMBOO BLANCO 14X28CM</v>
          </cell>
          <cell r="AG7253" t="str">
            <v>1065.95</v>
          </cell>
          <cell r="AH7253">
            <v>1</v>
          </cell>
          <cell r="AI7253" t="str">
            <v>BA7812</v>
          </cell>
          <cell r="AN7253" t="str">
            <v>Sí</v>
          </cell>
        </row>
        <row r="7254">
          <cell r="A7254">
            <v>1424</v>
          </cell>
          <cell r="B7254" t="str">
            <v>barr.alvarez@hotmail.com</v>
          </cell>
          <cell r="AF7254" t="str">
            <v>COPETINERO BAMBOO BLANCO ALARGADO 5X30X12.5CM</v>
          </cell>
          <cell r="AG7254" t="str">
            <v>787.68</v>
          </cell>
          <cell r="AH7254">
            <v>1</v>
          </cell>
          <cell r="AI7254" t="str">
            <v>BA7794</v>
          </cell>
          <cell r="AN7254" t="str">
            <v>Sí</v>
          </cell>
        </row>
        <row r="7255">
          <cell r="A7255">
            <v>1423</v>
          </cell>
          <cell r="B7255" t="str">
            <v>marulachnicht15@hotmail.com</v>
          </cell>
          <cell r="C7255">
            <v>44039</v>
          </cell>
          <cell r="D7255" t="str">
            <v>Abierta</v>
          </cell>
          <cell r="E7255" t="str">
            <v>Recibido</v>
          </cell>
          <cell r="F7255" t="str">
            <v>Enviado</v>
          </cell>
          <cell r="G7255" t="str">
            <v>ARS</v>
          </cell>
          <cell r="H7255" t="str">
            <v>3516.78</v>
          </cell>
          <cell r="I7255">
            <v>0</v>
          </cell>
          <cell r="J7255">
            <v>0</v>
          </cell>
          <cell r="K7255" t="str">
            <v>3516.78</v>
          </cell>
          <cell r="L7255" t="str">
            <v>Marta Lachnicht</v>
          </cell>
          <cell r="M7255">
            <v>34238306</v>
          </cell>
          <cell r="N7255">
            <v>1160047669</v>
          </cell>
          <cell r="O7255" t="str">
            <v>Marta Lachnicht</v>
          </cell>
          <cell r="P7255">
            <v>1160047669</v>
          </cell>
          <cell r="Q7255" t="str">
            <v>Guillermo Rawson</v>
          </cell>
          <cell r="R7255">
            <v>2863</v>
          </cell>
          <cell r="S7255" t="str">
            <v>PB 6</v>
          </cell>
          <cell r="U7255" t="str">
            <v>Olivos</v>
          </cell>
          <cell r="V7255">
            <v>1636</v>
          </cell>
          <cell r="W7255" t="str">
            <v>Gran Buenos Aires</v>
          </cell>
          <cell r="Y7255" t="str">
            <v>ENVÍO SIN CARGO (CABA Y GRAN PARTE DE GBA) TIEMPO: 4 a 6 DÍAS HÁBILES</v>
          </cell>
          <cell r="Z7255" t="str">
            <v>Mercado Pago</v>
          </cell>
          <cell r="AD7255">
            <v>44039</v>
          </cell>
          <cell r="AE7255">
            <v>44041</v>
          </cell>
          <cell r="AF7255" t="str">
            <v>CUCHARA CRISTAL 1PC 13.5 CM COLOR SURTIDO</v>
          </cell>
          <cell r="AG7255" t="str">
            <v>18.64</v>
          </cell>
          <cell r="AH7255">
            <v>1</v>
          </cell>
          <cell r="AI7255" t="str">
            <v>019BA6979</v>
          </cell>
          <cell r="AJ7255" t="str">
            <v>Web</v>
          </cell>
          <cell r="AK7255" t="str">
            <v>VIERNES 31-07 ENTRE 8 Y 18 HORAS!</v>
          </cell>
          <cell r="AL7255">
            <v>1626869605</v>
          </cell>
          <cell r="AM7255">
            <v>268227950</v>
          </cell>
          <cell r="AN7255" t="str">
            <v>Sí</v>
          </cell>
        </row>
        <row r="7256">
          <cell r="A7256">
            <v>1423</v>
          </cell>
          <cell r="B7256" t="str">
            <v>marulachnicht15@hotmail.com</v>
          </cell>
          <cell r="AF7256" t="str">
            <v>CAFETERA PEDRINI 9 POCILLOS ALUMINIO PULIDO</v>
          </cell>
          <cell r="AG7256" t="str">
            <v>3498.14</v>
          </cell>
          <cell r="AH7256">
            <v>1</v>
          </cell>
          <cell r="AI7256" t="str">
            <v>PED90850</v>
          </cell>
          <cell r="AN7256" t="str">
            <v>Sí</v>
          </cell>
        </row>
        <row r="7257">
          <cell r="A7257">
            <v>1422</v>
          </cell>
          <cell r="B7257" t="str">
            <v>iaraamorebep@gmail.com</v>
          </cell>
          <cell r="C7257">
            <v>44039</v>
          </cell>
          <cell r="D7257" t="str">
            <v>Abierta</v>
          </cell>
          <cell r="E7257" t="str">
            <v>Recibido</v>
          </cell>
          <cell r="F7257" t="str">
            <v>Enviado</v>
          </cell>
          <cell r="G7257" t="str">
            <v>ARS</v>
          </cell>
          <cell r="H7257" t="str">
            <v>2086.08</v>
          </cell>
          <cell r="I7257">
            <v>0</v>
          </cell>
          <cell r="J7257">
            <v>0</v>
          </cell>
          <cell r="K7257" t="str">
            <v>2086.08</v>
          </cell>
          <cell r="L7257" t="str">
            <v>María Iara Amore</v>
          </cell>
          <cell r="M7257">
            <v>37200647</v>
          </cell>
          <cell r="N7257">
            <v>1158234838</v>
          </cell>
          <cell r="O7257" t="str">
            <v>María Iara Amore</v>
          </cell>
          <cell r="P7257">
            <v>1158234838</v>
          </cell>
          <cell r="Q7257" t="str">
            <v>José C Paz</v>
          </cell>
          <cell r="R7257">
            <v>2363</v>
          </cell>
          <cell r="T7257" t="str">
            <v>Villa Altube</v>
          </cell>
          <cell r="U7257" t="str">
            <v>José C Paz</v>
          </cell>
          <cell r="V7257">
            <v>1665</v>
          </cell>
          <cell r="W7257" t="str">
            <v>Gran Buenos Aires</v>
          </cell>
          <cell r="Y7257" t="str">
            <v>ENVÍO SIN CARGO (CABA Y GRAN PARTE DE GBA) TIEMPO: 4 a 6 DÍAS HÁBILES</v>
          </cell>
          <cell r="Z7257" t="str">
            <v>Mercado Pago</v>
          </cell>
          <cell r="AD7257">
            <v>44039</v>
          </cell>
          <cell r="AE7257">
            <v>44041</v>
          </cell>
          <cell r="AF7257" t="str">
            <v>SET X 4 VASO PINTA 540 ML RIGOLLEAU</v>
          </cell>
          <cell r="AG7257" t="str">
            <v>479.2</v>
          </cell>
          <cell r="AH7257">
            <v>1</v>
          </cell>
          <cell r="AI7257" t="str">
            <v>RI68946PK</v>
          </cell>
          <cell r="AJ7257" t="str">
            <v>Móvil</v>
          </cell>
          <cell r="AK7257" t="str">
            <v>VIERNES 31-07 ENTRE 8 Y 18 HORAS!</v>
          </cell>
          <cell r="AL7257">
            <v>1626797741</v>
          </cell>
          <cell r="AM7257">
            <v>268228407</v>
          </cell>
          <cell r="AN7257" t="str">
            <v>Sí</v>
          </cell>
        </row>
        <row r="7258">
          <cell r="A7258">
            <v>1422</v>
          </cell>
          <cell r="B7258" t="str">
            <v>iaraamorebep@gmail.com</v>
          </cell>
          <cell r="AF7258" t="str">
            <v>SET DE BAÑO 3 PIEZAS: DISPENSER + JABONERA + 1 PORTA CEPILLOS POLI</v>
          </cell>
          <cell r="AG7258" t="str">
            <v>1431.2</v>
          </cell>
          <cell r="AH7258">
            <v>1</v>
          </cell>
          <cell r="AI7258" t="str">
            <v>046AB6648</v>
          </cell>
          <cell r="AN7258" t="str">
            <v>Sí</v>
          </cell>
        </row>
        <row r="7259">
          <cell r="A7259">
            <v>1422</v>
          </cell>
          <cell r="B7259" t="str">
            <v>iaraamorebep@gmail.com</v>
          </cell>
          <cell r="AF7259" t="str">
            <v>CUCHARAS LARGAS PL 1PC PASTEL 23 CM</v>
          </cell>
          <cell r="AG7259" t="str">
            <v>29.28</v>
          </cell>
          <cell r="AH7259">
            <v>6</v>
          </cell>
          <cell r="AI7259" t="str">
            <v>019BA6978</v>
          </cell>
          <cell r="AN7259" t="str">
            <v>Sí</v>
          </cell>
        </row>
        <row r="7260">
          <cell r="A7260">
            <v>1421</v>
          </cell>
          <cell r="B7260" t="str">
            <v>ctiziana@gigared.com.ar</v>
          </cell>
          <cell r="C7260">
            <v>44039</v>
          </cell>
          <cell r="D7260" t="str">
            <v>Abierta</v>
          </cell>
          <cell r="E7260" t="str">
            <v>Recibido</v>
          </cell>
          <cell r="F7260" t="str">
            <v>Enviado</v>
          </cell>
          <cell r="G7260" t="str">
            <v>ARS</v>
          </cell>
          <cell r="H7260" t="str">
            <v>3120.32</v>
          </cell>
          <cell r="I7260">
            <v>0</v>
          </cell>
          <cell r="J7260">
            <v>655</v>
          </cell>
          <cell r="K7260" t="str">
            <v>3775.32</v>
          </cell>
          <cell r="L7260" t="str">
            <v>Tiziana Maria Carmona</v>
          </cell>
          <cell r="M7260">
            <v>30558950</v>
          </cell>
          <cell r="N7260">
            <v>3434604651</v>
          </cell>
          <cell r="O7260" t="str">
            <v>Tiziana Maria Carmona</v>
          </cell>
          <cell r="P7260">
            <v>3434604651</v>
          </cell>
          <cell r="Q7260" t="str">
            <v>Gualeguaychu</v>
          </cell>
          <cell r="R7260">
            <v>800</v>
          </cell>
          <cell r="T7260" t="str">
            <v>centro</v>
          </cell>
          <cell r="U7260" t="str">
            <v>Parana</v>
          </cell>
          <cell r="V7260">
            <v>3100</v>
          </cell>
          <cell r="W7260" t="str">
            <v>Entre Ríos</v>
          </cell>
          <cell r="Y7260" t="str">
            <v>Correo Argentino - Encomienda Clásica</v>
          </cell>
          <cell r="Z7260" t="str">
            <v>Mercado Pago</v>
          </cell>
          <cell r="AD7260">
            <v>44039</v>
          </cell>
          <cell r="AE7260">
            <v>44042</v>
          </cell>
          <cell r="AF7260" t="str">
            <v>MOLINILLO ACERO INOXIDABLE 15 cm</v>
          </cell>
          <cell r="AG7260" t="str">
            <v>698.75</v>
          </cell>
          <cell r="AH7260">
            <v>1</v>
          </cell>
          <cell r="AI7260" t="str">
            <v>046BA6863 con el 15%</v>
          </cell>
          <cell r="AJ7260" t="str">
            <v>Web</v>
          </cell>
          <cell r="AK7260" t="str">
            <v>VIERNES 31-07 SE DESPACHA AL CORREO ARGENTINO ENTRE 15 Y 18 HORAS!</v>
          </cell>
          <cell r="AL7260">
            <v>1626775357</v>
          </cell>
          <cell r="AM7260">
            <v>265215814</v>
          </cell>
          <cell r="AN7260" t="str">
            <v>Sí</v>
          </cell>
        </row>
        <row r="7261">
          <cell r="A7261">
            <v>1421</v>
          </cell>
          <cell r="B7261" t="str">
            <v>ctiziana@gigared.com.ar</v>
          </cell>
          <cell r="AF7261" t="str">
            <v>FRASCO DE VIDRIO 10X11CM</v>
          </cell>
          <cell r="AG7261" t="str">
            <v>368.14</v>
          </cell>
          <cell r="AH7261">
            <v>1</v>
          </cell>
          <cell r="AI7261" t="str">
            <v>046BA4860</v>
          </cell>
          <cell r="AN7261" t="str">
            <v>Sí</v>
          </cell>
        </row>
        <row r="7262">
          <cell r="A7262">
            <v>1421</v>
          </cell>
          <cell r="B7262" t="str">
            <v>ctiziana@gigared.com.ar</v>
          </cell>
          <cell r="AF7262" t="str">
            <v>CAJA DE TE MAD. 15CM 2 COL 4DIV - GRIS Y MARINO (Gris)</v>
          </cell>
          <cell r="AG7262" t="str">
            <v>620.8</v>
          </cell>
          <cell r="AH7262">
            <v>1</v>
          </cell>
          <cell r="AI7262" t="str">
            <v>046CX7196</v>
          </cell>
          <cell r="AN7262" t="str">
            <v>Sí</v>
          </cell>
        </row>
        <row r="7263">
          <cell r="A7263">
            <v>1421</v>
          </cell>
          <cell r="B7263" t="str">
            <v>ctiziana@gigared.com.ar</v>
          </cell>
          <cell r="AF7263" t="str">
            <v>MACETA DE CERAMICA REGADERA 6 MOD SURT 18X7CM</v>
          </cell>
          <cell r="AG7263" t="str">
            <v>204.84</v>
          </cell>
          <cell r="AH7263">
            <v>1</v>
          </cell>
          <cell r="AI7263" t="str">
            <v>DE7530</v>
          </cell>
          <cell r="AN7263" t="str">
            <v>Sí</v>
          </cell>
        </row>
        <row r="7264">
          <cell r="A7264">
            <v>1421</v>
          </cell>
          <cell r="B7264" t="str">
            <v>ctiziana@gigared.com.ar</v>
          </cell>
          <cell r="AF7264" t="str">
            <v>ESPECIERO 6 PIEZAS DE ACERO INOXIDABLE 20X20 CM</v>
          </cell>
          <cell r="AG7264" t="str">
            <v>1227.79</v>
          </cell>
          <cell r="AH7264">
            <v>1</v>
          </cell>
          <cell r="AI7264" t="str">
            <v>046BA3347</v>
          </cell>
          <cell r="AN7264" t="str">
            <v>Sí</v>
          </cell>
        </row>
        <row r="7265">
          <cell r="A7265">
            <v>1420</v>
          </cell>
          <cell r="B7265" t="str">
            <v>vmalcolm@clinicacharles.com.ar</v>
          </cell>
          <cell r="C7265">
            <v>44039</v>
          </cell>
          <cell r="D7265" t="str">
            <v>Abierta</v>
          </cell>
          <cell r="E7265" t="str">
            <v>Recibido</v>
          </cell>
          <cell r="F7265" t="str">
            <v>Enviado</v>
          </cell>
          <cell r="G7265" t="str">
            <v>ARS</v>
          </cell>
          <cell r="H7265" t="str">
            <v>2627.48</v>
          </cell>
          <cell r="I7265">
            <v>0</v>
          </cell>
          <cell r="J7265">
            <v>0</v>
          </cell>
          <cell r="K7265" t="str">
            <v>2627.48</v>
          </cell>
          <cell r="L7265" t="str">
            <v>Veronica Malcolm</v>
          </cell>
          <cell r="M7265">
            <v>25940629</v>
          </cell>
          <cell r="N7265">
            <v>1133719795</v>
          </cell>
          <cell r="O7265" t="str">
            <v>Veronica Malcolm</v>
          </cell>
          <cell r="P7265">
            <v>1133719795</v>
          </cell>
          <cell r="Q7265" t="str">
            <v>Riobamba</v>
          </cell>
          <cell r="R7265">
            <v>1145</v>
          </cell>
          <cell r="S7265" t="str">
            <v>2 c</v>
          </cell>
          <cell r="U7265" t="str">
            <v>Caba</v>
          </cell>
          <cell r="V7265">
            <v>1116</v>
          </cell>
          <cell r="W7265" t="str">
            <v>Capital Federal</v>
          </cell>
          <cell r="Y7265" t="str">
            <v>ENVÍO SIN CARGO (CABA Y GRAN PARTE DE GBA) TIEMPO: 4 a 6 DÍAS HÁBILES</v>
          </cell>
          <cell r="Z7265" t="str">
            <v>Mercado Pago</v>
          </cell>
          <cell r="AD7265">
            <v>44039</v>
          </cell>
          <cell r="AE7265">
            <v>44041</v>
          </cell>
          <cell r="AF7265" t="str">
            <v>BOWL BAMBOO BLANCO 14X28CM</v>
          </cell>
          <cell r="AG7265" t="str">
            <v>1065.95</v>
          </cell>
          <cell r="AH7265">
            <v>1</v>
          </cell>
          <cell r="AI7265" t="str">
            <v>BA7812</v>
          </cell>
          <cell r="AJ7265" t="str">
            <v>Móvil</v>
          </cell>
          <cell r="AK7265" t="str">
            <v>VIERNES 31-07 ENTRE 8 Y 18 HORAS!</v>
          </cell>
          <cell r="AL7265">
            <v>1626756953</v>
          </cell>
          <cell r="AM7265">
            <v>262906685</v>
          </cell>
          <cell r="AN7265" t="str">
            <v>Sí</v>
          </cell>
        </row>
        <row r="7266">
          <cell r="A7266">
            <v>1420</v>
          </cell>
          <cell r="B7266" t="str">
            <v>vmalcolm@clinicacharles.com.ar</v>
          </cell>
          <cell r="AF7266" t="str">
            <v>BANDEJA BAMBOO BLANCA 35X4.5CM</v>
          </cell>
          <cell r="AG7266" t="str">
            <v>1561.53</v>
          </cell>
          <cell r="AH7266">
            <v>1</v>
          </cell>
          <cell r="AI7266" t="str">
            <v>BA7779</v>
          </cell>
          <cell r="AN7266" t="str">
            <v>Sí</v>
          </cell>
        </row>
        <row r="7267">
          <cell r="A7267">
            <v>1419</v>
          </cell>
          <cell r="B7267" t="str">
            <v>yolanda_yanet_gomez@hotmail.com</v>
          </cell>
          <cell r="C7267">
            <v>44039</v>
          </cell>
          <cell r="D7267" t="str">
            <v>Abierta</v>
          </cell>
          <cell r="E7267" t="str">
            <v>Recibido</v>
          </cell>
          <cell r="F7267" t="str">
            <v>Enviado</v>
          </cell>
          <cell r="G7267" t="str">
            <v>ARS</v>
          </cell>
          <cell r="H7267" t="str">
            <v>6068.91</v>
          </cell>
          <cell r="I7267">
            <v>0</v>
          </cell>
          <cell r="J7267">
            <v>0</v>
          </cell>
          <cell r="K7267" t="str">
            <v>6068.91</v>
          </cell>
          <cell r="L7267" t="str">
            <v>Yolanda Yanet Gomez</v>
          </cell>
          <cell r="M7267">
            <v>36622765</v>
          </cell>
          <cell r="N7267">
            <v>21083803</v>
          </cell>
          <cell r="O7267" t="str">
            <v>Yolanda Yanet Gomez</v>
          </cell>
          <cell r="P7267">
            <v>21083803</v>
          </cell>
          <cell r="Q7267" t="str">
            <v>Arieta</v>
          </cell>
          <cell r="R7267">
            <v>2138</v>
          </cell>
          <cell r="S7267" t="str">
            <v>3B</v>
          </cell>
          <cell r="T7267" t="str">
            <v>San justo</v>
          </cell>
          <cell r="U7267" t="str">
            <v>La Matanza</v>
          </cell>
          <cell r="V7267">
            <v>1754</v>
          </cell>
          <cell r="W7267" t="str">
            <v>Gran Buenos Aires</v>
          </cell>
          <cell r="Y7267" t="str">
            <v>ENVÍO SIN CARGO (CABA Y GRAN PARTE DE GBA) TIEMPO: 4 a 6 DÍAS HÁBILES</v>
          </cell>
          <cell r="Z7267" t="str">
            <v>Mercado Pago</v>
          </cell>
          <cell r="AB7267" t="str">
            <v>arieta 2138, DEPTO 3B . TOCAR TIMBRE</v>
          </cell>
          <cell r="AD7267">
            <v>44039</v>
          </cell>
          <cell r="AE7267">
            <v>44041</v>
          </cell>
          <cell r="AF7267" t="str">
            <v>ACEITERO/VINAGRERO DE VIDRIO PICO LATERAL 16X10 CM</v>
          </cell>
          <cell r="AG7267" t="str">
            <v>572.16</v>
          </cell>
          <cell r="AH7267">
            <v>1</v>
          </cell>
          <cell r="AI7267" t="str">
            <v>055BA7684</v>
          </cell>
          <cell r="AJ7267" t="str">
            <v>Web</v>
          </cell>
          <cell r="AK7267" t="str">
            <v>VIERNES 31-07 ENTRE 8 Y 18 HORAS!</v>
          </cell>
          <cell r="AL7267">
            <v>1626715140</v>
          </cell>
          <cell r="AM7267">
            <v>267416839</v>
          </cell>
          <cell r="AN7267" t="str">
            <v>Sí</v>
          </cell>
        </row>
        <row r="7268">
          <cell r="A7268">
            <v>1419</v>
          </cell>
          <cell r="B7268" t="str">
            <v>yolanda_yanet_gomez@hotmail.com</v>
          </cell>
          <cell r="AF7268" t="str">
            <v>MOLINILLO ACERO INOXIDABLE 15 cm</v>
          </cell>
          <cell r="AG7268" t="str">
            <v>698.75</v>
          </cell>
          <cell r="AH7268">
            <v>1</v>
          </cell>
          <cell r="AI7268" t="str">
            <v>046BA6863 con el 15%</v>
          </cell>
          <cell r="AN7268" t="str">
            <v>Sí</v>
          </cell>
        </row>
        <row r="7269">
          <cell r="A7269">
            <v>1419</v>
          </cell>
          <cell r="B7269" t="str">
            <v>yolanda_yanet_gomez@hotmail.com</v>
          </cell>
          <cell r="AF7269" t="str">
            <v>PROMO SET DE VIDRIO</v>
          </cell>
          <cell r="AG7269">
            <v>2399</v>
          </cell>
          <cell r="AH7269">
            <v>2</v>
          </cell>
          <cell r="AN7269" t="str">
            <v>Sí</v>
          </cell>
        </row>
        <row r="7270">
          <cell r="A7270">
            <v>1418</v>
          </cell>
          <cell r="B7270" t="str">
            <v>georgina167@hotmail.com</v>
          </cell>
          <cell r="C7270">
            <v>44039</v>
          </cell>
          <cell r="D7270" t="str">
            <v>Abierta</v>
          </cell>
          <cell r="E7270" t="str">
            <v>Recibido</v>
          </cell>
          <cell r="F7270" t="str">
            <v>Enviado</v>
          </cell>
          <cell r="G7270" t="str">
            <v>ARS</v>
          </cell>
          <cell r="H7270" t="str">
            <v>1072.03</v>
          </cell>
          <cell r="I7270">
            <v>0</v>
          </cell>
          <cell r="J7270">
            <v>0</v>
          </cell>
          <cell r="K7270" t="str">
            <v>1072.03</v>
          </cell>
          <cell r="L7270" t="str">
            <v>Georgina Casimiro</v>
          </cell>
          <cell r="M7270">
            <v>28497663</v>
          </cell>
          <cell r="N7270">
            <v>1169771742</v>
          </cell>
          <cell r="O7270" t="str">
            <v>Georgina Casimiro</v>
          </cell>
          <cell r="P7270">
            <v>1169771742</v>
          </cell>
          <cell r="Q7270" t="str">
            <v>Cortina</v>
          </cell>
          <cell r="R7270">
            <v>2725</v>
          </cell>
          <cell r="T7270" t="str">
            <v>Vilma real</v>
          </cell>
          <cell r="U7270" t="str">
            <v>Caba</v>
          </cell>
          <cell r="V7270">
            <v>1419</v>
          </cell>
          <cell r="W7270" t="str">
            <v>Capital Federal</v>
          </cell>
          <cell r="Y7270" t="str">
            <v>ENVÍO SIN CARGO (CABA Y GRAN PARTE DE GBA) TIEMPO: 4 a 6 DÍAS HÁBILES</v>
          </cell>
          <cell r="Z7270" t="str">
            <v>Mercado Pago</v>
          </cell>
          <cell r="AD7270">
            <v>44039</v>
          </cell>
          <cell r="AE7270">
            <v>44041</v>
          </cell>
          <cell r="AF7270" t="str">
            <v>CEPILLO PARA INODORO DE ACERO INOXIDABLE</v>
          </cell>
          <cell r="AG7270" t="str">
            <v>577.63</v>
          </cell>
          <cell r="AH7270">
            <v>1</v>
          </cell>
          <cell r="AI7270" t="str">
            <v>AB6625</v>
          </cell>
          <cell r="AJ7270" t="str">
            <v>Móvil</v>
          </cell>
          <cell r="AK7270" t="str">
            <v>VIERNES 31-07 ENTRE 8 Y 18 HORAS!</v>
          </cell>
          <cell r="AL7270">
            <v>1626630133</v>
          </cell>
          <cell r="AM7270">
            <v>266687650</v>
          </cell>
          <cell r="AN7270" t="str">
            <v>Sí</v>
          </cell>
        </row>
        <row r="7271">
          <cell r="A7271">
            <v>1418</v>
          </cell>
          <cell r="B7271" t="str">
            <v>georgina167@hotmail.com</v>
          </cell>
          <cell r="AF7271" t="str">
            <v>COLADOR ACERO INOXIDABLE DIAM 24CM X 8.5CM ALTO</v>
          </cell>
          <cell r="AG7271" t="str">
            <v>494.4</v>
          </cell>
          <cell r="AH7271">
            <v>1</v>
          </cell>
          <cell r="AI7271" t="str">
            <v>046BA8163</v>
          </cell>
          <cell r="AN7271" t="str">
            <v>Sí</v>
          </cell>
        </row>
        <row r="7272">
          <cell r="A7272">
            <v>1417</v>
          </cell>
          <cell r="B7272" t="str">
            <v>daiana.castegliano@live.com.ar</v>
          </cell>
          <cell r="C7272">
            <v>44039</v>
          </cell>
          <cell r="D7272" t="str">
            <v>Abierta</v>
          </cell>
          <cell r="E7272" t="str">
            <v>Recibido</v>
          </cell>
          <cell r="F7272" t="str">
            <v>Enviado</v>
          </cell>
          <cell r="G7272" t="str">
            <v>ARS</v>
          </cell>
          <cell r="H7272" t="str">
            <v>1876.57</v>
          </cell>
          <cell r="I7272">
            <v>0</v>
          </cell>
          <cell r="J7272">
            <v>0</v>
          </cell>
          <cell r="K7272" t="str">
            <v>1876.57</v>
          </cell>
          <cell r="L7272" t="str">
            <v>Daiana Castegliano</v>
          </cell>
          <cell r="M7272">
            <v>37432831</v>
          </cell>
          <cell r="N7272">
            <v>1560447250</v>
          </cell>
          <cell r="O7272" t="str">
            <v>Daiana Castegliano</v>
          </cell>
          <cell r="P7272">
            <v>1560447250</v>
          </cell>
          <cell r="Q7272" t="str">
            <v>Trole</v>
          </cell>
          <cell r="R7272">
            <v>315</v>
          </cell>
          <cell r="T7272" t="str">
            <v>Nueva Pompeya</v>
          </cell>
          <cell r="U7272" t="str">
            <v>Capital Federal</v>
          </cell>
          <cell r="V7272">
            <v>1437</v>
          </cell>
          <cell r="W7272" t="str">
            <v>Capital Federal</v>
          </cell>
          <cell r="Y7272" t="str">
            <v>ENVÍO SIN CARGO (CABA Y GRAN PARTE DE GBA) TIEMPO: 4 a 6 DÍAS HÁBILES</v>
          </cell>
          <cell r="Z7272" t="str">
            <v>Mercado Pago</v>
          </cell>
          <cell r="AC7272" t="str">
            <v>ENVIAR ORDEN 1462 Y 1417 JUNTOS</v>
          </cell>
          <cell r="AD7272">
            <v>44039</v>
          </cell>
          <cell r="AE7272">
            <v>44041</v>
          </cell>
          <cell r="AF7272" t="str">
            <v>DESTAPADOR - SACACORCHOS</v>
          </cell>
          <cell r="AG7272" t="str">
            <v>107.87</v>
          </cell>
          <cell r="AH7272">
            <v>1</v>
          </cell>
          <cell r="AI7272" t="str">
            <v>BA4791</v>
          </cell>
          <cell r="AJ7272" t="str">
            <v>Web</v>
          </cell>
          <cell r="AK7272" t="str">
            <v>VIERNES 31-07 ENTRE 8 Y 18 HORAS!</v>
          </cell>
          <cell r="AL7272">
            <v>1626613893</v>
          </cell>
          <cell r="AM7272">
            <v>259304398</v>
          </cell>
          <cell r="AN7272" t="str">
            <v>Sí</v>
          </cell>
        </row>
        <row r="7273">
          <cell r="A7273">
            <v>1417</v>
          </cell>
          <cell r="B7273" t="str">
            <v>daiana.castegliano@live.com.ar</v>
          </cell>
          <cell r="AF7273" t="str">
            <v>ESPATULA MULTIUSO BLANCA</v>
          </cell>
          <cell r="AG7273" t="str">
            <v>539.2</v>
          </cell>
          <cell r="AH7273">
            <v>1</v>
          </cell>
          <cell r="AI7273" t="str">
            <v>PR180416GR</v>
          </cell>
          <cell r="AN7273" t="str">
            <v>Sí</v>
          </cell>
        </row>
        <row r="7274">
          <cell r="A7274">
            <v>1417</v>
          </cell>
          <cell r="B7274" t="str">
            <v>daiana.castegliano@live.com.ar</v>
          </cell>
          <cell r="AF7274" t="str">
            <v>HERMETICOS SET 6PCS C/TAPA DE VENTILACION FUCSIA (Fucsia)</v>
          </cell>
          <cell r="AG7274" t="str">
            <v>727.61</v>
          </cell>
          <cell r="AH7274">
            <v>1</v>
          </cell>
          <cell r="AI7274" t="str">
            <v>100BA4030</v>
          </cell>
          <cell r="AN7274" t="str">
            <v>Sí</v>
          </cell>
        </row>
        <row r="7275">
          <cell r="A7275">
            <v>1417</v>
          </cell>
          <cell r="B7275" t="str">
            <v>daiana.castegliano@live.com.ar</v>
          </cell>
          <cell r="AF7275" t="str">
            <v>UNTADOR CRISTAL 1 PIEZA 14,5CM MOTIV. SIN ELECCIÓN</v>
          </cell>
          <cell r="AG7275" t="str">
            <v>18.63</v>
          </cell>
          <cell r="AH7275">
            <v>2</v>
          </cell>
          <cell r="AI7275" t="str">
            <v>019BA6981</v>
          </cell>
          <cell r="AN7275" t="str">
            <v>Sí</v>
          </cell>
        </row>
        <row r="7276">
          <cell r="A7276">
            <v>1417</v>
          </cell>
          <cell r="B7276" t="str">
            <v>daiana.castegliano@live.com.ar</v>
          </cell>
          <cell r="AF7276" t="str">
            <v>CUCHILLO CERAMICA 20</v>
          </cell>
          <cell r="AG7276" t="str">
            <v>464.63</v>
          </cell>
          <cell r="AH7276">
            <v>1</v>
          </cell>
          <cell r="AI7276" t="str">
            <v>046BA8187</v>
          </cell>
          <cell r="AN7276" t="str">
            <v>Sí</v>
          </cell>
        </row>
        <row r="7277">
          <cell r="A7277">
            <v>1416</v>
          </cell>
          <cell r="B7277" t="str">
            <v>memilia1990@gmail.com</v>
          </cell>
          <cell r="C7277">
            <v>44039</v>
          </cell>
          <cell r="D7277" t="str">
            <v>Abierta</v>
          </cell>
          <cell r="E7277" t="str">
            <v>Recibido</v>
          </cell>
          <cell r="F7277" t="str">
            <v>Enviado</v>
          </cell>
          <cell r="G7277" t="str">
            <v>ARS</v>
          </cell>
          <cell r="H7277" t="str">
            <v>2076.8</v>
          </cell>
          <cell r="I7277">
            <v>0</v>
          </cell>
          <cell r="J7277">
            <v>0</v>
          </cell>
          <cell r="K7277" t="str">
            <v>2076.8</v>
          </cell>
          <cell r="L7277" t="str">
            <v>Emilia Garcia</v>
          </cell>
          <cell r="M7277">
            <v>35414236</v>
          </cell>
          <cell r="N7277" t="str">
            <v>0221 156261001</v>
          </cell>
          <cell r="O7277" t="str">
            <v>Emilia garcia</v>
          </cell>
          <cell r="P7277">
            <v>221156261001</v>
          </cell>
          <cell r="Q7277" t="str">
            <v>Calle 48</v>
          </cell>
          <cell r="R7277">
            <v>1415</v>
          </cell>
          <cell r="S7277" t="str">
            <v>entre diagonal 76 y 24</v>
          </cell>
          <cell r="U7277" t="str">
            <v>La Plata</v>
          </cell>
          <cell r="V7277">
            <v>1440</v>
          </cell>
          <cell r="W7277" t="str">
            <v>Capital Federal</v>
          </cell>
          <cell r="Y7277" t="str">
            <v>ENVÍO SIN CARGO (CABA Y GRAN PARTE DE GBA) TIEMPO: 4 a 6 DÍAS HÁBILES</v>
          </cell>
          <cell r="Z7277" t="str">
            <v>Mercado Pago</v>
          </cell>
          <cell r="AB7277" t="str">
            <v>ENVIO A LA PLATA. CALLE 48 N 1415 ENTRE DIAGONAL 76 Y 24</v>
          </cell>
          <cell r="AD7277">
            <v>44039</v>
          </cell>
          <cell r="AE7277">
            <v>44041</v>
          </cell>
          <cell r="AF7277" t="str">
            <v>INDIVIDUAL DE YUTE TEJIDO 32 CM</v>
          </cell>
          <cell r="AG7277" t="str">
            <v>519.2</v>
          </cell>
          <cell r="AH7277">
            <v>4</v>
          </cell>
          <cell r="AI7277" t="str">
            <v>INDIVIDUALYUTE</v>
          </cell>
          <cell r="AJ7277" t="str">
            <v>Web</v>
          </cell>
          <cell r="AK7277" t="str">
            <v>3-08 ENTRE 8 Y 18 HORAS!</v>
          </cell>
          <cell r="AL7277">
            <v>1626510748</v>
          </cell>
          <cell r="AM7277">
            <v>268252796</v>
          </cell>
          <cell r="AN7277" t="str">
            <v>Sí</v>
          </cell>
        </row>
        <row r="7278">
          <cell r="A7278">
            <v>1415</v>
          </cell>
          <cell r="B7278" t="str">
            <v>florsalerno@hotmail.com.ar</v>
          </cell>
          <cell r="C7278">
            <v>44039</v>
          </cell>
          <cell r="D7278" t="str">
            <v>Abierta</v>
          </cell>
          <cell r="E7278" t="str">
            <v>Recibido</v>
          </cell>
          <cell r="F7278" t="str">
            <v>Enviado</v>
          </cell>
          <cell r="G7278" t="str">
            <v>ARS</v>
          </cell>
          <cell r="H7278" t="str">
            <v>596.26</v>
          </cell>
          <cell r="I7278">
            <v>0</v>
          </cell>
          <cell r="J7278">
            <v>0</v>
          </cell>
          <cell r="K7278" t="str">
            <v>596.26</v>
          </cell>
          <cell r="L7278" t="str">
            <v>Maria Florencia Salerno</v>
          </cell>
          <cell r="M7278">
            <v>37162147</v>
          </cell>
          <cell r="N7278">
            <v>1150501848</v>
          </cell>
          <cell r="O7278" t="str">
            <v>Maria Florencia Salerno</v>
          </cell>
          <cell r="P7278">
            <v>1150501848</v>
          </cell>
          <cell r="Q7278" t="str">
            <v>Ituzaingo</v>
          </cell>
          <cell r="R7278">
            <v>1573</v>
          </cell>
          <cell r="S7278" t="str">
            <v>5A</v>
          </cell>
          <cell r="T7278" t="str">
            <v>Lanus</v>
          </cell>
          <cell r="U7278" t="str">
            <v>Buenos aires</v>
          </cell>
          <cell r="V7278">
            <v>1824</v>
          </cell>
          <cell r="W7278" t="str">
            <v>Gran Buenos Aires</v>
          </cell>
          <cell r="Y7278" t="str">
            <v>ENVÍO SIN CARGO (CABA Y GRAN PARTE DE GBA) TIEMPO: 4 a 6 DÍAS HÁBILES</v>
          </cell>
          <cell r="Z7278" t="str">
            <v>Mercado Pago</v>
          </cell>
          <cell r="AD7278">
            <v>44039</v>
          </cell>
          <cell r="AE7278">
            <v>44041</v>
          </cell>
          <cell r="AF7278" t="str">
            <v>FRASCO VIDRIO 19CM X 9CM DIAM</v>
          </cell>
          <cell r="AG7278" t="str">
            <v>298.13</v>
          </cell>
          <cell r="AH7278">
            <v>2</v>
          </cell>
          <cell r="AI7278" t="str">
            <v>BA6431 MERRCA SEPARADA</v>
          </cell>
          <cell r="AJ7278" t="str">
            <v>Móvil</v>
          </cell>
          <cell r="AK7278" t="str">
            <v>VIERNES 31-07 ENTRE 8 Y 18 HORAS!</v>
          </cell>
          <cell r="AL7278">
            <v>1626466882</v>
          </cell>
          <cell r="AM7278">
            <v>268231741</v>
          </cell>
          <cell r="AN7278" t="str">
            <v>Sí</v>
          </cell>
        </row>
        <row r="7279">
          <cell r="A7279">
            <v>1414</v>
          </cell>
          <cell r="B7279" t="str">
            <v>sandraalvarez0309@gmail.com</v>
          </cell>
          <cell r="C7279">
            <v>44039</v>
          </cell>
          <cell r="D7279" t="str">
            <v>Abierta</v>
          </cell>
          <cell r="E7279" t="str">
            <v>Recibido</v>
          </cell>
          <cell r="F7279" t="str">
            <v>Enviado</v>
          </cell>
          <cell r="G7279" t="str">
            <v>ARS</v>
          </cell>
          <cell r="H7279" t="str">
            <v>1443.34</v>
          </cell>
          <cell r="I7279">
            <v>0</v>
          </cell>
          <cell r="J7279">
            <v>0</v>
          </cell>
          <cell r="K7279" t="str">
            <v>1443.34</v>
          </cell>
          <cell r="L7279" t="str">
            <v>Sandra Alvarez</v>
          </cell>
          <cell r="M7279">
            <v>27363687933</v>
          </cell>
          <cell r="N7279">
            <v>1164795843</v>
          </cell>
          <cell r="O7279" t="str">
            <v>Sandra Alvarez</v>
          </cell>
          <cell r="P7279">
            <v>1164795843</v>
          </cell>
          <cell r="Q7279" t="str">
            <v>Salvador María del carril</v>
          </cell>
          <cell r="R7279">
            <v>5151</v>
          </cell>
          <cell r="T7279" t="str">
            <v>Paso del rey</v>
          </cell>
          <cell r="U7279" t="str">
            <v>Moreno</v>
          </cell>
          <cell r="V7279">
            <v>1744</v>
          </cell>
          <cell r="W7279" t="str">
            <v>Gran Buenos Aires</v>
          </cell>
          <cell r="Y7279" t="str">
            <v>ENVÍO SIN CARGO (CABA Y GRAN PARTE DE GBA) TIEMPO: 4 a 6 DÍAS HÁBILES</v>
          </cell>
          <cell r="Z7279" t="str">
            <v>Mercado Pago</v>
          </cell>
          <cell r="AD7279">
            <v>44039</v>
          </cell>
          <cell r="AE7279">
            <v>44041</v>
          </cell>
          <cell r="AF7279" t="str">
            <v>JARRA MEDIDORA RECTA GDE 7.7X14CM</v>
          </cell>
          <cell r="AG7279" t="str">
            <v>417.6</v>
          </cell>
          <cell r="AH7279">
            <v>1</v>
          </cell>
          <cell r="AI7279" t="str">
            <v>055BA7679</v>
          </cell>
          <cell r="AJ7279" t="str">
            <v>Móvil</v>
          </cell>
          <cell r="AK7279" t="str">
            <v>VIERNES 31-07 ENTRE 8 Y 18 HORAS!</v>
          </cell>
          <cell r="AL7279">
            <v>1626429555</v>
          </cell>
          <cell r="AM7279">
            <v>262920724</v>
          </cell>
          <cell r="AN7279" t="str">
            <v>Sí</v>
          </cell>
        </row>
        <row r="7280">
          <cell r="A7280">
            <v>1414</v>
          </cell>
          <cell r="B7280" t="str">
            <v>sandraalvarez0309@gmail.com</v>
          </cell>
          <cell r="AF7280" t="str">
            <v>UNTADOR CRISTAL 1 PIEZA 14,5CM MOTIV. SIN ELECCIÓN</v>
          </cell>
          <cell r="AG7280" t="str">
            <v>18.63</v>
          </cell>
          <cell r="AH7280">
            <v>1</v>
          </cell>
          <cell r="AI7280" t="str">
            <v>019BA6981</v>
          </cell>
          <cell r="AN7280" t="str">
            <v>Sí</v>
          </cell>
        </row>
        <row r="7281">
          <cell r="A7281">
            <v>1414</v>
          </cell>
          <cell r="B7281" t="str">
            <v>sandraalvarez0309@gmail.com</v>
          </cell>
          <cell r="AF7281" t="str">
            <v>BROCHES PARA BOLSA FLUO BLISTER SET X 5PC COL.SURT. 11CM</v>
          </cell>
          <cell r="AG7281" t="str">
            <v>112.72</v>
          </cell>
          <cell r="AH7281">
            <v>1</v>
          </cell>
          <cell r="AI7281" t="str">
            <v>046BR5392</v>
          </cell>
          <cell r="AN7281" t="str">
            <v>Sí</v>
          </cell>
        </row>
        <row r="7282">
          <cell r="A7282">
            <v>1414</v>
          </cell>
          <cell r="B7282" t="str">
            <v>sandraalvarez0309@gmail.com</v>
          </cell>
          <cell r="AF7282" t="str">
            <v>FRASCO VIDRIO 19CM X 9CM DIAM</v>
          </cell>
          <cell r="AG7282" t="str">
            <v>298.13</v>
          </cell>
          <cell r="AH7282">
            <v>3</v>
          </cell>
          <cell r="AI7282" t="str">
            <v>BA6431 MERRCA SEPARADA</v>
          </cell>
          <cell r="AN7282" t="str">
            <v>Sí</v>
          </cell>
        </row>
        <row r="7283">
          <cell r="A7283">
            <v>1413</v>
          </cell>
          <cell r="B7283" t="str">
            <v>ollivernara@gmail.com</v>
          </cell>
          <cell r="C7283">
            <v>44039</v>
          </cell>
          <cell r="D7283" t="str">
            <v>Abierta</v>
          </cell>
          <cell r="E7283" t="str">
            <v>Recibido</v>
          </cell>
          <cell r="F7283" t="str">
            <v>Enviado</v>
          </cell>
          <cell r="G7283" t="str">
            <v>ARS</v>
          </cell>
          <cell r="H7283" t="str">
            <v>2316.35</v>
          </cell>
          <cell r="I7283">
            <v>0</v>
          </cell>
          <cell r="J7283">
            <v>0</v>
          </cell>
          <cell r="K7283" t="str">
            <v>2316.35</v>
          </cell>
          <cell r="L7283" t="str">
            <v>Nara Olliver</v>
          </cell>
          <cell r="M7283">
            <v>41765849</v>
          </cell>
          <cell r="N7283">
            <v>1139569999</v>
          </cell>
          <cell r="O7283" t="str">
            <v>Nara Olliver</v>
          </cell>
          <cell r="P7283">
            <v>1139569999</v>
          </cell>
          <cell r="Q7283" t="str">
            <v>Nuestra Señora De La Merced</v>
          </cell>
          <cell r="R7283">
            <v>6158</v>
          </cell>
          <cell r="U7283" t="str">
            <v>Ciudad Jardín. El Palomar</v>
          </cell>
          <cell r="V7283">
            <v>1684</v>
          </cell>
          <cell r="W7283" t="str">
            <v>Gran Buenos Aires</v>
          </cell>
          <cell r="Y7283" t="str">
            <v>ENVÍO SIN CARGO (CABA Y GRAN PARTE DE GBA) TIEMPO: 4 a 6 DÍAS HÁBILES</v>
          </cell>
          <cell r="Z7283" t="str">
            <v>Mercado Pago</v>
          </cell>
          <cell r="AD7283">
            <v>44039</v>
          </cell>
          <cell r="AE7283">
            <v>44041</v>
          </cell>
          <cell r="AF7283" t="str">
            <v>SET CUCHARON Y TENEDOR BAMBOO BLANCO 29CM</v>
          </cell>
          <cell r="AG7283" t="str">
            <v>819.2</v>
          </cell>
          <cell r="AH7283">
            <v>1</v>
          </cell>
          <cell r="AI7283" t="str">
            <v>BA7800</v>
          </cell>
          <cell r="AJ7283" t="str">
            <v>Móvil</v>
          </cell>
          <cell r="AK7283" t="str">
            <v>VIERNES 31-07 ENTRE 8 Y 18 HORAS!</v>
          </cell>
          <cell r="AL7283">
            <v>1626415195</v>
          </cell>
          <cell r="AM7283">
            <v>263009202</v>
          </cell>
          <cell r="AN7283" t="str">
            <v>Sí</v>
          </cell>
        </row>
        <row r="7284">
          <cell r="A7284">
            <v>1413</v>
          </cell>
          <cell r="B7284" t="str">
            <v>ollivernara@gmail.com</v>
          </cell>
          <cell r="AF7284" t="str">
            <v>BOWL BAMBOO BLANCO 14X28CM</v>
          </cell>
          <cell r="AG7284" t="str">
            <v>1065.95</v>
          </cell>
          <cell r="AH7284">
            <v>1</v>
          </cell>
          <cell r="AI7284" t="str">
            <v>BA7812</v>
          </cell>
          <cell r="AN7284" t="str">
            <v>Sí</v>
          </cell>
        </row>
        <row r="7285">
          <cell r="A7285">
            <v>1413</v>
          </cell>
          <cell r="B7285" t="str">
            <v>ollivernara@gmail.com</v>
          </cell>
          <cell r="AF7285" t="str">
            <v>BOWL BAMBOO BLANCO 6X15CM</v>
          </cell>
          <cell r="AG7285" t="str">
            <v>431.2</v>
          </cell>
          <cell r="AH7285">
            <v>1</v>
          </cell>
          <cell r="AI7285" t="str">
            <v>BA7797 merca separa con el 15%</v>
          </cell>
          <cell r="AN7285" t="str">
            <v>Sí</v>
          </cell>
        </row>
        <row r="7286">
          <cell r="A7286">
            <v>1412</v>
          </cell>
          <cell r="B7286" t="str">
            <v>vale.scattolini@hotmail.com</v>
          </cell>
          <cell r="C7286">
            <v>44039</v>
          </cell>
          <cell r="D7286" t="str">
            <v>Abierta</v>
          </cell>
          <cell r="E7286" t="str">
            <v>Recibido</v>
          </cell>
          <cell r="F7286" t="str">
            <v>Enviado</v>
          </cell>
          <cell r="G7286" t="str">
            <v>ARS</v>
          </cell>
          <cell r="H7286" t="str">
            <v>9241.1</v>
          </cell>
          <cell r="I7286">
            <v>0</v>
          </cell>
          <cell r="J7286">
            <v>0</v>
          </cell>
          <cell r="K7286" t="str">
            <v>9241.1</v>
          </cell>
          <cell r="L7286" t="str">
            <v>Valeria Soledad Scattolini</v>
          </cell>
          <cell r="M7286">
            <v>36029547</v>
          </cell>
          <cell r="N7286">
            <v>3584240171</v>
          </cell>
          <cell r="O7286" t="str">
            <v>Valeria Soledad Scattolini</v>
          </cell>
          <cell r="P7286">
            <v>3584240171</v>
          </cell>
          <cell r="Q7286" t="str">
            <v>Carhue</v>
          </cell>
          <cell r="R7286">
            <v>2556</v>
          </cell>
          <cell r="U7286" t="str">
            <v>Buenos Aires</v>
          </cell>
          <cell r="V7286">
            <v>1440</v>
          </cell>
          <cell r="W7286" t="str">
            <v>Capital Federal</v>
          </cell>
          <cell r="Y7286" t="str">
            <v>ENVÍO SIN CARGO (CABA Y GRAN PARTE DE GBA) TIEMPO: 4 a 6 DÍAS HÁBILES</v>
          </cell>
          <cell r="Z7286" t="str">
            <v>Mercado Pago</v>
          </cell>
          <cell r="AB7286" t="str">
            <v>Dirección a enviar: Santa Fe 519, General Deheza, Córdoba (CP 5923) (dirección alternativa: AV. Pueyrredón 290, depto 3H, Córdoba (CP 5000) )</v>
          </cell>
          <cell r="AC7286" t="str">
            <v>CHEQUEAR EL MONTO DEL ENVIO A CORDOBA HAY 2 OPCIONES DE DIRECCIONES POR LAS DUDAS. UNA VEZ QUE ESTE EL MONTO DEL CORREO LE AVISAMOS A LA CLIENTA EL MONTO Y DA EL OK O NO.</v>
          </cell>
          <cell r="AD7286">
            <v>44039</v>
          </cell>
          <cell r="AE7286">
            <v>44043</v>
          </cell>
          <cell r="AF7286" t="str">
            <v>SEGUNDA SELECCION PLATO PLAYO CERAMICA VERDE 26 CM ESPARTA</v>
          </cell>
          <cell r="AG7286">
            <v>4378</v>
          </cell>
          <cell r="AH7286">
            <v>1</v>
          </cell>
          <cell r="AI7286" t="str">
            <v>PO393582 POR UNIDAD</v>
          </cell>
          <cell r="AJ7286" t="str">
            <v>Web</v>
          </cell>
          <cell r="AK7286" t="str">
            <v>LUNES 3-08 ENTRE 8 Y 12 HORAS, SE DESPACHA POR OCA!</v>
          </cell>
          <cell r="AL7286">
            <v>1626394794</v>
          </cell>
          <cell r="AM7286">
            <v>266546559</v>
          </cell>
          <cell r="AN7286" t="str">
            <v>Sí</v>
          </cell>
        </row>
        <row r="7287">
          <cell r="A7287">
            <v>1412</v>
          </cell>
          <cell r="B7287" t="str">
            <v>vale.scattolini@hotmail.com</v>
          </cell>
          <cell r="AF7287" t="str">
            <v>TETERA DE CERAMICA 700ML+ FILTRO (Flores azules)</v>
          </cell>
          <cell r="AG7287" t="str">
            <v>1279.2</v>
          </cell>
          <cell r="AH7287">
            <v>1</v>
          </cell>
          <cell r="AI7287" t="str">
            <v>046BA4999</v>
          </cell>
          <cell r="AN7287" t="str">
            <v>Sí</v>
          </cell>
        </row>
        <row r="7288">
          <cell r="A7288">
            <v>1412</v>
          </cell>
          <cell r="B7288" t="str">
            <v>vale.scattolini@hotmail.com</v>
          </cell>
          <cell r="AF7288" t="str">
            <v>JABONERA DE SILICONA 12X9CM NARANJA (AB6637)</v>
          </cell>
          <cell r="AG7288">
            <v>196</v>
          </cell>
          <cell r="AH7288">
            <v>1</v>
          </cell>
          <cell r="AI7288" t="str">
            <v>046AB7488</v>
          </cell>
          <cell r="AN7288" t="str">
            <v>Sí</v>
          </cell>
        </row>
        <row r="7289">
          <cell r="A7289">
            <v>1412</v>
          </cell>
          <cell r="B7289" t="str">
            <v>vale.scattolini@hotmail.com</v>
          </cell>
          <cell r="AF7289" t="str">
            <v>JABONERA DE PLÁSTICO RAYAS 3 COLORES 13 CM (Fucsia)</v>
          </cell>
          <cell r="AG7289" t="str">
            <v>156.51</v>
          </cell>
          <cell r="AH7289">
            <v>1</v>
          </cell>
          <cell r="AN7289" t="str">
            <v>Sí</v>
          </cell>
        </row>
        <row r="7290">
          <cell r="A7290">
            <v>1412</v>
          </cell>
          <cell r="B7290" t="str">
            <v>vale.scattolini@hotmail.com</v>
          </cell>
          <cell r="AF7290" t="str">
            <v>CEPILLO DE BAÑO PLASTICO 3 COLORES 38 X 13 CM</v>
          </cell>
          <cell r="AG7290" t="str">
            <v>268.08</v>
          </cell>
          <cell r="AH7290">
            <v>1</v>
          </cell>
          <cell r="AI7290" t="str">
            <v>AB6065</v>
          </cell>
          <cell r="AN7290" t="str">
            <v>Sí</v>
          </cell>
        </row>
        <row r="7291">
          <cell r="A7291">
            <v>1412</v>
          </cell>
          <cell r="B7291" t="str">
            <v>vale.scattolini@hotmail.com</v>
          </cell>
          <cell r="AF7291" t="str">
            <v>SECAPLATOS BANDEJA TRANSPARENTE 48X32X9CM</v>
          </cell>
          <cell r="AG7291" t="str">
            <v>655.2</v>
          </cell>
          <cell r="AH7291">
            <v>1</v>
          </cell>
          <cell r="AI7291" t="str">
            <v>046BA6369</v>
          </cell>
          <cell r="AN7291" t="str">
            <v>Sí</v>
          </cell>
        </row>
        <row r="7292">
          <cell r="A7292">
            <v>1412</v>
          </cell>
          <cell r="B7292" t="str">
            <v>vale.scattolini@hotmail.com</v>
          </cell>
          <cell r="AF7292" t="str">
            <v>SET X6 CHOPP DE 200ML PILSENER</v>
          </cell>
          <cell r="AG7292" t="str">
            <v>658.97</v>
          </cell>
          <cell r="AH7292">
            <v>1</v>
          </cell>
          <cell r="AI7292" t="str">
            <v>TW22823</v>
          </cell>
          <cell r="AN7292" t="str">
            <v>Sí</v>
          </cell>
        </row>
        <row r="7293">
          <cell r="A7293">
            <v>1412</v>
          </cell>
          <cell r="B7293" t="str">
            <v>vale.scattolini@hotmail.com</v>
          </cell>
          <cell r="AF7293" t="str">
            <v>COLADOR ACERO INOX. 20CM DIAM X8CM ALTO</v>
          </cell>
          <cell r="AG7293" t="str">
            <v>372.8</v>
          </cell>
          <cell r="AH7293">
            <v>1</v>
          </cell>
          <cell r="AI7293" t="str">
            <v>046BA8161</v>
          </cell>
          <cell r="AN7293" t="str">
            <v>Sí</v>
          </cell>
        </row>
        <row r="7294">
          <cell r="A7294">
            <v>1412</v>
          </cell>
          <cell r="B7294" t="str">
            <v>vale.scattolini@hotmail.com</v>
          </cell>
          <cell r="AF7294" t="str">
            <v>RALLADOR ROSA 20 X 4 CM</v>
          </cell>
          <cell r="AG7294" t="str">
            <v>327.4</v>
          </cell>
          <cell r="AH7294">
            <v>1</v>
          </cell>
          <cell r="AI7294" t="str">
            <v>BA6438</v>
          </cell>
          <cell r="AN7294" t="str">
            <v>Sí</v>
          </cell>
        </row>
        <row r="7295">
          <cell r="A7295">
            <v>1412</v>
          </cell>
          <cell r="B7295" t="str">
            <v>vale.scattolini@hotmail.com</v>
          </cell>
          <cell r="AF7295" t="str">
            <v>BANDEJA DE MADERA BLANCO "LIFE IS BEAUTIFUL" 24X17CM</v>
          </cell>
          <cell r="AG7295" t="str">
            <v>462.58</v>
          </cell>
          <cell r="AH7295">
            <v>1</v>
          </cell>
          <cell r="AI7295" t="str">
            <v>046BI7455</v>
          </cell>
          <cell r="AN7295" t="str">
            <v>Sí</v>
          </cell>
        </row>
        <row r="7296">
          <cell r="A7296">
            <v>1412</v>
          </cell>
          <cell r="B7296" t="str">
            <v>vale.scattolini@hotmail.com</v>
          </cell>
          <cell r="AF7296" t="str">
            <v>MOLDE TARTERA 27 CM DIAM</v>
          </cell>
          <cell r="AG7296" t="str">
            <v>225.44</v>
          </cell>
          <cell r="AH7296">
            <v>1</v>
          </cell>
          <cell r="AI7296" t="str">
            <v>046BA4836 CON EL 15%</v>
          </cell>
          <cell r="AN7296" t="str">
            <v>Sí</v>
          </cell>
        </row>
        <row r="7297">
          <cell r="A7297">
            <v>1412</v>
          </cell>
          <cell r="B7297" t="str">
            <v>vale.scattolini@hotmail.com</v>
          </cell>
          <cell r="AF7297" t="str">
            <v>DESTAPADOR 4 COLORES SURT.</v>
          </cell>
          <cell r="AG7297" t="str">
            <v>186.4</v>
          </cell>
          <cell r="AH7297">
            <v>1</v>
          </cell>
          <cell r="AI7297" t="str">
            <v>Q057</v>
          </cell>
          <cell r="AN7297" t="str">
            <v>Sí</v>
          </cell>
        </row>
        <row r="7298">
          <cell r="A7298">
            <v>1412</v>
          </cell>
          <cell r="B7298" t="str">
            <v>vale.scattolini@hotmail.com</v>
          </cell>
          <cell r="AF7298" t="str">
            <v>UNTADOR CRISTAL 1 PIEZA 14,5CM MOTIV. SIN ELECCIÓN</v>
          </cell>
          <cell r="AG7298" t="str">
            <v>18.63</v>
          </cell>
          <cell r="AH7298">
            <v>4</v>
          </cell>
          <cell r="AI7298" t="str">
            <v>019BA6981</v>
          </cell>
          <cell r="AN7298" t="str">
            <v>Sí</v>
          </cell>
        </row>
        <row r="7299">
          <cell r="A7299">
            <v>1411</v>
          </cell>
          <cell r="B7299" t="str">
            <v>pereyrabredice@gmail.com</v>
          </cell>
          <cell r="C7299">
            <v>44039</v>
          </cell>
          <cell r="D7299" t="str">
            <v>Abierta</v>
          </cell>
          <cell r="E7299" t="str">
            <v>Recibido</v>
          </cell>
          <cell r="F7299" t="str">
            <v>Enviado</v>
          </cell>
          <cell r="G7299" t="str">
            <v>ARS</v>
          </cell>
          <cell r="H7299" t="str">
            <v>2890.1</v>
          </cell>
          <cell r="I7299">
            <v>0</v>
          </cell>
          <cell r="J7299">
            <v>0</v>
          </cell>
          <cell r="K7299" t="str">
            <v>2890.1</v>
          </cell>
          <cell r="L7299" t="str">
            <v>Malena Pereyra Bredice</v>
          </cell>
          <cell r="M7299">
            <v>27335060933</v>
          </cell>
          <cell r="N7299">
            <v>2215932660</v>
          </cell>
          <cell r="O7299" t="str">
            <v>Malena Pereyra Bredice</v>
          </cell>
          <cell r="P7299">
            <v>2215932660</v>
          </cell>
          <cell r="Q7299" t="str">
            <v>Diag. 74 e/49 y 11</v>
          </cell>
          <cell r="R7299">
            <v>1621</v>
          </cell>
          <cell r="U7299" t="str">
            <v>La plata</v>
          </cell>
          <cell r="V7299">
            <v>1440</v>
          </cell>
          <cell r="W7299" t="str">
            <v>Capital Federal</v>
          </cell>
          <cell r="Y7299" t="str">
            <v>ENVÍO SIN CARGO (CABA Y GRAN PARTE DE GBA) TIEMPO: 4 a 6 DÍAS HÁBILES</v>
          </cell>
          <cell r="Z7299" t="str">
            <v>Mercado Pago</v>
          </cell>
          <cell r="AD7299">
            <v>44039</v>
          </cell>
          <cell r="AE7299">
            <v>44041</v>
          </cell>
          <cell r="AF7299" t="str">
            <v>PUFF REDONDO CHICO BLANCO DE 30CM Y 30H</v>
          </cell>
          <cell r="AG7299" t="str">
            <v>1445.05</v>
          </cell>
          <cell r="AH7299">
            <v>2</v>
          </cell>
          <cell r="AI7299" t="str">
            <v>AS7258</v>
          </cell>
          <cell r="AJ7299" t="str">
            <v>Móvil</v>
          </cell>
          <cell r="AK7299" t="str">
            <v>3-08 ENTRE 8 Y 18 HORAS!</v>
          </cell>
          <cell r="AL7299">
            <v>1626322105</v>
          </cell>
          <cell r="AM7299">
            <v>268207563</v>
          </cell>
          <cell r="AN7299" t="str">
            <v>Sí</v>
          </cell>
        </row>
        <row r="7300">
          <cell r="A7300">
            <v>1410</v>
          </cell>
          <cell r="B7300" t="str">
            <v>Florencia.lugea@gmail.com</v>
          </cell>
          <cell r="C7300">
            <v>44039</v>
          </cell>
          <cell r="D7300" t="str">
            <v>Abierta</v>
          </cell>
          <cell r="E7300" t="str">
            <v>Recibido</v>
          </cell>
          <cell r="F7300" t="str">
            <v>Enviado</v>
          </cell>
          <cell r="G7300" t="str">
            <v>ARS</v>
          </cell>
          <cell r="H7300" t="str">
            <v>1697.93</v>
          </cell>
          <cell r="I7300">
            <v>0</v>
          </cell>
          <cell r="J7300">
            <v>0</v>
          </cell>
          <cell r="K7300" t="str">
            <v>1697.93</v>
          </cell>
          <cell r="L7300" t="str">
            <v>Florencia Lugea</v>
          </cell>
          <cell r="M7300">
            <v>36159177</v>
          </cell>
          <cell r="N7300">
            <v>1165629973</v>
          </cell>
          <cell r="O7300" t="str">
            <v>Florencia Lugea</v>
          </cell>
          <cell r="P7300">
            <v>1165629973</v>
          </cell>
          <cell r="Q7300" t="str">
            <v>Malaver</v>
          </cell>
          <cell r="R7300">
            <v>1515</v>
          </cell>
          <cell r="S7300" t="str">
            <v>1° 12</v>
          </cell>
          <cell r="T7300" t="str">
            <v>Olivos</v>
          </cell>
          <cell r="U7300" t="str">
            <v>Olivos</v>
          </cell>
          <cell r="V7300">
            <v>1636</v>
          </cell>
          <cell r="W7300" t="str">
            <v>Gran Buenos Aires</v>
          </cell>
          <cell r="Y7300" t="str">
            <v>ENVÍO SIN CARGO (CABA Y GRAN PARTE DE GBA) TIEMPO: 4 a 6 DÍAS HÁBILES</v>
          </cell>
          <cell r="Z7300" t="str">
            <v>Mercado Pago</v>
          </cell>
          <cell r="AD7300">
            <v>44039</v>
          </cell>
          <cell r="AE7300">
            <v>44041</v>
          </cell>
          <cell r="AF7300" t="str">
            <v>ALMOHADON ESCANDINAVO C/BORDE 40*40 CM</v>
          </cell>
          <cell r="AG7300" t="str">
            <v>488.64</v>
          </cell>
          <cell r="AH7300">
            <v>2</v>
          </cell>
          <cell r="AI7300" t="str">
            <v>AL7768</v>
          </cell>
          <cell r="AJ7300" t="str">
            <v>Móvil</v>
          </cell>
          <cell r="AK7300" t="str">
            <v>VIERNES 31-07 ENTRE 8 Y 18 HORAS!</v>
          </cell>
          <cell r="AL7300">
            <v>1626294091</v>
          </cell>
          <cell r="AM7300">
            <v>265923331</v>
          </cell>
          <cell r="AN7300" t="str">
            <v>Sí</v>
          </cell>
        </row>
        <row r="7301">
          <cell r="A7301">
            <v>1410</v>
          </cell>
          <cell r="B7301" t="str">
            <v>Florencia.lugea@gmail.com</v>
          </cell>
          <cell r="AF7301" t="str">
            <v>MOLINILLO MADERA 20 CM</v>
          </cell>
          <cell r="AG7301" t="str">
            <v>720.65</v>
          </cell>
          <cell r="AH7301">
            <v>1</v>
          </cell>
          <cell r="AI7301" t="str">
            <v>046BA6860</v>
          </cell>
          <cell r="AN7301" t="str">
            <v>Sí</v>
          </cell>
        </row>
        <row r="7302">
          <cell r="A7302">
            <v>1409</v>
          </cell>
          <cell r="B7302" t="str">
            <v>gambonipaola@yahoo.com.ar</v>
          </cell>
          <cell r="C7302">
            <v>44039</v>
          </cell>
          <cell r="D7302" t="str">
            <v>Abierta</v>
          </cell>
          <cell r="E7302" t="str">
            <v>Recibido</v>
          </cell>
          <cell r="F7302" t="str">
            <v>Enviado</v>
          </cell>
          <cell r="G7302" t="str">
            <v>ARS</v>
          </cell>
          <cell r="H7302" t="str">
            <v>4591.93</v>
          </cell>
          <cell r="I7302">
            <v>0</v>
          </cell>
          <cell r="J7302">
            <v>0</v>
          </cell>
          <cell r="K7302" t="str">
            <v>4591.93</v>
          </cell>
          <cell r="L7302" t="str">
            <v>Paola Gamboni</v>
          </cell>
          <cell r="M7302">
            <v>31290451</v>
          </cell>
          <cell r="N7302">
            <v>1133431716</v>
          </cell>
          <cell r="O7302" t="str">
            <v>Paola Gamboni</v>
          </cell>
          <cell r="P7302">
            <v>1133431716</v>
          </cell>
          <cell r="Q7302" t="str">
            <v>Estados Unidos</v>
          </cell>
          <cell r="R7302">
            <v>3177</v>
          </cell>
          <cell r="T7302" t="str">
            <v>Varela Centro</v>
          </cell>
          <cell r="U7302" t="str">
            <v>Florencio Varela</v>
          </cell>
          <cell r="V7302">
            <v>1888</v>
          </cell>
          <cell r="W7302" t="str">
            <v>Gran Buenos Aires</v>
          </cell>
          <cell r="Y7302" t="str">
            <v>ENVÍO SIN CARGO (CABA Y GRAN PARTE DE GBA) TIEMPO: 4 a 6 DÍAS HÁBILES</v>
          </cell>
          <cell r="Z7302" t="str">
            <v>Mercado Pago</v>
          </cell>
          <cell r="AB7302" t="str">
            <v>NO tengo timbre, por favor llamar al celular (1133431716) asi puedo recibirlo. Gracias</v>
          </cell>
          <cell r="AD7302">
            <v>44039</v>
          </cell>
          <cell r="AE7302">
            <v>44041</v>
          </cell>
          <cell r="AF7302" t="str">
            <v>DISPENSER BLANCO 17.5X6.8CM</v>
          </cell>
          <cell r="AG7302" t="str">
            <v>447.6</v>
          </cell>
          <cell r="AH7302">
            <v>1</v>
          </cell>
          <cell r="AI7302" t="str">
            <v>046AB7335</v>
          </cell>
          <cell r="AJ7302" t="str">
            <v>Web</v>
          </cell>
          <cell r="AK7302" t="str">
            <v>VIERNES 31-07 ENTRE 8 Y 18 HORAS!</v>
          </cell>
          <cell r="AL7302">
            <v>1626281705</v>
          </cell>
          <cell r="AM7302">
            <v>268147993</v>
          </cell>
          <cell r="AN7302" t="str">
            <v>Sí</v>
          </cell>
        </row>
        <row r="7303">
          <cell r="A7303">
            <v>1409</v>
          </cell>
          <cell r="B7303" t="str">
            <v>gambonipaola@yahoo.com.ar</v>
          </cell>
          <cell r="AF7303" t="str">
            <v>TABLA DE PICAR RECTANGULAR BLANCA 26X38 CM</v>
          </cell>
          <cell r="AG7303" t="str">
            <v>465.83</v>
          </cell>
          <cell r="AH7303">
            <v>1</v>
          </cell>
          <cell r="AI7303" t="str">
            <v>BA8058</v>
          </cell>
          <cell r="AN7303" t="str">
            <v>Sí</v>
          </cell>
        </row>
        <row r="7304">
          <cell r="A7304">
            <v>1409</v>
          </cell>
          <cell r="B7304" t="str">
            <v>gambonipaola@yahoo.com.ar</v>
          </cell>
          <cell r="AF7304" t="str">
            <v>CAJA DE TE MAD. 4DIV 33X10X9CM</v>
          </cell>
          <cell r="AG7304" t="str">
            <v>1005.6</v>
          </cell>
          <cell r="AH7304">
            <v>1</v>
          </cell>
          <cell r="AI7304" t="str">
            <v>046CX6612</v>
          </cell>
          <cell r="AN7304" t="str">
            <v>Sí</v>
          </cell>
        </row>
        <row r="7305">
          <cell r="A7305">
            <v>1409</v>
          </cell>
          <cell r="B7305" t="str">
            <v>gambonipaola@yahoo.com.ar</v>
          </cell>
          <cell r="AF7305" t="str">
            <v>COPETINERO BAMBOO BLANCO ALARGADO 5X30X12.5CM</v>
          </cell>
          <cell r="AG7305" t="str">
            <v>787.68</v>
          </cell>
          <cell r="AH7305">
            <v>1</v>
          </cell>
          <cell r="AI7305" t="str">
            <v>BA7794</v>
          </cell>
          <cell r="AN7305" t="str">
            <v>Sí</v>
          </cell>
        </row>
        <row r="7306">
          <cell r="A7306">
            <v>1409</v>
          </cell>
          <cell r="B7306" t="str">
            <v>gambonipaola@yahoo.com.ar</v>
          </cell>
          <cell r="AF7306" t="str">
            <v>BOWL BAMBOO BLANCO 14X28CM</v>
          </cell>
          <cell r="AG7306" t="str">
            <v>1065.95</v>
          </cell>
          <cell r="AH7306">
            <v>1</v>
          </cell>
          <cell r="AI7306" t="str">
            <v>BA7812</v>
          </cell>
          <cell r="AN7306" t="str">
            <v>Sí</v>
          </cell>
        </row>
        <row r="7307">
          <cell r="A7307">
            <v>1409</v>
          </cell>
          <cell r="B7307" t="str">
            <v>gambonipaola@yahoo.com.ar</v>
          </cell>
          <cell r="AF7307" t="str">
            <v>CAFETERA EMBOLO 1000ML NEGRO</v>
          </cell>
          <cell r="AG7307" t="str">
            <v>819.27</v>
          </cell>
          <cell r="AH7307">
            <v>1</v>
          </cell>
          <cell r="AI7307" t="str">
            <v>046BA8036</v>
          </cell>
          <cell r="AN7307" t="str">
            <v>Sí</v>
          </cell>
        </row>
        <row r="7308">
          <cell r="A7308">
            <v>1408</v>
          </cell>
          <cell r="B7308" t="str">
            <v>magui412811@hotmail.com</v>
          </cell>
          <cell r="C7308">
            <v>44039</v>
          </cell>
          <cell r="D7308" t="str">
            <v>Abierta</v>
          </cell>
          <cell r="E7308" t="str">
            <v>Recibido</v>
          </cell>
          <cell r="F7308" t="str">
            <v>Enviado</v>
          </cell>
          <cell r="G7308" t="str">
            <v>ARS</v>
          </cell>
          <cell r="H7308" t="str">
            <v>828.94</v>
          </cell>
          <cell r="I7308">
            <v>0</v>
          </cell>
          <cell r="J7308">
            <v>0</v>
          </cell>
          <cell r="K7308" t="str">
            <v>828.94</v>
          </cell>
          <cell r="L7308" t="str">
            <v>Magali Bianchi</v>
          </cell>
          <cell r="M7308">
            <v>41281191</v>
          </cell>
          <cell r="N7308">
            <v>1168469464</v>
          </cell>
          <cell r="O7308" t="str">
            <v>Magali Bianchi</v>
          </cell>
          <cell r="P7308">
            <v>1168469464</v>
          </cell>
          <cell r="Q7308" t="str">
            <v>Maza</v>
          </cell>
          <cell r="R7308">
            <v>640</v>
          </cell>
          <cell r="S7308" t="str">
            <v>PB c</v>
          </cell>
          <cell r="T7308" t="str">
            <v>Boedo</v>
          </cell>
          <cell r="U7308" t="str">
            <v>Caba</v>
          </cell>
          <cell r="V7308">
            <v>1220</v>
          </cell>
          <cell r="W7308" t="str">
            <v>Capital Federal</v>
          </cell>
          <cell r="Y7308" t="str">
            <v>ENVÍO SIN CARGO (CABA Y GRAN PARTE DE GBA) TIEMPO: 4 a 6 DÍAS HÁBILES</v>
          </cell>
          <cell r="Z7308" t="str">
            <v>Mercado Pago</v>
          </cell>
          <cell r="AD7308">
            <v>44039</v>
          </cell>
          <cell r="AE7308">
            <v>44041</v>
          </cell>
          <cell r="AF7308" t="str">
            <v>SET X 7 PIEZAS BOWLS DE VIDRIO 22.5X5CM 277 ML / 6 PC DE 12.5X5.5CM 152 ML</v>
          </cell>
          <cell r="AG7308" t="str">
            <v>828.94</v>
          </cell>
          <cell r="AH7308">
            <v>1</v>
          </cell>
          <cell r="AI7308" t="str">
            <v>09523F7</v>
          </cell>
          <cell r="AJ7308" t="str">
            <v>Móvil</v>
          </cell>
          <cell r="AK7308" t="str">
            <v>VIERNES 31-07 ENTRE 8 Y 18 HORAS!</v>
          </cell>
          <cell r="AL7308">
            <v>1626225065</v>
          </cell>
          <cell r="AM7308">
            <v>266230578</v>
          </cell>
          <cell r="AN7308" t="str">
            <v>Sí</v>
          </cell>
        </row>
        <row r="7309">
          <cell r="A7309">
            <v>1407</v>
          </cell>
          <cell r="B7309" t="str">
            <v>yaelivana1@hotmail.com</v>
          </cell>
          <cell r="C7309">
            <v>44039</v>
          </cell>
          <cell r="D7309" t="str">
            <v>Abierta</v>
          </cell>
          <cell r="E7309" t="str">
            <v>Recibido</v>
          </cell>
          <cell r="F7309" t="str">
            <v>Enviado</v>
          </cell>
          <cell r="G7309" t="str">
            <v>ARS</v>
          </cell>
          <cell r="H7309" t="str">
            <v>3464.59</v>
          </cell>
          <cell r="I7309">
            <v>0</v>
          </cell>
          <cell r="J7309">
            <v>0</v>
          </cell>
          <cell r="K7309" t="str">
            <v>3464.59</v>
          </cell>
          <cell r="L7309" t="str">
            <v>Yael Villalba</v>
          </cell>
          <cell r="M7309">
            <v>32533831</v>
          </cell>
          <cell r="N7309">
            <v>11125397</v>
          </cell>
          <cell r="O7309" t="str">
            <v>Yael Villalba</v>
          </cell>
          <cell r="P7309">
            <v>11125397</v>
          </cell>
          <cell r="Q7309" t="str">
            <v>Diego Laure</v>
          </cell>
          <cell r="R7309">
            <v>1029</v>
          </cell>
          <cell r="S7309">
            <v>7</v>
          </cell>
          <cell r="U7309" t="str">
            <v>Ezeiza</v>
          </cell>
          <cell r="V7309">
            <v>1804</v>
          </cell>
          <cell r="W7309" t="str">
            <v>Gran Buenos Aires</v>
          </cell>
          <cell r="Y7309" t="str">
            <v>ENVÍO SIN CARGO (CABA Y GRAN PARTE DE GBA) TIEMPO: 4 a 6 DÍAS HÁBILES</v>
          </cell>
          <cell r="Z7309" t="str">
            <v>Mercado Pago</v>
          </cell>
          <cell r="AD7309">
            <v>44039</v>
          </cell>
          <cell r="AE7309">
            <v>44041</v>
          </cell>
          <cell r="AF7309" t="str">
            <v>CUCHARON DISTINTOS COLORES (Negro)</v>
          </cell>
          <cell r="AG7309" t="str">
            <v>189.2</v>
          </cell>
          <cell r="AH7309">
            <v>1</v>
          </cell>
          <cell r="AI7309" t="str">
            <v>BP16002</v>
          </cell>
          <cell r="AJ7309" t="str">
            <v>Móvil</v>
          </cell>
          <cell r="AK7309" t="str">
            <v>3-08 ENTRE 8 Y 18 HORAS!</v>
          </cell>
          <cell r="AL7309">
            <v>1626204859</v>
          </cell>
          <cell r="AM7309">
            <v>268180284</v>
          </cell>
          <cell r="AN7309" t="str">
            <v>Sí</v>
          </cell>
        </row>
        <row r="7310">
          <cell r="A7310">
            <v>1407</v>
          </cell>
          <cell r="B7310" t="str">
            <v>yaelivana1@hotmail.com</v>
          </cell>
          <cell r="AF7310" t="str">
            <v>SET X 2 ACEITE Y VINAGRE DE 500ML</v>
          </cell>
          <cell r="AG7310" t="str">
            <v>424.13</v>
          </cell>
          <cell r="AH7310">
            <v>1</v>
          </cell>
          <cell r="AI7310" t="str">
            <v>019BO6217 MERCA SEPARADA</v>
          </cell>
          <cell r="AN7310" t="str">
            <v>Sí</v>
          </cell>
        </row>
        <row r="7311">
          <cell r="A7311">
            <v>1407</v>
          </cell>
          <cell r="B7311" t="str">
            <v>yaelivana1@hotmail.com</v>
          </cell>
          <cell r="AF7311" t="str">
            <v>CEPILLO PARA INODORO DE ACERO INOXIDABLE</v>
          </cell>
          <cell r="AG7311" t="str">
            <v>577.63</v>
          </cell>
          <cell r="AH7311">
            <v>1</v>
          </cell>
          <cell r="AI7311" t="str">
            <v>AB6625</v>
          </cell>
          <cell r="AN7311" t="str">
            <v>Sí</v>
          </cell>
        </row>
        <row r="7312">
          <cell r="A7312">
            <v>1407</v>
          </cell>
          <cell r="B7312" t="str">
            <v>yaelivana1@hotmail.com</v>
          </cell>
          <cell r="AF7312" t="str">
            <v>DISPENSER BLANCO 17.5X6.8CM</v>
          </cell>
          <cell r="AG7312" t="str">
            <v>447.6</v>
          </cell>
          <cell r="AH7312">
            <v>1</v>
          </cell>
          <cell r="AI7312" t="str">
            <v>046AB7335</v>
          </cell>
          <cell r="AN7312" t="str">
            <v>Sí</v>
          </cell>
        </row>
        <row r="7313">
          <cell r="A7313">
            <v>1407</v>
          </cell>
          <cell r="B7313" t="str">
            <v>yaelivana1@hotmail.com</v>
          </cell>
          <cell r="AF7313" t="str">
            <v>PORTACEPILLOS BLANCO C/ TAPA 11X6.8CM</v>
          </cell>
          <cell r="AG7313" t="str">
            <v>372.8</v>
          </cell>
          <cell r="AH7313">
            <v>1</v>
          </cell>
          <cell r="AI7313" t="str">
            <v>046AB7336</v>
          </cell>
          <cell r="AN7313" t="str">
            <v>Sí</v>
          </cell>
        </row>
        <row r="7314">
          <cell r="A7314">
            <v>1407</v>
          </cell>
          <cell r="B7314" t="str">
            <v>yaelivana1@hotmail.com</v>
          </cell>
          <cell r="AF7314" t="str">
            <v>MOLDE TARTERA 27 CM DIAM</v>
          </cell>
          <cell r="AG7314" t="str">
            <v>225.44</v>
          </cell>
          <cell r="AH7314">
            <v>1</v>
          </cell>
          <cell r="AI7314" t="str">
            <v>046BA4836 CON EL 15%</v>
          </cell>
          <cell r="AN7314" t="str">
            <v>Sí</v>
          </cell>
        </row>
        <row r="7315">
          <cell r="A7315">
            <v>1407</v>
          </cell>
          <cell r="B7315" t="str">
            <v>yaelivana1@hotmail.com</v>
          </cell>
          <cell r="AF7315" t="str">
            <v>ESPECIERO 6 PIEZAS DE ACERO INOXIDABLE 20X20 CM</v>
          </cell>
          <cell r="AG7315" t="str">
            <v>1227.79</v>
          </cell>
          <cell r="AH7315">
            <v>1</v>
          </cell>
          <cell r="AI7315" t="str">
            <v>046BA3347</v>
          </cell>
          <cell r="AN7315" t="str">
            <v>Sí</v>
          </cell>
        </row>
        <row r="7316">
          <cell r="A7316">
            <v>1406</v>
          </cell>
          <cell r="B7316" t="str">
            <v>ivichena@gmail.com</v>
          </cell>
          <cell r="C7316">
            <v>44039</v>
          </cell>
          <cell r="D7316" t="str">
            <v>Abierta</v>
          </cell>
          <cell r="E7316" t="str">
            <v>Recibido</v>
          </cell>
          <cell r="F7316" t="str">
            <v>Enviado</v>
          </cell>
          <cell r="G7316" t="str">
            <v>ARS</v>
          </cell>
          <cell r="H7316" t="str">
            <v>3466.4</v>
          </cell>
          <cell r="I7316">
            <v>0</v>
          </cell>
          <cell r="J7316">
            <v>0</v>
          </cell>
          <cell r="K7316" t="str">
            <v>3466.4</v>
          </cell>
          <cell r="L7316" t="str">
            <v>Ivana Chena</v>
          </cell>
          <cell r="M7316">
            <v>33915662</v>
          </cell>
          <cell r="N7316">
            <v>1561625551</v>
          </cell>
          <cell r="O7316" t="str">
            <v>Ivana Chena</v>
          </cell>
          <cell r="P7316">
            <v>1561625551</v>
          </cell>
          <cell r="Q7316" t="str">
            <v>Chile</v>
          </cell>
          <cell r="R7316">
            <v>2306</v>
          </cell>
          <cell r="S7316" t="str">
            <v>5 C</v>
          </cell>
          <cell r="T7316" t="str">
            <v>San Cristobal</v>
          </cell>
          <cell r="U7316" t="str">
            <v>Caba</v>
          </cell>
          <cell r="V7316">
            <v>1227</v>
          </cell>
          <cell r="W7316" t="str">
            <v>Capital Federal</v>
          </cell>
          <cell r="Y7316" t="str">
            <v>ENVÍO SIN CARGO (CABA Y GRAN PARTE DE GBA) TIEMPO: 4 a 6 DÍAS HÁBILES</v>
          </cell>
          <cell r="Z7316" t="str">
            <v>Mercado Pago</v>
          </cell>
          <cell r="AD7316">
            <v>44039</v>
          </cell>
          <cell r="AE7316">
            <v>44041</v>
          </cell>
          <cell r="AF7316" t="str">
            <v>CAJA / ASIENTO FORMA AUTOBÚS 53X33X26CM</v>
          </cell>
          <cell r="AG7316" t="str">
            <v>1237.6</v>
          </cell>
          <cell r="AH7316">
            <v>1</v>
          </cell>
          <cell r="AI7316" t="str">
            <v>046CX5825</v>
          </cell>
          <cell r="AJ7316" t="str">
            <v>Web</v>
          </cell>
          <cell r="AK7316" t="str">
            <v>VIERNES 31-07 ENTRE 8 Y 18 HORAS!</v>
          </cell>
          <cell r="AL7316">
            <v>1626078476</v>
          </cell>
          <cell r="AM7316">
            <v>253312878</v>
          </cell>
          <cell r="AN7316" t="str">
            <v>Sí</v>
          </cell>
        </row>
        <row r="7317">
          <cell r="A7317">
            <v>1406</v>
          </cell>
          <cell r="B7317" t="str">
            <v>ivichena@gmail.com</v>
          </cell>
          <cell r="AF7317" t="str">
            <v>PERCHERO X4 60X12CM 2COL (Blanco)</v>
          </cell>
          <cell r="AG7317" t="str">
            <v>1300.8</v>
          </cell>
          <cell r="AH7317">
            <v>1</v>
          </cell>
          <cell r="AI7317" t="str">
            <v>046DE7362</v>
          </cell>
          <cell r="AN7317" t="str">
            <v>Sí</v>
          </cell>
        </row>
        <row r="7318">
          <cell r="A7318">
            <v>1406</v>
          </cell>
          <cell r="B7318" t="str">
            <v>ivichena@gmail.com</v>
          </cell>
          <cell r="AF7318" t="str">
            <v>SET X 6 VASO VIDRIO 360ML</v>
          </cell>
          <cell r="AG7318" t="str">
            <v>650.4</v>
          </cell>
          <cell r="AH7318">
            <v>1</v>
          </cell>
          <cell r="AI7318" t="str">
            <v>046BA6434</v>
          </cell>
          <cell r="AN7318" t="str">
            <v>Sí</v>
          </cell>
        </row>
        <row r="7319">
          <cell r="A7319">
            <v>1406</v>
          </cell>
          <cell r="B7319" t="str">
            <v>ivichena@gmail.com</v>
          </cell>
          <cell r="AF7319" t="str">
            <v>JARRA DE VIDRIO 500ML 13CM 16CM DIAM</v>
          </cell>
          <cell r="AG7319">
            <v>172</v>
          </cell>
          <cell r="AH7319">
            <v>1</v>
          </cell>
          <cell r="AI7319" t="str">
            <v>046BA7447</v>
          </cell>
          <cell r="AN7319" t="str">
            <v>Sí</v>
          </cell>
        </row>
        <row r="7320">
          <cell r="A7320">
            <v>1406</v>
          </cell>
          <cell r="B7320" t="str">
            <v>ivichena@gmail.com</v>
          </cell>
          <cell r="AF7320" t="str">
            <v>PERCHERO DE PLASTICO PP PVS (1 UNIDAD) 3 COL SURT</v>
          </cell>
          <cell r="AG7320" t="str">
            <v>105.6</v>
          </cell>
          <cell r="AH7320">
            <v>1</v>
          </cell>
          <cell r="AI7320" t="str">
            <v>046DE7901</v>
          </cell>
          <cell r="AN7320" t="str">
            <v>Sí</v>
          </cell>
        </row>
        <row r="7321">
          <cell r="A7321">
            <v>1405</v>
          </cell>
          <cell r="B7321" t="str">
            <v>yaninamabel1984@hotmail.com</v>
          </cell>
          <cell r="C7321">
            <v>44039</v>
          </cell>
          <cell r="D7321" t="str">
            <v>Abierta</v>
          </cell>
          <cell r="E7321" t="str">
            <v>Recibido</v>
          </cell>
          <cell r="F7321" t="str">
            <v>Enviado</v>
          </cell>
          <cell r="G7321" t="str">
            <v>ARS</v>
          </cell>
          <cell r="H7321" t="str">
            <v>2248.22</v>
          </cell>
          <cell r="I7321">
            <v>0</v>
          </cell>
          <cell r="J7321">
            <v>0</v>
          </cell>
          <cell r="K7321" t="str">
            <v>2248.22</v>
          </cell>
          <cell r="L7321" t="str">
            <v>Yanina Roldán</v>
          </cell>
          <cell r="M7321">
            <v>27311245681</v>
          </cell>
          <cell r="N7321">
            <v>1133415929</v>
          </cell>
          <cell r="O7321" t="str">
            <v>Yanina Roldán</v>
          </cell>
          <cell r="P7321">
            <v>1133415929</v>
          </cell>
          <cell r="Q7321" t="str">
            <v>Corrientes</v>
          </cell>
          <cell r="R7321">
            <v>227</v>
          </cell>
          <cell r="S7321" t="str">
            <v>2 B</v>
          </cell>
          <cell r="U7321" t="str">
            <v>San Antonio de Padua</v>
          </cell>
          <cell r="V7321">
            <v>1718</v>
          </cell>
          <cell r="W7321" t="str">
            <v>Gran Buenos Aires</v>
          </cell>
          <cell r="Y7321" t="str">
            <v>ENVÍO SIN CARGO (CABA Y GRAN PARTE DE GBA) TIEMPO: 4 a 6 DÍAS HÁBILES</v>
          </cell>
          <cell r="Z7321" t="str">
            <v>Mercado Pago</v>
          </cell>
          <cell r="AD7321">
            <v>44039</v>
          </cell>
          <cell r="AE7321">
            <v>44041</v>
          </cell>
          <cell r="AF7321" t="str">
            <v>PANERA HOME ARPILLERA C/LIENZO</v>
          </cell>
          <cell r="AG7321" t="str">
            <v>323.4</v>
          </cell>
          <cell r="AH7321">
            <v>1</v>
          </cell>
          <cell r="AI7321" t="str">
            <v>LO26003 LO TIENE LUCIANA</v>
          </cell>
          <cell r="AJ7321" t="str">
            <v>Móvil</v>
          </cell>
          <cell r="AK7321" t="str">
            <v>VIERNES 31-07 ENTRE 8 Y 18 HORAS!</v>
          </cell>
          <cell r="AL7321">
            <v>1626075154</v>
          </cell>
          <cell r="AM7321">
            <v>255644450</v>
          </cell>
          <cell r="AN7321" t="str">
            <v>Sí</v>
          </cell>
        </row>
        <row r="7322">
          <cell r="A7322">
            <v>1405</v>
          </cell>
          <cell r="B7322" t="str">
            <v>yaninamabel1984@hotmail.com</v>
          </cell>
          <cell r="AF7322" t="str">
            <v>ESCURRIDIZO//ESCURRE CUBIERTOS CUBIERTOS (Blanco)</v>
          </cell>
          <cell r="AG7322">
            <v>308</v>
          </cell>
          <cell r="AH7322">
            <v>1</v>
          </cell>
          <cell r="AI7322" t="str">
            <v>Q069</v>
          </cell>
          <cell r="AN7322" t="str">
            <v>Sí</v>
          </cell>
        </row>
        <row r="7323">
          <cell r="A7323">
            <v>1405</v>
          </cell>
          <cell r="B7323" t="str">
            <v>yaninamabel1984@hotmail.com</v>
          </cell>
          <cell r="AF7323" t="str">
            <v>RALLADOR VERDE 20x4 CM</v>
          </cell>
          <cell r="AG7323" t="str">
            <v>331.67</v>
          </cell>
          <cell r="AH7323">
            <v>1</v>
          </cell>
          <cell r="AI7323" t="str">
            <v>BA6436</v>
          </cell>
          <cell r="AN7323" t="str">
            <v>Sí</v>
          </cell>
        </row>
        <row r="7324">
          <cell r="A7324">
            <v>1405</v>
          </cell>
          <cell r="B7324" t="str">
            <v>yaninamabel1984@hotmail.com</v>
          </cell>
          <cell r="AF7324" t="str">
            <v>ESPEJO CON BASE DE MADERA MARRON CLARO 25.5 X 15 CM</v>
          </cell>
          <cell r="AG7324" t="str">
            <v>512.42</v>
          </cell>
          <cell r="AH7324">
            <v>1</v>
          </cell>
          <cell r="AI7324" t="str">
            <v>DE7595</v>
          </cell>
          <cell r="AN7324" t="str">
            <v>Sí</v>
          </cell>
        </row>
        <row r="7325">
          <cell r="A7325">
            <v>1405</v>
          </cell>
          <cell r="B7325" t="str">
            <v>yaninamabel1984@hotmail.com</v>
          </cell>
          <cell r="AF7325" t="str">
            <v>UNTADOR CRISTAL 1 PIEZA 14,5CM MOTIV. SIN ELECCIÓN</v>
          </cell>
          <cell r="AG7325" t="str">
            <v>18.63</v>
          </cell>
          <cell r="AH7325">
            <v>4</v>
          </cell>
          <cell r="AI7325" t="str">
            <v>019BA6981</v>
          </cell>
          <cell r="AN7325" t="str">
            <v>Sí</v>
          </cell>
        </row>
        <row r="7326">
          <cell r="A7326">
            <v>1405</v>
          </cell>
          <cell r="B7326" t="str">
            <v>yaninamabel1984@hotmail.com</v>
          </cell>
          <cell r="AF7326" t="str">
            <v>COLADOR BALLENA 32CM X 10.5CM (Verde)</v>
          </cell>
          <cell r="AG7326" t="str">
            <v>115.65</v>
          </cell>
          <cell r="AH7326">
            <v>1</v>
          </cell>
          <cell r="AN7326" t="str">
            <v>Sí</v>
          </cell>
        </row>
        <row r="7327">
          <cell r="A7327">
            <v>1405</v>
          </cell>
          <cell r="B7327" t="str">
            <v>yaninamabel1984@hotmail.com</v>
          </cell>
          <cell r="AF7327" t="str">
            <v>PLATO DE VIDRIO ROMBOS 31 CM</v>
          </cell>
          <cell r="AG7327" t="str">
            <v>298.4</v>
          </cell>
          <cell r="AH7327">
            <v>1</v>
          </cell>
          <cell r="AI7327" t="str">
            <v>046BA6334</v>
          </cell>
          <cell r="AN7327" t="str">
            <v>Sí</v>
          </cell>
        </row>
        <row r="7328">
          <cell r="A7328">
            <v>1405</v>
          </cell>
          <cell r="B7328" t="str">
            <v>yaninamabel1984@hotmail.com</v>
          </cell>
          <cell r="AF7328" t="str">
            <v>JABONERA DE SILICONA 13.2 X 10CM (AB7487)</v>
          </cell>
          <cell r="AG7328" t="str">
            <v>112.8</v>
          </cell>
          <cell r="AH7328">
            <v>2</v>
          </cell>
          <cell r="AI7328" t="str">
            <v>046AB6638</v>
          </cell>
          <cell r="AN7328" t="str">
            <v>Sí</v>
          </cell>
        </row>
        <row r="7329">
          <cell r="A7329">
            <v>1405</v>
          </cell>
          <cell r="B7329" t="str">
            <v>yaninamabel1984@hotmail.com</v>
          </cell>
          <cell r="AF7329" t="str">
            <v>CUCHARAS LARGAS PL 1PC PASTEL 23 CM</v>
          </cell>
          <cell r="AG7329" t="str">
            <v>29.28</v>
          </cell>
          <cell r="AH7329">
            <v>2</v>
          </cell>
          <cell r="AI7329" t="str">
            <v>019BA6978</v>
          </cell>
          <cell r="AN7329" t="str">
            <v>Sí</v>
          </cell>
        </row>
        <row r="7330">
          <cell r="A7330">
            <v>1404</v>
          </cell>
          <cell r="B7330" t="str">
            <v>cami.baccaro@gmail.com</v>
          </cell>
          <cell r="C7330">
            <v>44039</v>
          </cell>
          <cell r="D7330" t="str">
            <v>Abierta</v>
          </cell>
          <cell r="E7330" t="str">
            <v>Recibido</v>
          </cell>
          <cell r="F7330" t="str">
            <v>Enviado</v>
          </cell>
          <cell r="G7330" t="str">
            <v>ARS</v>
          </cell>
          <cell r="H7330" t="str">
            <v>4104.71</v>
          </cell>
          <cell r="I7330">
            <v>0</v>
          </cell>
          <cell r="J7330">
            <v>0</v>
          </cell>
          <cell r="K7330" t="str">
            <v>4104.71</v>
          </cell>
          <cell r="L7330" t="str">
            <v>Camila Baccaro</v>
          </cell>
          <cell r="M7330">
            <v>32996158</v>
          </cell>
          <cell r="N7330">
            <v>1132176210</v>
          </cell>
          <cell r="O7330" t="str">
            <v>Camila Baccaro</v>
          </cell>
          <cell r="P7330">
            <v>1132176210</v>
          </cell>
          <cell r="Q7330" t="str">
            <v>Islas Malvinas</v>
          </cell>
          <cell r="R7330">
            <v>2996</v>
          </cell>
          <cell r="T7330" t="str">
            <v>Castelar</v>
          </cell>
          <cell r="U7330" t="str">
            <v>Castelar</v>
          </cell>
          <cell r="V7330">
            <v>1712</v>
          </cell>
          <cell r="W7330" t="str">
            <v>Gran Buenos Aires</v>
          </cell>
          <cell r="Y7330" t="str">
            <v>ENVÍO SIN CARGO (CABA Y GRAN PARTE DE GBA) TIEMPO: 4 a 6 DÍAS HÁBILES</v>
          </cell>
          <cell r="Z7330" t="str">
            <v>Mercado Pago</v>
          </cell>
          <cell r="AD7330">
            <v>44039</v>
          </cell>
          <cell r="AE7330">
            <v>44041</v>
          </cell>
          <cell r="AF7330" t="str">
            <v>PROMO SET DE VIDRIO</v>
          </cell>
          <cell r="AG7330">
            <v>2399</v>
          </cell>
          <cell r="AH7330">
            <v>1</v>
          </cell>
          <cell r="AJ7330" t="str">
            <v>Móvil</v>
          </cell>
          <cell r="AK7330" t="str">
            <v>VIERNES 31-07 ENTRE 8 Y 18 HORAS!</v>
          </cell>
          <cell r="AL7330">
            <v>1625939708</v>
          </cell>
          <cell r="AM7330">
            <v>263223791</v>
          </cell>
          <cell r="AN7330" t="str">
            <v>Sí</v>
          </cell>
        </row>
        <row r="7331">
          <cell r="A7331">
            <v>1404</v>
          </cell>
          <cell r="B7331" t="str">
            <v>cami.baccaro@gmail.com</v>
          </cell>
          <cell r="AF7331" t="str">
            <v>BOWL BAMBOO GRIS 14X28CM</v>
          </cell>
          <cell r="AG7331" t="str">
            <v>1065.95</v>
          </cell>
          <cell r="AH7331">
            <v>1</v>
          </cell>
          <cell r="AI7331" t="str">
            <v>BA7814</v>
          </cell>
          <cell r="AN7331" t="str">
            <v>Sí</v>
          </cell>
        </row>
        <row r="7332">
          <cell r="A7332">
            <v>1404</v>
          </cell>
          <cell r="B7332" t="str">
            <v>cami.baccaro@gmail.com</v>
          </cell>
          <cell r="AF7332" t="str">
            <v>SET X2 PINZAS</v>
          </cell>
          <cell r="AG7332" t="str">
            <v>183.92</v>
          </cell>
          <cell r="AH7332">
            <v>1</v>
          </cell>
          <cell r="AI7332" t="str">
            <v>046BA3323</v>
          </cell>
          <cell r="AN7332" t="str">
            <v>Sí</v>
          </cell>
        </row>
        <row r="7333">
          <cell r="A7333">
            <v>1404</v>
          </cell>
          <cell r="B7333" t="str">
            <v>cami.baccaro@gmail.com</v>
          </cell>
          <cell r="AF7333" t="str">
            <v>TAMIZ ACERO INXODABLE</v>
          </cell>
          <cell r="AG7333" t="str">
            <v>455.84</v>
          </cell>
          <cell r="AH7333">
            <v>1</v>
          </cell>
          <cell r="AI7333" t="str">
            <v>046BA4748 LE PUSE EL 15%</v>
          </cell>
          <cell r="AN7333" t="str">
            <v>Sí</v>
          </cell>
        </row>
        <row r="7334">
          <cell r="A7334">
            <v>1403</v>
          </cell>
          <cell r="B7334" t="str">
            <v>vdeluca11@hotmail.com</v>
          </cell>
          <cell r="C7334">
            <v>44039</v>
          </cell>
          <cell r="D7334" t="str">
            <v>Abierta</v>
          </cell>
          <cell r="E7334" t="str">
            <v>Recibido</v>
          </cell>
          <cell r="F7334" t="str">
            <v>Enviado</v>
          </cell>
          <cell r="G7334" t="str">
            <v>ARS</v>
          </cell>
          <cell r="H7334" t="str">
            <v>3836.12</v>
          </cell>
          <cell r="I7334">
            <v>0</v>
          </cell>
          <cell r="J7334">
            <v>0</v>
          </cell>
          <cell r="K7334" t="str">
            <v>3836.12</v>
          </cell>
          <cell r="L7334" t="str">
            <v>Vanesa De Luca</v>
          </cell>
          <cell r="M7334">
            <v>27286597</v>
          </cell>
          <cell r="N7334">
            <v>1551039097</v>
          </cell>
          <cell r="O7334" t="str">
            <v>Vanesa De Luca</v>
          </cell>
          <cell r="P7334">
            <v>1551039097</v>
          </cell>
          <cell r="Q7334" t="str">
            <v>Mentruyt</v>
          </cell>
          <cell r="R7334">
            <v>187</v>
          </cell>
          <cell r="U7334" t="str">
            <v>Lomas de zamora</v>
          </cell>
          <cell r="V7334">
            <v>1832</v>
          </cell>
          <cell r="W7334" t="str">
            <v>Gran Buenos Aires</v>
          </cell>
          <cell r="Y7334" t="str">
            <v>ENVÍO SIN CARGO (CABA Y GRAN PARTE DE GBA) TIEMPO: 4 a 6 DÍAS HÁBILES</v>
          </cell>
          <cell r="Z7334" t="str">
            <v>Mercado Pago</v>
          </cell>
          <cell r="AD7334">
            <v>44039</v>
          </cell>
          <cell r="AE7334">
            <v>44041</v>
          </cell>
          <cell r="AF7334" t="str">
            <v>BATIDOR SEMIAUTOMATICO 34 CM</v>
          </cell>
          <cell r="AG7334" t="str">
            <v>250.8</v>
          </cell>
          <cell r="AH7334">
            <v>1</v>
          </cell>
          <cell r="AI7334" t="str">
            <v>046BA4824</v>
          </cell>
          <cell r="AJ7334" t="str">
            <v>Móvil</v>
          </cell>
          <cell r="AK7334" t="str">
            <v>VIERNES 31-07 ENTRE 8 Y 18 HORAS!</v>
          </cell>
          <cell r="AL7334">
            <v>1625876768</v>
          </cell>
          <cell r="AM7334">
            <v>268092664</v>
          </cell>
          <cell r="AN7334" t="str">
            <v>Sí</v>
          </cell>
        </row>
        <row r="7335">
          <cell r="A7335">
            <v>1403</v>
          </cell>
          <cell r="B7335" t="str">
            <v>vdeluca11@hotmail.com</v>
          </cell>
          <cell r="AF7335" t="str">
            <v>SARTEN DE CERAMICA DE 22 CM C/TAPA ANTIADHERENTE</v>
          </cell>
          <cell r="AG7335" t="str">
            <v>971.18</v>
          </cell>
          <cell r="AH7335">
            <v>1</v>
          </cell>
          <cell r="AI7335" t="str">
            <v>BA8170</v>
          </cell>
          <cell r="AN7335" t="str">
            <v>Sí</v>
          </cell>
        </row>
        <row r="7336">
          <cell r="A7336">
            <v>1403</v>
          </cell>
          <cell r="B7336" t="str">
            <v>vdeluca11@hotmail.com</v>
          </cell>
          <cell r="AF7336" t="str">
            <v>TORTERO DE VIDRIO CUPCAKES 22CM X 18CM</v>
          </cell>
          <cell r="AG7336" t="str">
            <v>1169.18</v>
          </cell>
          <cell r="AH7336">
            <v>1</v>
          </cell>
          <cell r="AI7336" t="str">
            <v>094BA7091</v>
          </cell>
          <cell r="AN7336" t="str">
            <v>Sí</v>
          </cell>
        </row>
        <row r="7337">
          <cell r="A7337">
            <v>1403</v>
          </cell>
          <cell r="B7337" t="str">
            <v>vdeluca11@hotmail.com</v>
          </cell>
          <cell r="AF7337" t="str">
            <v>PUFF REDONDO AQUA 30 CM x 30 CM H</v>
          </cell>
          <cell r="AG7337" t="str">
            <v>1444.96</v>
          </cell>
          <cell r="AH7337">
            <v>1</v>
          </cell>
          <cell r="AI7337" t="str">
            <v>046AS7257</v>
          </cell>
          <cell r="AN7337" t="str">
            <v>Sí</v>
          </cell>
        </row>
        <row r="7338">
          <cell r="A7338">
            <v>1402</v>
          </cell>
          <cell r="B7338" t="str">
            <v>caro_carito084@hotmail.com</v>
          </cell>
          <cell r="C7338">
            <v>44039</v>
          </cell>
          <cell r="D7338" t="str">
            <v>Abierta</v>
          </cell>
          <cell r="E7338" t="str">
            <v>Recibido</v>
          </cell>
          <cell r="F7338" t="str">
            <v>Enviado</v>
          </cell>
          <cell r="G7338" t="str">
            <v>ARS</v>
          </cell>
          <cell r="H7338" t="str">
            <v>1519.59</v>
          </cell>
          <cell r="I7338">
            <v>0</v>
          </cell>
          <cell r="J7338">
            <v>0</v>
          </cell>
          <cell r="K7338" t="str">
            <v>1519.59</v>
          </cell>
          <cell r="L7338" t="str">
            <v>Carolina Golia</v>
          </cell>
          <cell r="M7338">
            <v>31164943</v>
          </cell>
          <cell r="N7338">
            <v>1136608594</v>
          </cell>
          <cell r="O7338" t="str">
            <v>Carolina Golia</v>
          </cell>
          <cell r="P7338">
            <v>1136608594</v>
          </cell>
          <cell r="Q7338" t="str">
            <v>Homero</v>
          </cell>
          <cell r="R7338">
            <v>1654</v>
          </cell>
          <cell r="T7338" t="str">
            <v>Parque Avellaneda</v>
          </cell>
          <cell r="U7338" t="str">
            <v>Caba</v>
          </cell>
          <cell r="V7338">
            <v>1407</v>
          </cell>
          <cell r="W7338" t="str">
            <v>Capital Federal</v>
          </cell>
          <cell r="Y7338" t="str">
            <v>ENVÍO SIN CARGO (CABA Y GRAN PARTE DE GBA) TIEMPO: 4 a 6 DÍAS HÁBILES</v>
          </cell>
          <cell r="Z7338" t="str">
            <v>Mercado Pago</v>
          </cell>
          <cell r="AD7338">
            <v>44039</v>
          </cell>
          <cell r="AE7338">
            <v>44041</v>
          </cell>
          <cell r="AF7338" t="str">
            <v>BATIDOR SEMIAUTOMATICO 34 CM</v>
          </cell>
          <cell r="AG7338" t="str">
            <v>250.8</v>
          </cell>
          <cell r="AH7338">
            <v>1</v>
          </cell>
          <cell r="AI7338" t="str">
            <v>046BA4824</v>
          </cell>
          <cell r="AJ7338" t="str">
            <v>Móvil</v>
          </cell>
          <cell r="AK7338" t="str">
            <v>VIERNES 31-07 ENTRE 8 Y 18 HORAS!</v>
          </cell>
          <cell r="AL7338">
            <v>1625742110</v>
          </cell>
          <cell r="AM7338">
            <v>268064127</v>
          </cell>
          <cell r="AN7338" t="str">
            <v>Sí</v>
          </cell>
        </row>
        <row r="7339">
          <cell r="A7339">
            <v>1402</v>
          </cell>
          <cell r="B7339" t="str">
            <v>caro_carito084@hotmail.com</v>
          </cell>
          <cell r="AF7339" t="str">
            <v>RALLADOR LDE CITTRICOS LARGO C/MANGO PROTECTOR</v>
          </cell>
          <cell r="AG7339" t="str">
            <v>521.83</v>
          </cell>
          <cell r="AH7339">
            <v>1</v>
          </cell>
          <cell r="AI7339" t="str">
            <v>046BA6854</v>
          </cell>
          <cell r="AN7339" t="str">
            <v>Sí</v>
          </cell>
        </row>
        <row r="7340">
          <cell r="A7340">
            <v>1402</v>
          </cell>
          <cell r="B7340" t="str">
            <v>caro_carito084@hotmail.com</v>
          </cell>
          <cell r="AF7340" t="str">
            <v>CUCHARA CRISTAL 1PC 13.5 CM COLOR SURTIDO</v>
          </cell>
          <cell r="AG7340" t="str">
            <v>18.64</v>
          </cell>
          <cell r="AH7340">
            <v>3</v>
          </cell>
          <cell r="AI7340" t="str">
            <v>019BA6979</v>
          </cell>
          <cell r="AN7340" t="str">
            <v>Sí</v>
          </cell>
        </row>
        <row r="7341">
          <cell r="A7341">
            <v>1402</v>
          </cell>
          <cell r="B7341" t="str">
            <v>caro_carito084@hotmail.com</v>
          </cell>
          <cell r="AF7341" t="str">
            <v>MOLDE TARTERA 27 CM DIAM</v>
          </cell>
          <cell r="AG7341" t="str">
            <v>225.44</v>
          </cell>
          <cell r="AH7341">
            <v>1</v>
          </cell>
          <cell r="AI7341" t="str">
            <v>046BA4836 CON EL 15%</v>
          </cell>
          <cell r="AN7341" t="str">
            <v>Sí</v>
          </cell>
        </row>
        <row r="7342">
          <cell r="A7342">
            <v>1402</v>
          </cell>
          <cell r="B7342" t="str">
            <v>caro_carito084@hotmail.com</v>
          </cell>
          <cell r="AF7342" t="str">
            <v>VASO TERMICO CON TAPA Y FAJA COLORES PASTELES (Celeste)</v>
          </cell>
          <cell r="AG7342" t="str">
            <v>232.8</v>
          </cell>
          <cell r="AH7342">
            <v>1</v>
          </cell>
          <cell r="AI7342" t="str">
            <v>BA87506 MERCA SEPA</v>
          </cell>
          <cell r="AN7342" t="str">
            <v>Sí</v>
          </cell>
        </row>
        <row r="7343">
          <cell r="A7343">
            <v>1402</v>
          </cell>
          <cell r="B7343" t="str">
            <v>caro_carito084@hotmail.com</v>
          </cell>
          <cell r="AF7343" t="str">
            <v>VASO TERMICO CON TAPA Y FAJA COLORES PASTELES (Violeta)</v>
          </cell>
          <cell r="AG7343" t="str">
            <v>232.8</v>
          </cell>
          <cell r="AH7343">
            <v>1</v>
          </cell>
          <cell r="AI7343" t="str">
            <v>BA87506 MERCA SEPA</v>
          </cell>
          <cell r="AN7343" t="str">
            <v>Sí</v>
          </cell>
        </row>
        <row r="7344">
          <cell r="A7344">
            <v>1401</v>
          </cell>
          <cell r="B7344" t="str">
            <v>danielabor1999@gmail.com</v>
          </cell>
          <cell r="C7344">
            <v>44039</v>
          </cell>
          <cell r="D7344" t="str">
            <v>Abierta</v>
          </cell>
          <cell r="E7344" t="str">
            <v>Recibido</v>
          </cell>
          <cell r="F7344" t="str">
            <v>Enviado</v>
          </cell>
          <cell r="G7344" t="str">
            <v>ARS</v>
          </cell>
          <cell r="H7344" t="str">
            <v>712.8</v>
          </cell>
          <cell r="I7344">
            <v>0</v>
          </cell>
          <cell r="J7344">
            <v>0</v>
          </cell>
          <cell r="K7344" t="str">
            <v>712.8</v>
          </cell>
          <cell r="L7344" t="str">
            <v>Daniela Bordón</v>
          </cell>
          <cell r="M7344">
            <v>41879700</v>
          </cell>
          <cell r="N7344">
            <v>5491153857709</v>
          </cell>
          <cell r="O7344" t="str">
            <v>Daniela Bordón</v>
          </cell>
          <cell r="P7344">
            <v>5491153857709</v>
          </cell>
          <cell r="Q7344" t="str">
            <v>Dardo Rocha</v>
          </cell>
          <cell r="R7344">
            <v>2156</v>
          </cell>
          <cell r="U7344" t="str">
            <v>Buenos Aires</v>
          </cell>
          <cell r="V7344">
            <v>1888</v>
          </cell>
          <cell r="W7344" t="str">
            <v>Gran Buenos Aires</v>
          </cell>
          <cell r="Y7344" t="str">
            <v>ENVÍO SIN CARGO (CABA Y GRAN PARTE DE GBA) TIEMPO: 4 a 6 DÍAS HÁBILES</v>
          </cell>
          <cell r="Z7344" t="str">
            <v>Mercado Pago</v>
          </cell>
          <cell r="AD7344">
            <v>44039</v>
          </cell>
          <cell r="AE7344">
            <v>44041</v>
          </cell>
          <cell r="AF7344" t="str">
            <v>TAZA ROMA DE CERAMICA MOSTAZA 275ML</v>
          </cell>
          <cell r="AG7344">
            <v>480</v>
          </cell>
          <cell r="AH7344">
            <v>1</v>
          </cell>
          <cell r="AI7344" t="str">
            <v>PO410713</v>
          </cell>
          <cell r="AJ7344" t="str">
            <v>Móvil</v>
          </cell>
          <cell r="AK7344" t="str">
            <v>VIERNES 31-07 ENTRE 8 Y 18 HORAS!</v>
          </cell>
          <cell r="AL7344">
            <v>1625668999</v>
          </cell>
          <cell r="AM7344">
            <v>267332515</v>
          </cell>
          <cell r="AN7344" t="str">
            <v>Sí</v>
          </cell>
        </row>
        <row r="7345">
          <cell r="A7345">
            <v>1401</v>
          </cell>
          <cell r="B7345" t="str">
            <v>danielabor1999@gmail.com</v>
          </cell>
          <cell r="AF7345" t="str">
            <v>VASO TERMICO CON TAPA Y FAJA COLORES PASTELES (Amarillo)</v>
          </cell>
          <cell r="AG7345" t="str">
            <v>232.8</v>
          </cell>
          <cell r="AH7345">
            <v>1</v>
          </cell>
          <cell r="AI7345" t="str">
            <v>BA87506 MERCA SEPA</v>
          </cell>
          <cell r="AN7345" t="str">
            <v>Sí</v>
          </cell>
        </row>
        <row r="7346">
          <cell r="A7346">
            <v>1400</v>
          </cell>
          <cell r="B7346" t="str">
            <v>gibe96@hotmail.com</v>
          </cell>
          <cell r="C7346">
            <v>44039</v>
          </cell>
          <cell r="D7346" t="str">
            <v>Abierta</v>
          </cell>
          <cell r="E7346" t="str">
            <v>Recibido</v>
          </cell>
          <cell r="F7346" t="str">
            <v>Enviado</v>
          </cell>
          <cell r="G7346" t="str">
            <v>ARS</v>
          </cell>
          <cell r="H7346" t="str">
            <v>1757.29</v>
          </cell>
          <cell r="I7346">
            <v>0</v>
          </cell>
          <cell r="J7346">
            <v>0</v>
          </cell>
          <cell r="K7346" t="str">
            <v>1757.29</v>
          </cell>
          <cell r="L7346" t="str">
            <v>Gisella Ibarrola</v>
          </cell>
          <cell r="M7346">
            <v>39830977</v>
          </cell>
          <cell r="N7346">
            <v>47162259</v>
          </cell>
          <cell r="O7346" t="str">
            <v>Gisella Ibarrola</v>
          </cell>
          <cell r="P7346">
            <v>47162259</v>
          </cell>
          <cell r="Q7346" t="str">
            <v>Bonifacini</v>
          </cell>
          <cell r="R7346">
            <v>4811</v>
          </cell>
          <cell r="U7346" t="str">
            <v>Caseros</v>
          </cell>
          <cell r="V7346">
            <v>1678</v>
          </cell>
          <cell r="W7346" t="str">
            <v>Gran Buenos Aires</v>
          </cell>
          <cell r="Y7346" t="str">
            <v>ENVÍO SIN CARGO (CABA Y GRAN PARTE DE GBA) TIEMPO: 4 a 6 DÍAS HÁBILES</v>
          </cell>
          <cell r="Z7346" t="str">
            <v>Mercado Pago</v>
          </cell>
          <cell r="AD7346">
            <v>44039</v>
          </cell>
          <cell r="AE7346">
            <v>44041</v>
          </cell>
          <cell r="AF7346" t="str">
            <v>COLADOR ACERO INOXIDABLE DIAM 24CM X 8.5CM ALTO</v>
          </cell>
          <cell r="AG7346" t="str">
            <v>494.4</v>
          </cell>
          <cell r="AH7346">
            <v>1</v>
          </cell>
          <cell r="AI7346" t="str">
            <v>046BA8163</v>
          </cell>
          <cell r="AJ7346" t="str">
            <v>Móvil</v>
          </cell>
          <cell r="AK7346" t="str">
            <v>VIERNES 31-07 ENTRE 8 Y 18 HORAS!</v>
          </cell>
          <cell r="AL7346">
            <v>1625266779</v>
          </cell>
          <cell r="AM7346">
            <v>267929100</v>
          </cell>
          <cell r="AN7346" t="str">
            <v>Sí</v>
          </cell>
        </row>
        <row r="7347">
          <cell r="A7347">
            <v>1400</v>
          </cell>
          <cell r="B7347" t="str">
            <v>gibe96@hotmail.com</v>
          </cell>
          <cell r="AF7347" t="str">
            <v>RALLADOR DE MANO MEDIANO 20 CM</v>
          </cell>
          <cell r="AG7347" t="str">
            <v>35.1</v>
          </cell>
          <cell r="AH7347">
            <v>1</v>
          </cell>
          <cell r="AI7347" t="str">
            <v>BA7382</v>
          </cell>
          <cell r="AN7347" t="str">
            <v>Sí</v>
          </cell>
        </row>
        <row r="7348">
          <cell r="A7348">
            <v>1400</v>
          </cell>
          <cell r="B7348" t="str">
            <v>gibe96@hotmail.com</v>
          </cell>
          <cell r="AF7348" t="str">
            <v>ESPECIERO 6 PIEZAS DE ACERO INOXIDABLE 20X20 CM</v>
          </cell>
          <cell r="AG7348" t="str">
            <v>1227.79</v>
          </cell>
          <cell r="AH7348">
            <v>1</v>
          </cell>
          <cell r="AI7348" t="str">
            <v>046BA3347</v>
          </cell>
          <cell r="AN7348" t="str">
            <v>Sí</v>
          </cell>
        </row>
        <row r="7349">
          <cell r="A7349">
            <v>1399</v>
          </cell>
          <cell r="B7349" t="str">
            <v>nadiagrebsky@gmail.com</v>
          </cell>
          <cell r="C7349">
            <v>44039</v>
          </cell>
          <cell r="D7349" t="str">
            <v>Abierta</v>
          </cell>
          <cell r="E7349" t="str">
            <v>Recibido</v>
          </cell>
          <cell r="F7349" t="str">
            <v>Enviado</v>
          </cell>
          <cell r="G7349" t="str">
            <v>ARS</v>
          </cell>
          <cell r="H7349" t="str">
            <v>519.2</v>
          </cell>
          <cell r="I7349">
            <v>0</v>
          </cell>
          <cell r="J7349">
            <v>0</v>
          </cell>
          <cell r="K7349" t="str">
            <v>519.2</v>
          </cell>
          <cell r="L7349" t="str">
            <v>Nadia Grebsky</v>
          </cell>
          <cell r="M7349">
            <v>36500537</v>
          </cell>
          <cell r="N7349">
            <v>5491137775726</v>
          </cell>
          <cell r="O7349" t="str">
            <v>Nadia Grebsky</v>
          </cell>
          <cell r="P7349">
            <v>5491137775726</v>
          </cell>
          <cell r="Q7349" t="str">
            <v>Yerbal</v>
          </cell>
          <cell r="R7349">
            <v>727</v>
          </cell>
          <cell r="S7349" t="str">
            <v>5 i</v>
          </cell>
          <cell r="T7349" t="str">
            <v>Caballito</v>
          </cell>
          <cell r="U7349" t="str">
            <v>Caba</v>
          </cell>
          <cell r="V7349">
            <v>1405</v>
          </cell>
          <cell r="W7349" t="str">
            <v>Capital Federal</v>
          </cell>
          <cell r="Y7349" t="str">
            <v>ENVÍO SIN CARGO (CABA Y GRAN PARTE DE GBA) TIEMPO: 4 a 6 DÍAS HÁBILES</v>
          </cell>
          <cell r="Z7349" t="str">
            <v>Mercado Pago</v>
          </cell>
          <cell r="AD7349">
            <v>44039</v>
          </cell>
          <cell r="AE7349">
            <v>44041</v>
          </cell>
          <cell r="AF7349" t="str">
            <v>INDIVIDUAL DE YUTE TEJIDO 32 CM</v>
          </cell>
          <cell r="AG7349" t="str">
            <v>519.2</v>
          </cell>
          <cell r="AH7349">
            <v>1</v>
          </cell>
          <cell r="AI7349" t="str">
            <v>INDIVIDUALYUTE</v>
          </cell>
          <cell r="AJ7349" t="str">
            <v>Móvil</v>
          </cell>
          <cell r="AK7349" t="str">
            <v>VIERNES 31-07 ENTRE 8 Y 18 HORAS!</v>
          </cell>
          <cell r="AL7349">
            <v>1625251570</v>
          </cell>
          <cell r="AM7349">
            <v>249400394</v>
          </cell>
          <cell r="AN7349" t="str">
            <v>Sí</v>
          </cell>
        </row>
        <row r="7350">
          <cell r="A7350">
            <v>1398</v>
          </cell>
          <cell r="B7350" t="str">
            <v>julieta-juan@hotmail.com</v>
          </cell>
          <cell r="C7350">
            <v>44039</v>
          </cell>
          <cell r="D7350" t="str">
            <v>Abierta</v>
          </cell>
          <cell r="E7350" t="str">
            <v>Recibido</v>
          </cell>
          <cell r="F7350" t="str">
            <v>Enviado</v>
          </cell>
          <cell r="G7350" t="str">
            <v>ARS</v>
          </cell>
          <cell r="H7350" t="str">
            <v>3710.98</v>
          </cell>
          <cell r="I7350">
            <v>0</v>
          </cell>
          <cell r="J7350">
            <v>0</v>
          </cell>
          <cell r="K7350" t="str">
            <v>3710.98</v>
          </cell>
          <cell r="L7350" t="str">
            <v>Julieta Juan</v>
          </cell>
          <cell r="M7350">
            <v>28751289</v>
          </cell>
          <cell r="N7350">
            <v>1134635054</v>
          </cell>
          <cell r="O7350" t="str">
            <v>Julieta Juan</v>
          </cell>
          <cell r="P7350">
            <v>1134635054</v>
          </cell>
          <cell r="Q7350" t="str">
            <v>Ayacucho</v>
          </cell>
          <cell r="R7350">
            <v>1435</v>
          </cell>
          <cell r="S7350" t="str">
            <v>5E</v>
          </cell>
          <cell r="T7350" t="str">
            <v>Recoleta</v>
          </cell>
          <cell r="U7350" t="str">
            <v>Caba</v>
          </cell>
          <cell r="V7350">
            <v>1111</v>
          </cell>
          <cell r="W7350" t="str">
            <v>Capital Federal</v>
          </cell>
          <cell r="Y7350" t="str">
            <v>ENVÍO SIN CARGO (CABA Y GRAN PARTE DE GBA) TIEMPO: 4 a 6 DÍAS HÁBILES</v>
          </cell>
          <cell r="Z7350" t="str">
            <v>Mercado Pago</v>
          </cell>
          <cell r="AD7350">
            <v>44039</v>
          </cell>
          <cell r="AE7350">
            <v>44041</v>
          </cell>
          <cell r="AF7350" t="str">
            <v>FLORERO DE VIDRIO TRANSPARENTE 30X6.5CM</v>
          </cell>
          <cell r="AG7350" t="str">
            <v>305.53</v>
          </cell>
          <cell r="AH7350">
            <v>2</v>
          </cell>
          <cell r="AI7350" t="str">
            <v>JA6424</v>
          </cell>
          <cell r="AJ7350" t="str">
            <v>Móvil</v>
          </cell>
          <cell r="AK7350" t="str">
            <v>VIERNES 31-07 ENTRE 8 Y 18 HORAS!</v>
          </cell>
          <cell r="AL7350">
            <v>1625242531</v>
          </cell>
          <cell r="AM7350">
            <v>267924285</v>
          </cell>
          <cell r="AN7350" t="str">
            <v>Sí</v>
          </cell>
        </row>
        <row r="7351">
          <cell r="A7351">
            <v>1398</v>
          </cell>
          <cell r="B7351" t="str">
            <v>julieta-juan@hotmail.com</v>
          </cell>
          <cell r="AF7351" t="str">
            <v>PANELUX PROVOLETERA 14CM - ANTIADHERENTE NEGRO</v>
          </cell>
          <cell r="AG7351" t="str">
            <v>559.21</v>
          </cell>
          <cell r="AH7351">
            <v>1</v>
          </cell>
          <cell r="AI7351" t="str">
            <v>043BA6127</v>
          </cell>
          <cell r="AN7351" t="str">
            <v>Sí</v>
          </cell>
        </row>
        <row r="7352">
          <cell r="A7352">
            <v>1398</v>
          </cell>
          <cell r="B7352" t="str">
            <v>julieta-juan@hotmail.com</v>
          </cell>
          <cell r="AF7352" t="str">
            <v>INFUSOR DE TE</v>
          </cell>
          <cell r="AG7352" t="str">
            <v>123.2</v>
          </cell>
          <cell r="AH7352">
            <v>1</v>
          </cell>
          <cell r="AI7352" t="str">
            <v>046BA4757</v>
          </cell>
          <cell r="AN7352" t="str">
            <v>Sí</v>
          </cell>
        </row>
        <row r="7353">
          <cell r="A7353">
            <v>1398</v>
          </cell>
          <cell r="B7353" t="str">
            <v>julieta-juan@hotmail.com</v>
          </cell>
          <cell r="AF7353" t="str">
            <v>COLADOR ACERO INOXIDABLE DIAM 22CM X 8CM ALTO</v>
          </cell>
          <cell r="AG7353" t="str">
            <v>438.4</v>
          </cell>
          <cell r="AH7353">
            <v>1</v>
          </cell>
          <cell r="AI7353" t="str">
            <v>046BA8162</v>
          </cell>
          <cell r="AN7353" t="str">
            <v>Sí</v>
          </cell>
        </row>
        <row r="7354">
          <cell r="A7354">
            <v>1398</v>
          </cell>
          <cell r="B7354" t="str">
            <v>julieta-juan@hotmail.com</v>
          </cell>
          <cell r="AF7354" t="str">
            <v>PACK X 6 VASO BELLIZE X 315ML</v>
          </cell>
          <cell r="AG7354" t="str">
            <v>572.14</v>
          </cell>
          <cell r="AH7354">
            <v>1</v>
          </cell>
          <cell r="AI7354" t="str">
            <v>TW88423</v>
          </cell>
          <cell r="AN7354" t="str">
            <v>Sí</v>
          </cell>
        </row>
        <row r="7355">
          <cell r="A7355">
            <v>1398</v>
          </cell>
          <cell r="B7355" t="str">
            <v>julieta-juan@hotmail.com</v>
          </cell>
          <cell r="AF7355" t="str">
            <v>SET 2 PIEZAS PALA Y ESCOBA (Verde)</v>
          </cell>
          <cell r="AG7355" t="str">
            <v>557.03</v>
          </cell>
          <cell r="AH7355">
            <v>1</v>
          </cell>
          <cell r="AI7355" t="str">
            <v>046LI7532</v>
          </cell>
          <cell r="AN7355" t="str">
            <v>Sí</v>
          </cell>
        </row>
        <row r="7356">
          <cell r="A7356">
            <v>1398</v>
          </cell>
          <cell r="B7356" t="str">
            <v>julieta-juan@hotmail.com</v>
          </cell>
          <cell r="AF7356" t="str">
            <v>JARRA DE VIDRIO 500ML 13CM 16CM DIAM</v>
          </cell>
          <cell r="AG7356">
            <v>172</v>
          </cell>
          <cell r="AH7356">
            <v>1</v>
          </cell>
          <cell r="AI7356" t="str">
            <v>046BA7447</v>
          </cell>
          <cell r="AN7356" t="str">
            <v>Sí</v>
          </cell>
        </row>
        <row r="7357">
          <cell r="A7357">
            <v>1398</v>
          </cell>
          <cell r="B7357" t="str">
            <v>julieta-juan@hotmail.com</v>
          </cell>
          <cell r="AF7357" t="str">
            <v>BOTELLA 500 ML</v>
          </cell>
          <cell r="AG7357" t="str">
            <v>338.97</v>
          </cell>
          <cell r="AH7357">
            <v>2</v>
          </cell>
          <cell r="AI7357">
            <v>7894</v>
          </cell>
          <cell r="AN7357" t="str">
            <v>Sí</v>
          </cell>
        </row>
        <row r="7358">
          <cell r="A7358">
            <v>1397</v>
          </cell>
          <cell r="B7358" t="str">
            <v>julieta-juan@hotmail.com</v>
          </cell>
          <cell r="C7358">
            <v>44039</v>
          </cell>
          <cell r="D7358" t="str">
            <v>Abierta</v>
          </cell>
          <cell r="E7358" t="str">
            <v>Pendiente</v>
          </cell>
          <cell r="F7358" t="str">
            <v>No está empaquetado</v>
          </cell>
          <cell r="G7358" t="str">
            <v>ARS</v>
          </cell>
          <cell r="H7358" t="str">
            <v>4487.63</v>
          </cell>
          <cell r="I7358">
            <v>0</v>
          </cell>
          <cell r="J7358">
            <v>0</v>
          </cell>
          <cell r="K7358" t="str">
            <v>4487.63</v>
          </cell>
          <cell r="L7358" t="str">
            <v>Julieta Juan</v>
          </cell>
          <cell r="M7358">
            <v>28751289</v>
          </cell>
          <cell r="N7358">
            <v>1134635054</v>
          </cell>
          <cell r="O7358" t="str">
            <v>Julieta Juan</v>
          </cell>
          <cell r="P7358">
            <v>1134635054</v>
          </cell>
          <cell r="Q7358" t="str">
            <v>Ayacucho</v>
          </cell>
          <cell r="R7358">
            <v>1435</v>
          </cell>
          <cell r="S7358" t="str">
            <v>5E</v>
          </cell>
          <cell r="T7358" t="str">
            <v>Recoleta</v>
          </cell>
          <cell r="U7358" t="str">
            <v>Caba</v>
          </cell>
          <cell r="V7358">
            <v>1111</v>
          </cell>
          <cell r="W7358" t="str">
            <v>Capital Federal</v>
          </cell>
          <cell r="Y7358" t="str">
            <v>ENVÍO SIN CARGO (CABA Y GRAN PARTE DE GBA) TIEMPO: 4 a 6 DÍAS HÁBILES</v>
          </cell>
          <cell r="Z7358" t="str">
            <v>Mercado Pago</v>
          </cell>
          <cell r="AF7358" t="str">
            <v>SET 2 PIEZAS PALA Y ESCOBA (Verde)</v>
          </cell>
          <cell r="AG7358" t="str">
            <v>557.03</v>
          </cell>
          <cell r="AH7358">
            <v>1</v>
          </cell>
          <cell r="AI7358" t="str">
            <v>046LI7532</v>
          </cell>
          <cell r="AJ7358" t="str">
            <v>Móvil</v>
          </cell>
          <cell r="AK7358" t="str">
            <v/>
          </cell>
          <cell r="AL7358">
            <v>1625226892</v>
          </cell>
          <cell r="AM7358">
            <v>263341105</v>
          </cell>
          <cell r="AN7358" t="str">
            <v>Sí</v>
          </cell>
        </row>
        <row r="7359">
          <cell r="A7359">
            <v>1397</v>
          </cell>
          <cell r="B7359" t="str">
            <v>julieta-juan@hotmail.com</v>
          </cell>
          <cell r="AF7359" t="str">
            <v>MOLINILLO MADERA 20 CM</v>
          </cell>
          <cell r="AG7359" t="str">
            <v>720.65</v>
          </cell>
          <cell r="AH7359">
            <v>1</v>
          </cell>
          <cell r="AI7359" t="str">
            <v>046BA6860</v>
          </cell>
          <cell r="AN7359" t="str">
            <v>Sí</v>
          </cell>
        </row>
        <row r="7360">
          <cell r="A7360">
            <v>1397</v>
          </cell>
          <cell r="B7360" t="str">
            <v>julieta-juan@hotmail.com</v>
          </cell>
          <cell r="AF7360" t="str">
            <v>PACK X 6 VASO BELLIZE X 315ML</v>
          </cell>
          <cell r="AG7360" t="str">
            <v>572.14</v>
          </cell>
          <cell r="AH7360">
            <v>1</v>
          </cell>
          <cell r="AI7360" t="str">
            <v>TW88423</v>
          </cell>
          <cell r="AN7360" t="str">
            <v>Sí</v>
          </cell>
        </row>
        <row r="7361">
          <cell r="A7361">
            <v>1397</v>
          </cell>
          <cell r="B7361" t="str">
            <v>julieta-juan@hotmail.com</v>
          </cell>
          <cell r="AF7361" t="str">
            <v>INFUSOR DE TE</v>
          </cell>
          <cell r="AG7361" t="str">
            <v>123.2</v>
          </cell>
          <cell r="AH7361">
            <v>1</v>
          </cell>
          <cell r="AI7361" t="str">
            <v>046BA4757</v>
          </cell>
          <cell r="AN7361" t="str">
            <v>Sí</v>
          </cell>
        </row>
        <row r="7362">
          <cell r="A7362">
            <v>1397</v>
          </cell>
          <cell r="B7362" t="str">
            <v>julieta-juan@hotmail.com</v>
          </cell>
          <cell r="AF7362" t="str">
            <v>PANELUX PROVOLETERA 14CM - ANTIADHERENTE NEGRO</v>
          </cell>
          <cell r="AG7362" t="str">
            <v>559.21</v>
          </cell>
          <cell r="AH7362">
            <v>1</v>
          </cell>
          <cell r="AI7362" t="str">
            <v>043BA6127</v>
          </cell>
          <cell r="AN7362" t="str">
            <v>Sí</v>
          </cell>
        </row>
        <row r="7363">
          <cell r="A7363">
            <v>1397</v>
          </cell>
          <cell r="B7363" t="str">
            <v>julieta-juan@hotmail.com</v>
          </cell>
          <cell r="AF7363" t="str">
            <v>BOTELLA 500 ML</v>
          </cell>
          <cell r="AG7363" t="str">
            <v>338.97</v>
          </cell>
          <cell r="AH7363">
            <v>2</v>
          </cell>
          <cell r="AI7363">
            <v>7894</v>
          </cell>
          <cell r="AN7363" t="str">
            <v>Sí</v>
          </cell>
        </row>
        <row r="7364">
          <cell r="A7364">
            <v>1397</v>
          </cell>
          <cell r="B7364" t="str">
            <v>julieta-juan@hotmail.com</v>
          </cell>
          <cell r="AF7364" t="str">
            <v>JARRA DE VIDRIO 500ML 13CM 16CM DIAM</v>
          </cell>
          <cell r="AG7364">
            <v>172</v>
          </cell>
          <cell r="AH7364">
            <v>1</v>
          </cell>
          <cell r="AI7364" t="str">
            <v>046BA7447</v>
          </cell>
          <cell r="AN7364" t="str">
            <v>Sí</v>
          </cell>
        </row>
        <row r="7365">
          <cell r="A7365">
            <v>1397</v>
          </cell>
          <cell r="B7365" t="str">
            <v>julieta-juan@hotmail.com</v>
          </cell>
          <cell r="AF7365" t="str">
            <v>FLORERO DE VIDRIO TRANSPARENTE 30X6.5CM</v>
          </cell>
          <cell r="AG7365" t="str">
            <v>305.53</v>
          </cell>
          <cell r="AH7365">
            <v>2</v>
          </cell>
          <cell r="AI7365" t="str">
            <v>JA6424</v>
          </cell>
          <cell r="AN7365" t="str">
            <v>Sí</v>
          </cell>
        </row>
        <row r="7366">
          <cell r="A7366">
            <v>1397</v>
          </cell>
          <cell r="B7366" t="str">
            <v>julieta-juan@hotmail.com</v>
          </cell>
          <cell r="AF7366" t="str">
            <v>COLADOR ACERO INOXIDABLE DIAM 24CM X 8.5CM ALTO</v>
          </cell>
          <cell r="AG7366" t="str">
            <v>494.4</v>
          </cell>
          <cell r="AH7366">
            <v>1</v>
          </cell>
          <cell r="AI7366" t="str">
            <v>046BA8163</v>
          </cell>
          <cell r="AN7366" t="str">
            <v>Sí</v>
          </cell>
        </row>
        <row r="7367">
          <cell r="A7367">
            <v>1396</v>
          </cell>
          <cell r="B7367" t="str">
            <v>magalipajaro@gmail.com</v>
          </cell>
          <cell r="C7367">
            <v>44039</v>
          </cell>
          <cell r="D7367" t="str">
            <v>Abierta</v>
          </cell>
          <cell r="E7367" t="str">
            <v>Recibido</v>
          </cell>
          <cell r="F7367" t="str">
            <v>Enviado</v>
          </cell>
          <cell r="G7367" t="str">
            <v>ARS</v>
          </cell>
          <cell r="H7367" t="str">
            <v>2080.73</v>
          </cell>
          <cell r="I7367">
            <v>0</v>
          </cell>
          <cell r="J7367">
            <v>0</v>
          </cell>
          <cell r="K7367" t="str">
            <v>2080.73</v>
          </cell>
          <cell r="L7367" t="str">
            <v>Magalí Pájaro</v>
          </cell>
          <cell r="M7367">
            <v>32553081</v>
          </cell>
          <cell r="N7367">
            <v>1165953144</v>
          </cell>
          <cell r="O7367" t="str">
            <v>Magalí Pájaro</v>
          </cell>
          <cell r="P7367">
            <v>1165953144</v>
          </cell>
          <cell r="Q7367" t="str">
            <v>Allende</v>
          </cell>
          <cell r="R7367">
            <v>2237</v>
          </cell>
          <cell r="S7367" t="str">
            <v>3°C</v>
          </cell>
          <cell r="T7367" t="str">
            <v>Monte Castro</v>
          </cell>
          <cell r="U7367" t="str">
            <v>Caba</v>
          </cell>
          <cell r="V7367">
            <v>1417</v>
          </cell>
          <cell r="W7367" t="str">
            <v>Capital Federal</v>
          </cell>
          <cell r="Y7367" t="str">
            <v>ENVÍO SIN CARGO (CABA Y GRAN PARTE DE GBA) TIEMPO: 4 a 6 DÍAS HÁBILES</v>
          </cell>
          <cell r="Z7367" t="str">
            <v>Mercado Pago</v>
          </cell>
          <cell r="AD7367">
            <v>44039</v>
          </cell>
          <cell r="AE7367">
            <v>44041</v>
          </cell>
          <cell r="AF7367" t="str">
            <v>BANDEJA BAMBOO BLANCA 35X4.5CM</v>
          </cell>
          <cell r="AG7367" t="str">
            <v>1561.53</v>
          </cell>
          <cell r="AH7367">
            <v>1</v>
          </cell>
          <cell r="AI7367" t="str">
            <v>BA7779</v>
          </cell>
          <cell r="AJ7367" t="str">
            <v>Web</v>
          </cell>
          <cell r="AK7367" t="str">
            <v>VIERNES 31-07 ENTRE 8 Y 18 HORAS!</v>
          </cell>
          <cell r="AL7367">
            <v>1625198486</v>
          </cell>
          <cell r="AM7367">
            <v>263066021</v>
          </cell>
          <cell r="AN7367" t="str">
            <v>Sí</v>
          </cell>
        </row>
        <row r="7368">
          <cell r="A7368">
            <v>1396</v>
          </cell>
          <cell r="B7368" t="str">
            <v>magalipajaro@gmail.com</v>
          </cell>
          <cell r="AF7368" t="str">
            <v>INDIVIDUAL DE YUTE TEJIDO 32 CM</v>
          </cell>
          <cell r="AG7368" t="str">
            <v>519.2</v>
          </cell>
          <cell r="AH7368">
            <v>1</v>
          </cell>
          <cell r="AI7368" t="str">
            <v>INDIVIDUALYUTE</v>
          </cell>
          <cell r="AN7368" t="str">
            <v>Sí</v>
          </cell>
        </row>
        <row r="7369">
          <cell r="A7369">
            <v>1395</v>
          </cell>
          <cell r="B7369" t="str">
            <v>marnmartino@gmail.com</v>
          </cell>
          <cell r="C7369">
            <v>44039</v>
          </cell>
          <cell r="D7369" t="str">
            <v>Abierta</v>
          </cell>
          <cell r="E7369" t="str">
            <v>Recibido</v>
          </cell>
          <cell r="F7369" t="str">
            <v>Enviado</v>
          </cell>
          <cell r="G7369" t="str">
            <v>ARS</v>
          </cell>
          <cell r="H7369" t="str">
            <v>1504.84</v>
          </cell>
          <cell r="I7369">
            <v>0</v>
          </cell>
          <cell r="J7369">
            <v>0</v>
          </cell>
          <cell r="K7369" t="str">
            <v>1504.84</v>
          </cell>
          <cell r="L7369" t="str">
            <v>Maríanela Martino</v>
          </cell>
          <cell r="M7369">
            <v>30610160</v>
          </cell>
          <cell r="N7369">
            <v>1168031140</v>
          </cell>
          <cell r="O7369" t="str">
            <v>Maríanela Martino</v>
          </cell>
          <cell r="P7369">
            <v>1168031140</v>
          </cell>
          <cell r="Q7369" t="str">
            <v>Simbron</v>
          </cell>
          <cell r="R7369">
            <v>3556</v>
          </cell>
          <cell r="S7369" t="str">
            <v>1°D</v>
          </cell>
          <cell r="T7369" t="str">
            <v>Villa del parque</v>
          </cell>
          <cell r="U7369" t="str">
            <v>Capital federal</v>
          </cell>
          <cell r="V7369">
            <v>1417</v>
          </cell>
          <cell r="W7369" t="str">
            <v>Capital Federal</v>
          </cell>
          <cell r="Y7369" t="str">
            <v>ENVÍO SIN CARGO (CABA Y GRAN PARTE DE GBA) TIEMPO: 4 a 6 DÍAS HÁBILES</v>
          </cell>
          <cell r="Z7369" t="str">
            <v>Mercado Pago</v>
          </cell>
          <cell r="AD7369">
            <v>44039</v>
          </cell>
          <cell r="AE7369">
            <v>44041</v>
          </cell>
          <cell r="AF7369" t="str">
            <v>MOLDE GALLETA CORAZON</v>
          </cell>
          <cell r="AG7369" t="str">
            <v>215.6</v>
          </cell>
          <cell r="AH7369">
            <v>1</v>
          </cell>
          <cell r="AI7369" t="str">
            <v>046BA4834</v>
          </cell>
          <cell r="AJ7369" t="str">
            <v>Móvil</v>
          </cell>
          <cell r="AK7369" t="str">
            <v>VIERNES 31-07 ENTRE 8 Y 18 HORAS!</v>
          </cell>
          <cell r="AL7369">
            <v>1625188699</v>
          </cell>
          <cell r="AM7369">
            <v>267871695</v>
          </cell>
          <cell r="AN7369" t="str">
            <v>Sí</v>
          </cell>
        </row>
        <row r="7370">
          <cell r="A7370">
            <v>1395</v>
          </cell>
          <cell r="B7370" t="str">
            <v>marnmartino@gmail.com</v>
          </cell>
          <cell r="AF7370" t="str">
            <v>PLATO DE VIDRIO ROMBOS 31 CM</v>
          </cell>
          <cell r="AG7370" t="str">
            <v>298.4</v>
          </cell>
          <cell r="AH7370">
            <v>1</v>
          </cell>
          <cell r="AI7370" t="str">
            <v>046BA6334</v>
          </cell>
          <cell r="AN7370" t="str">
            <v>Sí</v>
          </cell>
        </row>
        <row r="7371">
          <cell r="A7371">
            <v>1395</v>
          </cell>
          <cell r="B7371" t="str">
            <v>marnmartino@gmail.com</v>
          </cell>
          <cell r="AF7371" t="str">
            <v>MACETA DE CERAMICA REGADERA 6 MOD SURT 18X7CM</v>
          </cell>
          <cell r="AG7371" t="str">
            <v>204.84</v>
          </cell>
          <cell r="AH7371">
            <v>1</v>
          </cell>
          <cell r="AI7371" t="str">
            <v>DE7530</v>
          </cell>
          <cell r="AN7371" t="str">
            <v>Sí</v>
          </cell>
        </row>
        <row r="7372">
          <cell r="A7372">
            <v>1395</v>
          </cell>
          <cell r="B7372" t="str">
            <v>marnmartino@gmail.com</v>
          </cell>
          <cell r="AF7372" t="str">
            <v>INFUSOR DE TE</v>
          </cell>
          <cell r="AG7372" t="str">
            <v>123.2</v>
          </cell>
          <cell r="AH7372">
            <v>1</v>
          </cell>
          <cell r="AI7372" t="str">
            <v>046BA4757</v>
          </cell>
          <cell r="AN7372" t="str">
            <v>Sí</v>
          </cell>
        </row>
        <row r="7373">
          <cell r="A7373">
            <v>1395</v>
          </cell>
          <cell r="B7373" t="str">
            <v>marnmartino@gmail.com</v>
          </cell>
          <cell r="AF7373" t="str">
            <v>CUBIERTERO 31.5X24.5X4.5CM (Rojo)</v>
          </cell>
          <cell r="AG7373" t="str">
            <v>220.8</v>
          </cell>
          <cell r="AH7373">
            <v>1</v>
          </cell>
          <cell r="AI7373" t="str">
            <v>0607PLA204</v>
          </cell>
          <cell r="AN7373" t="str">
            <v>Sí</v>
          </cell>
        </row>
        <row r="7374">
          <cell r="A7374">
            <v>1395</v>
          </cell>
          <cell r="B7374" t="str">
            <v>marnmartino@gmail.com</v>
          </cell>
          <cell r="AF7374" t="str">
            <v>FANAL DE METAL C MANIJA BEIGE 13.5CM 12CM DIAM</v>
          </cell>
          <cell r="AG7374">
            <v>442</v>
          </cell>
          <cell r="AH7374">
            <v>1</v>
          </cell>
          <cell r="AI7374" t="str">
            <v>046FA7434</v>
          </cell>
          <cell r="AN7374" t="str">
            <v>Sí</v>
          </cell>
        </row>
        <row r="7375">
          <cell r="A7375">
            <v>1394</v>
          </cell>
          <cell r="B7375" t="str">
            <v>carrascomelina2001@gmail.com</v>
          </cell>
          <cell r="C7375">
            <v>44039</v>
          </cell>
          <cell r="D7375" t="str">
            <v>Abierta</v>
          </cell>
          <cell r="E7375" t="str">
            <v>Recibido</v>
          </cell>
          <cell r="F7375" t="str">
            <v>Enviado</v>
          </cell>
          <cell r="G7375" t="str">
            <v>ARS</v>
          </cell>
          <cell r="H7375" t="str">
            <v>996.71</v>
          </cell>
          <cell r="I7375">
            <v>0</v>
          </cell>
          <cell r="J7375">
            <v>0</v>
          </cell>
          <cell r="K7375" t="str">
            <v>996.71</v>
          </cell>
          <cell r="L7375" t="str">
            <v>Melina Carrasco</v>
          </cell>
          <cell r="M7375">
            <v>43264594</v>
          </cell>
          <cell r="N7375">
            <v>1169159240</v>
          </cell>
          <cell r="O7375" t="str">
            <v>Melina Carrasco</v>
          </cell>
          <cell r="P7375">
            <v>1169159240</v>
          </cell>
          <cell r="Q7375" t="str">
            <v>Aconquija</v>
          </cell>
          <cell r="R7375">
            <v>236</v>
          </cell>
          <cell r="S7375" t="str">
            <v>Casa</v>
          </cell>
          <cell r="T7375" t="str">
            <v>Don Orione</v>
          </cell>
          <cell r="U7375" t="str">
            <v>Claypole</v>
          </cell>
          <cell r="V7375">
            <v>1849</v>
          </cell>
          <cell r="W7375" t="str">
            <v>Gran Buenos Aires</v>
          </cell>
          <cell r="Y7375" t="str">
            <v>ENVÍO SIN CARGO (CABA Y GRAN PARTE DE GBA) TIEMPO: 4 a 6 DÍAS HÁBILES</v>
          </cell>
          <cell r="Z7375" t="str">
            <v>Mercado Pago</v>
          </cell>
          <cell r="AD7375">
            <v>44041</v>
          </cell>
          <cell r="AE7375">
            <v>44041</v>
          </cell>
          <cell r="AF7375" t="str">
            <v>CUCHARON DISTINTOS COLORES (Negro)</v>
          </cell>
          <cell r="AG7375" t="str">
            <v>189.2</v>
          </cell>
          <cell r="AH7375">
            <v>1</v>
          </cell>
          <cell r="AI7375" t="str">
            <v>BP16002</v>
          </cell>
          <cell r="AJ7375" t="str">
            <v>Móvil</v>
          </cell>
          <cell r="AK7375" t="str">
            <v>LUNES 3-08 ENTRE 8 Y 18 HORAS!</v>
          </cell>
          <cell r="AL7375">
            <v>1625156781</v>
          </cell>
          <cell r="AM7375">
            <v>255514393</v>
          </cell>
          <cell r="AN7375" t="str">
            <v>Sí</v>
          </cell>
        </row>
        <row r="7376">
          <cell r="A7376">
            <v>1394</v>
          </cell>
          <cell r="B7376" t="str">
            <v>carrascomelina2001@gmail.com</v>
          </cell>
          <cell r="AF7376" t="str">
            <v>SET X 6 COPA BAIRES - 300ML</v>
          </cell>
          <cell r="AG7376" t="str">
            <v>539.43</v>
          </cell>
          <cell r="AH7376">
            <v>1</v>
          </cell>
          <cell r="AI7376" t="str">
            <v>MLRI68278</v>
          </cell>
          <cell r="AN7376" t="str">
            <v>Sí</v>
          </cell>
        </row>
        <row r="7377">
          <cell r="A7377">
            <v>1394</v>
          </cell>
          <cell r="B7377" t="str">
            <v>carrascomelina2001@gmail.com</v>
          </cell>
          <cell r="AF7377" t="str">
            <v>CEPILLO DE BAÑO PLASTICO 3 COLORES 38 X 13 CM</v>
          </cell>
          <cell r="AG7377" t="str">
            <v>268.08</v>
          </cell>
          <cell r="AH7377">
            <v>1</v>
          </cell>
          <cell r="AI7377" t="str">
            <v>AB6065</v>
          </cell>
          <cell r="AN7377" t="str">
            <v>Sí</v>
          </cell>
        </row>
        <row r="7378">
          <cell r="A7378">
            <v>1393</v>
          </cell>
          <cell r="B7378" t="str">
            <v>valentina.proietti@hospitalitaliano.org.ar</v>
          </cell>
          <cell r="C7378">
            <v>44039</v>
          </cell>
          <cell r="D7378" t="str">
            <v>Abierta</v>
          </cell>
          <cell r="E7378" t="str">
            <v>Recibido</v>
          </cell>
          <cell r="F7378" t="str">
            <v>Enviado</v>
          </cell>
          <cell r="G7378" t="str">
            <v>ARS</v>
          </cell>
          <cell r="H7378" t="str">
            <v>3243.76</v>
          </cell>
          <cell r="I7378">
            <v>0</v>
          </cell>
          <cell r="J7378">
            <v>0</v>
          </cell>
          <cell r="K7378" t="str">
            <v>3243.76</v>
          </cell>
          <cell r="L7378" t="str">
            <v>Valentina Proietti</v>
          </cell>
          <cell r="M7378">
            <v>27372327782</v>
          </cell>
          <cell r="N7378">
            <v>3537675229</v>
          </cell>
          <cell r="O7378" t="str">
            <v>Valentina Proietti</v>
          </cell>
          <cell r="P7378">
            <v>3537675229</v>
          </cell>
          <cell r="Q7378" t="str">
            <v>Bulnes</v>
          </cell>
          <cell r="R7378">
            <v>2559</v>
          </cell>
          <cell r="S7378" t="str">
            <v>6 C</v>
          </cell>
          <cell r="T7378" t="str">
            <v>Palermo</v>
          </cell>
          <cell r="U7378" t="str">
            <v>Caba</v>
          </cell>
          <cell r="V7378">
            <v>1418</v>
          </cell>
          <cell r="W7378" t="str">
            <v>Capital Federal</v>
          </cell>
          <cell r="Y7378" t="str">
            <v>ENVÍO SIN CARGO (CABA Y GRAN PARTE DE GBA) TIEMPO: 4 a 6 DÍAS HÁBILES</v>
          </cell>
          <cell r="Z7378" t="str">
            <v>Mercado Pago</v>
          </cell>
          <cell r="AD7378">
            <v>44039</v>
          </cell>
          <cell r="AE7378">
            <v>44041</v>
          </cell>
          <cell r="AF7378" t="str">
            <v>VASO TERMICO CON TAPA Y FAJA (Beige)</v>
          </cell>
          <cell r="AG7378" t="str">
            <v>237.18</v>
          </cell>
          <cell r="AH7378">
            <v>1</v>
          </cell>
          <cell r="AI7378" t="str">
            <v>019BA7578</v>
          </cell>
          <cell r="AJ7378" t="str">
            <v>Móvil</v>
          </cell>
          <cell r="AK7378" t="str">
            <v>VIERNES 31-07 ENTRE 8 Y 18 HORAS!</v>
          </cell>
          <cell r="AL7378">
            <v>1625158508</v>
          </cell>
          <cell r="AM7378">
            <v>267846835</v>
          </cell>
          <cell r="AN7378" t="str">
            <v>Sí</v>
          </cell>
        </row>
        <row r="7379">
          <cell r="A7379">
            <v>1393</v>
          </cell>
          <cell r="B7379" t="str">
            <v>valentina.proietti@hospitalitaliano.org.ar</v>
          </cell>
          <cell r="AF7379" t="str">
            <v>BANDEJA BAMBOO BLANCA 35X4.5CM</v>
          </cell>
          <cell r="AG7379" t="str">
            <v>1561.53</v>
          </cell>
          <cell r="AH7379">
            <v>1</v>
          </cell>
          <cell r="AI7379" t="str">
            <v>BA7779</v>
          </cell>
          <cell r="AN7379" t="str">
            <v>Sí</v>
          </cell>
        </row>
        <row r="7380">
          <cell r="A7380">
            <v>1393</v>
          </cell>
          <cell r="B7380" t="str">
            <v>valentina.proietti@hospitalitaliano.org.ar</v>
          </cell>
          <cell r="AF7380" t="str">
            <v>PUFF REDONDO CHICO BLANCO DE 30CM Y 30H</v>
          </cell>
          <cell r="AG7380" t="str">
            <v>1445.05</v>
          </cell>
          <cell r="AH7380">
            <v>1</v>
          </cell>
          <cell r="AI7380" t="str">
            <v>AS7258</v>
          </cell>
          <cell r="AN7380" t="str">
            <v>Sí</v>
          </cell>
        </row>
        <row r="7381">
          <cell r="A7381">
            <v>1392</v>
          </cell>
          <cell r="B7381" t="str">
            <v>gise.parmeciano@hotmail.com</v>
          </cell>
          <cell r="C7381">
            <v>44039</v>
          </cell>
          <cell r="D7381" t="str">
            <v>Abierta</v>
          </cell>
          <cell r="E7381" t="str">
            <v>Recibido</v>
          </cell>
          <cell r="F7381" t="str">
            <v>Enviado</v>
          </cell>
          <cell r="G7381" t="str">
            <v>ARS</v>
          </cell>
          <cell r="H7381" t="str">
            <v>1035.84</v>
          </cell>
          <cell r="I7381">
            <v>0</v>
          </cell>
          <cell r="J7381">
            <v>0</v>
          </cell>
          <cell r="K7381" t="str">
            <v>1035.84</v>
          </cell>
          <cell r="L7381" t="str">
            <v>Gisela Parmeciano</v>
          </cell>
          <cell r="M7381">
            <v>35025563</v>
          </cell>
          <cell r="N7381">
            <v>5491161937662</v>
          </cell>
          <cell r="O7381" t="str">
            <v>Gisela Parmeciano</v>
          </cell>
          <cell r="P7381">
            <v>5491161937662</v>
          </cell>
          <cell r="Q7381" t="str">
            <v>Río de Janeiro</v>
          </cell>
          <cell r="R7381">
            <v>754</v>
          </cell>
          <cell r="S7381">
            <v>412</v>
          </cell>
          <cell r="T7381" t="str">
            <v>Almagro</v>
          </cell>
          <cell r="U7381" t="str">
            <v>Caba</v>
          </cell>
          <cell r="V7381">
            <v>1405</v>
          </cell>
          <cell r="W7381" t="str">
            <v>Capital Federal</v>
          </cell>
          <cell r="Y7381" t="str">
            <v>ENVÍO SIN CARGO (CABA Y GRAN PARTE DE GBA) TIEMPO: 4 a 6 DÍAS HÁBILES</v>
          </cell>
          <cell r="Z7381" t="str">
            <v>Mercado Pago</v>
          </cell>
          <cell r="AD7381">
            <v>44039</v>
          </cell>
          <cell r="AE7381">
            <v>44041</v>
          </cell>
          <cell r="AF7381" t="str">
            <v>MOLDE TARTERA 27 CM DIAM</v>
          </cell>
          <cell r="AG7381" t="str">
            <v>225.44</v>
          </cell>
          <cell r="AH7381">
            <v>1</v>
          </cell>
          <cell r="AI7381" t="str">
            <v>046BA4836 CON EL 15%</v>
          </cell>
          <cell r="AJ7381" t="str">
            <v>Móvil</v>
          </cell>
          <cell r="AK7381" t="str">
            <v>VIERNES 31-07 ENTRE 8 Y 18 HORAS!</v>
          </cell>
          <cell r="AL7381">
            <v>1625155707</v>
          </cell>
          <cell r="AM7381">
            <v>267846384</v>
          </cell>
          <cell r="AN7381" t="str">
            <v>Sí</v>
          </cell>
        </row>
        <row r="7382">
          <cell r="A7382">
            <v>1392</v>
          </cell>
          <cell r="B7382" t="str">
            <v>gise.parmeciano@hotmail.com</v>
          </cell>
          <cell r="AF7382" t="str">
            <v>CESTO DE BASURA VIOLETA 14 CM.</v>
          </cell>
          <cell r="AG7382" t="str">
            <v>810.4</v>
          </cell>
          <cell r="AH7382">
            <v>1</v>
          </cell>
          <cell r="AI7382" t="str">
            <v>090BA3516</v>
          </cell>
          <cell r="AN7382" t="str">
            <v>Sí</v>
          </cell>
        </row>
        <row r="7383">
          <cell r="A7383">
            <v>1391</v>
          </cell>
          <cell r="B7383" t="str">
            <v>ximenascarpato@hotmail.com</v>
          </cell>
          <cell r="C7383">
            <v>44039</v>
          </cell>
          <cell r="D7383" t="str">
            <v>Abierta</v>
          </cell>
          <cell r="E7383" t="str">
            <v>Recibido</v>
          </cell>
          <cell r="F7383" t="str">
            <v>Enviado</v>
          </cell>
          <cell r="G7383" t="str">
            <v>ARS</v>
          </cell>
          <cell r="H7383" t="str">
            <v>2682.05</v>
          </cell>
          <cell r="I7383">
            <v>0</v>
          </cell>
          <cell r="J7383">
            <v>0</v>
          </cell>
          <cell r="K7383" t="str">
            <v>2682.05</v>
          </cell>
          <cell r="L7383" t="str">
            <v>Ximena Scarpato</v>
          </cell>
          <cell r="M7383">
            <v>33362880</v>
          </cell>
          <cell r="N7383">
            <v>1153455897</v>
          </cell>
          <cell r="O7383" t="str">
            <v>Ximena Scarpato</v>
          </cell>
          <cell r="P7383">
            <v>1153455897</v>
          </cell>
          <cell r="Q7383" t="str">
            <v>Aristóbulo del Valle</v>
          </cell>
          <cell r="R7383">
            <v>1401</v>
          </cell>
          <cell r="S7383">
            <v>3</v>
          </cell>
          <cell r="T7383" t="str">
            <v>Vicente López</v>
          </cell>
          <cell r="U7383" t="str">
            <v>Buenos Aires</v>
          </cell>
          <cell r="V7383">
            <v>1638</v>
          </cell>
          <cell r="W7383" t="str">
            <v>Gran Buenos Aires</v>
          </cell>
          <cell r="Y7383" t="str">
            <v>ENVÍO SIN CARGO (CABA Y GRAN PARTE DE GBA) TIEMPO: 4 a 6 DÍAS HÁBILES</v>
          </cell>
          <cell r="Z7383" t="str">
            <v>Mercado Pago</v>
          </cell>
          <cell r="AD7383">
            <v>44039</v>
          </cell>
          <cell r="AE7383">
            <v>44041</v>
          </cell>
          <cell r="AF7383" t="str">
            <v>ESPEJO CON BASE DE MADERA MARRON CLARO 25.5 X 15 CM</v>
          </cell>
          <cell r="AG7383" t="str">
            <v>512.42</v>
          </cell>
          <cell r="AH7383">
            <v>1</v>
          </cell>
          <cell r="AI7383" t="str">
            <v>DE7595</v>
          </cell>
          <cell r="AJ7383" t="str">
            <v>Móvil</v>
          </cell>
          <cell r="AK7383" t="str">
            <v>VIERNES 31-07 ENTRE 8 Y 18 HORAS!</v>
          </cell>
          <cell r="AL7383">
            <v>1625148968</v>
          </cell>
          <cell r="AM7383">
            <v>267844685</v>
          </cell>
          <cell r="AN7383" t="str">
            <v>Sí</v>
          </cell>
        </row>
        <row r="7384">
          <cell r="A7384">
            <v>1391</v>
          </cell>
          <cell r="B7384" t="str">
            <v>ximenascarpato@hotmail.com</v>
          </cell>
          <cell r="AF7384" t="str">
            <v>BOWL BAMBOO BLANCO 14X28CM</v>
          </cell>
          <cell r="AG7384" t="str">
            <v>1065.95</v>
          </cell>
          <cell r="AH7384">
            <v>1</v>
          </cell>
          <cell r="AI7384" t="str">
            <v>BA7812</v>
          </cell>
          <cell r="AN7384" t="str">
            <v>Sí</v>
          </cell>
        </row>
        <row r="7385">
          <cell r="A7385">
            <v>1391</v>
          </cell>
          <cell r="B7385" t="str">
            <v>ximenascarpato@hotmail.com</v>
          </cell>
          <cell r="AF7385" t="str">
            <v>COPETINERO BAMBOO BLANCO ALARGADO 5X30X12.5CM</v>
          </cell>
          <cell r="AG7385" t="str">
            <v>787.68</v>
          </cell>
          <cell r="AH7385">
            <v>1</v>
          </cell>
          <cell r="AI7385" t="str">
            <v>BA7794</v>
          </cell>
          <cell r="AN7385" t="str">
            <v>Sí</v>
          </cell>
        </row>
        <row r="7386">
          <cell r="A7386">
            <v>1391</v>
          </cell>
          <cell r="B7386" t="str">
            <v>ximenascarpato@hotmail.com</v>
          </cell>
          <cell r="AF7386" t="str">
            <v>FRASCO VIDRIO 13.55CM</v>
          </cell>
          <cell r="AG7386" t="str">
            <v>83.2</v>
          </cell>
          <cell r="AH7386">
            <v>1</v>
          </cell>
          <cell r="AI7386" t="str">
            <v>046JA7591</v>
          </cell>
          <cell r="AN7386" t="str">
            <v>Sí</v>
          </cell>
        </row>
        <row r="7387">
          <cell r="A7387">
            <v>1391</v>
          </cell>
          <cell r="B7387" t="str">
            <v>ximenascarpato@hotmail.com</v>
          </cell>
          <cell r="AF7387" t="str">
            <v>VASO TERMICO CON TAPA Y FAJA COLORES PASTELES (Verde)</v>
          </cell>
          <cell r="AG7387" t="str">
            <v>232.8</v>
          </cell>
          <cell r="AH7387">
            <v>1</v>
          </cell>
          <cell r="AI7387" t="str">
            <v>BA87506 MERCA SEPA</v>
          </cell>
          <cell r="AN7387" t="str">
            <v>Sí</v>
          </cell>
        </row>
        <row r="7388">
          <cell r="A7388">
            <v>1390</v>
          </cell>
          <cell r="B7388" t="str">
            <v>giulibadinoo025@gmail.com</v>
          </cell>
          <cell r="C7388">
            <v>44039</v>
          </cell>
          <cell r="D7388" t="str">
            <v>Abierta</v>
          </cell>
          <cell r="E7388" t="str">
            <v>Recibido</v>
          </cell>
          <cell r="F7388" t="str">
            <v>Enviado</v>
          </cell>
          <cell r="G7388" t="str">
            <v>ARS</v>
          </cell>
          <cell r="H7388" t="str">
            <v>1740.47</v>
          </cell>
          <cell r="I7388">
            <v>0</v>
          </cell>
          <cell r="J7388">
            <v>975</v>
          </cell>
          <cell r="K7388" t="str">
            <v>2715.47</v>
          </cell>
          <cell r="L7388" t="str">
            <v>Giuliana Badino</v>
          </cell>
          <cell r="M7388">
            <v>43673203</v>
          </cell>
          <cell r="N7388">
            <v>3571322835</v>
          </cell>
          <cell r="O7388" t="str">
            <v>Giuliana Badino</v>
          </cell>
          <cell r="P7388">
            <v>3571322835</v>
          </cell>
          <cell r="Q7388" t="str">
            <v>Ángel V. Peñaloza</v>
          </cell>
          <cell r="R7388">
            <v>137</v>
          </cell>
          <cell r="U7388" t="str">
            <v>Rio Tercero</v>
          </cell>
          <cell r="V7388">
            <v>5850</v>
          </cell>
          <cell r="W7388" t="str">
            <v>Córdoba</v>
          </cell>
          <cell r="Y7388" t="str">
            <v>Correo Argentino - Encomienda Clásica</v>
          </cell>
          <cell r="Z7388" t="str">
            <v>Mercado Pago</v>
          </cell>
          <cell r="AD7388">
            <v>44039</v>
          </cell>
          <cell r="AE7388">
            <v>44042</v>
          </cell>
          <cell r="AF7388" t="str">
            <v>PUFF REDONDO CHICO COLOR GRIS DE 30CM Y 30H</v>
          </cell>
          <cell r="AG7388" t="str">
            <v>1445.05</v>
          </cell>
          <cell r="AH7388">
            <v>1</v>
          </cell>
          <cell r="AI7388" t="str">
            <v>AS7256</v>
          </cell>
          <cell r="AJ7388" t="str">
            <v>Móvil</v>
          </cell>
          <cell r="AK7388" t="str">
            <v>VIERNES 31-07 SE DESPACHA AL CORREO ARGENTINO ENTRE 15 Y 18 HORAS!</v>
          </cell>
          <cell r="AL7388">
            <v>1625149138</v>
          </cell>
          <cell r="AM7388">
            <v>267321829</v>
          </cell>
          <cell r="AN7388" t="str">
            <v>Sí</v>
          </cell>
        </row>
        <row r="7389">
          <cell r="A7389">
            <v>1390</v>
          </cell>
          <cell r="B7389" t="str">
            <v>giulibadinoo025@gmail.com</v>
          </cell>
          <cell r="AF7389" t="str">
            <v>DIFUSOR DE VIDRIO PINTADO EN 3 COLORES 6.5X14CM</v>
          </cell>
          <cell r="AG7389" t="str">
            <v>295.42</v>
          </cell>
          <cell r="AH7389">
            <v>1</v>
          </cell>
          <cell r="AI7389" t="str">
            <v>BO7486</v>
          </cell>
          <cell r="AN7389" t="str">
            <v>Sí</v>
          </cell>
        </row>
        <row r="7390">
          <cell r="A7390">
            <v>1389</v>
          </cell>
          <cell r="B7390" t="str">
            <v>taty_227@hotmail.com</v>
          </cell>
          <cell r="C7390">
            <v>44039</v>
          </cell>
          <cell r="D7390" t="str">
            <v>Abierta</v>
          </cell>
          <cell r="E7390" t="str">
            <v>Recibido</v>
          </cell>
          <cell r="F7390" t="str">
            <v>Enviado</v>
          </cell>
          <cell r="G7390" t="str">
            <v>ARS</v>
          </cell>
          <cell r="H7390" t="str">
            <v>3860.01</v>
          </cell>
          <cell r="I7390">
            <v>0</v>
          </cell>
          <cell r="J7390">
            <v>0</v>
          </cell>
          <cell r="K7390" t="str">
            <v>3860.01</v>
          </cell>
          <cell r="L7390" t="str">
            <v>Tatiana Martinez</v>
          </cell>
          <cell r="M7390">
            <v>35127019</v>
          </cell>
          <cell r="N7390">
            <v>1151562603</v>
          </cell>
          <cell r="O7390" t="str">
            <v>Tatiana martinez</v>
          </cell>
          <cell r="P7390">
            <v>1151562603</v>
          </cell>
          <cell r="Q7390" t="str">
            <v>Donado</v>
          </cell>
          <cell r="R7390">
            <v>810</v>
          </cell>
          <cell r="S7390" t="str">
            <v>4 D</v>
          </cell>
          <cell r="U7390" t="str">
            <v>Caba</v>
          </cell>
          <cell r="V7390">
            <v>1427</v>
          </cell>
          <cell r="W7390" t="str">
            <v>Capital Federal</v>
          </cell>
          <cell r="Y7390" t="str">
            <v>ENVÍO SIN CARGO (CABA Y GRAN PARTE DE GBA) TIEMPO: 4 a 6 DÍAS HÁBILES</v>
          </cell>
          <cell r="Z7390" t="str">
            <v>Mercado Pago</v>
          </cell>
          <cell r="AD7390">
            <v>44039</v>
          </cell>
          <cell r="AE7390">
            <v>44041</v>
          </cell>
          <cell r="AF7390" t="str">
            <v>PUFF REDONDO GRANDE COLOR GRIS DE 44 CM Y 30H</v>
          </cell>
          <cell r="AG7390" t="str">
            <v>2219.96</v>
          </cell>
          <cell r="AH7390">
            <v>1</v>
          </cell>
          <cell r="AI7390" t="str">
            <v>046AS7269</v>
          </cell>
          <cell r="AJ7390" t="str">
            <v>Web</v>
          </cell>
          <cell r="AK7390" t="str">
            <v>VIERNES 31-07 ENTRE 8 Y 18 HORAS!</v>
          </cell>
          <cell r="AL7390">
            <v>1625143471</v>
          </cell>
          <cell r="AM7390">
            <v>267835106</v>
          </cell>
          <cell r="AN7390" t="str">
            <v>Sí</v>
          </cell>
        </row>
        <row r="7391">
          <cell r="A7391">
            <v>1389</v>
          </cell>
          <cell r="B7391" t="str">
            <v>taty_227@hotmail.com</v>
          </cell>
          <cell r="AF7391" t="str">
            <v>COLADOR ACERO INOXIDABLE DIAM 24CM X 8.5CM ALTO</v>
          </cell>
          <cell r="AG7391" t="str">
            <v>494.4</v>
          </cell>
          <cell r="AH7391">
            <v>1</v>
          </cell>
          <cell r="AI7391" t="str">
            <v>046BA8163</v>
          </cell>
          <cell r="AN7391" t="str">
            <v>Sí</v>
          </cell>
        </row>
        <row r="7392">
          <cell r="A7392">
            <v>1389</v>
          </cell>
          <cell r="B7392" t="str">
            <v>taty_227@hotmail.com</v>
          </cell>
          <cell r="AF7392" t="str">
            <v>Hermetico 400 cc surtidos c/tapa</v>
          </cell>
          <cell r="AG7392" t="str">
            <v>143.2</v>
          </cell>
          <cell r="AH7392">
            <v>2</v>
          </cell>
          <cell r="AI7392" t="str">
            <v>BP35099</v>
          </cell>
          <cell r="AN7392" t="str">
            <v>Sí</v>
          </cell>
        </row>
        <row r="7393">
          <cell r="A7393">
            <v>1389</v>
          </cell>
          <cell r="B7393" t="str">
            <v>taty_227@hotmail.com</v>
          </cell>
          <cell r="AF7393" t="str">
            <v>SET X5 PICOS DE TORTA + MANGA 24CM</v>
          </cell>
          <cell r="AG7393" t="str">
            <v>346.83</v>
          </cell>
          <cell r="AH7393">
            <v>1</v>
          </cell>
          <cell r="AI7393" t="str">
            <v> 046BA4818</v>
          </cell>
          <cell r="AN7393" t="str">
            <v>Sí</v>
          </cell>
        </row>
        <row r="7394">
          <cell r="A7394">
            <v>1389</v>
          </cell>
          <cell r="B7394" t="str">
            <v>taty_227@hotmail.com</v>
          </cell>
          <cell r="AF7394" t="str">
            <v>ESPEJO CON BASE DE MADERA MARRON CLARO 25.5 X 15 CM</v>
          </cell>
          <cell r="AG7394" t="str">
            <v>512.42</v>
          </cell>
          <cell r="AH7394">
            <v>1</v>
          </cell>
          <cell r="AI7394" t="str">
            <v>DE7595</v>
          </cell>
          <cell r="AN7394" t="str">
            <v>Sí</v>
          </cell>
        </row>
        <row r="7395">
          <cell r="A7395">
            <v>1388</v>
          </cell>
          <cell r="B7395" t="str">
            <v>carolina.fogliato@hotmail.com</v>
          </cell>
          <cell r="C7395">
            <v>44039</v>
          </cell>
          <cell r="D7395" t="str">
            <v>Abierta</v>
          </cell>
          <cell r="E7395" t="str">
            <v>Recibido</v>
          </cell>
          <cell r="F7395" t="str">
            <v>Enviado</v>
          </cell>
          <cell r="G7395" t="str">
            <v>ARS</v>
          </cell>
          <cell r="H7395" t="str">
            <v>5120.72</v>
          </cell>
          <cell r="I7395">
            <v>0</v>
          </cell>
          <cell r="J7395">
            <v>0</v>
          </cell>
          <cell r="K7395" t="str">
            <v>5120.72</v>
          </cell>
          <cell r="L7395" t="str">
            <v>Carolina Fogliato</v>
          </cell>
          <cell r="M7395">
            <v>35324996</v>
          </cell>
          <cell r="N7395">
            <v>1162968734</v>
          </cell>
          <cell r="O7395" t="str">
            <v>Carolina Fogliato</v>
          </cell>
          <cell r="P7395">
            <v>1162968734</v>
          </cell>
          <cell r="Q7395" t="str">
            <v>Piran</v>
          </cell>
          <cell r="R7395">
            <v>1060</v>
          </cell>
          <cell r="T7395" t="str">
            <v>Ituzaingó</v>
          </cell>
          <cell r="U7395" t="str">
            <v>Buenos Aires</v>
          </cell>
          <cell r="V7395">
            <v>1714</v>
          </cell>
          <cell r="W7395" t="str">
            <v>Gran Buenos Aires</v>
          </cell>
          <cell r="Y7395" t="str">
            <v>ENVÍO SIN CARGO (CABA Y GRAN PARTE DE GBA) TIEMPO: 4 a 6 DÍAS HÁBILES</v>
          </cell>
          <cell r="Z7395" t="str">
            <v>Mercado Pago</v>
          </cell>
          <cell r="AD7395">
            <v>44039</v>
          </cell>
          <cell r="AE7395">
            <v>44041</v>
          </cell>
          <cell r="AF7395" t="str">
            <v>SR. DISPENSER COLORES SURTIDOS (Blanco)</v>
          </cell>
          <cell r="AG7395" t="str">
            <v>392.48</v>
          </cell>
          <cell r="AH7395">
            <v>1</v>
          </cell>
          <cell r="AI7395" t="str">
            <v>Q056</v>
          </cell>
          <cell r="AJ7395" t="str">
            <v>Móvil</v>
          </cell>
          <cell r="AK7395" t="str">
            <v>VIERNES 31-07 ENTRE 8 Y 18 HORAS!</v>
          </cell>
          <cell r="AL7395">
            <v>1625141139</v>
          </cell>
          <cell r="AM7395">
            <v>267583988</v>
          </cell>
          <cell r="AN7395" t="str">
            <v>Sí</v>
          </cell>
        </row>
        <row r="7396">
          <cell r="A7396">
            <v>1388</v>
          </cell>
          <cell r="B7396" t="str">
            <v>carolina.fogliato@hotmail.com</v>
          </cell>
          <cell r="AF7396" t="str">
            <v>SARTEN DE CERAMICA ANTIADHERENTE C/TAPA DE VIDRIO 26 CM</v>
          </cell>
          <cell r="AG7396" t="str">
            <v>1083.19</v>
          </cell>
          <cell r="AH7396">
            <v>1</v>
          </cell>
          <cell r="AI7396" t="str">
            <v>BA8172</v>
          </cell>
          <cell r="AN7396" t="str">
            <v>Sí</v>
          </cell>
        </row>
        <row r="7397">
          <cell r="A7397">
            <v>1388</v>
          </cell>
          <cell r="B7397" t="str">
            <v>carolina.fogliato@hotmail.com</v>
          </cell>
          <cell r="AF7397" t="str">
            <v>BOWL BAMBOO BLANCO 6X15CM</v>
          </cell>
          <cell r="AG7397" t="str">
            <v>431.2</v>
          </cell>
          <cell r="AH7397">
            <v>2</v>
          </cell>
          <cell r="AI7397" t="str">
            <v>BA7797 merca separa con el 15%</v>
          </cell>
          <cell r="AN7397" t="str">
            <v>Sí</v>
          </cell>
        </row>
        <row r="7398">
          <cell r="A7398">
            <v>1388</v>
          </cell>
          <cell r="B7398" t="str">
            <v>carolina.fogliato@hotmail.com</v>
          </cell>
          <cell r="AF7398" t="str">
            <v>SET CUCHARON Y TENEDOR BAMBOO BLANCO 29CM</v>
          </cell>
          <cell r="AG7398" t="str">
            <v>819.2</v>
          </cell>
          <cell r="AH7398">
            <v>1</v>
          </cell>
          <cell r="AI7398" t="str">
            <v>BA7800</v>
          </cell>
          <cell r="AN7398" t="str">
            <v>Sí</v>
          </cell>
        </row>
        <row r="7399">
          <cell r="A7399">
            <v>1388</v>
          </cell>
          <cell r="B7399" t="str">
            <v>carolina.fogliato@hotmail.com</v>
          </cell>
          <cell r="AF7399" t="str">
            <v>BOWL BAMBOO BLANCO 14X28CM</v>
          </cell>
          <cell r="AG7399" t="str">
            <v>1065.95</v>
          </cell>
          <cell r="AH7399">
            <v>1</v>
          </cell>
          <cell r="AI7399" t="str">
            <v>BA7812</v>
          </cell>
          <cell r="AN7399" t="str">
            <v>Sí</v>
          </cell>
        </row>
        <row r="7400">
          <cell r="A7400">
            <v>1388</v>
          </cell>
          <cell r="B7400" t="str">
            <v>carolina.fogliato@hotmail.com</v>
          </cell>
          <cell r="AF7400" t="str">
            <v>BOWL BAMBOO GRIS 6X15CM</v>
          </cell>
          <cell r="AG7400" t="str">
            <v>431.2</v>
          </cell>
          <cell r="AH7400">
            <v>2</v>
          </cell>
          <cell r="AI7400" t="str">
            <v>BA7799</v>
          </cell>
          <cell r="AN7400" t="str">
            <v>Sí</v>
          </cell>
        </row>
        <row r="7401">
          <cell r="A7401">
            <v>1388</v>
          </cell>
          <cell r="B7401" t="str">
            <v>carolina.fogliato@hotmail.com</v>
          </cell>
          <cell r="AF7401" t="str">
            <v>RALLADOR DE MANO MEDIANO 20 CM</v>
          </cell>
          <cell r="AG7401" t="str">
            <v>35.1</v>
          </cell>
          <cell r="AH7401">
            <v>1</v>
          </cell>
          <cell r="AI7401" t="str">
            <v>BA7382</v>
          </cell>
          <cell r="AN7401" t="str">
            <v>Sí</v>
          </cell>
        </row>
        <row r="7402">
          <cell r="A7402">
            <v>1387</v>
          </cell>
          <cell r="B7402" t="str">
            <v>beluquintero@gmail.com</v>
          </cell>
          <cell r="C7402">
            <v>44039</v>
          </cell>
          <cell r="D7402" t="str">
            <v>Abierta</v>
          </cell>
          <cell r="E7402" t="str">
            <v>Recibido</v>
          </cell>
          <cell r="F7402" t="str">
            <v>Enviado</v>
          </cell>
          <cell r="G7402" t="str">
            <v>ARS</v>
          </cell>
          <cell r="H7402" t="str">
            <v>2729.83</v>
          </cell>
          <cell r="I7402">
            <v>0</v>
          </cell>
          <cell r="J7402">
            <v>0</v>
          </cell>
          <cell r="K7402" t="str">
            <v>2729.83</v>
          </cell>
          <cell r="L7402" t="str">
            <v>Belén Quintero</v>
          </cell>
          <cell r="M7402">
            <v>36528182</v>
          </cell>
          <cell r="N7402">
            <v>1122455904</v>
          </cell>
          <cell r="O7402" t="str">
            <v>Belén Quintero</v>
          </cell>
          <cell r="P7402">
            <v>1122455904</v>
          </cell>
          <cell r="Q7402" t="str">
            <v>Provincia de Buenos Aires</v>
          </cell>
          <cell r="R7402">
            <v>165</v>
          </cell>
          <cell r="T7402" t="str">
            <v>Tortuguitas</v>
          </cell>
          <cell r="U7402" t="str">
            <v>Tortuguitas</v>
          </cell>
          <cell r="V7402">
            <v>1440</v>
          </cell>
          <cell r="W7402" t="str">
            <v>Capital Federal</v>
          </cell>
          <cell r="Y7402" t="str">
            <v>ENVÍO SIN CARGO (CABA Y GRAN PARTE DE GBA) TIEMPO: 4 a 6 DÍAS HÁBILES</v>
          </cell>
          <cell r="Z7402" t="str">
            <v>Mercado Pago</v>
          </cell>
          <cell r="AB7402" t="str">
            <v>Corresponde al barrio Tortuguitas</v>
          </cell>
          <cell r="AD7402">
            <v>44039</v>
          </cell>
          <cell r="AE7402">
            <v>44041</v>
          </cell>
          <cell r="AF7402" t="str">
            <v>CAJA DE TE MAD. 15CM 2 COL 4DIV - GRIS Y MARINO (Gris)</v>
          </cell>
          <cell r="AG7402" t="str">
            <v>620.8</v>
          </cell>
          <cell r="AH7402">
            <v>1</v>
          </cell>
          <cell r="AI7402" t="str">
            <v>046CX7196</v>
          </cell>
          <cell r="AJ7402" t="str">
            <v>Móvil</v>
          </cell>
          <cell r="AK7402" t="str">
            <v>VIERNES 31-07 ENTRE 8 Y 18 HORAS!</v>
          </cell>
          <cell r="AL7402">
            <v>1625140807</v>
          </cell>
          <cell r="AM7402">
            <v>267231151</v>
          </cell>
          <cell r="AN7402" t="str">
            <v>Sí</v>
          </cell>
        </row>
        <row r="7403">
          <cell r="A7403">
            <v>1387</v>
          </cell>
          <cell r="B7403" t="str">
            <v>beluquintero@gmail.com</v>
          </cell>
          <cell r="AF7403" t="str">
            <v>TABLA DE PICAR RECTANGULAR BLANCA 26X38 CM</v>
          </cell>
          <cell r="AG7403" t="str">
            <v>465.83</v>
          </cell>
          <cell r="AH7403">
            <v>1</v>
          </cell>
          <cell r="AI7403" t="str">
            <v>BA8058</v>
          </cell>
          <cell r="AN7403" t="str">
            <v>Sí</v>
          </cell>
        </row>
        <row r="7404">
          <cell r="A7404">
            <v>1387</v>
          </cell>
          <cell r="B7404" t="str">
            <v>beluquintero@gmail.com</v>
          </cell>
          <cell r="AF7404" t="str">
            <v>PORTA COSMETICOS 8 PARTES 11.5X11.5CM</v>
          </cell>
          <cell r="AG7404" t="str">
            <v>342.4</v>
          </cell>
          <cell r="AH7404">
            <v>1</v>
          </cell>
          <cell r="AI7404" t="str">
            <v>046DE7898</v>
          </cell>
          <cell r="AN7404" t="str">
            <v>Sí</v>
          </cell>
        </row>
        <row r="7405">
          <cell r="A7405">
            <v>1387</v>
          </cell>
          <cell r="B7405" t="str">
            <v>beluquintero@gmail.com</v>
          </cell>
          <cell r="AF7405" t="str">
            <v>PERCHERO X4 60X12CM 2COL (Blanco)</v>
          </cell>
          <cell r="AG7405" t="str">
            <v>1300.8</v>
          </cell>
          <cell r="AH7405">
            <v>1</v>
          </cell>
          <cell r="AI7405" t="str">
            <v>046DE7362</v>
          </cell>
          <cell r="AN7405" t="str">
            <v>Sí</v>
          </cell>
        </row>
        <row r="7406">
          <cell r="A7406">
            <v>1386</v>
          </cell>
          <cell r="B7406" t="str">
            <v>ornellamartinez59@gmail.com</v>
          </cell>
          <cell r="C7406">
            <v>44039</v>
          </cell>
          <cell r="D7406" t="str">
            <v>Abierta</v>
          </cell>
          <cell r="E7406" t="str">
            <v>Recibido</v>
          </cell>
          <cell r="F7406" t="str">
            <v>Enviado</v>
          </cell>
          <cell r="G7406" t="str">
            <v>ARS</v>
          </cell>
          <cell r="H7406" t="str">
            <v>1926.01</v>
          </cell>
          <cell r="I7406">
            <v>0</v>
          </cell>
          <cell r="J7406">
            <v>0</v>
          </cell>
          <cell r="K7406" t="str">
            <v>1926.01</v>
          </cell>
          <cell r="L7406" t="str">
            <v>Ornella Martinez</v>
          </cell>
          <cell r="M7406">
            <v>40550671</v>
          </cell>
          <cell r="N7406">
            <v>5491168142905</v>
          </cell>
          <cell r="O7406" t="str">
            <v>Ornella Martinez</v>
          </cell>
          <cell r="P7406">
            <v>5491168142905</v>
          </cell>
          <cell r="Q7406" t="str">
            <v>Wolf scholnick</v>
          </cell>
          <cell r="R7406">
            <v>281</v>
          </cell>
          <cell r="T7406" t="str">
            <v>Villa tesei</v>
          </cell>
          <cell r="U7406" t="str">
            <v>Hurlingham</v>
          </cell>
          <cell r="V7406">
            <v>1688</v>
          </cell>
          <cell r="W7406" t="str">
            <v>Gran Buenos Aires</v>
          </cell>
          <cell r="Y7406" t="str">
            <v>ENVÍO SIN CARGO (CABA Y GRAN PARTE DE GBA) TIEMPO: 4 a 6 DÍAS HÁBILES</v>
          </cell>
          <cell r="Z7406" t="str">
            <v>Mercado Pago</v>
          </cell>
          <cell r="AD7406">
            <v>44039</v>
          </cell>
          <cell r="AE7406">
            <v>44041</v>
          </cell>
          <cell r="AF7406" t="str">
            <v>FRASCO VIDRIO 19CM X 9CM DIAM</v>
          </cell>
          <cell r="AG7406" t="str">
            <v>298.13</v>
          </cell>
          <cell r="AH7406">
            <v>3</v>
          </cell>
          <cell r="AI7406" t="str">
            <v>BA6431 MERRCA SEPARADA</v>
          </cell>
          <cell r="AJ7406" t="str">
            <v>Móvil</v>
          </cell>
          <cell r="AK7406" t="str">
            <v>VIERNES 31-07 ENTRE 8 Y 18 HORAS!</v>
          </cell>
          <cell r="AL7406">
            <v>1625133345</v>
          </cell>
          <cell r="AM7406">
            <v>267831694</v>
          </cell>
          <cell r="AN7406" t="str">
            <v>Sí</v>
          </cell>
        </row>
        <row r="7407">
          <cell r="A7407">
            <v>1386</v>
          </cell>
          <cell r="B7407" t="str">
            <v>ornellamartinez59@gmail.com</v>
          </cell>
          <cell r="AF7407" t="str">
            <v>ESPEJO CON BASE DE MADERA MARRON CLARO 25.5 X 15 CM</v>
          </cell>
          <cell r="AG7407" t="str">
            <v>512.42</v>
          </cell>
          <cell r="AH7407">
            <v>1</v>
          </cell>
          <cell r="AI7407" t="str">
            <v>DE7595</v>
          </cell>
          <cell r="AN7407" t="str">
            <v>Sí</v>
          </cell>
        </row>
        <row r="7408">
          <cell r="A7408">
            <v>1386</v>
          </cell>
          <cell r="B7408" t="str">
            <v>ornellamartinez59@gmail.com</v>
          </cell>
          <cell r="AF7408" t="str">
            <v>INDIVIDUAL DE YUTE TEJIDO 32 CM</v>
          </cell>
          <cell r="AG7408" t="str">
            <v>519.2</v>
          </cell>
          <cell r="AH7408">
            <v>1</v>
          </cell>
          <cell r="AI7408" t="str">
            <v>INDIVIDUALYUTE</v>
          </cell>
          <cell r="AN7408" t="str">
            <v>Sí</v>
          </cell>
        </row>
        <row r="7409">
          <cell r="A7409">
            <v>1385</v>
          </cell>
          <cell r="B7409" t="str">
            <v>quinterosmelisa87@gmail.com</v>
          </cell>
          <cell r="C7409">
            <v>44039</v>
          </cell>
          <cell r="D7409" t="str">
            <v>Abierta</v>
          </cell>
          <cell r="E7409" t="str">
            <v>Recibido</v>
          </cell>
          <cell r="F7409" t="str">
            <v>Enviado</v>
          </cell>
          <cell r="G7409" t="str">
            <v>ARS</v>
          </cell>
          <cell r="H7409" t="str">
            <v>2995.26</v>
          </cell>
          <cell r="I7409">
            <v>0</v>
          </cell>
          <cell r="J7409">
            <v>0</v>
          </cell>
          <cell r="K7409" t="str">
            <v>2995.26</v>
          </cell>
          <cell r="L7409" t="str">
            <v>Melisa Paola Quinteros</v>
          </cell>
          <cell r="M7409">
            <v>10881016</v>
          </cell>
          <cell r="N7409">
            <v>5491135063853</v>
          </cell>
          <cell r="O7409" t="str">
            <v>Melisa Paola Quinteros</v>
          </cell>
          <cell r="P7409">
            <v>5491135063853</v>
          </cell>
          <cell r="Q7409" t="str">
            <v>Mercedes Álvarez</v>
          </cell>
          <cell r="R7409">
            <v>831</v>
          </cell>
          <cell r="T7409" t="str">
            <v>El Palomar</v>
          </cell>
          <cell r="U7409" t="str">
            <v>Morón</v>
          </cell>
          <cell r="V7409">
            <v>1684</v>
          </cell>
          <cell r="W7409" t="str">
            <v>Gran Buenos Aires</v>
          </cell>
          <cell r="Y7409" t="str">
            <v>ENVÍO SIN CARGO (CABA Y GRAN PARTE DE GBA) TIEMPO: 4 a 6 DÍAS HÁBILES</v>
          </cell>
          <cell r="Z7409" t="str">
            <v>Mercado Pago</v>
          </cell>
          <cell r="AD7409">
            <v>44039</v>
          </cell>
          <cell r="AE7409">
            <v>44041</v>
          </cell>
          <cell r="AF7409" t="str">
            <v>PROMO SET DE VIDRIO</v>
          </cell>
          <cell r="AG7409">
            <v>2399</v>
          </cell>
          <cell r="AH7409">
            <v>1</v>
          </cell>
          <cell r="AJ7409" t="str">
            <v>Móvil</v>
          </cell>
          <cell r="AK7409" t="str">
            <v>VIERNES 31-07 ENTRE 8 Y 18 HORAS!</v>
          </cell>
          <cell r="AL7409">
            <v>1625129168</v>
          </cell>
          <cell r="AM7409">
            <v>267822443</v>
          </cell>
          <cell r="AN7409" t="str">
            <v>Sí</v>
          </cell>
        </row>
        <row r="7410">
          <cell r="A7410">
            <v>1385</v>
          </cell>
          <cell r="B7410" t="str">
            <v>quinterosmelisa87@gmail.com</v>
          </cell>
          <cell r="AF7410" t="str">
            <v>FRASCO VIDRIO 19CM X 9CM DIAM</v>
          </cell>
          <cell r="AG7410" t="str">
            <v>298.13</v>
          </cell>
          <cell r="AH7410">
            <v>2</v>
          </cell>
          <cell r="AI7410" t="str">
            <v>BA6431 MERRCA SEPARADA</v>
          </cell>
          <cell r="AN7410" t="str">
            <v>Sí</v>
          </cell>
        </row>
        <row r="7411">
          <cell r="A7411">
            <v>1384</v>
          </cell>
          <cell r="B7411" t="str">
            <v>sandralescano-32@hotmail.com</v>
          </cell>
          <cell r="C7411">
            <v>44038</v>
          </cell>
          <cell r="D7411" t="str">
            <v>Abierta</v>
          </cell>
          <cell r="E7411" t="str">
            <v>Recibido</v>
          </cell>
          <cell r="F7411" t="str">
            <v>Enviado</v>
          </cell>
          <cell r="G7411" t="str">
            <v>ARS</v>
          </cell>
          <cell r="H7411" t="str">
            <v>1806.31</v>
          </cell>
          <cell r="I7411">
            <v>0</v>
          </cell>
          <cell r="J7411">
            <v>0</v>
          </cell>
          <cell r="K7411" t="str">
            <v>1806.31</v>
          </cell>
          <cell r="L7411" t="str">
            <v>Sandra Lescano</v>
          </cell>
          <cell r="M7411">
            <v>34155470</v>
          </cell>
          <cell r="N7411">
            <v>5491133449012</v>
          </cell>
          <cell r="O7411" t="str">
            <v>Sandra Lescano</v>
          </cell>
          <cell r="P7411">
            <v>5491133449012</v>
          </cell>
          <cell r="Q7411" t="str">
            <v>Mar del plata</v>
          </cell>
          <cell r="R7411">
            <v>1092</v>
          </cell>
          <cell r="U7411" t="str">
            <v>Hurlingham</v>
          </cell>
          <cell r="V7411">
            <v>1688</v>
          </cell>
          <cell r="W7411" t="str">
            <v>Gran Buenos Aires</v>
          </cell>
          <cell r="Y7411" t="str">
            <v>ENVÍO SIN CARGO (CABA Y GRAN PARTE DE GBA) TIEMPO: 4 a 6 DÍAS HÁBILES</v>
          </cell>
          <cell r="Z7411" t="str">
            <v>Mercado Pago</v>
          </cell>
          <cell r="AD7411">
            <v>44038</v>
          </cell>
          <cell r="AE7411">
            <v>44039</v>
          </cell>
          <cell r="AF7411" t="str">
            <v>PUFF CUADRADO COLOR AQUA DE 30X30CM Y 30H</v>
          </cell>
          <cell r="AG7411" t="str">
            <v>1806.31</v>
          </cell>
          <cell r="AH7411">
            <v>1</v>
          </cell>
          <cell r="AI7411" t="str">
            <v>046AS7262</v>
          </cell>
          <cell r="AJ7411" t="str">
            <v>Móvil</v>
          </cell>
          <cell r="AK7411" t="str">
            <v>JUEVES 30-07 ENTRE 8 Y 18 HORAS!</v>
          </cell>
          <cell r="AL7411">
            <v>1624621150</v>
          </cell>
          <cell r="AM7411">
            <v>267613544</v>
          </cell>
          <cell r="AN7411" t="str">
            <v>Sí</v>
          </cell>
        </row>
        <row r="7412">
          <cell r="A7412">
            <v>1383</v>
          </cell>
          <cell r="B7412" t="str">
            <v>apatgin@yahoo.com.ar</v>
          </cell>
          <cell r="C7412">
            <v>44038</v>
          </cell>
          <cell r="D7412" t="str">
            <v>Abierta</v>
          </cell>
          <cell r="E7412" t="str">
            <v>Anulado</v>
          </cell>
          <cell r="F7412" t="str">
            <v>No está empaquetado</v>
          </cell>
          <cell r="G7412" t="str">
            <v>ARS</v>
          </cell>
          <cell r="H7412" t="str">
            <v>788.58</v>
          </cell>
          <cell r="I7412">
            <v>0</v>
          </cell>
          <cell r="J7412">
            <v>0</v>
          </cell>
          <cell r="K7412" t="str">
            <v>788.58</v>
          </cell>
          <cell r="L7412" t="str">
            <v>Patricia andrea Ginocchio</v>
          </cell>
          <cell r="M7412">
            <v>22879292</v>
          </cell>
          <cell r="N7412">
            <v>1121819654</v>
          </cell>
          <cell r="O7412" t="str">
            <v>Patricia andrea Ginocchio</v>
          </cell>
          <cell r="P7412">
            <v>1121819654</v>
          </cell>
          <cell r="Q7412" t="str">
            <v>Santiago del estero</v>
          </cell>
          <cell r="R7412">
            <v>1285</v>
          </cell>
          <cell r="S7412" t="str">
            <v>PB</v>
          </cell>
          <cell r="T7412" t="str">
            <v>Constitucion</v>
          </cell>
          <cell r="U7412" t="str">
            <v>Buenos Aires</v>
          </cell>
          <cell r="V7412">
            <v>1136</v>
          </cell>
          <cell r="W7412" t="str">
            <v>Capital Federal</v>
          </cell>
          <cell r="Y7412" t="str">
            <v>ENVÍO SIN CARGO (CABA Y GRAN PARTE DE GBA) TIEMPO: 4 a 6 DÍAS HÁBILES</v>
          </cell>
          <cell r="Z7412" t="str">
            <v>Mercado Pago</v>
          </cell>
          <cell r="AF7412" t="str">
            <v>BANDEJA VINTAGE TORRE EIFFEL 34X24CM</v>
          </cell>
          <cell r="AG7412" t="str">
            <v>788.58</v>
          </cell>
          <cell r="AH7412">
            <v>1</v>
          </cell>
          <cell r="AI7412" t="str">
            <v>013BI4712</v>
          </cell>
          <cell r="AJ7412" t="str">
            <v>Móvil</v>
          </cell>
          <cell r="AK7412" t="str">
            <v/>
          </cell>
          <cell r="AL7412">
            <v>1623898253</v>
          </cell>
          <cell r="AM7412">
            <v>267408472</v>
          </cell>
          <cell r="AN7412" t="str">
            <v>Sí</v>
          </cell>
        </row>
        <row r="7413">
          <cell r="A7413">
            <v>1382</v>
          </cell>
          <cell r="B7413" t="str">
            <v>julianaortiz464@gmail.com</v>
          </cell>
          <cell r="C7413">
            <v>44038</v>
          </cell>
          <cell r="D7413" t="str">
            <v>Abierta</v>
          </cell>
          <cell r="E7413" t="str">
            <v>Recibido</v>
          </cell>
          <cell r="F7413" t="str">
            <v>Enviado</v>
          </cell>
          <cell r="G7413" t="str">
            <v>ARS</v>
          </cell>
          <cell r="H7413" t="str">
            <v>2289.48</v>
          </cell>
          <cell r="I7413">
            <v>0</v>
          </cell>
          <cell r="J7413">
            <v>0</v>
          </cell>
          <cell r="K7413" t="str">
            <v>2289.48</v>
          </cell>
          <cell r="L7413" t="str">
            <v>Juliana Ortiz</v>
          </cell>
          <cell r="M7413">
            <v>37598464</v>
          </cell>
          <cell r="N7413">
            <v>1134411872</v>
          </cell>
          <cell r="O7413" t="str">
            <v>Juliana Ortiz</v>
          </cell>
          <cell r="P7413">
            <v>1134411872</v>
          </cell>
          <cell r="Q7413" t="str">
            <v>Soler</v>
          </cell>
          <cell r="R7413">
            <v>25</v>
          </cell>
          <cell r="S7413" t="str">
            <v>10 C</v>
          </cell>
          <cell r="U7413" t="str">
            <v>Ramos mejia</v>
          </cell>
          <cell r="V7413">
            <v>1704</v>
          </cell>
          <cell r="W7413" t="str">
            <v>Gran Buenos Aires</v>
          </cell>
          <cell r="Y7413" t="str">
            <v>ENVÍO SIN CARGO (CABA Y GRAN PARTE DE GBA) TIEMPO: 4 a 6 DÍAS HÁBILES</v>
          </cell>
          <cell r="Z7413" t="str">
            <v>Mercado Pago</v>
          </cell>
          <cell r="AC7413" t="str">
            <v>SI ES POSIBLE HACER LA ENTREGA LUEGO DE LAS 15 HS</v>
          </cell>
          <cell r="AD7413">
            <v>44038</v>
          </cell>
          <cell r="AE7413">
            <v>44039</v>
          </cell>
          <cell r="AF7413" t="str">
            <v>VASO TERMICO CON TAPA Y FAJA COLORES PASTELES (Verde)</v>
          </cell>
          <cell r="AG7413">
            <v>291</v>
          </cell>
          <cell r="AH7413">
            <v>1</v>
          </cell>
          <cell r="AI7413" t="str">
            <v>BA87506 MERCA SEPA</v>
          </cell>
          <cell r="AJ7413" t="str">
            <v>Móvil</v>
          </cell>
          <cell r="AK7413" t="str">
            <v>JUEVES 30-07 ENTRE 8 Y 18 HORAS!</v>
          </cell>
          <cell r="AL7413">
            <v>1623506691</v>
          </cell>
          <cell r="AM7413">
            <v>262915106</v>
          </cell>
          <cell r="AN7413" t="str">
            <v>Sí</v>
          </cell>
        </row>
        <row r="7414">
          <cell r="A7414">
            <v>1382</v>
          </cell>
          <cell r="B7414" t="str">
            <v>julianaortiz464@gmail.com</v>
          </cell>
          <cell r="AF7414" t="str">
            <v>SARTEN DE CERAMICA DE 22 CM C/TAPA ANTIADHERENTE</v>
          </cell>
          <cell r="AG7414" t="str">
            <v>1213.98</v>
          </cell>
          <cell r="AH7414">
            <v>1</v>
          </cell>
          <cell r="AI7414" t="str">
            <v>BA8170</v>
          </cell>
          <cell r="AN7414" t="str">
            <v>Sí</v>
          </cell>
        </row>
        <row r="7415">
          <cell r="A7415">
            <v>1382</v>
          </cell>
          <cell r="B7415" t="str">
            <v>julianaortiz464@gmail.com</v>
          </cell>
          <cell r="AF7415" t="str">
            <v>COLADOR ACERO INOXIDABLE DIAM 22CM X 8CM ALTO</v>
          </cell>
          <cell r="AG7415">
            <v>548</v>
          </cell>
          <cell r="AH7415">
            <v>1</v>
          </cell>
          <cell r="AI7415" t="str">
            <v>046BA8162</v>
          </cell>
          <cell r="AN7415" t="str">
            <v>Sí</v>
          </cell>
        </row>
        <row r="7416">
          <cell r="A7416">
            <v>1382</v>
          </cell>
          <cell r="B7416" t="str">
            <v>julianaortiz464@gmail.com</v>
          </cell>
          <cell r="AF7416" t="str">
            <v>ESPATULA RANURADA DISTINTOS COLORES (Rojo)</v>
          </cell>
          <cell r="AG7416" t="str">
            <v>236.5</v>
          </cell>
          <cell r="AH7416">
            <v>1</v>
          </cell>
          <cell r="AI7416" t="str">
            <v>BP12003 BIPO</v>
          </cell>
          <cell r="AN7416" t="str">
            <v>Sí</v>
          </cell>
        </row>
        <row r="7417">
          <cell r="A7417">
            <v>1381</v>
          </cell>
          <cell r="B7417" t="str">
            <v>araceli.trama@hotmail.com</v>
          </cell>
          <cell r="C7417">
            <v>44037</v>
          </cell>
          <cell r="D7417" t="str">
            <v>Abierta</v>
          </cell>
          <cell r="E7417" t="str">
            <v>Recibido</v>
          </cell>
          <cell r="F7417" t="str">
            <v>Enviado</v>
          </cell>
          <cell r="G7417" t="str">
            <v>ARS</v>
          </cell>
          <cell r="H7417" t="str">
            <v>2900.04</v>
          </cell>
          <cell r="I7417">
            <v>0</v>
          </cell>
          <cell r="J7417">
            <v>0</v>
          </cell>
          <cell r="K7417" t="str">
            <v>2900.04</v>
          </cell>
          <cell r="L7417" t="str">
            <v>Araceli Trama</v>
          </cell>
          <cell r="M7417">
            <v>38891667</v>
          </cell>
          <cell r="N7417" t="str">
            <v>15 6407-5259</v>
          </cell>
          <cell r="O7417" t="str">
            <v>Araceli Trama</v>
          </cell>
          <cell r="P7417" t="str">
            <v>15 6407-5259</v>
          </cell>
          <cell r="Q7417" t="str">
            <v>Emilio zola</v>
          </cell>
          <cell r="R7417">
            <v>4319</v>
          </cell>
          <cell r="T7417" t="str">
            <v>Sarandi</v>
          </cell>
          <cell r="U7417" t="str">
            <v>Avellaneda</v>
          </cell>
          <cell r="V7417">
            <v>1872</v>
          </cell>
          <cell r="W7417" t="str">
            <v>Gran Buenos Aires</v>
          </cell>
          <cell r="Y7417" t="str">
            <v>ENVÍO SIN CARGO (CABA Y GRAN PARTE DE GBA) TIEMPO: 4 a 6 DÍAS HÁBILES</v>
          </cell>
          <cell r="Z7417" t="str">
            <v>Mercado Pago</v>
          </cell>
          <cell r="AD7417">
            <v>44037</v>
          </cell>
          <cell r="AE7417">
            <v>44039</v>
          </cell>
          <cell r="AF7417" t="str">
            <v>CARAMELERA DE VIDRIO 21*14 CM.</v>
          </cell>
          <cell r="AG7417">
            <v>519</v>
          </cell>
          <cell r="AH7417">
            <v>1</v>
          </cell>
          <cell r="AI7417" t="str">
            <v>BA5897</v>
          </cell>
          <cell r="AJ7417" t="str">
            <v>Móvil</v>
          </cell>
          <cell r="AK7417" t="str">
            <v>MIERCOLES 29-07 ENTRE 8 Y 18 HORAS!</v>
          </cell>
          <cell r="AL7417">
            <v>1623375545</v>
          </cell>
          <cell r="AM7417">
            <v>266540766</v>
          </cell>
          <cell r="AN7417" t="str">
            <v>Sí</v>
          </cell>
        </row>
        <row r="7418">
          <cell r="A7418">
            <v>1381</v>
          </cell>
          <cell r="B7418" t="str">
            <v>araceli.trama@hotmail.com</v>
          </cell>
          <cell r="AF7418" t="str">
            <v>CARAMELA DE VIDRIO 17*15 CM</v>
          </cell>
          <cell r="AG7418" t="str">
            <v>512.4</v>
          </cell>
          <cell r="AH7418">
            <v>1</v>
          </cell>
          <cell r="AI7418" t="str">
            <v>BA7284</v>
          </cell>
          <cell r="AN7418" t="str">
            <v>Sí</v>
          </cell>
        </row>
        <row r="7419">
          <cell r="A7419">
            <v>1381</v>
          </cell>
          <cell r="B7419" t="str">
            <v>araceli.trama@hotmail.com</v>
          </cell>
          <cell r="AF7419" t="str">
            <v>FRASCO VIDRIO 19CM X 9CM DIAM</v>
          </cell>
          <cell r="AG7419" t="str">
            <v>372.66</v>
          </cell>
          <cell r="AH7419">
            <v>4</v>
          </cell>
          <cell r="AI7419" t="str">
            <v>BA6431 MERRCA SEPARADA</v>
          </cell>
          <cell r="AN7419" t="str">
            <v>Sí</v>
          </cell>
        </row>
        <row r="7420">
          <cell r="A7420">
            <v>1381</v>
          </cell>
          <cell r="B7420" t="str">
            <v>araceli.trama@hotmail.com</v>
          </cell>
          <cell r="AF7420" t="str">
            <v>FRASCO VIDRIO 13.55CM</v>
          </cell>
          <cell r="AG7420">
            <v>104</v>
          </cell>
          <cell r="AH7420">
            <v>1</v>
          </cell>
          <cell r="AI7420" t="str">
            <v>046JA7591</v>
          </cell>
          <cell r="AN7420" t="str">
            <v>Sí</v>
          </cell>
        </row>
        <row r="7421">
          <cell r="A7421">
            <v>1381</v>
          </cell>
          <cell r="B7421" t="str">
            <v>araceli.trama@hotmail.com</v>
          </cell>
          <cell r="AF7421" t="str">
            <v>JARRON CERAMICA CREMA 10X11CM</v>
          </cell>
          <cell r="AG7421">
            <v>274</v>
          </cell>
          <cell r="AH7421">
            <v>1</v>
          </cell>
          <cell r="AI7421" t="str">
            <v>046JA7513</v>
          </cell>
          <cell r="AN7421" t="str">
            <v>Sí</v>
          </cell>
        </row>
        <row r="7422">
          <cell r="A7422">
            <v>1380</v>
          </cell>
          <cell r="B7422" t="str">
            <v>micaczer@gmail.com</v>
          </cell>
          <cell r="C7422">
            <v>44037</v>
          </cell>
          <cell r="D7422" t="str">
            <v>Abierta</v>
          </cell>
          <cell r="E7422" t="str">
            <v>Anulado</v>
          </cell>
          <cell r="F7422" t="str">
            <v>Enviado</v>
          </cell>
          <cell r="G7422" t="str">
            <v>ARS</v>
          </cell>
          <cell r="H7422" t="str">
            <v>1165.23</v>
          </cell>
          <cell r="I7422">
            <v>1000</v>
          </cell>
          <cell r="J7422">
            <v>520</v>
          </cell>
          <cell r="K7422" t="str">
            <v>685.23</v>
          </cell>
          <cell r="L7422" t="str">
            <v>Micaela Czervinsky</v>
          </cell>
          <cell r="M7422">
            <v>41396141</v>
          </cell>
          <cell r="N7422">
            <v>1150478125</v>
          </cell>
          <cell r="O7422" t="str">
            <v>Micaela Czervinsky</v>
          </cell>
          <cell r="P7422">
            <v>1150478125</v>
          </cell>
          <cell r="Q7422" t="str">
            <v>Honorio leguizamon</v>
          </cell>
          <cell r="R7422">
            <v>3750</v>
          </cell>
          <cell r="T7422" t="str">
            <v>Buenos Aires</v>
          </cell>
          <cell r="U7422" t="str">
            <v>Buenos Aires</v>
          </cell>
          <cell r="V7422">
            <v>1431</v>
          </cell>
          <cell r="W7422" t="str">
            <v>Capital Federal</v>
          </cell>
          <cell r="Y7422" t="str">
            <v>Correo Argentino - Encomienda Clásica</v>
          </cell>
          <cell r="Z7422" t="str">
            <v>Mercado Pago</v>
          </cell>
          <cell r="AA7422" t="str">
            <v>MICACZER</v>
          </cell>
          <cell r="AC7422" t="str">
            <v>PAGO DIF POR TRASNFERENCIA</v>
          </cell>
          <cell r="AE7422">
            <v>44039</v>
          </cell>
          <cell r="AF7422" t="str">
            <v>PORTACEPILLOS BLANCO POLI. 10X11.5CM</v>
          </cell>
          <cell r="AG7422">
            <v>587</v>
          </cell>
          <cell r="AH7422">
            <v>1</v>
          </cell>
          <cell r="AI7422" t="str">
            <v>046AB7319</v>
          </cell>
          <cell r="AJ7422" t="str">
            <v>Web</v>
          </cell>
          <cell r="AK7422" t="str">
            <v>EL MIERCOLES 29-07 SE ENVIA AL CORREO ARGENTINO! ENTRE 15 Y 18 HORAS!</v>
          </cell>
          <cell r="AL7422">
            <v>1623018887</v>
          </cell>
          <cell r="AM7422">
            <v>267127475</v>
          </cell>
          <cell r="AN7422" t="str">
            <v>Sí</v>
          </cell>
        </row>
        <row r="7423">
          <cell r="A7423">
            <v>1380</v>
          </cell>
          <cell r="B7423" t="str">
            <v>micaczer@gmail.com</v>
          </cell>
          <cell r="AF7423" t="str">
            <v>BANDEJA DE MADERA BLANCO "LIFE IS BEAUTIFUL" 24X17CM</v>
          </cell>
          <cell r="AG7423" t="str">
            <v>578.23</v>
          </cell>
          <cell r="AH7423">
            <v>1</v>
          </cell>
          <cell r="AI7423" t="str">
            <v>046BI7455</v>
          </cell>
          <cell r="AN7423" t="str">
            <v>Sí</v>
          </cell>
        </row>
        <row r="7424">
          <cell r="A7424">
            <v>1379</v>
          </cell>
          <cell r="B7424" t="str">
            <v>susi.zv@hotmail.com</v>
          </cell>
          <cell r="C7424">
            <v>44037</v>
          </cell>
          <cell r="D7424" t="str">
            <v>Abierta</v>
          </cell>
          <cell r="E7424" t="str">
            <v>Recibido</v>
          </cell>
          <cell r="F7424" t="str">
            <v>Enviado</v>
          </cell>
          <cell r="G7424" t="str">
            <v>ARS</v>
          </cell>
          <cell r="H7424" t="str">
            <v>745.32</v>
          </cell>
          <cell r="I7424">
            <v>0</v>
          </cell>
          <cell r="J7424">
            <v>0</v>
          </cell>
          <cell r="K7424" t="str">
            <v>745.32</v>
          </cell>
          <cell r="L7424" t="str">
            <v>Susi Zarate Vega</v>
          </cell>
          <cell r="M7424">
            <v>94225186</v>
          </cell>
          <cell r="N7424">
            <v>1130352486</v>
          </cell>
          <cell r="O7424" t="str">
            <v>Susi Zarate Vega</v>
          </cell>
          <cell r="P7424">
            <v>1130352486</v>
          </cell>
          <cell r="Q7424" t="str">
            <v>Las flores</v>
          </cell>
          <cell r="R7424">
            <v>1600</v>
          </cell>
          <cell r="S7424" t="str">
            <v>8 C</v>
          </cell>
          <cell r="T7424" t="str">
            <v>Torre 28 wilde</v>
          </cell>
          <cell r="U7424" t="str">
            <v>Buenos Aires</v>
          </cell>
          <cell r="V7424">
            <v>1875</v>
          </cell>
          <cell r="W7424" t="str">
            <v>Gran Buenos Aires</v>
          </cell>
          <cell r="Y7424" t="str">
            <v>ENVÍO SIN CARGO (CABA Y GRAN PARTE DE GBA) TIEMPO: 4 a 6 DÍAS HÁBILES</v>
          </cell>
          <cell r="Z7424" t="str">
            <v>Mercado Pago</v>
          </cell>
          <cell r="AC7424" t="str">
            <v>ES UN COMPLEJO HABITACIONAL: LAS FLORES 1600 TORRE 28-8C</v>
          </cell>
          <cell r="AD7424">
            <v>44037</v>
          </cell>
          <cell r="AE7424">
            <v>44039</v>
          </cell>
          <cell r="AF7424" t="str">
            <v>FRASCO VIDRIO 19CM X 9CM DIAM</v>
          </cell>
          <cell r="AG7424" t="str">
            <v>372.66</v>
          </cell>
          <cell r="AH7424">
            <v>2</v>
          </cell>
          <cell r="AI7424" t="str">
            <v>BA6431 MERRCA SEPARADA</v>
          </cell>
          <cell r="AJ7424" t="str">
            <v>Móvil</v>
          </cell>
          <cell r="AK7424" t="str">
            <v>MIERCOLES 29-07 ENTRE 8 Y 18 HORAS!</v>
          </cell>
          <cell r="AL7424">
            <v>1622988824</v>
          </cell>
          <cell r="AM7424">
            <v>266565939</v>
          </cell>
          <cell r="AN7424" t="str">
            <v>Sí</v>
          </cell>
        </row>
        <row r="7425">
          <cell r="A7425">
            <v>1378</v>
          </cell>
          <cell r="B7425" t="str">
            <v>anabelcapizzi@gmail.com</v>
          </cell>
          <cell r="C7425">
            <v>44037</v>
          </cell>
          <cell r="D7425" t="str">
            <v>Abierta</v>
          </cell>
          <cell r="E7425" t="str">
            <v>Recibido</v>
          </cell>
          <cell r="F7425" t="str">
            <v>Enviado</v>
          </cell>
          <cell r="G7425" t="str">
            <v>ARS</v>
          </cell>
          <cell r="H7425">
            <v>857</v>
          </cell>
          <cell r="I7425" t="str">
            <v>128.55</v>
          </cell>
          <cell r="J7425">
            <v>0</v>
          </cell>
          <cell r="K7425" t="str">
            <v>728.45</v>
          </cell>
          <cell r="L7425" t="str">
            <v>Anabel Capizzi</v>
          </cell>
          <cell r="M7425">
            <v>32947181</v>
          </cell>
          <cell r="N7425">
            <v>1158659270</v>
          </cell>
          <cell r="O7425" t="str">
            <v>Anabel Capizzi</v>
          </cell>
          <cell r="P7425">
            <v>1158659270</v>
          </cell>
          <cell r="Q7425" t="str">
            <v>Belelli</v>
          </cell>
          <cell r="R7425">
            <v>198</v>
          </cell>
          <cell r="S7425" t="str">
            <v>CASA - Tercera casa desde Sáenz, de rejas grises.</v>
          </cell>
          <cell r="T7425" t="str">
            <v>LOMAS DE ZAMORA</v>
          </cell>
          <cell r="U7425" t="str">
            <v>Lomas De Zamora</v>
          </cell>
          <cell r="V7425">
            <v>1832</v>
          </cell>
          <cell r="W7425" t="str">
            <v>Gran Buenos Aires</v>
          </cell>
          <cell r="Y7425" t="str">
            <v>ENVÍO SIN CARGO (CABA Y GRAN PARTE DE GBA) TIEMPO: 4 a 6 DÍAS HÁBILES</v>
          </cell>
          <cell r="Z7425" t="str">
            <v>Mercado Pago</v>
          </cell>
          <cell r="AA7425" t="str">
            <v>NADIADICELLO</v>
          </cell>
          <cell r="AB7425" t="str">
            <v>La dirección es Belelli 198, entre calles Saénz y Boedo. Desde Sáenz es la tercera casa, de rejas grises :)</v>
          </cell>
          <cell r="AD7425">
            <v>44037</v>
          </cell>
          <cell r="AE7425">
            <v>44040</v>
          </cell>
          <cell r="AF7425" t="str">
            <v>FRASCO VIDRIO 13.55CM</v>
          </cell>
          <cell r="AG7425">
            <v>104</v>
          </cell>
          <cell r="AH7425">
            <v>2</v>
          </cell>
          <cell r="AI7425" t="str">
            <v>046JA7591</v>
          </cell>
          <cell r="AJ7425" t="str">
            <v>Web</v>
          </cell>
          <cell r="AK7425" t="str">
            <v>JUEVES 30-07 ENTRE 8 Y 18 HORAS!</v>
          </cell>
          <cell r="AL7425">
            <v>1622957536</v>
          </cell>
          <cell r="AM7425">
            <v>267108238</v>
          </cell>
          <cell r="AN7425" t="str">
            <v>Sí</v>
          </cell>
        </row>
        <row r="7426">
          <cell r="A7426">
            <v>1378</v>
          </cell>
          <cell r="B7426" t="str">
            <v>anabelcapizzi@gmail.com</v>
          </cell>
          <cell r="AF7426" t="str">
            <v>INDIVIDUAL DE YUTE TEJIDO 32 CM</v>
          </cell>
          <cell r="AG7426">
            <v>649</v>
          </cell>
          <cell r="AH7426">
            <v>1</v>
          </cell>
          <cell r="AI7426" t="str">
            <v>INDIVIDUALYUTE</v>
          </cell>
          <cell r="AN7426" t="str">
            <v>Sí</v>
          </cell>
        </row>
        <row r="7427">
          <cell r="A7427">
            <v>1377</v>
          </cell>
          <cell r="B7427" t="str">
            <v>adrianitabb@icloud.com</v>
          </cell>
          <cell r="C7427">
            <v>44037</v>
          </cell>
          <cell r="D7427" t="str">
            <v>Abierta</v>
          </cell>
          <cell r="E7427" t="str">
            <v>Recibido</v>
          </cell>
          <cell r="F7427" t="str">
            <v>Enviado</v>
          </cell>
          <cell r="G7427" t="str">
            <v>ARS</v>
          </cell>
          <cell r="H7427" t="str">
            <v>664.5</v>
          </cell>
          <cell r="I7427" t="str">
            <v>99.68</v>
          </cell>
          <cell r="J7427">
            <v>0</v>
          </cell>
          <cell r="K7427" t="str">
            <v>564.82</v>
          </cell>
          <cell r="L7427" t="str">
            <v>Adriana Quintero</v>
          </cell>
          <cell r="M7427">
            <v>33246877</v>
          </cell>
          <cell r="N7427">
            <v>5491140575709</v>
          </cell>
          <cell r="O7427" t="str">
            <v>Adriana Quintero</v>
          </cell>
          <cell r="P7427">
            <v>5491140575709</v>
          </cell>
          <cell r="Q7427" t="str">
            <v>Av Eva Perón</v>
          </cell>
          <cell r="R7427">
            <v>1681</v>
          </cell>
          <cell r="T7427" t="str">
            <v>Temperley</v>
          </cell>
          <cell r="U7427" t="str">
            <v>Buenos Aires</v>
          </cell>
          <cell r="V7427">
            <v>1834</v>
          </cell>
          <cell r="W7427" t="str">
            <v>Gran Buenos Aires</v>
          </cell>
          <cell r="Y7427" t="str">
            <v>ENVÍO SIN CARGO (CABA Y GRAN PARTE DE GBA) TIEMPO: 4 a 6 DÍAS HÁBILES</v>
          </cell>
          <cell r="Z7427" t="str">
            <v>Mercado Pago</v>
          </cell>
          <cell r="AA7427" t="str">
            <v>NADIADICELLO</v>
          </cell>
          <cell r="AD7427">
            <v>44037</v>
          </cell>
          <cell r="AE7427">
            <v>44039</v>
          </cell>
          <cell r="AF7427" t="str">
            <v>MOLDE GALLETA CORAZON</v>
          </cell>
          <cell r="AG7427" t="str">
            <v>269.5</v>
          </cell>
          <cell r="AH7427">
            <v>1</v>
          </cell>
          <cell r="AI7427" t="str">
            <v>046BA4834</v>
          </cell>
          <cell r="AJ7427" t="str">
            <v>Móvil</v>
          </cell>
          <cell r="AK7427" t="str">
            <v>MIERCOLES 29-07 ENTRE 8 Y 18 HORAS!</v>
          </cell>
          <cell r="AL7427">
            <v>1622949911</v>
          </cell>
          <cell r="AM7427">
            <v>267119245</v>
          </cell>
          <cell r="AN7427" t="str">
            <v>Sí</v>
          </cell>
        </row>
        <row r="7428">
          <cell r="A7428">
            <v>1377</v>
          </cell>
          <cell r="B7428" t="str">
            <v>adrianitabb@icloud.com</v>
          </cell>
          <cell r="AF7428" t="str">
            <v>PERCHERO X 5 LLAVE BCO 5DIV 22CM</v>
          </cell>
          <cell r="AG7428">
            <v>395</v>
          </cell>
          <cell r="AH7428">
            <v>1</v>
          </cell>
          <cell r="AI7428" t="str">
            <v>046DE7359</v>
          </cell>
          <cell r="AN7428" t="str">
            <v>Sí</v>
          </cell>
        </row>
        <row r="7429">
          <cell r="A7429">
            <v>1376</v>
          </cell>
          <cell r="B7429" t="str">
            <v>jorgelina_paola@hotmail.com</v>
          </cell>
          <cell r="C7429">
            <v>44037</v>
          </cell>
          <cell r="D7429" t="str">
            <v>Abierta</v>
          </cell>
          <cell r="E7429" t="str">
            <v>Recibido</v>
          </cell>
          <cell r="F7429" t="str">
            <v>Enviado</v>
          </cell>
          <cell r="G7429" t="str">
            <v>ARS</v>
          </cell>
          <cell r="H7429">
            <v>750</v>
          </cell>
          <cell r="I7429">
            <v>0</v>
          </cell>
          <cell r="J7429">
            <v>0</v>
          </cell>
          <cell r="K7429">
            <v>750</v>
          </cell>
          <cell r="L7429" t="str">
            <v>Jorgelina Paola</v>
          </cell>
          <cell r="M7429">
            <v>29126929</v>
          </cell>
          <cell r="N7429">
            <v>1154872299</v>
          </cell>
          <cell r="O7429" t="str">
            <v>Jorgelina Paola</v>
          </cell>
          <cell r="P7429">
            <v>1154872299</v>
          </cell>
          <cell r="Q7429" t="str">
            <v>Directorio</v>
          </cell>
          <cell r="R7429">
            <v>827</v>
          </cell>
          <cell r="U7429" t="str">
            <v>San Antonio de Padua</v>
          </cell>
          <cell r="V7429">
            <v>1718</v>
          </cell>
          <cell r="W7429" t="str">
            <v>Gran Buenos Aires</v>
          </cell>
          <cell r="Y7429" t="str">
            <v>ENVÍO SIN CARGO (CABA Y GRAN PARTE DE GBA) TIEMPO: 4 a 6 DÍAS HÁBILES</v>
          </cell>
          <cell r="Z7429" t="str">
            <v>Mercado Pago</v>
          </cell>
          <cell r="AC7429" t="str">
            <v>ENVIAR CON EL CAMBIO DE LA ORDEN 1235</v>
          </cell>
          <cell r="AD7429">
            <v>44037</v>
          </cell>
          <cell r="AE7429">
            <v>44039</v>
          </cell>
          <cell r="AF7429" t="str">
            <v>BOWL CAPACIDAD 2.5 LTS (Negro)</v>
          </cell>
          <cell r="AG7429">
            <v>250</v>
          </cell>
          <cell r="AH7429">
            <v>3</v>
          </cell>
          <cell r="AI7429" t="str">
            <v>BP02002 BIPO</v>
          </cell>
          <cell r="AJ7429" t="str">
            <v>Móvil</v>
          </cell>
          <cell r="AK7429" t="str">
            <v>MIERCOLES 29-07 ENTRE 8 Y 18 HORAS!</v>
          </cell>
          <cell r="AL7429">
            <v>1622949461</v>
          </cell>
          <cell r="AM7429">
            <v>267117702</v>
          </cell>
          <cell r="AN7429" t="str">
            <v>Sí</v>
          </cell>
        </row>
        <row r="7430">
          <cell r="A7430">
            <v>1375</v>
          </cell>
          <cell r="B7430" t="str">
            <v>florencia.gomezbusto@hotmail.com</v>
          </cell>
          <cell r="C7430">
            <v>44037</v>
          </cell>
          <cell r="D7430" t="str">
            <v>Abierta</v>
          </cell>
          <cell r="E7430" t="str">
            <v>Recibido</v>
          </cell>
          <cell r="F7430" t="str">
            <v>Enviado</v>
          </cell>
          <cell r="G7430" t="str">
            <v>ARS</v>
          </cell>
          <cell r="H7430" t="str">
            <v>1246.61</v>
          </cell>
          <cell r="I7430" t="str">
            <v>186.99</v>
          </cell>
          <cell r="J7430">
            <v>0</v>
          </cell>
          <cell r="K7430" t="str">
            <v>1059.62</v>
          </cell>
          <cell r="L7430" t="str">
            <v>Alina Busto</v>
          </cell>
          <cell r="M7430">
            <v>41048201</v>
          </cell>
          <cell r="N7430">
            <v>1165323911</v>
          </cell>
          <cell r="O7430" t="str">
            <v>Alina Busto</v>
          </cell>
          <cell r="P7430">
            <v>1165323911</v>
          </cell>
          <cell r="Q7430" t="str">
            <v>Alfredo Nóbel</v>
          </cell>
          <cell r="R7430">
            <v>3768</v>
          </cell>
          <cell r="T7430" t="str">
            <v>Tortuguitas</v>
          </cell>
          <cell r="U7430" t="str">
            <v>Buenos Aires</v>
          </cell>
          <cell r="V7430">
            <v>1667</v>
          </cell>
          <cell r="W7430" t="str">
            <v>Gran Buenos Aires</v>
          </cell>
          <cell r="Y7430" t="str">
            <v>ENVÍO SIN CARGO (CABA Y GRAN PARTE DE GBA) TIEMPO: 4 a 6 DÍAS HÁBILES</v>
          </cell>
          <cell r="Z7430" t="str">
            <v>Mercado Pago</v>
          </cell>
          <cell r="AA7430" t="str">
            <v>NADIADICELLO</v>
          </cell>
          <cell r="AB7430" t="str">
            <v>El domicilio de entrega es una quinta y no funciona el timbre. Por favor, llamar al 1165323911 cuando esten en la puerta.</v>
          </cell>
          <cell r="AD7430">
            <v>44037</v>
          </cell>
          <cell r="AE7430">
            <v>44039</v>
          </cell>
          <cell r="AF7430" t="str">
            <v>CAFETERA EMBOLO 1000ML M1</v>
          </cell>
          <cell r="AG7430" t="str">
            <v>1246.61</v>
          </cell>
          <cell r="AH7430">
            <v>1</v>
          </cell>
          <cell r="AI7430" t="str">
            <v>046BA8040</v>
          </cell>
          <cell r="AJ7430" t="str">
            <v>Móvil</v>
          </cell>
          <cell r="AK7430" t="str">
            <v>JUEVES 30-07 ENTRE 8 Y 18 HORAS!</v>
          </cell>
          <cell r="AL7430">
            <v>1622927621</v>
          </cell>
          <cell r="AM7430">
            <v>267094864</v>
          </cell>
          <cell r="AN7430" t="str">
            <v>Sí</v>
          </cell>
        </row>
        <row r="7431">
          <cell r="A7431">
            <v>1374</v>
          </cell>
          <cell r="B7431" t="str">
            <v>jacquelinevairo@gmail.com</v>
          </cell>
          <cell r="C7431">
            <v>44037</v>
          </cell>
          <cell r="D7431" t="str">
            <v>Abierta</v>
          </cell>
          <cell r="E7431" t="str">
            <v>Recibido</v>
          </cell>
          <cell r="F7431" t="str">
            <v>Enviado</v>
          </cell>
          <cell r="G7431" t="str">
            <v>ARS</v>
          </cell>
          <cell r="H7431" t="str">
            <v>966.64</v>
          </cell>
          <cell r="I7431">
            <v>0</v>
          </cell>
          <cell r="J7431">
            <v>0</v>
          </cell>
          <cell r="K7431" t="str">
            <v>966.64</v>
          </cell>
          <cell r="L7431" t="str">
            <v>Jacqueline Vairo</v>
          </cell>
          <cell r="M7431">
            <v>28121101</v>
          </cell>
          <cell r="N7431">
            <v>1126512700</v>
          </cell>
          <cell r="O7431" t="str">
            <v>Jacqueline Vairo</v>
          </cell>
          <cell r="P7431">
            <v>1126512700</v>
          </cell>
          <cell r="Q7431" t="str">
            <v>Francisco camet</v>
          </cell>
          <cell r="R7431">
            <v>4595</v>
          </cell>
          <cell r="S7431" t="str">
            <v>Edificio 11 2 D</v>
          </cell>
          <cell r="T7431" t="str">
            <v>Lugano</v>
          </cell>
          <cell r="U7431" t="str">
            <v>Caba</v>
          </cell>
          <cell r="V7431">
            <v>1439</v>
          </cell>
          <cell r="W7431" t="str">
            <v>Capital Federal</v>
          </cell>
          <cell r="Y7431" t="str">
            <v>ENVÍO SIN CARGO (CABA Y GRAN PARTE DE GBA) TIEMPO: 4 a 6 DÍAS HÁBILES</v>
          </cell>
          <cell r="Z7431" t="str">
            <v>Mercado Pago</v>
          </cell>
          <cell r="AD7431">
            <v>44037</v>
          </cell>
          <cell r="AE7431">
            <v>44039</v>
          </cell>
          <cell r="AF7431" t="str">
            <v>ALFOMBRA ENTRADA "WELCOME"45X75CM</v>
          </cell>
          <cell r="AG7431" t="str">
            <v>966.64</v>
          </cell>
          <cell r="AH7431">
            <v>1</v>
          </cell>
          <cell r="AI7431" t="str">
            <v>046BA6693</v>
          </cell>
          <cell r="AJ7431" t="str">
            <v>Móvil</v>
          </cell>
          <cell r="AK7431" t="str">
            <v>MIERCOLES 29-07 ENTRE 8 Y 18 HORAS!</v>
          </cell>
          <cell r="AL7431">
            <v>1622822627</v>
          </cell>
          <cell r="AM7431">
            <v>267094959</v>
          </cell>
          <cell r="AN7431" t="str">
            <v>Sí</v>
          </cell>
        </row>
        <row r="7432">
          <cell r="A7432">
            <v>1373</v>
          </cell>
          <cell r="B7432" t="str">
            <v>dominguezjosefina99@gmail.com</v>
          </cell>
          <cell r="C7432">
            <v>44037</v>
          </cell>
          <cell r="D7432" t="str">
            <v>Abierta</v>
          </cell>
          <cell r="E7432" t="str">
            <v>Recibido</v>
          </cell>
          <cell r="F7432" t="str">
            <v>Enviado</v>
          </cell>
          <cell r="G7432" t="str">
            <v>ARS</v>
          </cell>
          <cell r="H7432" t="str">
            <v>511.85</v>
          </cell>
          <cell r="I7432">
            <v>0</v>
          </cell>
          <cell r="J7432">
            <v>0</v>
          </cell>
          <cell r="K7432" t="str">
            <v>511.85</v>
          </cell>
          <cell r="L7432" t="str">
            <v>Josefina Domínguez</v>
          </cell>
          <cell r="M7432">
            <v>27417391296</v>
          </cell>
          <cell r="N7432">
            <v>1134752478</v>
          </cell>
          <cell r="O7432" t="str">
            <v>Josefina Domínguez</v>
          </cell>
          <cell r="P7432">
            <v>1134752478</v>
          </cell>
          <cell r="Q7432" t="str">
            <v>Guido spano</v>
          </cell>
          <cell r="R7432">
            <v>827</v>
          </cell>
          <cell r="S7432" t="str">
            <v>Duplex 4</v>
          </cell>
          <cell r="T7432" t="str">
            <v>Bella vista</v>
          </cell>
          <cell r="U7432" t="str">
            <v>Buenos aires</v>
          </cell>
          <cell r="V7432">
            <v>1661</v>
          </cell>
          <cell r="W7432" t="str">
            <v>Gran Buenos Aires</v>
          </cell>
          <cell r="Y7432" t="str">
            <v>ENVÍO SIN CARGO (CABA Y GRAN PARTE DE GBA) TIEMPO: 4 a 6 DÍAS HÁBILES</v>
          </cell>
          <cell r="Z7432" t="str">
            <v>Mercado Pago</v>
          </cell>
          <cell r="AD7432">
            <v>44037</v>
          </cell>
          <cell r="AE7432">
            <v>44039</v>
          </cell>
          <cell r="AF7432" t="str">
            <v>RALLADOR DE MANO 4 LADOS 20CM (Amarillo)</v>
          </cell>
          <cell r="AG7432" t="str">
            <v>511.85</v>
          </cell>
          <cell r="AH7432">
            <v>1</v>
          </cell>
          <cell r="AI7432" t="str">
            <v>046BA7389</v>
          </cell>
          <cell r="AJ7432" t="str">
            <v>Móvil</v>
          </cell>
          <cell r="AK7432" t="str">
            <v>JUEVES 30-07 ENTRE 8 Y 18 HORAS!</v>
          </cell>
          <cell r="AL7432">
            <v>1622651447</v>
          </cell>
          <cell r="AM7432">
            <v>267052876</v>
          </cell>
          <cell r="AN7432" t="str">
            <v>Sí</v>
          </cell>
        </row>
        <row r="7433">
          <cell r="A7433">
            <v>1372</v>
          </cell>
          <cell r="B7433" t="str">
            <v>emi.tangher@gmail.com</v>
          </cell>
          <cell r="C7433">
            <v>44037</v>
          </cell>
          <cell r="D7433" t="str">
            <v>Abierta</v>
          </cell>
          <cell r="E7433" t="str">
            <v>Recibido</v>
          </cell>
          <cell r="F7433" t="str">
            <v>Enviado</v>
          </cell>
          <cell r="G7433" t="str">
            <v>ARS</v>
          </cell>
          <cell r="H7433">
            <v>1298</v>
          </cell>
          <cell r="I7433">
            <v>0</v>
          </cell>
          <cell r="J7433">
            <v>0</v>
          </cell>
          <cell r="K7433">
            <v>1298</v>
          </cell>
          <cell r="L7433" t="str">
            <v>María Emilia Tangherlini</v>
          </cell>
          <cell r="M7433">
            <v>38148252</v>
          </cell>
          <cell r="N7433" t="str">
            <v>emi.tangher@gmail.com</v>
          </cell>
          <cell r="O7433" t="str">
            <v>María Emilia Tangherlini Emilia Tangherlini</v>
          </cell>
          <cell r="P7433" t="str">
            <v>emi.tangher@gmail.com</v>
          </cell>
          <cell r="Q7433" t="str">
            <v>Anchorena</v>
          </cell>
          <cell r="R7433">
            <v>1747</v>
          </cell>
          <cell r="S7433" t="str">
            <v>9 B</v>
          </cell>
          <cell r="T7433" t="str">
            <v>Recoleta</v>
          </cell>
          <cell r="U7433" t="str">
            <v>Capital Federal</v>
          </cell>
          <cell r="V7433">
            <v>1425</v>
          </cell>
          <cell r="W7433" t="str">
            <v>Capital Federal</v>
          </cell>
          <cell r="Y7433" t="str">
            <v>ENVÍO SIN CARGO (CABA Y GRAN PARTE DE GBA) TIEMPO: 4 a 6 DÍAS HÁBILES</v>
          </cell>
          <cell r="Z7433" t="str">
            <v>Mercado Pago</v>
          </cell>
          <cell r="AB7433" t="str">
            <v xml:space="preserve">Entrega jueves o viernes, únicamente. </v>
          </cell>
          <cell r="AD7433">
            <v>44037</v>
          </cell>
          <cell r="AE7433">
            <v>44040</v>
          </cell>
          <cell r="AF7433" t="str">
            <v>INDIVIDUAL DE YUTE TEJIDO 32 CM</v>
          </cell>
          <cell r="AG7433">
            <v>649</v>
          </cell>
          <cell r="AH7433">
            <v>2</v>
          </cell>
          <cell r="AI7433" t="str">
            <v>INDIVIDUALYUTE</v>
          </cell>
          <cell r="AJ7433" t="str">
            <v>Web</v>
          </cell>
          <cell r="AK7433" t="str">
            <v>JUEVES 30-07 ENTRE 8 Y 18 HORAS!</v>
          </cell>
          <cell r="AL7433">
            <v>1622615910</v>
          </cell>
          <cell r="AM7433">
            <v>246206751</v>
          </cell>
          <cell r="AN7433" t="str">
            <v>Sí</v>
          </cell>
        </row>
        <row r="7434">
          <cell r="A7434">
            <v>1371</v>
          </cell>
          <cell r="B7434" t="str">
            <v>delfussilva@gmail.com</v>
          </cell>
          <cell r="C7434">
            <v>44037</v>
          </cell>
          <cell r="D7434" t="str">
            <v>Abierta</v>
          </cell>
          <cell r="E7434" t="str">
            <v>Recibido</v>
          </cell>
          <cell r="F7434" t="str">
            <v>Enviado</v>
          </cell>
          <cell r="G7434" t="str">
            <v>ARS</v>
          </cell>
          <cell r="H7434">
            <v>4999</v>
          </cell>
          <cell r="I7434" t="str">
            <v>749.85</v>
          </cell>
          <cell r="J7434">
            <v>0</v>
          </cell>
          <cell r="K7434" t="str">
            <v>4249.15</v>
          </cell>
          <cell r="L7434" t="str">
            <v>Delfina Silva</v>
          </cell>
          <cell r="M7434">
            <v>17363657</v>
          </cell>
          <cell r="N7434">
            <v>1159193255</v>
          </cell>
          <cell r="O7434" t="str">
            <v>Delfina SILVA</v>
          </cell>
          <cell r="P7434">
            <v>1159193255</v>
          </cell>
          <cell r="Q7434" t="str">
            <v>Rafael Hernandez</v>
          </cell>
          <cell r="R7434">
            <v>2501</v>
          </cell>
          <cell r="S7434" t="str">
            <v>CASA</v>
          </cell>
          <cell r="T7434" t="str">
            <v>BELGRANO</v>
          </cell>
          <cell r="U7434" t="str">
            <v>Caba</v>
          </cell>
          <cell r="V7434">
            <v>1428</v>
          </cell>
          <cell r="W7434" t="str">
            <v>Capital Federal</v>
          </cell>
          <cell r="Y7434" t="str">
            <v>ENVÍO SIN CARGO (CABA Y GRAN PARTE DE GBA) TIEMPO: 4 a 6 DÍAS HÁBILES</v>
          </cell>
          <cell r="Z7434" t="str">
            <v>Mercado Pago</v>
          </cell>
          <cell r="AA7434" t="str">
            <v>NADIADICELLO</v>
          </cell>
          <cell r="AD7434">
            <v>44037</v>
          </cell>
          <cell r="AE7434">
            <v>44039</v>
          </cell>
          <cell r="AF7434" t="str">
            <v>TETERA DE CERAMICA 500ML+ FILTRO (Flores azules)</v>
          </cell>
          <cell r="AG7434">
            <v>1399</v>
          </cell>
          <cell r="AH7434">
            <v>1</v>
          </cell>
          <cell r="AI7434" t="str">
            <v>046BA4998</v>
          </cell>
          <cell r="AJ7434" t="str">
            <v>Web</v>
          </cell>
          <cell r="AK7434" t="str">
            <v>MIERCOLES 29-07 ENTRE 8 Y 18 HORAS!</v>
          </cell>
          <cell r="AL7434">
            <v>1622505852</v>
          </cell>
          <cell r="AM7434">
            <v>267026480</v>
          </cell>
          <cell r="AN7434" t="str">
            <v>Sí</v>
          </cell>
        </row>
        <row r="7435">
          <cell r="A7435">
            <v>1371</v>
          </cell>
          <cell r="B7435" t="str">
            <v>delfussilva@gmail.com</v>
          </cell>
          <cell r="AF7435" t="str">
            <v>TAZA ROMA DE CERAMICA MOSTAZA 275ML</v>
          </cell>
          <cell r="AG7435">
            <v>600</v>
          </cell>
          <cell r="AH7435">
            <v>2</v>
          </cell>
          <cell r="AI7435" t="str">
            <v>PO410713</v>
          </cell>
          <cell r="AN7435" t="str">
            <v>Sí</v>
          </cell>
        </row>
        <row r="7436">
          <cell r="A7436">
            <v>1371</v>
          </cell>
          <cell r="B7436" t="str">
            <v>delfussilva@gmail.com</v>
          </cell>
          <cell r="AF7436" t="str">
            <v>TAZA ROMA DE CERAMICA ROJA 275ML</v>
          </cell>
          <cell r="AG7436">
            <v>600</v>
          </cell>
          <cell r="AH7436">
            <v>2</v>
          </cell>
          <cell r="AI7436" t="str">
            <v>PO416713NN MERCA SEPA</v>
          </cell>
          <cell r="AN7436" t="str">
            <v>Sí</v>
          </cell>
        </row>
        <row r="7437">
          <cell r="A7437">
            <v>1371</v>
          </cell>
          <cell r="B7437" t="str">
            <v>delfussilva@gmail.com</v>
          </cell>
          <cell r="AF7437" t="str">
            <v>TAZA ROMA DE CERAMICA AZUL NAVY 275ML</v>
          </cell>
          <cell r="AG7437">
            <v>600</v>
          </cell>
          <cell r="AH7437">
            <v>2</v>
          </cell>
          <cell r="AI7437" t="str">
            <v>PO323713 MERCA SEPA</v>
          </cell>
          <cell r="AN7437" t="str">
            <v>Sí</v>
          </cell>
        </row>
        <row r="7438">
          <cell r="A7438">
            <v>1370</v>
          </cell>
          <cell r="B7438" t="str">
            <v>miasmiriglio@gmail.com</v>
          </cell>
          <cell r="C7438">
            <v>44037</v>
          </cell>
          <cell r="D7438" t="str">
            <v>Abierta</v>
          </cell>
          <cell r="E7438" t="str">
            <v>Recibido</v>
          </cell>
          <cell r="F7438" t="str">
            <v>Enviado</v>
          </cell>
          <cell r="G7438" t="str">
            <v>ARS</v>
          </cell>
          <cell r="H7438" t="str">
            <v>2695.47</v>
          </cell>
          <cell r="I7438" t="str">
            <v>44.47</v>
          </cell>
          <cell r="J7438">
            <v>1155</v>
          </cell>
          <cell r="K7438">
            <v>3806</v>
          </cell>
          <cell r="L7438" t="str">
            <v xml:space="preserve">Mia </v>
          </cell>
          <cell r="M7438">
            <v>44264934</v>
          </cell>
          <cell r="N7438">
            <v>2235511256</v>
          </cell>
          <cell r="O7438" t="str">
            <v>Mia  Smiriglio</v>
          </cell>
          <cell r="P7438">
            <v>2235511256</v>
          </cell>
          <cell r="Q7438" t="str">
            <v>Bermejo</v>
          </cell>
          <cell r="R7438">
            <v>1648</v>
          </cell>
          <cell r="U7438" t="str">
            <v>Mar del plata</v>
          </cell>
          <cell r="V7438">
            <v>7600</v>
          </cell>
          <cell r="W7438" t="str">
            <v>Buenos Aires</v>
          </cell>
          <cell r="Y7438" t="str">
            <v>Correo Argentino - Encomienda Clásica</v>
          </cell>
          <cell r="Z7438" t="str">
            <v>Mercado Pago</v>
          </cell>
          <cell r="AA7438" t="str">
            <v>NADIADICELLO</v>
          </cell>
          <cell r="AB7438" t="str">
            <v>Hola! Por favor que la franja del vaso térmico sea color beige. Gracias!</v>
          </cell>
          <cell r="AD7438">
            <v>44037</v>
          </cell>
          <cell r="AE7438">
            <v>44039</v>
          </cell>
          <cell r="AF7438" t="str">
            <v>VASO TERMICO CON TAPA Y FAJA (Beige)</v>
          </cell>
          <cell r="AG7438" t="str">
            <v>296.47</v>
          </cell>
          <cell r="AH7438">
            <v>1</v>
          </cell>
          <cell r="AI7438" t="str">
            <v>019BA7578</v>
          </cell>
          <cell r="AJ7438" t="str">
            <v>Móvil</v>
          </cell>
          <cell r="AK7438" t="str">
            <v>EL MIERCOLES 29-07 SE ENVIA AL CORREO ARGENTINO! ENTRE 15 Y 18 HORAS!</v>
          </cell>
          <cell r="AL7438">
            <v>1622165076</v>
          </cell>
          <cell r="AM7438">
            <v>266964219</v>
          </cell>
          <cell r="AN7438" t="str">
            <v>Sí</v>
          </cell>
        </row>
        <row r="7439">
          <cell r="A7439">
            <v>1370</v>
          </cell>
          <cell r="B7439" t="str">
            <v>miasmiriglio@gmail.com</v>
          </cell>
          <cell r="AF7439" t="str">
            <v>PROMO SET DE VIDRIO</v>
          </cell>
          <cell r="AG7439">
            <v>2399</v>
          </cell>
          <cell r="AH7439">
            <v>1</v>
          </cell>
          <cell r="AN7439" t="str">
            <v>Sí</v>
          </cell>
        </row>
        <row r="7440">
          <cell r="A7440">
            <v>1369</v>
          </cell>
          <cell r="B7440" t="str">
            <v>anabellabosiowond@hotmail.com</v>
          </cell>
          <cell r="C7440">
            <v>44036</v>
          </cell>
          <cell r="D7440" t="str">
            <v>Abierta</v>
          </cell>
          <cell r="E7440" t="str">
            <v>Recibido</v>
          </cell>
          <cell r="F7440" t="str">
            <v>Enviado</v>
          </cell>
          <cell r="G7440" t="str">
            <v>ARS</v>
          </cell>
          <cell r="H7440" t="str">
            <v>1584.02</v>
          </cell>
          <cell r="I7440" t="str">
            <v>237.6</v>
          </cell>
          <cell r="J7440">
            <v>0</v>
          </cell>
          <cell r="K7440" t="str">
            <v>1346.42</v>
          </cell>
          <cell r="L7440" t="str">
            <v>Anabella Cynthia Bosio</v>
          </cell>
          <cell r="M7440">
            <v>24564551</v>
          </cell>
          <cell r="N7440">
            <v>1136640720</v>
          </cell>
          <cell r="O7440" t="str">
            <v>Anabella Cynthia Bosio</v>
          </cell>
          <cell r="P7440">
            <v>1136640720</v>
          </cell>
          <cell r="Q7440" t="str">
            <v>Conesa</v>
          </cell>
          <cell r="R7440">
            <v>1294</v>
          </cell>
          <cell r="S7440" t="str">
            <v>Timbre gris commax</v>
          </cell>
          <cell r="T7440" t="str">
            <v>Colegiales</v>
          </cell>
          <cell r="U7440" t="str">
            <v>Buenos Aires</v>
          </cell>
          <cell r="V7440">
            <v>1426</v>
          </cell>
          <cell r="W7440" t="str">
            <v>Capital Federal</v>
          </cell>
          <cell r="Y7440" t="str">
            <v>ENVÍO SIN CARGO (CABA Y GRAN PARTE DE GBA) TIEMPO: 4 a 6 DÍAS HÁBILES</v>
          </cell>
          <cell r="Z7440" t="str">
            <v>Mercado Pago</v>
          </cell>
          <cell r="AA7440" t="str">
            <v>NADIADICELLO</v>
          </cell>
          <cell r="AB7440" t="str">
            <v>Los días lunes miércoles y viernes pueden enviar a Conesa 1294 (1426) de 10 a 15 hs. Los martes y jueves en Habana 2848 (1429) durante todo el día. Muchas gracias ! Anabella</v>
          </cell>
          <cell r="AC7440" t="str">
            <v>VER HORARIOS DE ACUERDO AL DIA CAMBIA DIRECCION QUIERE COLOR BLANCO!!!! ENVIAR ENVIAR ORDEN 1369 CON 1484</v>
          </cell>
          <cell r="AD7440">
            <v>44036</v>
          </cell>
          <cell r="AE7440">
            <v>44037</v>
          </cell>
          <cell r="AF7440" t="str">
            <v>BOWL BAMBOO NEGRO OVALADO MED 13.5X30CM</v>
          </cell>
          <cell r="AG7440" t="str">
            <v>1584.02</v>
          </cell>
          <cell r="AH7440">
            <v>1</v>
          </cell>
          <cell r="AI7440" t="str">
            <v>BA7792</v>
          </cell>
          <cell r="AJ7440" t="str">
            <v>Móvil</v>
          </cell>
          <cell r="AK7440" t="str">
            <v>JUEVES 30-07 ENTRE 8 Y 18 HORAS!</v>
          </cell>
          <cell r="AL7440">
            <v>1621190098</v>
          </cell>
          <cell r="AM7440">
            <v>266687655</v>
          </cell>
          <cell r="AN7440" t="str">
            <v>Sí</v>
          </cell>
        </row>
        <row r="7441">
          <cell r="A7441">
            <v>1368</v>
          </cell>
          <cell r="B7441" t="str">
            <v>rfernandezjaras@gmail.com</v>
          </cell>
          <cell r="C7441">
            <v>44036</v>
          </cell>
          <cell r="D7441" t="str">
            <v>Abierta</v>
          </cell>
          <cell r="E7441" t="str">
            <v>Recibido</v>
          </cell>
          <cell r="F7441" t="str">
            <v>Enviado</v>
          </cell>
          <cell r="G7441" t="str">
            <v>ARS</v>
          </cell>
          <cell r="H7441" t="str">
            <v>2220.9</v>
          </cell>
          <cell r="I7441" t="str">
            <v>333.14</v>
          </cell>
          <cell r="J7441">
            <v>0</v>
          </cell>
          <cell r="K7441" t="str">
            <v>1887.76</v>
          </cell>
          <cell r="L7441" t="str">
            <v>Roxana Fernandez Jaras</v>
          </cell>
          <cell r="M7441">
            <v>35719944</v>
          </cell>
          <cell r="N7441">
            <v>40220339</v>
          </cell>
          <cell r="O7441" t="str">
            <v>Roxana Fernandez Jaras</v>
          </cell>
          <cell r="P7441">
            <v>40220339</v>
          </cell>
          <cell r="Q7441" t="str">
            <v>Rosetti</v>
          </cell>
          <cell r="R7441">
            <v>109</v>
          </cell>
          <cell r="S7441" t="str">
            <v>1 E (timbre 105)</v>
          </cell>
          <cell r="T7441" t="str">
            <v>Piñeyro</v>
          </cell>
          <cell r="U7441" t="str">
            <v>Avellaneda</v>
          </cell>
          <cell r="V7441">
            <v>1870</v>
          </cell>
          <cell r="W7441" t="str">
            <v>Gran Buenos Aires</v>
          </cell>
          <cell r="Y7441" t="str">
            <v>ENVÍO SIN CARGO (CABA Y GRAN PARTE DE GBA) TIEMPO: 4 a 6 DÍAS HÁBILES</v>
          </cell>
          <cell r="Z7441" t="str">
            <v>Mercado Pago</v>
          </cell>
          <cell r="AA7441" t="str">
            <v>GIMEACCARDI</v>
          </cell>
          <cell r="AD7441">
            <v>44036</v>
          </cell>
          <cell r="AE7441">
            <v>44039</v>
          </cell>
          <cell r="AF7441" t="str">
            <v>BATIDOR SEMIAUTOMATICO 34 CM</v>
          </cell>
          <cell r="AG7441" t="str">
            <v>313.5</v>
          </cell>
          <cell r="AH7441">
            <v>1</v>
          </cell>
          <cell r="AI7441" t="str">
            <v>046BA4824</v>
          </cell>
          <cell r="AJ7441" t="str">
            <v>Web</v>
          </cell>
          <cell r="AK7441" t="str">
            <v>MIERCOLES 29-07 ENTRE 8 Y 18 HORAS!</v>
          </cell>
          <cell r="AL7441">
            <v>1621136169</v>
          </cell>
          <cell r="AM7441">
            <v>266714045</v>
          </cell>
          <cell r="AN7441" t="str">
            <v>Sí</v>
          </cell>
        </row>
        <row r="7442">
          <cell r="A7442">
            <v>1368</v>
          </cell>
          <cell r="B7442" t="str">
            <v>rfernandezjaras@gmail.com</v>
          </cell>
          <cell r="AF7442" t="str">
            <v>FRASCO VIDRIO 19CM X 9CM DIAM</v>
          </cell>
          <cell r="AG7442" t="str">
            <v>372.66</v>
          </cell>
          <cell r="AH7442">
            <v>1</v>
          </cell>
          <cell r="AI7442" t="str">
            <v>BA6431 MERRCA SEPARADA</v>
          </cell>
          <cell r="AN7442" t="str">
            <v>Sí</v>
          </cell>
        </row>
        <row r="7443">
          <cell r="A7443">
            <v>1368</v>
          </cell>
          <cell r="B7443" t="str">
            <v>rfernandezjaras@gmail.com</v>
          </cell>
          <cell r="AF7443" t="str">
            <v>ESPECIERO 6 PIEZAS DE ACERO INOXIDABLE 20X20 CM</v>
          </cell>
          <cell r="AG7443" t="str">
            <v>1534.74</v>
          </cell>
          <cell r="AH7443">
            <v>1</v>
          </cell>
          <cell r="AI7443" t="str">
            <v>046BA3347</v>
          </cell>
          <cell r="AN7443" t="str">
            <v>Sí</v>
          </cell>
        </row>
        <row r="7444">
          <cell r="A7444">
            <v>1367</v>
          </cell>
          <cell r="B7444" t="str">
            <v>4mbelen10@gmail.com</v>
          </cell>
          <cell r="C7444">
            <v>44036</v>
          </cell>
          <cell r="D7444" t="str">
            <v>Abierta</v>
          </cell>
          <cell r="E7444" t="str">
            <v>Recibido</v>
          </cell>
          <cell r="F7444" t="str">
            <v>Enviado</v>
          </cell>
          <cell r="G7444" t="str">
            <v>ARS</v>
          </cell>
          <cell r="H7444">
            <v>1708</v>
          </cell>
          <cell r="I7444">
            <v>0</v>
          </cell>
          <cell r="J7444">
            <v>0</v>
          </cell>
          <cell r="K7444">
            <v>1708</v>
          </cell>
          <cell r="L7444" t="str">
            <v>María Belen Perez</v>
          </cell>
          <cell r="M7444">
            <v>38613472</v>
          </cell>
          <cell r="N7444">
            <v>1565678382</v>
          </cell>
          <cell r="O7444" t="str">
            <v>María Belen Perez</v>
          </cell>
          <cell r="P7444">
            <v>1565678382</v>
          </cell>
          <cell r="Q7444" t="str">
            <v>Avenida montes de oca</v>
          </cell>
          <cell r="R7444">
            <v>606</v>
          </cell>
          <cell r="S7444" t="str">
            <v>4 D</v>
          </cell>
          <cell r="T7444" t="str">
            <v>Barracas</v>
          </cell>
          <cell r="U7444" t="str">
            <v>Buenos Aires caba</v>
          </cell>
          <cell r="V7444">
            <v>1270</v>
          </cell>
          <cell r="W7444" t="str">
            <v>Capital Federal</v>
          </cell>
          <cell r="Y7444" t="str">
            <v>ENVÍO SIN CARGO (CABA Y GRAN PARTE DE GBA) TIEMPO: 4 a 6 DÍAS HÁBILES</v>
          </cell>
          <cell r="Z7444" t="str">
            <v>Mercado Pago</v>
          </cell>
          <cell r="AC7444" t="str">
            <v>PEDIDOS JUNTOS 1367 Y 1348</v>
          </cell>
          <cell r="AD7444">
            <v>44036</v>
          </cell>
          <cell r="AE7444">
            <v>44037</v>
          </cell>
          <cell r="AF7444" t="str">
            <v>MESA PLEGABLE PARA PC MADERA Y METAL 59X39X23CM (Marrón)</v>
          </cell>
          <cell r="AG7444">
            <v>1708</v>
          </cell>
          <cell r="AH7444">
            <v>1</v>
          </cell>
          <cell r="AI7444" t="str">
            <v>ME7897</v>
          </cell>
          <cell r="AJ7444" t="str">
            <v>Móvil</v>
          </cell>
          <cell r="AK7444" t="str">
            <v>JUEVES 30-07 ENTRE 8 Y 18 HORAS!</v>
          </cell>
          <cell r="AL7444">
            <v>1620698388</v>
          </cell>
          <cell r="AM7444">
            <v>266632774</v>
          </cell>
          <cell r="AN7444" t="str">
            <v>Sí</v>
          </cell>
        </row>
        <row r="7445">
          <cell r="A7445">
            <v>1366</v>
          </cell>
          <cell r="B7445" t="str">
            <v>ceciliagcolombo@gmail.com</v>
          </cell>
          <cell r="C7445">
            <v>44036</v>
          </cell>
          <cell r="D7445" t="str">
            <v>Abierta</v>
          </cell>
          <cell r="E7445" t="str">
            <v>Recibido</v>
          </cell>
          <cell r="F7445" t="str">
            <v>Enviado</v>
          </cell>
          <cell r="G7445" t="str">
            <v>ARS</v>
          </cell>
          <cell r="H7445" t="str">
            <v>4421.5</v>
          </cell>
          <cell r="I7445">
            <v>0</v>
          </cell>
          <cell r="J7445">
            <v>0</v>
          </cell>
          <cell r="K7445" t="str">
            <v>4421.5</v>
          </cell>
          <cell r="L7445" t="str">
            <v>Cecilia Colombo</v>
          </cell>
          <cell r="M7445">
            <v>39460004</v>
          </cell>
          <cell r="N7445">
            <v>1557972389</v>
          </cell>
          <cell r="O7445" t="str">
            <v>Cecilia Colombo</v>
          </cell>
          <cell r="P7445">
            <v>1557972389</v>
          </cell>
          <cell r="Q7445" t="str">
            <v>Gavilán</v>
          </cell>
          <cell r="R7445">
            <v>480</v>
          </cell>
          <cell r="S7445" t="str">
            <v>Pb 2</v>
          </cell>
          <cell r="T7445" t="str">
            <v>Flores</v>
          </cell>
          <cell r="U7445" t="str">
            <v>Capital federal</v>
          </cell>
          <cell r="V7445">
            <v>1406</v>
          </cell>
          <cell r="W7445" t="str">
            <v>Capital Federal</v>
          </cell>
          <cell r="Y7445" t="str">
            <v>ENVÍO SIN CARGO (CABA Y GRAN PARTE DE GBA) TIEMPO: 4 a 6 DÍAS HÁBILES</v>
          </cell>
          <cell r="Z7445" t="str">
            <v>Mercado Pago</v>
          </cell>
          <cell r="AD7445">
            <v>44036</v>
          </cell>
          <cell r="AE7445">
            <v>44037</v>
          </cell>
          <cell r="AF7445" t="str">
            <v>SECAPLATOS MANIJA ACC. INOX. 40X37X27CM</v>
          </cell>
          <cell r="AG7445" t="str">
            <v>2713.5</v>
          </cell>
          <cell r="AH7445">
            <v>1</v>
          </cell>
          <cell r="AI7445" t="str">
            <v>046BA6370</v>
          </cell>
          <cell r="AJ7445" t="str">
            <v>Móvil</v>
          </cell>
          <cell r="AK7445" t="str">
            <v>JUEVES 30-07 ENTRE 8 Y 18 HORAS!</v>
          </cell>
          <cell r="AL7445">
            <v>1620692934</v>
          </cell>
          <cell r="AM7445">
            <v>266621093</v>
          </cell>
          <cell r="AN7445" t="str">
            <v>Sí</v>
          </cell>
        </row>
        <row r="7446">
          <cell r="A7446">
            <v>1366</v>
          </cell>
          <cell r="B7446" t="str">
            <v>ceciliagcolombo@gmail.com</v>
          </cell>
          <cell r="AF7446" t="str">
            <v>MESA PLEGABLE PARA PC MADERA Y METAL 59X39X23CM (Marrón)</v>
          </cell>
          <cell r="AG7446">
            <v>1708</v>
          </cell>
          <cell r="AH7446">
            <v>1</v>
          </cell>
          <cell r="AI7446" t="str">
            <v>ME7897</v>
          </cell>
          <cell r="AN7446" t="str">
            <v>Sí</v>
          </cell>
        </row>
        <row r="7447">
          <cell r="A7447">
            <v>1365</v>
          </cell>
          <cell r="B7447" t="str">
            <v>marinnakippes@gmail.com</v>
          </cell>
          <cell r="C7447">
            <v>44036</v>
          </cell>
          <cell r="D7447" t="str">
            <v>Abierta</v>
          </cell>
          <cell r="E7447" t="str">
            <v>Recibido</v>
          </cell>
          <cell r="F7447" t="str">
            <v>Enviado</v>
          </cell>
          <cell r="G7447" t="str">
            <v>ARS</v>
          </cell>
          <cell r="H7447">
            <v>1708</v>
          </cell>
          <cell r="I7447" t="str">
            <v>256.2</v>
          </cell>
          <cell r="J7447">
            <v>0</v>
          </cell>
          <cell r="K7447" t="str">
            <v>1451.8</v>
          </cell>
          <cell r="L7447" t="str">
            <v>Marina Kippes</v>
          </cell>
          <cell r="M7447">
            <v>40351092</v>
          </cell>
          <cell r="N7447">
            <v>1551202222</v>
          </cell>
          <cell r="O7447" t="str">
            <v>Marina Kippes</v>
          </cell>
          <cell r="P7447">
            <v>1551202222</v>
          </cell>
          <cell r="Q7447" t="str">
            <v>Rivadavia</v>
          </cell>
          <cell r="R7447">
            <v>4949</v>
          </cell>
          <cell r="T7447" t="str">
            <v>Billinghurts</v>
          </cell>
          <cell r="U7447" t="str">
            <v>San martin</v>
          </cell>
          <cell r="V7447">
            <v>1650</v>
          </cell>
          <cell r="W7447" t="str">
            <v>Gran Buenos Aires</v>
          </cell>
          <cell r="Y7447" t="str">
            <v>ENVÍO SIN CARGO (CABA Y GRAN PARTE DE GBA) TIEMPO: 4 a 6 DÍAS HÁBILES</v>
          </cell>
          <cell r="Z7447" t="str">
            <v>Mercado Pago</v>
          </cell>
          <cell r="AA7447" t="str">
            <v>GIMEACCARDI</v>
          </cell>
          <cell r="AD7447">
            <v>44036</v>
          </cell>
          <cell r="AE7447">
            <v>44039</v>
          </cell>
          <cell r="AF7447" t="str">
            <v>MESA PLEGABLE PARA PC MADERA Y METAL 59X39X23CM (Marrón)</v>
          </cell>
          <cell r="AG7447">
            <v>1708</v>
          </cell>
          <cell r="AH7447">
            <v>1</v>
          </cell>
          <cell r="AI7447" t="str">
            <v>ME7897</v>
          </cell>
          <cell r="AJ7447" t="str">
            <v>Móvil</v>
          </cell>
          <cell r="AK7447" t="str">
            <v>JUEVES 30-07 ENTRE 8 Y 18 HORAS!</v>
          </cell>
          <cell r="AL7447">
            <v>1620638804</v>
          </cell>
          <cell r="AM7447">
            <v>266620605</v>
          </cell>
          <cell r="AN7447" t="str">
            <v>Sí</v>
          </cell>
        </row>
        <row r="7448">
          <cell r="A7448">
            <v>1364</v>
          </cell>
          <cell r="B7448" t="str">
            <v>valenlinares08@gmail.com</v>
          </cell>
          <cell r="C7448">
            <v>44036</v>
          </cell>
          <cell r="D7448" t="str">
            <v>Abierta</v>
          </cell>
          <cell r="E7448" t="str">
            <v>Recibido</v>
          </cell>
          <cell r="F7448" t="str">
            <v>Enviado</v>
          </cell>
          <cell r="G7448" t="str">
            <v>ARS</v>
          </cell>
          <cell r="H7448">
            <v>1708</v>
          </cell>
          <cell r="I7448" t="str">
            <v>256.2</v>
          </cell>
          <cell r="J7448">
            <v>0</v>
          </cell>
          <cell r="K7448" t="str">
            <v>1451.8</v>
          </cell>
          <cell r="L7448" t="str">
            <v>Valentina Linares</v>
          </cell>
          <cell r="M7448">
            <v>24922867</v>
          </cell>
          <cell r="N7448">
            <v>1126915032</v>
          </cell>
          <cell r="O7448" t="str">
            <v>Valentina Linares</v>
          </cell>
          <cell r="P7448">
            <v>1126915032</v>
          </cell>
          <cell r="Q7448" t="str">
            <v>Avenida Olazabal</v>
          </cell>
          <cell r="R7448">
            <v>5400</v>
          </cell>
          <cell r="S7448" t="str">
            <v>Piso 2 Depto 7</v>
          </cell>
          <cell r="T7448" t="str">
            <v>Villa Urquiza</v>
          </cell>
          <cell r="U7448" t="str">
            <v>Ciudad Autónoma de Buenos Aires</v>
          </cell>
          <cell r="V7448">
            <v>1431</v>
          </cell>
          <cell r="W7448" t="str">
            <v>Capital Federal</v>
          </cell>
          <cell r="Y7448" t="str">
            <v>ENVÍO SIN CARGO (CABA Y GRAN PARTE DE GBA) TIEMPO: 4 a 6 DÍAS HÁBILES</v>
          </cell>
          <cell r="Z7448" t="str">
            <v>Mercado Pago</v>
          </cell>
          <cell r="AA7448" t="str">
            <v>NADIADICELLO</v>
          </cell>
          <cell r="AD7448">
            <v>44036</v>
          </cell>
          <cell r="AE7448">
            <v>44037</v>
          </cell>
          <cell r="AF7448" t="str">
            <v>MESA PLEGABLE PARA PC MADERA Y METAL 59X39X23CM (Marrón)</v>
          </cell>
          <cell r="AG7448">
            <v>1708</v>
          </cell>
          <cell r="AH7448">
            <v>1</v>
          </cell>
          <cell r="AI7448" t="str">
            <v>ME7897</v>
          </cell>
          <cell r="AJ7448" t="str">
            <v>Web</v>
          </cell>
          <cell r="AK7448" t="str">
            <v>JUEVES 30-07 ENTRE 8 Y 18 HORAS!</v>
          </cell>
          <cell r="AL7448">
            <v>1620631514</v>
          </cell>
          <cell r="AM7448">
            <v>266610137</v>
          </cell>
          <cell r="AN7448" t="str">
            <v>Sí</v>
          </cell>
        </row>
        <row r="7449">
          <cell r="A7449">
            <v>1363</v>
          </cell>
          <cell r="B7449" t="str">
            <v>cavalleracamila@gmail.com</v>
          </cell>
          <cell r="C7449">
            <v>44036</v>
          </cell>
          <cell r="D7449" t="str">
            <v>Abierta</v>
          </cell>
          <cell r="E7449" t="str">
            <v>Anulado</v>
          </cell>
          <cell r="F7449" t="str">
            <v>No está empaquetado</v>
          </cell>
          <cell r="G7449" t="str">
            <v>ARS</v>
          </cell>
          <cell r="H7449">
            <v>1708</v>
          </cell>
          <cell r="I7449" t="str">
            <v>256.2</v>
          </cell>
          <cell r="J7449">
            <v>0</v>
          </cell>
          <cell r="K7449" t="str">
            <v>1451.8</v>
          </cell>
          <cell r="L7449" t="str">
            <v>Camila Cavallera</v>
          </cell>
          <cell r="M7449">
            <v>40577232</v>
          </cell>
          <cell r="N7449">
            <v>1140874678</v>
          </cell>
          <cell r="O7449" t="str">
            <v>Camila Cavallera</v>
          </cell>
          <cell r="P7449">
            <v>1140874678</v>
          </cell>
          <cell r="Q7449" t="str">
            <v>Gallo</v>
          </cell>
          <cell r="R7449">
            <v>1435</v>
          </cell>
          <cell r="S7449" t="str">
            <v>8C</v>
          </cell>
          <cell r="T7449" t="str">
            <v>Palermo</v>
          </cell>
          <cell r="U7449" t="str">
            <v>Caba</v>
          </cell>
          <cell r="V7449">
            <v>1425</v>
          </cell>
          <cell r="W7449" t="str">
            <v>Capital Federal</v>
          </cell>
          <cell r="Y7449" t="str">
            <v>ENVÍO SIN CARGO (CABA Y GRAN PARTE DE GBA) TIEMPO: 4 a 6 DÍAS HÁBILES</v>
          </cell>
          <cell r="Z7449" t="str">
            <v>Mercado Pago</v>
          </cell>
          <cell r="AA7449" t="str">
            <v>NADIADICELLO</v>
          </cell>
          <cell r="AF7449" t="str">
            <v>MESA PLEGABLE PARA PC MADERA Y METAL 59X39X23CM (Marrón)</v>
          </cell>
          <cell r="AG7449">
            <v>1708</v>
          </cell>
          <cell r="AH7449">
            <v>1</v>
          </cell>
          <cell r="AI7449" t="str">
            <v>ME7897</v>
          </cell>
          <cell r="AJ7449" t="str">
            <v>Móvil</v>
          </cell>
          <cell r="AK7449" t="str">
            <v/>
          </cell>
          <cell r="AL7449">
            <v>1620617894</v>
          </cell>
          <cell r="AM7449">
            <v>266615779</v>
          </cell>
          <cell r="AN7449" t="str">
            <v>Sí</v>
          </cell>
        </row>
        <row r="7450">
          <cell r="A7450">
            <v>1362</v>
          </cell>
          <cell r="B7450" t="str">
            <v>agustinalgarcia@yahoo.com.ar</v>
          </cell>
          <cell r="C7450">
            <v>44036</v>
          </cell>
          <cell r="D7450" t="str">
            <v>Abierta</v>
          </cell>
          <cell r="E7450" t="str">
            <v>Recibido</v>
          </cell>
          <cell r="F7450" t="str">
            <v>Enviado</v>
          </cell>
          <cell r="G7450" t="str">
            <v>ARS</v>
          </cell>
          <cell r="H7450" t="str">
            <v>2021.5</v>
          </cell>
          <cell r="I7450">
            <v>0</v>
          </cell>
          <cell r="J7450">
            <v>0</v>
          </cell>
          <cell r="K7450" t="str">
            <v>2021.5</v>
          </cell>
          <cell r="L7450" t="str">
            <v>Agus Garcia</v>
          </cell>
          <cell r="M7450">
            <v>35255222</v>
          </cell>
          <cell r="N7450">
            <v>1165360111</v>
          </cell>
          <cell r="O7450" t="str">
            <v>Agus Garcia</v>
          </cell>
          <cell r="P7450">
            <v>1165360111</v>
          </cell>
          <cell r="Q7450" t="str">
            <v>Malaver</v>
          </cell>
          <cell r="R7450">
            <v>1969</v>
          </cell>
          <cell r="U7450" t="str">
            <v>Olivos</v>
          </cell>
          <cell r="V7450">
            <v>1636</v>
          </cell>
          <cell r="W7450" t="str">
            <v>Gran Buenos Aires</v>
          </cell>
          <cell r="Y7450" t="str">
            <v>ENVÍO SIN CARGO (CABA Y GRAN PARTE DE GBA) TIEMPO: 4 a 6 DÍAS HÁBILES</v>
          </cell>
          <cell r="Z7450" t="str">
            <v>Mercado Pago</v>
          </cell>
          <cell r="AD7450">
            <v>44036</v>
          </cell>
          <cell r="AE7450">
            <v>44039</v>
          </cell>
          <cell r="AF7450" t="str">
            <v>MESA PLEGABLE PARA PC MADERA Y METAL 59X39X23CM (Beige)</v>
          </cell>
          <cell r="AG7450">
            <v>1708</v>
          </cell>
          <cell r="AH7450">
            <v>1</v>
          </cell>
          <cell r="AI7450" t="str">
            <v>ME7897</v>
          </cell>
          <cell r="AJ7450" t="str">
            <v>Móvil</v>
          </cell>
          <cell r="AK7450" t="str">
            <v>JUEVES 30-07 ENTRE 8 Y 18 HORAS!</v>
          </cell>
          <cell r="AL7450">
            <v>1620578416</v>
          </cell>
          <cell r="AM7450">
            <v>266613048</v>
          </cell>
          <cell r="AN7450" t="str">
            <v>Sí</v>
          </cell>
        </row>
        <row r="7451">
          <cell r="A7451">
            <v>1362</v>
          </cell>
          <cell r="B7451" t="str">
            <v>agustinalgarcia@yahoo.com.ar</v>
          </cell>
          <cell r="AF7451" t="str">
            <v>BATIDOR SEMIAUTOMATICO 34 CM</v>
          </cell>
          <cell r="AG7451" t="str">
            <v>313.5</v>
          </cell>
          <cell r="AH7451">
            <v>1</v>
          </cell>
          <cell r="AI7451" t="str">
            <v>046BA4824</v>
          </cell>
          <cell r="AN7451" t="str">
            <v>Sí</v>
          </cell>
        </row>
        <row r="7452">
          <cell r="A7452">
            <v>1361</v>
          </cell>
          <cell r="B7452" t="str">
            <v>andrea_galvan@live.com</v>
          </cell>
          <cell r="C7452">
            <v>44036</v>
          </cell>
          <cell r="D7452" t="str">
            <v>Abierta</v>
          </cell>
          <cell r="E7452" t="str">
            <v>Recibido</v>
          </cell>
          <cell r="F7452" t="str">
            <v>Enviado</v>
          </cell>
          <cell r="G7452" t="str">
            <v>ARS</v>
          </cell>
          <cell r="H7452">
            <v>1708</v>
          </cell>
          <cell r="I7452">
            <v>0</v>
          </cell>
          <cell r="J7452">
            <v>0</v>
          </cell>
          <cell r="K7452">
            <v>1708</v>
          </cell>
          <cell r="L7452" t="str">
            <v>Andrea Galvan</v>
          </cell>
          <cell r="M7452">
            <v>27899440</v>
          </cell>
          <cell r="N7452">
            <v>1137681678</v>
          </cell>
          <cell r="O7452" t="str">
            <v>Andrea Galvan</v>
          </cell>
          <cell r="P7452">
            <v>1137681678</v>
          </cell>
          <cell r="Q7452" t="str">
            <v>Coronel Suarez</v>
          </cell>
          <cell r="R7452">
            <v>1267</v>
          </cell>
          <cell r="S7452" t="str">
            <v>planta alta</v>
          </cell>
          <cell r="U7452" t="str">
            <v>Madero</v>
          </cell>
          <cell r="V7452">
            <v>1768</v>
          </cell>
          <cell r="W7452" t="str">
            <v>Gran Buenos Aires</v>
          </cell>
          <cell r="Y7452" t="str">
            <v>ENVÍO SIN CARGO (CABA Y GRAN PARTE DE GBA) TIEMPO: 4 a 6 DÍAS HÁBILES</v>
          </cell>
          <cell r="Z7452" t="str">
            <v>Mercado Pago</v>
          </cell>
          <cell r="AD7452">
            <v>44036</v>
          </cell>
          <cell r="AE7452">
            <v>44039</v>
          </cell>
          <cell r="AF7452" t="str">
            <v>MESA PLEGABLE PARA PC MADERA Y METAL 59X39X23CM (Beige)</v>
          </cell>
          <cell r="AG7452">
            <v>1708</v>
          </cell>
          <cell r="AH7452">
            <v>1</v>
          </cell>
          <cell r="AI7452" t="str">
            <v>ME7897</v>
          </cell>
          <cell r="AJ7452" t="str">
            <v>Web</v>
          </cell>
          <cell r="AK7452" t="str">
            <v>MIERCOLES 29-07 ENTRE 8 Y 18 HORAS!</v>
          </cell>
          <cell r="AL7452">
            <v>1620538851</v>
          </cell>
          <cell r="AM7452">
            <v>266608899</v>
          </cell>
          <cell r="AN7452" t="str">
            <v>Sí</v>
          </cell>
        </row>
        <row r="7453">
          <cell r="A7453">
            <v>1360</v>
          </cell>
          <cell r="B7453" t="str">
            <v>agustina.boggiano@hotmail.com</v>
          </cell>
          <cell r="C7453">
            <v>44036</v>
          </cell>
          <cell r="D7453" t="str">
            <v>Abierta</v>
          </cell>
          <cell r="E7453" t="str">
            <v>Recibido</v>
          </cell>
          <cell r="F7453" t="str">
            <v>Enviado</v>
          </cell>
          <cell r="G7453" t="str">
            <v>ARS</v>
          </cell>
          <cell r="H7453" t="str">
            <v>1606.14</v>
          </cell>
          <cell r="I7453" t="str">
            <v>240.92</v>
          </cell>
          <cell r="J7453">
            <v>0</v>
          </cell>
          <cell r="K7453" t="str">
            <v>1365.22</v>
          </cell>
          <cell r="L7453" t="str">
            <v>Agustina Boggiano</v>
          </cell>
          <cell r="M7453">
            <v>39266636</v>
          </cell>
          <cell r="N7453">
            <v>1136913566</v>
          </cell>
          <cell r="O7453" t="str">
            <v>Agustina Boggiano</v>
          </cell>
          <cell r="P7453">
            <v>1136913566</v>
          </cell>
          <cell r="Q7453" t="str">
            <v>Méndez de Andes</v>
          </cell>
          <cell r="R7453">
            <v>1601</v>
          </cell>
          <cell r="T7453" t="str">
            <v>Caballito</v>
          </cell>
          <cell r="U7453" t="str">
            <v>Caba</v>
          </cell>
          <cell r="V7453">
            <v>1406</v>
          </cell>
          <cell r="W7453" t="str">
            <v>Capital Federal</v>
          </cell>
          <cell r="Y7453" t="str">
            <v>ENVÍO SIN CARGO (CABA Y GRAN PARTE DE GBA) TIEMPO: 4 a 6 DÍAS HÁBILES</v>
          </cell>
          <cell r="Z7453" t="str">
            <v>Mercado Pago</v>
          </cell>
          <cell r="AA7453" t="str">
            <v>GIMEACCARDI</v>
          </cell>
          <cell r="AD7453">
            <v>44036</v>
          </cell>
          <cell r="AE7453">
            <v>44037</v>
          </cell>
          <cell r="AF7453" t="str">
            <v>ESPATULAS PLASTICO (Rosa)</v>
          </cell>
          <cell r="AG7453" t="str">
            <v>88.94</v>
          </cell>
          <cell r="AH7453">
            <v>1</v>
          </cell>
          <cell r="AI7453" t="str">
            <v>019BA7572BA</v>
          </cell>
          <cell r="AJ7453" t="str">
            <v>Móvil</v>
          </cell>
          <cell r="AK7453" t="str">
            <v>JUEVES 30-07 ENTRE 8 Y 18 HORAS!</v>
          </cell>
          <cell r="AL7453">
            <v>1620536813</v>
          </cell>
          <cell r="AM7453">
            <v>266606963</v>
          </cell>
          <cell r="AN7453" t="str">
            <v>Sí</v>
          </cell>
        </row>
        <row r="7454">
          <cell r="A7454">
            <v>1360</v>
          </cell>
          <cell r="B7454" t="str">
            <v>agustina.boggiano@hotmail.com</v>
          </cell>
          <cell r="AF7454" t="str">
            <v>INDIVIDUAL DE CUERINA 32.5CM DIAM</v>
          </cell>
          <cell r="AG7454" t="str">
            <v>385.03</v>
          </cell>
          <cell r="AH7454">
            <v>1</v>
          </cell>
          <cell r="AI7454" t="str">
            <v>CHUIN03C</v>
          </cell>
          <cell r="AN7454" t="str">
            <v>Sí</v>
          </cell>
        </row>
        <row r="7455">
          <cell r="A7455">
            <v>1360</v>
          </cell>
          <cell r="B7455" t="str">
            <v>agustina.boggiano@hotmail.com</v>
          </cell>
          <cell r="AF7455" t="str">
            <v>INDIVIDUAL CUERINA HOJAS 32.5CM DIAM</v>
          </cell>
          <cell r="AG7455" t="str">
            <v>385.13</v>
          </cell>
          <cell r="AH7455">
            <v>1</v>
          </cell>
          <cell r="AI7455" t="str">
            <v>CHUIN44C</v>
          </cell>
          <cell r="AN7455" t="str">
            <v>Sí</v>
          </cell>
        </row>
        <row r="7456">
          <cell r="A7456">
            <v>1360</v>
          </cell>
          <cell r="B7456" t="str">
            <v>agustina.boggiano@hotmail.com</v>
          </cell>
          <cell r="AF7456" t="str">
            <v>BATIDOR SEMIAUTOMATICO 34 CM</v>
          </cell>
          <cell r="AG7456" t="str">
            <v>313.5</v>
          </cell>
          <cell r="AH7456">
            <v>1</v>
          </cell>
          <cell r="AI7456" t="str">
            <v>046BA4824</v>
          </cell>
          <cell r="AN7456" t="str">
            <v>Sí</v>
          </cell>
        </row>
        <row r="7457">
          <cell r="A7457">
            <v>1360</v>
          </cell>
          <cell r="B7457" t="str">
            <v>agustina.boggiano@hotmail.com</v>
          </cell>
          <cell r="AF7457" t="str">
            <v>SET X5 PICOS DE TORTA + MANGA 24CM</v>
          </cell>
          <cell r="AG7457" t="str">
            <v>433.54</v>
          </cell>
          <cell r="AH7457">
            <v>1</v>
          </cell>
          <cell r="AI7457" t="str">
            <v> 046BA4818</v>
          </cell>
          <cell r="AN7457" t="str">
            <v>Sí</v>
          </cell>
        </row>
        <row r="7458">
          <cell r="A7458">
            <v>1359</v>
          </cell>
          <cell r="B7458" t="str">
            <v>andrea_galvan@live.com</v>
          </cell>
          <cell r="C7458">
            <v>44036</v>
          </cell>
          <cell r="D7458" t="str">
            <v>Abierta</v>
          </cell>
          <cell r="E7458" t="str">
            <v>Pendiente</v>
          </cell>
          <cell r="F7458" t="str">
            <v>No está empaquetado</v>
          </cell>
          <cell r="G7458" t="str">
            <v>ARS</v>
          </cell>
          <cell r="H7458">
            <v>1708</v>
          </cell>
          <cell r="I7458">
            <v>0</v>
          </cell>
          <cell r="J7458">
            <v>0</v>
          </cell>
          <cell r="K7458">
            <v>1708</v>
          </cell>
          <cell r="L7458" t="str">
            <v>Andrea Galvan</v>
          </cell>
          <cell r="M7458">
            <v>27899440</v>
          </cell>
          <cell r="N7458">
            <v>1137681678</v>
          </cell>
          <cell r="O7458" t="str">
            <v>Andrea Galvan</v>
          </cell>
          <cell r="P7458">
            <v>1137681678</v>
          </cell>
          <cell r="Q7458" t="str">
            <v>Coronel Suarez</v>
          </cell>
          <cell r="R7458">
            <v>1267</v>
          </cell>
          <cell r="U7458" t="str">
            <v>Madero</v>
          </cell>
          <cell r="V7458">
            <v>1768</v>
          </cell>
          <cell r="W7458" t="str">
            <v>Gran Buenos Aires</v>
          </cell>
          <cell r="Y7458" t="str">
            <v>ENVÍO SIN CARGO (CABA Y GRAN PARTE DE GBA) TIEMPO: 4 a 6 DÍAS HÁBILES</v>
          </cell>
          <cell r="Z7458" t="str">
            <v>Mercado Pago</v>
          </cell>
          <cell r="AB7458" t="str">
            <v xml:space="preserve">Buenas tardes es planta alta no tengo timbre </v>
          </cell>
          <cell r="AF7458" t="str">
            <v>MESA PLEGABLE PARA PC MADERA Y METAL 59X39X23CM (Beige)</v>
          </cell>
          <cell r="AG7458">
            <v>1708</v>
          </cell>
          <cell r="AH7458">
            <v>1</v>
          </cell>
          <cell r="AI7458" t="str">
            <v>ME7897</v>
          </cell>
          <cell r="AJ7458" t="str">
            <v>Móvil</v>
          </cell>
          <cell r="AK7458" t="str">
            <v/>
          </cell>
          <cell r="AL7458">
            <v>1620512927</v>
          </cell>
          <cell r="AM7458">
            <v>266603358</v>
          </cell>
          <cell r="AN7458" t="str">
            <v>Sí</v>
          </cell>
        </row>
        <row r="7459">
          <cell r="A7459">
            <v>1358</v>
          </cell>
          <cell r="B7459" t="str">
            <v>monsalvo.tamara@gmail.com</v>
          </cell>
          <cell r="C7459">
            <v>44036</v>
          </cell>
          <cell r="D7459" t="str">
            <v>Abierta</v>
          </cell>
          <cell r="E7459" t="str">
            <v>Recibido</v>
          </cell>
          <cell r="F7459" t="str">
            <v>Enviado</v>
          </cell>
          <cell r="G7459" t="str">
            <v>ARS</v>
          </cell>
          <cell r="H7459" t="str">
            <v>3729.5</v>
          </cell>
          <cell r="I7459" t="str">
            <v>559.43</v>
          </cell>
          <cell r="J7459">
            <v>0</v>
          </cell>
          <cell r="K7459" t="str">
            <v>3170.07</v>
          </cell>
          <cell r="L7459" t="str">
            <v>Tamara Monsalvo</v>
          </cell>
          <cell r="M7459">
            <v>35137357</v>
          </cell>
          <cell r="N7459">
            <v>1566315167</v>
          </cell>
          <cell r="O7459" t="str">
            <v>Tamara Monsalvo</v>
          </cell>
          <cell r="P7459">
            <v>1566315167</v>
          </cell>
          <cell r="Q7459" t="str">
            <v>Manuel Artigas</v>
          </cell>
          <cell r="R7459">
            <v>5871</v>
          </cell>
          <cell r="T7459" t="str">
            <v>Villa de mayo</v>
          </cell>
          <cell r="U7459" t="str">
            <v>Malvinas argentinas</v>
          </cell>
          <cell r="V7459">
            <v>1614</v>
          </cell>
          <cell r="W7459" t="str">
            <v>Gran Buenos Aires</v>
          </cell>
          <cell r="Y7459" t="str">
            <v>ENVÍO SIN CARGO (CABA Y GRAN PARTE DE GBA) TIEMPO: 4 a 6 DÍAS HÁBILES</v>
          </cell>
          <cell r="Z7459" t="str">
            <v>Mercado Pago</v>
          </cell>
          <cell r="AA7459" t="str">
            <v>NADIADICELLO</v>
          </cell>
          <cell r="AB7459" t="str">
            <v xml:space="preserve">Hola ya había averiguado en Instagram y me dijeron que mi zona era sin cargo. Gracias </v>
          </cell>
          <cell r="AD7459">
            <v>44036</v>
          </cell>
          <cell r="AE7459">
            <v>44039</v>
          </cell>
          <cell r="AF7459" t="str">
            <v>BATIDOR SEMIAUTOMATICO 34 CM</v>
          </cell>
          <cell r="AG7459" t="str">
            <v>313.5</v>
          </cell>
          <cell r="AH7459">
            <v>1</v>
          </cell>
          <cell r="AI7459" t="str">
            <v>046BA4824</v>
          </cell>
          <cell r="AJ7459" t="str">
            <v>Móvil</v>
          </cell>
          <cell r="AK7459" t="str">
            <v xml:space="preserve">JUEVES 30-07 ENTRE 8 Y 18 HORAS! </v>
          </cell>
          <cell r="AL7459">
            <v>1620502237</v>
          </cell>
          <cell r="AM7459">
            <v>260584829</v>
          </cell>
          <cell r="AN7459" t="str">
            <v>Sí</v>
          </cell>
        </row>
        <row r="7460">
          <cell r="A7460">
            <v>1358</v>
          </cell>
          <cell r="B7460" t="str">
            <v>monsalvo.tamara@gmail.com</v>
          </cell>
          <cell r="AF7460" t="str">
            <v>MESA PLEGABLE PARA PC MADERA Y METAL 59X39X23CM (Marrón)</v>
          </cell>
          <cell r="AG7460">
            <v>1708</v>
          </cell>
          <cell r="AH7460">
            <v>1</v>
          </cell>
          <cell r="AI7460" t="str">
            <v>ME7897</v>
          </cell>
          <cell r="AN7460" t="str">
            <v>Sí</v>
          </cell>
        </row>
        <row r="7461">
          <cell r="A7461">
            <v>1358</v>
          </cell>
          <cell r="B7461" t="str">
            <v>monsalvo.tamara@gmail.com</v>
          </cell>
          <cell r="AF7461" t="str">
            <v>MESA PLEGABLE PARA PC MADERA Y METAL 59X39X23CM (Beige)</v>
          </cell>
          <cell r="AG7461">
            <v>1708</v>
          </cell>
          <cell r="AH7461">
            <v>1</v>
          </cell>
          <cell r="AI7461" t="str">
            <v>ME7897</v>
          </cell>
          <cell r="AN7461" t="str">
            <v>Sí</v>
          </cell>
        </row>
        <row r="7462">
          <cell r="A7462">
            <v>1357</v>
          </cell>
          <cell r="B7462" t="str">
            <v>tatiana.balina@hotmail.com.ar</v>
          </cell>
          <cell r="C7462">
            <v>44036</v>
          </cell>
          <cell r="D7462" t="str">
            <v>Abierta</v>
          </cell>
          <cell r="E7462" t="str">
            <v>Recibido</v>
          </cell>
          <cell r="F7462" t="str">
            <v>Enviado</v>
          </cell>
          <cell r="G7462" t="str">
            <v>ARS</v>
          </cell>
          <cell r="H7462">
            <v>3416</v>
          </cell>
          <cell r="I7462" t="str">
            <v>512.4</v>
          </cell>
          <cell r="J7462">
            <v>0</v>
          </cell>
          <cell r="K7462" t="str">
            <v>2903.6</v>
          </cell>
          <cell r="L7462" t="str">
            <v>Tatiana Baliña</v>
          </cell>
          <cell r="M7462">
            <v>38069643</v>
          </cell>
          <cell r="N7462">
            <v>1135939194</v>
          </cell>
          <cell r="O7462" t="str">
            <v>Tatiana baliña</v>
          </cell>
          <cell r="P7462">
            <v>1135939194</v>
          </cell>
          <cell r="Q7462" t="str">
            <v>Buenos aires</v>
          </cell>
          <cell r="R7462">
            <v>5682</v>
          </cell>
          <cell r="S7462" t="str">
            <v>1C</v>
          </cell>
          <cell r="T7462" t="str">
            <v>Villa Ballester</v>
          </cell>
          <cell r="U7462" t="str">
            <v>Buenos aires</v>
          </cell>
          <cell r="V7462">
            <v>1653</v>
          </cell>
          <cell r="W7462" t="str">
            <v>Gran Buenos Aires</v>
          </cell>
          <cell r="Y7462" t="str">
            <v>ENVÍO SIN CARGO (CABA Y GRAN PARTE DE GBA) TIEMPO: 4 a 6 DÍAS HÁBILES</v>
          </cell>
          <cell r="Z7462" t="str">
            <v>Mercado Pago</v>
          </cell>
          <cell r="AA7462" t="str">
            <v>NADIADICELLO</v>
          </cell>
          <cell r="AD7462">
            <v>44036</v>
          </cell>
          <cell r="AE7462">
            <v>44039</v>
          </cell>
          <cell r="AF7462" t="str">
            <v>MESA PLEGABLE PARA PC MADERA Y METAL 59X39X23CM (Marrón)</v>
          </cell>
          <cell r="AG7462">
            <v>1708</v>
          </cell>
          <cell r="AH7462">
            <v>2</v>
          </cell>
          <cell r="AI7462" t="str">
            <v>ME7897</v>
          </cell>
          <cell r="AJ7462" t="str">
            <v>Móvil</v>
          </cell>
          <cell r="AK7462" t="str">
            <v>MIERCOLES 29-07 ENTRE 8 Y 18 HORAS!</v>
          </cell>
          <cell r="AL7462">
            <v>1620456611</v>
          </cell>
          <cell r="AM7462">
            <v>266596955</v>
          </cell>
          <cell r="AN7462" t="str">
            <v>Sí</v>
          </cell>
        </row>
        <row r="7463">
          <cell r="A7463">
            <v>1356</v>
          </cell>
          <cell r="B7463" t="str">
            <v>fatifigueira@yahoo.com.ar</v>
          </cell>
          <cell r="C7463">
            <v>44036</v>
          </cell>
          <cell r="D7463" t="str">
            <v>Abierta</v>
          </cell>
          <cell r="E7463" t="str">
            <v>Recibido</v>
          </cell>
          <cell r="F7463" t="str">
            <v>Enviado</v>
          </cell>
          <cell r="G7463" t="str">
            <v>ARS</v>
          </cell>
          <cell r="H7463" t="str">
            <v>3571.12</v>
          </cell>
          <cell r="I7463">
            <v>0</v>
          </cell>
          <cell r="J7463">
            <v>0</v>
          </cell>
          <cell r="K7463" t="str">
            <v>3571.12</v>
          </cell>
          <cell r="L7463" t="str">
            <v>Fátima Figueira</v>
          </cell>
          <cell r="M7463">
            <v>28289320</v>
          </cell>
          <cell r="N7463">
            <v>2215520806</v>
          </cell>
          <cell r="O7463" t="str">
            <v>Fátima Figueira</v>
          </cell>
          <cell r="P7463">
            <v>2215520806</v>
          </cell>
          <cell r="Q7463" t="str">
            <v>170 ex Italia</v>
          </cell>
          <cell r="R7463">
            <v>1420</v>
          </cell>
          <cell r="U7463" t="str">
            <v>Berisso</v>
          </cell>
          <cell r="V7463">
            <v>1440</v>
          </cell>
          <cell r="W7463" t="str">
            <v>Capital Federal</v>
          </cell>
          <cell r="Y7463" t="str">
            <v>ENVÍO SIN CARGO (CABA Y GRAN PARTE DE GBA) TIEMPO: 4 a 6 DÍAS HÁBILES</v>
          </cell>
          <cell r="Z7463" t="str">
            <v>Mercado Pago</v>
          </cell>
          <cell r="AB7463" t="str">
            <v>Berisso Partido de la Plata</v>
          </cell>
          <cell r="AD7463">
            <v>44036</v>
          </cell>
          <cell r="AE7463">
            <v>44039</v>
          </cell>
          <cell r="AF7463" t="str">
            <v>COLADOR ACERO INOXIDABLE DIAM 22CM X 8CM ALTO</v>
          </cell>
          <cell r="AG7463">
            <v>548</v>
          </cell>
          <cell r="AH7463">
            <v>1</v>
          </cell>
          <cell r="AI7463" t="str">
            <v>046BA8162</v>
          </cell>
          <cell r="AJ7463" t="str">
            <v>Móvil</v>
          </cell>
          <cell r="AK7463" t="str">
            <v>JUEVES 30-07 ENTRE 8 Y 18 HORAS!</v>
          </cell>
          <cell r="AL7463">
            <v>1620441111</v>
          </cell>
          <cell r="AM7463">
            <v>252169631</v>
          </cell>
          <cell r="AN7463" t="str">
            <v>Sí</v>
          </cell>
        </row>
        <row r="7464">
          <cell r="A7464">
            <v>1356</v>
          </cell>
          <cell r="B7464" t="str">
            <v>fatifigueira@yahoo.com.ar</v>
          </cell>
          <cell r="AF7464" t="str">
            <v>MESA PLEGABLE PARA PC MADERA Y METAL 59X39X23CM (Marrón)</v>
          </cell>
          <cell r="AG7464">
            <v>1708</v>
          </cell>
          <cell r="AH7464">
            <v>1</v>
          </cell>
          <cell r="AI7464" t="str">
            <v>ME7897</v>
          </cell>
          <cell r="AN7464" t="str">
            <v>Sí</v>
          </cell>
        </row>
        <row r="7465">
          <cell r="A7465">
            <v>1356</v>
          </cell>
          <cell r="B7465" t="str">
            <v>fatifigueira@yahoo.com.ar</v>
          </cell>
          <cell r="AF7465" t="str">
            <v>FRASCO VIDRIO 19CM X 9CM DIAM</v>
          </cell>
          <cell r="AG7465" t="str">
            <v>372.66</v>
          </cell>
          <cell r="AH7465">
            <v>2</v>
          </cell>
          <cell r="AI7465" t="str">
            <v>BA6431 MERRCA SEPARADA</v>
          </cell>
          <cell r="AN7465" t="str">
            <v>Sí</v>
          </cell>
        </row>
        <row r="7466">
          <cell r="A7466">
            <v>1356</v>
          </cell>
          <cell r="B7466" t="str">
            <v>fatifigueira@yahoo.com.ar</v>
          </cell>
          <cell r="AF7466" t="str">
            <v>TAMIZ ACERO INXODABLE</v>
          </cell>
          <cell r="AG7466" t="str">
            <v>569.8</v>
          </cell>
          <cell r="AH7466">
            <v>1</v>
          </cell>
          <cell r="AI7466" t="str">
            <v>046BA4748 LE PUSE EL 15%</v>
          </cell>
          <cell r="AN7466" t="str">
            <v>Sí</v>
          </cell>
        </row>
        <row r="7467">
          <cell r="A7467">
            <v>1355</v>
          </cell>
          <cell r="B7467" t="str">
            <v>florlisseri@gmail.com</v>
          </cell>
          <cell r="C7467">
            <v>44036</v>
          </cell>
          <cell r="D7467" t="str">
            <v>Abierta</v>
          </cell>
          <cell r="E7467" t="str">
            <v>Recibido</v>
          </cell>
          <cell r="F7467" t="str">
            <v>Enviado</v>
          </cell>
          <cell r="G7467" t="str">
            <v>ARS</v>
          </cell>
          <cell r="H7467" t="str">
            <v>2361.16</v>
          </cell>
          <cell r="I7467">
            <v>0</v>
          </cell>
          <cell r="J7467">
            <v>0</v>
          </cell>
          <cell r="K7467" t="str">
            <v>2361.16</v>
          </cell>
          <cell r="L7467" t="str">
            <v>Florencia Lisseri</v>
          </cell>
          <cell r="M7467">
            <v>38324054</v>
          </cell>
          <cell r="N7467">
            <v>1136673156</v>
          </cell>
          <cell r="O7467" t="str">
            <v>Florencia Lisseri</v>
          </cell>
          <cell r="P7467">
            <v>1136673156</v>
          </cell>
          <cell r="Q7467" t="str">
            <v>Bragado</v>
          </cell>
          <cell r="R7467">
            <v>6157</v>
          </cell>
          <cell r="S7467" t="str">
            <v>1a</v>
          </cell>
          <cell r="T7467" t="str">
            <v>Wilde</v>
          </cell>
          <cell r="U7467" t="str">
            <v>Avellaneda</v>
          </cell>
          <cell r="V7467">
            <v>1875</v>
          </cell>
          <cell r="W7467" t="str">
            <v>Gran Buenos Aires</v>
          </cell>
          <cell r="Y7467" t="str">
            <v>ENVÍO SIN CARGO (CABA Y GRAN PARTE DE GBA) TIEMPO: 4 a 6 DÍAS HÁBILES</v>
          </cell>
          <cell r="Z7467" t="str">
            <v>Mercado Pago</v>
          </cell>
          <cell r="AD7467">
            <v>44036</v>
          </cell>
          <cell r="AE7467">
            <v>44039</v>
          </cell>
          <cell r="AF7467" t="str">
            <v>MESA PLEGABLE PARA PC MADERA Y METAL 59X39X23CM (Marrón)</v>
          </cell>
          <cell r="AG7467">
            <v>1708</v>
          </cell>
          <cell r="AH7467">
            <v>1</v>
          </cell>
          <cell r="AI7467" t="str">
            <v>ME7897</v>
          </cell>
          <cell r="AJ7467" t="str">
            <v>Móvil</v>
          </cell>
          <cell r="AK7467" t="str">
            <v>MIERCOLES 29-07 ENTRE 8 Y 18 HORAS!</v>
          </cell>
          <cell r="AL7467">
            <v>1620375434</v>
          </cell>
          <cell r="AM7467">
            <v>266578204</v>
          </cell>
          <cell r="AN7467" t="str">
            <v>Sí</v>
          </cell>
        </row>
        <row r="7468">
          <cell r="A7468">
            <v>1355</v>
          </cell>
          <cell r="B7468" t="str">
            <v>florlisseri@gmail.com</v>
          </cell>
          <cell r="AF7468" t="str">
            <v>MANTEQUERA 3 COLORES SURT.</v>
          </cell>
          <cell r="AG7468">
            <v>560</v>
          </cell>
          <cell r="AH7468">
            <v>1</v>
          </cell>
          <cell r="AI7468" t="str">
            <v>Q002</v>
          </cell>
          <cell r="AN7468" t="str">
            <v>Sí</v>
          </cell>
        </row>
        <row r="7469">
          <cell r="A7469">
            <v>1355</v>
          </cell>
          <cell r="B7469" t="str">
            <v>florlisseri@gmail.com</v>
          </cell>
          <cell r="AF7469" t="str">
            <v>UNTADOR CRISTAL 1 PIEZA 14,5CM MOTIV. SIN ELECCIÓN</v>
          </cell>
          <cell r="AG7469" t="str">
            <v>23.29</v>
          </cell>
          <cell r="AH7469">
            <v>4</v>
          </cell>
          <cell r="AI7469" t="str">
            <v>019BA6981</v>
          </cell>
          <cell r="AN7469" t="str">
            <v>Sí</v>
          </cell>
        </row>
        <row r="7470">
          <cell r="A7470">
            <v>1354</v>
          </cell>
          <cell r="B7470" t="str">
            <v>majocarballal@hotmail.com</v>
          </cell>
          <cell r="C7470">
            <v>44036</v>
          </cell>
          <cell r="D7470" t="str">
            <v>Abierta</v>
          </cell>
          <cell r="E7470" t="str">
            <v>Recibido</v>
          </cell>
          <cell r="F7470" t="str">
            <v>Enviado</v>
          </cell>
          <cell r="G7470" t="str">
            <v>ARS</v>
          </cell>
          <cell r="H7470" t="str">
            <v>1030.7</v>
          </cell>
          <cell r="I7470" t="str">
            <v>154.61</v>
          </cell>
          <cell r="J7470">
            <v>0</v>
          </cell>
          <cell r="K7470" t="str">
            <v>876.09</v>
          </cell>
          <cell r="L7470" t="str">
            <v>Majo Carballal</v>
          </cell>
          <cell r="M7470">
            <v>23702649</v>
          </cell>
          <cell r="N7470">
            <v>1137832804</v>
          </cell>
          <cell r="O7470" t="str">
            <v>Majo Carballal</v>
          </cell>
          <cell r="P7470">
            <v>1137832804</v>
          </cell>
          <cell r="Q7470" t="str">
            <v>Navarro</v>
          </cell>
          <cell r="R7470">
            <v>2152</v>
          </cell>
          <cell r="S7470" t="str">
            <v>fondo</v>
          </cell>
          <cell r="U7470" t="str">
            <v>Caba</v>
          </cell>
          <cell r="V7470">
            <v>1419</v>
          </cell>
          <cell r="W7470" t="str">
            <v>Capital Federal</v>
          </cell>
          <cell r="Y7470" t="str">
            <v>ENVÍO SIN CARGO (CABA Y GRAN PARTE DE GBA) TIEMPO: 4 a 6 DÍAS HÁBILES</v>
          </cell>
          <cell r="Z7470" t="str">
            <v>Mercado Pago</v>
          </cell>
          <cell r="AA7470" t="str">
            <v>NADIADICELLO</v>
          </cell>
          <cell r="AB7470" t="str">
            <v>Timbre fondo</v>
          </cell>
          <cell r="AD7470">
            <v>44036</v>
          </cell>
          <cell r="AE7470">
            <v>44037</v>
          </cell>
          <cell r="AF7470" t="str">
            <v>BOWL BAMBOO NEGRO 6X12CM</v>
          </cell>
          <cell r="AG7470" t="str">
            <v>491.7</v>
          </cell>
          <cell r="AH7470">
            <v>1</v>
          </cell>
          <cell r="AI7470" t="str">
            <v>BA7831</v>
          </cell>
          <cell r="AJ7470" t="str">
            <v>Web</v>
          </cell>
          <cell r="AK7470" t="str">
            <v>JUEVES 30-07 ENTRE 8 Y 18 HORAS!</v>
          </cell>
          <cell r="AL7470">
            <v>1620347807</v>
          </cell>
          <cell r="AM7470">
            <v>266491630</v>
          </cell>
          <cell r="AN7470" t="str">
            <v>Sí</v>
          </cell>
        </row>
        <row r="7471">
          <cell r="A7471">
            <v>1354</v>
          </cell>
          <cell r="B7471" t="str">
            <v>majocarballal@hotmail.com</v>
          </cell>
          <cell r="AF7471" t="str">
            <v>BOWL BAMBOO NEGRO 6X15CM</v>
          </cell>
          <cell r="AG7471">
            <v>539</v>
          </cell>
          <cell r="AH7471">
            <v>1</v>
          </cell>
          <cell r="AI7471" t="str">
            <v>BA7798</v>
          </cell>
          <cell r="AN7471" t="str">
            <v>Sí</v>
          </cell>
        </row>
        <row r="7472">
          <cell r="A7472">
            <v>1353</v>
          </cell>
          <cell r="B7472" t="str">
            <v>Nlp_27@outlook.com</v>
          </cell>
          <cell r="C7472">
            <v>44036</v>
          </cell>
          <cell r="D7472" t="str">
            <v>Abierta</v>
          </cell>
          <cell r="E7472" t="str">
            <v>Recibido</v>
          </cell>
          <cell r="F7472" t="str">
            <v>Enviado</v>
          </cell>
          <cell r="G7472" t="str">
            <v>ARS</v>
          </cell>
          <cell r="H7472" t="str">
            <v>1217.83</v>
          </cell>
          <cell r="I7472" t="str">
            <v>182.67</v>
          </cell>
          <cell r="J7472">
            <v>0</v>
          </cell>
          <cell r="K7472" t="str">
            <v>1035.16</v>
          </cell>
          <cell r="L7472" t="str">
            <v>Mercedes Gemignani</v>
          </cell>
          <cell r="M7472">
            <v>35943177</v>
          </cell>
          <cell r="N7472">
            <v>1145632703</v>
          </cell>
          <cell r="O7472" t="str">
            <v>Mercedes Gemignani</v>
          </cell>
          <cell r="P7472">
            <v>1145632703</v>
          </cell>
          <cell r="Q7472" t="str">
            <v>Villegas</v>
          </cell>
          <cell r="R7472">
            <v>3174</v>
          </cell>
          <cell r="T7472" t="str">
            <v>Sarandi</v>
          </cell>
          <cell r="U7472" t="str">
            <v>Avellaneda</v>
          </cell>
          <cell r="V7472">
            <v>1872</v>
          </cell>
          <cell r="W7472" t="str">
            <v>Gran Buenos Aires</v>
          </cell>
          <cell r="Y7472" t="str">
            <v>ENVÍO SIN CARGO (CABA Y GRAN PARTE DE GBA) TIEMPO: 4 a 6 DÍAS HÁBILES</v>
          </cell>
          <cell r="Z7472" t="str">
            <v>Mercado Pago</v>
          </cell>
          <cell r="AA7472" t="str">
            <v>NADIADICELLO</v>
          </cell>
          <cell r="AB7472" t="str">
            <v xml:space="preserve">Hola! El porta rollo que quiero es el que dice Tropical Love y tiene un flamenco, por favor. Gracias!!! </v>
          </cell>
          <cell r="AD7472">
            <v>44036</v>
          </cell>
          <cell r="AE7472">
            <v>44039</v>
          </cell>
          <cell r="AF7472" t="str">
            <v>ESPATULA MULTIUSO BLANCA</v>
          </cell>
          <cell r="AG7472">
            <v>674</v>
          </cell>
          <cell r="AH7472">
            <v>1</v>
          </cell>
          <cell r="AI7472" t="str">
            <v>PR180416GR</v>
          </cell>
          <cell r="AJ7472" t="str">
            <v>Web</v>
          </cell>
          <cell r="AK7472" t="str">
            <v>MIERCOLES 29-07 ENTRE 8 Y 18 HORAS!</v>
          </cell>
          <cell r="AL7472">
            <v>1620216100</v>
          </cell>
          <cell r="AM7472">
            <v>265775405</v>
          </cell>
          <cell r="AN7472" t="str">
            <v>Sí</v>
          </cell>
        </row>
        <row r="7473">
          <cell r="A7473">
            <v>1353</v>
          </cell>
          <cell r="B7473" t="str">
            <v>Nlp_27@outlook.com</v>
          </cell>
          <cell r="AF7473" t="str">
            <v>MOLDE TARTERA 27 CM DIAM</v>
          </cell>
          <cell r="AG7473" t="str">
            <v>281.8</v>
          </cell>
          <cell r="AH7473">
            <v>1</v>
          </cell>
          <cell r="AI7473" t="str">
            <v>046BA4836 CON EL 15%</v>
          </cell>
          <cell r="AN7473" t="str">
            <v>Sí</v>
          </cell>
        </row>
        <row r="7474">
          <cell r="A7474">
            <v>1353</v>
          </cell>
          <cell r="B7474" t="str">
            <v>Nlp_27@outlook.com</v>
          </cell>
          <cell r="AF7474" t="str">
            <v>PORTA ROLLO DE MESA 13X25 CM VARIOS MOTIVOS</v>
          </cell>
          <cell r="AG7474" t="str">
            <v>262.03</v>
          </cell>
          <cell r="AH7474">
            <v>1</v>
          </cell>
          <cell r="AI7474" t="str">
            <v>DE8062</v>
          </cell>
          <cell r="AN7474" t="str">
            <v>Sí</v>
          </cell>
        </row>
        <row r="7475">
          <cell r="A7475">
            <v>1352</v>
          </cell>
          <cell r="B7475" t="str">
            <v>lilian_b60@yahoo.com.ar</v>
          </cell>
          <cell r="C7475">
            <v>44036</v>
          </cell>
          <cell r="D7475" t="str">
            <v>Abierta</v>
          </cell>
          <cell r="E7475" t="str">
            <v>Recibido</v>
          </cell>
          <cell r="F7475" t="str">
            <v>Enviado</v>
          </cell>
          <cell r="G7475" t="str">
            <v>ARS</v>
          </cell>
          <cell r="H7475" t="str">
            <v>2767.68</v>
          </cell>
          <cell r="I7475">
            <v>0</v>
          </cell>
          <cell r="J7475">
            <v>0</v>
          </cell>
          <cell r="K7475" t="str">
            <v>2767.68</v>
          </cell>
          <cell r="L7475" t="str">
            <v>Lilian Benitez</v>
          </cell>
          <cell r="M7475">
            <v>14071305</v>
          </cell>
          <cell r="N7475">
            <v>1157433209</v>
          </cell>
          <cell r="O7475" t="str">
            <v>Lilian Benitez</v>
          </cell>
          <cell r="P7475">
            <v>1157433209</v>
          </cell>
          <cell r="Q7475" t="str">
            <v>Oyuela</v>
          </cell>
          <cell r="R7475">
            <v>687</v>
          </cell>
          <cell r="T7475" t="str">
            <v>Villa dominico</v>
          </cell>
          <cell r="U7475" t="str">
            <v>Avellaneda</v>
          </cell>
          <cell r="V7475">
            <v>1874</v>
          </cell>
          <cell r="W7475" t="str">
            <v>Gran Buenos Aires</v>
          </cell>
          <cell r="Y7475" t="str">
            <v>ENVÍO SIN CARGO (CABA Y GRAN PARTE DE GBA) TIEMPO: 4 a 6 DÍAS HÁBILES</v>
          </cell>
          <cell r="Z7475" t="str">
            <v>Mercado Pago</v>
          </cell>
          <cell r="AD7475">
            <v>44036</v>
          </cell>
          <cell r="AE7475">
            <v>44036</v>
          </cell>
          <cell r="AF7475" t="str">
            <v>SET X 4PC FRASCOS BLANCO BORDE ROJO</v>
          </cell>
          <cell r="AG7475" t="str">
            <v>2022.36</v>
          </cell>
          <cell r="AH7475">
            <v>1</v>
          </cell>
          <cell r="AI7475" t="str">
            <v>BA4691</v>
          </cell>
          <cell r="AJ7475" t="str">
            <v>Móvil</v>
          </cell>
          <cell r="AK7475" t="str">
            <v>LUNES 27-07 ENTRE 8 Y 18 HORAS!</v>
          </cell>
          <cell r="AL7475">
            <v>1620002121</v>
          </cell>
          <cell r="AM7475">
            <v>266516591</v>
          </cell>
          <cell r="AN7475" t="str">
            <v>Sí</v>
          </cell>
        </row>
        <row r="7476">
          <cell r="A7476">
            <v>1352</v>
          </cell>
          <cell r="B7476" t="str">
            <v>lilian_b60@yahoo.com.ar</v>
          </cell>
          <cell r="AF7476" t="str">
            <v>FRASCO VIDRIO 19CM X 9CM DIAM</v>
          </cell>
          <cell r="AG7476" t="str">
            <v>372.66</v>
          </cell>
          <cell r="AH7476">
            <v>2</v>
          </cell>
          <cell r="AI7476" t="str">
            <v>BA6431 MERRCA SEPARADA</v>
          </cell>
          <cell r="AN7476" t="str">
            <v>Sí</v>
          </cell>
        </row>
        <row r="7477">
          <cell r="A7477">
            <v>1351</v>
          </cell>
          <cell r="B7477" t="str">
            <v>marianrosenberg@yahoo.com.ar</v>
          </cell>
          <cell r="C7477">
            <v>44036</v>
          </cell>
          <cell r="D7477" t="str">
            <v>Abierta</v>
          </cell>
          <cell r="E7477" t="str">
            <v>Recibido</v>
          </cell>
          <cell r="F7477" t="str">
            <v>Enviado</v>
          </cell>
          <cell r="G7477" t="str">
            <v>ARS</v>
          </cell>
          <cell r="H7477" t="str">
            <v>1806.31</v>
          </cell>
          <cell r="I7477" t="str">
            <v>270.95</v>
          </cell>
          <cell r="J7477">
            <v>0</v>
          </cell>
          <cell r="K7477" t="str">
            <v>1535.36</v>
          </cell>
          <cell r="L7477" t="str">
            <v>Mariana Rosenberg</v>
          </cell>
          <cell r="M7477">
            <v>30515120</v>
          </cell>
          <cell r="N7477">
            <v>1169744051</v>
          </cell>
          <cell r="O7477" t="str">
            <v>Mariana Rosenberg</v>
          </cell>
          <cell r="P7477">
            <v>1169744052</v>
          </cell>
          <cell r="Q7477" t="str">
            <v>Beruti 2814</v>
          </cell>
          <cell r="R7477">
            <v>8</v>
          </cell>
          <cell r="S7477">
            <v>25</v>
          </cell>
          <cell r="T7477" t="str">
            <v>Recoleta</v>
          </cell>
          <cell r="U7477" t="str">
            <v>Caba</v>
          </cell>
          <cell r="V7477">
            <v>1425</v>
          </cell>
          <cell r="W7477" t="str">
            <v>Capital Federal</v>
          </cell>
          <cell r="Y7477" t="str">
            <v>ENVÍO SIN CARGO (CABA Y GRAN PARTE DE GBA) TIEMPO: 4 a 6 DÍAS HÁBILES</v>
          </cell>
          <cell r="Z7477" t="str">
            <v>Mercado Pago</v>
          </cell>
          <cell r="AA7477" t="str">
            <v>NADIADICELLO</v>
          </cell>
          <cell r="AD7477">
            <v>44036</v>
          </cell>
          <cell r="AE7477">
            <v>44037</v>
          </cell>
          <cell r="AF7477" t="str">
            <v>PUFF REDONDO CHICO COLOR GRIS DE 30CM Y 30H</v>
          </cell>
          <cell r="AG7477" t="str">
            <v>1806.31</v>
          </cell>
          <cell r="AH7477">
            <v>1</v>
          </cell>
          <cell r="AI7477" t="str">
            <v>AS7256</v>
          </cell>
          <cell r="AJ7477" t="str">
            <v>Web</v>
          </cell>
          <cell r="AK7477" t="str">
            <v>JUEVES 30-07 ENTRE 8 Y 18 HORAS!</v>
          </cell>
          <cell r="AL7477">
            <v>1619933037</v>
          </cell>
          <cell r="AM7477">
            <v>266508340</v>
          </cell>
          <cell r="AN7477" t="str">
            <v>Sí</v>
          </cell>
        </row>
        <row r="7478">
          <cell r="A7478">
            <v>1350</v>
          </cell>
          <cell r="B7478" t="str">
            <v>paulacambiazzo@hotmail.com</v>
          </cell>
          <cell r="C7478">
            <v>44036</v>
          </cell>
          <cell r="D7478" t="str">
            <v>Abierta</v>
          </cell>
          <cell r="E7478" t="str">
            <v>Recibido</v>
          </cell>
          <cell r="F7478" t="str">
            <v>Enviado</v>
          </cell>
          <cell r="G7478" t="str">
            <v>ARS</v>
          </cell>
          <cell r="H7478" t="str">
            <v>2310.18</v>
          </cell>
          <cell r="I7478">
            <v>0</v>
          </cell>
          <cell r="J7478">
            <v>0</v>
          </cell>
          <cell r="K7478" t="str">
            <v>2310.18</v>
          </cell>
          <cell r="L7478" t="str">
            <v>Paula Cambiazzo</v>
          </cell>
          <cell r="M7478">
            <v>25578327</v>
          </cell>
          <cell r="N7478">
            <v>1164327042</v>
          </cell>
          <cell r="O7478" t="str">
            <v>Paula Cambiazzo</v>
          </cell>
          <cell r="P7478">
            <v>1164327042</v>
          </cell>
          <cell r="Q7478" t="str">
            <v>Islandia</v>
          </cell>
          <cell r="R7478">
            <v>3416</v>
          </cell>
          <cell r="T7478" t="str">
            <v>Lanus Oeste</v>
          </cell>
          <cell r="U7478" t="str">
            <v>Lanus</v>
          </cell>
          <cell r="V7478">
            <v>1826</v>
          </cell>
          <cell r="W7478" t="str">
            <v>Gran Buenos Aires</v>
          </cell>
          <cell r="Y7478" t="str">
            <v>ENVÍO SIN CARGO (CABA Y GRAN PARTE DE GBA) TIEMPO: 4 a 6 DÍAS HÁBILES</v>
          </cell>
          <cell r="Z7478" t="str">
            <v>Mercado Pago</v>
          </cell>
          <cell r="AD7478">
            <v>44036</v>
          </cell>
          <cell r="AE7478">
            <v>44036</v>
          </cell>
          <cell r="AF7478" t="str">
            <v>INDIVIDUAL DE CUERINA 32.5CM DIAM</v>
          </cell>
          <cell r="AG7478" t="str">
            <v>385.03</v>
          </cell>
          <cell r="AH7478">
            <v>6</v>
          </cell>
          <cell r="AI7478" t="str">
            <v>CHUIN03C</v>
          </cell>
          <cell r="AJ7478" t="str">
            <v>Web</v>
          </cell>
          <cell r="AK7478" t="str">
            <v>LUNES 27-07 ENTRE 8 Y 18 HORAS!</v>
          </cell>
          <cell r="AL7478">
            <v>1619850791</v>
          </cell>
          <cell r="AM7478">
            <v>266500285</v>
          </cell>
          <cell r="AN7478" t="str">
            <v>Sí</v>
          </cell>
        </row>
        <row r="7479">
          <cell r="A7479">
            <v>1349</v>
          </cell>
          <cell r="B7479" t="str">
            <v>micaela_assis@hotmail.com</v>
          </cell>
          <cell r="C7479">
            <v>44036</v>
          </cell>
          <cell r="D7479" t="str">
            <v>Abierta</v>
          </cell>
          <cell r="E7479" t="str">
            <v>Recibido</v>
          </cell>
          <cell r="F7479" t="str">
            <v>Enviado</v>
          </cell>
          <cell r="G7479" t="str">
            <v>ARS</v>
          </cell>
          <cell r="H7479">
            <v>3299</v>
          </cell>
          <cell r="I7479" t="str">
            <v>494.85</v>
          </cell>
          <cell r="J7479">
            <v>0</v>
          </cell>
          <cell r="K7479" t="str">
            <v>2804.15</v>
          </cell>
          <cell r="L7479" t="str">
            <v>Micaela Assis</v>
          </cell>
          <cell r="M7479">
            <v>30728074</v>
          </cell>
          <cell r="N7479">
            <v>2214082827</v>
          </cell>
          <cell r="O7479" t="str">
            <v>Micaela Assis</v>
          </cell>
          <cell r="P7479">
            <v>2214082827</v>
          </cell>
          <cell r="Q7479" t="str">
            <v>Club de campo los ceibos lote 116</v>
          </cell>
          <cell r="R7479">
            <v>116</v>
          </cell>
          <cell r="U7479" t="str">
            <v>City bell</v>
          </cell>
          <cell r="V7479">
            <v>1440</v>
          </cell>
          <cell r="W7479" t="str">
            <v>Capital Federal</v>
          </cell>
          <cell r="Y7479" t="str">
            <v>ENVÍO SIN CARGO (CABA Y GRAN PARTE DE GBA) TIEMPO: 4 a 6 DÍAS HÁBILES</v>
          </cell>
          <cell r="Z7479" t="str">
            <v>Mercado Pago</v>
          </cell>
          <cell r="AA7479" t="str">
            <v>PERCHERO</v>
          </cell>
          <cell r="AB7479" t="str">
            <v xml:space="preserve">La localidad es city bell C.P. 1896 </v>
          </cell>
          <cell r="AD7479">
            <v>44036</v>
          </cell>
          <cell r="AE7479">
            <v>44049</v>
          </cell>
          <cell r="AF7479" t="str">
            <v>TOALLERO NORDICO DUBLIN 100x60x19 CM</v>
          </cell>
          <cell r="AG7479">
            <v>3299</v>
          </cell>
          <cell r="AH7479">
            <v>1</v>
          </cell>
          <cell r="AI7479" t="str">
            <v>JPY60X100</v>
          </cell>
          <cell r="AJ7479" t="str">
            <v>Móvil</v>
          </cell>
          <cell r="AK7479" t="str">
            <v>LUNES 10-08 ENTRE 8 Y 18 HORAS!</v>
          </cell>
          <cell r="AL7479">
            <v>1619336941</v>
          </cell>
          <cell r="AM7479">
            <v>266433016</v>
          </cell>
          <cell r="AN7479" t="str">
            <v>Sí</v>
          </cell>
        </row>
        <row r="7480">
          <cell r="A7480">
            <v>1348</v>
          </cell>
          <cell r="B7480" t="str">
            <v>4mbelen10@gmail.com</v>
          </cell>
          <cell r="C7480">
            <v>44036</v>
          </cell>
          <cell r="D7480" t="str">
            <v>Abierta</v>
          </cell>
          <cell r="E7480" t="str">
            <v>Recibido</v>
          </cell>
          <cell r="F7480" t="str">
            <v>Enviado</v>
          </cell>
          <cell r="G7480" t="str">
            <v>ARS</v>
          </cell>
          <cell r="H7480" t="str">
            <v>2129.12</v>
          </cell>
          <cell r="I7480" t="str">
            <v>319.37</v>
          </cell>
          <cell r="J7480">
            <v>0</v>
          </cell>
          <cell r="K7480" t="str">
            <v>1809.75</v>
          </cell>
          <cell r="L7480" t="str">
            <v>Maria Belen Perez</v>
          </cell>
          <cell r="M7480">
            <v>38613472</v>
          </cell>
          <cell r="N7480">
            <v>1565678382</v>
          </cell>
          <cell r="O7480" t="str">
            <v>Maria Belen Perez</v>
          </cell>
          <cell r="P7480">
            <v>1565678382</v>
          </cell>
          <cell r="Q7480" t="str">
            <v>Avenida Montes de Oca</v>
          </cell>
          <cell r="R7480">
            <v>606</v>
          </cell>
          <cell r="S7480" t="str">
            <v>4 D</v>
          </cell>
          <cell r="T7480" t="str">
            <v>Barracas</v>
          </cell>
          <cell r="U7480" t="str">
            <v>Caba</v>
          </cell>
          <cell r="V7480">
            <v>1270</v>
          </cell>
          <cell r="W7480" t="str">
            <v>Capital Federal</v>
          </cell>
          <cell r="Y7480" t="str">
            <v>ENVÍO SIN CARGO (CABA Y GRAN PARTE DE GBA) TIEMPO: 4 a 6 DÍAS HÁBILES</v>
          </cell>
          <cell r="Z7480" t="str">
            <v>Mercado Pago</v>
          </cell>
          <cell r="AA7480" t="str">
            <v>NADIADICELLO</v>
          </cell>
          <cell r="AB7480" t="str">
            <v>Por favor envolver para regalo</v>
          </cell>
          <cell r="AC7480" t="str">
            <v>PEDIDOS JUNTOS 1367 Y 1348</v>
          </cell>
          <cell r="AD7480">
            <v>44036</v>
          </cell>
          <cell r="AE7480">
            <v>44037</v>
          </cell>
          <cell r="AF7480" t="str">
            <v>ESPEJO CON BASE DE MADERA MARRON CLARO 25.5 X 15 CM</v>
          </cell>
          <cell r="AG7480" t="str">
            <v>640.52</v>
          </cell>
          <cell r="AH7480">
            <v>1</v>
          </cell>
          <cell r="AI7480" t="str">
            <v>DE7595</v>
          </cell>
          <cell r="AJ7480" t="str">
            <v>Web</v>
          </cell>
          <cell r="AK7480" t="str">
            <v>JUEVES 30-07 ENTRE 8 Y 18 HORAS!</v>
          </cell>
          <cell r="AL7480">
            <v>1619248949</v>
          </cell>
          <cell r="AM7480">
            <v>266408887</v>
          </cell>
          <cell r="AN7480" t="str">
            <v>Sí</v>
          </cell>
        </row>
        <row r="7481">
          <cell r="A7481">
            <v>1348</v>
          </cell>
          <cell r="B7481" t="str">
            <v>4mbelen10@gmail.com</v>
          </cell>
          <cell r="AF7481" t="str">
            <v>APOYA PAVA MADERA CERCO 17.5 CM</v>
          </cell>
          <cell r="AG7481" t="str">
            <v>186.32</v>
          </cell>
          <cell r="AH7481">
            <v>1</v>
          </cell>
          <cell r="AI7481" t="str">
            <v>BA5450</v>
          </cell>
          <cell r="AN7481" t="str">
            <v>Sí</v>
          </cell>
        </row>
        <row r="7482">
          <cell r="A7482">
            <v>1348</v>
          </cell>
          <cell r="B7482" t="str">
            <v>4mbelen10@gmail.com</v>
          </cell>
          <cell r="AF7482" t="str">
            <v>ESPATULA RANURADA DISTINTOS COLORES (Negro)</v>
          </cell>
          <cell r="AG7482" t="str">
            <v>236.5</v>
          </cell>
          <cell r="AH7482">
            <v>1</v>
          </cell>
          <cell r="AI7482" t="str">
            <v>BP12002 BIPO</v>
          </cell>
          <cell r="AN7482" t="str">
            <v>Sí</v>
          </cell>
        </row>
        <row r="7483">
          <cell r="A7483">
            <v>1348</v>
          </cell>
          <cell r="B7483" t="str">
            <v>4mbelen10@gmail.com</v>
          </cell>
          <cell r="AF7483" t="str">
            <v>PISAPAPAS DISTINTOS COLORES (Rojo)</v>
          </cell>
          <cell r="AG7483" t="str">
            <v>236.5</v>
          </cell>
          <cell r="AH7483">
            <v>1</v>
          </cell>
          <cell r="AI7483" t="str">
            <v>BP17003</v>
          </cell>
          <cell r="AN7483" t="str">
            <v>Sí</v>
          </cell>
        </row>
        <row r="7484">
          <cell r="A7484">
            <v>1348</v>
          </cell>
          <cell r="B7484" t="str">
            <v>4mbelen10@gmail.com</v>
          </cell>
          <cell r="AF7484" t="str">
            <v>TABLA BLANCA 35.5 CM DIAM</v>
          </cell>
          <cell r="AG7484" t="str">
            <v>337.58</v>
          </cell>
          <cell r="AH7484">
            <v>1</v>
          </cell>
          <cell r="AI7484" t="str">
            <v>42BA1021</v>
          </cell>
          <cell r="AN7484" t="str">
            <v>Sí</v>
          </cell>
        </row>
        <row r="7485">
          <cell r="A7485">
            <v>1348</v>
          </cell>
          <cell r="B7485" t="str">
            <v>4mbelen10@gmail.com</v>
          </cell>
          <cell r="AF7485" t="str">
            <v>BOWL BAMBOO GRIS 6X12CM</v>
          </cell>
          <cell r="AG7485" t="str">
            <v>491.7</v>
          </cell>
          <cell r="AH7485">
            <v>1</v>
          </cell>
          <cell r="AI7485" t="str">
            <v>BA7832</v>
          </cell>
          <cell r="AN7485" t="str">
            <v>Sí</v>
          </cell>
        </row>
        <row r="7486">
          <cell r="A7486">
            <v>1347</v>
          </cell>
          <cell r="B7486" t="str">
            <v>andreaalzogaray@gmail.com</v>
          </cell>
          <cell r="C7486">
            <v>44036</v>
          </cell>
          <cell r="D7486" t="str">
            <v>Abierta</v>
          </cell>
          <cell r="E7486" t="str">
            <v>Recibido</v>
          </cell>
          <cell r="F7486" t="str">
            <v>Enviado</v>
          </cell>
          <cell r="G7486" t="str">
            <v>ARS</v>
          </cell>
          <cell r="H7486" t="str">
            <v>2677.43</v>
          </cell>
          <cell r="I7486" t="str">
            <v>401.61</v>
          </cell>
          <cell r="J7486">
            <v>0</v>
          </cell>
          <cell r="K7486" t="str">
            <v>2275.82</v>
          </cell>
          <cell r="L7486" t="str">
            <v>Andrea Alzogaray</v>
          </cell>
          <cell r="M7486">
            <v>28319725</v>
          </cell>
          <cell r="N7486">
            <v>1157518262</v>
          </cell>
          <cell r="O7486" t="str">
            <v>Andrea Alzogaray</v>
          </cell>
          <cell r="P7486">
            <v>1157518262</v>
          </cell>
          <cell r="Q7486" t="str">
            <v>Av Hipolito Yrigoyen</v>
          </cell>
          <cell r="R7486">
            <v>2560</v>
          </cell>
          <cell r="S7486" t="str">
            <v>Dto 4</v>
          </cell>
          <cell r="T7486" t="str">
            <v>Florida</v>
          </cell>
          <cell r="U7486" t="str">
            <v>Vicente Lopez</v>
          </cell>
          <cell r="V7486">
            <v>1602</v>
          </cell>
          <cell r="W7486" t="str">
            <v>Gran Buenos Aires</v>
          </cell>
          <cell r="Y7486" t="str">
            <v>ENVÍO SIN CARGO (CABA Y GRAN PARTE DE GBA) TIEMPO: 4 a 6 DÍAS HÁBILES</v>
          </cell>
          <cell r="Z7486" t="str">
            <v>Mercado Pago</v>
          </cell>
          <cell r="AA7486" t="str">
            <v>NADIADICELLO</v>
          </cell>
          <cell r="AD7486">
            <v>44036</v>
          </cell>
          <cell r="AE7486">
            <v>44039</v>
          </cell>
          <cell r="AF7486" t="str">
            <v>RALLADOR SET 4 PIEZAS COLORES VARIOS 29.5 X 5 CM</v>
          </cell>
          <cell r="AG7486" t="str">
            <v>725.52</v>
          </cell>
          <cell r="AH7486">
            <v>1</v>
          </cell>
          <cell r="AI7486" t="str">
            <v>BA6443</v>
          </cell>
          <cell r="AJ7486" t="str">
            <v>Web</v>
          </cell>
          <cell r="AK7486" t="str">
            <v>JUEVES 30-07 ENTRE 8 Y 18 HORAS!</v>
          </cell>
          <cell r="AL7486">
            <v>1619146652</v>
          </cell>
          <cell r="AM7486">
            <v>263965249</v>
          </cell>
          <cell r="AN7486" t="str">
            <v>Sí</v>
          </cell>
        </row>
        <row r="7487">
          <cell r="A7487">
            <v>1347</v>
          </cell>
          <cell r="B7487" t="str">
            <v>andreaalzogaray@gmail.com</v>
          </cell>
          <cell r="AF7487" t="str">
            <v>BANDEJA BAMBOO BLANCA 35X4.5CM</v>
          </cell>
          <cell r="AG7487" t="str">
            <v>1951.91</v>
          </cell>
          <cell r="AH7487">
            <v>1</v>
          </cell>
          <cell r="AI7487" t="str">
            <v>BA7779</v>
          </cell>
          <cell r="AN7487" t="str">
            <v>Sí</v>
          </cell>
        </row>
        <row r="7488">
          <cell r="A7488">
            <v>1346</v>
          </cell>
          <cell r="B7488" t="str">
            <v>alcapparelli@gmail.com</v>
          </cell>
          <cell r="C7488">
            <v>44036</v>
          </cell>
          <cell r="D7488" t="str">
            <v>Abierta</v>
          </cell>
          <cell r="E7488" t="str">
            <v>Recibido</v>
          </cell>
          <cell r="F7488" t="str">
            <v>Enviado</v>
          </cell>
          <cell r="G7488" t="str">
            <v>ARS</v>
          </cell>
          <cell r="H7488" t="str">
            <v>695.11</v>
          </cell>
          <cell r="I7488">
            <v>0</v>
          </cell>
          <cell r="J7488">
            <v>0</v>
          </cell>
          <cell r="K7488" t="str">
            <v>695.11</v>
          </cell>
          <cell r="L7488" t="str">
            <v>Antonela Capparelli</v>
          </cell>
          <cell r="M7488">
            <v>36610111</v>
          </cell>
          <cell r="N7488">
            <v>1150152630</v>
          </cell>
          <cell r="O7488" t="str">
            <v>Antonela Capparelli</v>
          </cell>
          <cell r="P7488">
            <v>1150152630</v>
          </cell>
          <cell r="Q7488" t="str">
            <v>Puerto Rico</v>
          </cell>
          <cell r="R7488">
            <v>2271</v>
          </cell>
          <cell r="T7488" t="str">
            <v>Martinez</v>
          </cell>
          <cell r="U7488" t="str">
            <v>San Isidro</v>
          </cell>
          <cell r="V7488">
            <v>1640</v>
          </cell>
          <cell r="W7488" t="str">
            <v>Gran Buenos Aires</v>
          </cell>
          <cell r="Y7488" t="str">
            <v>ENVÍO SIN CARGO (CABA Y GRAN PARTE DE GBA) TIEMPO: 4 a 6 DÍAS HÁBILES</v>
          </cell>
          <cell r="Z7488" t="str">
            <v>Mercado Pago</v>
          </cell>
          <cell r="AD7488">
            <v>44036</v>
          </cell>
          <cell r="AE7488">
            <v>44039</v>
          </cell>
          <cell r="AF7488" t="str">
            <v>YERBERO NEGRO JACK DANIELS SETX 2 14.5 X 8.5 CM.</v>
          </cell>
          <cell r="AG7488" t="str">
            <v>695.11</v>
          </cell>
          <cell r="AH7488">
            <v>1</v>
          </cell>
          <cell r="AI7488" t="str">
            <v>645LA77010</v>
          </cell>
          <cell r="AJ7488" t="str">
            <v>Móvil</v>
          </cell>
          <cell r="AK7488" t="str">
            <v>JUEVES 30-07 ENTRE 8 Y 18 HORAS!</v>
          </cell>
          <cell r="AL7488">
            <v>1618902759</v>
          </cell>
          <cell r="AM7488">
            <v>266241789</v>
          </cell>
          <cell r="AN7488" t="str">
            <v>Sí</v>
          </cell>
        </row>
        <row r="7489">
          <cell r="A7489">
            <v>1345</v>
          </cell>
          <cell r="B7489" t="str">
            <v>marielavallacco@hotmail.com</v>
          </cell>
          <cell r="C7489">
            <v>44036</v>
          </cell>
          <cell r="D7489" t="str">
            <v>Abierta</v>
          </cell>
          <cell r="E7489" t="str">
            <v>Recibido</v>
          </cell>
          <cell r="F7489" t="str">
            <v>Enviado</v>
          </cell>
          <cell r="G7489" t="str">
            <v>ARS</v>
          </cell>
          <cell r="H7489" t="str">
            <v>1388.01</v>
          </cell>
          <cell r="I7489" t="str">
            <v>208.2</v>
          </cell>
          <cell r="J7489">
            <v>0</v>
          </cell>
          <cell r="K7489" t="str">
            <v>1179.81</v>
          </cell>
          <cell r="L7489" t="str">
            <v>Mariela Vallacco</v>
          </cell>
          <cell r="M7489">
            <v>31327244</v>
          </cell>
          <cell r="N7489">
            <v>1536967290</v>
          </cell>
          <cell r="O7489" t="str">
            <v>Mariela Vallacco</v>
          </cell>
          <cell r="P7489">
            <v>1536967290</v>
          </cell>
          <cell r="Q7489" t="str">
            <v>Juana Azurduy</v>
          </cell>
          <cell r="R7489">
            <v>2069</v>
          </cell>
          <cell r="S7489" t="str">
            <v>Piso2 Dpto 9</v>
          </cell>
          <cell r="T7489" t="str">
            <v>Nuñez</v>
          </cell>
          <cell r="U7489" t="str">
            <v>Caba</v>
          </cell>
          <cell r="V7489">
            <v>1429</v>
          </cell>
          <cell r="W7489" t="str">
            <v>Capital Federal</v>
          </cell>
          <cell r="Y7489" t="str">
            <v>ENVÍO SIN CARGO (CABA Y GRAN PARTE DE GBA) TIEMPO: 4 a 6 DÍAS HÁBILES</v>
          </cell>
          <cell r="Z7489" t="str">
            <v>Mercado Pago</v>
          </cell>
          <cell r="AA7489" t="str">
            <v>NADIADICELLO</v>
          </cell>
          <cell r="AD7489">
            <v>44036</v>
          </cell>
          <cell r="AE7489">
            <v>44037</v>
          </cell>
          <cell r="AF7489" t="str">
            <v>BOTELLA MILK CORCHO ECOLOGICO</v>
          </cell>
          <cell r="AG7489" t="str">
            <v>392.69</v>
          </cell>
          <cell r="AH7489">
            <v>1</v>
          </cell>
          <cell r="AI7489" t="str">
            <v>019BO5218NEW</v>
          </cell>
          <cell r="AJ7489" t="str">
            <v>Móvil</v>
          </cell>
          <cell r="AK7489" t="str">
            <v>JUEVES 30-07 ENTRE 8 Y 18 HORAS!</v>
          </cell>
          <cell r="AL7489">
            <v>1618887023</v>
          </cell>
          <cell r="AM7489">
            <v>266356318</v>
          </cell>
          <cell r="AN7489" t="str">
            <v>Sí</v>
          </cell>
        </row>
        <row r="7490">
          <cell r="A7490">
            <v>1345</v>
          </cell>
          <cell r="B7490" t="str">
            <v>marielavallacco@hotmail.com</v>
          </cell>
          <cell r="AF7490" t="str">
            <v>BOWL CAPACIDAD 2.5 LTS (Negro)</v>
          </cell>
          <cell r="AG7490">
            <v>250</v>
          </cell>
          <cell r="AH7490">
            <v>1</v>
          </cell>
          <cell r="AI7490" t="str">
            <v>BP02002 BIPO</v>
          </cell>
          <cell r="AN7490" t="str">
            <v>Sí</v>
          </cell>
        </row>
        <row r="7491">
          <cell r="A7491">
            <v>1345</v>
          </cell>
          <cell r="B7491" t="str">
            <v>marielavallacco@hotmail.com</v>
          </cell>
          <cell r="AF7491" t="str">
            <v>FRASCO VIDRIO 19CM X 9CM DIAM</v>
          </cell>
          <cell r="AG7491" t="str">
            <v>372.66</v>
          </cell>
          <cell r="AH7491">
            <v>2</v>
          </cell>
          <cell r="AI7491" t="str">
            <v>BA6431 MERRCA SEPARADA</v>
          </cell>
          <cell r="AN7491" t="str">
            <v>Sí</v>
          </cell>
        </row>
        <row r="7492">
          <cell r="A7492">
            <v>1344</v>
          </cell>
          <cell r="B7492" t="str">
            <v>florencia_bel@yahoo.com.ar</v>
          </cell>
          <cell r="C7492">
            <v>44035</v>
          </cell>
          <cell r="D7492" t="str">
            <v>Abierta</v>
          </cell>
          <cell r="E7492" t="str">
            <v>Recibido</v>
          </cell>
          <cell r="F7492" t="str">
            <v>Enviado</v>
          </cell>
          <cell r="G7492" t="str">
            <v>ARS</v>
          </cell>
          <cell r="H7492" t="str">
            <v>3804.79</v>
          </cell>
          <cell r="I7492" t="str">
            <v>570.72</v>
          </cell>
          <cell r="J7492">
            <v>0</v>
          </cell>
          <cell r="K7492" t="str">
            <v>3234.07</v>
          </cell>
          <cell r="L7492" t="str">
            <v>Florencia Belfiori</v>
          </cell>
          <cell r="M7492">
            <v>32493752</v>
          </cell>
          <cell r="N7492">
            <v>5491162688638</v>
          </cell>
          <cell r="O7492" t="str">
            <v>Florencia Belfiori</v>
          </cell>
          <cell r="P7492">
            <v>5491162688638</v>
          </cell>
          <cell r="Q7492" t="str">
            <v>Palpa</v>
          </cell>
          <cell r="R7492">
            <v>2831</v>
          </cell>
          <cell r="S7492" t="str">
            <v>2do 3ero</v>
          </cell>
          <cell r="T7492" t="str">
            <v>Colegiales</v>
          </cell>
          <cell r="U7492" t="str">
            <v>Caba</v>
          </cell>
          <cell r="V7492">
            <v>1426</v>
          </cell>
          <cell r="W7492" t="str">
            <v>Capital Federal</v>
          </cell>
          <cell r="Y7492" t="str">
            <v>ENVÍO SIN CARGO (CABA Y GRAN PARTE DE GBA) TIEMPO: 4 a 6 DÍAS HÁBILES</v>
          </cell>
          <cell r="Z7492" t="str">
            <v>Mercado Pago</v>
          </cell>
          <cell r="AA7492" t="str">
            <v>NADIADICELLO</v>
          </cell>
          <cell r="AD7492">
            <v>44035</v>
          </cell>
          <cell r="AE7492">
            <v>44036</v>
          </cell>
          <cell r="AF7492" t="str">
            <v>RELOJ PARED BLANCO NUM ROMANOS 23.5 X 6.8 X 28.8 CM DIAM</v>
          </cell>
          <cell r="AG7492" t="str">
            <v>1932.5</v>
          </cell>
          <cell r="AH7492">
            <v>1</v>
          </cell>
          <cell r="AI7492" t="str">
            <v>090RE7759</v>
          </cell>
          <cell r="AJ7492" t="str">
            <v>Móvil</v>
          </cell>
          <cell r="AK7492" t="str">
            <v>MARTES 28-07 ENTRE 8 Y 18 HORAS!</v>
          </cell>
          <cell r="AL7492">
            <v>1618351295</v>
          </cell>
          <cell r="AM7492">
            <v>266210932</v>
          </cell>
          <cell r="AN7492" t="str">
            <v>Sí</v>
          </cell>
        </row>
        <row r="7493">
          <cell r="A7493">
            <v>1344</v>
          </cell>
          <cell r="B7493" t="str">
            <v>florencia_bel@yahoo.com.ar</v>
          </cell>
          <cell r="AF7493" t="str">
            <v>CUCHARON DISTINTOS COLORES (Negro)</v>
          </cell>
          <cell r="AG7493" t="str">
            <v>236.5</v>
          </cell>
          <cell r="AH7493">
            <v>1</v>
          </cell>
          <cell r="AI7493" t="str">
            <v>BP16002</v>
          </cell>
          <cell r="AN7493" t="str">
            <v>Sí</v>
          </cell>
        </row>
        <row r="7494">
          <cell r="A7494">
            <v>1344</v>
          </cell>
          <cell r="B7494" t="str">
            <v>florencia_bel@yahoo.com.ar</v>
          </cell>
          <cell r="AF7494" t="str">
            <v>BROCHES PARA BOLSA FLUO BLISTER SET X 5PC COL.SURT. 11CM</v>
          </cell>
          <cell r="AG7494" t="str">
            <v>140.9</v>
          </cell>
          <cell r="AH7494">
            <v>2</v>
          </cell>
          <cell r="AI7494" t="str">
            <v>046BR5392</v>
          </cell>
          <cell r="AN7494" t="str">
            <v>Sí</v>
          </cell>
        </row>
        <row r="7495">
          <cell r="A7495">
            <v>1344</v>
          </cell>
          <cell r="B7495" t="str">
            <v>florencia_bel@yahoo.com.ar</v>
          </cell>
          <cell r="AF7495" t="str">
            <v>SARTEN DE CERAMICA ANTIADHERENTE C/TAPA DE VIDRIO 26 CM</v>
          </cell>
          <cell r="AG7495" t="str">
            <v>1353.99</v>
          </cell>
          <cell r="AH7495">
            <v>1</v>
          </cell>
          <cell r="AI7495" t="str">
            <v>BA8172</v>
          </cell>
          <cell r="AN7495" t="str">
            <v>Sí</v>
          </cell>
        </row>
        <row r="7496">
          <cell r="A7496">
            <v>1343</v>
          </cell>
          <cell r="B7496" t="str">
            <v>SOFIA@GROMANTI.COM.AR</v>
          </cell>
          <cell r="C7496">
            <v>44035</v>
          </cell>
          <cell r="D7496" t="str">
            <v>Abierta</v>
          </cell>
          <cell r="E7496" t="str">
            <v>Recibido</v>
          </cell>
          <cell r="F7496" t="str">
            <v>Enviado</v>
          </cell>
          <cell r="G7496" t="str">
            <v>ARS</v>
          </cell>
          <cell r="H7496" t="str">
            <v>7019.48</v>
          </cell>
          <cell r="I7496">
            <v>0</v>
          </cell>
          <cell r="J7496">
            <v>0</v>
          </cell>
          <cell r="K7496" t="str">
            <v>7019.48</v>
          </cell>
          <cell r="L7496" t="str">
            <v>Sofia Antonella Diamanti</v>
          </cell>
          <cell r="M7496">
            <v>39492083</v>
          </cell>
          <cell r="N7496">
            <v>1141591756</v>
          </cell>
          <cell r="O7496" t="str">
            <v>Sofia Antonella DIAMANTI</v>
          </cell>
          <cell r="P7496">
            <v>1141591756</v>
          </cell>
          <cell r="Q7496" t="str">
            <v>Los Crisantemos</v>
          </cell>
          <cell r="R7496">
            <v>555</v>
          </cell>
          <cell r="S7496" t="str">
            <v>B103</v>
          </cell>
          <cell r="T7496" t="str">
            <v>BOUQUET</v>
          </cell>
          <cell r="U7496" t="str">
            <v>Manuel Alberti</v>
          </cell>
          <cell r="V7496">
            <v>1669</v>
          </cell>
          <cell r="W7496" t="str">
            <v>Gran Buenos Aires</v>
          </cell>
          <cell r="Y7496" t="str">
            <v>ENVÍO SIN CARGO (CABA Y GRAN PARTE DE GBA) TIEMPO: 4 a 6 DÍAS HÁBILES</v>
          </cell>
          <cell r="Z7496" t="str">
            <v>Mercado Pago</v>
          </cell>
          <cell r="AD7496">
            <v>44035</v>
          </cell>
          <cell r="AE7496">
            <v>44036</v>
          </cell>
          <cell r="AF7496" t="str">
            <v>SET X 7 PIEZAS BOWLS DE VIDRIO 22.5X5CM 277 ML / 6 PC DE 12.5X5.5CM 152 ML</v>
          </cell>
          <cell r="AG7496" t="str">
            <v>1036.17</v>
          </cell>
          <cell r="AH7496">
            <v>1</v>
          </cell>
          <cell r="AI7496" t="str">
            <v>09523F7</v>
          </cell>
          <cell r="AJ7496" t="str">
            <v>Web</v>
          </cell>
          <cell r="AK7496" t="str">
            <v>JUEVES 30-07 ENTRE 8 Y 18 HORAS!</v>
          </cell>
          <cell r="AL7496">
            <v>1618113434</v>
          </cell>
          <cell r="AM7496">
            <v>266100916</v>
          </cell>
          <cell r="AN7496" t="str">
            <v>Sí</v>
          </cell>
        </row>
        <row r="7497">
          <cell r="A7497">
            <v>1343</v>
          </cell>
          <cell r="B7497" t="str">
            <v>SOFIA@GROMANTI.COM.AR</v>
          </cell>
          <cell r="AF7497" t="str">
            <v>SET X 2 COPA DE HELADO PREMIUM PASABAHCE 118MM</v>
          </cell>
          <cell r="AG7497" t="str">
            <v>524.19</v>
          </cell>
          <cell r="AH7497">
            <v>3</v>
          </cell>
          <cell r="AI7497" t="str">
            <v>PA51068</v>
          </cell>
          <cell r="AN7497" t="str">
            <v>Sí</v>
          </cell>
        </row>
        <row r="7498">
          <cell r="A7498">
            <v>1343</v>
          </cell>
          <cell r="B7498" t="str">
            <v>SOFIA@GROMANTI.COM.AR</v>
          </cell>
          <cell r="AF7498" t="str">
            <v>BOMBONERA DE VIDRIO 15X11.5CM</v>
          </cell>
          <cell r="AG7498">
            <v>893</v>
          </cell>
          <cell r="AH7498">
            <v>1</v>
          </cell>
          <cell r="AI7498" t="str">
            <v>046BA6708</v>
          </cell>
          <cell r="AN7498" t="str">
            <v>Sí</v>
          </cell>
        </row>
        <row r="7499">
          <cell r="A7499">
            <v>1343</v>
          </cell>
          <cell r="B7499" t="str">
            <v>SOFIA@GROMANTI.COM.AR</v>
          </cell>
          <cell r="AF7499" t="str">
            <v>SET X 3 JARRO MUG IRISH COFFEE 260 ML</v>
          </cell>
          <cell r="AG7499" t="str">
            <v>628.74</v>
          </cell>
          <cell r="AH7499">
            <v>2</v>
          </cell>
          <cell r="AI7499" t="str">
            <v>119AF3</v>
          </cell>
          <cell r="AN7499" t="str">
            <v>Sí</v>
          </cell>
        </row>
        <row r="7500">
          <cell r="A7500">
            <v>1343</v>
          </cell>
          <cell r="B7500" t="str">
            <v>SOFIA@GROMANTI.COM.AR</v>
          </cell>
          <cell r="AF7500" t="str">
            <v>RALLADOR SET 4 PIEZAS COLORES VARIOS 29.5 X 5 CM</v>
          </cell>
          <cell r="AG7500" t="str">
            <v>725.52</v>
          </cell>
          <cell r="AH7500">
            <v>1</v>
          </cell>
          <cell r="AI7500" t="str">
            <v>BA6443</v>
          </cell>
          <cell r="AN7500" t="str">
            <v>Sí</v>
          </cell>
        </row>
        <row r="7501">
          <cell r="A7501">
            <v>1343</v>
          </cell>
          <cell r="B7501" t="str">
            <v>SOFIA@GROMANTI.COM.AR</v>
          </cell>
          <cell r="AF7501" t="str">
            <v>ESPECIERO 6 PIEZAS DE ACERO INOXIDABLE 20X20 CM</v>
          </cell>
          <cell r="AG7501" t="str">
            <v>1534.74</v>
          </cell>
          <cell r="AH7501">
            <v>1</v>
          </cell>
          <cell r="AI7501" t="str">
            <v>046BA3347</v>
          </cell>
          <cell r="AN7501" t="str">
            <v>Sí</v>
          </cell>
        </row>
        <row r="7502">
          <cell r="A7502">
            <v>1342</v>
          </cell>
          <cell r="B7502" t="str">
            <v>natigomezgimenez25@gmail.com</v>
          </cell>
          <cell r="C7502">
            <v>44035</v>
          </cell>
          <cell r="D7502" t="str">
            <v>Abierta</v>
          </cell>
          <cell r="E7502" t="str">
            <v>Recibido</v>
          </cell>
          <cell r="F7502" t="str">
            <v>Enviado</v>
          </cell>
          <cell r="G7502" t="str">
            <v>ARS</v>
          </cell>
          <cell r="H7502" t="str">
            <v>3413.12</v>
          </cell>
          <cell r="I7502" t="str">
            <v>511.97</v>
          </cell>
          <cell r="J7502">
            <v>0</v>
          </cell>
          <cell r="K7502" t="str">
            <v>2901.15</v>
          </cell>
          <cell r="L7502" t="str">
            <v>Natalia Gomez gimenez</v>
          </cell>
          <cell r="M7502">
            <v>28030095</v>
          </cell>
          <cell r="N7502">
            <v>1551231813</v>
          </cell>
          <cell r="O7502" t="str">
            <v>Natalia Gomez gimenez</v>
          </cell>
          <cell r="P7502">
            <v>1551231813</v>
          </cell>
          <cell r="Q7502" t="str">
            <v>Murature</v>
          </cell>
          <cell r="R7502">
            <v>1851</v>
          </cell>
          <cell r="T7502" t="str">
            <v>Fiorito</v>
          </cell>
          <cell r="U7502" t="str">
            <v>Lomas de zamora</v>
          </cell>
          <cell r="V7502">
            <v>1832</v>
          </cell>
          <cell r="W7502" t="str">
            <v>Gran Buenos Aires</v>
          </cell>
          <cell r="Y7502" t="str">
            <v>ENVÍO SIN CARGO (CABA Y GRAN PARTE DE GBA) TIEMPO: 4 a 6 DÍAS HÁBILES</v>
          </cell>
          <cell r="Z7502" t="str">
            <v>Mercado Pago</v>
          </cell>
          <cell r="AA7502" t="str">
            <v>NADIADICELLO</v>
          </cell>
          <cell r="AB7502" t="str">
            <v>Color verde el escurridor de cubiertos</v>
          </cell>
          <cell r="AD7502">
            <v>44035</v>
          </cell>
          <cell r="AE7502">
            <v>44036</v>
          </cell>
          <cell r="AF7502" t="str">
            <v>INDIVIDUAL DE CUERINA AQUI Y AHORA RECTANGULAR 44 X 30CM</v>
          </cell>
          <cell r="AG7502" t="str">
            <v>385.03</v>
          </cell>
          <cell r="AH7502">
            <v>4</v>
          </cell>
          <cell r="AI7502" t="str">
            <v>CHUIN49R</v>
          </cell>
          <cell r="AJ7502" t="str">
            <v>Móvil</v>
          </cell>
          <cell r="AK7502" t="str">
            <v>LUNES 27-07 ENTRE 8 Y 18 HORAS!</v>
          </cell>
          <cell r="AL7502">
            <v>1618103863</v>
          </cell>
          <cell r="AM7502">
            <v>266150087</v>
          </cell>
          <cell r="AN7502" t="str">
            <v>Sí</v>
          </cell>
        </row>
        <row r="7503">
          <cell r="A7503">
            <v>1342</v>
          </cell>
          <cell r="B7503" t="str">
            <v>natigomezgimenez25@gmail.com</v>
          </cell>
          <cell r="AF7503" t="str">
            <v>ALM, 45X45 LO UNICO IMPOSIBLE CON RELLENO</v>
          </cell>
          <cell r="AG7503">
            <v>851</v>
          </cell>
          <cell r="AH7503">
            <v>1</v>
          </cell>
          <cell r="AI7503" t="str">
            <v>062AL8082</v>
          </cell>
          <cell r="AN7503" t="str">
            <v>Sí</v>
          </cell>
        </row>
        <row r="7504">
          <cell r="A7504">
            <v>1342</v>
          </cell>
          <cell r="B7504" t="str">
            <v>natigomezgimenez25@gmail.com</v>
          </cell>
          <cell r="AF7504" t="str">
            <v>ALM, CREE EN TI 45X45 CON RELLENO</v>
          </cell>
          <cell r="AG7504">
            <v>851</v>
          </cell>
          <cell r="AH7504">
            <v>1</v>
          </cell>
          <cell r="AI7504" t="str">
            <v>062AL8257</v>
          </cell>
          <cell r="AN7504" t="str">
            <v>Sí</v>
          </cell>
        </row>
        <row r="7505">
          <cell r="A7505">
            <v>1342</v>
          </cell>
          <cell r="B7505" t="str">
            <v>natigomezgimenez25@gmail.com</v>
          </cell>
          <cell r="AF7505" t="str">
            <v>ESCURRIDOR DE CUBIERTOS POR 3 DIVISIONES (Verde)</v>
          </cell>
          <cell r="AG7505">
            <v>171</v>
          </cell>
          <cell r="AH7505">
            <v>1</v>
          </cell>
          <cell r="AI7505" t="str">
            <v>0607PLA200</v>
          </cell>
          <cell r="AN7505" t="str">
            <v>Sí</v>
          </cell>
        </row>
        <row r="7506">
          <cell r="A7506">
            <v>1341</v>
          </cell>
          <cell r="B7506" t="str">
            <v>alicia.fatima@hotmail.com</v>
          </cell>
          <cell r="C7506">
            <v>44035</v>
          </cell>
          <cell r="D7506" t="str">
            <v>Abierta</v>
          </cell>
          <cell r="E7506" t="str">
            <v>Recibido</v>
          </cell>
          <cell r="F7506" t="str">
            <v>Enviado</v>
          </cell>
          <cell r="G7506" t="str">
            <v>ARS</v>
          </cell>
          <cell r="H7506" t="str">
            <v>6554.9</v>
          </cell>
          <cell r="I7506" t="str">
            <v>391.47</v>
          </cell>
          <cell r="J7506">
            <v>0</v>
          </cell>
          <cell r="K7506" t="str">
            <v>6163.43</v>
          </cell>
          <cell r="L7506" t="str">
            <v>Alicia Santoro</v>
          </cell>
          <cell r="M7506">
            <v>38892056</v>
          </cell>
          <cell r="N7506">
            <v>1131929231</v>
          </cell>
          <cell r="O7506" t="str">
            <v>Alicia Santoro</v>
          </cell>
          <cell r="P7506">
            <v>1131929231</v>
          </cell>
          <cell r="Q7506" t="str">
            <v>Coronel Sayos</v>
          </cell>
          <cell r="R7506">
            <v>624</v>
          </cell>
          <cell r="T7506" t="str">
            <v>Lomas del Mirador</v>
          </cell>
          <cell r="U7506" t="str">
            <v>La Matanza</v>
          </cell>
          <cell r="V7506">
            <v>1752</v>
          </cell>
          <cell r="W7506" t="str">
            <v>Gran Buenos Aires</v>
          </cell>
          <cell r="Y7506" t="str">
            <v>ENVÍO SIN CARGO (CABA Y GRAN PARTE DE GBA) TIEMPO: 4 a 6 DÍAS HÁBILES</v>
          </cell>
          <cell r="Z7506" t="str">
            <v>Mercado Pago</v>
          </cell>
          <cell r="AA7506" t="str">
            <v>NADIADICELLO</v>
          </cell>
          <cell r="AD7506">
            <v>44035</v>
          </cell>
          <cell r="AE7506">
            <v>44036</v>
          </cell>
          <cell r="AF7506" t="str">
            <v>RALLADOR 6 LADOS 23CM</v>
          </cell>
          <cell r="AG7506">
            <v>641</v>
          </cell>
          <cell r="AH7506">
            <v>1</v>
          </cell>
          <cell r="AI7506" t="str">
            <v>046BA6440</v>
          </cell>
          <cell r="AJ7506" t="str">
            <v>Web</v>
          </cell>
          <cell r="AK7506" t="str">
            <v>MARTES 28-07 ENTRE 8 Y 18 HORAS!</v>
          </cell>
          <cell r="AL7506">
            <v>1617988375</v>
          </cell>
          <cell r="AM7506">
            <v>266093270</v>
          </cell>
          <cell r="AN7506" t="str">
            <v>Sí</v>
          </cell>
        </row>
        <row r="7507">
          <cell r="A7507">
            <v>1341</v>
          </cell>
          <cell r="B7507" t="str">
            <v>alicia.fatima@hotmail.com</v>
          </cell>
          <cell r="AF7507" t="str">
            <v>TAMIZ ACERO INXODABLE</v>
          </cell>
          <cell r="AG7507" t="str">
            <v>569.8</v>
          </cell>
          <cell r="AH7507">
            <v>1</v>
          </cell>
          <cell r="AI7507" t="str">
            <v>046BA4748 LE PUSE EL 15%</v>
          </cell>
          <cell r="AN7507" t="str">
            <v>Sí</v>
          </cell>
        </row>
        <row r="7508">
          <cell r="A7508">
            <v>1341</v>
          </cell>
          <cell r="B7508" t="str">
            <v>alicia.fatima@hotmail.com</v>
          </cell>
          <cell r="AF7508" t="str">
            <v>PROMO: 2 TAZAS ROMA (COLOR A ELECCIÓN)+ INFUSOR DE TE (Azul Navy)</v>
          </cell>
          <cell r="AG7508">
            <v>1150</v>
          </cell>
          <cell r="AH7508">
            <v>1</v>
          </cell>
          <cell r="AI7508" t="str">
            <v>PO323713//PO323713//046BA4757</v>
          </cell>
          <cell r="AN7508" t="str">
            <v>Sí</v>
          </cell>
        </row>
        <row r="7509">
          <cell r="A7509">
            <v>1341</v>
          </cell>
          <cell r="B7509" t="str">
            <v>alicia.fatima@hotmail.com</v>
          </cell>
          <cell r="AF7509" t="str">
            <v>PLATO DE VIDRIO PLAYO 32CM</v>
          </cell>
          <cell r="AG7509" t="str">
            <v>396.1</v>
          </cell>
          <cell r="AH7509">
            <v>1</v>
          </cell>
          <cell r="AI7509" t="str">
            <v>046BA7449</v>
          </cell>
          <cell r="AN7509" t="str">
            <v>Sí</v>
          </cell>
        </row>
        <row r="7510">
          <cell r="A7510">
            <v>1341</v>
          </cell>
          <cell r="B7510" t="str">
            <v>alicia.fatima@hotmail.com</v>
          </cell>
          <cell r="AF7510" t="str">
            <v>PROMO SET DE VIDRIO</v>
          </cell>
          <cell r="AG7510">
            <v>2399</v>
          </cell>
          <cell r="AH7510">
            <v>1</v>
          </cell>
          <cell r="AN7510" t="str">
            <v>Sí</v>
          </cell>
        </row>
        <row r="7511">
          <cell r="A7511">
            <v>1341</v>
          </cell>
          <cell r="B7511" t="str">
            <v>alicia.fatima@hotmail.com</v>
          </cell>
          <cell r="AF7511" t="str">
            <v>TETERA DE CERAMICA 500ML+ FILTRO (Flores azules)</v>
          </cell>
          <cell r="AG7511">
            <v>1399</v>
          </cell>
          <cell r="AH7511">
            <v>1</v>
          </cell>
          <cell r="AI7511" t="str">
            <v>046BA4998</v>
          </cell>
          <cell r="AN7511" t="str">
            <v>Sí</v>
          </cell>
        </row>
        <row r="7512">
          <cell r="A7512">
            <v>1340</v>
          </cell>
          <cell r="B7512" t="str">
            <v>paula.borrero@hotmail.com</v>
          </cell>
          <cell r="C7512">
            <v>44035</v>
          </cell>
          <cell r="D7512" t="str">
            <v>Abierta</v>
          </cell>
          <cell r="E7512" t="str">
            <v>Recibido</v>
          </cell>
          <cell r="F7512" t="str">
            <v>Enviado</v>
          </cell>
          <cell r="G7512" t="str">
            <v>ARS</v>
          </cell>
          <cell r="H7512" t="str">
            <v>903.6</v>
          </cell>
          <cell r="I7512" t="str">
            <v>76.13</v>
          </cell>
          <cell r="J7512">
            <v>0</v>
          </cell>
          <cell r="K7512" t="str">
            <v>827.47</v>
          </cell>
          <cell r="L7512" t="str">
            <v>Paula borrero</v>
          </cell>
          <cell r="M7512">
            <v>38278117</v>
          </cell>
          <cell r="N7512">
            <v>1564793521</v>
          </cell>
          <cell r="O7512" t="str">
            <v>Paula borrero</v>
          </cell>
          <cell r="P7512">
            <v>1564793521</v>
          </cell>
          <cell r="Q7512" t="str">
            <v>Héctor noya</v>
          </cell>
          <cell r="R7512">
            <v>3439</v>
          </cell>
          <cell r="U7512" t="str">
            <v>Lanús</v>
          </cell>
          <cell r="V7512">
            <v>1824</v>
          </cell>
          <cell r="W7512" t="str">
            <v>Gran Buenos Aires</v>
          </cell>
          <cell r="Y7512" t="str">
            <v>ENVÍO SIN CARGO (CABA Y GRAN PARTE DE GBA) TIEMPO: 4 a 6 DÍAS HÁBILES</v>
          </cell>
          <cell r="Z7512" t="str">
            <v>Mercado Pago</v>
          </cell>
          <cell r="AA7512" t="str">
            <v>NADIADICELLO</v>
          </cell>
          <cell r="AD7512">
            <v>44035</v>
          </cell>
          <cell r="AE7512">
            <v>44036</v>
          </cell>
          <cell r="AF7512" t="str">
            <v>PLATO DE VIDRIO PLAYO 32CM</v>
          </cell>
          <cell r="AG7512" t="str">
            <v>396.1</v>
          </cell>
          <cell r="AH7512">
            <v>1</v>
          </cell>
          <cell r="AI7512" t="str">
            <v>046BA7449</v>
          </cell>
          <cell r="AJ7512" t="str">
            <v>Móvil</v>
          </cell>
          <cell r="AK7512" t="str">
            <v>LUNES 27-07 ENTRE 8 Y 18 HORAS!</v>
          </cell>
          <cell r="AL7512">
            <v>1617776489</v>
          </cell>
          <cell r="AM7512">
            <v>264741219</v>
          </cell>
          <cell r="AN7512" t="str">
            <v>Sí</v>
          </cell>
        </row>
        <row r="7513">
          <cell r="A7513">
            <v>1340</v>
          </cell>
          <cell r="B7513" t="str">
            <v>paula.borrero@hotmail.com</v>
          </cell>
          <cell r="AF7513" t="str">
            <v>FRASCO VIDRIO 19CM X 9CM DIAM</v>
          </cell>
          <cell r="AG7513" t="str">
            <v>372.66</v>
          </cell>
          <cell r="AH7513">
            <v>1</v>
          </cell>
          <cell r="AI7513" t="str">
            <v>BA6431 MERRCA SEPARADA</v>
          </cell>
          <cell r="AN7513" t="str">
            <v>Sí</v>
          </cell>
        </row>
        <row r="7514">
          <cell r="A7514">
            <v>1340</v>
          </cell>
          <cell r="B7514" t="str">
            <v>paula.borrero@hotmail.com</v>
          </cell>
          <cell r="AF7514" t="str">
            <v>DESTAPADOR - SACACORCHOS</v>
          </cell>
          <cell r="AG7514" t="str">
            <v>134.84</v>
          </cell>
          <cell r="AH7514">
            <v>1</v>
          </cell>
          <cell r="AI7514" t="str">
            <v>BA4791</v>
          </cell>
          <cell r="AN7514" t="str">
            <v>Sí</v>
          </cell>
        </row>
        <row r="7515">
          <cell r="A7515">
            <v>1339</v>
          </cell>
          <cell r="B7515" t="str">
            <v>rominalaura@hotmail.com.ar</v>
          </cell>
          <cell r="C7515">
            <v>44035</v>
          </cell>
          <cell r="D7515" t="str">
            <v>Abierta</v>
          </cell>
          <cell r="E7515" t="str">
            <v>Recibido</v>
          </cell>
          <cell r="F7515" t="str">
            <v>Enviado</v>
          </cell>
          <cell r="G7515" t="str">
            <v>ARS</v>
          </cell>
          <cell r="H7515" t="str">
            <v>745.32</v>
          </cell>
          <cell r="I7515">
            <v>0</v>
          </cell>
          <cell r="J7515">
            <v>0</v>
          </cell>
          <cell r="K7515" t="str">
            <v>745.32</v>
          </cell>
          <cell r="L7515" t="str">
            <v>Brenda romina Dos santos</v>
          </cell>
          <cell r="M7515">
            <v>39511421</v>
          </cell>
          <cell r="N7515">
            <v>1561118156</v>
          </cell>
          <cell r="O7515" t="str">
            <v>Brenda romina Dos santos</v>
          </cell>
          <cell r="P7515">
            <v>1561118156</v>
          </cell>
          <cell r="Q7515" t="str">
            <v>Paris</v>
          </cell>
          <cell r="R7515">
            <v>665</v>
          </cell>
          <cell r="T7515" t="str">
            <v>Los pinos</v>
          </cell>
          <cell r="U7515" t="str">
            <v>Villa luzuriaga</v>
          </cell>
          <cell r="V7515">
            <v>1753</v>
          </cell>
          <cell r="W7515" t="str">
            <v>Gran Buenos Aires</v>
          </cell>
          <cell r="Y7515" t="str">
            <v>ENVÍO SIN CARGO (CABA Y GRAN PARTE DE GBA) TIEMPO: 4 a 6 DÍAS HÁBILES</v>
          </cell>
          <cell r="Z7515" t="str">
            <v>Mercado Pago</v>
          </cell>
          <cell r="AD7515">
            <v>44035</v>
          </cell>
          <cell r="AE7515">
            <v>44036</v>
          </cell>
          <cell r="AF7515" t="str">
            <v>FRASCO VIDRIO 19CM X 9CM DIAM</v>
          </cell>
          <cell r="AG7515" t="str">
            <v>372.66</v>
          </cell>
          <cell r="AH7515">
            <v>2</v>
          </cell>
          <cell r="AI7515" t="str">
            <v>BA6431 MERRCA SEPARADA</v>
          </cell>
          <cell r="AJ7515" t="str">
            <v>Móvil</v>
          </cell>
          <cell r="AK7515" t="str">
            <v>MIERCOLES 29-07 ENTRE 8 Y 18 HORAS!</v>
          </cell>
          <cell r="AL7515">
            <v>1617434334</v>
          </cell>
          <cell r="AM7515">
            <v>266012471</v>
          </cell>
          <cell r="AN7515" t="str">
            <v>Sí</v>
          </cell>
        </row>
        <row r="7516">
          <cell r="A7516">
            <v>1338</v>
          </cell>
          <cell r="B7516" t="str">
            <v>jimesol82@hotmail.com</v>
          </cell>
          <cell r="C7516">
            <v>44035</v>
          </cell>
          <cell r="D7516" t="str">
            <v>Abierta</v>
          </cell>
          <cell r="E7516" t="str">
            <v>Recibido</v>
          </cell>
          <cell r="F7516" t="str">
            <v>Enviado</v>
          </cell>
          <cell r="G7516" t="str">
            <v>ARS</v>
          </cell>
          <cell r="H7516">
            <v>1650</v>
          </cell>
          <cell r="I7516">
            <v>0</v>
          </cell>
          <cell r="J7516">
            <v>0</v>
          </cell>
          <cell r="K7516">
            <v>1650</v>
          </cell>
          <cell r="L7516" t="str">
            <v>Jimena Torres mora</v>
          </cell>
          <cell r="M7516">
            <v>29402509</v>
          </cell>
          <cell r="N7516">
            <v>1131001246</v>
          </cell>
          <cell r="O7516" t="str">
            <v>Jimena Torres mora</v>
          </cell>
          <cell r="P7516">
            <v>1131001246</v>
          </cell>
          <cell r="Q7516" t="str">
            <v>Ignacio alsina</v>
          </cell>
          <cell r="R7516">
            <v>3734</v>
          </cell>
          <cell r="T7516" t="str">
            <v>Ituzaingo</v>
          </cell>
          <cell r="U7516" t="str">
            <v>Buenos Aires</v>
          </cell>
          <cell r="V7516">
            <v>1713</v>
          </cell>
          <cell r="W7516" t="str">
            <v>Gran Buenos Aires</v>
          </cell>
          <cell r="Y7516" t="str">
            <v>ENVÍO SIN CARGO (CABA Y GRAN PARTE DE GBA) TIEMPO: 4 a 6 DÍAS HÁBILES</v>
          </cell>
          <cell r="Z7516" t="str">
            <v>Mercado Pago</v>
          </cell>
          <cell r="AB7516" t="str">
            <v>Hola quiero 1 en color verde y otro en color fuxia GRACIAS</v>
          </cell>
          <cell r="AD7516">
            <v>44035</v>
          </cell>
          <cell r="AE7516">
            <v>44036</v>
          </cell>
          <cell r="AF7516" t="str">
            <v>AUTOMATE "QUO" CON BOMBILLA DE METAL (Amarillo)</v>
          </cell>
          <cell r="AG7516">
            <v>825</v>
          </cell>
          <cell r="AH7516">
            <v>2</v>
          </cell>
          <cell r="AJ7516" t="str">
            <v>Móvil</v>
          </cell>
          <cell r="AK7516" t="str">
            <v>MIERCOLES 29-07 ENTRE 8 Y 18 HORAS!</v>
          </cell>
          <cell r="AL7516">
            <v>1617371195</v>
          </cell>
          <cell r="AM7516">
            <v>266007146</v>
          </cell>
          <cell r="AN7516" t="str">
            <v>Sí</v>
          </cell>
        </row>
        <row r="7517">
          <cell r="A7517">
            <v>1337</v>
          </cell>
          <cell r="B7517" t="str">
            <v>lali.diazg7@gmail.com</v>
          </cell>
          <cell r="C7517">
            <v>44035</v>
          </cell>
          <cell r="D7517" t="str">
            <v>Abierta</v>
          </cell>
          <cell r="E7517" t="str">
            <v>Anulado</v>
          </cell>
          <cell r="F7517" t="str">
            <v>Enviado</v>
          </cell>
          <cell r="G7517" t="str">
            <v>ARS</v>
          </cell>
          <cell r="H7517" t="str">
            <v>1516.11</v>
          </cell>
          <cell r="I7517">
            <v>1500</v>
          </cell>
          <cell r="J7517">
            <v>520</v>
          </cell>
          <cell r="K7517" t="str">
            <v>536.11</v>
          </cell>
          <cell r="L7517" t="str">
            <v>Lara Diaz</v>
          </cell>
          <cell r="M7517">
            <v>40142913</v>
          </cell>
          <cell r="N7517">
            <v>1144726001</v>
          </cell>
          <cell r="O7517" t="str">
            <v>Lara Diaz</v>
          </cell>
          <cell r="P7517">
            <v>1144726001</v>
          </cell>
          <cell r="Q7517" t="str">
            <v>Mendoza</v>
          </cell>
          <cell r="R7517">
            <v>2727</v>
          </cell>
          <cell r="U7517" t="str">
            <v>San Miguel</v>
          </cell>
          <cell r="V7517">
            <v>1663</v>
          </cell>
          <cell r="W7517" t="str">
            <v>Gran Buenos Aires</v>
          </cell>
          <cell r="Y7517" t="str">
            <v>Correo Argentino - Encomienda Clásica</v>
          </cell>
          <cell r="Z7517" t="str">
            <v>Mercado Pago</v>
          </cell>
          <cell r="AA7517" t="str">
            <v>LALIDIAZ</v>
          </cell>
          <cell r="AC7517" t="str">
            <v>NO PAGO CORREO SOLO HICIMOS ESA OPCION PORQUE NO TE PERMITE  EL ENVIO SIN CARGO</v>
          </cell>
          <cell r="AE7517">
            <v>44036</v>
          </cell>
          <cell r="AF7517" t="str">
            <v>SR. DISPENSER COLORES SURTIDOS (Blanco)</v>
          </cell>
          <cell r="AG7517" t="str">
            <v>490.6</v>
          </cell>
          <cell r="AH7517">
            <v>1</v>
          </cell>
          <cell r="AI7517" t="str">
            <v>Q056</v>
          </cell>
          <cell r="AJ7517" t="str">
            <v>Móvil</v>
          </cell>
          <cell r="AK7517" t="str">
            <v>JUEVES 30-07 ENTRE 8 Y 18 HORAS!</v>
          </cell>
          <cell r="AL7517">
            <v>1617297337</v>
          </cell>
          <cell r="AM7517">
            <v>265923204</v>
          </cell>
          <cell r="AN7517" t="str">
            <v>Sí</v>
          </cell>
        </row>
        <row r="7518">
          <cell r="A7518">
            <v>1337</v>
          </cell>
          <cell r="B7518" t="str">
            <v>lali.diazg7@gmail.com</v>
          </cell>
          <cell r="AF7518" t="str">
            <v>RALLADOR 4 LADOS (Naranja)</v>
          </cell>
          <cell r="AG7518" t="str">
            <v>511.85</v>
          </cell>
          <cell r="AH7518">
            <v>1</v>
          </cell>
          <cell r="AN7518" t="str">
            <v>Sí</v>
          </cell>
        </row>
        <row r="7519">
          <cell r="A7519">
            <v>1337</v>
          </cell>
          <cell r="B7519" t="str">
            <v>lali.diazg7@gmail.com</v>
          </cell>
          <cell r="AF7519" t="str">
            <v>FRASCO VIDRIO 19CM X 9CM DIAM</v>
          </cell>
          <cell r="AG7519" t="str">
            <v>372.66</v>
          </cell>
          <cell r="AH7519">
            <v>1</v>
          </cell>
          <cell r="AI7519" t="str">
            <v>BA6431 MERRCA SEPARADA</v>
          </cell>
          <cell r="AN7519" t="str">
            <v>Sí</v>
          </cell>
        </row>
        <row r="7520">
          <cell r="A7520">
            <v>1337</v>
          </cell>
          <cell r="B7520" t="str">
            <v>lali.diazg7@gmail.com</v>
          </cell>
          <cell r="AF7520" t="str">
            <v>JABONERA DE SILICONA 13.2 X 10CM (AB7487)</v>
          </cell>
          <cell r="AG7520">
            <v>141</v>
          </cell>
          <cell r="AH7520">
            <v>1</v>
          </cell>
          <cell r="AI7520" t="str">
            <v>046AB6638</v>
          </cell>
          <cell r="AN7520" t="str">
            <v>Sí</v>
          </cell>
        </row>
        <row r="7521">
          <cell r="A7521">
            <v>1336</v>
          </cell>
          <cell r="B7521" t="str">
            <v>castellucciocarola@gmail.com</v>
          </cell>
          <cell r="C7521">
            <v>44035</v>
          </cell>
          <cell r="D7521" t="str">
            <v>Abierta</v>
          </cell>
          <cell r="E7521" t="str">
            <v>Recibido</v>
          </cell>
          <cell r="G7521" t="str">
            <v>ARS</v>
          </cell>
          <cell r="H7521">
            <v>1000</v>
          </cell>
          <cell r="I7521">
            <v>0</v>
          </cell>
          <cell r="J7521">
            <v>0</v>
          </cell>
          <cell r="K7521">
            <v>1000</v>
          </cell>
          <cell r="L7521" t="str">
            <v>Carola Castelluccio</v>
          </cell>
          <cell r="M7521">
            <v>41835659</v>
          </cell>
          <cell r="N7521">
            <v>1154543031</v>
          </cell>
          <cell r="Z7521" t="str">
            <v>Mercado Pago</v>
          </cell>
          <cell r="AD7521">
            <v>44035</v>
          </cell>
          <cell r="AF7521" t="str">
            <v>GIFT CARD BRONZE</v>
          </cell>
          <cell r="AG7521">
            <v>1000</v>
          </cell>
          <cell r="AH7521">
            <v>1</v>
          </cell>
          <cell r="AJ7521" t="str">
            <v>Web</v>
          </cell>
          <cell r="AK7521" t="str">
            <v/>
          </cell>
          <cell r="AL7521">
            <v>1617265553</v>
          </cell>
          <cell r="AM7521">
            <v>265985960</v>
          </cell>
          <cell r="AN7521" t="str">
            <v>No</v>
          </cell>
        </row>
        <row r="7522">
          <cell r="A7522">
            <v>1335</v>
          </cell>
          <cell r="B7522" t="str">
            <v>giuliana.aguirre95@hotmail.com</v>
          </cell>
          <cell r="C7522">
            <v>44035</v>
          </cell>
          <cell r="D7522" t="str">
            <v>Abierta</v>
          </cell>
          <cell r="E7522" t="str">
            <v>Recibido</v>
          </cell>
          <cell r="F7522" t="str">
            <v>Enviado</v>
          </cell>
          <cell r="G7522" t="str">
            <v>ARS</v>
          </cell>
          <cell r="H7522">
            <v>2399</v>
          </cell>
          <cell r="I7522">
            <v>0</v>
          </cell>
          <cell r="J7522">
            <v>0</v>
          </cell>
          <cell r="K7522">
            <v>2399</v>
          </cell>
          <cell r="L7522" t="str">
            <v>Giuliana Aguirre</v>
          </cell>
          <cell r="M7522">
            <v>39352731</v>
          </cell>
          <cell r="N7522">
            <v>1133175360</v>
          </cell>
          <cell r="O7522" t="str">
            <v>Giuliana Aguirre</v>
          </cell>
          <cell r="P7522">
            <v>1133175360</v>
          </cell>
          <cell r="Q7522" t="str">
            <v>Presidente alvear</v>
          </cell>
          <cell r="R7522">
            <v>12</v>
          </cell>
          <cell r="S7522" t="str">
            <v>3 d</v>
          </cell>
          <cell r="T7522" t="str">
            <v>Haedo</v>
          </cell>
          <cell r="U7522" t="str">
            <v>Haedo</v>
          </cell>
          <cell r="V7522">
            <v>1706</v>
          </cell>
          <cell r="W7522" t="str">
            <v>Gran Buenos Aires</v>
          </cell>
          <cell r="Y7522" t="str">
            <v>ENVÍO SIN CARGO (CABA Y GRAN PARTE DE GBA) TIEMPO: 4 a 6 DÍAS HÁBILES</v>
          </cell>
          <cell r="Z7522" t="str">
            <v>Mercado Pago</v>
          </cell>
          <cell r="AD7522">
            <v>44035</v>
          </cell>
          <cell r="AE7522">
            <v>44036</v>
          </cell>
          <cell r="AF7522" t="str">
            <v>PROMO SET DE VIDRIO</v>
          </cell>
          <cell r="AG7522">
            <v>2399</v>
          </cell>
          <cell r="AH7522">
            <v>1</v>
          </cell>
          <cell r="AJ7522" t="str">
            <v>Móvil</v>
          </cell>
          <cell r="AK7522" t="str">
            <v>MIERCOLES 29-07 ENTRE 8 Y 18 HORAS!</v>
          </cell>
          <cell r="AL7522">
            <v>1617166045</v>
          </cell>
          <cell r="AM7522">
            <v>265972847</v>
          </cell>
          <cell r="AN7522" t="str">
            <v>Sí</v>
          </cell>
        </row>
        <row r="7523">
          <cell r="A7523">
            <v>1334</v>
          </cell>
          <cell r="B7523" t="str">
            <v>agostina.l.gutierrez@hotmail.com</v>
          </cell>
          <cell r="C7523">
            <v>44035</v>
          </cell>
          <cell r="D7523" t="str">
            <v>Abierta</v>
          </cell>
          <cell r="E7523" t="str">
            <v>Recibido</v>
          </cell>
          <cell r="F7523" t="str">
            <v>Enviado</v>
          </cell>
          <cell r="G7523" t="str">
            <v>ARS</v>
          </cell>
          <cell r="H7523" t="str">
            <v>4648.34</v>
          </cell>
          <cell r="I7523">
            <v>0</v>
          </cell>
          <cell r="J7523">
            <v>0</v>
          </cell>
          <cell r="K7523" t="str">
            <v>4648.34</v>
          </cell>
          <cell r="L7523" t="str">
            <v>Agostina lourdes Gutierrez</v>
          </cell>
          <cell r="M7523">
            <v>40251246</v>
          </cell>
          <cell r="N7523">
            <v>1568505259</v>
          </cell>
          <cell r="O7523" t="str">
            <v>Agostina lourdes Gutierrez</v>
          </cell>
          <cell r="P7523">
            <v>1568505259</v>
          </cell>
          <cell r="Q7523" t="str">
            <v>Las malvinas</v>
          </cell>
          <cell r="R7523">
            <v>1460</v>
          </cell>
          <cell r="U7523" t="str">
            <v>San miguel</v>
          </cell>
          <cell r="V7523">
            <v>1663</v>
          </cell>
          <cell r="W7523" t="str">
            <v>Gran Buenos Aires</v>
          </cell>
          <cell r="Y7523" t="str">
            <v>ENVÍO SIN CARGO (CABA Y GRAN PARTE DE GBA) TIEMPO: 4 a 6 DÍAS HÁBILES</v>
          </cell>
          <cell r="Z7523" t="str">
            <v>Mercado Pago</v>
          </cell>
          <cell r="AD7523">
            <v>44035</v>
          </cell>
          <cell r="AE7523">
            <v>44036</v>
          </cell>
          <cell r="AF7523" t="str">
            <v>BOWL CAPACIDAD 2.5 LTS (Negro)</v>
          </cell>
          <cell r="AG7523">
            <v>250</v>
          </cell>
          <cell r="AH7523">
            <v>2</v>
          </cell>
          <cell r="AI7523" t="str">
            <v>BP02002 BIPO</v>
          </cell>
          <cell r="AJ7523" t="str">
            <v>Móvil</v>
          </cell>
          <cell r="AK7523" t="str">
            <v>JUEVES 30-07 ENTRE 8 Y 18 HORAS!</v>
          </cell>
          <cell r="AL7523">
            <v>1617129076</v>
          </cell>
          <cell r="AM7523">
            <v>265181273</v>
          </cell>
          <cell r="AN7523" t="str">
            <v>Sí</v>
          </cell>
        </row>
        <row r="7524">
          <cell r="A7524">
            <v>1334</v>
          </cell>
          <cell r="B7524" t="str">
            <v>agostina.l.gutierrez@hotmail.com</v>
          </cell>
          <cell r="AF7524" t="str">
            <v>PACK X 6 VASO BRILHANTE X 310ML</v>
          </cell>
          <cell r="AG7524" t="str">
            <v>405.99</v>
          </cell>
          <cell r="AH7524">
            <v>1</v>
          </cell>
          <cell r="AI7524" t="str">
            <v>TW4699</v>
          </cell>
          <cell r="AN7524" t="str">
            <v>Sí</v>
          </cell>
        </row>
        <row r="7525">
          <cell r="A7525">
            <v>1334</v>
          </cell>
          <cell r="B7525" t="str">
            <v>agostina.l.gutierrez@hotmail.com</v>
          </cell>
          <cell r="AF7525" t="str">
            <v>PACK X 6 VASO BELLIZE X 315ML</v>
          </cell>
          <cell r="AG7525" t="str">
            <v>715.18</v>
          </cell>
          <cell r="AH7525">
            <v>1</v>
          </cell>
          <cell r="AI7525" t="str">
            <v>TW88423</v>
          </cell>
          <cell r="AN7525" t="str">
            <v>Sí</v>
          </cell>
        </row>
        <row r="7526">
          <cell r="A7526">
            <v>1334</v>
          </cell>
          <cell r="B7526" t="str">
            <v>agostina.l.gutierrez@hotmail.com</v>
          </cell>
          <cell r="AF7526" t="str">
            <v>SET BAÑO 4 PIEZAS ACRILICO</v>
          </cell>
          <cell r="AG7526" t="str">
            <v>1281.5</v>
          </cell>
          <cell r="AH7526">
            <v>1</v>
          </cell>
          <cell r="AI7526" t="str">
            <v>046AB6007</v>
          </cell>
          <cell r="AN7526" t="str">
            <v>Sí</v>
          </cell>
        </row>
        <row r="7527">
          <cell r="A7527">
            <v>1334</v>
          </cell>
          <cell r="B7527" t="str">
            <v>agostina.l.gutierrez@hotmail.com</v>
          </cell>
          <cell r="AF7527" t="str">
            <v>PISAPAPAS DISTINTOS COLORES (Negro)</v>
          </cell>
          <cell r="AG7527" t="str">
            <v>236.5</v>
          </cell>
          <cell r="AH7527">
            <v>1</v>
          </cell>
          <cell r="AI7527" t="str">
            <v>BP17002</v>
          </cell>
          <cell r="AN7527" t="str">
            <v>Sí</v>
          </cell>
        </row>
        <row r="7528">
          <cell r="A7528">
            <v>1334</v>
          </cell>
          <cell r="B7528" t="str">
            <v>agostina.l.gutierrez@hotmail.com</v>
          </cell>
          <cell r="AF7528" t="str">
            <v>ESPATULA RANURADA DISTINTOS COLORES (Negro)</v>
          </cell>
          <cell r="AG7528" t="str">
            <v>236.5</v>
          </cell>
          <cell r="AH7528">
            <v>1</v>
          </cell>
          <cell r="AI7528" t="str">
            <v>BP12002 BIPO</v>
          </cell>
          <cell r="AN7528" t="str">
            <v>Sí</v>
          </cell>
        </row>
        <row r="7529">
          <cell r="A7529">
            <v>1334</v>
          </cell>
          <cell r="B7529" t="str">
            <v>agostina.l.gutierrez@hotmail.com</v>
          </cell>
          <cell r="AF7529" t="str">
            <v>CUCHARA DISTINTOS COLORES (Negro)</v>
          </cell>
          <cell r="AG7529" t="str">
            <v>236.5</v>
          </cell>
          <cell r="AH7529">
            <v>1</v>
          </cell>
          <cell r="AI7529" t="str">
            <v>BP15002</v>
          </cell>
          <cell r="AN7529" t="str">
            <v>Sí</v>
          </cell>
        </row>
        <row r="7530">
          <cell r="A7530">
            <v>1334</v>
          </cell>
          <cell r="B7530" t="str">
            <v>agostina.l.gutierrez@hotmail.com</v>
          </cell>
          <cell r="AF7530" t="str">
            <v>SET X 7 PIEZAS BOWLS DE VIDRIO 22.5X5CM 277 ML / 6 PC DE 12.5X5.5CM 152 ML</v>
          </cell>
          <cell r="AG7530" t="str">
            <v>1036.17</v>
          </cell>
          <cell r="AH7530">
            <v>1</v>
          </cell>
          <cell r="AI7530" t="str">
            <v>09523F7</v>
          </cell>
          <cell r="AN7530" t="str">
            <v>Sí</v>
          </cell>
        </row>
        <row r="7531">
          <cell r="A7531">
            <v>1333</v>
          </cell>
          <cell r="B7531" t="str">
            <v>andrea-maimo@hotmail.com</v>
          </cell>
          <cell r="C7531">
            <v>44035</v>
          </cell>
          <cell r="D7531" t="str">
            <v>Abierta</v>
          </cell>
          <cell r="E7531" t="str">
            <v>Recibido</v>
          </cell>
          <cell r="F7531" t="str">
            <v>Enviado</v>
          </cell>
          <cell r="G7531" t="str">
            <v>ARS</v>
          </cell>
          <cell r="H7531" t="str">
            <v>2376.6</v>
          </cell>
          <cell r="I7531">
            <v>0</v>
          </cell>
          <cell r="J7531">
            <v>0</v>
          </cell>
          <cell r="K7531" t="str">
            <v>2376.6</v>
          </cell>
          <cell r="L7531" t="str">
            <v>Andrea Soledad Maimo</v>
          </cell>
          <cell r="M7531">
            <v>29596283</v>
          </cell>
          <cell r="N7531">
            <v>376154251397</v>
          </cell>
          <cell r="O7531" t="str">
            <v>Andrea Soledad MAIMO</v>
          </cell>
          <cell r="P7531">
            <v>376154251397</v>
          </cell>
          <cell r="Q7531" t="str">
            <v>Carhue</v>
          </cell>
          <cell r="R7531">
            <v>2556</v>
          </cell>
          <cell r="U7531" t="str">
            <v>Caba</v>
          </cell>
          <cell r="V7531">
            <v>1440</v>
          </cell>
          <cell r="W7531" t="str">
            <v>Capital Federal</v>
          </cell>
          <cell r="Y7531" t="str">
            <v>ENVÍO SIN CARGO (CABA Y GRAN PARTE DE GBA) TIEMPO: 4 a 6 DÍAS HÁBILES</v>
          </cell>
          <cell r="Z7531" t="str">
            <v>Mercado Pago</v>
          </cell>
          <cell r="AB7531" t="str">
            <v>Enviar a Yapeguay 4075 CP 3300 Posadas Misiones</v>
          </cell>
          <cell r="AC7531" t="str">
            <v>ORDEN 1332 Y 1333 VAN AMBAS A MISIONES POR CORREO ARGENTINO PAGO EN UNO SOLO EL ENVIO SINO NO LE DEJABA COMPRAR</v>
          </cell>
          <cell r="AD7531">
            <v>44035</v>
          </cell>
          <cell r="AE7531">
            <v>44039</v>
          </cell>
          <cell r="AF7531" t="str">
            <v>PLATO DE VIDRIO PLAYO 32CM</v>
          </cell>
          <cell r="AG7531" t="str">
            <v>396.1</v>
          </cell>
          <cell r="AH7531">
            <v>6</v>
          </cell>
          <cell r="AI7531" t="str">
            <v>046BA7449</v>
          </cell>
          <cell r="AJ7531" t="str">
            <v>Móvil</v>
          </cell>
          <cell r="AK7531" t="str">
            <v>EL MIERCOLES 29-07 SE ENVIA AL CORREO ARGENTINO! ENTRE 15 Y 18 HORAS!</v>
          </cell>
          <cell r="AL7531">
            <v>1616845860</v>
          </cell>
          <cell r="AM7531">
            <v>265894317</v>
          </cell>
          <cell r="AN7531" t="str">
            <v>Sí</v>
          </cell>
        </row>
        <row r="7532">
          <cell r="A7532">
            <v>1332</v>
          </cell>
          <cell r="B7532" t="str">
            <v>andrea-maimo@hotmail.com</v>
          </cell>
          <cell r="C7532">
            <v>44035</v>
          </cell>
          <cell r="D7532" t="str">
            <v>Abierta</v>
          </cell>
          <cell r="E7532" t="str">
            <v>Recibido</v>
          </cell>
          <cell r="F7532" t="str">
            <v>Enviado</v>
          </cell>
          <cell r="G7532" t="str">
            <v>ARS</v>
          </cell>
          <cell r="H7532">
            <v>2861</v>
          </cell>
          <cell r="I7532">
            <v>0</v>
          </cell>
          <cell r="J7532">
            <v>975</v>
          </cell>
          <cell r="K7532">
            <v>3836</v>
          </cell>
          <cell r="L7532" t="str">
            <v>Andrea Soledad Maimo</v>
          </cell>
          <cell r="M7532">
            <v>29596283</v>
          </cell>
          <cell r="N7532">
            <v>376154251397</v>
          </cell>
          <cell r="O7532" t="str">
            <v>Andrea Soledad MAIMO</v>
          </cell>
          <cell r="P7532">
            <v>376154251397</v>
          </cell>
          <cell r="Q7532" t="str">
            <v>Yapeguay</v>
          </cell>
          <cell r="R7532">
            <v>4075</v>
          </cell>
          <cell r="T7532" t="str">
            <v>Papini</v>
          </cell>
          <cell r="U7532" t="str">
            <v>Posadas</v>
          </cell>
          <cell r="V7532">
            <v>3300</v>
          </cell>
          <cell r="W7532" t="str">
            <v>Misiones</v>
          </cell>
          <cell r="Y7532" t="str">
            <v>Correo Argentino - Encomienda Clásica</v>
          </cell>
          <cell r="Z7532" t="str">
            <v>Mercado Pago</v>
          </cell>
          <cell r="AC7532" t="str">
            <v>ORDEN 1332 Y 1333 VAN AMBAS A MISIONES POR CORREO ARGENTINO PAGO EN UNO SOLO EL ENVIO SINO NO LE DEJABA COMPRAR</v>
          </cell>
          <cell r="AD7532">
            <v>44035</v>
          </cell>
          <cell r="AE7532">
            <v>44039</v>
          </cell>
          <cell r="AF7532" t="str">
            <v>PLATO PLAYO CERAMICA ROJO 26 CM PARTHENON</v>
          </cell>
          <cell r="AG7532">
            <v>2861</v>
          </cell>
          <cell r="AH7532">
            <v>1</v>
          </cell>
          <cell r="AI7532" t="str">
            <v>PO416472</v>
          </cell>
          <cell r="AJ7532" t="str">
            <v>Móvil</v>
          </cell>
          <cell r="AK7532" t="str">
            <v>EL MIERCOLES 29-07 SE ENVIA AL CORREO ARGENTINO! ENTRE 15 Y 18 HORAS!</v>
          </cell>
          <cell r="AL7532">
            <v>1616765810</v>
          </cell>
          <cell r="AM7532">
            <v>265778948</v>
          </cell>
          <cell r="AN7532" t="str">
            <v>Sí</v>
          </cell>
        </row>
        <row r="7533">
          <cell r="A7533">
            <v>1331</v>
          </cell>
          <cell r="B7533" t="str">
            <v>mati.losada@hotmail.com</v>
          </cell>
          <cell r="C7533">
            <v>44034</v>
          </cell>
          <cell r="D7533" t="str">
            <v>Abierta</v>
          </cell>
          <cell r="E7533" t="str">
            <v>Recibido</v>
          </cell>
          <cell r="F7533" t="str">
            <v>Enviado</v>
          </cell>
          <cell r="G7533" t="str">
            <v>ARS</v>
          </cell>
          <cell r="H7533" t="str">
            <v>6826.7</v>
          </cell>
          <cell r="I7533">
            <v>0</v>
          </cell>
          <cell r="J7533">
            <v>0</v>
          </cell>
          <cell r="K7533" t="str">
            <v>6826.7</v>
          </cell>
          <cell r="L7533" t="str">
            <v>Romina Mazzeo</v>
          </cell>
          <cell r="M7533">
            <v>38072218</v>
          </cell>
          <cell r="N7533">
            <v>1130797801</v>
          </cell>
          <cell r="O7533" t="str">
            <v>Romina Mazzeo</v>
          </cell>
          <cell r="P7533">
            <v>1130797801</v>
          </cell>
          <cell r="Q7533" t="str">
            <v>Oslo</v>
          </cell>
          <cell r="R7533">
            <v>1376</v>
          </cell>
          <cell r="U7533" t="str">
            <v>Capital Federal</v>
          </cell>
          <cell r="V7533">
            <v>1427</v>
          </cell>
          <cell r="W7533" t="str">
            <v>Capital Federal</v>
          </cell>
          <cell r="Y7533" t="str">
            <v>ENVÍO SIN CARGO (CABA Y GRAN PARTE DE GBA) TIEMPO: 4 a 6 DÍAS HÁBILES</v>
          </cell>
          <cell r="Z7533" t="str">
            <v>Mercado Pago</v>
          </cell>
          <cell r="AD7533">
            <v>44034</v>
          </cell>
          <cell r="AE7533">
            <v>44036</v>
          </cell>
          <cell r="AF7533" t="str">
            <v>BOWL BAMBOO BLANCO 6X15CM</v>
          </cell>
          <cell r="AG7533">
            <v>539</v>
          </cell>
          <cell r="AH7533">
            <v>2</v>
          </cell>
          <cell r="AI7533" t="str">
            <v>BA7797 merca separa con el 15%</v>
          </cell>
          <cell r="AJ7533" t="str">
            <v>Web</v>
          </cell>
          <cell r="AK7533" t="str">
            <v>MARTES 28-07 ENTRE 8 Y 18 HORAS!</v>
          </cell>
          <cell r="AL7533">
            <v>1615809994</v>
          </cell>
          <cell r="AM7533">
            <v>265652611</v>
          </cell>
          <cell r="AN7533" t="str">
            <v>Sí</v>
          </cell>
        </row>
        <row r="7534">
          <cell r="A7534">
            <v>1331</v>
          </cell>
          <cell r="B7534" t="str">
            <v>mati.losada@hotmail.com</v>
          </cell>
          <cell r="AF7534" t="str">
            <v>FUENTE PARA HORNO 2.8 LITROS</v>
          </cell>
          <cell r="AG7534" t="str">
            <v>1277.45</v>
          </cell>
          <cell r="AH7534">
            <v>1</v>
          </cell>
          <cell r="AI7534" t="str">
            <v>PA59294</v>
          </cell>
          <cell r="AN7534" t="str">
            <v>Sí</v>
          </cell>
        </row>
        <row r="7535">
          <cell r="A7535">
            <v>1331</v>
          </cell>
          <cell r="B7535" t="str">
            <v>mati.losada@hotmail.com</v>
          </cell>
          <cell r="AF7535" t="str">
            <v>BANDEJA BAMBOO BLANCA 35X4.5CM</v>
          </cell>
          <cell r="AG7535" t="str">
            <v>1951.91</v>
          </cell>
          <cell r="AH7535">
            <v>1</v>
          </cell>
          <cell r="AI7535" t="str">
            <v>BA7779</v>
          </cell>
          <cell r="AN7535" t="str">
            <v>Sí</v>
          </cell>
        </row>
        <row r="7536">
          <cell r="A7536">
            <v>1331</v>
          </cell>
          <cell r="B7536" t="str">
            <v>mati.losada@hotmail.com</v>
          </cell>
          <cell r="AF7536" t="str">
            <v>COPETINERO BAMBOO BLANCO ALARGADO 5X30X12.5CM</v>
          </cell>
          <cell r="AG7536" t="str">
            <v>984.6</v>
          </cell>
          <cell r="AH7536">
            <v>1</v>
          </cell>
          <cell r="AI7536" t="str">
            <v>BA7794</v>
          </cell>
          <cell r="AN7536" t="str">
            <v>Sí</v>
          </cell>
        </row>
        <row r="7537">
          <cell r="A7537">
            <v>1331</v>
          </cell>
          <cell r="B7537" t="str">
            <v>mati.losada@hotmail.com</v>
          </cell>
          <cell r="AF7537" t="str">
            <v>ESPECIERO 6 PIEZAS DE ACERO INOXIDABLE 20X20 CM</v>
          </cell>
          <cell r="AG7537" t="str">
            <v>1534.74</v>
          </cell>
          <cell r="AH7537">
            <v>1</v>
          </cell>
          <cell r="AI7537" t="str">
            <v>046BA3347</v>
          </cell>
          <cell r="AN7537" t="str">
            <v>Sí</v>
          </cell>
        </row>
        <row r="7538">
          <cell r="A7538">
            <v>1330</v>
          </cell>
          <cell r="B7538" t="str">
            <v>vanilatorre@HOTMAIL.COM</v>
          </cell>
          <cell r="C7538">
            <v>44034</v>
          </cell>
          <cell r="D7538" t="str">
            <v>Abierta</v>
          </cell>
          <cell r="E7538" t="str">
            <v>Recibido</v>
          </cell>
          <cell r="F7538" t="str">
            <v>Enviado</v>
          </cell>
          <cell r="G7538" t="str">
            <v>ARS</v>
          </cell>
          <cell r="H7538" t="str">
            <v>3528.2</v>
          </cell>
          <cell r="I7538" t="str">
            <v>529.23</v>
          </cell>
          <cell r="J7538">
            <v>0</v>
          </cell>
          <cell r="K7538" t="str">
            <v>2998.97</v>
          </cell>
          <cell r="L7538" t="str">
            <v>Norma DIAZ</v>
          </cell>
          <cell r="M7538">
            <v>17031042</v>
          </cell>
          <cell r="N7538">
            <v>1144100109</v>
          </cell>
          <cell r="O7538" t="str">
            <v>Norma DIAZ</v>
          </cell>
          <cell r="P7538">
            <v>1144100109</v>
          </cell>
          <cell r="Q7538" t="str">
            <v>Neuquen</v>
          </cell>
          <cell r="R7538">
            <v>2028</v>
          </cell>
          <cell r="U7538" t="str">
            <v>Caba</v>
          </cell>
          <cell r="V7538">
            <v>1406</v>
          </cell>
          <cell r="W7538" t="str">
            <v>Capital Federal</v>
          </cell>
          <cell r="Y7538" t="str">
            <v>ENVÍO SIN CARGO (CABA Y GRAN PARTE DE GBA) TIEMPO: 4 a 6 DÍAS HÁBILES</v>
          </cell>
          <cell r="Z7538" t="str">
            <v>Mercado Pago</v>
          </cell>
          <cell r="AA7538" t="str">
            <v>GIMEACCARDI</v>
          </cell>
          <cell r="AD7538">
            <v>44034</v>
          </cell>
          <cell r="AE7538">
            <v>44036</v>
          </cell>
          <cell r="AF7538" t="str">
            <v>RALLADOR LDE CITTRICOS LARGO C/MANGO PROTECTOR</v>
          </cell>
          <cell r="AG7538" t="str">
            <v>652.29</v>
          </cell>
          <cell r="AH7538">
            <v>1</v>
          </cell>
          <cell r="AI7538" t="str">
            <v>046BA6854</v>
          </cell>
          <cell r="AJ7538" t="str">
            <v>Web</v>
          </cell>
          <cell r="AK7538" t="str">
            <v>MARTES 28-07 ENTRE 8 Y 18 HORAS!</v>
          </cell>
          <cell r="AL7538">
            <v>1615779173</v>
          </cell>
          <cell r="AM7538">
            <v>255691573</v>
          </cell>
          <cell r="AN7538" t="str">
            <v>Sí</v>
          </cell>
        </row>
        <row r="7539">
          <cell r="A7539">
            <v>1330</v>
          </cell>
          <cell r="B7539" t="str">
            <v>vanilatorre@HOTMAIL.COM</v>
          </cell>
          <cell r="AF7539" t="str">
            <v>BANDEJA BAMBOO BLANCA 35X4.5CM</v>
          </cell>
          <cell r="AG7539" t="str">
            <v>1951.91</v>
          </cell>
          <cell r="AH7539">
            <v>1</v>
          </cell>
          <cell r="AI7539" t="str">
            <v>BA7779</v>
          </cell>
          <cell r="AN7539" t="str">
            <v>Sí</v>
          </cell>
        </row>
        <row r="7540">
          <cell r="A7540">
            <v>1330</v>
          </cell>
          <cell r="B7540" t="str">
            <v>vanilatorre@HOTMAIL.COM</v>
          </cell>
          <cell r="AF7540" t="str">
            <v>SECAPLATOS CON BANDEJA 38X21CM (Rojo)</v>
          </cell>
          <cell r="AG7540">
            <v>924</v>
          </cell>
          <cell r="AH7540">
            <v>1</v>
          </cell>
          <cell r="AI7540" t="str">
            <v>046BA6373</v>
          </cell>
          <cell r="AN7540" t="str">
            <v>Sí</v>
          </cell>
        </row>
        <row r="7541">
          <cell r="A7541">
            <v>1329</v>
          </cell>
          <cell r="B7541" t="str">
            <v>nicolealistereynoso@gmail.com</v>
          </cell>
          <cell r="C7541">
            <v>44034</v>
          </cell>
          <cell r="D7541" t="str">
            <v>Abierta</v>
          </cell>
          <cell r="E7541" t="str">
            <v>Recibido</v>
          </cell>
          <cell r="F7541" t="str">
            <v>Enviado</v>
          </cell>
          <cell r="G7541" t="str">
            <v>ARS</v>
          </cell>
          <cell r="H7541" t="str">
            <v>2466.6</v>
          </cell>
          <cell r="I7541" t="str">
            <v>369.99</v>
          </cell>
          <cell r="J7541">
            <v>0</v>
          </cell>
          <cell r="K7541" t="str">
            <v>2096.61</v>
          </cell>
          <cell r="L7541" t="str">
            <v>Nicole Macarena Aliste Reynoso</v>
          </cell>
          <cell r="M7541">
            <v>41259826</v>
          </cell>
          <cell r="N7541">
            <v>1161860483</v>
          </cell>
          <cell r="O7541" t="str">
            <v>Nicole Macarena Aliste Reynoso</v>
          </cell>
          <cell r="P7541">
            <v>1161860483</v>
          </cell>
          <cell r="Q7541">
            <v>29</v>
          </cell>
          <cell r="R7541">
            <v>5362</v>
          </cell>
          <cell r="U7541" t="str">
            <v>Berazategui</v>
          </cell>
          <cell r="V7541">
            <v>1884</v>
          </cell>
          <cell r="W7541" t="str">
            <v>Gran Buenos Aires</v>
          </cell>
          <cell r="Y7541" t="str">
            <v>ENVÍO SIN CARGO (CABA Y GRAN PARTE DE GBA) TIEMPO: 4 a 6 DÍAS HÁBILES</v>
          </cell>
          <cell r="Z7541" t="str">
            <v>Mercado Pago</v>
          </cell>
          <cell r="AA7541" t="str">
            <v>NADIADICELLO</v>
          </cell>
          <cell r="AD7541">
            <v>44034</v>
          </cell>
          <cell r="AE7541">
            <v>44036</v>
          </cell>
          <cell r="AF7541" t="str">
            <v>BATIDOR SEMIAUTOMATICO 34 CM</v>
          </cell>
          <cell r="AG7541" t="str">
            <v>313.5</v>
          </cell>
          <cell r="AH7541">
            <v>1</v>
          </cell>
          <cell r="AI7541" t="str">
            <v>046BA4824</v>
          </cell>
          <cell r="AJ7541" t="str">
            <v>Web</v>
          </cell>
          <cell r="AK7541" t="str">
            <v>LUNES 27-07 ENTRE 8 Y 18 HORAS!</v>
          </cell>
          <cell r="AL7541">
            <v>1615523581</v>
          </cell>
          <cell r="AM7541">
            <v>265545026</v>
          </cell>
          <cell r="AN7541" t="str">
            <v>Sí</v>
          </cell>
        </row>
        <row r="7542">
          <cell r="A7542">
            <v>1329</v>
          </cell>
          <cell r="B7542" t="str">
            <v>nicolealistereynoso@gmail.com</v>
          </cell>
          <cell r="AF7542" t="str">
            <v>RALLADOR LDE CITTRICOS LARGO C/MANGO PROTECTOR</v>
          </cell>
          <cell r="AG7542" t="str">
            <v>652.29</v>
          </cell>
          <cell r="AH7542">
            <v>1</v>
          </cell>
          <cell r="AI7542" t="str">
            <v>046BA6854</v>
          </cell>
          <cell r="AN7542" t="str">
            <v>Sí</v>
          </cell>
        </row>
        <row r="7543">
          <cell r="A7543">
            <v>1329</v>
          </cell>
          <cell r="B7543" t="str">
            <v>nicolealistereynoso@gmail.com</v>
          </cell>
          <cell r="AF7543" t="str">
            <v>MOLINILLO MADERA 20 CM</v>
          </cell>
          <cell r="AG7543" t="str">
            <v>900.81</v>
          </cell>
          <cell r="AH7543">
            <v>1</v>
          </cell>
          <cell r="AI7543" t="str">
            <v>046BA6860</v>
          </cell>
          <cell r="AN7543" t="str">
            <v>Sí</v>
          </cell>
        </row>
        <row r="7544">
          <cell r="A7544">
            <v>1329</v>
          </cell>
          <cell r="B7544" t="str">
            <v>nicolealistereynoso@gmail.com</v>
          </cell>
          <cell r="AF7544" t="str">
            <v>TAZA ROMA DE CERAMICA AZUL POPPY 275ML</v>
          </cell>
          <cell r="AG7544">
            <v>600</v>
          </cell>
          <cell r="AH7544">
            <v>1</v>
          </cell>
          <cell r="AI7544" t="str">
            <v>PO342713 MERCA SEPARADA</v>
          </cell>
          <cell r="AN7544" t="str">
            <v>Sí</v>
          </cell>
        </row>
        <row r="7545">
          <cell r="A7545">
            <v>1328</v>
          </cell>
          <cell r="B7545" t="str">
            <v>goldaracenaf@gmail.com</v>
          </cell>
          <cell r="C7545">
            <v>44034</v>
          </cell>
          <cell r="D7545" t="str">
            <v>Abierta</v>
          </cell>
          <cell r="E7545" t="str">
            <v>Recibido</v>
          </cell>
          <cell r="F7545" t="str">
            <v>Enviado</v>
          </cell>
          <cell r="G7545" t="str">
            <v>ARS</v>
          </cell>
          <cell r="H7545">
            <v>2399</v>
          </cell>
          <cell r="I7545">
            <v>0</v>
          </cell>
          <cell r="J7545">
            <v>0</v>
          </cell>
          <cell r="K7545">
            <v>2399</v>
          </cell>
          <cell r="L7545" t="str">
            <v>Lilian Gauna</v>
          </cell>
          <cell r="M7545">
            <v>16071737</v>
          </cell>
          <cell r="N7545">
            <v>1153365655</v>
          </cell>
          <cell r="O7545" t="str">
            <v>Lilian Gauna</v>
          </cell>
          <cell r="P7545">
            <v>1153365655</v>
          </cell>
          <cell r="Q7545" t="str">
            <v>Av monroe</v>
          </cell>
          <cell r="R7545">
            <v>5372</v>
          </cell>
          <cell r="S7545" t="str">
            <v>8 C</v>
          </cell>
          <cell r="T7545" t="str">
            <v>Villa Urquiza</v>
          </cell>
          <cell r="U7545" t="str">
            <v>Caba</v>
          </cell>
          <cell r="V7545">
            <v>1431</v>
          </cell>
          <cell r="W7545" t="str">
            <v>Capital Federal</v>
          </cell>
          <cell r="Y7545" t="str">
            <v>ENVÍO SIN CARGO (CABA Y GRAN PARTE DE GBA) TIEMPO: 4 a 6 DÍAS HÁBILES</v>
          </cell>
          <cell r="Z7545" t="str">
            <v>Mercado Pago</v>
          </cell>
          <cell r="AD7545">
            <v>44034</v>
          </cell>
          <cell r="AE7545">
            <v>44036</v>
          </cell>
          <cell r="AF7545" t="str">
            <v>PROMO SET DE VIDRIO</v>
          </cell>
          <cell r="AG7545">
            <v>2399</v>
          </cell>
          <cell r="AH7545">
            <v>1</v>
          </cell>
          <cell r="AJ7545" t="str">
            <v>Web</v>
          </cell>
          <cell r="AK7545" t="str">
            <v>MARTES 28-07 ENTRE 8 Y 18 HORAS!</v>
          </cell>
          <cell r="AL7545">
            <v>1615374140</v>
          </cell>
          <cell r="AM7545">
            <v>246159713</v>
          </cell>
          <cell r="AN7545" t="str">
            <v>Sí</v>
          </cell>
        </row>
        <row r="7546">
          <cell r="A7546">
            <v>1327</v>
          </cell>
          <cell r="B7546" t="str">
            <v>bbustos@hotmail.com.ar</v>
          </cell>
          <cell r="C7546">
            <v>44034</v>
          </cell>
          <cell r="D7546" t="str">
            <v>Abierta</v>
          </cell>
          <cell r="E7546" t="str">
            <v>Recibido</v>
          </cell>
          <cell r="F7546" t="str">
            <v>Enviado</v>
          </cell>
          <cell r="G7546" t="str">
            <v>ARS</v>
          </cell>
          <cell r="H7546" t="str">
            <v>1456.76</v>
          </cell>
          <cell r="I7546">
            <v>0</v>
          </cell>
          <cell r="J7546">
            <v>0</v>
          </cell>
          <cell r="K7546" t="str">
            <v>1456.76</v>
          </cell>
          <cell r="L7546" t="str">
            <v>Liliana Villamonte</v>
          </cell>
          <cell r="M7546">
            <v>10469180</v>
          </cell>
          <cell r="N7546">
            <v>1567462590</v>
          </cell>
          <cell r="O7546" t="str">
            <v>Liliana Villamonte</v>
          </cell>
          <cell r="P7546">
            <v>1567462590</v>
          </cell>
          <cell r="Q7546" t="str">
            <v>Patagones</v>
          </cell>
          <cell r="R7546">
            <v>2847</v>
          </cell>
          <cell r="S7546">
            <v>1</v>
          </cell>
          <cell r="T7546" t="str">
            <v>Parque patricios</v>
          </cell>
          <cell r="U7546" t="str">
            <v>Caba</v>
          </cell>
          <cell r="V7546">
            <v>1437</v>
          </cell>
          <cell r="W7546" t="str">
            <v>Capital Federal</v>
          </cell>
          <cell r="Y7546" t="str">
            <v>ENVÍO SIN CARGO (CABA Y GRAN PARTE DE GBA) TIEMPO: 4 a 6 DÍAS HÁBILES</v>
          </cell>
          <cell r="Z7546" t="str">
            <v>Mercado Pago</v>
          </cell>
          <cell r="AD7546">
            <v>44034</v>
          </cell>
          <cell r="AE7546">
            <v>44036</v>
          </cell>
          <cell r="AF7546" t="str">
            <v>SET X 2 ACEITE Y VINAGRE DE 500ML</v>
          </cell>
          <cell r="AG7546" t="str">
            <v>530.16</v>
          </cell>
          <cell r="AH7546">
            <v>1</v>
          </cell>
          <cell r="AI7546" t="str">
            <v>019BO6217 MERCA SEPARADA</v>
          </cell>
          <cell r="AJ7546" t="str">
            <v>Móvil</v>
          </cell>
          <cell r="AK7546" t="str">
            <v>MARTES 28-07 ENTRE 8 Y 18 HORAS!</v>
          </cell>
          <cell r="AL7546">
            <v>1615347907</v>
          </cell>
          <cell r="AM7546">
            <v>265527199</v>
          </cell>
          <cell r="AN7546" t="str">
            <v>Sí</v>
          </cell>
        </row>
        <row r="7547">
          <cell r="A7547">
            <v>1327</v>
          </cell>
          <cell r="B7547" t="str">
            <v>bbustos@hotmail.com.ar</v>
          </cell>
          <cell r="AF7547" t="str">
            <v>BOTELLA ESTAMPA PERMANENTE</v>
          </cell>
          <cell r="AG7547" t="str">
            <v>126.5</v>
          </cell>
          <cell r="AH7547">
            <v>1</v>
          </cell>
          <cell r="AI7547" t="str">
            <v>BOTEST</v>
          </cell>
          <cell r="AN7547" t="str">
            <v>Sí</v>
          </cell>
        </row>
        <row r="7548">
          <cell r="A7548">
            <v>1327</v>
          </cell>
          <cell r="B7548" t="str">
            <v>bbustos@hotmail.com.ar</v>
          </cell>
          <cell r="AF7548" t="str">
            <v>SARTEN FRANCESA CEREZA 20 CM ANTIADHERENTE PANELUX</v>
          </cell>
          <cell r="AG7548" t="str">
            <v>800.1</v>
          </cell>
          <cell r="AH7548">
            <v>1</v>
          </cell>
          <cell r="AI7548" t="str">
            <v>PAN73900</v>
          </cell>
          <cell r="AN7548" t="str">
            <v>Sí</v>
          </cell>
        </row>
        <row r="7549">
          <cell r="A7549">
            <v>1326</v>
          </cell>
          <cell r="B7549" t="str">
            <v>mariaflorencia_gatti@hotmail.com</v>
          </cell>
          <cell r="C7549">
            <v>44034</v>
          </cell>
          <cell r="D7549" t="str">
            <v>Abierta</v>
          </cell>
          <cell r="E7549" t="str">
            <v>Recibido</v>
          </cell>
          <cell r="F7549" t="str">
            <v>Enviado</v>
          </cell>
          <cell r="G7549" t="str">
            <v>ARS</v>
          </cell>
          <cell r="H7549" t="str">
            <v>3470.58</v>
          </cell>
          <cell r="I7549" t="str">
            <v>520.59</v>
          </cell>
          <cell r="J7549">
            <v>0</v>
          </cell>
          <cell r="K7549" t="str">
            <v>2949.99</v>
          </cell>
          <cell r="L7549" t="str">
            <v>Maria Gatti</v>
          </cell>
          <cell r="M7549">
            <v>32679518</v>
          </cell>
          <cell r="N7549">
            <v>1564050910</v>
          </cell>
          <cell r="O7549" t="str">
            <v>Maria gatti</v>
          </cell>
          <cell r="P7549">
            <v>1564050910</v>
          </cell>
          <cell r="Q7549" t="str">
            <v>Araoz</v>
          </cell>
          <cell r="R7549">
            <v>1115</v>
          </cell>
          <cell r="T7549" t="str">
            <v>ciudad madero</v>
          </cell>
          <cell r="U7549" t="str">
            <v>Ciudad Madero</v>
          </cell>
          <cell r="V7549">
            <v>1768</v>
          </cell>
          <cell r="W7549" t="str">
            <v>Gran Buenos Aires</v>
          </cell>
          <cell r="Y7549" t="str">
            <v>ENVÍO SIN CARGO (CABA Y GRAN PARTE DE GBA) TIEMPO: 4 a 6 DÍAS HÁBILES</v>
          </cell>
          <cell r="Z7549" t="str">
            <v>Mercado Pago</v>
          </cell>
          <cell r="AA7549" t="str">
            <v>NADIADICELLO</v>
          </cell>
          <cell r="AD7549">
            <v>44034</v>
          </cell>
          <cell r="AE7549">
            <v>44036</v>
          </cell>
          <cell r="AF7549" t="str">
            <v>CESTO DE BASURA ACERO INOXIDABLE 5L</v>
          </cell>
          <cell r="AG7549" t="str">
            <v>1385.48</v>
          </cell>
          <cell r="AH7549">
            <v>1</v>
          </cell>
          <cell r="AI7549" t="str">
            <v>TA7996</v>
          </cell>
          <cell r="AJ7549" t="str">
            <v>Web</v>
          </cell>
          <cell r="AK7549" t="str">
            <v>MIERCOLES 29-07 ENTRE 8 Y 18 HORAS!</v>
          </cell>
          <cell r="AL7549">
            <v>1615324683</v>
          </cell>
          <cell r="AM7549">
            <v>265514340</v>
          </cell>
          <cell r="AN7549" t="str">
            <v>Sí</v>
          </cell>
        </row>
        <row r="7550">
          <cell r="A7550">
            <v>1326</v>
          </cell>
          <cell r="B7550" t="str">
            <v>mariaflorencia_gatti@hotmail.com</v>
          </cell>
          <cell r="AF7550" t="str">
            <v>SET DE BAÑO 4 PIEZAS: DISP. + JAB + 2 PORTA CEP MARRÓN</v>
          </cell>
          <cell r="AG7550" t="str">
            <v>2085.1</v>
          </cell>
          <cell r="AH7550">
            <v>1</v>
          </cell>
          <cell r="AI7550" t="str">
            <v>046AB7311</v>
          </cell>
          <cell r="AN7550" t="str">
            <v>Sí</v>
          </cell>
        </row>
        <row r="7551">
          <cell r="A7551">
            <v>1325</v>
          </cell>
          <cell r="B7551" t="str">
            <v>marielar.sica@gmail.com</v>
          </cell>
          <cell r="C7551">
            <v>44034</v>
          </cell>
          <cell r="D7551" t="str">
            <v>Abierta</v>
          </cell>
          <cell r="E7551" t="str">
            <v>Recibido</v>
          </cell>
          <cell r="F7551" t="str">
            <v>Enviado</v>
          </cell>
          <cell r="G7551" t="str">
            <v>ARS</v>
          </cell>
          <cell r="H7551" t="str">
            <v>1327.67</v>
          </cell>
          <cell r="I7551">
            <v>1000</v>
          </cell>
          <cell r="J7551">
            <v>655</v>
          </cell>
          <cell r="K7551" t="str">
            <v>982.67</v>
          </cell>
          <cell r="L7551" t="str">
            <v>Mariela Sica</v>
          </cell>
          <cell r="M7551">
            <v>30277521</v>
          </cell>
          <cell r="N7551">
            <v>1554575182</v>
          </cell>
          <cell r="O7551" t="str">
            <v>Mariela Sica</v>
          </cell>
          <cell r="P7551">
            <v>1554575182</v>
          </cell>
          <cell r="Q7551" t="str">
            <v>Nahuel huapi</v>
          </cell>
          <cell r="R7551">
            <v>4945</v>
          </cell>
          <cell r="S7551">
            <v>0.375</v>
          </cell>
          <cell r="T7551" t="str">
            <v>Villa urquiza</v>
          </cell>
          <cell r="U7551" t="str">
            <v>Caba</v>
          </cell>
          <cell r="V7551">
            <v>1440</v>
          </cell>
          <cell r="W7551" t="str">
            <v>Capital Federal</v>
          </cell>
          <cell r="Y7551" t="str">
            <v>Correo Argentino - Encomienda Clásica</v>
          </cell>
          <cell r="Z7551" t="str">
            <v>Mercado Pago</v>
          </cell>
          <cell r="AA7551" t="str">
            <v>MARIELASICA</v>
          </cell>
          <cell r="AC7551" t="str">
            <v>SE LE DEVOLVIO 655 POR CORREO YA QUE NO LO TOMABA LA TIENDA ONLINE</v>
          </cell>
          <cell r="AD7551">
            <v>44034</v>
          </cell>
          <cell r="AE7551">
            <v>44036</v>
          </cell>
          <cell r="AF7551" t="str">
            <v>SET X 5: 2 ESPATULAS+ 3 CUCHARAS</v>
          </cell>
          <cell r="AG7551">
            <v>398</v>
          </cell>
          <cell r="AH7551">
            <v>1</v>
          </cell>
          <cell r="AI7551" t="str">
            <v>046BA4969</v>
          </cell>
          <cell r="AJ7551" t="str">
            <v>Móvil</v>
          </cell>
          <cell r="AK7551" t="str">
            <v>MARTES 28-07 ENTRE 8 Y 18 HORAS!</v>
          </cell>
          <cell r="AL7551">
            <v>1615240562</v>
          </cell>
          <cell r="AM7551">
            <v>265506194</v>
          </cell>
          <cell r="AN7551" t="str">
            <v>Sí</v>
          </cell>
        </row>
        <row r="7552">
          <cell r="A7552">
            <v>1325</v>
          </cell>
          <cell r="B7552" t="str">
            <v>marielar.sica@gmail.com</v>
          </cell>
          <cell r="AF7552" t="str">
            <v>SET X5 PICOS DE TORTA + MANGA 24CM</v>
          </cell>
          <cell r="AG7552" t="str">
            <v>433.54</v>
          </cell>
          <cell r="AH7552">
            <v>1</v>
          </cell>
          <cell r="AI7552" t="str">
            <v> 046BA4818</v>
          </cell>
          <cell r="AN7552" t="str">
            <v>Sí</v>
          </cell>
        </row>
        <row r="7553">
          <cell r="A7553">
            <v>1325</v>
          </cell>
          <cell r="B7553" t="str">
            <v>marielar.sica@gmail.com</v>
          </cell>
          <cell r="AF7553" t="str">
            <v>DESTAPADOR - SACACORCHOS</v>
          </cell>
          <cell r="AG7553" t="str">
            <v>134.84</v>
          </cell>
          <cell r="AH7553">
            <v>1</v>
          </cell>
          <cell r="AI7553" t="str">
            <v>BA4791</v>
          </cell>
          <cell r="AN7553" t="str">
            <v>Sí</v>
          </cell>
        </row>
        <row r="7554">
          <cell r="A7554">
            <v>1325</v>
          </cell>
          <cell r="B7554" t="str">
            <v>marielar.sica@gmail.com</v>
          </cell>
          <cell r="AF7554" t="str">
            <v>RALLADOR SET 4 PIEZAS VARIOS COLORES 22 CM</v>
          </cell>
          <cell r="AG7554" t="str">
            <v>361.29</v>
          </cell>
          <cell r="AH7554">
            <v>1</v>
          </cell>
          <cell r="AI7554" t="str">
            <v>BA7376</v>
          </cell>
          <cell r="AN7554" t="str">
            <v>Sí</v>
          </cell>
        </row>
        <row r="7555">
          <cell r="A7555">
            <v>1324</v>
          </cell>
          <cell r="B7555" t="str">
            <v>lula.025@hotmail.com</v>
          </cell>
          <cell r="C7555">
            <v>44034</v>
          </cell>
          <cell r="D7555" t="str">
            <v>Abierta</v>
          </cell>
          <cell r="E7555" t="str">
            <v>Recibido</v>
          </cell>
          <cell r="F7555" t="str">
            <v>Enviado</v>
          </cell>
          <cell r="G7555" t="str">
            <v>ARS</v>
          </cell>
          <cell r="H7555" t="str">
            <v>1806.31</v>
          </cell>
          <cell r="I7555">
            <v>0</v>
          </cell>
          <cell r="J7555">
            <v>0</v>
          </cell>
          <cell r="K7555" t="str">
            <v>1806.31</v>
          </cell>
          <cell r="L7555" t="str">
            <v>Lucia Belen Rainero</v>
          </cell>
          <cell r="M7555">
            <v>38050480</v>
          </cell>
          <cell r="N7555">
            <v>1158221508</v>
          </cell>
          <cell r="O7555" t="str">
            <v>Lucia Belen Rainero</v>
          </cell>
          <cell r="P7555">
            <v>1158221508</v>
          </cell>
          <cell r="Q7555" t="str">
            <v>Cavassa</v>
          </cell>
          <cell r="R7555">
            <v>2773</v>
          </cell>
          <cell r="S7555">
            <v>4.1666666666666664E-2</v>
          </cell>
          <cell r="T7555" t="str">
            <v>Caseros</v>
          </cell>
          <cell r="U7555" t="str">
            <v>Provincia de Buenos Aires, partido 3 de febrero</v>
          </cell>
          <cell r="V7555">
            <v>1678</v>
          </cell>
          <cell r="W7555" t="str">
            <v>Gran Buenos Aires</v>
          </cell>
          <cell r="Y7555" t="str">
            <v>ENVÍO SIN CARGO (CABA Y GRAN PARTE DE GBA) TIEMPO: 4 a 6 DÍAS HÁBILES</v>
          </cell>
          <cell r="Z7555" t="str">
            <v>Mercado Pago</v>
          </cell>
          <cell r="AC7555" t="str">
            <v>ORDEN 1324 CAMBIA DE DIRECCION PORQUE SE INCENDIO EL EDIFICIO A CABA CONDARCO2898 2DO 5 VILLA DEL PARQUE</v>
          </cell>
          <cell r="AD7555">
            <v>44034</v>
          </cell>
          <cell r="AE7555">
            <v>44036</v>
          </cell>
          <cell r="AF7555" t="str">
            <v>PUFF REDONDO CHICO BLANCO DE 30CM Y 30H</v>
          </cell>
          <cell r="AG7555" t="str">
            <v>1806.31</v>
          </cell>
          <cell r="AH7555">
            <v>1</v>
          </cell>
          <cell r="AI7555" t="str">
            <v>AS7258</v>
          </cell>
          <cell r="AJ7555" t="str">
            <v>Web</v>
          </cell>
          <cell r="AK7555" t="str">
            <v>JUEVES 30-07 ENTRE 8 Y 18 HORAS!</v>
          </cell>
          <cell r="AL7555">
            <v>1615042750</v>
          </cell>
          <cell r="AM7555">
            <v>265472117</v>
          </cell>
          <cell r="AN7555" t="str">
            <v>Sí</v>
          </cell>
        </row>
        <row r="7556">
          <cell r="A7556">
            <v>1323</v>
          </cell>
          <cell r="B7556" t="str">
            <v>padulaa.andre@gmail.com</v>
          </cell>
          <cell r="C7556">
            <v>44034</v>
          </cell>
          <cell r="D7556" t="str">
            <v>Abierta</v>
          </cell>
          <cell r="E7556" t="str">
            <v>Recibido</v>
          </cell>
          <cell r="F7556" t="str">
            <v>Enviado</v>
          </cell>
          <cell r="G7556" t="str">
            <v>ARS</v>
          </cell>
          <cell r="H7556" t="str">
            <v>2318.16</v>
          </cell>
          <cell r="I7556">
            <v>0</v>
          </cell>
          <cell r="J7556">
            <v>0</v>
          </cell>
          <cell r="K7556" t="str">
            <v>2318.16</v>
          </cell>
          <cell r="L7556" t="str">
            <v>Andrea Padula</v>
          </cell>
          <cell r="M7556">
            <v>20570100</v>
          </cell>
          <cell r="N7556">
            <v>1163378266</v>
          </cell>
          <cell r="O7556" t="str">
            <v>Andrea Padula</v>
          </cell>
          <cell r="P7556">
            <v>1163378266</v>
          </cell>
          <cell r="Q7556" t="str">
            <v>Francisco Bilbao</v>
          </cell>
          <cell r="R7556">
            <v>3507</v>
          </cell>
          <cell r="S7556" t="str">
            <v>entre Pergamino y Azul</v>
          </cell>
          <cell r="T7556" t="str">
            <v>Parque Avellaneda</v>
          </cell>
          <cell r="U7556" t="str">
            <v>Caba</v>
          </cell>
          <cell r="V7556">
            <v>1407</v>
          </cell>
          <cell r="W7556" t="str">
            <v>Capital Federal</v>
          </cell>
          <cell r="Y7556" t="str">
            <v>ENVÍO SIN CARGO (CABA Y GRAN PARTE DE GBA) TIEMPO: 4 a 6 DÍAS HÁBILES</v>
          </cell>
          <cell r="Z7556" t="str">
            <v>Mercado Pago</v>
          </cell>
          <cell r="AD7556">
            <v>44034</v>
          </cell>
          <cell r="AE7556">
            <v>44036</v>
          </cell>
          <cell r="AF7556" t="str">
            <v>PUFF REDONDO CHICO COLOR GRIS DE 30CM Y 30H</v>
          </cell>
          <cell r="AG7556" t="str">
            <v>1806.31</v>
          </cell>
          <cell r="AH7556">
            <v>1</v>
          </cell>
          <cell r="AI7556" t="str">
            <v>AS7256</v>
          </cell>
          <cell r="AJ7556" t="str">
            <v>Web</v>
          </cell>
          <cell r="AK7556" t="str">
            <v>MARTES 28-07 ENTRE 8 Y 18 HORAS!</v>
          </cell>
          <cell r="AL7556">
            <v>1615041495</v>
          </cell>
          <cell r="AM7556">
            <v>260886506</v>
          </cell>
          <cell r="AN7556" t="str">
            <v>Sí</v>
          </cell>
        </row>
        <row r="7557">
          <cell r="A7557">
            <v>1323</v>
          </cell>
          <cell r="B7557" t="str">
            <v>padulaa.andre@gmail.com</v>
          </cell>
          <cell r="AF7557" t="str">
            <v>RALLADOR DE MANO 4 LADOS 20CM (Naranja)</v>
          </cell>
          <cell r="AG7557" t="str">
            <v>511.85</v>
          </cell>
          <cell r="AH7557">
            <v>1</v>
          </cell>
          <cell r="AI7557" t="str">
            <v>046BA7389</v>
          </cell>
          <cell r="AN7557" t="str">
            <v>Sí</v>
          </cell>
        </row>
        <row r="7558">
          <cell r="A7558">
            <v>1322</v>
          </cell>
          <cell r="B7558" t="str">
            <v>anabelcapizzi@gmail.com</v>
          </cell>
          <cell r="C7558">
            <v>44034</v>
          </cell>
          <cell r="D7558" t="str">
            <v>Abierta</v>
          </cell>
          <cell r="E7558" t="str">
            <v>Recibido</v>
          </cell>
          <cell r="F7558" t="str">
            <v>Enviado</v>
          </cell>
          <cell r="G7558" t="str">
            <v>ARS</v>
          </cell>
          <cell r="H7558" t="str">
            <v>1227.43</v>
          </cell>
          <cell r="I7558" t="str">
            <v>184.11</v>
          </cell>
          <cell r="J7558">
            <v>0</v>
          </cell>
          <cell r="K7558" t="str">
            <v>1043.32</v>
          </cell>
          <cell r="L7558" t="str">
            <v>Anabel Capizzi</v>
          </cell>
          <cell r="M7558">
            <v>32947181</v>
          </cell>
          <cell r="N7558">
            <v>1158659270</v>
          </cell>
          <cell r="O7558" t="str">
            <v>Anabel Capizzi</v>
          </cell>
          <cell r="P7558">
            <v>1158659270</v>
          </cell>
          <cell r="Q7558" t="str">
            <v>Belelli</v>
          </cell>
          <cell r="R7558">
            <v>198</v>
          </cell>
          <cell r="S7558" t="str">
            <v>Casa - tercera casa desde Sáenz, de rejas grises</v>
          </cell>
          <cell r="T7558" t="str">
            <v>Lomas de Zamora</v>
          </cell>
          <cell r="U7558" t="str">
            <v>Lomas De Zamora</v>
          </cell>
          <cell r="V7558">
            <v>1832</v>
          </cell>
          <cell r="W7558" t="str">
            <v>Gran Buenos Aires</v>
          </cell>
          <cell r="Y7558" t="str">
            <v>ENVÍO SIN CARGO (CABA Y GRAN PARTE DE GBA) TIEMPO: 4 a 6 DÍAS HÁBILES</v>
          </cell>
          <cell r="Z7558" t="str">
            <v>Mercado Pago</v>
          </cell>
          <cell r="AA7558" t="str">
            <v>GIMEACCARDI</v>
          </cell>
          <cell r="AB7558" t="str">
            <v>Con respecto a la dirección, es Belelli 198, entre calles Sáenz y Boedo. Está mal la numeración, y desde Sáenz es la tercera casa, de rejas grises.</v>
          </cell>
          <cell r="AD7558">
            <v>44034</v>
          </cell>
          <cell r="AE7558">
            <v>44036</v>
          </cell>
          <cell r="AF7558" t="str">
            <v>FRASCO DE ACRILICO TAPA CELESTE 0.6 L</v>
          </cell>
          <cell r="AG7558" t="str">
            <v>195.85</v>
          </cell>
          <cell r="AH7558">
            <v>1</v>
          </cell>
          <cell r="AI7558" t="str">
            <v>BA4011</v>
          </cell>
          <cell r="AJ7558" t="str">
            <v>Web</v>
          </cell>
          <cell r="AK7558" t="str">
            <v>LUNES 27-07 ENTRE 8 Y 18 HORAS!</v>
          </cell>
          <cell r="AL7558">
            <v>1614980987</v>
          </cell>
          <cell r="AM7558">
            <v>265374210</v>
          </cell>
          <cell r="AN7558" t="str">
            <v>Sí</v>
          </cell>
        </row>
        <row r="7559">
          <cell r="A7559">
            <v>1322</v>
          </cell>
          <cell r="B7559" t="str">
            <v>anabelcapizzi@gmail.com</v>
          </cell>
          <cell r="AF7559" t="str">
            <v>UNTADOR CRISTAL 1 PIEZA 14,5CM MOTIV. SIN ELECCIÓN</v>
          </cell>
          <cell r="AG7559" t="str">
            <v>23.29</v>
          </cell>
          <cell r="AH7559">
            <v>2</v>
          </cell>
          <cell r="AI7559" t="str">
            <v>019BA6981</v>
          </cell>
          <cell r="AN7559" t="str">
            <v>Sí</v>
          </cell>
        </row>
        <row r="7560">
          <cell r="A7560">
            <v>1322</v>
          </cell>
          <cell r="B7560" t="str">
            <v>anabelcapizzi@gmail.com</v>
          </cell>
          <cell r="AF7560" t="str">
            <v>BOWL NEGRO 400CC TRANSLUCIDO MATERIAL SAN</v>
          </cell>
          <cell r="AG7560" t="str">
            <v>183.5</v>
          </cell>
          <cell r="AH7560">
            <v>2</v>
          </cell>
          <cell r="AI7560" t="str">
            <v>BP01102 BIPO</v>
          </cell>
          <cell r="AN7560" t="str">
            <v>Sí</v>
          </cell>
        </row>
        <row r="7561">
          <cell r="A7561">
            <v>1322</v>
          </cell>
          <cell r="B7561" t="str">
            <v>anabelcapizzi@gmail.com</v>
          </cell>
          <cell r="AF7561" t="str">
            <v>COLADOR ACERO INOXIDABLE DIAM 24CM X 8.5CM ALTO</v>
          </cell>
          <cell r="AG7561">
            <v>618</v>
          </cell>
          <cell r="AH7561">
            <v>1</v>
          </cell>
          <cell r="AI7561" t="str">
            <v>046BA8163</v>
          </cell>
          <cell r="AN7561" t="str">
            <v>Sí</v>
          </cell>
        </row>
        <row r="7562">
          <cell r="A7562">
            <v>1321</v>
          </cell>
          <cell r="B7562" t="str">
            <v>andreafmanzi@gmail.com</v>
          </cell>
          <cell r="C7562">
            <v>44034</v>
          </cell>
          <cell r="D7562" t="str">
            <v>Abierta</v>
          </cell>
          <cell r="E7562" t="str">
            <v>Recibido</v>
          </cell>
          <cell r="F7562" t="str">
            <v>Enviado</v>
          </cell>
          <cell r="G7562" t="str">
            <v>ARS</v>
          </cell>
          <cell r="H7562" t="str">
            <v>1096.7</v>
          </cell>
          <cell r="I7562">
            <v>0</v>
          </cell>
          <cell r="J7562">
            <v>0</v>
          </cell>
          <cell r="K7562" t="str">
            <v>1096.7</v>
          </cell>
          <cell r="L7562" t="str">
            <v>Andrea Manzi</v>
          </cell>
          <cell r="M7562">
            <v>22364266</v>
          </cell>
          <cell r="N7562">
            <v>1165803920</v>
          </cell>
          <cell r="O7562" t="str">
            <v>Andrea manzi</v>
          </cell>
          <cell r="P7562">
            <v>1165803920</v>
          </cell>
          <cell r="Q7562" t="str">
            <v>Alsina</v>
          </cell>
          <cell r="R7562">
            <v>1120</v>
          </cell>
          <cell r="U7562" t="str">
            <v>Ramos Mejia</v>
          </cell>
          <cell r="V7562">
            <v>1704</v>
          </cell>
          <cell r="W7562" t="str">
            <v>Gran Buenos Aires</v>
          </cell>
          <cell r="Y7562" t="str">
            <v>ENVÍO SIN CARGO (CABA Y GRAN PARTE DE GBA) TIEMPO: 4 a 6 DÍAS HÁBILES</v>
          </cell>
          <cell r="Z7562" t="str">
            <v>Mercado Pago</v>
          </cell>
          <cell r="AB7562" t="str">
            <v>ESTE PEDIDO VA JUNTO CON UNA MOPA DE CAMBIO !!!!!!!!(EL PALO NO ENROSCA )</v>
          </cell>
          <cell r="AD7562">
            <v>44034</v>
          </cell>
          <cell r="AE7562">
            <v>44034</v>
          </cell>
          <cell r="AF7562" t="str">
            <v>BATIDOR SEMIAUTOMATICO 34 CM</v>
          </cell>
          <cell r="AG7562" t="str">
            <v>313.5</v>
          </cell>
          <cell r="AH7562">
            <v>1</v>
          </cell>
          <cell r="AI7562" t="str">
            <v>046BA4824</v>
          </cell>
          <cell r="AJ7562" t="str">
            <v>Web</v>
          </cell>
          <cell r="AK7562" t="str">
            <v>LLEGA EL 24-07 ENTRE 8 Y 18 HORAS!</v>
          </cell>
          <cell r="AL7562">
            <v>1614312654</v>
          </cell>
          <cell r="AM7562">
            <v>265323501</v>
          </cell>
          <cell r="AN7562" t="str">
            <v>Sí</v>
          </cell>
        </row>
        <row r="7563">
          <cell r="A7563">
            <v>1321</v>
          </cell>
          <cell r="B7563" t="str">
            <v>andreafmanzi@gmail.com</v>
          </cell>
          <cell r="AF7563" t="str">
            <v>TRAPEADOR DE MANO VERDE 38X12 CM</v>
          </cell>
          <cell r="AG7563" t="str">
            <v>391.6</v>
          </cell>
          <cell r="AH7563">
            <v>2</v>
          </cell>
          <cell r="AI7563" t="str">
            <v>046LI7902</v>
          </cell>
          <cell r="AN7563" t="str">
            <v>Sí</v>
          </cell>
        </row>
        <row r="7564">
          <cell r="A7564">
            <v>1320</v>
          </cell>
          <cell r="B7564" t="str">
            <v>clarabgonzalez@gmail.com</v>
          </cell>
          <cell r="C7564">
            <v>44034</v>
          </cell>
          <cell r="D7564" t="str">
            <v>Abierta</v>
          </cell>
          <cell r="E7564" t="str">
            <v>Recibido</v>
          </cell>
          <cell r="F7564" t="str">
            <v>Enviado</v>
          </cell>
          <cell r="G7564" t="str">
            <v>ARS</v>
          </cell>
          <cell r="H7564">
            <v>4378</v>
          </cell>
          <cell r="I7564">
            <v>0</v>
          </cell>
          <cell r="J7564">
            <v>0</v>
          </cell>
          <cell r="K7564">
            <v>4378</v>
          </cell>
          <cell r="L7564" t="str">
            <v>Clara Gonzalez</v>
          </cell>
          <cell r="M7564">
            <v>38638548</v>
          </cell>
          <cell r="N7564">
            <v>1136411438</v>
          </cell>
          <cell r="O7564" t="str">
            <v>Clara Gonzalez</v>
          </cell>
          <cell r="P7564">
            <v>1136411438</v>
          </cell>
          <cell r="Q7564" t="str">
            <v>Soldado de la frontera</v>
          </cell>
          <cell r="R7564">
            <v>5330</v>
          </cell>
          <cell r="S7564" t="str">
            <v>Piso 8 dto c</v>
          </cell>
          <cell r="T7564" t="str">
            <v>Lugano</v>
          </cell>
          <cell r="U7564" t="str">
            <v>Caba</v>
          </cell>
          <cell r="V7564">
            <v>1439</v>
          </cell>
          <cell r="W7564" t="str">
            <v>Capital Federal</v>
          </cell>
          <cell r="Y7564" t="str">
            <v>ENVÍO SIN CARGO (CABA Y GRAN PARTE DE GBA) TIEMPO: 4 a 6 DÍAS HÁBILES</v>
          </cell>
          <cell r="Z7564" t="str">
            <v>Mercado Pago</v>
          </cell>
          <cell r="AD7564">
            <v>44034</v>
          </cell>
          <cell r="AE7564">
            <v>44036</v>
          </cell>
          <cell r="AF7564" t="str">
            <v>JUEGO DE 6 TAZAS DE TE CON PLATOS ESPARTA ROSA 100ML</v>
          </cell>
          <cell r="AG7564">
            <v>4378</v>
          </cell>
          <cell r="AH7564">
            <v>1</v>
          </cell>
          <cell r="AI7564" t="str">
            <v>PO378586</v>
          </cell>
          <cell r="AJ7564" t="str">
            <v>Móvil</v>
          </cell>
          <cell r="AK7564" t="str">
            <v>MARTES 28-07 ENTRE 8 Y 18 HORAS!</v>
          </cell>
          <cell r="AL7564">
            <v>1614313564</v>
          </cell>
          <cell r="AM7564">
            <v>265327616</v>
          </cell>
          <cell r="AN7564" t="str">
            <v>Sí</v>
          </cell>
        </row>
        <row r="7565">
          <cell r="A7565">
            <v>1319</v>
          </cell>
          <cell r="B7565" t="str">
            <v>magda18h@hotmail.com</v>
          </cell>
          <cell r="C7565">
            <v>44034</v>
          </cell>
          <cell r="D7565" t="str">
            <v>Abierta</v>
          </cell>
          <cell r="E7565" t="str">
            <v>Recibido</v>
          </cell>
          <cell r="F7565" t="str">
            <v>Enviado</v>
          </cell>
          <cell r="G7565" t="str">
            <v>ARS</v>
          </cell>
          <cell r="H7565" t="str">
            <v>3521.8</v>
          </cell>
          <cell r="I7565">
            <v>0</v>
          </cell>
          <cell r="J7565">
            <v>0</v>
          </cell>
          <cell r="K7565" t="str">
            <v>3521.8</v>
          </cell>
          <cell r="L7565" t="str">
            <v>Magdalena Herrera</v>
          </cell>
          <cell r="M7565">
            <v>25190363</v>
          </cell>
          <cell r="N7565">
            <v>2214206066</v>
          </cell>
          <cell r="O7565" t="str">
            <v>Magdalena Herrera</v>
          </cell>
          <cell r="P7565">
            <v>2214206066</v>
          </cell>
          <cell r="Q7565">
            <v>24</v>
          </cell>
          <cell r="R7565">
            <v>1903</v>
          </cell>
          <cell r="U7565" t="str">
            <v>La plata</v>
          </cell>
          <cell r="V7565">
            <v>1440</v>
          </cell>
          <cell r="W7565" t="str">
            <v>Capital Federal</v>
          </cell>
          <cell r="Y7565" t="str">
            <v>ENVÍO SIN CARGO (CABA Y GRAN PARTE DE GBA) TIEMPO: 4 a 6 DÍAS HÁBILES</v>
          </cell>
          <cell r="Z7565" t="str">
            <v>Mercado Pago</v>
          </cell>
          <cell r="AB7565" t="str">
            <v>Soy de La Plata</v>
          </cell>
          <cell r="AD7565">
            <v>44034</v>
          </cell>
          <cell r="AE7565">
            <v>44036</v>
          </cell>
          <cell r="AF7565" t="str">
            <v>JABONERA DE SILICONA 13.2 X 10CM (AB7487)</v>
          </cell>
          <cell r="AG7565">
            <v>141</v>
          </cell>
          <cell r="AH7565">
            <v>1</v>
          </cell>
          <cell r="AI7565" t="str">
            <v>046AB6638</v>
          </cell>
          <cell r="AJ7565" t="str">
            <v>Móvil</v>
          </cell>
          <cell r="AK7565" t="str">
            <v>LUNES 27-07 ENTRE 8 Y 18 HORAS!</v>
          </cell>
          <cell r="AL7565">
            <v>1614134940</v>
          </cell>
          <cell r="AM7565">
            <v>265300000</v>
          </cell>
          <cell r="AN7565" t="str">
            <v>Sí</v>
          </cell>
        </row>
        <row r="7566">
          <cell r="A7566">
            <v>1319</v>
          </cell>
          <cell r="B7566" t="str">
            <v>magda18h@hotmail.com</v>
          </cell>
          <cell r="AF7566" t="str">
            <v>TRAPEADOR DE PISO EXTENSIBLE</v>
          </cell>
          <cell r="AG7566" t="str">
            <v>566.5</v>
          </cell>
          <cell r="AH7566">
            <v>1</v>
          </cell>
          <cell r="AI7566" t="str">
            <v>046LI7537</v>
          </cell>
          <cell r="AN7566" t="str">
            <v>Sí</v>
          </cell>
        </row>
        <row r="7567">
          <cell r="A7567">
            <v>1319</v>
          </cell>
          <cell r="B7567" t="str">
            <v>magda18h@hotmail.com</v>
          </cell>
          <cell r="AF7567" t="str">
            <v>CEPILLO DE BAÑO PLASTICO 3 COLORES 38 X 13 CM</v>
          </cell>
          <cell r="AG7567" t="str">
            <v>335.1</v>
          </cell>
          <cell r="AH7567">
            <v>1</v>
          </cell>
          <cell r="AI7567" t="str">
            <v>AB6065</v>
          </cell>
          <cell r="AN7567" t="str">
            <v>Sí</v>
          </cell>
        </row>
        <row r="7568">
          <cell r="A7568">
            <v>1319</v>
          </cell>
          <cell r="B7568" t="str">
            <v>magda18h@hotmail.com</v>
          </cell>
          <cell r="AF7568" t="str">
            <v>CORTINA DE BAÑO CREMA 180 X 180 CM</v>
          </cell>
          <cell r="AG7568" t="str">
            <v>1122.86</v>
          </cell>
          <cell r="AH7568">
            <v>1</v>
          </cell>
          <cell r="AI7568" t="str">
            <v>AB7341</v>
          </cell>
          <cell r="AN7568" t="str">
            <v>Sí</v>
          </cell>
        </row>
        <row r="7569">
          <cell r="A7569">
            <v>1319</v>
          </cell>
          <cell r="B7569" t="str">
            <v>magda18h@hotmail.com</v>
          </cell>
          <cell r="AF7569" t="str">
            <v>BOTELLA VIDRIO H2O 1 LITRO CORCHO ECOLOGICO</v>
          </cell>
          <cell r="AG7569" t="str">
            <v>381.7</v>
          </cell>
          <cell r="AH7569">
            <v>2</v>
          </cell>
          <cell r="AI7569" t="str">
            <v>019BO5217NEW</v>
          </cell>
          <cell r="AN7569" t="str">
            <v>Sí</v>
          </cell>
        </row>
        <row r="7570">
          <cell r="A7570">
            <v>1319</v>
          </cell>
          <cell r="B7570" t="str">
            <v>magda18h@hotmail.com</v>
          </cell>
          <cell r="AF7570" t="str">
            <v>VASO TERMICO CON TAPA Y FAJA (Negro)</v>
          </cell>
          <cell r="AG7570" t="str">
            <v>296.47</v>
          </cell>
          <cell r="AH7570">
            <v>1</v>
          </cell>
          <cell r="AI7570" t="str">
            <v>019BA7578</v>
          </cell>
          <cell r="AN7570" t="str">
            <v>Sí</v>
          </cell>
        </row>
        <row r="7571">
          <cell r="A7571">
            <v>1319</v>
          </cell>
          <cell r="B7571" t="str">
            <v>magda18h@hotmail.com</v>
          </cell>
          <cell r="AF7571" t="str">
            <v>VASO TERMICO CON TAPA Y FAJA (Rojo)</v>
          </cell>
          <cell r="AG7571" t="str">
            <v>296.47</v>
          </cell>
          <cell r="AH7571">
            <v>1</v>
          </cell>
          <cell r="AI7571" t="str">
            <v>019BA7578</v>
          </cell>
          <cell r="AN7571" t="str">
            <v>Sí</v>
          </cell>
        </row>
        <row r="7572">
          <cell r="A7572">
            <v>1318</v>
          </cell>
          <cell r="B7572" t="str">
            <v>jazminbeccarv@hotmail.com</v>
          </cell>
          <cell r="C7572">
            <v>44034</v>
          </cell>
          <cell r="D7572" t="str">
            <v>Abierta</v>
          </cell>
          <cell r="E7572" t="str">
            <v>Recibido</v>
          </cell>
          <cell r="F7572" t="str">
            <v>Enviado</v>
          </cell>
          <cell r="G7572" t="str">
            <v>ARS</v>
          </cell>
          <cell r="H7572" t="str">
            <v>1024.09</v>
          </cell>
          <cell r="I7572">
            <v>0</v>
          </cell>
          <cell r="J7572">
            <v>0</v>
          </cell>
          <cell r="K7572" t="str">
            <v>1024.09</v>
          </cell>
          <cell r="L7572" t="str">
            <v>Felicitas Araujo Muller</v>
          </cell>
          <cell r="M7572">
            <v>27322161722</v>
          </cell>
          <cell r="N7572">
            <v>1159950623</v>
          </cell>
          <cell r="O7572" t="str">
            <v>Felicitas Araujo Muller</v>
          </cell>
          <cell r="P7572">
            <v>1159950623</v>
          </cell>
          <cell r="Q7572" t="str">
            <v>Rosario de Santa Fe</v>
          </cell>
          <cell r="R7572">
            <v>530</v>
          </cell>
          <cell r="T7572" t="str">
            <v>Beccar, San Isidro</v>
          </cell>
          <cell r="U7572" t="str">
            <v>Buenos Aires</v>
          </cell>
          <cell r="V7572">
            <v>1643</v>
          </cell>
          <cell r="W7572" t="str">
            <v>Gran Buenos Aires</v>
          </cell>
          <cell r="Y7572" t="str">
            <v>ENVÍO SIN CARGO (CABA Y GRAN PARTE DE GBA) TIEMPO: 4 a 6 DÍAS HÁBILES</v>
          </cell>
          <cell r="Z7572" t="str">
            <v>Mercado Pago</v>
          </cell>
          <cell r="AD7572">
            <v>44034</v>
          </cell>
          <cell r="AE7572">
            <v>44036</v>
          </cell>
          <cell r="AF7572" t="str">
            <v>CAFETERA EMBOLO 1000ML NEGRO</v>
          </cell>
          <cell r="AG7572" t="str">
            <v>1024.09</v>
          </cell>
          <cell r="AH7572">
            <v>1</v>
          </cell>
          <cell r="AI7572" t="str">
            <v>046BA8036</v>
          </cell>
          <cell r="AJ7572" t="str">
            <v>Web</v>
          </cell>
          <cell r="AK7572" t="str">
            <v>JUEVES 30-07 ENTRE 8 Y 18 HORAS!</v>
          </cell>
          <cell r="AL7572">
            <v>1614034734</v>
          </cell>
          <cell r="AM7572">
            <v>265288229</v>
          </cell>
          <cell r="AN7572" t="str">
            <v>Sí</v>
          </cell>
        </row>
        <row r="7573">
          <cell r="A7573">
            <v>1317</v>
          </cell>
          <cell r="B7573" t="str">
            <v>anidespacho@yahoo.com.ar</v>
          </cell>
          <cell r="C7573">
            <v>44034</v>
          </cell>
          <cell r="D7573" t="str">
            <v>Abierta</v>
          </cell>
          <cell r="E7573" t="str">
            <v>Recibido</v>
          </cell>
          <cell r="F7573" t="str">
            <v>Enviado</v>
          </cell>
          <cell r="G7573" t="str">
            <v>ARS</v>
          </cell>
          <cell r="H7573">
            <v>2399</v>
          </cell>
          <cell r="I7573">
            <v>0</v>
          </cell>
          <cell r="J7573">
            <v>0</v>
          </cell>
          <cell r="K7573">
            <v>2399</v>
          </cell>
          <cell r="L7573" t="str">
            <v>Analia rosana Gonzalez</v>
          </cell>
          <cell r="M7573">
            <v>22171097</v>
          </cell>
          <cell r="N7573">
            <v>1167905114</v>
          </cell>
          <cell r="O7573" t="str">
            <v>Analia rosana Gonzalez</v>
          </cell>
          <cell r="P7573">
            <v>1167905114</v>
          </cell>
          <cell r="Q7573" t="str">
            <v>Álvarez thomas</v>
          </cell>
          <cell r="R7573">
            <v>1384</v>
          </cell>
          <cell r="T7573" t="str">
            <v>Parque lavin</v>
          </cell>
          <cell r="U7573" t="str">
            <v>Moreno</v>
          </cell>
          <cell r="V7573">
            <v>1744</v>
          </cell>
          <cell r="W7573" t="str">
            <v>Gran Buenos Aires</v>
          </cell>
          <cell r="Y7573" t="str">
            <v>ENVÍO SIN CARGO (CABA Y GRAN PARTE DE GBA) TIEMPO: 4 a 6 DÍAS HÁBILES</v>
          </cell>
          <cell r="Z7573" t="str">
            <v>Mercado Pago</v>
          </cell>
          <cell r="AD7573">
            <v>44034</v>
          </cell>
          <cell r="AE7573">
            <v>44036</v>
          </cell>
          <cell r="AF7573" t="str">
            <v>PROMO SET DE VIDRIO</v>
          </cell>
          <cell r="AG7573">
            <v>2399</v>
          </cell>
          <cell r="AH7573">
            <v>1</v>
          </cell>
          <cell r="AJ7573" t="str">
            <v>Móvil</v>
          </cell>
          <cell r="AK7573" t="str">
            <v>MIERCOLES 29-07 ENTRE 8 Y 18 HORAS!</v>
          </cell>
          <cell r="AL7573">
            <v>1613594598</v>
          </cell>
          <cell r="AM7573">
            <v>264143165</v>
          </cell>
          <cell r="AN7573" t="str">
            <v>Sí</v>
          </cell>
        </row>
        <row r="7574">
          <cell r="A7574">
            <v>1316</v>
          </cell>
          <cell r="B7574" t="str">
            <v>camilajazmingarcia@gmail.com</v>
          </cell>
          <cell r="C7574">
            <v>44034</v>
          </cell>
          <cell r="D7574" t="str">
            <v>Abierta</v>
          </cell>
          <cell r="E7574" t="str">
            <v>Recibido</v>
          </cell>
          <cell r="F7574" t="str">
            <v>Enviado</v>
          </cell>
          <cell r="G7574" t="str">
            <v>ARS</v>
          </cell>
          <cell r="H7574" t="str">
            <v>1629.18</v>
          </cell>
          <cell r="I7574">
            <v>600</v>
          </cell>
          <cell r="J7574">
            <v>0</v>
          </cell>
          <cell r="K7574" t="str">
            <v>1029.18</v>
          </cell>
          <cell r="L7574" t="str">
            <v>Camila Garcia</v>
          </cell>
          <cell r="M7574">
            <v>40136293</v>
          </cell>
          <cell r="N7574">
            <v>1132850875</v>
          </cell>
          <cell r="O7574" t="str">
            <v>Camila Garcia</v>
          </cell>
          <cell r="P7574">
            <v>1132850875</v>
          </cell>
          <cell r="Q7574" t="str">
            <v>Juramento</v>
          </cell>
          <cell r="R7574">
            <v>5613</v>
          </cell>
          <cell r="S7574" t="str">
            <v>3D</v>
          </cell>
          <cell r="T7574" t="str">
            <v>Villa urquiza</v>
          </cell>
          <cell r="U7574" t="str">
            <v>Capital federal</v>
          </cell>
          <cell r="V7574">
            <v>1431</v>
          </cell>
          <cell r="W7574" t="str">
            <v>Capital Federal</v>
          </cell>
          <cell r="Y7574" t="str">
            <v>ENVÍO SIN CARGO (CABA Y GRAN PARTE DE GBA) TIEMPO: 4 a 6 DÍAS HÁBILES</v>
          </cell>
          <cell r="Z7574" t="str">
            <v>Mercado Pago</v>
          </cell>
          <cell r="AA7574" t="str">
            <v>CAMILAGARCIA</v>
          </cell>
          <cell r="AD7574">
            <v>44034</v>
          </cell>
          <cell r="AE7574">
            <v>44036</v>
          </cell>
          <cell r="AF7574" t="str">
            <v>JARRON CERAMICA NEGRO 10X11CM</v>
          </cell>
          <cell r="AG7574">
            <v>274</v>
          </cell>
          <cell r="AH7574">
            <v>1</v>
          </cell>
          <cell r="AI7574" t="str">
            <v>046JA7511</v>
          </cell>
          <cell r="AJ7574" t="str">
            <v>Móvil</v>
          </cell>
          <cell r="AK7574" t="str">
            <v>MARTES 28-07 ENTRE 8 Y 18 HORAS!</v>
          </cell>
          <cell r="AL7574">
            <v>1613550392</v>
          </cell>
          <cell r="AM7574">
            <v>265201779</v>
          </cell>
          <cell r="AN7574" t="str">
            <v>Sí</v>
          </cell>
        </row>
        <row r="7575">
          <cell r="A7575">
            <v>1316</v>
          </cell>
          <cell r="B7575" t="str">
            <v>camilajazmingarcia@gmail.com</v>
          </cell>
          <cell r="AF7575" t="str">
            <v>FANAL DE VIDRIO CON MANIJA DE 40CM Y 14.5CM DIAM</v>
          </cell>
          <cell r="AG7575" t="str">
            <v>1355.18</v>
          </cell>
          <cell r="AH7575">
            <v>1</v>
          </cell>
          <cell r="AI7575" t="str">
            <v>FA7093</v>
          </cell>
          <cell r="AN7575" t="str">
            <v>Sí</v>
          </cell>
        </row>
        <row r="7576">
          <cell r="A7576">
            <v>1315</v>
          </cell>
          <cell r="B7576" t="str">
            <v>so_iikaren@hotmail.com</v>
          </cell>
          <cell r="C7576">
            <v>44034</v>
          </cell>
          <cell r="D7576" t="str">
            <v>Abierta</v>
          </cell>
          <cell r="E7576" t="str">
            <v>Recibido</v>
          </cell>
          <cell r="F7576" t="str">
            <v>Enviado</v>
          </cell>
          <cell r="G7576" t="str">
            <v>ARS</v>
          </cell>
          <cell r="H7576" t="str">
            <v>1158.31</v>
          </cell>
          <cell r="I7576">
            <v>0</v>
          </cell>
          <cell r="J7576">
            <v>0</v>
          </cell>
          <cell r="K7576" t="str">
            <v>1158.31</v>
          </cell>
          <cell r="L7576" t="str">
            <v>Karen paccini</v>
          </cell>
          <cell r="M7576">
            <v>39985553</v>
          </cell>
          <cell r="N7576">
            <v>5491158758610</v>
          </cell>
          <cell r="O7576" t="str">
            <v>Karen paccini</v>
          </cell>
          <cell r="P7576">
            <v>5491158758610</v>
          </cell>
          <cell r="Q7576" t="str">
            <v>Las heras</v>
          </cell>
          <cell r="R7576">
            <v>2943</v>
          </cell>
          <cell r="U7576" t="str">
            <v>Monte grande</v>
          </cell>
          <cell r="V7576">
            <v>1842</v>
          </cell>
          <cell r="W7576" t="str">
            <v>Gran Buenos Aires</v>
          </cell>
          <cell r="Y7576" t="str">
            <v>ENVÍO SIN CARGO (CABA Y GRAN PARTE DE GBA) TIEMPO: 4 a 6 DÍAS HÁBILES</v>
          </cell>
          <cell r="Z7576" t="str">
            <v>Mercado Pago</v>
          </cell>
          <cell r="AD7576">
            <v>44036</v>
          </cell>
          <cell r="AE7576">
            <v>44036</v>
          </cell>
          <cell r="AF7576" t="str">
            <v>ESPATULA PLANA RANURADA DISTINTOS COLORES (Blanco)</v>
          </cell>
          <cell r="AG7576" t="str">
            <v>236.5</v>
          </cell>
          <cell r="AH7576">
            <v>1</v>
          </cell>
          <cell r="AI7576" t="str">
            <v>BP11001 BIPO</v>
          </cell>
          <cell r="AJ7576" t="str">
            <v>Móvil</v>
          </cell>
          <cell r="AK7576" t="str">
            <v>LUNES 27-07 ENTRE 8 Y 18 HORAS!</v>
          </cell>
          <cell r="AL7576">
            <v>1613523053</v>
          </cell>
          <cell r="AM7576">
            <v>265195263</v>
          </cell>
          <cell r="AN7576" t="str">
            <v>Sí</v>
          </cell>
        </row>
        <row r="7577">
          <cell r="A7577">
            <v>1315</v>
          </cell>
          <cell r="B7577" t="str">
            <v>so_iikaren@hotmail.com</v>
          </cell>
          <cell r="AF7577" t="str">
            <v>6 VASOS 310 ML LIVERPOOL</v>
          </cell>
          <cell r="AG7577" t="str">
            <v>659.78</v>
          </cell>
          <cell r="AH7577">
            <v>1</v>
          </cell>
          <cell r="AI7577" t="str">
            <v>TW40530x6 PC</v>
          </cell>
          <cell r="AN7577" t="str">
            <v>Sí</v>
          </cell>
        </row>
        <row r="7578">
          <cell r="A7578">
            <v>1315</v>
          </cell>
          <cell r="B7578" t="str">
            <v>so_iikaren@hotmail.com</v>
          </cell>
          <cell r="AF7578" t="str">
            <v>PORTA ROLLO DE MESA 13X25 CM VARIOS MOTIVOS</v>
          </cell>
          <cell r="AG7578" t="str">
            <v>262.03</v>
          </cell>
          <cell r="AH7578">
            <v>1</v>
          </cell>
          <cell r="AI7578" t="str">
            <v>DE8062</v>
          </cell>
          <cell r="AN7578" t="str">
            <v>Sí</v>
          </cell>
        </row>
        <row r="7579">
          <cell r="A7579">
            <v>1314</v>
          </cell>
          <cell r="B7579" t="str">
            <v>giselaozieminski@hotmail.com</v>
          </cell>
          <cell r="C7579">
            <v>44033</v>
          </cell>
          <cell r="D7579" t="str">
            <v>Abierta</v>
          </cell>
          <cell r="E7579" t="str">
            <v>Recibido</v>
          </cell>
          <cell r="F7579" t="str">
            <v>Enviado</v>
          </cell>
          <cell r="G7579" t="str">
            <v>ARS</v>
          </cell>
          <cell r="H7579">
            <v>2400</v>
          </cell>
          <cell r="I7579">
            <v>360</v>
          </cell>
          <cell r="J7579">
            <v>0</v>
          </cell>
          <cell r="K7579">
            <v>2040</v>
          </cell>
          <cell r="L7579" t="str">
            <v>Gisela Ozieminski</v>
          </cell>
          <cell r="M7579">
            <v>33590418</v>
          </cell>
          <cell r="N7579">
            <v>2215748833</v>
          </cell>
          <cell r="O7579" t="str">
            <v>Gisela Ozieminski</v>
          </cell>
          <cell r="P7579">
            <v>2215748833</v>
          </cell>
          <cell r="Q7579" t="str">
            <v>161 Entre 10 Y 11</v>
          </cell>
          <cell r="R7579">
            <v>867</v>
          </cell>
          <cell r="S7579" t="str">
            <v>2B</v>
          </cell>
          <cell r="U7579" t="str">
            <v>Berisso</v>
          </cell>
          <cell r="V7579">
            <v>1440</v>
          </cell>
          <cell r="W7579" t="str">
            <v>Capital Federal</v>
          </cell>
          <cell r="Y7579" t="str">
            <v>ENVÍO SIN CARGO (CABA Y GRAN PARTE DE GBA) TIEMPO: 4 a 6 DÍAS HÁBILES</v>
          </cell>
          <cell r="Z7579" t="str">
            <v>Mercado Pago</v>
          </cell>
          <cell r="AA7579" t="str">
            <v>GIMEACCARDI</v>
          </cell>
          <cell r="AB7579" t="str">
            <v>Localidad de envio Berisso</v>
          </cell>
          <cell r="AD7579">
            <v>44033</v>
          </cell>
          <cell r="AE7579">
            <v>44035</v>
          </cell>
          <cell r="AF7579" t="str">
            <v>TAZA ROMA DE CERAMICA AZUL POPPY 275ML</v>
          </cell>
          <cell r="AG7579">
            <v>600</v>
          </cell>
          <cell r="AH7579">
            <v>4</v>
          </cell>
          <cell r="AI7579" t="str">
            <v>PO342713 MERCA SEPARADA</v>
          </cell>
          <cell r="AJ7579" t="str">
            <v>Móvil</v>
          </cell>
          <cell r="AK7579" t="str">
            <v>LLEGA EL 30-07 ENTRE 8 Y 18 HORAS!</v>
          </cell>
          <cell r="AL7579">
            <v>1612973470</v>
          </cell>
          <cell r="AM7579">
            <v>265027970</v>
          </cell>
          <cell r="AN7579" t="str">
            <v>Sí</v>
          </cell>
        </row>
        <row r="7580">
          <cell r="A7580">
            <v>1313</v>
          </cell>
          <cell r="B7580" t="str">
            <v>mssegui@hotmail.com</v>
          </cell>
          <cell r="C7580">
            <v>44033</v>
          </cell>
          <cell r="D7580" t="str">
            <v>Abierta</v>
          </cell>
          <cell r="E7580" t="str">
            <v>Recibido</v>
          </cell>
          <cell r="F7580" t="str">
            <v>Enviado</v>
          </cell>
          <cell r="G7580" t="str">
            <v>ARS</v>
          </cell>
          <cell r="H7580" t="str">
            <v>2605.41</v>
          </cell>
          <cell r="I7580">
            <v>0</v>
          </cell>
          <cell r="J7580">
            <v>0</v>
          </cell>
          <cell r="K7580" t="str">
            <v>2605.41</v>
          </cell>
          <cell r="L7580" t="str">
            <v>María Susana Seguí</v>
          </cell>
          <cell r="M7580">
            <v>11756306</v>
          </cell>
          <cell r="N7580">
            <v>542494477582</v>
          </cell>
          <cell r="O7580" t="str">
            <v>María Susana Seguí</v>
          </cell>
          <cell r="P7580">
            <v>542494477582</v>
          </cell>
          <cell r="Q7580" t="str">
            <v>Azcuénaga</v>
          </cell>
          <cell r="R7580">
            <v>1847</v>
          </cell>
          <cell r="S7580" t="str">
            <v>piso 3 depto 6</v>
          </cell>
          <cell r="T7580" t="str">
            <v>recoleta</v>
          </cell>
          <cell r="U7580" t="str">
            <v>Caba</v>
          </cell>
          <cell r="V7580">
            <v>1128</v>
          </cell>
          <cell r="W7580" t="str">
            <v>Capital Federal</v>
          </cell>
          <cell r="Y7580" t="str">
            <v>ENVÍO SIN CARGO (CABA Y GRAN PARTE DE GBA) TIEMPO: 4 a 6 DÍAS HÁBILES</v>
          </cell>
          <cell r="Z7580" t="str">
            <v>Mercado Pago</v>
          </cell>
          <cell r="AD7580">
            <v>44033</v>
          </cell>
          <cell r="AE7580">
            <v>44035</v>
          </cell>
          <cell r="AF7580" t="str">
            <v>CUCHILLO CERAMICA 23</v>
          </cell>
          <cell r="AG7580" t="str">
            <v>720.49</v>
          </cell>
          <cell r="AH7580">
            <v>1</v>
          </cell>
          <cell r="AI7580" t="str">
            <v>046BA8188</v>
          </cell>
          <cell r="AJ7580" t="str">
            <v>Móvil</v>
          </cell>
          <cell r="AK7580" t="str">
            <v>LLEGA EL 27-07 ENTRE 8 Y 18 HORAS!</v>
          </cell>
          <cell r="AL7580">
            <v>1612900760</v>
          </cell>
          <cell r="AM7580">
            <v>264990267</v>
          </cell>
          <cell r="AN7580" t="str">
            <v>Sí</v>
          </cell>
        </row>
        <row r="7581">
          <cell r="A7581">
            <v>1313</v>
          </cell>
          <cell r="B7581" t="str">
            <v>mssegui@hotmail.com</v>
          </cell>
          <cell r="AF7581" t="str">
            <v>FRASCO VIDRIO 19CM X 9CM DIAM</v>
          </cell>
          <cell r="AG7581" t="str">
            <v>372.66</v>
          </cell>
          <cell r="AH7581">
            <v>2</v>
          </cell>
          <cell r="AI7581" t="str">
            <v>BA6431 MERRCA SEPARADA</v>
          </cell>
          <cell r="AN7581" t="str">
            <v>Sí</v>
          </cell>
        </row>
        <row r="7582">
          <cell r="A7582">
            <v>1313</v>
          </cell>
          <cell r="B7582" t="str">
            <v>mssegui@hotmail.com</v>
          </cell>
          <cell r="AF7582" t="str">
            <v>TAMIZ ACERO INXODABLE</v>
          </cell>
          <cell r="AG7582" t="str">
            <v>569.8</v>
          </cell>
          <cell r="AH7582">
            <v>2</v>
          </cell>
          <cell r="AI7582" t="str">
            <v>046BA4748 LE PUSE EL 15%</v>
          </cell>
          <cell r="AN7582" t="str">
            <v>Sí</v>
          </cell>
        </row>
        <row r="7583">
          <cell r="A7583">
            <v>1312</v>
          </cell>
          <cell r="B7583" t="str">
            <v>lu.d.abreu@hotmail.com</v>
          </cell>
          <cell r="C7583">
            <v>44033</v>
          </cell>
          <cell r="D7583" t="str">
            <v>Abierta</v>
          </cell>
          <cell r="E7583" t="str">
            <v>Recibido</v>
          </cell>
          <cell r="F7583" t="str">
            <v>Enviado</v>
          </cell>
          <cell r="G7583" t="str">
            <v>ARS</v>
          </cell>
          <cell r="H7583" t="str">
            <v>5442.61</v>
          </cell>
          <cell r="I7583">
            <v>0</v>
          </cell>
          <cell r="J7583">
            <v>0</v>
          </cell>
          <cell r="K7583" t="str">
            <v>5442.61</v>
          </cell>
          <cell r="L7583" t="str">
            <v>Luciana Abreu</v>
          </cell>
          <cell r="M7583">
            <v>35272864</v>
          </cell>
          <cell r="N7583">
            <v>1136991901</v>
          </cell>
          <cell r="O7583" t="str">
            <v>Jesica Luciana Abreu</v>
          </cell>
          <cell r="P7583">
            <v>1136991901</v>
          </cell>
          <cell r="Q7583" t="str">
            <v>Rondeau</v>
          </cell>
          <cell r="R7583">
            <v>1382</v>
          </cell>
          <cell r="U7583" t="str">
            <v>Adolfo Sourdeaux</v>
          </cell>
          <cell r="V7583">
            <v>1612</v>
          </cell>
          <cell r="W7583" t="str">
            <v>Gran Buenos Aires</v>
          </cell>
          <cell r="Y7583" t="str">
            <v>ENVÍO SIN CARGO (CABA Y GRAN PARTE DE GBA) TIEMPO: 4 a 6 DÍAS HÁBILES</v>
          </cell>
          <cell r="Z7583" t="str">
            <v>Mercado Pago</v>
          </cell>
          <cell r="AD7583">
            <v>44033</v>
          </cell>
          <cell r="AE7583">
            <v>44035</v>
          </cell>
          <cell r="AF7583" t="str">
            <v>PLATO PLAYO CERAMICA ROJO 26 CM PARTHENON</v>
          </cell>
          <cell r="AG7583">
            <v>2861</v>
          </cell>
          <cell r="AH7583">
            <v>1</v>
          </cell>
          <cell r="AI7583" t="str">
            <v>PO416472</v>
          </cell>
          <cell r="AJ7583" t="str">
            <v>Web</v>
          </cell>
          <cell r="AK7583" t="str">
            <v>LLEGA EL 30-07 ENTRE 8 Y 18 HORAS!</v>
          </cell>
          <cell r="AL7583">
            <v>1612805442</v>
          </cell>
          <cell r="AM7583">
            <v>264943683</v>
          </cell>
          <cell r="AN7583" t="str">
            <v>Sí</v>
          </cell>
        </row>
        <row r="7584">
          <cell r="A7584">
            <v>1312</v>
          </cell>
          <cell r="B7584" t="str">
            <v>lu.d.abreu@hotmail.com</v>
          </cell>
          <cell r="AF7584" t="str">
            <v>ESCURRIDIZO//ESCURRE CUBIERTOS CUBIERTOS (Blanco)</v>
          </cell>
          <cell r="AG7584">
            <v>385</v>
          </cell>
          <cell r="AH7584">
            <v>1</v>
          </cell>
          <cell r="AI7584" t="str">
            <v>Q069</v>
          </cell>
          <cell r="AN7584" t="str">
            <v>Sí</v>
          </cell>
        </row>
        <row r="7585">
          <cell r="A7585">
            <v>1312</v>
          </cell>
          <cell r="B7585" t="str">
            <v>lu.d.abreu@hotmail.com</v>
          </cell>
          <cell r="AF7585" t="str">
            <v>COLADOR ACERO INOXIDABLE DIAM 24CM X 8.5CM ALTO</v>
          </cell>
          <cell r="AG7585">
            <v>618</v>
          </cell>
          <cell r="AH7585">
            <v>1</v>
          </cell>
          <cell r="AI7585" t="str">
            <v>046BA8163</v>
          </cell>
          <cell r="AN7585" t="str">
            <v>Sí</v>
          </cell>
        </row>
        <row r="7586">
          <cell r="A7586">
            <v>1312</v>
          </cell>
          <cell r="B7586" t="str">
            <v>lu.d.abreu@hotmail.com</v>
          </cell>
          <cell r="AF7586" t="str">
            <v>RALLADOR DE MANO MEDIANO 20 CM</v>
          </cell>
          <cell r="AG7586" t="str">
            <v>43.87</v>
          </cell>
          <cell r="AH7586">
            <v>1</v>
          </cell>
          <cell r="AI7586" t="str">
            <v>BA7382</v>
          </cell>
          <cell r="AN7586" t="str">
            <v>Sí</v>
          </cell>
        </row>
        <row r="7587">
          <cell r="A7587">
            <v>1312</v>
          </cell>
          <cell r="B7587" t="str">
            <v>lu.d.abreu@hotmail.com</v>
          </cell>
          <cell r="AF7587" t="str">
            <v>ESPECIERO 6 PIEZAS DE ACERO INOXIDABLE 20X20 CM</v>
          </cell>
          <cell r="AG7587" t="str">
            <v>1534.74</v>
          </cell>
          <cell r="AH7587">
            <v>1</v>
          </cell>
          <cell r="AI7587" t="str">
            <v>046BA3347</v>
          </cell>
          <cell r="AN7587" t="str">
            <v>Sí</v>
          </cell>
        </row>
        <row r="7588">
          <cell r="A7588">
            <v>1311</v>
          </cell>
          <cell r="B7588" t="str">
            <v>aldanabelen@live.com.ar</v>
          </cell>
          <cell r="C7588">
            <v>44033</v>
          </cell>
          <cell r="D7588" t="str">
            <v>Abierta</v>
          </cell>
          <cell r="E7588" t="str">
            <v>Recibido</v>
          </cell>
          <cell r="F7588" t="str">
            <v>Enviado</v>
          </cell>
          <cell r="G7588" t="str">
            <v>ARS</v>
          </cell>
          <cell r="H7588" t="str">
            <v>695.11</v>
          </cell>
          <cell r="I7588" t="str">
            <v>104.27</v>
          </cell>
          <cell r="J7588">
            <v>0</v>
          </cell>
          <cell r="K7588" t="str">
            <v>590.84</v>
          </cell>
          <cell r="L7588" t="str">
            <v>Aldana Larrosa</v>
          </cell>
          <cell r="M7588">
            <v>39417526</v>
          </cell>
          <cell r="N7588">
            <v>1133106602</v>
          </cell>
          <cell r="O7588" t="str">
            <v>Aldana Larrosa</v>
          </cell>
          <cell r="P7588">
            <v>1133106602</v>
          </cell>
          <cell r="Q7588" t="str">
            <v>Av. José María Moreno</v>
          </cell>
          <cell r="R7588">
            <v>525</v>
          </cell>
          <cell r="S7588" t="str">
            <v>4B</v>
          </cell>
          <cell r="T7588" t="str">
            <v>Caballito</v>
          </cell>
          <cell r="U7588" t="str">
            <v>Caba</v>
          </cell>
          <cell r="V7588">
            <v>1424</v>
          </cell>
          <cell r="W7588" t="str">
            <v>Capital Federal</v>
          </cell>
          <cell r="Y7588" t="str">
            <v>ENVÍO SIN CARGO (CABA Y GRAN PARTE DE GBA) TIEMPO: 4 a 6 DÍAS HÁBILES</v>
          </cell>
          <cell r="Z7588" t="str">
            <v>Mercado Pago</v>
          </cell>
          <cell r="AA7588" t="str">
            <v>GIMEACCARDI</v>
          </cell>
          <cell r="AD7588">
            <v>44033</v>
          </cell>
          <cell r="AE7588">
            <v>44035</v>
          </cell>
          <cell r="AF7588" t="str">
            <v>YERBERO NEGRO JACK DANIELS SETX 2 14.5 X 8.5 CM.</v>
          </cell>
          <cell r="AG7588" t="str">
            <v>695.11</v>
          </cell>
          <cell r="AH7588">
            <v>1</v>
          </cell>
          <cell r="AI7588" t="str">
            <v>645LA77010</v>
          </cell>
          <cell r="AJ7588" t="str">
            <v>Móvil</v>
          </cell>
          <cell r="AK7588" t="str">
            <v>LLEGA EL 27-07 ENTRE 8 Y 18 HORAS!</v>
          </cell>
          <cell r="AL7588">
            <v>1612657218</v>
          </cell>
          <cell r="AM7588">
            <v>264918734</v>
          </cell>
          <cell r="AN7588" t="str">
            <v>Sí</v>
          </cell>
        </row>
        <row r="7589">
          <cell r="A7589">
            <v>1310</v>
          </cell>
          <cell r="B7589" t="str">
            <v>carnormanno2@gmail.com</v>
          </cell>
          <cell r="C7589">
            <v>44033</v>
          </cell>
          <cell r="D7589" t="str">
            <v>Abierta</v>
          </cell>
          <cell r="E7589" t="str">
            <v>Recibido</v>
          </cell>
          <cell r="F7589" t="str">
            <v>Enviado</v>
          </cell>
          <cell r="G7589" t="str">
            <v>ARS</v>
          </cell>
          <cell r="H7589">
            <v>1043</v>
          </cell>
          <cell r="I7589" t="str">
            <v>156.45</v>
          </cell>
          <cell r="J7589">
            <v>0</v>
          </cell>
          <cell r="K7589" t="str">
            <v>886.55</v>
          </cell>
          <cell r="L7589" t="str">
            <v>Mariel López</v>
          </cell>
          <cell r="M7589">
            <v>36085569</v>
          </cell>
          <cell r="N7589">
            <v>1159484267</v>
          </cell>
          <cell r="O7589" t="str">
            <v>Mariel López</v>
          </cell>
          <cell r="P7589">
            <v>1159484267</v>
          </cell>
          <cell r="Q7589" t="str">
            <v>Carlos Gardel</v>
          </cell>
          <cell r="R7589">
            <v>48</v>
          </cell>
          <cell r="S7589">
            <v>0.125</v>
          </cell>
          <cell r="U7589" t="str">
            <v>Lanús Oeste</v>
          </cell>
          <cell r="V7589">
            <v>1824</v>
          </cell>
          <cell r="W7589" t="str">
            <v>Gran Buenos Aires</v>
          </cell>
          <cell r="Y7589" t="str">
            <v>ENVÍO SIN CARGO (CABA Y GRAN PARTE DE GBA) TIEMPO: 4 a 6 DÍAS HÁBILES</v>
          </cell>
          <cell r="Z7589" t="str">
            <v>Mercado Pago</v>
          </cell>
          <cell r="AA7589" t="str">
            <v>GIMEACCARDI</v>
          </cell>
          <cell r="AB7589" t="str">
            <v xml:space="preserve">Se le podrá poner una " tarjetita " que diga :  Felicitaciones por esta nueva etapa!  Que lo disfrutes!  Te quiero amiga!  Con amor.. Carli </v>
          </cell>
          <cell r="AC7589" t="str">
            <v>ES PARA REGALO NO DEJAR LA FACTURA Y ARMAR TARJETA</v>
          </cell>
          <cell r="AD7589">
            <v>44033</v>
          </cell>
          <cell r="AE7589">
            <v>44035</v>
          </cell>
          <cell r="AF7589" t="str">
            <v>PORTA COSMETICOS DE ACRILICO 17.5X6.5X6.5CM</v>
          </cell>
          <cell r="AG7589">
            <v>615</v>
          </cell>
          <cell r="AH7589">
            <v>1</v>
          </cell>
          <cell r="AI7589" t="str">
            <v>046DE6626</v>
          </cell>
          <cell r="AJ7589" t="str">
            <v>Móvil</v>
          </cell>
          <cell r="AK7589" t="str">
            <v>LLEGA EL 27-07 ENTRE 8 Y 18 HORAS!</v>
          </cell>
          <cell r="AL7589">
            <v>1612615706</v>
          </cell>
          <cell r="AM7589">
            <v>264870910</v>
          </cell>
          <cell r="AN7589" t="str">
            <v>Sí</v>
          </cell>
        </row>
        <row r="7590">
          <cell r="A7590">
            <v>1310</v>
          </cell>
          <cell r="B7590" t="str">
            <v>carnormanno2@gmail.com</v>
          </cell>
          <cell r="AF7590" t="str">
            <v>PORTA COSMETICOS 8 PARTES 11.5X11.5CM</v>
          </cell>
          <cell r="AG7590">
            <v>428</v>
          </cell>
          <cell r="AH7590">
            <v>1</v>
          </cell>
          <cell r="AI7590" t="str">
            <v>046DE7898</v>
          </cell>
          <cell r="AN7590" t="str">
            <v>Sí</v>
          </cell>
        </row>
        <row r="7591">
          <cell r="A7591">
            <v>1309</v>
          </cell>
          <cell r="B7591" t="str">
            <v>sarna.mariasol@gmail.com</v>
          </cell>
          <cell r="C7591">
            <v>44033</v>
          </cell>
          <cell r="D7591" t="str">
            <v>Abierta</v>
          </cell>
          <cell r="E7591" t="str">
            <v>Recibido</v>
          </cell>
          <cell r="F7591" t="str">
            <v>Enviado</v>
          </cell>
          <cell r="G7591" t="str">
            <v>ARS</v>
          </cell>
          <cell r="H7591" t="str">
            <v>788.58</v>
          </cell>
          <cell r="I7591">
            <v>0</v>
          </cell>
          <cell r="J7591">
            <v>0</v>
          </cell>
          <cell r="K7591" t="str">
            <v>788.58</v>
          </cell>
          <cell r="L7591" t="str">
            <v>María sol Sarna</v>
          </cell>
          <cell r="M7591">
            <v>39414016</v>
          </cell>
          <cell r="N7591">
            <v>348915586283</v>
          </cell>
          <cell r="O7591" t="str">
            <v>María sol Sarna</v>
          </cell>
          <cell r="P7591">
            <v>348915586283</v>
          </cell>
          <cell r="Q7591" t="str">
            <v>Juncal</v>
          </cell>
          <cell r="R7591">
            <v>2843</v>
          </cell>
          <cell r="S7591" t="str">
            <v>3B</v>
          </cell>
          <cell r="T7591" t="str">
            <v>Recolera</v>
          </cell>
          <cell r="U7591" t="str">
            <v>Caba</v>
          </cell>
          <cell r="V7591">
            <v>1425</v>
          </cell>
          <cell r="W7591" t="str">
            <v>Capital Federal</v>
          </cell>
          <cell r="Y7591" t="str">
            <v>ENVÍO SIN CARGO (CABA Y GRAN PARTE DE GBA) TIEMPO: 4 a 6 DÍAS HÁBILES</v>
          </cell>
          <cell r="Z7591" t="str">
            <v>Mercado Pago</v>
          </cell>
          <cell r="AD7591">
            <v>44033</v>
          </cell>
          <cell r="AE7591">
            <v>44035</v>
          </cell>
          <cell r="AF7591" t="str">
            <v>BANDEJA VINTAGE TORRE EIFFEL 34X24CM</v>
          </cell>
          <cell r="AG7591" t="str">
            <v>788.58</v>
          </cell>
          <cell r="AH7591">
            <v>1</v>
          </cell>
          <cell r="AI7591" t="str">
            <v>013BI4712</v>
          </cell>
          <cell r="AJ7591" t="str">
            <v>Móvil</v>
          </cell>
          <cell r="AK7591" t="str">
            <v>LLEGA EL 27-07 ENTRE 8 Y 18 HORAS!</v>
          </cell>
          <cell r="AL7591">
            <v>1612559218</v>
          </cell>
          <cell r="AM7591">
            <v>264892177</v>
          </cell>
          <cell r="AN7591" t="str">
            <v>Sí</v>
          </cell>
        </row>
        <row r="7592">
          <cell r="A7592">
            <v>1308</v>
          </cell>
          <cell r="B7592" t="str">
            <v>danielafrey20@gmail.com</v>
          </cell>
          <cell r="C7592">
            <v>44033</v>
          </cell>
          <cell r="D7592" t="str">
            <v>Abierta</v>
          </cell>
          <cell r="E7592" t="str">
            <v>Recibido</v>
          </cell>
          <cell r="F7592" t="str">
            <v>Enviado</v>
          </cell>
          <cell r="G7592" t="str">
            <v>ARS</v>
          </cell>
          <cell r="H7592" t="str">
            <v>1504.93</v>
          </cell>
          <cell r="I7592">
            <v>0</v>
          </cell>
          <cell r="J7592">
            <v>0</v>
          </cell>
          <cell r="K7592" t="str">
            <v>1504.93</v>
          </cell>
          <cell r="L7592" t="str">
            <v>Leandro Rey</v>
          </cell>
          <cell r="M7592">
            <v>36740197</v>
          </cell>
          <cell r="N7592">
            <v>1121579382</v>
          </cell>
          <cell r="O7592" t="str">
            <v>Leandro Rey</v>
          </cell>
          <cell r="P7592">
            <v>1121579382</v>
          </cell>
          <cell r="Q7592" t="str">
            <v>Zelada</v>
          </cell>
          <cell r="R7592">
            <v>6449</v>
          </cell>
          <cell r="S7592">
            <v>4.1666666666666664E-2</v>
          </cell>
          <cell r="T7592" t="str">
            <v>Mataderos</v>
          </cell>
          <cell r="U7592" t="str">
            <v>Caba</v>
          </cell>
          <cell r="V7592">
            <v>1440</v>
          </cell>
          <cell r="W7592" t="str">
            <v>Capital Federal</v>
          </cell>
          <cell r="Y7592" t="str">
            <v>ENVÍO SIN CARGO (CABA Y GRAN PARTE DE GBA) TIEMPO: 4 a 6 DÍAS HÁBILES</v>
          </cell>
          <cell r="Z7592" t="str">
            <v>Mercado Pago</v>
          </cell>
          <cell r="AC7592" t="str">
            <v>ENVIAR CON ORDEN 1270</v>
          </cell>
          <cell r="AD7592">
            <v>44033</v>
          </cell>
          <cell r="AE7592">
            <v>44035</v>
          </cell>
          <cell r="AF7592" t="str">
            <v>PERCHERO X 5 LLAVE BCO 5DIV 22CM</v>
          </cell>
          <cell r="AG7592">
            <v>395</v>
          </cell>
          <cell r="AH7592">
            <v>1</v>
          </cell>
          <cell r="AI7592" t="str">
            <v>046DE7359</v>
          </cell>
          <cell r="AJ7592" t="str">
            <v>Móvil</v>
          </cell>
          <cell r="AK7592" t="str">
            <v>LLEGA EL 25-07 ENTRE 8 Y 13 HORAS!</v>
          </cell>
          <cell r="AL7592">
            <v>1612516960</v>
          </cell>
          <cell r="AM7592">
            <v>263612800</v>
          </cell>
          <cell r="AN7592" t="str">
            <v>Sí</v>
          </cell>
        </row>
        <row r="7593">
          <cell r="A7593">
            <v>1308</v>
          </cell>
          <cell r="B7593" t="str">
            <v>danielafrey20@gmail.com</v>
          </cell>
          <cell r="AF7593" t="str">
            <v>MOLDE TARTERA 27 CM DIAM</v>
          </cell>
          <cell r="AG7593" t="str">
            <v>281.8</v>
          </cell>
          <cell r="AH7593">
            <v>1</v>
          </cell>
          <cell r="AI7593" t="str">
            <v>046BA4836 CON EL 15%</v>
          </cell>
          <cell r="AN7593" t="str">
            <v>Sí</v>
          </cell>
        </row>
        <row r="7594">
          <cell r="A7594">
            <v>1308</v>
          </cell>
          <cell r="B7594" t="str">
            <v>danielafrey20@gmail.com</v>
          </cell>
          <cell r="AF7594" t="str">
            <v>INDIVIDUAL CUERINA HOJAS 44X30CM</v>
          </cell>
          <cell r="AG7594" t="str">
            <v>385.13</v>
          </cell>
          <cell r="AH7594">
            <v>1</v>
          </cell>
          <cell r="AI7594" t="str">
            <v>CHUIN43R</v>
          </cell>
          <cell r="AN7594" t="str">
            <v>Sí</v>
          </cell>
        </row>
        <row r="7595">
          <cell r="A7595">
            <v>1308</v>
          </cell>
          <cell r="B7595" t="str">
            <v>danielafrey20@gmail.com</v>
          </cell>
          <cell r="AF7595" t="str">
            <v>INDIVIDUAL CUERINA MAPA 44X30CM</v>
          </cell>
          <cell r="AG7595">
            <v>443</v>
          </cell>
          <cell r="AH7595">
            <v>1</v>
          </cell>
          <cell r="AI7595" t="str">
            <v>CHUIN37R</v>
          </cell>
          <cell r="AN7595" t="str">
            <v>Sí</v>
          </cell>
        </row>
        <row r="7596">
          <cell r="A7596">
            <v>1307</v>
          </cell>
          <cell r="B7596" t="str">
            <v>iaramiculka10@gmail.com</v>
          </cell>
          <cell r="C7596">
            <v>44033</v>
          </cell>
          <cell r="D7596" t="str">
            <v>Abierta</v>
          </cell>
          <cell r="E7596" t="str">
            <v>Recibido</v>
          </cell>
          <cell r="F7596" t="str">
            <v>Enviado</v>
          </cell>
          <cell r="G7596" t="str">
            <v>ARS</v>
          </cell>
          <cell r="H7596" t="str">
            <v>592.94</v>
          </cell>
          <cell r="I7596">
            <v>0</v>
          </cell>
          <cell r="J7596">
            <v>0</v>
          </cell>
          <cell r="K7596" t="str">
            <v>592.94</v>
          </cell>
          <cell r="L7596" t="str">
            <v>Iara miculka</v>
          </cell>
          <cell r="M7596">
            <v>40950146</v>
          </cell>
          <cell r="N7596">
            <v>1564588971</v>
          </cell>
          <cell r="O7596" t="str">
            <v>Iara miculka</v>
          </cell>
          <cell r="P7596">
            <v>1564588971</v>
          </cell>
          <cell r="Q7596" t="str">
            <v>San juan</v>
          </cell>
          <cell r="R7596">
            <v>711</v>
          </cell>
          <cell r="T7596" t="str">
            <v>General Pacheco</v>
          </cell>
          <cell r="U7596" t="str">
            <v>Tigre</v>
          </cell>
          <cell r="V7596">
            <v>1617</v>
          </cell>
          <cell r="W7596" t="str">
            <v>Gran Buenos Aires</v>
          </cell>
          <cell r="Y7596" t="str">
            <v>ENVÍO SIN CARGO (CABA Y GRAN PARTE DE GBA) TIEMPO: 4 a 6 DÍAS HÁBILES</v>
          </cell>
          <cell r="Z7596" t="str">
            <v>Mercado Pago</v>
          </cell>
          <cell r="AC7596" t="str">
            <v>ENTREGAR CON EL PEDIDO ORDEN 1271</v>
          </cell>
          <cell r="AD7596">
            <v>44033</v>
          </cell>
          <cell r="AE7596">
            <v>44035</v>
          </cell>
          <cell r="AF7596" t="str">
            <v>VASO TERMICO CON TAPA Y FAJA (Negro)</v>
          </cell>
          <cell r="AG7596" t="str">
            <v>296.47</v>
          </cell>
          <cell r="AH7596">
            <v>2</v>
          </cell>
          <cell r="AI7596" t="str">
            <v>019BA7578</v>
          </cell>
          <cell r="AJ7596" t="str">
            <v>Móvil</v>
          </cell>
          <cell r="AK7596" t="str">
            <v>LLEGA EL 25-07 ENTRE 8 Y 13 HORAS!</v>
          </cell>
          <cell r="AL7596">
            <v>1612357753</v>
          </cell>
          <cell r="AM7596">
            <v>263421944</v>
          </cell>
          <cell r="AN7596" t="str">
            <v>Sí</v>
          </cell>
        </row>
        <row r="7597">
          <cell r="A7597">
            <v>1306</v>
          </cell>
          <cell r="B7597" t="str">
            <v>uribelu08@gmail.com</v>
          </cell>
          <cell r="C7597">
            <v>44033</v>
          </cell>
          <cell r="D7597" t="str">
            <v>Abierta</v>
          </cell>
          <cell r="E7597" t="str">
            <v>Recibido</v>
          </cell>
          <cell r="F7597" t="str">
            <v>Enviado</v>
          </cell>
          <cell r="G7597" t="str">
            <v>ARS</v>
          </cell>
          <cell r="H7597" t="str">
            <v>2145.59</v>
          </cell>
          <cell r="I7597">
            <v>0</v>
          </cell>
          <cell r="J7597">
            <v>975</v>
          </cell>
          <cell r="K7597" t="str">
            <v>3120.59</v>
          </cell>
          <cell r="L7597" t="str">
            <v>Lucia Uribe</v>
          </cell>
          <cell r="M7597">
            <v>40323496</v>
          </cell>
          <cell r="N7597">
            <v>2920487166</v>
          </cell>
          <cell r="O7597" t="str">
            <v>Lucia Uribe</v>
          </cell>
          <cell r="P7597">
            <v>2920487166</v>
          </cell>
          <cell r="Q7597" t="str">
            <v>San Martin</v>
          </cell>
          <cell r="R7597">
            <v>1291</v>
          </cell>
          <cell r="U7597" t="str">
            <v>General Conesa</v>
          </cell>
          <cell r="V7597">
            <v>8503</v>
          </cell>
          <cell r="W7597" t="str">
            <v>Rio Negro</v>
          </cell>
          <cell r="Y7597" t="str">
            <v>Correo Argentino - Encomienda Clásica</v>
          </cell>
          <cell r="Z7597" t="str">
            <v>Mercado Pago</v>
          </cell>
          <cell r="AD7597">
            <v>44033</v>
          </cell>
          <cell r="AE7597">
            <v>44036</v>
          </cell>
          <cell r="AF7597" t="str">
            <v>FRUTERA ACERO INOXIDABLE 24.5 CM</v>
          </cell>
          <cell r="AG7597" t="str">
            <v>649.59</v>
          </cell>
          <cell r="AH7597">
            <v>1</v>
          </cell>
          <cell r="AI7597">
            <v>3462</v>
          </cell>
          <cell r="AJ7597" t="str">
            <v>Móvil</v>
          </cell>
          <cell r="AK7597" t="str">
            <v>SE ENVIA AL CORREO EL 21-07 ENTRE 15 Y 18 HORAS!</v>
          </cell>
          <cell r="AL7597">
            <v>1611615064</v>
          </cell>
          <cell r="AM7597">
            <v>264672754</v>
          </cell>
          <cell r="AN7597" t="str">
            <v>Sí</v>
          </cell>
        </row>
        <row r="7598">
          <cell r="A7598">
            <v>1306</v>
          </cell>
          <cell r="B7598" t="str">
            <v>uribelu08@gmail.com</v>
          </cell>
          <cell r="AF7598" t="str">
            <v>CUBIERTERO/ESCURRIDOR DE ACERO INOXIDABLE 15X10CM</v>
          </cell>
          <cell r="AG7598">
            <v>748</v>
          </cell>
          <cell r="AH7598">
            <v>2</v>
          </cell>
          <cell r="AI7598" t="str">
            <v>046BA6623</v>
          </cell>
          <cell r="AN7598" t="str">
            <v>Sí</v>
          </cell>
        </row>
        <row r="7599">
          <cell r="A7599">
            <v>1305</v>
          </cell>
          <cell r="B7599" t="str">
            <v>ananichlison@hotmail.com</v>
          </cell>
          <cell r="C7599">
            <v>44033</v>
          </cell>
          <cell r="D7599" t="str">
            <v>Abierta</v>
          </cell>
          <cell r="E7599" t="str">
            <v>Recibido</v>
          </cell>
          <cell r="F7599" t="str">
            <v>Enviado</v>
          </cell>
          <cell r="G7599" t="str">
            <v>ARS</v>
          </cell>
          <cell r="H7599" t="str">
            <v>3150.43</v>
          </cell>
          <cell r="I7599">
            <v>0</v>
          </cell>
          <cell r="J7599">
            <v>0</v>
          </cell>
          <cell r="K7599" t="str">
            <v>3150.43</v>
          </cell>
          <cell r="L7599" t="str">
            <v>Ana Nichlison</v>
          </cell>
          <cell r="M7599">
            <v>38268636</v>
          </cell>
          <cell r="N7599">
            <v>1166711002</v>
          </cell>
          <cell r="O7599" t="str">
            <v>Ana Nichlison</v>
          </cell>
          <cell r="P7599">
            <v>1166711002</v>
          </cell>
          <cell r="Q7599" t="str">
            <v>Lavalle</v>
          </cell>
          <cell r="R7599">
            <v>1546</v>
          </cell>
          <cell r="S7599" t="str">
            <v>4 f</v>
          </cell>
          <cell r="T7599" t="str">
            <v>san nicolas</v>
          </cell>
          <cell r="U7599" t="str">
            <v>Caba</v>
          </cell>
          <cell r="V7599">
            <v>1048</v>
          </cell>
          <cell r="W7599" t="str">
            <v>Capital Federal</v>
          </cell>
          <cell r="Y7599" t="str">
            <v>ENVÍO SIN CARGO (CABA Y GRAN PARTE DE GBA) TIEMPO: 4 a 6 DÍAS HÁBILES</v>
          </cell>
          <cell r="Z7599" t="str">
            <v>Mercado Pago</v>
          </cell>
          <cell r="AD7599">
            <v>44033</v>
          </cell>
          <cell r="AE7599">
            <v>44035</v>
          </cell>
          <cell r="AF7599" t="str">
            <v>SET X 5: 2 ESPATULAS+ 3 CUCHARAS</v>
          </cell>
          <cell r="AG7599">
            <v>398</v>
          </cell>
          <cell r="AH7599">
            <v>1</v>
          </cell>
          <cell r="AI7599" t="str">
            <v>046BA4969</v>
          </cell>
          <cell r="AJ7599" t="str">
            <v>Web</v>
          </cell>
          <cell r="AK7599" t="str">
            <v>LLEGA EL 25-07 ENTRE 8 Y 13 HORAS!</v>
          </cell>
          <cell r="AL7599">
            <v>1611157843</v>
          </cell>
          <cell r="AM7599">
            <v>264574599</v>
          </cell>
          <cell r="AN7599" t="str">
            <v>Sí</v>
          </cell>
        </row>
        <row r="7600">
          <cell r="A7600">
            <v>1305</v>
          </cell>
          <cell r="B7600" t="str">
            <v>ananichlison@hotmail.com</v>
          </cell>
          <cell r="AF7600" t="str">
            <v>CUCHARON DISTINTOS COLORES (Negro)</v>
          </cell>
          <cell r="AG7600" t="str">
            <v>236.5</v>
          </cell>
          <cell r="AH7600">
            <v>1</v>
          </cell>
          <cell r="AI7600" t="str">
            <v>BP16002</v>
          </cell>
          <cell r="AN7600" t="str">
            <v>Sí</v>
          </cell>
        </row>
        <row r="7601">
          <cell r="A7601">
            <v>1305</v>
          </cell>
          <cell r="B7601" t="str">
            <v>ananichlison@hotmail.com</v>
          </cell>
          <cell r="AF7601" t="str">
            <v>TIMER PINGUINOS 4 COLORES 7 CM (Rosa)</v>
          </cell>
          <cell r="AG7601" t="str">
            <v>442.54</v>
          </cell>
          <cell r="AH7601">
            <v>1</v>
          </cell>
          <cell r="AN7601" t="str">
            <v>Sí</v>
          </cell>
        </row>
        <row r="7602">
          <cell r="A7602">
            <v>1305</v>
          </cell>
          <cell r="B7602" t="str">
            <v>ananichlison@hotmail.com</v>
          </cell>
          <cell r="AF7602" t="str">
            <v>SARTEN DE CERAMICA DE 20CM C/TAPA ANTIADHERENTE</v>
          </cell>
          <cell r="AG7602" t="str">
            <v>1136.59</v>
          </cell>
          <cell r="AH7602">
            <v>1</v>
          </cell>
          <cell r="AI7602" t="str">
            <v>BA8169</v>
          </cell>
          <cell r="AN7602" t="str">
            <v>Sí</v>
          </cell>
        </row>
        <row r="7603">
          <cell r="A7603">
            <v>1305</v>
          </cell>
          <cell r="B7603" t="str">
            <v>ananichlison@hotmail.com</v>
          </cell>
          <cell r="AF7603" t="str">
            <v>SARTEN ROJO P/HUEVOS 14 CM ANTIADHERENTE PANELUX</v>
          </cell>
          <cell r="AG7603" t="str">
            <v>936.8</v>
          </cell>
          <cell r="AH7603">
            <v>1</v>
          </cell>
          <cell r="AI7603" t="str">
            <v>PAN74891</v>
          </cell>
          <cell r="AN7603" t="str">
            <v>Sí</v>
          </cell>
        </row>
        <row r="7604">
          <cell r="A7604">
            <v>1304</v>
          </cell>
          <cell r="B7604" t="str">
            <v>beluburt23@gmail.com</v>
          </cell>
          <cell r="C7604">
            <v>44033</v>
          </cell>
          <cell r="D7604" t="str">
            <v>Abierta</v>
          </cell>
          <cell r="E7604" t="str">
            <v>Recibido</v>
          </cell>
          <cell r="F7604" t="str">
            <v>Enviado</v>
          </cell>
          <cell r="G7604" t="str">
            <v>ARS</v>
          </cell>
          <cell r="H7604" t="str">
            <v>3204.59</v>
          </cell>
          <cell r="I7604">
            <v>0</v>
          </cell>
          <cell r="J7604">
            <v>0</v>
          </cell>
          <cell r="K7604" t="str">
            <v>3204.59</v>
          </cell>
          <cell r="L7604" t="str">
            <v>Luciano Morales</v>
          </cell>
          <cell r="M7604">
            <v>33950490</v>
          </cell>
          <cell r="N7604">
            <v>1530265365</v>
          </cell>
          <cell r="O7604" t="str">
            <v>Luciano Morales</v>
          </cell>
          <cell r="P7604">
            <v>1530265365</v>
          </cell>
          <cell r="Q7604" t="str">
            <v>Ambrosetti</v>
          </cell>
          <cell r="R7604">
            <v>182</v>
          </cell>
          <cell r="S7604" t="str">
            <v>Carniceria lun a sab de 9 a 13 y 18 a 20hs</v>
          </cell>
          <cell r="T7604" t="str">
            <v>Caballito</v>
          </cell>
          <cell r="U7604" t="str">
            <v>Caba</v>
          </cell>
          <cell r="V7604">
            <v>1405</v>
          </cell>
          <cell r="W7604" t="str">
            <v>Capital Federal</v>
          </cell>
          <cell r="Y7604" t="str">
            <v>ENVÍO SIN CARGO (CABA Y GRAN PARTE DE GBA) TIEMPO: 4 a 6 DÍAS HÁBILES</v>
          </cell>
          <cell r="Z7604" t="str">
            <v>Mercado Pago</v>
          </cell>
          <cell r="AD7604">
            <v>44033</v>
          </cell>
          <cell r="AE7604">
            <v>44035</v>
          </cell>
          <cell r="AF7604" t="str">
            <v>CAJA DE TE MAD. BCO 9DIV 24X7CM</v>
          </cell>
          <cell r="AG7604">
            <v>1402</v>
          </cell>
          <cell r="AH7604">
            <v>1</v>
          </cell>
          <cell r="AI7604" t="str">
            <v>046CX7202</v>
          </cell>
          <cell r="AJ7604" t="str">
            <v>Móvil</v>
          </cell>
          <cell r="AK7604" t="str">
            <v>LLEGA EL 25-07 ENTRE 8 Y 13 HORAS!</v>
          </cell>
          <cell r="AL7604">
            <v>1610966039</v>
          </cell>
          <cell r="AM7604">
            <v>264313599</v>
          </cell>
          <cell r="AN7604" t="str">
            <v>Sí</v>
          </cell>
        </row>
        <row r="7605">
          <cell r="A7605">
            <v>1304</v>
          </cell>
          <cell r="B7605" t="str">
            <v>beluburt23@gmail.com</v>
          </cell>
          <cell r="AF7605" t="str">
            <v>TORTERO DE CERAMICA/VIDRIO 21CM X 21CM X22CM</v>
          </cell>
          <cell r="AG7605" t="str">
            <v>1802.59</v>
          </cell>
          <cell r="AH7605">
            <v>1</v>
          </cell>
          <cell r="AI7605" t="str">
            <v> 055BA6583</v>
          </cell>
          <cell r="AN7605" t="str">
            <v>Sí</v>
          </cell>
        </row>
        <row r="7606">
          <cell r="A7606">
            <v>1303</v>
          </cell>
          <cell r="B7606" t="str">
            <v>meschenk78@gmail.com</v>
          </cell>
          <cell r="C7606">
            <v>44032</v>
          </cell>
          <cell r="D7606" t="str">
            <v>Abierta</v>
          </cell>
          <cell r="E7606" t="str">
            <v>Recibido</v>
          </cell>
          <cell r="F7606" t="str">
            <v>Enviado</v>
          </cell>
          <cell r="G7606" t="str">
            <v>ARS</v>
          </cell>
          <cell r="H7606" t="str">
            <v>1806.31</v>
          </cell>
          <cell r="I7606">
            <v>0</v>
          </cell>
          <cell r="J7606">
            <v>0</v>
          </cell>
          <cell r="K7606" t="str">
            <v>1806.31</v>
          </cell>
          <cell r="L7606" t="str">
            <v>Emilce Schenk</v>
          </cell>
          <cell r="M7606">
            <v>26365173</v>
          </cell>
          <cell r="N7606">
            <v>1550444559</v>
          </cell>
          <cell r="O7606" t="str">
            <v>Emilce Schenk</v>
          </cell>
          <cell r="P7606">
            <v>1550444559</v>
          </cell>
          <cell r="Q7606" t="str">
            <v>Maipú</v>
          </cell>
          <cell r="R7606">
            <v>1028</v>
          </cell>
          <cell r="S7606" t="str">
            <v>8A</v>
          </cell>
          <cell r="T7606" t="str">
            <v>Florida</v>
          </cell>
          <cell r="U7606" t="str">
            <v>Vicente López</v>
          </cell>
          <cell r="V7606">
            <v>1602</v>
          </cell>
          <cell r="W7606" t="str">
            <v>Gran Buenos Aires</v>
          </cell>
          <cell r="Y7606" t="str">
            <v>ENVÍO SIN CARGO (CABA Y GRAN PARTE DE GBA) TIEMPO: 4 a 6 DÍAS HÁBILES</v>
          </cell>
          <cell r="Z7606" t="str">
            <v>Mercado Pago</v>
          </cell>
          <cell r="AD7606">
            <v>44032</v>
          </cell>
          <cell r="AE7606">
            <v>44035</v>
          </cell>
          <cell r="AF7606" t="str">
            <v>PUFF REDONDO CHICO COLOR GRIS DE 30CM Y 30H</v>
          </cell>
          <cell r="AG7606" t="str">
            <v>1806.31</v>
          </cell>
          <cell r="AH7606">
            <v>1</v>
          </cell>
          <cell r="AI7606" t="str">
            <v>AS7256</v>
          </cell>
          <cell r="AJ7606" t="str">
            <v>Móvil</v>
          </cell>
          <cell r="AK7606" t="str">
            <v>LLEGA EL 28-07 ENTRE 8 Y 18 HORAS!</v>
          </cell>
          <cell r="AL7606">
            <v>1610235096</v>
          </cell>
          <cell r="AM7606">
            <v>264291340</v>
          </cell>
          <cell r="AN7606" t="str">
            <v>Sí</v>
          </cell>
        </row>
        <row r="7607">
          <cell r="A7607">
            <v>1302</v>
          </cell>
          <cell r="B7607" t="str">
            <v>denisesalamone@hotmail.com</v>
          </cell>
          <cell r="C7607">
            <v>44032</v>
          </cell>
          <cell r="D7607" t="str">
            <v>Abierta</v>
          </cell>
          <cell r="E7607" t="str">
            <v>Recibido</v>
          </cell>
          <cell r="F7607" t="str">
            <v>Enviado</v>
          </cell>
          <cell r="G7607" t="str">
            <v>ARS</v>
          </cell>
          <cell r="H7607" t="str">
            <v>4107.91</v>
          </cell>
          <cell r="I7607">
            <v>0</v>
          </cell>
          <cell r="J7607">
            <v>0</v>
          </cell>
          <cell r="K7607" t="str">
            <v>4107.91</v>
          </cell>
          <cell r="L7607" t="str">
            <v>Denise Salamone</v>
          </cell>
          <cell r="M7607">
            <v>32359613</v>
          </cell>
          <cell r="N7607">
            <v>1124624628</v>
          </cell>
          <cell r="O7607" t="str">
            <v>Denise salamone</v>
          </cell>
          <cell r="P7607">
            <v>1124624628</v>
          </cell>
          <cell r="Q7607" t="str">
            <v>Cramer</v>
          </cell>
          <cell r="R7607">
            <v>1096</v>
          </cell>
          <cell r="S7607" t="str">
            <v>3b</v>
          </cell>
          <cell r="T7607" t="str">
            <v>colegiales</v>
          </cell>
          <cell r="U7607" t="str">
            <v>Caba</v>
          </cell>
          <cell r="V7607">
            <v>1426</v>
          </cell>
          <cell r="W7607" t="str">
            <v>Capital Federal</v>
          </cell>
          <cell r="Y7607" t="str">
            <v>ENVÍO SIN CARGO (CABA Y GRAN PARTE DE GBA) TIEMPO: 4 a 6 DÍAS HÁBILES</v>
          </cell>
          <cell r="Z7607" t="str">
            <v>Mercado Pago</v>
          </cell>
          <cell r="AB7607" t="str">
            <v xml:space="preserve">necesito que llegue antes del 27 /7 es para regalar . gracias </v>
          </cell>
          <cell r="AD7607">
            <v>44032</v>
          </cell>
          <cell r="AE7607">
            <v>44034</v>
          </cell>
          <cell r="AF7607" t="str">
            <v>BANDEJA BAMBOO BLANCA 35X4.5CM</v>
          </cell>
          <cell r="AG7607" t="str">
            <v>1951.91</v>
          </cell>
          <cell r="AH7607">
            <v>1</v>
          </cell>
          <cell r="AI7607" t="str">
            <v>BA7779</v>
          </cell>
          <cell r="AJ7607" t="str">
            <v>Web</v>
          </cell>
          <cell r="AK7607" t="str">
            <v>LLEGA EL 24-07 ENTRE 8 Y 18 HORAS!</v>
          </cell>
          <cell r="AL7607">
            <v>1610192649</v>
          </cell>
          <cell r="AM7607">
            <v>264267144</v>
          </cell>
          <cell r="AN7607" t="str">
            <v>Sí</v>
          </cell>
        </row>
        <row r="7608">
          <cell r="A7608">
            <v>1302</v>
          </cell>
          <cell r="B7608" t="str">
            <v>denisesalamone@hotmail.com</v>
          </cell>
          <cell r="AF7608" t="str">
            <v>BOWL BAMBOO GRIS 6X15CM</v>
          </cell>
          <cell r="AG7608">
            <v>539</v>
          </cell>
          <cell r="AH7608">
            <v>4</v>
          </cell>
          <cell r="AI7608" t="str">
            <v>BA7799</v>
          </cell>
          <cell r="AN7608" t="str">
            <v>Sí</v>
          </cell>
        </row>
        <row r="7609">
          <cell r="A7609">
            <v>1301</v>
          </cell>
          <cell r="B7609" t="str">
            <v>natuya22@hotmail.com</v>
          </cell>
          <cell r="C7609">
            <v>44032</v>
          </cell>
          <cell r="D7609" t="str">
            <v>Abierta</v>
          </cell>
          <cell r="E7609" t="str">
            <v>Recibido</v>
          </cell>
          <cell r="F7609" t="str">
            <v>Enviado</v>
          </cell>
          <cell r="G7609" t="str">
            <v>ARS</v>
          </cell>
          <cell r="H7609" t="str">
            <v>2316.75</v>
          </cell>
          <cell r="I7609">
            <v>0</v>
          </cell>
          <cell r="J7609">
            <v>0</v>
          </cell>
          <cell r="K7609" t="str">
            <v>2316.75</v>
          </cell>
          <cell r="L7609" t="str">
            <v>Natalia Yañez</v>
          </cell>
          <cell r="M7609">
            <v>2726443464</v>
          </cell>
          <cell r="N7609">
            <v>1148880506</v>
          </cell>
          <cell r="O7609" t="str">
            <v>Natalia Yañez</v>
          </cell>
          <cell r="P7609">
            <v>1148880506</v>
          </cell>
          <cell r="Q7609" t="str">
            <v>Belgrano</v>
          </cell>
          <cell r="R7609">
            <v>1052</v>
          </cell>
          <cell r="S7609" t="str">
            <v>Adelante</v>
          </cell>
          <cell r="U7609" t="str">
            <v>San fernando</v>
          </cell>
          <cell r="V7609">
            <v>1646</v>
          </cell>
          <cell r="W7609" t="str">
            <v>Gran Buenos Aires</v>
          </cell>
          <cell r="Y7609" t="str">
            <v>ENVÍO SIN CARGO (CABA Y GRAN PARTE DE GBA) TIEMPO: 4 a 6 DÍAS HÁBILES</v>
          </cell>
          <cell r="Z7609" t="str">
            <v>Mercado Pago</v>
          </cell>
          <cell r="AB7609" t="str">
            <v>El escurridor en color rojo por favor... hace un par de semanas compre uno de bandeja transparente pero no sostiene los platos?Probare con este modelo.... saludos</v>
          </cell>
          <cell r="AD7609">
            <v>44032</v>
          </cell>
          <cell r="AE7609">
            <v>44035</v>
          </cell>
          <cell r="AF7609" t="str">
            <v>CARAMELA DE VIDRIO 17*15 CM</v>
          </cell>
          <cell r="AG7609" t="str">
            <v>512.4</v>
          </cell>
          <cell r="AH7609">
            <v>1</v>
          </cell>
          <cell r="AI7609" t="str">
            <v>BA7284</v>
          </cell>
          <cell r="AJ7609" t="str">
            <v>Móvil</v>
          </cell>
          <cell r="AK7609" t="str">
            <v>LLEGA EL 28-07 ENTRE 8 Y 18 HORAS!</v>
          </cell>
          <cell r="AL7609">
            <v>1610075574</v>
          </cell>
          <cell r="AM7609">
            <v>261973970</v>
          </cell>
          <cell r="AN7609" t="str">
            <v>Sí</v>
          </cell>
        </row>
        <row r="7610">
          <cell r="A7610">
            <v>1301</v>
          </cell>
          <cell r="B7610" t="str">
            <v>natuya22@hotmail.com</v>
          </cell>
          <cell r="AF7610" t="str">
            <v>BATIDOR SEMIAUTOMATICO 34 CM</v>
          </cell>
          <cell r="AG7610" t="str">
            <v>313.5</v>
          </cell>
          <cell r="AH7610">
            <v>1</v>
          </cell>
          <cell r="AI7610" t="str">
            <v>046BA4824</v>
          </cell>
          <cell r="AN7610" t="str">
            <v>Sí</v>
          </cell>
        </row>
        <row r="7611">
          <cell r="A7611">
            <v>1301</v>
          </cell>
          <cell r="B7611" t="str">
            <v>natuya22@hotmail.com</v>
          </cell>
          <cell r="AF7611" t="str">
            <v>SECAPLATOS 2 COLORES 42.5X32.5 CM (Rojo)</v>
          </cell>
          <cell r="AG7611" t="str">
            <v>1490.85</v>
          </cell>
          <cell r="AH7611">
            <v>1</v>
          </cell>
          <cell r="AN7611" t="str">
            <v>Sí</v>
          </cell>
        </row>
        <row r="7612">
          <cell r="A7612">
            <v>1300</v>
          </cell>
          <cell r="B7612" t="str">
            <v>flormacp12@gmail.com</v>
          </cell>
          <cell r="C7612">
            <v>44032</v>
          </cell>
          <cell r="D7612" t="str">
            <v>Abierta</v>
          </cell>
          <cell r="E7612" t="str">
            <v>Recibido</v>
          </cell>
          <cell r="F7612" t="str">
            <v>Enviado</v>
          </cell>
          <cell r="G7612" t="str">
            <v>ARS</v>
          </cell>
          <cell r="H7612">
            <v>1399</v>
          </cell>
          <cell r="I7612">
            <v>0</v>
          </cell>
          <cell r="J7612">
            <v>0</v>
          </cell>
          <cell r="K7612">
            <v>1399</v>
          </cell>
          <cell r="L7612" t="str">
            <v>Denisse Lamas</v>
          </cell>
          <cell r="M7612">
            <v>37993436</v>
          </cell>
          <cell r="N7612">
            <v>1160430042</v>
          </cell>
          <cell r="O7612" t="str">
            <v>Denisse Lamas</v>
          </cell>
          <cell r="P7612">
            <v>1160430042</v>
          </cell>
          <cell r="Q7612" t="str">
            <v>Arguero</v>
          </cell>
          <cell r="R7612">
            <v>3518</v>
          </cell>
          <cell r="U7612" t="str">
            <v>San Miguel</v>
          </cell>
          <cell r="V7612">
            <v>1663</v>
          </cell>
          <cell r="W7612" t="str">
            <v>Gran Buenos Aires</v>
          </cell>
          <cell r="Y7612" t="str">
            <v>ENVÍO SIN CARGO (CABA Y GRAN PARTE DE GBA) TIEMPO: 4 a 6 DÍAS HÁBILES</v>
          </cell>
          <cell r="Z7612" t="str">
            <v>Mercado Pago</v>
          </cell>
          <cell r="AB7612" t="str">
            <v>Por favor enviar para regalo, sin el precio.</v>
          </cell>
          <cell r="AD7612">
            <v>44032</v>
          </cell>
          <cell r="AE7612">
            <v>44035</v>
          </cell>
          <cell r="AF7612" t="str">
            <v>TETERA DE CERAMICA 500ML+ FILTRO (Flores rosas)</v>
          </cell>
          <cell r="AG7612">
            <v>1399</v>
          </cell>
          <cell r="AH7612">
            <v>1</v>
          </cell>
          <cell r="AI7612" t="str">
            <v>046BA4998</v>
          </cell>
          <cell r="AJ7612" t="str">
            <v>Móvil</v>
          </cell>
          <cell r="AK7612" t="str">
            <v>LLEGA EL 28-07 ENTRE 8 Y 18 HORAS!</v>
          </cell>
          <cell r="AL7612">
            <v>1609804124</v>
          </cell>
          <cell r="AM7612">
            <v>264175350</v>
          </cell>
          <cell r="AN7612" t="str">
            <v>Sí</v>
          </cell>
        </row>
        <row r="7613">
          <cell r="A7613">
            <v>1299</v>
          </cell>
          <cell r="B7613" t="str">
            <v>martinezlaura10@yahoo.com.ar</v>
          </cell>
          <cell r="C7613">
            <v>44032</v>
          </cell>
          <cell r="D7613" t="str">
            <v>Abierta</v>
          </cell>
          <cell r="E7613" t="str">
            <v>Recibido</v>
          </cell>
          <cell r="F7613" t="str">
            <v>Enviado</v>
          </cell>
          <cell r="G7613" t="str">
            <v>ARS</v>
          </cell>
          <cell r="H7613">
            <v>2708</v>
          </cell>
          <cell r="I7613">
            <v>0</v>
          </cell>
          <cell r="J7613">
            <v>0</v>
          </cell>
          <cell r="K7613">
            <v>2708</v>
          </cell>
          <cell r="L7613" t="str">
            <v>Laura Viviana Martinez</v>
          </cell>
          <cell r="M7613">
            <v>32561137</v>
          </cell>
          <cell r="N7613">
            <v>1562506148</v>
          </cell>
          <cell r="O7613" t="str">
            <v>Laura Viviana Martinez</v>
          </cell>
          <cell r="P7613">
            <v>1562506148</v>
          </cell>
          <cell r="Q7613" t="str">
            <v>Av. Rivadavia</v>
          </cell>
          <cell r="R7613">
            <v>5897</v>
          </cell>
          <cell r="S7613" t="str">
            <v>8 "A"</v>
          </cell>
          <cell r="T7613" t="str">
            <v>Caballito</v>
          </cell>
          <cell r="U7613" t="str">
            <v>Caba</v>
          </cell>
          <cell r="V7613">
            <v>1406</v>
          </cell>
          <cell r="W7613" t="str">
            <v>Capital Federal</v>
          </cell>
          <cell r="Y7613" t="str">
            <v>ENVÍO SIN CARGO (CABA Y GRAN PARTE DE GBA) TIEMPO: 4 a 6 DÍAS HÁBILES</v>
          </cell>
          <cell r="Z7613" t="str">
            <v>Mercado Pago</v>
          </cell>
          <cell r="AB7613" t="str">
            <v>Entrega de lunes a viernes (dias habiles) de 9 a 16 hs</v>
          </cell>
          <cell r="AD7613">
            <v>44032</v>
          </cell>
          <cell r="AE7613">
            <v>44035</v>
          </cell>
          <cell r="AF7613" t="str">
            <v>JUEGO X 6 PLATOS HONDOS PARTHENON ROJOS 26CM</v>
          </cell>
          <cell r="AG7613">
            <v>2708</v>
          </cell>
          <cell r="AH7613">
            <v>1</v>
          </cell>
          <cell r="AI7613" t="str">
            <v>PO416473</v>
          </cell>
          <cell r="AJ7613" t="str">
            <v>Móvil</v>
          </cell>
          <cell r="AK7613" t="str">
            <v>LLEGA EL 25-07 ENTRE 8 Y 13 HORAS!</v>
          </cell>
          <cell r="AL7613">
            <v>1609585544</v>
          </cell>
          <cell r="AM7613">
            <v>264130180</v>
          </cell>
          <cell r="AN7613" t="str">
            <v>Sí</v>
          </cell>
        </row>
        <row r="7614">
          <cell r="A7614">
            <v>1298</v>
          </cell>
          <cell r="B7614" t="str">
            <v>nlp_27@outlook.com</v>
          </cell>
          <cell r="C7614">
            <v>44032</v>
          </cell>
          <cell r="D7614" t="str">
            <v>Abierta</v>
          </cell>
          <cell r="E7614" t="str">
            <v>Recibido</v>
          </cell>
          <cell r="F7614" t="str">
            <v>Enviado</v>
          </cell>
          <cell r="G7614" t="str">
            <v>ARS</v>
          </cell>
          <cell r="H7614" t="str">
            <v>678.28</v>
          </cell>
          <cell r="I7614" t="str">
            <v>101.74</v>
          </cell>
          <cell r="J7614">
            <v>0</v>
          </cell>
          <cell r="K7614" t="str">
            <v>576.54</v>
          </cell>
          <cell r="L7614" t="str">
            <v>Mercedes Gemignani</v>
          </cell>
          <cell r="M7614">
            <v>35943177</v>
          </cell>
          <cell r="N7614">
            <v>1145632703</v>
          </cell>
          <cell r="O7614" t="str">
            <v>Mercedes Gemignani</v>
          </cell>
          <cell r="P7614">
            <v>1145632703</v>
          </cell>
          <cell r="Q7614" t="str">
            <v>Villegas</v>
          </cell>
          <cell r="R7614">
            <v>3174</v>
          </cell>
          <cell r="T7614" t="str">
            <v>Sarandi</v>
          </cell>
          <cell r="U7614" t="str">
            <v>Avellaneda</v>
          </cell>
          <cell r="V7614">
            <v>1872</v>
          </cell>
          <cell r="W7614" t="str">
            <v>Gran Buenos Aires</v>
          </cell>
          <cell r="Y7614" t="str">
            <v>ENVÍO SIN CARGO (CABA Y GRAN PARTE DE GBA) TIEMPO: 4 a 6 DÍAS HÁBILES</v>
          </cell>
          <cell r="Z7614" t="str">
            <v>Mercado Pago</v>
          </cell>
          <cell r="AA7614" t="str">
            <v>GIMEACCARDI</v>
          </cell>
          <cell r="AD7614">
            <v>44032</v>
          </cell>
          <cell r="AE7614">
            <v>44035</v>
          </cell>
          <cell r="AF7614" t="str">
            <v>BROCHES PARA BOLSA FLUO BLISTER SET X 5PC COL.SURT. 11CM</v>
          </cell>
          <cell r="AG7614" t="str">
            <v>140.9</v>
          </cell>
          <cell r="AH7614">
            <v>1</v>
          </cell>
          <cell r="AI7614" t="str">
            <v>046BR5392</v>
          </cell>
          <cell r="AJ7614" t="str">
            <v>Web</v>
          </cell>
          <cell r="AK7614" t="str">
            <v>LLEGA EL 27-07 ENTRE 8 Y 18 HORAS!</v>
          </cell>
          <cell r="AL7614">
            <v>1609471391</v>
          </cell>
          <cell r="AM7614">
            <v>264110967</v>
          </cell>
          <cell r="AN7614" t="str">
            <v>Sí</v>
          </cell>
        </row>
        <row r="7615">
          <cell r="A7615">
            <v>1298</v>
          </cell>
          <cell r="B7615" t="str">
            <v>nlp_27@outlook.com</v>
          </cell>
          <cell r="AF7615" t="str">
            <v>JABONERA BLANCA POLIRESINA 12 CM</v>
          </cell>
          <cell r="AG7615" t="str">
            <v>537.38</v>
          </cell>
          <cell r="AH7615">
            <v>1</v>
          </cell>
          <cell r="AI7615" t="str">
            <v>AB7328</v>
          </cell>
          <cell r="AN7615" t="str">
            <v>Sí</v>
          </cell>
        </row>
        <row r="7616">
          <cell r="A7616">
            <v>1297</v>
          </cell>
          <cell r="B7616" t="str">
            <v>gabriela_caldironi@hotmail.com</v>
          </cell>
          <cell r="C7616">
            <v>44032</v>
          </cell>
          <cell r="D7616" t="str">
            <v>Abierta</v>
          </cell>
          <cell r="E7616" t="str">
            <v>Recibido</v>
          </cell>
          <cell r="F7616" t="str">
            <v>Enviado</v>
          </cell>
          <cell r="G7616" t="str">
            <v>ARS</v>
          </cell>
          <cell r="H7616">
            <v>1107</v>
          </cell>
          <cell r="I7616">
            <v>0</v>
          </cell>
          <cell r="J7616">
            <v>0</v>
          </cell>
          <cell r="K7616">
            <v>1107</v>
          </cell>
          <cell r="L7616" t="str">
            <v>Gabriela Caldironi</v>
          </cell>
          <cell r="M7616">
            <v>21883210</v>
          </cell>
          <cell r="N7616">
            <v>1568812811</v>
          </cell>
          <cell r="O7616" t="str">
            <v>Gabriela Caldironi</v>
          </cell>
          <cell r="P7616">
            <v>1568812811</v>
          </cell>
          <cell r="Q7616" t="str">
            <v>Honduras ( torre 3)</v>
          </cell>
          <cell r="R7616">
            <v>6038</v>
          </cell>
          <cell r="S7616" t="str">
            <v>9 C</v>
          </cell>
          <cell r="T7616" t="str">
            <v>Palermo</v>
          </cell>
          <cell r="U7616" t="str">
            <v>Capital Federal</v>
          </cell>
          <cell r="V7616">
            <v>1414</v>
          </cell>
          <cell r="W7616" t="str">
            <v>Capital Federal</v>
          </cell>
          <cell r="Y7616" t="str">
            <v>ENVÍO SIN CARGO (CABA Y GRAN PARTE DE GBA) TIEMPO: 4 a 6 DÍAS HÁBILES</v>
          </cell>
          <cell r="Z7616" t="str">
            <v>Mercado Pago</v>
          </cell>
          <cell r="AD7616">
            <v>44032</v>
          </cell>
          <cell r="AE7616">
            <v>44035</v>
          </cell>
          <cell r="AF7616" t="str">
            <v>CAJA DE TE MADERA BCO 4DIV 18X7CM</v>
          </cell>
          <cell r="AG7616">
            <v>1107</v>
          </cell>
          <cell r="AH7616">
            <v>1</v>
          </cell>
          <cell r="AI7616" t="str">
            <v>046CX7194</v>
          </cell>
          <cell r="AJ7616" t="str">
            <v>Móvil</v>
          </cell>
          <cell r="AK7616" t="str">
            <v>LLEGA EL 27-07 ENTRE 8 Y 18 HORAS!</v>
          </cell>
          <cell r="AL7616">
            <v>1609453730</v>
          </cell>
          <cell r="AM7616">
            <v>264111259</v>
          </cell>
          <cell r="AN7616" t="str">
            <v>Sí</v>
          </cell>
        </row>
        <row r="7617">
          <cell r="A7617">
            <v>1296</v>
          </cell>
          <cell r="B7617" t="str">
            <v>camiodrio@hotmail.es</v>
          </cell>
          <cell r="C7617">
            <v>44032</v>
          </cell>
          <cell r="D7617" t="str">
            <v>Abierta</v>
          </cell>
          <cell r="E7617" t="str">
            <v>Recibido</v>
          </cell>
          <cell r="F7617" t="str">
            <v>Enviado</v>
          </cell>
          <cell r="G7617" t="str">
            <v>ARS</v>
          </cell>
          <cell r="H7617" t="str">
            <v>566.5</v>
          </cell>
          <cell r="I7617">
            <v>0</v>
          </cell>
          <cell r="J7617">
            <v>0</v>
          </cell>
          <cell r="K7617" t="str">
            <v>566.5</v>
          </cell>
          <cell r="L7617" t="str">
            <v>Camila Odriozola</v>
          </cell>
          <cell r="M7617">
            <v>39387242</v>
          </cell>
          <cell r="N7617">
            <v>1131044606</v>
          </cell>
          <cell r="O7617" t="str">
            <v>Camila Odriozola</v>
          </cell>
          <cell r="P7617">
            <v>1131044606</v>
          </cell>
          <cell r="Q7617" t="str">
            <v>José p tamborini</v>
          </cell>
          <cell r="R7617">
            <v>4606</v>
          </cell>
          <cell r="T7617" t="str">
            <v>Villa urquiza</v>
          </cell>
          <cell r="U7617" t="str">
            <v>Caba</v>
          </cell>
          <cell r="V7617">
            <v>1431</v>
          </cell>
          <cell r="W7617" t="str">
            <v>Capital Federal</v>
          </cell>
          <cell r="Y7617" t="str">
            <v>ENVÍO SIN CARGO (CABA Y GRAN PARTE DE GBA) TIEMPO: 4 a 6 DÍAS HÁBILES</v>
          </cell>
          <cell r="Z7617" t="str">
            <v>Mercado Pago</v>
          </cell>
          <cell r="AD7617">
            <v>44032</v>
          </cell>
          <cell r="AE7617">
            <v>44035</v>
          </cell>
          <cell r="AF7617" t="str">
            <v>TRAPEADOR DE PISO EXTENSIBLE</v>
          </cell>
          <cell r="AG7617" t="str">
            <v>566.5</v>
          </cell>
          <cell r="AH7617">
            <v>1</v>
          </cell>
          <cell r="AI7617" t="str">
            <v>046LI7537</v>
          </cell>
          <cell r="AJ7617" t="str">
            <v>Móvil</v>
          </cell>
          <cell r="AK7617" t="str">
            <v>LLEGA EL 27-07 ENTRE 8 Y 18 HORAS!</v>
          </cell>
          <cell r="AL7617">
            <v>1609366262</v>
          </cell>
          <cell r="AM7617">
            <v>264096856</v>
          </cell>
          <cell r="AN7617" t="str">
            <v>Sí</v>
          </cell>
        </row>
        <row r="7618">
          <cell r="A7618">
            <v>1295</v>
          </cell>
          <cell r="B7618" t="str">
            <v>mlaurabur@hotmail.com</v>
          </cell>
          <cell r="C7618">
            <v>44032</v>
          </cell>
          <cell r="D7618" t="str">
            <v>Abierta</v>
          </cell>
          <cell r="E7618" t="str">
            <v>Recibido</v>
          </cell>
          <cell r="F7618" t="str">
            <v>Enviado</v>
          </cell>
          <cell r="G7618" t="str">
            <v>ARS</v>
          </cell>
          <cell r="H7618" t="str">
            <v>2352.84</v>
          </cell>
          <cell r="I7618">
            <v>0</v>
          </cell>
          <cell r="J7618">
            <v>0</v>
          </cell>
          <cell r="K7618" t="str">
            <v>2352.84</v>
          </cell>
          <cell r="L7618" t="str">
            <v>Maria Laura Bur</v>
          </cell>
          <cell r="M7618">
            <v>29403161</v>
          </cell>
          <cell r="N7618">
            <v>2214194496</v>
          </cell>
          <cell r="O7618" t="str">
            <v>Maria Laura Bur</v>
          </cell>
          <cell r="P7618">
            <v>2214194496</v>
          </cell>
          <cell r="Q7618">
            <v>36</v>
          </cell>
          <cell r="R7618">
            <v>1415</v>
          </cell>
          <cell r="S7618">
            <v>5</v>
          </cell>
          <cell r="U7618" t="str">
            <v>La Plata</v>
          </cell>
          <cell r="V7618">
            <v>1440</v>
          </cell>
          <cell r="W7618" t="str">
            <v>Capital Federal</v>
          </cell>
          <cell r="Y7618" t="str">
            <v>ENVÍO SIN CARGO (CABA Y GRAN PARTE DE GBA) TIEMPO: 4 a 6 DÍAS HÁBILES</v>
          </cell>
          <cell r="Z7618" t="str">
            <v>Mercado Pago</v>
          </cell>
          <cell r="AB7618" t="str">
            <v>Mi direccion es calle 36 n 1415 depto 5 entre 23 y 24</v>
          </cell>
          <cell r="AC7618" t="str">
            <v>27-07 SE HACE DEVOLUCION DE ALMOHADONES QUE NO HAY STOCK SE DEVOLVIO $1444,43 POR TRASFERENCIA 27/7 MARU</v>
          </cell>
          <cell r="AD7618">
            <v>44032</v>
          </cell>
          <cell r="AE7618">
            <v>44039</v>
          </cell>
          <cell r="AF7618" t="str">
            <v>ALMOHADON TUSOR BLANCO TIZA 40X40 CM.</v>
          </cell>
          <cell r="AG7618" t="str">
            <v>722.17</v>
          </cell>
          <cell r="AH7618">
            <v>2</v>
          </cell>
          <cell r="AI7618" t="str">
            <v>AL7912</v>
          </cell>
          <cell r="AJ7618" t="str">
            <v>Web</v>
          </cell>
          <cell r="AK7618" t="str">
            <v>JUEVES 30-07 ENTRE 8 Y 18 HORAS!</v>
          </cell>
          <cell r="AL7618">
            <v>1609281786</v>
          </cell>
          <cell r="AM7618">
            <v>261697317</v>
          </cell>
          <cell r="AN7618" t="str">
            <v>Sí</v>
          </cell>
        </row>
        <row r="7619">
          <cell r="A7619">
            <v>1295</v>
          </cell>
          <cell r="B7619" t="str">
            <v>mlaurabur@hotmail.com</v>
          </cell>
          <cell r="AF7619" t="str">
            <v>CAFETERA EMBOLO 600ML M4</v>
          </cell>
          <cell r="AG7619" t="str">
            <v>908.5</v>
          </cell>
          <cell r="AH7619">
            <v>1</v>
          </cell>
          <cell r="AI7619" t="str">
            <v>046BA8050</v>
          </cell>
          <cell r="AN7619" t="str">
            <v>Sí</v>
          </cell>
        </row>
        <row r="7620">
          <cell r="A7620">
            <v>1294</v>
          </cell>
          <cell r="B7620" t="str">
            <v>verochiemi@hotmail.com</v>
          </cell>
          <cell r="C7620">
            <v>44032</v>
          </cell>
          <cell r="D7620" t="str">
            <v>Abierta</v>
          </cell>
          <cell r="E7620" t="str">
            <v>Recibido</v>
          </cell>
          <cell r="G7620" t="str">
            <v>ARS</v>
          </cell>
          <cell r="H7620">
            <v>1000</v>
          </cell>
          <cell r="I7620">
            <v>0</v>
          </cell>
          <cell r="J7620">
            <v>0</v>
          </cell>
          <cell r="K7620">
            <v>1000</v>
          </cell>
          <cell r="L7620" t="str">
            <v>Veronica Ciemi</v>
          </cell>
          <cell r="M7620">
            <v>29903793</v>
          </cell>
          <cell r="N7620">
            <v>1154732379</v>
          </cell>
          <cell r="Z7620" t="str">
            <v>Mercado Pago</v>
          </cell>
          <cell r="AD7620">
            <v>44032</v>
          </cell>
          <cell r="AF7620" t="str">
            <v>GIFT CARD BRONZE</v>
          </cell>
          <cell r="AG7620">
            <v>1000</v>
          </cell>
          <cell r="AH7620">
            <v>1</v>
          </cell>
          <cell r="AJ7620" t="str">
            <v>Web</v>
          </cell>
          <cell r="AK7620" t="str">
            <v/>
          </cell>
          <cell r="AL7620">
            <v>1609103223</v>
          </cell>
          <cell r="AM7620">
            <v>264041385</v>
          </cell>
          <cell r="AN7620" t="str">
            <v>No</v>
          </cell>
        </row>
        <row r="7621">
          <cell r="A7621">
            <v>1293</v>
          </cell>
          <cell r="B7621" t="str">
            <v>agostina.l.gutierrez@hotmail.com</v>
          </cell>
          <cell r="C7621">
            <v>44032</v>
          </cell>
          <cell r="D7621" t="str">
            <v>Abierta</v>
          </cell>
          <cell r="E7621" t="str">
            <v>Recibido</v>
          </cell>
          <cell r="G7621" t="str">
            <v>ARS</v>
          </cell>
          <cell r="H7621">
            <v>1500</v>
          </cell>
          <cell r="I7621">
            <v>0</v>
          </cell>
          <cell r="J7621">
            <v>0</v>
          </cell>
          <cell r="K7621">
            <v>1500</v>
          </cell>
          <cell r="L7621" t="str">
            <v>Agostina Lourdes Gutierrez</v>
          </cell>
          <cell r="M7621">
            <v>40251246</v>
          </cell>
          <cell r="N7621">
            <v>1568505259</v>
          </cell>
          <cell r="Z7621" t="str">
            <v>Mercado Pago</v>
          </cell>
          <cell r="AB7621" t="str">
            <v>lali.diazg7@gmail.com  Felicitaciones a los proximamente mudados!!! Que el amor, el compañerismo y la buena vibra desborde en su hogar. Les deseamos lo mejor, y estamos con ustedes para acompañarlos y bancarlos siempre. Lina y Agos</v>
          </cell>
          <cell r="AD7621">
            <v>44032</v>
          </cell>
          <cell r="AF7621" t="str">
            <v>GIFT CARD SILVER</v>
          </cell>
          <cell r="AG7621">
            <v>1500</v>
          </cell>
          <cell r="AH7621">
            <v>1</v>
          </cell>
          <cell r="AJ7621" t="str">
            <v>Web</v>
          </cell>
          <cell r="AK7621" t="str">
            <v/>
          </cell>
          <cell r="AL7621">
            <v>1609021110</v>
          </cell>
          <cell r="AM7621">
            <v>264008413</v>
          </cell>
          <cell r="AN7621" t="str">
            <v>No</v>
          </cell>
        </row>
        <row r="7622">
          <cell r="A7622">
            <v>1292</v>
          </cell>
          <cell r="B7622" t="str">
            <v>guillermina.allois@gmail.com</v>
          </cell>
          <cell r="C7622">
            <v>44032</v>
          </cell>
          <cell r="D7622" t="str">
            <v>Abierta</v>
          </cell>
          <cell r="E7622" t="str">
            <v>Recibido</v>
          </cell>
          <cell r="F7622" t="str">
            <v>Enviado</v>
          </cell>
          <cell r="G7622" t="str">
            <v>ARS</v>
          </cell>
          <cell r="H7622" t="str">
            <v>1932.16</v>
          </cell>
          <cell r="I7622">
            <v>0</v>
          </cell>
          <cell r="J7622">
            <v>0</v>
          </cell>
          <cell r="K7622" t="str">
            <v>1932.16</v>
          </cell>
          <cell r="L7622" t="str">
            <v>María Guillermina Allois</v>
          </cell>
          <cell r="M7622">
            <v>37290201</v>
          </cell>
          <cell r="N7622">
            <v>1160594591</v>
          </cell>
          <cell r="O7622" t="str">
            <v>María Guillermina Allois</v>
          </cell>
          <cell r="P7622">
            <v>1160594591</v>
          </cell>
          <cell r="Q7622" t="str">
            <v>Avenida Pueyrredón</v>
          </cell>
          <cell r="R7622">
            <v>2050</v>
          </cell>
          <cell r="S7622" t="str">
            <v>2 B</v>
          </cell>
          <cell r="U7622" t="str">
            <v>Caba</v>
          </cell>
          <cell r="V7622">
            <v>1115</v>
          </cell>
          <cell r="W7622" t="str">
            <v>Capital Federal</v>
          </cell>
          <cell r="Y7622" t="str">
            <v>ENVÍO SIN CARGO (CABA Y GRAN PARTE DE GBA) TIEMPO: 4 a 6 DÍAS HÁBILES</v>
          </cell>
          <cell r="Z7622" t="str">
            <v>Mercado Pago</v>
          </cell>
          <cell r="AD7622">
            <v>44032</v>
          </cell>
          <cell r="AE7622">
            <v>44035</v>
          </cell>
          <cell r="AF7622" t="str">
            <v>CAJA DE TE MAD. BCO 9DIV 24X7CM</v>
          </cell>
          <cell r="AG7622">
            <v>1402</v>
          </cell>
          <cell r="AH7622">
            <v>1</v>
          </cell>
          <cell r="AI7622" t="str">
            <v>046CX7202</v>
          </cell>
          <cell r="AJ7622" t="str">
            <v>Móvil</v>
          </cell>
          <cell r="AK7622" t="str">
            <v>LLEGA EL 25-07 ENTRE 8 Y 13 HORAS!</v>
          </cell>
          <cell r="AL7622">
            <v>1609012799</v>
          </cell>
          <cell r="AM7622">
            <v>263836994</v>
          </cell>
          <cell r="AN7622" t="str">
            <v>Sí</v>
          </cell>
        </row>
        <row r="7623">
          <cell r="A7623">
            <v>1292</v>
          </cell>
          <cell r="B7623" t="str">
            <v>guillermina.allois@gmail.com</v>
          </cell>
          <cell r="AF7623" t="str">
            <v>SET X 2 ACEITE Y VINAGRE DE 500ML</v>
          </cell>
          <cell r="AG7623" t="str">
            <v>530.16</v>
          </cell>
          <cell r="AH7623">
            <v>1</v>
          </cell>
          <cell r="AI7623" t="str">
            <v>019BO6217 MERCA SEPARADA</v>
          </cell>
          <cell r="AN7623" t="str">
            <v>Sí</v>
          </cell>
        </row>
        <row r="7624">
          <cell r="A7624">
            <v>1291</v>
          </cell>
          <cell r="B7624" t="str">
            <v>roxana.leon.daudau@gmail.com</v>
          </cell>
          <cell r="C7624">
            <v>44032</v>
          </cell>
          <cell r="D7624" t="str">
            <v>Abierta</v>
          </cell>
          <cell r="E7624" t="str">
            <v>Recibido</v>
          </cell>
          <cell r="F7624" t="str">
            <v>Enviado</v>
          </cell>
          <cell r="G7624" t="str">
            <v>ARS</v>
          </cell>
          <cell r="H7624" t="str">
            <v>2261.81</v>
          </cell>
          <cell r="I7624">
            <v>0</v>
          </cell>
          <cell r="J7624">
            <v>0</v>
          </cell>
          <cell r="K7624" t="str">
            <v>2261.81</v>
          </cell>
          <cell r="L7624" t="str">
            <v>Rosana Leon Daudau</v>
          </cell>
          <cell r="M7624">
            <v>25537782</v>
          </cell>
          <cell r="N7624">
            <v>1158366315</v>
          </cell>
          <cell r="O7624" t="str">
            <v>Rosana Leon Daudau</v>
          </cell>
          <cell r="P7624">
            <v>1158366315</v>
          </cell>
          <cell r="Q7624" t="str">
            <v>General Hornos</v>
          </cell>
          <cell r="R7624">
            <v>1642</v>
          </cell>
          <cell r="S7624" t="str">
            <v>Torre 2 - 2°D</v>
          </cell>
          <cell r="T7624" t="str">
            <v>Barracas</v>
          </cell>
          <cell r="U7624" t="str">
            <v>Caba</v>
          </cell>
          <cell r="V7624">
            <v>1274</v>
          </cell>
          <cell r="W7624" t="str">
            <v>Capital Federal</v>
          </cell>
          <cell r="Y7624" t="str">
            <v>ENVÍO SIN CARGO (CABA Y GRAN PARTE DE GBA) TIEMPO: 4 a 6 DÍAS HÁBILES</v>
          </cell>
          <cell r="Z7624" t="str">
            <v>Mercado Pago</v>
          </cell>
          <cell r="AB7624" t="str">
            <v>en el portero es 124 + tecla campana</v>
          </cell>
          <cell r="AD7624">
            <v>44032</v>
          </cell>
          <cell r="AE7624">
            <v>44035</v>
          </cell>
          <cell r="AF7624" t="str">
            <v>ALFOMBRA DE BAÑO GRIS 69X35CM</v>
          </cell>
          <cell r="AG7624" t="str">
            <v>902.81</v>
          </cell>
          <cell r="AH7624">
            <v>1</v>
          </cell>
          <cell r="AI7624" t="str">
            <v>046AB7353</v>
          </cell>
          <cell r="AJ7624" t="str">
            <v>Web</v>
          </cell>
          <cell r="AK7624" t="str">
            <v>LLEGA EL 27-07 ENTRE 8 Y 18 HORAS!</v>
          </cell>
          <cell r="AL7624">
            <v>1608998819</v>
          </cell>
          <cell r="AM7624">
            <v>264020796</v>
          </cell>
          <cell r="AN7624" t="str">
            <v>Sí</v>
          </cell>
        </row>
        <row r="7625">
          <cell r="A7625">
            <v>1291</v>
          </cell>
          <cell r="B7625" t="str">
            <v>roxana.leon.daudau@gmail.com</v>
          </cell>
          <cell r="AF7625" t="str">
            <v>BOWL BAMBOO GRIS PETROLEO 23CMX8CM</v>
          </cell>
          <cell r="AG7625">
            <v>1359</v>
          </cell>
          <cell r="AH7625">
            <v>1</v>
          </cell>
          <cell r="AI7625" t="str">
            <v>BA8128GRI MERCA SEPARADA</v>
          </cell>
          <cell r="AN7625" t="str">
            <v>Sí</v>
          </cell>
        </row>
        <row r="7626">
          <cell r="A7626">
            <v>1290</v>
          </cell>
          <cell r="B7626" t="str">
            <v>fatima.campos@hotmail.es</v>
          </cell>
          <cell r="C7626">
            <v>44032</v>
          </cell>
          <cell r="D7626" t="str">
            <v>Abierta</v>
          </cell>
          <cell r="E7626" t="str">
            <v>Recibido</v>
          </cell>
          <cell r="F7626" t="str">
            <v>Enviado</v>
          </cell>
          <cell r="G7626" t="str">
            <v>ARS</v>
          </cell>
          <cell r="H7626" t="str">
            <v>1534.74</v>
          </cell>
          <cell r="I7626">
            <v>0</v>
          </cell>
          <cell r="J7626">
            <v>0</v>
          </cell>
          <cell r="K7626" t="str">
            <v>1534.74</v>
          </cell>
          <cell r="L7626" t="str">
            <v>Fatima Agustina Campos</v>
          </cell>
          <cell r="M7626">
            <v>36181255</v>
          </cell>
          <cell r="N7626">
            <v>1149168489</v>
          </cell>
          <cell r="O7626" t="str">
            <v>Fatima Agustina Campos</v>
          </cell>
          <cell r="P7626">
            <v>1149168489</v>
          </cell>
          <cell r="Q7626" t="str">
            <v>Serrano</v>
          </cell>
          <cell r="R7626">
            <v>1367</v>
          </cell>
          <cell r="S7626" t="str">
            <v>11C</v>
          </cell>
          <cell r="U7626" t="str">
            <v>San Miguel</v>
          </cell>
          <cell r="V7626">
            <v>1663</v>
          </cell>
          <cell r="W7626" t="str">
            <v>Gran Buenos Aires</v>
          </cell>
          <cell r="Y7626" t="str">
            <v>ENVÍO SIN CARGO (CABA Y GRAN PARTE DE GBA) TIEMPO: 4 a 6 DÍAS HÁBILES</v>
          </cell>
          <cell r="Z7626" t="str">
            <v>Mercado Pago</v>
          </cell>
          <cell r="AD7626">
            <v>44032</v>
          </cell>
          <cell r="AE7626">
            <v>44035</v>
          </cell>
          <cell r="AF7626" t="str">
            <v>ESPECIERO 6 PIEZAS DE ACERO INOXIDABLE 20X20 CM</v>
          </cell>
          <cell r="AG7626" t="str">
            <v>1534.74</v>
          </cell>
          <cell r="AH7626">
            <v>1</v>
          </cell>
          <cell r="AI7626" t="str">
            <v>046BA3347</v>
          </cell>
          <cell r="AJ7626" t="str">
            <v>Móvil</v>
          </cell>
          <cell r="AK7626" t="str">
            <v>LLEGA EL 28-07 ENTRE 8 Y 18 HORAS!</v>
          </cell>
          <cell r="AL7626">
            <v>1608947529</v>
          </cell>
          <cell r="AM7626">
            <v>264015132</v>
          </cell>
          <cell r="AN7626" t="str">
            <v>Sí</v>
          </cell>
        </row>
        <row r="7627">
          <cell r="A7627">
            <v>1289</v>
          </cell>
          <cell r="B7627" t="str">
            <v>marulachnicht15@hotmail.com</v>
          </cell>
          <cell r="C7627">
            <v>44032</v>
          </cell>
          <cell r="D7627" t="str">
            <v>Abierta</v>
          </cell>
          <cell r="E7627" t="str">
            <v>Recibido</v>
          </cell>
          <cell r="F7627" t="str">
            <v>Enviado</v>
          </cell>
          <cell r="G7627" t="str">
            <v>ARS</v>
          </cell>
          <cell r="H7627" t="str">
            <v>2653.81</v>
          </cell>
          <cell r="I7627" t="str">
            <v>398.07</v>
          </cell>
          <cell r="J7627">
            <v>0</v>
          </cell>
          <cell r="K7627" t="str">
            <v>2255.74</v>
          </cell>
          <cell r="L7627" t="str">
            <v>Marta Lachnicht</v>
          </cell>
          <cell r="M7627">
            <v>34238306</v>
          </cell>
          <cell r="N7627">
            <v>1160047669</v>
          </cell>
          <cell r="O7627" t="str">
            <v>Marta Lachnicht</v>
          </cell>
          <cell r="P7627">
            <v>1160047669</v>
          </cell>
          <cell r="Q7627" t="str">
            <v>Guillermo Rawson</v>
          </cell>
          <cell r="R7627">
            <v>2863</v>
          </cell>
          <cell r="S7627" t="str">
            <v>PB 6</v>
          </cell>
          <cell r="U7627" t="str">
            <v>Olivos</v>
          </cell>
          <cell r="V7627">
            <v>1636</v>
          </cell>
          <cell r="W7627" t="str">
            <v>Gran Buenos Aires</v>
          </cell>
          <cell r="Y7627" t="str">
            <v>ENVÍO SIN CARGO (CABA Y GRAN PARTE DE GBA) TIEMPO: 4 a 6 DÍAS HÁBILES</v>
          </cell>
          <cell r="Z7627" t="str">
            <v>Mercado Pago</v>
          </cell>
          <cell r="AA7627" t="str">
            <v>GIMEACCARDI</v>
          </cell>
          <cell r="AD7627">
            <v>44032</v>
          </cell>
          <cell r="AE7627">
            <v>44035</v>
          </cell>
          <cell r="AF7627" t="str">
            <v>PUFF REDONDO CHICO ROSA DE 30CM Y 30H</v>
          </cell>
          <cell r="AG7627" t="str">
            <v>1806.31</v>
          </cell>
          <cell r="AH7627">
            <v>1</v>
          </cell>
          <cell r="AI7627" t="str">
            <v>AS7259</v>
          </cell>
          <cell r="AJ7627" t="str">
            <v>Web</v>
          </cell>
          <cell r="AK7627" t="str">
            <v>LLEGA EL 28-07 ENTRE 8 Y 18 HORAS!</v>
          </cell>
          <cell r="AL7627">
            <v>1608917971</v>
          </cell>
          <cell r="AM7627">
            <v>263459493</v>
          </cell>
          <cell r="AN7627" t="str">
            <v>Sí</v>
          </cell>
        </row>
        <row r="7628">
          <cell r="A7628">
            <v>1289</v>
          </cell>
          <cell r="B7628" t="str">
            <v>marulachnicht15@hotmail.com</v>
          </cell>
          <cell r="AF7628" t="str">
            <v>RELOJ PARED FONDO NEGRO 30CM</v>
          </cell>
          <cell r="AG7628" t="str">
            <v>847.5</v>
          </cell>
          <cell r="AH7628">
            <v>1</v>
          </cell>
          <cell r="AI7628" t="str">
            <v>046RE6662</v>
          </cell>
          <cell r="AN7628" t="str">
            <v>Sí</v>
          </cell>
        </row>
        <row r="7629">
          <cell r="A7629">
            <v>1288</v>
          </cell>
          <cell r="B7629" t="str">
            <v>guadafrancisco@gmail.com</v>
          </cell>
          <cell r="C7629">
            <v>44032</v>
          </cell>
          <cell r="D7629" t="str">
            <v>Abierta</v>
          </cell>
          <cell r="E7629" t="str">
            <v>Recibido</v>
          </cell>
          <cell r="G7629" t="str">
            <v>ARS</v>
          </cell>
          <cell r="H7629">
            <v>600</v>
          </cell>
          <cell r="I7629">
            <v>0</v>
          </cell>
          <cell r="J7629">
            <v>0</v>
          </cell>
          <cell r="K7629">
            <v>600</v>
          </cell>
          <cell r="L7629" t="str">
            <v>Guadalupe Francisco</v>
          </cell>
          <cell r="M7629">
            <v>40130693</v>
          </cell>
          <cell r="N7629">
            <v>1123506186</v>
          </cell>
          <cell r="Z7629" t="str">
            <v>Mercado Pago</v>
          </cell>
          <cell r="AB7629" t="str">
            <v>Mail de la agasajada: camilajazmingarcia@gmail.com Mensaje: Te envio una gift card de un lugar de decoración suuuuuper lindo. Si chusmeas la web vas a ver que tienen almohadones que vos querías JAJAJA pero como es algo super personal no lo quería elegir yo y que no te convenza. Tambien tenes otras cosas de decoración para tu nuevo cuartito. Espero que te ayude a conseguir lo que querías beibi. Después nos mostrarás que elegis.  Besitoooos? Guadi.</v>
          </cell>
          <cell r="AD7629">
            <v>44032</v>
          </cell>
          <cell r="AF7629" t="str">
            <v>GIFT CARD PERSONALIZADA</v>
          </cell>
          <cell r="AG7629">
            <v>600</v>
          </cell>
          <cell r="AH7629">
            <v>1</v>
          </cell>
          <cell r="AJ7629" t="str">
            <v>Web</v>
          </cell>
          <cell r="AK7629" t="str">
            <v/>
          </cell>
          <cell r="AL7629">
            <v>1608855856</v>
          </cell>
          <cell r="AM7629">
            <v>263997533</v>
          </cell>
          <cell r="AN7629" t="str">
            <v>No</v>
          </cell>
        </row>
        <row r="7630">
          <cell r="A7630">
            <v>1287</v>
          </cell>
          <cell r="B7630" t="str">
            <v>nami.kvitko@gmail.com</v>
          </cell>
          <cell r="C7630">
            <v>44032</v>
          </cell>
          <cell r="D7630" t="str">
            <v>Abierta</v>
          </cell>
          <cell r="E7630" t="str">
            <v>Recibido</v>
          </cell>
          <cell r="F7630" t="str">
            <v>Enviado</v>
          </cell>
          <cell r="G7630" t="str">
            <v>ARS</v>
          </cell>
          <cell r="H7630" t="str">
            <v>2378.77</v>
          </cell>
          <cell r="I7630" t="str">
            <v>356.82</v>
          </cell>
          <cell r="J7630">
            <v>0</v>
          </cell>
          <cell r="K7630" t="str">
            <v>2021.95</v>
          </cell>
          <cell r="L7630" t="str">
            <v>Nahama Kvitko</v>
          </cell>
          <cell r="M7630">
            <v>35189518</v>
          </cell>
          <cell r="N7630">
            <v>1167683397</v>
          </cell>
          <cell r="O7630" t="str">
            <v>Nahama Kvitko Kvitko</v>
          </cell>
          <cell r="P7630">
            <v>1167683397</v>
          </cell>
          <cell r="Q7630" t="str">
            <v>Av Del Libertador</v>
          </cell>
          <cell r="R7630">
            <v>2337</v>
          </cell>
          <cell r="S7630">
            <v>44394</v>
          </cell>
          <cell r="T7630" t="str">
            <v>Olivos</v>
          </cell>
          <cell r="U7630" t="str">
            <v>Buenos Aires</v>
          </cell>
          <cell r="V7630">
            <v>1636</v>
          </cell>
          <cell r="W7630" t="str">
            <v>Gran Buenos Aires</v>
          </cell>
          <cell r="Y7630" t="str">
            <v>ENVÍO SIN CARGO (CABA Y GRAN PARTE DE GBA) TIEMPO: 4 a 6 DÍAS HÁBILES</v>
          </cell>
          <cell r="Z7630" t="str">
            <v>Mercado Pago</v>
          </cell>
          <cell r="AA7630" t="str">
            <v>GIMEACCARDI</v>
          </cell>
          <cell r="AD7630">
            <v>44032</v>
          </cell>
          <cell r="AE7630">
            <v>44035</v>
          </cell>
          <cell r="AF7630" t="str">
            <v>BOWL BAMBOO NEGRO 6X12CM</v>
          </cell>
          <cell r="AG7630" t="str">
            <v>491.7</v>
          </cell>
          <cell r="AH7630">
            <v>2</v>
          </cell>
          <cell r="AI7630" t="str">
            <v>BA7831</v>
          </cell>
          <cell r="AJ7630" t="str">
            <v>Web</v>
          </cell>
          <cell r="AK7630" t="str">
            <v>LLEGA EL 28-07 ENTRE 8 Y 18 HORAS!</v>
          </cell>
          <cell r="AL7630">
            <v>1608786849</v>
          </cell>
          <cell r="AM7630">
            <v>263969410</v>
          </cell>
          <cell r="AN7630" t="str">
            <v>Sí</v>
          </cell>
        </row>
        <row r="7631">
          <cell r="A7631">
            <v>1287</v>
          </cell>
          <cell r="B7631" t="str">
            <v>nami.kvitko@gmail.com</v>
          </cell>
          <cell r="AF7631" t="str">
            <v>BANDEJA BAMBOO NEGRO 30X4CM</v>
          </cell>
          <cell r="AG7631" t="str">
            <v>1395.37</v>
          </cell>
          <cell r="AH7631">
            <v>1</v>
          </cell>
          <cell r="AI7631" t="str">
            <v>BA8135NEG</v>
          </cell>
          <cell r="AN7631" t="str">
            <v>Sí</v>
          </cell>
        </row>
        <row r="7632">
          <cell r="A7632">
            <v>1286</v>
          </cell>
          <cell r="B7632" t="str">
            <v>martininikola@hotmail.com</v>
          </cell>
          <cell r="C7632">
            <v>44032</v>
          </cell>
          <cell r="D7632" t="str">
            <v>Abierta</v>
          </cell>
          <cell r="E7632" t="str">
            <v>Recibido</v>
          </cell>
          <cell r="F7632" t="str">
            <v>Enviado</v>
          </cell>
          <cell r="G7632" t="str">
            <v>ARS</v>
          </cell>
          <cell r="H7632" t="str">
            <v>3523.16</v>
          </cell>
          <cell r="I7632">
            <v>0</v>
          </cell>
          <cell r="J7632">
            <v>0</v>
          </cell>
          <cell r="K7632" t="str">
            <v>3523.16</v>
          </cell>
          <cell r="L7632" t="str">
            <v>Martha Nikolayczuk</v>
          </cell>
          <cell r="M7632">
            <v>22923275</v>
          </cell>
          <cell r="N7632">
            <v>1161976694</v>
          </cell>
          <cell r="O7632" t="str">
            <v>Martha Nikolayczuk</v>
          </cell>
          <cell r="P7632">
            <v>1161976694</v>
          </cell>
          <cell r="Q7632" t="str">
            <v>Italia</v>
          </cell>
          <cell r="R7632">
            <v>6</v>
          </cell>
          <cell r="S7632" t="str">
            <v>Piso 10 Dpto. A</v>
          </cell>
          <cell r="T7632" t="str">
            <v>Avellaneda</v>
          </cell>
          <cell r="U7632" t="str">
            <v>Avellaneda</v>
          </cell>
          <cell r="V7632">
            <v>1870</v>
          </cell>
          <cell r="W7632" t="str">
            <v>Gran Buenos Aires</v>
          </cell>
          <cell r="Y7632" t="str">
            <v>ENVÍO SIN CARGO (CABA Y GRAN PARTE DE GBA) TIEMPO: 4 a 6 DÍAS HÁBILES</v>
          </cell>
          <cell r="Z7632" t="str">
            <v>Mercado Pago</v>
          </cell>
          <cell r="AC7632" t="str">
            <v>PAGO POR TRANSFERENCIA BANCARIA</v>
          </cell>
          <cell r="AD7632">
            <v>44032</v>
          </cell>
          <cell r="AE7632">
            <v>44035</v>
          </cell>
          <cell r="AF7632" t="str">
            <v>COPETINERO BAMBOO GRIS ALARGADO 5X30X12.5CM</v>
          </cell>
          <cell r="AG7632" t="str">
            <v>984.6</v>
          </cell>
          <cell r="AH7632">
            <v>1</v>
          </cell>
          <cell r="AI7632" t="str">
            <v>BA7796</v>
          </cell>
          <cell r="AJ7632" t="str">
            <v>Web</v>
          </cell>
          <cell r="AK7632" t="str">
            <v>LLEGA EL 27-07 ENTRE 8 Y 18 HORAS!</v>
          </cell>
          <cell r="AL7632">
            <v>1608600188</v>
          </cell>
          <cell r="AM7632">
            <v>263942141</v>
          </cell>
          <cell r="AN7632" t="str">
            <v>Sí</v>
          </cell>
        </row>
        <row r="7633">
          <cell r="A7633">
            <v>1286</v>
          </cell>
          <cell r="B7633" t="str">
            <v>martininikola@hotmail.com</v>
          </cell>
          <cell r="AF7633" t="str">
            <v>ALM. VIVE RIE AMA 25X55CM POLIESTER V.SILICONADO</v>
          </cell>
          <cell r="AG7633">
            <v>789</v>
          </cell>
          <cell r="AH7633">
            <v>1</v>
          </cell>
          <cell r="AI7633" t="str">
            <v>CHU377</v>
          </cell>
          <cell r="AN7633" t="str">
            <v>Sí</v>
          </cell>
        </row>
        <row r="7634">
          <cell r="A7634">
            <v>1286</v>
          </cell>
          <cell r="B7634" t="str">
            <v>martininikola@hotmail.com</v>
          </cell>
          <cell r="AF7634" t="str">
            <v>SET X2 PINZAS</v>
          </cell>
          <cell r="AG7634" t="str">
            <v>229.9</v>
          </cell>
          <cell r="AH7634">
            <v>1</v>
          </cell>
          <cell r="AI7634" t="str">
            <v>046BA3323</v>
          </cell>
          <cell r="AN7634" t="str">
            <v>Sí</v>
          </cell>
        </row>
        <row r="7635">
          <cell r="A7635">
            <v>1286</v>
          </cell>
          <cell r="B7635" t="str">
            <v>martininikola@hotmail.com</v>
          </cell>
          <cell r="AF7635" t="str">
            <v>FRASCO VIDRIO 19CM X 9CM DIAM</v>
          </cell>
          <cell r="AG7635" t="str">
            <v>372.66</v>
          </cell>
          <cell r="AH7635">
            <v>1</v>
          </cell>
          <cell r="AI7635" t="str">
            <v>BA6431 MERRCA SEPARADA</v>
          </cell>
          <cell r="AN7635" t="str">
            <v>Sí</v>
          </cell>
        </row>
        <row r="7636">
          <cell r="A7636">
            <v>1286</v>
          </cell>
          <cell r="B7636" t="str">
            <v>martininikola@hotmail.com</v>
          </cell>
          <cell r="AF7636" t="str">
            <v>BOMBONERA DE VIDRIO 32X15CM</v>
          </cell>
          <cell r="AG7636">
            <v>1147</v>
          </cell>
          <cell r="AH7636">
            <v>1</v>
          </cell>
          <cell r="AI7636" t="str">
            <v>046BA6709</v>
          </cell>
          <cell r="AN7636" t="str">
            <v>Sí</v>
          </cell>
        </row>
        <row r="7637">
          <cell r="A7637">
            <v>1285</v>
          </cell>
          <cell r="B7637" t="str">
            <v>mguadalupecontreras96@hotmail.com</v>
          </cell>
          <cell r="C7637">
            <v>44032</v>
          </cell>
          <cell r="D7637" t="str">
            <v>Abierta</v>
          </cell>
          <cell r="E7637" t="str">
            <v>Recibido</v>
          </cell>
          <cell r="F7637" t="str">
            <v>Enviado</v>
          </cell>
          <cell r="G7637" t="str">
            <v>ARS</v>
          </cell>
          <cell r="H7637" t="str">
            <v>1748.56</v>
          </cell>
          <cell r="I7637" t="str">
            <v>262.28</v>
          </cell>
          <cell r="J7637">
            <v>0</v>
          </cell>
          <cell r="K7637" t="str">
            <v>1486.28</v>
          </cell>
          <cell r="L7637" t="str">
            <v>Maria guadalupe Contreras</v>
          </cell>
          <cell r="M7637">
            <v>39845894</v>
          </cell>
          <cell r="N7637">
            <v>1136208600</v>
          </cell>
          <cell r="O7637" t="str">
            <v>Maria guadalupe Contreras</v>
          </cell>
          <cell r="P7637">
            <v>1136208600</v>
          </cell>
          <cell r="Q7637" t="str">
            <v>San ramon</v>
          </cell>
          <cell r="R7637">
            <v>2256</v>
          </cell>
          <cell r="T7637" t="str">
            <v>Martin coronado</v>
          </cell>
          <cell r="U7637" t="str">
            <v>3 De Febrero</v>
          </cell>
          <cell r="V7637">
            <v>1682</v>
          </cell>
          <cell r="W7637" t="str">
            <v>Gran Buenos Aires</v>
          </cell>
          <cell r="Y7637" t="str">
            <v>ENVÍO SIN CARGO (CABA Y GRAN PARTE DE GBA) TIEMPO: 4 a 6 DÍAS HÁBILES</v>
          </cell>
          <cell r="Z7637" t="str">
            <v>Mercado Pago</v>
          </cell>
          <cell r="AA7637" t="str">
            <v>GIMEACCARDI</v>
          </cell>
          <cell r="AB7637" t="str">
            <v>Enviarme whatsapp el día del envío pra coordinar horarios. Gracias!</v>
          </cell>
          <cell r="AD7637">
            <v>44032</v>
          </cell>
          <cell r="AE7637">
            <v>44035</v>
          </cell>
          <cell r="AF7637" t="str">
            <v>SET X 7 PIEZAS BOWLS DE VIDRIO 22.5X5CM 277 ML / 6 PC DE 12.5X5.5CM 152 ML</v>
          </cell>
          <cell r="AG7637" t="str">
            <v>1036.17</v>
          </cell>
          <cell r="AH7637">
            <v>1</v>
          </cell>
          <cell r="AI7637" t="str">
            <v>09523F7</v>
          </cell>
          <cell r="AJ7637" t="str">
            <v>Móvil</v>
          </cell>
          <cell r="AK7637" t="str">
            <v>LLEGA EL 28-07 ENTRE 8 Y 18 HORAS!</v>
          </cell>
          <cell r="AL7637">
            <v>1607797626</v>
          </cell>
          <cell r="AM7637">
            <v>263042225</v>
          </cell>
          <cell r="AN7637" t="str">
            <v>Sí</v>
          </cell>
        </row>
        <row r="7638">
          <cell r="A7638">
            <v>1285</v>
          </cell>
          <cell r="B7638" t="str">
            <v>mguadalupecontreras96@hotmail.com</v>
          </cell>
          <cell r="AF7638" t="str">
            <v>BOWL NEGRO 400CC TRANSLUCIDO MATERIAL SAN</v>
          </cell>
          <cell r="AG7638" t="str">
            <v>183.5</v>
          </cell>
          <cell r="AH7638">
            <v>2</v>
          </cell>
          <cell r="AI7638" t="str">
            <v>BP01102 BIPO</v>
          </cell>
          <cell r="AN7638" t="str">
            <v>Sí</v>
          </cell>
        </row>
        <row r="7639">
          <cell r="A7639">
            <v>1285</v>
          </cell>
          <cell r="B7639" t="str">
            <v>mguadalupecontreras96@hotmail.com</v>
          </cell>
          <cell r="AF7639" t="str">
            <v>HERMETICO 900 ML 13x9 CM.</v>
          </cell>
          <cell r="AG7639" t="str">
            <v>345.39</v>
          </cell>
          <cell r="AH7639">
            <v>1</v>
          </cell>
          <cell r="AI7639" t="str">
            <v>046BA2831</v>
          </cell>
          <cell r="AN7639" t="str">
            <v>Sí</v>
          </cell>
        </row>
        <row r="7640">
          <cell r="A7640">
            <v>1284</v>
          </cell>
          <cell r="B7640" t="str">
            <v>valentina.ro@hotmail.com</v>
          </cell>
          <cell r="C7640">
            <v>44031</v>
          </cell>
          <cell r="D7640" t="str">
            <v>Abierta</v>
          </cell>
          <cell r="E7640" t="str">
            <v>Recibido</v>
          </cell>
          <cell r="F7640" t="str">
            <v>Enviado</v>
          </cell>
          <cell r="G7640" t="str">
            <v>ARS</v>
          </cell>
          <cell r="H7640" t="str">
            <v>2981.28</v>
          </cell>
          <cell r="I7640">
            <v>0</v>
          </cell>
          <cell r="J7640">
            <v>0</v>
          </cell>
          <cell r="K7640" t="str">
            <v>2981.28</v>
          </cell>
          <cell r="L7640" t="str">
            <v>Valentina Rodriguez Otaño</v>
          </cell>
          <cell r="M7640">
            <v>43324871</v>
          </cell>
          <cell r="N7640">
            <v>1153134635</v>
          </cell>
          <cell r="O7640" t="str">
            <v>Valentina Rodriguez Otaño</v>
          </cell>
          <cell r="P7640">
            <v>1153134635</v>
          </cell>
          <cell r="Q7640" t="str">
            <v>Pareja</v>
          </cell>
          <cell r="R7640">
            <v>4376</v>
          </cell>
          <cell r="T7640" t="str">
            <v>Villa Devoto</v>
          </cell>
          <cell r="U7640" t="str">
            <v>Caba</v>
          </cell>
          <cell r="V7640">
            <v>1419</v>
          </cell>
          <cell r="W7640" t="str">
            <v>Capital Federal</v>
          </cell>
          <cell r="Y7640" t="str">
            <v>ENVÍO SIN CARGO (CABA Y GRAN PARTE DE GBA) TIEMPO: 4 a 6 DÍAS HÁBILES</v>
          </cell>
          <cell r="Z7640" t="str">
            <v>Mercado Pago</v>
          </cell>
          <cell r="AD7640">
            <v>44031</v>
          </cell>
          <cell r="AE7640">
            <v>44035</v>
          </cell>
          <cell r="AF7640" t="str">
            <v>FRASCO VIDRIO 19CM X 9CM DIAM</v>
          </cell>
          <cell r="AG7640" t="str">
            <v>372.66</v>
          </cell>
          <cell r="AH7640">
            <v>8</v>
          </cell>
          <cell r="AI7640" t="str">
            <v>BA6431 MERRCA SEPARADA</v>
          </cell>
          <cell r="AJ7640" t="str">
            <v>Web</v>
          </cell>
          <cell r="AK7640" t="str">
            <v>LLEGA EL 27-07 ENTRE 8 Y 18 HORAS!</v>
          </cell>
          <cell r="AL7640">
            <v>1607702703</v>
          </cell>
          <cell r="AM7640">
            <v>263771439</v>
          </cell>
          <cell r="AN7640" t="str">
            <v>Sí</v>
          </cell>
        </row>
        <row r="7641">
          <cell r="A7641">
            <v>1283</v>
          </cell>
          <cell r="B7641" t="str">
            <v>profe.lupalmieri@gmail.com</v>
          </cell>
          <cell r="C7641">
            <v>44031</v>
          </cell>
          <cell r="D7641" t="str">
            <v>Abierta</v>
          </cell>
          <cell r="E7641" t="str">
            <v>Recibido</v>
          </cell>
          <cell r="F7641" t="str">
            <v>Enviado</v>
          </cell>
          <cell r="G7641" t="str">
            <v>ARS</v>
          </cell>
          <cell r="H7641" t="str">
            <v>7829.12</v>
          </cell>
          <cell r="I7641">
            <v>0</v>
          </cell>
          <cell r="J7641">
            <v>0</v>
          </cell>
          <cell r="K7641" t="str">
            <v>7829.12</v>
          </cell>
          <cell r="L7641" t="str">
            <v xml:space="preserve">Luciana </v>
          </cell>
          <cell r="M7641">
            <v>37349456</v>
          </cell>
          <cell r="N7641">
            <v>1564898979</v>
          </cell>
          <cell r="O7641" t="str">
            <v>Luciana  Palmieri</v>
          </cell>
          <cell r="P7641">
            <v>1564898979</v>
          </cell>
          <cell r="Q7641" t="str">
            <v>Florida</v>
          </cell>
          <cell r="R7641">
            <v>1343</v>
          </cell>
          <cell r="U7641" t="str">
            <v>José C Paz</v>
          </cell>
          <cell r="V7641">
            <v>1665</v>
          </cell>
          <cell r="W7641" t="str">
            <v>Gran Buenos Aires</v>
          </cell>
          <cell r="Y7641" t="str">
            <v>ENVÍO SIN CARGO (CABA Y GRAN PARTE DE GBA) TIEMPO: 4 a 6 DÍAS HÁBILES</v>
          </cell>
          <cell r="Z7641" t="str">
            <v>Mercado Pago</v>
          </cell>
          <cell r="AB7641" t="str">
            <v xml:space="preserve">Casa con un pino. Entre calles Wilde y Alsina </v>
          </cell>
          <cell r="AD7641">
            <v>44031</v>
          </cell>
          <cell r="AE7641">
            <v>44035</v>
          </cell>
          <cell r="AF7641" t="str">
            <v>HERMETICO BLANCO 1LTS CILINDRICO C/CUCHARITA</v>
          </cell>
          <cell r="AG7641">
            <v>322</v>
          </cell>
          <cell r="AH7641">
            <v>2</v>
          </cell>
          <cell r="AI7641" t="str">
            <v>BP40001</v>
          </cell>
          <cell r="AJ7641" t="str">
            <v>Móvil</v>
          </cell>
          <cell r="AK7641" t="str">
            <v>LLEGA EL 28-07 ENTRE 8 Y 18 HORAS!</v>
          </cell>
          <cell r="AL7641">
            <v>1607621065</v>
          </cell>
          <cell r="AM7641">
            <v>263738418</v>
          </cell>
          <cell r="AN7641" t="str">
            <v>Sí</v>
          </cell>
        </row>
        <row r="7642">
          <cell r="A7642">
            <v>1283</v>
          </cell>
          <cell r="B7642" t="str">
            <v>profe.lupalmieri@gmail.com</v>
          </cell>
          <cell r="AF7642" t="str">
            <v>DESTAPADOR - SACACORCHOS</v>
          </cell>
          <cell r="AG7642" t="str">
            <v>134.84</v>
          </cell>
          <cell r="AH7642">
            <v>1</v>
          </cell>
          <cell r="AI7642" t="str">
            <v>BA4791</v>
          </cell>
          <cell r="AN7642" t="str">
            <v>Sí</v>
          </cell>
        </row>
        <row r="7643">
          <cell r="A7643">
            <v>1283</v>
          </cell>
          <cell r="B7643" t="str">
            <v>profe.lupalmieri@gmail.com</v>
          </cell>
          <cell r="AF7643" t="str">
            <v>PROMO SET DE VIDRIO</v>
          </cell>
          <cell r="AG7643">
            <v>2399</v>
          </cell>
          <cell r="AH7643">
            <v>1</v>
          </cell>
          <cell r="AN7643" t="str">
            <v>Sí</v>
          </cell>
        </row>
        <row r="7644">
          <cell r="A7644">
            <v>1283</v>
          </cell>
          <cell r="B7644" t="str">
            <v>profe.lupalmieri@gmail.com</v>
          </cell>
          <cell r="AF7644" t="str">
            <v>BANDEJA BAMBOO BLANCO 40X5CM</v>
          </cell>
          <cell r="AG7644" t="str">
            <v>2257.28</v>
          </cell>
          <cell r="AH7644">
            <v>1</v>
          </cell>
          <cell r="AI7644" t="str">
            <v>BA8133BLA</v>
          </cell>
          <cell r="AN7644" t="str">
            <v>Sí</v>
          </cell>
        </row>
        <row r="7645">
          <cell r="A7645">
            <v>1283</v>
          </cell>
          <cell r="B7645" t="str">
            <v>profe.lupalmieri@gmail.com</v>
          </cell>
          <cell r="AF7645" t="str">
            <v>Hermetico 400 cc surtidos c/tapa</v>
          </cell>
          <cell r="AG7645">
            <v>179</v>
          </cell>
          <cell r="AH7645">
            <v>3</v>
          </cell>
          <cell r="AI7645" t="str">
            <v>BP35099</v>
          </cell>
          <cell r="AN7645" t="str">
            <v>Sí</v>
          </cell>
        </row>
        <row r="7646">
          <cell r="A7646">
            <v>1283</v>
          </cell>
          <cell r="B7646" t="str">
            <v>profe.lupalmieri@gmail.com</v>
          </cell>
          <cell r="AF7646" t="str">
            <v>HERMETICO BLANCO 1.75LTS CILINDRICO C/CUCHARITA</v>
          </cell>
          <cell r="AG7646">
            <v>413</v>
          </cell>
          <cell r="AH7646">
            <v>3</v>
          </cell>
          <cell r="AI7646" t="str">
            <v>BP41001</v>
          </cell>
          <cell r="AN7646" t="str">
            <v>Sí</v>
          </cell>
        </row>
        <row r="7647">
          <cell r="A7647">
            <v>1283</v>
          </cell>
          <cell r="B7647" t="str">
            <v>profe.lupalmieri@gmail.com</v>
          </cell>
          <cell r="AF7647" t="str">
            <v>COLADOR ACERO INOXIDABLE DIAM 24CM X 8.5CM ALTO</v>
          </cell>
          <cell r="AG7647">
            <v>618</v>
          </cell>
          <cell r="AH7647">
            <v>1</v>
          </cell>
          <cell r="AI7647" t="str">
            <v>046BA8163</v>
          </cell>
          <cell r="AN7647" t="str">
            <v>Sí</v>
          </cell>
        </row>
        <row r="7648">
          <cell r="A7648">
            <v>1282</v>
          </cell>
          <cell r="B7648" t="str">
            <v>annaola1970@gmail.com</v>
          </cell>
          <cell r="C7648">
            <v>44031</v>
          </cell>
          <cell r="D7648" t="str">
            <v>Abierta</v>
          </cell>
          <cell r="E7648" t="str">
            <v>Recibido</v>
          </cell>
          <cell r="F7648" t="str">
            <v>Enviado</v>
          </cell>
          <cell r="G7648" t="str">
            <v>ARS</v>
          </cell>
          <cell r="H7648" t="str">
            <v>513.66</v>
          </cell>
          <cell r="I7648">
            <v>0</v>
          </cell>
          <cell r="J7648">
            <v>0</v>
          </cell>
          <cell r="K7648" t="str">
            <v>513.66</v>
          </cell>
          <cell r="L7648" t="str">
            <v>Ana Olariaga</v>
          </cell>
          <cell r="M7648">
            <v>21843493</v>
          </cell>
          <cell r="N7648">
            <v>1130741299</v>
          </cell>
          <cell r="O7648" t="str">
            <v>Ana Olariaga</v>
          </cell>
          <cell r="P7648">
            <v>1130741299</v>
          </cell>
          <cell r="Q7648" t="str">
            <v>Catedral de bueno aires</v>
          </cell>
          <cell r="R7648">
            <v>2739</v>
          </cell>
          <cell r="T7648" t="str">
            <v>Yapeyu</v>
          </cell>
          <cell r="U7648" t="str">
            <v>Ing. Pablo Nogues</v>
          </cell>
          <cell r="V7648">
            <v>1613</v>
          </cell>
          <cell r="W7648" t="str">
            <v>Gran Buenos Aires</v>
          </cell>
          <cell r="Y7648" t="str">
            <v>ENVÍO SIN CARGO (CABA Y GRAN PARTE DE GBA) TIEMPO: 4 a 6 DÍAS HÁBILES</v>
          </cell>
          <cell r="Z7648" t="str">
            <v>Mercado Pago</v>
          </cell>
          <cell r="AB7648" t="str">
            <v xml:space="preserve">Mi domicilo esta entre Sargento cabral y corrientes a 6 cuadras de la estacion de pablo nogues y a 6 cuadras de la ruta 197. </v>
          </cell>
          <cell r="AD7648">
            <v>44031</v>
          </cell>
          <cell r="AE7648">
            <v>44035</v>
          </cell>
          <cell r="AF7648" t="str">
            <v>JABONERA DE SILICONA 13.2 X 10CM (AB7487)</v>
          </cell>
          <cell r="AG7648">
            <v>141</v>
          </cell>
          <cell r="AH7648">
            <v>1</v>
          </cell>
          <cell r="AI7648" t="str">
            <v>046AB6638</v>
          </cell>
          <cell r="AJ7648" t="str">
            <v>Móvil</v>
          </cell>
          <cell r="AK7648" t="str">
            <v>LLEGA EL 28-07 ENTRE 8 Y 18 HORAS!</v>
          </cell>
          <cell r="AL7648">
            <v>1607570284</v>
          </cell>
          <cell r="AM7648">
            <v>263727548</v>
          </cell>
          <cell r="AN7648" t="str">
            <v>Sí</v>
          </cell>
        </row>
        <row r="7649">
          <cell r="A7649">
            <v>1282</v>
          </cell>
          <cell r="B7649" t="str">
            <v>annaola1970@gmail.com</v>
          </cell>
          <cell r="AF7649" t="str">
            <v>FRASCO VIDRIO 19CM X 9CM DIAM</v>
          </cell>
          <cell r="AG7649" t="str">
            <v>372.66</v>
          </cell>
          <cell r="AH7649">
            <v>1</v>
          </cell>
          <cell r="AI7649" t="str">
            <v>BA6431 MERRCA SEPARADA</v>
          </cell>
          <cell r="AN7649" t="str">
            <v>Sí</v>
          </cell>
        </row>
        <row r="7650">
          <cell r="A7650">
            <v>1281</v>
          </cell>
          <cell r="B7650" t="str">
            <v>nur.ls@hotmail.com</v>
          </cell>
          <cell r="C7650">
            <v>44031</v>
          </cell>
          <cell r="D7650" t="str">
            <v>Abierta</v>
          </cell>
          <cell r="E7650" t="str">
            <v>Recibido</v>
          </cell>
          <cell r="F7650" t="str">
            <v>Enviado</v>
          </cell>
          <cell r="G7650" t="str">
            <v>ARS</v>
          </cell>
          <cell r="H7650">
            <v>4798</v>
          </cell>
          <cell r="I7650">
            <v>0</v>
          </cell>
          <cell r="J7650">
            <v>0</v>
          </cell>
          <cell r="K7650">
            <v>4798</v>
          </cell>
          <cell r="L7650" t="str">
            <v>Nur Sansiñena</v>
          </cell>
          <cell r="M7650">
            <v>39207933</v>
          </cell>
          <cell r="N7650">
            <v>1133341165</v>
          </cell>
          <cell r="O7650" t="str">
            <v>Nur Sansiñena</v>
          </cell>
          <cell r="P7650">
            <v>1133341165</v>
          </cell>
          <cell r="Q7650" t="str">
            <v>Alberti</v>
          </cell>
          <cell r="R7650">
            <v>1509</v>
          </cell>
          <cell r="S7650" t="str">
            <v>2a</v>
          </cell>
          <cell r="T7650" t="str">
            <v>San cristobal</v>
          </cell>
          <cell r="U7650" t="str">
            <v>Caba</v>
          </cell>
          <cell r="V7650">
            <v>1247</v>
          </cell>
          <cell r="W7650" t="str">
            <v>Capital Federal</v>
          </cell>
          <cell r="Y7650" t="str">
            <v>ENVÍO SIN CARGO (CABA Y GRAN PARTE DE GBA) TIEMPO: 4 a 6 DÍAS HÁBILES</v>
          </cell>
          <cell r="Z7650" t="str">
            <v>Mercado Pago</v>
          </cell>
          <cell r="AD7650">
            <v>44031</v>
          </cell>
          <cell r="AE7650">
            <v>44035</v>
          </cell>
          <cell r="AF7650" t="str">
            <v>PROMO SET DE VIDRIO</v>
          </cell>
          <cell r="AG7650">
            <v>2399</v>
          </cell>
          <cell r="AH7650">
            <v>2</v>
          </cell>
          <cell r="AJ7650" t="str">
            <v>Móvil</v>
          </cell>
          <cell r="AK7650" t="str">
            <v>LLEGA EL 25-07 ENTRE 8 Y 13 HORAS!</v>
          </cell>
          <cell r="AL7650">
            <v>1607375021</v>
          </cell>
          <cell r="AM7650">
            <v>263660992</v>
          </cell>
          <cell r="AN7650" t="str">
            <v>Sí</v>
          </cell>
        </row>
        <row r="7651">
          <cell r="A7651">
            <v>1280</v>
          </cell>
          <cell r="B7651" t="str">
            <v>adaramarikena@hotmail.com</v>
          </cell>
          <cell r="C7651">
            <v>44031</v>
          </cell>
          <cell r="D7651" t="str">
            <v>Abierta</v>
          </cell>
          <cell r="E7651" t="str">
            <v>Recibido</v>
          </cell>
          <cell r="F7651" t="str">
            <v>Enviado</v>
          </cell>
          <cell r="G7651" t="str">
            <v>ARS</v>
          </cell>
          <cell r="H7651">
            <v>2399</v>
          </cell>
          <cell r="I7651">
            <v>0</v>
          </cell>
          <cell r="J7651">
            <v>0</v>
          </cell>
          <cell r="K7651">
            <v>2399</v>
          </cell>
          <cell r="L7651" t="str">
            <v>Adara Leyes</v>
          </cell>
          <cell r="M7651">
            <v>39261605</v>
          </cell>
          <cell r="N7651">
            <v>1127377212</v>
          </cell>
          <cell r="O7651" t="str">
            <v>Adara Leyes</v>
          </cell>
          <cell r="P7651">
            <v>1127377212</v>
          </cell>
          <cell r="Q7651" t="str">
            <v>Beazley</v>
          </cell>
          <cell r="R7651">
            <v>3218</v>
          </cell>
          <cell r="U7651" t="str">
            <v>Los polvorines</v>
          </cell>
          <cell r="V7651">
            <v>1613</v>
          </cell>
          <cell r="W7651" t="str">
            <v>Gran Buenos Aires</v>
          </cell>
          <cell r="Y7651" t="str">
            <v>ENVÍO SIN CARGO (CABA Y GRAN PARTE DE GBA) TIEMPO: 4 a 6 DÍAS HÁBILES</v>
          </cell>
          <cell r="Z7651" t="str">
            <v>Mercado Pago</v>
          </cell>
          <cell r="AD7651">
            <v>44031</v>
          </cell>
          <cell r="AE7651">
            <v>44035</v>
          </cell>
          <cell r="AF7651" t="str">
            <v>PROMO SET DE VIDRIO</v>
          </cell>
          <cell r="AG7651">
            <v>2399</v>
          </cell>
          <cell r="AH7651">
            <v>1</v>
          </cell>
          <cell r="AJ7651" t="str">
            <v>Móvil</v>
          </cell>
          <cell r="AK7651" t="str">
            <v>LLEGA EL 28-07 ENTRE 8 Y 18 HORAS!</v>
          </cell>
          <cell r="AL7651">
            <v>1607323818</v>
          </cell>
          <cell r="AM7651">
            <v>263644677</v>
          </cell>
          <cell r="AN7651" t="str">
            <v>Sí</v>
          </cell>
        </row>
        <row r="7652">
          <cell r="A7652">
            <v>1279</v>
          </cell>
          <cell r="B7652" t="str">
            <v>desireesoules@yahoo.com.ar</v>
          </cell>
          <cell r="C7652">
            <v>44031</v>
          </cell>
          <cell r="D7652" t="str">
            <v>Abierta</v>
          </cell>
          <cell r="E7652" t="str">
            <v>Recibido</v>
          </cell>
          <cell r="F7652" t="str">
            <v>Enviado</v>
          </cell>
          <cell r="G7652" t="str">
            <v>ARS</v>
          </cell>
          <cell r="H7652" t="str">
            <v>775.09</v>
          </cell>
          <cell r="I7652">
            <v>0</v>
          </cell>
          <cell r="J7652">
            <v>0</v>
          </cell>
          <cell r="K7652" t="str">
            <v>775.09</v>
          </cell>
          <cell r="L7652" t="str">
            <v>Desiree Soules</v>
          </cell>
          <cell r="M7652">
            <v>39560331</v>
          </cell>
          <cell r="N7652">
            <v>1560525786</v>
          </cell>
          <cell r="O7652" t="str">
            <v>Desiree Soules</v>
          </cell>
          <cell r="P7652">
            <v>1560525786</v>
          </cell>
          <cell r="Q7652" t="str">
            <v>Tucuman</v>
          </cell>
          <cell r="R7652">
            <v>1545</v>
          </cell>
          <cell r="S7652" t="str">
            <v>7D</v>
          </cell>
          <cell r="T7652" t="str">
            <v>Tribunales</v>
          </cell>
          <cell r="U7652" t="str">
            <v>Ciudad de Buenos Aires</v>
          </cell>
          <cell r="V7652">
            <v>1050</v>
          </cell>
          <cell r="W7652" t="str">
            <v>Capital Federal</v>
          </cell>
          <cell r="Y7652" t="str">
            <v>ENVÍO SIN CARGO (CABA Y GRAN PARTE DE GBA) TIEMPO: 4 a 6 DÍAS HÁBILES</v>
          </cell>
          <cell r="Z7652" t="str">
            <v>Mercado Pago</v>
          </cell>
          <cell r="AD7652">
            <v>44031</v>
          </cell>
          <cell r="AE7652">
            <v>44035</v>
          </cell>
          <cell r="AF7652" t="str">
            <v>LATA BISCUITS 22 CM</v>
          </cell>
          <cell r="AG7652" t="str">
            <v>370.84</v>
          </cell>
          <cell r="AH7652">
            <v>1</v>
          </cell>
          <cell r="AI7652" t="str">
            <v>046CX5101D2</v>
          </cell>
          <cell r="AJ7652" t="str">
            <v>Web</v>
          </cell>
          <cell r="AK7652" t="str">
            <v>LLEGA EL 25-07 ENTRE 8 Y 13 HORAS!</v>
          </cell>
          <cell r="AL7652">
            <v>1607189708</v>
          </cell>
          <cell r="AM7652">
            <v>263601152</v>
          </cell>
          <cell r="AN7652" t="str">
            <v>Sí</v>
          </cell>
        </row>
        <row r="7653">
          <cell r="A7653">
            <v>1279</v>
          </cell>
          <cell r="B7653" t="str">
            <v>desireesoules@yahoo.com.ar</v>
          </cell>
          <cell r="AF7653" t="str">
            <v>PANERA HOME ARPILLERA C/LIENZO</v>
          </cell>
          <cell r="AG7653" t="str">
            <v>404.25</v>
          </cell>
          <cell r="AH7653">
            <v>1</v>
          </cell>
          <cell r="AI7653" t="str">
            <v>LO26003 LO TIENE LUCIANA</v>
          </cell>
          <cell r="AN7653" t="str">
            <v>Sí</v>
          </cell>
        </row>
        <row r="7654">
          <cell r="A7654">
            <v>1278</v>
          </cell>
          <cell r="B7654" t="str">
            <v>sinfuequerer@gmail.com</v>
          </cell>
          <cell r="C7654">
            <v>44031</v>
          </cell>
          <cell r="D7654" t="str">
            <v>Abierta</v>
          </cell>
          <cell r="E7654" t="str">
            <v>Recibido</v>
          </cell>
          <cell r="F7654" t="str">
            <v>Enviado</v>
          </cell>
          <cell r="G7654" t="str">
            <v>ARS</v>
          </cell>
          <cell r="H7654">
            <v>2399</v>
          </cell>
          <cell r="I7654">
            <v>0</v>
          </cell>
          <cell r="J7654">
            <v>0</v>
          </cell>
          <cell r="K7654">
            <v>2399</v>
          </cell>
          <cell r="L7654" t="str">
            <v>Maricel Altieri</v>
          </cell>
          <cell r="M7654">
            <v>22133510</v>
          </cell>
          <cell r="N7654">
            <v>1168708432</v>
          </cell>
          <cell r="O7654" t="str">
            <v>Maricel Altieri</v>
          </cell>
          <cell r="P7654">
            <v>1168708432</v>
          </cell>
          <cell r="Q7654" t="str">
            <v>Av. Juan B. Justo</v>
          </cell>
          <cell r="R7654">
            <v>6827</v>
          </cell>
          <cell r="S7654" t="str">
            <v>6 b</v>
          </cell>
          <cell r="T7654" t="str">
            <v>Floresta</v>
          </cell>
          <cell r="U7654" t="str">
            <v>Caba</v>
          </cell>
          <cell r="V7654">
            <v>1417</v>
          </cell>
          <cell r="W7654" t="str">
            <v>Capital Federal</v>
          </cell>
          <cell r="Y7654" t="str">
            <v>ENVÍO SIN CARGO (CABA Y GRAN PARTE DE GBA) TIEMPO: 4 a 6 DÍAS HÁBILES</v>
          </cell>
          <cell r="Z7654" t="str">
            <v>Mercado Pago</v>
          </cell>
          <cell r="AD7654">
            <v>44031</v>
          </cell>
          <cell r="AE7654">
            <v>44035</v>
          </cell>
          <cell r="AF7654" t="str">
            <v>PROMO SET DE VIDRIO</v>
          </cell>
          <cell r="AG7654">
            <v>2399</v>
          </cell>
          <cell r="AH7654">
            <v>1</v>
          </cell>
          <cell r="AJ7654" t="str">
            <v>Móvil</v>
          </cell>
          <cell r="AK7654" t="str">
            <v>LLEGA EL 25-07 ENTRE 8 Y 13 HORAS!</v>
          </cell>
          <cell r="AL7654">
            <v>1607184368</v>
          </cell>
          <cell r="AM7654">
            <v>263461299</v>
          </cell>
          <cell r="AN7654" t="str">
            <v>Sí</v>
          </cell>
        </row>
        <row r="7655">
          <cell r="A7655">
            <v>1277</v>
          </cell>
          <cell r="B7655" t="str">
            <v>adaramarikena@hotmail.com</v>
          </cell>
          <cell r="C7655">
            <v>44031</v>
          </cell>
          <cell r="D7655" t="str">
            <v>Abierta</v>
          </cell>
          <cell r="E7655" t="str">
            <v>Recibido</v>
          </cell>
          <cell r="F7655" t="str">
            <v>Enviado</v>
          </cell>
          <cell r="G7655" t="str">
            <v>ARS</v>
          </cell>
          <cell r="H7655">
            <v>2399</v>
          </cell>
          <cell r="I7655">
            <v>0</v>
          </cell>
          <cell r="J7655">
            <v>0</v>
          </cell>
          <cell r="K7655">
            <v>2399</v>
          </cell>
          <cell r="L7655" t="str">
            <v>Adara Leyes</v>
          </cell>
          <cell r="M7655">
            <v>20392616050</v>
          </cell>
          <cell r="N7655">
            <v>1127377212</v>
          </cell>
          <cell r="O7655" t="str">
            <v>Adara Leyes</v>
          </cell>
          <cell r="P7655">
            <v>1127377212</v>
          </cell>
          <cell r="Q7655" t="str">
            <v>Beazley</v>
          </cell>
          <cell r="R7655">
            <v>3218</v>
          </cell>
          <cell r="U7655" t="str">
            <v>Los polvorines</v>
          </cell>
          <cell r="V7655">
            <v>1613</v>
          </cell>
          <cell r="W7655" t="str">
            <v>Gran Buenos Aires</v>
          </cell>
          <cell r="Y7655" t="str">
            <v>ENVÍO SIN CARGO (CABA Y GRAN PARTE DE GBA) TIEMPO: 4 a 6 DÍAS HÁBILES</v>
          </cell>
          <cell r="Z7655" t="str">
            <v>Mercado Pago</v>
          </cell>
          <cell r="AB7655" t="str">
            <v>Es Malvinas Argentinas,Los polvorines. Gracias,besos.</v>
          </cell>
          <cell r="AD7655">
            <v>44031</v>
          </cell>
          <cell r="AE7655">
            <v>44035</v>
          </cell>
          <cell r="AF7655" t="str">
            <v>PROMO SET DE VIDRIO</v>
          </cell>
          <cell r="AG7655">
            <v>2399</v>
          </cell>
          <cell r="AH7655">
            <v>1</v>
          </cell>
          <cell r="AJ7655" t="str">
            <v>Móvil</v>
          </cell>
          <cell r="AK7655" t="str">
            <v>LLEGA EL 28-07 ENTRE 8 Y 18 HORAS!</v>
          </cell>
          <cell r="AL7655">
            <v>1607032436</v>
          </cell>
          <cell r="AM7655">
            <v>263549411</v>
          </cell>
          <cell r="AN7655" t="str">
            <v>Sí</v>
          </cell>
        </row>
        <row r="7656">
          <cell r="A7656">
            <v>1276</v>
          </cell>
          <cell r="B7656" t="str">
            <v>atienzajulieta15@gmail.com</v>
          </cell>
          <cell r="C7656">
            <v>44031</v>
          </cell>
          <cell r="D7656" t="str">
            <v>Abierta</v>
          </cell>
          <cell r="E7656" t="str">
            <v>Recibido</v>
          </cell>
          <cell r="F7656" t="str">
            <v>Enviado</v>
          </cell>
          <cell r="G7656" t="str">
            <v>ARS</v>
          </cell>
          <cell r="H7656">
            <v>3077</v>
          </cell>
          <cell r="I7656">
            <v>0</v>
          </cell>
          <cell r="J7656">
            <v>0</v>
          </cell>
          <cell r="K7656">
            <v>3077</v>
          </cell>
          <cell r="L7656" t="str">
            <v>Julieta Atienza</v>
          </cell>
          <cell r="M7656">
            <v>2736073560</v>
          </cell>
          <cell r="N7656">
            <v>1166188636</v>
          </cell>
          <cell r="O7656" t="str">
            <v>Julieta Atienza</v>
          </cell>
          <cell r="P7656">
            <v>1166188636</v>
          </cell>
          <cell r="Q7656" t="str">
            <v>Igualdad</v>
          </cell>
          <cell r="R7656">
            <v>863</v>
          </cell>
          <cell r="S7656" t="str">
            <v>PB A</v>
          </cell>
          <cell r="T7656" t="str">
            <v>Haedo</v>
          </cell>
          <cell r="U7656" t="str">
            <v>Haedo</v>
          </cell>
          <cell r="V7656">
            <v>1706</v>
          </cell>
          <cell r="W7656" t="str">
            <v>Gran Buenos Aires</v>
          </cell>
          <cell r="Y7656" t="str">
            <v>ENVÍO SIN CARGO (CABA Y GRAN PARTE DE GBA) TIEMPO: 4 a 6 DÍAS HÁBILES</v>
          </cell>
          <cell r="Z7656" t="str">
            <v>Mercado Pago</v>
          </cell>
          <cell r="AB7656" t="str">
            <v>Envio en la semana solo a partir de las 16 hs, porque por la mañana trabajo. Gracias!!</v>
          </cell>
          <cell r="AD7656">
            <v>44031</v>
          </cell>
          <cell r="AE7656">
            <v>44035</v>
          </cell>
          <cell r="AF7656" t="str">
            <v>FLANERA DE VIDRIO 1.6 LITROS</v>
          </cell>
          <cell r="AG7656">
            <v>678</v>
          </cell>
          <cell r="AH7656">
            <v>1</v>
          </cell>
          <cell r="AI7656" t="str">
            <v>PA59114</v>
          </cell>
          <cell r="AJ7656" t="str">
            <v>Web</v>
          </cell>
          <cell r="AK7656" t="str">
            <v>LLEGA EL 28-07 ENTRE 8 Y 18 HORAS!</v>
          </cell>
          <cell r="AL7656">
            <v>1607025788</v>
          </cell>
          <cell r="AM7656">
            <v>263543292</v>
          </cell>
          <cell r="AN7656" t="str">
            <v>Sí</v>
          </cell>
        </row>
        <row r="7657">
          <cell r="A7657">
            <v>1276</v>
          </cell>
          <cell r="B7657" t="str">
            <v>atienzajulieta15@gmail.com</v>
          </cell>
          <cell r="AF7657" t="str">
            <v>PROMO SET DE VIDRIO</v>
          </cell>
          <cell r="AG7657">
            <v>2399</v>
          </cell>
          <cell r="AH7657">
            <v>1</v>
          </cell>
          <cell r="AN7657" t="str">
            <v>Sí</v>
          </cell>
        </row>
        <row r="7658">
          <cell r="A7658">
            <v>1275</v>
          </cell>
          <cell r="B7658" t="str">
            <v>yamilanmiguelez@hotmail.com</v>
          </cell>
          <cell r="C7658">
            <v>44031</v>
          </cell>
          <cell r="D7658" t="str">
            <v>Abierta</v>
          </cell>
          <cell r="E7658" t="str">
            <v>Anulado</v>
          </cell>
          <cell r="F7658" t="str">
            <v>No está empaquetado</v>
          </cell>
          <cell r="G7658" t="str">
            <v>ARS</v>
          </cell>
          <cell r="H7658" t="str">
            <v>5457.94</v>
          </cell>
          <cell r="I7658" t="str">
            <v>818.69</v>
          </cell>
          <cell r="J7658">
            <v>0</v>
          </cell>
          <cell r="K7658" t="str">
            <v>4639.25</v>
          </cell>
          <cell r="L7658" t="str">
            <v xml:space="preserve">Yamila </v>
          </cell>
          <cell r="M7658">
            <v>35630293</v>
          </cell>
          <cell r="N7658">
            <v>1166741041</v>
          </cell>
          <cell r="O7658" t="str">
            <v>Yamila  Miguelez</v>
          </cell>
          <cell r="P7658">
            <v>1166741041</v>
          </cell>
          <cell r="Q7658" t="str">
            <v>Lomas de Zamora</v>
          </cell>
          <cell r="R7658">
            <v>79</v>
          </cell>
          <cell r="T7658" t="str">
            <v>Wilde</v>
          </cell>
          <cell r="U7658" t="str">
            <v>Avellaneda</v>
          </cell>
          <cell r="V7658">
            <v>1875</v>
          </cell>
          <cell r="W7658" t="str">
            <v>Gran Buenos Aires</v>
          </cell>
          <cell r="Y7658" t="str">
            <v>ENVÍO SIN CARGO (CABA Y GRAN PARTE DE GBA) TIEMPO: 4 a 6 DÍAS HÁBILES</v>
          </cell>
          <cell r="Z7658" t="str">
            <v>Mercado Pago</v>
          </cell>
          <cell r="AA7658" t="str">
            <v>GIMEACCARDI</v>
          </cell>
          <cell r="AF7658" t="str">
            <v>PORTA CEPILLOS BLANCO POLIRESINA 12X9CM</v>
          </cell>
          <cell r="AG7658" t="str">
            <v>499.5</v>
          </cell>
          <cell r="AH7658">
            <v>1</v>
          </cell>
          <cell r="AI7658" t="str">
            <v>046AB7318</v>
          </cell>
          <cell r="AJ7658" t="str">
            <v>Móvil</v>
          </cell>
          <cell r="AK7658" t="str">
            <v/>
          </cell>
          <cell r="AL7658">
            <v>1606933686</v>
          </cell>
          <cell r="AM7658">
            <v>263512166</v>
          </cell>
          <cell r="AN7658" t="str">
            <v>Sí</v>
          </cell>
        </row>
        <row r="7659">
          <cell r="A7659">
            <v>1275</v>
          </cell>
          <cell r="B7659" t="str">
            <v>yamilanmiguelez@hotmail.com</v>
          </cell>
          <cell r="AF7659" t="str">
            <v>DISPENSER BLANCO POLI. 16X13CM</v>
          </cell>
          <cell r="AG7659">
            <v>762</v>
          </cell>
          <cell r="AH7659">
            <v>2</v>
          </cell>
          <cell r="AI7659" t="str">
            <v>046AB7317</v>
          </cell>
          <cell r="AN7659" t="str">
            <v>Sí</v>
          </cell>
        </row>
        <row r="7660">
          <cell r="A7660">
            <v>1275</v>
          </cell>
          <cell r="B7660" t="str">
            <v>yamilanmiguelez@hotmail.com</v>
          </cell>
          <cell r="AF7660" t="str">
            <v>BOWL BAMBOO NEGRO 6X15CM</v>
          </cell>
          <cell r="AG7660">
            <v>539</v>
          </cell>
          <cell r="AH7660">
            <v>2</v>
          </cell>
          <cell r="AI7660" t="str">
            <v>BA7798</v>
          </cell>
          <cell r="AN7660" t="str">
            <v>Sí</v>
          </cell>
        </row>
        <row r="7661">
          <cell r="A7661">
            <v>1275</v>
          </cell>
          <cell r="B7661" t="str">
            <v>yamilanmiguelez@hotmail.com</v>
          </cell>
          <cell r="AF7661" t="str">
            <v>SET CUCHARON Y TENEDOR BAMBOO NEGRO 29CM</v>
          </cell>
          <cell r="AG7661">
            <v>1024</v>
          </cell>
          <cell r="AH7661">
            <v>1</v>
          </cell>
          <cell r="AI7661" t="str">
            <v>BA7801</v>
          </cell>
          <cell r="AN7661" t="str">
            <v>Sí</v>
          </cell>
        </row>
        <row r="7662">
          <cell r="A7662">
            <v>1275</v>
          </cell>
          <cell r="B7662" t="str">
            <v>yamilanmiguelez@hotmail.com</v>
          </cell>
          <cell r="AF7662" t="str">
            <v>BOWL BAMBOO NEGRO 14X28CM</v>
          </cell>
          <cell r="AG7662" t="str">
            <v>1332.44</v>
          </cell>
          <cell r="AH7662">
            <v>1</v>
          </cell>
          <cell r="AI7662" t="str">
            <v>BA7813</v>
          </cell>
          <cell r="AN7662" t="str">
            <v>Sí</v>
          </cell>
        </row>
        <row r="7663">
          <cell r="A7663">
            <v>1274</v>
          </cell>
          <cell r="B7663" t="str">
            <v>yamilanmiguelez@hotmail.com</v>
          </cell>
          <cell r="C7663">
            <v>44031</v>
          </cell>
          <cell r="D7663" t="str">
            <v>Abierta</v>
          </cell>
          <cell r="E7663" t="str">
            <v>Anulado</v>
          </cell>
          <cell r="F7663" t="str">
            <v>No está empaquetado</v>
          </cell>
          <cell r="G7663" t="str">
            <v>ARS</v>
          </cell>
          <cell r="H7663" t="str">
            <v>6504.14</v>
          </cell>
          <cell r="I7663" t="str">
            <v>975.62</v>
          </cell>
          <cell r="J7663">
            <v>0</v>
          </cell>
          <cell r="K7663" t="str">
            <v>5528.52</v>
          </cell>
          <cell r="L7663" t="str">
            <v xml:space="preserve">Yamila </v>
          </cell>
          <cell r="M7663">
            <v>35630293</v>
          </cell>
          <cell r="N7663">
            <v>1166741041</v>
          </cell>
          <cell r="O7663" t="str">
            <v>Yamila  Miguelez</v>
          </cell>
          <cell r="P7663">
            <v>1166741041</v>
          </cell>
          <cell r="Q7663" t="str">
            <v>Lomas de Zamora</v>
          </cell>
          <cell r="R7663">
            <v>79</v>
          </cell>
          <cell r="T7663" t="str">
            <v>Wilde</v>
          </cell>
          <cell r="U7663" t="str">
            <v>Avellaneda</v>
          </cell>
          <cell r="V7663">
            <v>1875</v>
          </cell>
          <cell r="W7663" t="str">
            <v>Gran Buenos Aires</v>
          </cell>
          <cell r="Y7663" t="str">
            <v>ENVÍO SIN CARGO (CABA Y GRAN PARTE DE GBA) TIEMPO: 4 a 6 DÍAS HÁBILES</v>
          </cell>
          <cell r="Z7663" t="str">
            <v>Mercado Pago</v>
          </cell>
          <cell r="AA7663" t="str">
            <v>GIMEACCARDI</v>
          </cell>
          <cell r="AF7663" t="str">
            <v>BOWL BAMBOO BLANCO 14X28CM</v>
          </cell>
          <cell r="AG7663" t="str">
            <v>1332.44</v>
          </cell>
          <cell r="AH7663">
            <v>1</v>
          </cell>
          <cell r="AI7663" t="str">
            <v>BA7812</v>
          </cell>
          <cell r="AJ7663" t="str">
            <v>Móvil</v>
          </cell>
          <cell r="AK7663" t="str">
            <v/>
          </cell>
          <cell r="AL7663">
            <v>1606893703</v>
          </cell>
          <cell r="AM7663">
            <v>261682318</v>
          </cell>
          <cell r="AN7663" t="str">
            <v>Sí</v>
          </cell>
        </row>
        <row r="7664">
          <cell r="A7664">
            <v>1274</v>
          </cell>
          <cell r="B7664" t="str">
            <v>yamilanmiguelez@hotmail.com</v>
          </cell>
          <cell r="AF7664" t="str">
            <v>SET CUCHARON Y TENEDOR BAMBOO BLANCO 29CM</v>
          </cell>
          <cell r="AG7664">
            <v>1024</v>
          </cell>
          <cell r="AH7664">
            <v>1</v>
          </cell>
          <cell r="AI7664" t="str">
            <v>BA7800</v>
          </cell>
          <cell r="AN7664" t="str">
            <v>Sí</v>
          </cell>
        </row>
        <row r="7665">
          <cell r="A7665">
            <v>1274</v>
          </cell>
          <cell r="B7665" t="str">
            <v>yamilanmiguelez@hotmail.com</v>
          </cell>
          <cell r="AF7665" t="str">
            <v>SET DE BAÑO 4 PIEZAS: DISP. + JAB + 2 PORTA CEP BLANCO</v>
          </cell>
          <cell r="AG7665" t="str">
            <v>2085.1</v>
          </cell>
          <cell r="AH7665">
            <v>1</v>
          </cell>
          <cell r="AI7665" t="str">
            <v>046AB7316</v>
          </cell>
          <cell r="AN7665" t="str">
            <v>Sí</v>
          </cell>
        </row>
        <row r="7666">
          <cell r="A7666">
            <v>1274</v>
          </cell>
          <cell r="B7666" t="str">
            <v>yamilanmiguelez@hotmail.com</v>
          </cell>
          <cell r="AF7666" t="str">
            <v>BOWL BAMBOO BLANCO 6X15CM</v>
          </cell>
          <cell r="AG7666">
            <v>539</v>
          </cell>
          <cell r="AH7666">
            <v>2</v>
          </cell>
          <cell r="AI7666" t="str">
            <v>BA7797 merca separa con el 15%</v>
          </cell>
          <cell r="AN7666" t="str">
            <v>Sí</v>
          </cell>
        </row>
        <row r="7667">
          <cell r="A7667">
            <v>1274</v>
          </cell>
          <cell r="B7667" t="str">
            <v>yamilanmiguelez@hotmail.com</v>
          </cell>
          <cell r="AF7667" t="str">
            <v>COPETINERO BAMBOO BLANCO ALARGADO 5X30X12.5CM</v>
          </cell>
          <cell r="AG7667" t="str">
            <v>984.6</v>
          </cell>
          <cell r="AH7667">
            <v>1</v>
          </cell>
          <cell r="AI7667" t="str">
            <v>BA7794</v>
          </cell>
          <cell r="AN7667" t="str">
            <v>Sí</v>
          </cell>
        </row>
        <row r="7668">
          <cell r="A7668">
            <v>1273</v>
          </cell>
          <cell r="B7668" t="str">
            <v>rotanten1211@gmail.com</v>
          </cell>
          <cell r="C7668">
            <v>44031</v>
          </cell>
          <cell r="D7668" t="str">
            <v>Abierta</v>
          </cell>
          <cell r="E7668" t="str">
            <v>Recibido</v>
          </cell>
          <cell r="F7668" t="str">
            <v>Enviado</v>
          </cell>
          <cell r="G7668" t="str">
            <v>ARS</v>
          </cell>
          <cell r="H7668" t="str">
            <v>1951.91</v>
          </cell>
          <cell r="I7668">
            <v>0</v>
          </cell>
          <cell r="J7668">
            <v>0</v>
          </cell>
          <cell r="K7668" t="str">
            <v>1951.91</v>
          </cell>
          <cell r="L7668" t="str">
            <v>Romina Tanten</v>
          </cell>
          <cell r="M7668">
            <v>34195297</v>
          </cell>
          <cell r="N7668">
            <v>542645510217</v>
          </cell>
          <cell r="O7668" t="str">
            <v>Romina Tanten</v>
          </cell>
          <cell r="P7668">
            <v>542645510217</v>
          </cell>
          <cell r="Q7668" t="str">
            <v>Av. Córdoba 3547</v>
          </cell>
          <cell r="R7668">
            <v>3547</v>
          </cell>
          <cell r="S7668" t="str">
            <v>Piso 13 dpto 3</v>
          </cell>
          <cell r="T7668" t="str">
            <v>Palermo</v>
          </cell>
          <cell r="U7668" t="str">
            <v>Aab</v>
          </cell>
          <cell r="V7668">
            <v>1188</v>
          </cell>
          <cell r="W7668" t="str">
            <v>Capital Federal</v>
          </cell>
          <cell r="Y7668" t="str">
            <v>ENVÍO SIN CARGO (CABA Y GRAN PARTE DE GBA) TIEMPO: 4 a 6 DÍAS HÁBILES</v>
          </cell>
          <cell r="Z7668" t="str">
            <v>Mercado Pago</v>
          </cell>
          <cell r="AD7668">
            <v>44031</v>
          </cell>
          <cell r="AE7668">
            <v>44035</v>
          </cell>
          <cell r="AF7668" t="str">
            <v>BANDEJA BAMBOO BLANCA 35X4.5CM</v>
          </cell>
          <cell r="AG7668" t="str">
            <v>1951.91</v>
          </cell>
          <cell r="AH7668">
            <v>1</v>
          </cell>
          <cell r="AI7668" t="str">
            <v>BA7779</v>
          </cell>
          <cell r="AJ7668" t="str">
            <v>Móvil</v>
          </cell>
          <cell r="AK7668" t="str">
            <v>LLEGA EL 25-07 ENTRE 8 Y 13 HORAS!</v>
          </cell>
          <cell r="AL7668">
            <v>1606790348</v>
          </cell>
          <cell r="AM7668">
            <v>263460446</v>
          </cell>
          <cell r="AN7668" t="str">
            <v>Sí</v>
          </cell>
        </row>
        <row r="7669">
          <cell r="A7669">
            <v>1272</v>
          </cell>
          <cell r="B7669" t="str">
            <v>m_siena@hotmail.com</v>
          </cell>
          <cell r="C7669">
            <v>44031</v>
          </cell>
          <cell r="D7669" t="str">
            <v>Abierta</v>
          </cell>
          <cell r="E7669" t="str">
            <v>Recibido</v>
          </cell>
          <cell r="F7669" t="str">
            <v>Enviado</v>
          </cell>
          <cell r="G7669" t="str">
            <v>ARS</v>
          </cell>
          <cell r="H7669" t="str">
            <v>11422.56</v>
          </cell>
          <cell r="I7669">
            <v>0</v>
          </cell>
          <cell r="J7669">
            <v>0</v>
          </cell>
          <cell r="K7669" t="str">
            <v>11422.56</v>
          </cell>
          <cell r="L7669" t="str">
            <v>Laura Siena</v>
          </cell>
          <cell r="M7669">
            <v>14952831</v>
          </cell>
          <cell r="N7669">
            <v>1159480682</v>
          </cell>
          <cell r="O7669" t="str">
            <v>Laura Siena</v>
          </cell>
          <cell r="P7669">
            <v>1159480682</v>
          </cell>
          <cell r="Q7669" t="str">
            <v>Santiago del Estero</v>
          </cell>
          <cell r="R7669">
            <v>773</v>
          </cell>
          <cell r="S7669" t="str">
            <v>1 E</v>
          </cell>
          <cell r="T7669" t="str">
            <v>Monserrat</v>
          </cell>
          <cell r="U7669" t="str">
            <v>Caba</v>
          </cell>
          <cell r="V7669">
            <v>1075</v>
          </cell>
          <cell r="W7669" t="str">
            <v>Capital Federal</v>
          </cell>
          <cell r="Y7669" t="str">
            <v>ENVÍO SIN CARGO (CABA Y GRAN PARTE DE GBA) TIEMPO: 4 a 6 DÍAS HÁBILES</v>
          </cell>
          <cell r="Z7669" t="str">
            <v>Mercado Pago</v>
          </cell>
          <cell r="AD7669">
            <v>44031</v>
          </cell>
          <cell r="AE7669">
            <v>44035</v>
          </cell>
          <cell r="AF7669" t="str">
            <v>JUEGO X 6 PLATOS HONDOS PARTHENON ROJOS 26CM</v>
          </cell>
          <cell r="AG7669">
            <v>2708</v>
          </cell>
          <cell r="AH7669">
            <v>1</v>
          </cell>
          <cell r="AI7669" t="str">
            <v>PO416473</v>
          </cell>
          <cell r="AJ7669" t="str">
            <v>Móvil</v>
          </cell>
          <cell r="AK7669" t="str">
            <v>LLEGA EL 25-07 ENTRE 8 Y 13 HORAS!</v>
          </cell>
          <cell r="AL7669">
            <v>1606789115</v>
          </cell>
          <cell r="AM7669">
            <v>263457065</v>
          </cell>
          <cell r="AN7669" t="str">
            <v>Sí</v>
          </cell>
        </row>
        <row r="7670">
          <cell r="A7670">
            <v>1272</v>
          </cell>
          <cell r="B7670" t="str">
            <v>m_siena@hotmail.com</v>
          </cell>
          <cell r="AF7670" t="str">
            <v>PLATO PLAYO CERAMICA ROJO 26 CM PARTHENON</v>
          </cell>
          <cell r="AG7670">
            <v>2861</v>
          </cell>
          <cell r="AH7670">
            <v>1</v>
          </cell>
          <cell r="AI7670" t="str">
            <v>PO416472</v>
          </cell>
          <cell r="AN7670" t="str">
            <v>Sí</v>
          </cell>
        </row>
        <row r="7671">
          <cell r="A7671">
            <v>1272</v>
          </cell>
          <cell r="B7671" t="str">
            <v>m_siena@hotmail.com</v>
          </cell>
          <cell r="AF7671" t="str">
            <v>JUEGO DE ASADERA ANTIADHERENTE X2 PANELUX MEDIDAS:24.8X14.8 CM/29.8X20 CM</v>
          </cell>
          <cell r="AG7671" t="str">
            <v>1984.88</v>
          </cell>
          <cell r="AH7671">
            <v>1</v>
          </cell>
          <cell r="AI7671" t="str">
            <v>043BA6148</v>
          </cell>
          <cell r="AN7671" t="str">
            <v>Sí</v>
          </cell>
        </row>
        <row r="7672">
          <cell r="A7672">
            <v>1272</v>
          </cell>
          <cell r="B7672" t="str">
            <v>m_siena@hotmail.com</v>
          </cell>
          <cell r="AF7672" t="str">
            <v>ASADERA ANTIADHERENTE PANELUX N°3 MEDIDAS: 35x24.5 CM</v>
          </cell>
          <cell r="AG7672">
            <v>1707</v>
          </cell>
          <cell r="AH7672">
            <v>1</v>
          </cell>
          <cell r="AI7672" t="str">
            <v>043BA6154</v>
          </cell>
          <cell r="AN7672" t="str">
            <v>Sí</v>
          </cell>
        </row>
        <row r="7673">
          <cell r="A7673">
            <v>1272</v>
          </cell>
          <cell r="B7673" t="str">
            <v>m_siena@hotmail.com</v>
          </cell>
          <cell r="AF7673" t="str">
            <v>MOLDE P/PIZZA ANTIADHERENTE NEGRO 35 CM.</v>
          </cell>
          <cell r="AG7673" t="str">
            <v>802.68</v>
          </cell>
          <cell r="AH7673">
            <v>1</v>
          </cell>
          <cell r="AI7673" t="str">
            <v>043BA6160</v>
          </cell>
          <cell r="AN7673" t="str">
            <v>Sí</v>
          </cell>
        </row>
        <row r="7674">
          <cell r="A7674">
            <v>1272</v>
          </cell>
          <cell r="B7674" t="str">
            <v>m_siena@hotmail.com</v>
          </cell>
          <cell r="AF7674" t="str">
            <v>BOWL BAMBOO NEGRO 23CMX8CM</v>
          </cell>
          <cell r="AG7674">
            <v>1359</v>
          </cell>
          <cell r="AH7674">
            <v>1</v>
          </cell>
          <cell r="AI7674" t="str">
            <v>BA8128NEG</v>
          </cell>
          <cell r="AN7674" t="str">
            <v>Sí</v>
          </cell>
        </row>
        <row r="7675">
          <cell r="A7675">
            <v>1271</v>
          </cell>
          <cell r="B7675" t="str">
            <v>iaramiculka10@gmail.com</v>
          </cell>
          <cell r="C7675">
            <v>44031</v>
          </cell>
          <cell r="D7675" t="str">
            <v>Abierta</v>
          </cell>
          <cell r="E7675" t="str">
            <v>Recibido</v>
          </cell>
          <cell r="F7675" t="str">
            <v>Enviado</v>
          </cell>
          <cell r="G7675" t="str">
            <v>ARS</v>
          </cell>
          <cell r="H7675" t="str">
            <v>939.4</v>
          </cell>
          <cell r="I7675">
            <v>0</v>
          </cell>
          <cell r="J7675">
            <v>0</v>
          </cell>
          <cell r="K7675" t="str">
            <v>939.4</v>
          </cell>
          <cell r="L7675" t="str">
            <v>Iara Miculka</v>
          </cell>
          <cell r="M7675">
            <v>40950146</v>
          </cell>
          <cell r="N7675">
            <v>1164588971</v>
          </cell>
          <cell r="O7675" t="str">
            <v>Iara Miculka</v>
          </cell>
          <cell r="P7675">
            <v>1164588971</v>
          </cell>
          <cell r="Q7675" t="str">
            <v>San Juan</v>
          </cell>
          <cell r="R7675">
            <v>711</v>
          </cell>
          <cell r="T7675" t="str">
            <v>General Pacheco</v>
          </cell>
          <cell r="U7675" t="str">
            <v>Tigre</v>
          </cell>
          <cell r="V7675">
            <v>1617</v>
          </cell>
          <cell r="W7675" t="str">
            <v>Gran Buenos Aires</v>
          </cell>
          <cell r="Y7675" t="str">
            <v>ENVÍO SIN CARGO (CABA Y GRAN PARTE DE GBA) TIEMPO: 4 a 6 DÍAS HÁBILES</v>
          </cell>
          <cell r="Z7675" t="str">
            <v>Mercado Pago</v>
          </cell>
          <cell r="AC7675" t="str">
            <v>ENTREGAR CON EL PEDIDO ORDEN 1307</v>
          </cell>
          <cell r="AD7675">
            <v>44031</v>
          </cell>
          <cell r="AE7675">
            <v>44035</v>
          </cell>
          <cell r="AF7675" t="str">
            <v>SET X2 PINZAS</v>
          </cell>
          <cell r="AG7675" t="str">
            <v>229.9</v>
          </cell>
          <cell r="AH7675">
            <v>1</v>
          </cell>
          <cell r="AI7675" t="str">
            <v>046BA3323</v>
          </cell>
          <cell r="AJ7675" t="str">
            <v>Móvil</v>
          </cell>
          <cell r="AK7675" t="str">
            <v>LLEGA EL 25-07 ENTRE 8 Y 13 HORAS!</v>
          </cell>
          <cell r="AL7675">
            <v>1606646248</v>
          </cell>
          <cell r="AM7675">
            <v>263416365</v>
          </cell>
          <cell r="AN7675" t="str">
            <v>Sí</v>
          </cell>
        </row>
        <row r="7676">
          <cell r="A7676">
            <v>1271</v>
          </cell>
          <cell r="B7676" t="str">
            <v>iaramiculka10@gmail.com</v>
          </cell>
          <cell r="AF7676" t="str">
            <v>ESPATULA PLANA RANURADA DISTINTOS COLORES (Blanco)</v>
          </cell>
          <cell r="AG7676" t="str">
            <v>236.5</v>
          </cell>
          <cell r="AH7676">
            <v>1</v>
          </cell>
          <cell r="AI7676" t="str">
            <v>BP11001 BIPO</v>
          </cell>
          <cell r="AN7676" t="str">
            <v>Sí</v>
          </cell>
        </row>
        <row r="7677">
          <cell r="A7677">
            <v>1271</v>
          </cell>
          <cell r="B7677" t="str">
            <v>iaramiculka10@gmail.com</v>
          </cell>
          <cell r="AF7677" t="str">
            <v>CUCHARA DISTINTOS COLORES (Blanco)</v>
          </cell>
          <cell r="AG7677" t="str">
            <v>236.5</v>
          </cell>
          <cell r="AH7677">
            <v>1</v>
          </cell>
          <cell r="AI7677" t="str">
            <v>BP15001 BIPO</v>
          </cell>
          <cell r="AN7677" t="str">
            <v>Sí</v>
          </cell>
        </row>
        <row r="7678">
          <cell r="A7678">
            <v>1271</v>
          </cell>
          <cell r="B7678" t="str">
            <v>iaramiculka10@gmail.com</v>
          </cell>
          <cell r="AF7678" t="str">
            <v>PISAPAPAS DISTINTOS COLORES (Blanco)</v>
          </cell>
          <cell r="AG7678" t="str">
            <v>236.5</v>
          </cell>
          <cell r="AH7678">
            <v>1</v>
          </cell>
          <cell r="AI7678" t="str">
            <v>BP17001</v>
          </cell>
          <cell r="AN7678" t="str">
            <v>Sí</v>
          </cell>
        </row>
        <row r="7679">
          <cell r="A7679">
            <v>1270</v>
          </cell>
          <cell r="B7679" t="str">
            <v>danielafrey20@gmail.com</v>
          </cell>
          <cell r="C7679">
            <v>44031</v>
          </cell>
          <cell r="D7679" t="str">
            <v>Abierta</v>
          </cell>
          <cell r="E7679" t="str">
            <v>Recibido</v>
          </cell>
          <cell r="F7679" t="str">
            <v>Enviado</v>
          </cell>
          <cell r="G7679" t="str">
            <v>ARS</v>
          </cell>
          <cell r="H7679" t="str">
            <v>3729.31</v>
          </cell>
          <cell r="I7679">
            <v>0</v>
          </cell>
          <cell r="J7679">
            <v>0</v>
          </cell>
          <cell r="K7679" t="str">
            <v>3729.31</v>
          </cell>
          <cell r="L7679" t="str">
            <v>Leandro Rey</v>
          </cell>
          <cell r="M7679">
            <v>36740197</v>
          </cell>
          <cell r="N7679">
            <v>1121579382</v>
          </cell>
          <cell r="O7679" t="str">
            <v>Leandro Rey</v>
          </cell>
          <cell r="P7679">
            <v>1121579382</v>
          </cell>
          <cell r="Q7679" t="str">
            <v>Zelada</v>
          </cell>
          <cell r="R7679">
            <v>6449</v>
          </cell>
          <cell r="S7679">
            <v>4.1666666666666664E-2</v>
          </cell>
          <cell r="T7679" t="str">
            <v>Mataderos</v>
          </cell>
          <cell r="U7679" t="str">
            <v>Caba</v>
          </cell>
          <cell r="V7679">
            <v>1440</v>
          </cell>
          <cell r="W7679" t="str">
            <v>Capital Federal</v>
          </cell>
          <cell r="Y7679" t="str">
            <v>ENVÍO SIN CARGO (CABA Y GRAN PARTE DE GBA) TIEMPO: 4 a 6 DÍAS HÁBILES</v>
          </cell>
          <cell r="Z7679" t="str">
            <v>Mercado Pago</v>
          </cell>
          <cell r="AB7679" t="str">
            <v>Pueden recibir el pedido Leandro Rey o Josefina Fernandez Landin</v>
          </cell>
          <cell r="AC7679" t="str">
            <v>ENVIAR CON ORDEN 1308</v>
          </cell>
          <cell r="AD7679">
            <v>44031</v>
          </cell>
          <cell r="AE7679">
            <v>44035</v>
          </cell>
          <cell r="AF7679" t="str">
            <v>DESTAPADOR - SACACORCHOS</v>
          </cell>
          <cell r="AG7679" t="str">
            <v>134.84</v>
          </cell>
          <cell r="AH7679">
            <v>1</v>
          </cell>
          <cell r="AI7679" t="str">
            <v>BA4791</v>
          </cell>
          <cell r="AJ7679" t="str">
            <v>Móvil</v>
          </cell>
          <cell r="AK7679" t="str">
            <v>LLEGA EL 25-07 ENTRE 8 Y 13 HORAS!</v>
          </cell>
          <cell r="AL7679">
            <v>1606566649</v>
          </cell>
          <cell r="AM7679">
            <v>263384133</v>
          </cell>
          <cell r="AN7679" t="str">
            <v>Sí</v>
          </cell>
        </row>
        <row r="7680">
          <cell r="A7680">
            <v>1270</v>
          </cell>
          <cell r="B7680" t="str">
            <v>danielafrey20@gmail.com</v>
          </cell>
          <cell r="AF7680" t="str">
            <v>VASO TERMICO CON TAPA Y FAJA (Beige)</v>
          </cell>
          <cell r="AG7680" t="str">
            <v>296.47</v>
          </cell>
          <cell r="AH7680">
            <v>1</v>
          </cell>
          <cell r="AI7680" t="str">
            <v>019BA7578</v>
          </cell>
          <cell r="AN7680" t="str">
            <v>Sí</v>
          </cell>
        </row>
        <row r="7681">
          <cell r="A7681">
            <v>1270</v>
          </cell>
          <cell r="B7681" t="str">
            <v>danielafrey20@gmail.com</v>
          </cell>
          <cell r="AF7681" t="str">
            <v>BOWL BAMBOO BLANCO 6X15CM</v>
          </cell>
          <cell r="AG7681">
            <v>539</v>
          </cell>
          <cell r="AH7681">
            <v>1</v>
          </cell>
          <cell r="AI7681" t="str">
            <v>BA7797 merca separa con el 15%</v>
          </cell>
          <cell r="AN7681" t="str">
            <v>Sí</v>
          </cell>
        </row>
        <row r="7682">
          <cell r="A7682">
            <v>1270</v>
          </cell>
          <cell r="B7682" t="str">
            <v>danielafrey20@gmail.com</v>
          </cell>
          <cell r="AF7682" t="str">
            <v>PROMO: 2 TAZAS ROMA (COLOR A ELECCIÓN)+ INFUSOR DE TE (Azul Navy)</v>
          </cell>
          <cell r="AG7682">
            <v>1150</v>
          </cell>
          <cell r="AH7682">
            <v>1</v>
          </cell>
          <cell r="AI7682" t="str">
            <v>PO323713//PO323713//046BA4757</v>
          </cell>
          <cell r="AN7682" t="str">
            <v>Sí</v>
          </cell>
        </row>
        <row r="7683">
          <cell r="A7683">
            <v>1270</v>
          </cell>
          <cell r="B7683" t="str">
            <v>danielafrey20@gmail.com</v>
          </cell>
          <cell r="AF7683" t="str">
            <v>BOWL CAPACIDAD 2.5 LTS (Rojo)</v>
          </cell>
          <cell r="AG7683">
            <v>250</v>
          </cell>
          <cell r="AH7683">
            <v>1</v>
          </cell>
          <cell r="AI7683" t="str">
            <v>BP02003 BIPO</v>
          </cell>
          <cell r="AN7683" t="str">
            <v>Sí</v>
          </cell>
        </row>
        <row r="7684">
          <cell r="A7684">
            <v>1270</v>
          </cell>
          <cell r="B7684" t="str">
            <v>danielafrey20@gmail.com</v>
          </cell>
          <cell r="AF7684" t="str">
            <v>BOWL BAMBOO BLANCO 23CMX8CM</v>
          </cell>
          <cell r="AG7684">
            <v>1359</v>
          </cell>
          <cell r="AH7684">
            <v>1</v>
          </cell>
          <cell r="AI7684" t="str">
            <v>BA8128BLA</v>
          </cell>
          <cell r="AN7684" t="str">
            <v>Sí</v>
          </cell>
        </row>
        <row r="7685">
          <cell r="A7685">
            <v>1269</v>
          </cell>
          <cell r="B7685" t="str">
            <v>flaviscl@hotmail.com</v>
          </cell>
          <cell r="C7685">
            <v>44031</v>
          </cell>
          <cell r="D7685" t="str">
            <v>Abierta</v>
          </cell>
          <cell r="E7685" t="str">
            <v>Recibido</v>
          </cell>
          <cell r="F7685" t="str">
            <v>Enviado</v>
          </cell>
          <cell r="G7685" t="str">
            <v>ARS</v>
          </cell>
          <cell r="H7685" t="str">
            <v>4369.41</v>
          </cell>
          <cell r="I7685">
            <v>0</v>
          </cell>
          <cell r="J7685">
            <v>0</v>
          </cell>
          <cell r="K7685" t="str">
            <v>4369.41</v>
          </cell>
          <cell r="L7685" t="str">
            <v>Flavia Constanza Lepere</v>
          </cell>
          <cell r="M7685">
            <v>2728801529</v>
          </cell>
          <cell r="N7685">
            <v>1557538453</v>
          </cell>
          <cell r="O7685" t="str">
            <v>Flavia Constanza Lepere</v>
          </cell>
          <cell r="P7685">
            <v>1557538453</v>
          </cell>
          <cell r="Q7685" t="str">
            <v>Vidal</v>
          </cell>
          <cell r="R7685">
            <v>2680</v>
          </cell>
          <cell r="S7685" t="str">
            <v>6to - B</v>
          </cell>
          <cell r="T7685" t="str">
            <v>Belgrano</v>
          </cell>
          <cell r="U7685" t="str">
            <v>Caba</v>
          </cell>
          <cell r="V7685">
            <v>1428</v>
          </cell>
          <cell r="W7685" t="str">
            <v>Capital Federal</v>
          </cell>
          <cell r="Y7685" t="str">
            <v>ENVÍO SIN CARGO (CABA Y GRAN PARTE DE GBA) TIEMPO: 4 a 6 DÍAS HÁBILES</v>
          </cell>
          <cell r="Z7685" t="str">
            <v>Mercado Pago</v>
          </cell>
          <cell r="AC7685" t="str">
            <v>22-07 EL 2691 NO HAY</v>
          </cell>
          <cell r="AD7685">
            <v>44031</v>
          </cell>
          <cell r="AE7685">
            <v>44040</v>
          </cell>
          <cell r="AF7685" t="str">
            <v>JABONERA DE SILICONA 12X9CM NARANJA (AB6637)</v>
          </cell>
          <cell r="AG7685">
            <v>245</v>
          </cell>
          <cell r="AH7685">
            <v>1</v>
          </cell>
          <cell r="AI7685" t="str">
            <v>046AB7488</v>
          </cell>
          <cell r="AJ7685" t="str">
            <v>Móvil</v>
          </cell>
          <cell r="AK7685" t="str">
            <v>30-07 ENTRE 8 Y 18 HORAS!</v>
          </cell>
          <cell r="AL7685">
            <v>1606557903</v>
          </cell>
          <cell r="AM7685">
            <v>263023647</v>
          </cell>
          <cell r="AN7685" t="str">
            <v>Sí</v>
          </cell>
        </row>
        <row r="7686">
          <cell r="A7686">
            <v>1269</v>
          </cell>
          <cell r="B7686" t="str">
            <v>flaviscl@hotmail.com</v>
          </cell>
          <cell r="AF7686" t="str">
            <v>CUADRO YOU AND ME 40X50 CM</v>
          </cell>
          <cell r="AG7686">
            <v>1298</v>
          </cell>
          <cell r="AH7686">
            <v>1</v>
          </cell>
          <cell r="AI7686" t="str">
            <v>024EL2691</v>
          </cell>
          <cell r="AN7686" t="str">
            <v>Sí</v>
          </cell>
        </row>
        <row r="7687">
          <cell r="A7687">
            <v>1269</v>
          </cell>
          <cell r="B7687" t="str">
            <v>flaviscl@hotmail.com</v>
          </cell>
          <cell r="AF7687" t="str">
            <v>BANDEJA BAMBOO BLANCA 35X4.5CM</v>
          </cell>
          <cell r="AG7687" t="str">
            <v>1951.91</v>
          </cell>
          <cell r="AH7687">
            <v>1</v>
          </cell>
          <cell r="AI7687" t="str">
            <v>BA7779</v>
          </cell>
          <cell r="AN7687" t="str">
            <v>Sí</v>
          </cell>
        </row>
        <row r="7688">
          <cell r="A7688">
            <v>1269</v>
          </cell>
          <cell r="B7688" t="str">
            <v>flaviscl@hotmail.com</v>
          </cell>
          <cell r="AF7688" t="str">
            <v>SECAPLATOS PASTO CUADRADO 25CMX25CM</v>
          </cell>
          <cell r="AG7688" t="str">
            <v>874.5</v>
          </cell>
          <cell r="AH7688">
            <v>1</v>
          </cell>
          <cell r="AI7688" t="str">
            <v>019BA7907</v>
          </cell>
          <cell r="AN7688" t="str">
            <v>Sí</v>
          </cell>
        </row>
        <row r="7689">
          <cell r="A7689">
            <v>1268</v>
          </cell>
          <cell r="B7689" t="str">
            <v>lolimartin86@gmail.com</v>
          </cell>
          <cell r="C7689">
            <v>44031</v>
          </cell>
          <cell r="D7689" t="str">
            <v>Abierta</v>
          </cell>
          <cell r="E7689" t="str">
            <v>Recibido</v>
          </cell>
          <cell r="F7689" t="str">
            <v>Enviado</v>
          </cell>
          <cell r="G7689" t="str">
            <v>ARS</v>
          </cell>
          <cell r="H7689" t="str">
            <v>5182.35</v>
          </cell>
          <cell r="I7689" t="str">
            <v>777.35</v>
          </cell>
          <cell r="J7689">
            <v>0</v>
          </cell>
          <cell r="K7689">
            <v>4405</v>
          </cell>
          <cell r="L7689" t="str">
            <v>Loli Mar</v>
          </cell>
          <cell r="M7689">
            <v>31879123</v>
          </cell>
          <cell r="N7689">
            <v>47944206</v>
          </cell>
          <cell r="O7689" t="str">
            <v>Loli Martin</v>
          </cell>
          <cell r="P7689">
            <v>47904204</v>
          </cell>
          <cell r="Q7689" t="str">
            <v>Guillermo Marconi</v>
          </cell>
          <cell r="R7689">
            <v>1470</v>
          </cell>
          <cell r="S7689" t="str">
            <v>7b</v>
          </cell>
          <cell r="T7689" t="str">
            <v>Olivos</v>
          </cell>
          <cell r="U7689" t="str">
            <v>Buenos aires</v>
          </cell>
          <cell r="V7689">
            <v>1636</v>
          </cell>
          <cell r="W7689" t="str">
            <v>Gran Buenos Aires</v>
          </cell>
          <cell r="Y7689" t="str">
            <v>ENVÍO SIN CARGO (CABA Y GRAN PARTE DE GBA) TIEMPO: 4 a 6 DÍAS HÁBILES</v>
          </cell>
          <cell r="Z7689" t="str">
            <v>Mercado Pago</v>
          </cell>
          <cell r="AA7689" t="str">
            <v>GIMEACCARDI</v>
          </cell>
          <cell r="AD7689">
            <v>44031</v>
          </cell>
          <cell r="AE7689">
            <v>44035</v>
          </cell>
          <cell r="AF7689" t="str">
            <v>BOWL BAMBOO BLANCO 23CMX8CM</v>
          </cell>
          <cell r="AG7689">
            <v>1359</v>
          </cell>
          <cell r="AH7689">
            <v>1</v>
          </cell>
          <cell r="AI7689" t="str">
            <v>BA8128BLA</v>
          </cell>
          <cell r="AJ7689" t="str">
            <v>Móvil</v>
          </cell>
          <cell r="AK7689" t="str">
            <v>LLEGA EL 28-07 ENTRE 8 Y 18 HORAS!</v>
          </cell>
          <cell r="AL7689">
            <v>1606420559</v>
          </cell>
          <cell r="AM7689">
            <v>263207881</v>
          </cell>
          <cell r="AN7689" t="str">
            <v>Sí</v>
          </cell>
        </row>
        <row r="7690">
          <cell r="A7690">
            <v>1268</v>
          </cell>
          <cell r="B7690" t="str">
            <v>lolimartin86@gmail.com</v>
          </cell>
          <cell r="AF7690" t="str">
            <v>BOWL BAMBOO BLANCO 6X15CM</v>
          </cell>
          <cell r="AG7690">
            <v>539</v>
          </cell>
          <cell r="AH7690">
            <v>1</v>
          </cell>
          <cell r="AI7690" t="str">
            <v>BA7797 merca separa con el 15%</v>
          </cell>
          <cell r="AN7690" t="str">
            <v>Sí</v>
          </cell>
        </row>
        <row r="7691">
          <cell r="A7691">
            <v>1268</v>
          </cell>
          <cell r="B7691" t="str">
            <v>lolimartin86@gmail.com</v>
          </cell>
          <cell r="AF7691" t="str">
            <v>BOWL BAMBOO BLANCO 14X28CM</v>
          </cell>
          <cell r="AG7691" t="str">
            <v>1332.44</v>
          </cell>
          <cell r="AH7691">
            <v>1</v>
          </cell>
          <cell r="AI7691" t="str">
            <v>BA7812</v>
          </cell>
          <cell r="AN7691" t="str">
            <v>Sí</v>
          </cell>
        </row>
        <row r="7692">
          <cell r="A7692">
            <v>1268</v>
          </cell>
          <cell r="B7692" t="str">
            <v>lolimartin86@gmail.com</v>
          </cell>
          <cell r="AF7692" t="str">
            <v>BANDEJA BAMBOO BLANCA 35X4.5CM</v>
          </cell>
          <cell r="AG7692" t="str">
            <v>1951.91</v>
          </cell>
          <cell r="AH7692">
            <v>1</v>
          </cell>
          <cell r="AI7692" t="str">
            <v>BA7779</v>
          </cell>
          <cell r="AN7692" t="str">
            <v>Sí</v>
          </cell>
        </row>
        <row r="7693">
          <cell r="A7693">
            <v>1267</v>
          </cell>
          <cell r="B7693" t="str">
            <v>maza.andreal@gmail.com</v>
          </cell>
          <cell r="C7693">
            <v>44031</v>
          </cell>
          <cell r="D7693" t="str">
            <v>Abierta</v>
          </cell>
          <cell r="E7693" t="str">
            <v>Anulado</v>
          </cell>
          <cell r="F7693" t="str">
            <v>No está empaquetado</v>
          </cell>
          <cell r="G7693" t="str">
            <v>ARS</v>
          </cell>
          <cell r="H7693" t="str">
            <v>4574.32</v>
          </cell>
          <cell r="I7693" t="str">
            <v>686.15</v>
          </cell>
          <cell r="J7693">
            <v>1410</v>
          </cell>
          <cell r="K7693" t="str">
            <v>5298.17</v>
          </cell>
          <cell r="L7693" t="str">
            <v>Andrea Maza</v>
          </cell>
          <cell r="M7693">
            <v>35364894</v>
          </cell>
          <cell r="N7693">
            <v>3814627672</v>
          </cell>
          <cell r="O7693" t="str">
            <v>Andrea Maza</v>
          </cell>
          <cell r="P7693">
            <v>3814627672</v>
          </cell>
          <cell r="Q7693" t="str">
            <v>Ingeniero lostri</v>
          </cell>
          <cell r="R7693">
            <v>107</v>
          </cell>
          <cell r="S7693" t="str">
            <v>Trancas</v>
          </cell>
          <cell r="U7693" t="str">
            <v>Trancas</v>
          </cell>
          <cell r="V7693">
            <v>4124</v>
          </cell>
          <cell r="W7693" t="str">
            <v>Tucumán</v>
          </cell>
          <cell r="Y7693" t="str">
            <v>Correo Argentino - Encomienda Clásica</v>
          </cell>
          <cell r="Z7693" t="str">
            <v>Mercado Pago</v>
          </cell>
          <cell r="AA7693" t="str">
            <v>GIMEACCARDI</v>
          </cell>
          <cell r="AF7693" t="str">
            <v>COPETINERO BAMBOO BLANCO ALARGADO 5X30X12.5CM</v>
          </cell>
          <cell r="AG7693" t="str">
            <v>984.6</v>
          </cell>
          <cell r="AH7693">
            <v>1</v>
          </cell>
          <cell r="AI7693" t="str">
            <v>BA7794</v>
          </cell>
          <cell r="AJ7693" t="str">
            <v>Móvil</v>
          </cell>
          <cell r="AK7693" t="str">
            <v/>
          </cell>
          <cell r="AL7693">
            <v>1606310144</v>
          </cell>
          <cell r="AM7693">
            <v>263276172</v>
          </cell>
          <cell r="AN7693" t="str">
            <v>Sí</v>
          </cell>
        </row>
        <row r="7694">
          <cell r="A7694">
            <v>1267</v>
          </cell>
          <cell r="B7694" t="str">
            <v>maza.andreal@gmail.com</v>
          </cell>
          <cell r="AF7694" t="str">
            <v>BOWL BAMBOO BLANCO 14X28CM</v>
          </cell>
          <cell r="AG7694" t="str">
            <v>1332.44</v>
          </cell>
          <cell r="AH7694">
            <v>1</v>
          </cell>
          <cell r="AI7694" t="str">
            <v>BA7812</v>
          </cell>
          <cell r="AN7694" t="str">
            <v>Sí</v>
          </cell>
        </row>
        <row r="7695">
          <cell r="A7695">
            <v>1267</v>
          </cell>
          <cell r="B7695" t="str">
            <v>maza.andreal@gmail.com</v>
          </cell>
          <cell r="AF7695" t="str">
            <v>BANDEJA BAMBOO BLANCO 40X5CM</v>
          </cell>
          <cell r="AG7695" t="str">
            <v>2257.28</v>
          </cell>
          <cell r="AH7695">
            <v>1</v>
          </cell>
          <cell r="AI7695" t="str">
            <v>BA8133BLA</v>
          </cell>
          <cell r="AN7695" t="str">
            <v>Sí</v>
          </cell>
        </row>
        <row r="7696">
          <cell r="A7696">
            <v>1266</v>
          </cell>
          <cell r="B7696" t="str">
            <v>cecii.romero@hotmail.com</v>
          </cell>
          <cell r="C7696">
            <v>44031</v>
          </cell>
          <cell r="D7696" t="str">
            <v>Abierta</v>
          </cell>
          <cell r="E7696" t="str">
            <v>Recibido</v>
          </cell>
          <cell r="F7696" t="str">
            <v>Enviado</v>
          </cell>
          <cell r="G7696" t="str">
            <v>ARS</v>
          </cell>
          <cell r="H7696" t="str">
            <v>2047.87</v>
          </cell>
          <cell r="I7696" t="str">
            <v>307.18</v>
          </cell>
          <cell r="J7696">
            <v>0</v>
          </cell>
          <cell r="K7696" t="str">
            <v>1740.69</v>
          </cell>
          <cell r="L7696" t="str">
            <v>Cecilia Romero</v>
          </cell>
          <cell r="M7696">
            <v>36529812</v>
          </cell>
          <cell r="N7696">
            <v>1136501305</v>
          </cell>
          <cell r="O7696" t="str">
            <v>Cecilia Romero</v>
          </cell>
          <cell r="P7696">
            <v>1136501305</v>
          </cell>
          <cell r="Q7696" t="str">
            <v>Lima</v>
          </cell>
          <cell r="R7696">
            <v>675</v>
          </cell>
          <cell r="T7696" t="str">
            <v>Santa Marta</v>
          </cell>
          <cell r="U7696" t="str">
            <v>Tristan Suarez</v>
          </cell>
          <cell r="V7696">
            <v>1806</v>
          </cell>
          <cell r="W7696" t="str">
            <v>Gran Buenos Aires</v>
          </cell>
          <cell r="Y7696" t="str">
            <v>ENVÍO SIN CARGO (CABA Y GRAN PARTE DE GBA) TIEMPO: 4 a 6 DÍAS HÁBILES</v>
          </cell>
          <cell r="Z7696" t="str">
            <v>Mercado Pago</v>
          </cell>
          <cell r="AA7696" t="str">
            <v>GIMEACCARDI</v>
          </cell>
          <cell r="AD7696">
            <v>44031</v>
          </cell>
          <cell r="AE7696">
            <v>44035</v>
          </cell>
          <cell r="AF7696" t="str">
            <v>RELOJ DE PARED NEGRO 30CM</v>
          </cell>
          <cell r="AG7696" t="str">
            <v>652.5</v>
          </cell>
          <cell r="AH7696">
            <v>1</v>
          </cell>
          <cell r="AI7696" t="str">
            <v>046RE6670</v>
          </cell>
          <cell r="AJ7696" t="str">
            <v>Móvil</v>
          </cell>
          <cell r="AK7696" t="str">
            <v>LLEGA EL 27-07 ENTRE 8 Y 18 HORAS!</v>
          </cell>
          <cell r="AL7696">
            <v>1606287339</v>
          </cell>
          <cell r="AM7696">
            <v>263274937</v>
          </cell>
          <cell r="AN7696" t="str">
            <v>Sí</v>
          </cell>
        </row>
        <row r="7697">
          <cell r="A7697">
            <v>1266</v>
          </cell>
          <cell r="B7697" t="str">
            <v>cecii.romero@hotmail.com</v>
          </cell>
          <cell r="AF7697" t="str">
            <v>BANDEJA BAMBOO NEGRO 30X4CM</v>
          </cell>
          <cell r="AG7697" t="str">
            <v>1395.37</v>
          </cell>
          <cell r="AH7697">
            <v>1</v>
          </cell>
          <cell r="AI7697" t="str">
            <v>BA8135NEG</v>
          </cell>
          <cell r="AN7697" t="str">
            <v>Sí</v>
          </cell>
        </row>
        <row r="7698">
          <cell r="A7698">
            <v>1265</v>
          </cell>
          <cell r="B7698" t="str">
            <v>felitti2002@hotmail.com</v>
          </cell>
          <cell r="C7698">
            <v>44031</v>
          </cell>
          <cell r="D7698" t="str">
            <v>Abierta</v>
          </cell>
          <cell r="E7698" t="str">
            <v>Recibido</v>
          </cell>
          <cell r="F7698" t="str">
            <v>Enviado</v>
          </cell>
          <cell r="G7698" t="str">
            <v>ARS</v>
          </cell>
          <cell r="H7698" t="str">
            <v>5307.84</v>
          </cell>
          <cell r="I7698">
            <v>0</v>
          </cell>
          <cell r="J7698">
            <v>0</v>
          </cell>
          <cell r="K7698" t="str">
            <v>5307.84</v>
          </cell>
          <cell r="L7698" t="str">
            <v>Mariano Feliti</v>
          </cell>
          <cell r="M7698">
            <v>20281574907</v>
          </cell>
          <cell r="N7698">
            <v>53353744</v>
          </cell>
          <cell r="O7698" t="str">
            <v>Mariano Feliti</v>
          </cell>
          <cell r="P7698">
            <v>53353744</v>
          </cell>
          <cell r="Q7698" t="str">
            <v>Jaramillo</v>
          </cell>
          <cell r="R7698">
            <v>2570</v>
          </cell>
          <cell r="S7698">
            <v>0.29166666666666669</v>
          </cell>
          <cell r="T7698" t="str">
            <v>Saavedra</v>
          </cell>
          <cell r="U7698" t="str">
            <v>Caba</v>
          </cell>
          <cell r="V7698">
            <v>1429</v>
          </cell>
          <cell r="W7698" t="str">
            <v>Capital Federal</v>
          </cell>
          <cell r="Y7698" t="str">
            <v>ENVÍO SIN CARGO (CABA Y GRAN PARTE DE GBA) TIEMPO: 4 a 6 DÍAS HÁBILES</v>
          </cell>
          <cell r="Z7698" t="str">
            <v>Mercado Pago</v>
          </cell>
          <cell r="AC7698" t="str">
            <v>Les solicito FC tipo A Gracias FC tipo A 20281574907</v>
          </cell>
          <cell r="AD7698">
            <v>44031</v>
          </cell>
          <cell r="AE7698">
            <v>44035</v>
          </cell>
          <cell r="AF7698" t="str">
            <v>COPETINERO BAMBOO BLANCO ALARGADO 5X30X12.5CM</v>
          </cell>
          <cell r="AG7698" t="str">
            <v>984.6</v>
          </cell>
          <cell r="AH7698">
            <v>1</v>
          </cell>
          <cell r="AI7698" t="str">
            <v>BA7794</v>
          </cell>
          <cell r="AJ7698" t="str">
            <v>Móvil</v>
          </cell>
          <cell r="AK7698" t="str">
            <v>LLEGA EL 25-07 ENTRE 8 Y 13 HORAS!</v>
          </cell>
          <cell r="AL7698">
            <v>1606192286</v>
          </cell>
          <cell r="AM7698">
            <v>262986364</v>
          </cell>
          <cell r="AN7698" t="str">
            <v>Sí</v>
          </cell>
        </row>
        <row r="7699">
          <cell r="A7699">
            <v>1265</v>
          </cell>
          <cell r="B7699" t="str">
            <v>felitti2002@hotmail.com</v>
          </cell>
          <cell r="AF7699" t="str">
            <v>SET CUCHARON Y TENEDOR BAMBOO BLANCO 29CM</v>
          </cell>
          <cell r="AG7699">
            <v>1024</v>
          </cell>
          <cell r="AH7699">
            <v>1</v>
          </cell>
          <cell r="AI7699" t="str">
            <v>BA7800</v>
          </cell>
          <cell r="AN7699" t="str">
            <v>Sí</v>
          </cell>
        </row>
        <row r="7700">
          <cell r="A7700">
            <v>1265</v>
          </cell>
          <cell r="B7700" t="str">
            <v>felitti2002@hotmail.com</v>
          </cell>
          <cell r="AF7700" t="str">
            <v>BOWL BAMBOO BLANCO 14X28CM</v>
          </cell>
          <cell r="AG7700" t="str">
            <v>1332.44</v>
          </cell>
          <cell r="AH7700">
            <v>1</v>
          </cell>
          <cell r="AI7700" t="str">
            <v>BA7812</v>
          </cell>
          <cell r="AN7700" t="str">
            <v>Sí</v>
          </cell>
        </row>
        <row r="7701">
          <cell r="A7701">
            <v>1265</v>
          </cell>
          <cell r="B7701" t="str">
            <v>felitti2002@hotmail.com</v>
          </cell>
          <cell r="AF7701" t="str">
            <v>BOWL BAMBOO BLANCO 6X12CM</v>
          </cell>
          <cell r="AG7701" t="str">
            <v>491.7</v>
          </cell>
          <cell r="AH7701">
            <v>4</v>
          </cell>
          <cell r="AI7701" t="str">
            <v>BA7830</v>
          </cell>
          <cell r="AN7701" t="str">
            <v>Sí</v>
          </cell>
        </row>
        <row r="7702">
          <cell r="A7702">
            <v>1264</v>
          </cell>
          <cell r="B7702" t="str">
            <v>pauladrago1988@hotmail.com</v>
          </cell>
          <cell r="C7702">
            <v>44030</v>
          </cell>
          <cell r="D7702" t="str">
            <v>Abierta</v>
          </cell>
          <cell r="E7702" t="str">
            <v>Recibido</v>
          </cell>
          <cell r="F7702" t="str">
            <v>Enviado</v>
          </cell>
          <cell r="G7702" t="str">
            <v>ARS</v>
          </cell>
          <cell r="H7702">
            <v>1134</v>
          </cell>
          <cell r="I7702">
            <v>0</v>
          </cell>
          <cell r="J7702">
            <v>0</v>
          </cell>
          <cell r="K7702">
            <v>1134</v>
          </cell>
          <cell r="L7702" t="str">
            <v>Paula daniela Drago</v>
          </cell>
          <cell r="M7702">
            <v>34269934</v>
          </cell>
          <cell r="N7702">
            <v>1121576515</v>
          </cell>
          <cell r="O7702" t="str">
            <v>Paula daniela Drago</v>
          </cell>
          <cell r="P7702">
            <v>1121576515</v>
          </cell>
          <cell r="Q7702" t="str">
            <v>Hipolito Bouchard</v>
          </cell>
          <cell r="R7702">
            <v>2302</v>
          </cell>
          <cell r="S7702">
            <v>1</v>
          </cell>
          <cell r="T7702" t="str">
            <v>José marmol</v>
          </cell>
          <cell r="U7702" t="str">
            <v>Almirante brown</v>
          </cell>
          <cell r="V7702">
            <v>1846</v>
          </cell>
          <cell r="W7702" t="str">
            <v>Gran Buenos Aires</v>
          </cell>
          <cell r="Y7702" t="str">
            <v>ENVÍO SIN CARGO (CABA Y GRAN PARTE DE GBA) TIEMPO: 4 a 6 DÍAS HÁBILES</v>
          </cell>
          <cell r="Z7702" t="str">
            <v>Mercado Pago</v>
          </cell>
          <cell r="AD7702">
            <v>44030</v>
          </cell>
          <cell r="AE7702">
            <v>44034</v>
          </cell>
          <cell r="AF7702" t="str">
            <v>HERMETICO BLANCO 1.75LTS CILINDRICO C/CUCHARITA</v>
          </cell>
          <cell r="AG7702">
            <v>413</v>
          </cell>
          <cell r="AH7702">
            <v>2</v>
          </cell>
          <cell r="AI7702" t="str">
            <v>BP41001</v>
          </cell>
          <cell r="AJ7702" t="str">
            <v>Móvil</v>
          </cell>
          <cell r="AK7702" t="str">
            <v>LLEGA EL 24-07 ENTRE 8 Y 18 HORAS!</v>
          </cell>
          <cell r="AL7702">
            <v>1606136206</v>
          </cell>
          <cell r="AM7702">
            <v>263185826</v>
          </cell>
          <cell r="AN7702" t="str">
            <v>Sí</v>
          </cell>
        </row>
        <row r="7703">
          <cell r="A7703">
            <v>1264</v>
          </cell>
          <cell r="B7703" t="str">
            <v>pauladrago1988@hotmail.com</v>
          </cell>
          <cell r="AF7703" t="str">
            <v>INFUSOR DE TE</v>
          </cell>
          <cell r="AG7703">
            <v>154</v>
          </cell>
          <cell r="AH7703">
            <v>2</v>
          </cell>
          <cell r="AI7703" t="str">
            <v>046BA4757</v>
          </cell>
          <cell r="AN7703" t="str">
            <v>Sí</v>
          </cell>
        </row>
        <row r="7704">
          <cell r="A7704">
            <v>1263</v>
          </cell>
          <cell r="B7704" t="str">
            <v>agus.48@hotmail.com</v>
          </cell>
          <cell r="C7704">
            <v>44030</v>
          </cell>
          <cell r="D7704" t="str">
            <v>Abierta</v>
          </cell>
          <cell r="E7704" t="str">
            <v>Recibido</v>
          </cell>
          <cell r="F7704" t="str">
            <v>Enviado</v>
          </cell>
          <cell r="G7704" t="str">
            <v>ARS</v>
          </cell>
          <cell r="H7704">
            <v>1807</v>
          </cell>
          <cell r="I7704" t="str">
            <v>271.05</v>
          </cell>
          <cell r="J7704">
            <v>0</v>
          </cell>
          <cell r="K7704" t="str">
            <v>1535.95</v>
          </cell>
          <cell r="L7704" t="str">
            <v>Agustina Fernandez</v>
          </cell>
          <cell r="M7704">
            <v>39556374</v>
          </cell>
          <cell r="N7704">
            <v>1128071323</v>
          </cell>
          <cell r="O7704" t="str">
            <v>Agustina Fernandez</v>
          </cell>
          <cell r="P7704">
            <v>1128071323</v>
          </cell>
          <cell r="Q7704" t="str">
            <v>Heredia</v>
          </cell>
          <cell r="R7704">
            <v>6533</v>
          </cell>
          <cell r="S7704">
            <v>1</v>
          </cell>
          <cell r="T7704" t="str">
            <v>Wilde</v>
          </cell>
          <cell r="U7704" t="str">
            <v>Avellaneda</v>
          </cell>
          <cell r="V7704">
            <v>1875</v>
          </cell>
          <cell r="W7704" t="str">
            <v>Gran Buenos Aires</v>
          </cell>
          <cell r="Y7704" t="str">
            <v>ENVÍO SIN CARGO (CABA Y GRAN PARTE DE GBA) TIEMPO: 4 a 6 DÍAS HÁBILES</v>
          </cell>
          <cell r="Z7704" t="str">
            <v>Mercado Pago</v>
          </cell>
          <cell r="AA7704" t="str">
            <v>GIMEACCARDI</v>
          </cell>
          <cell r="AD7704">
            <v>44030</v>
          </cell>
          <cell r="AE7704">
            <v>44034</v>
          </cell>
          <cell r="AF7704" t="str">
            <v>PORTA COSMETICOS 8 PARTES 11.5X11.5CM</v>
          </cell>
          <cell r="AG7704">
            <v>428</v>
          </cell>
          <cell r="AH7704">
            <v>1</v>
          </cell>
          <cell r="AI7704" t="str">
            <v>046DE7898</v>
          </cell>
          <cell r="AJ7704" t="str">
            <v>Web</v>
          </cell>
          <cell r="AK7704" t="str">
            <v>LLEGA EL 24-07 ENTRE 8 Y 18 HORAS!</v>
          </cell>
          <cell r="AL7704">
            <v>1606118000</v>
          </cell>
          <cell r="AM7704">
            <v>263175196</v>
          </cell>
          <cell r="AN7704" t="str">
            <v>Sí</v>
          </cell>
        </row>
        <row r="7705">
          <cell r="A7705">
            <v>1263</v>
          </cell>
          <cell r="B7705" t="str">
            <v>agus.48@hotmail.com</v>
          </cell>
          <cell r="AF7705" t="str">
            <v>BOWL CAPACIDAD 2.5 LTS (Rojo)</v>
          </cell>
          <cell r="AG7705">
            <v>250</v>
          </cell>
          <cell r="AH7705">
            <v>1</v>
          </cell>
          <cell r="AI7705" t="str">
            <v>BP02003 BIPO</v>
          </cell>
          <cell r="AN7705" t="str">
            <v>Sí</v>
          </cell>
        </row>
        <row r="7706">
          <cell r="A7706">
            <v>1263</v>
          </cell>
          <cell r="B7706" t="str">
            <v>agus.48@hotmail.com</v>
          </cell>
          <cell r="AF7706" t="str">
            <v>SET: DOSIFICADOR REPOSTERIA+ESPATULA+4 PICOS 6X20CM</v>
          </cell>
          <cell r="AG7706">
            <v>413</v>
          </cell>
          <cell r="AH7706">
            <v>1</v>
          </cell>
          <cell r="AI7706" t="str">
            <v>046BA4804</v>
          </cell>
          <cell r="AN7706" t="str">
            <v>Sí</v>
          </cell>
        </row>
        <row r="7707">
          <cell r="A7707">
            <v>1263</v>
          </cell>
          <cell r="B7707" t="str">
            <v>agus.48@hotmail.com</v>
          </cell>
          <cell r="AF7707" t="str">
            <v>Hermetico 400 cc surtidos c/tapa</v>
          </cell>
          <cell r="AG7707">
            <v>179</v>
          </cell>
          <cell r="AH7707">
            <v>4</v>
          </cell>
          <cell r="AI7707" t="str">
            <v>BP35099</v>
          </cell>
          <cell r="AN7707" t="str">
            <v>Sí</v>
          </cell>
        </row>
        <row r="7708">
          <cell r="A7708">
            <v>1262</v>
          </cell>
          <cell r="B7708" t="str">
            <v>nobilenuria@hotmail.com.ar</v>
          </cell>
          <cell r="C7708">
            <v>44030</v>
          </cell>
          <cell r="D7708" t="str">
            <v>Abierta</v>
          </cell>
          <cell r="E7708" t="str">
            <v>Recibido</v>
          </cell>
          <cell r="F7708" t="str">
            <v>Enviado</v>
          </cell>
          <cell r="G7708" t="str">
            <v>ARS</v>
          </cell>
          <cell r="H7708" t="str">
            <v>2640.78</v>
          </cell>
          <cell r="I7708">
            <v>0</v>
          </cell>
          <cell r="J7708">
            <v>0</v>
          </cell>
          <cell r="K7708" t="str">
            <v>2640.78</v>
          </cell>
          <cell r="L7708" t="str">
            <v>Nuria Nobile</v>
          </cell>
          <cell r="M7708">
            <v>36632171</v>
          </cell>
          <cell r="N7708">
            <v>3416028050</v>
          </cell>
          <cell r="O7708" t="str">
            <v>Nuria Nobile</v>
          </cell>
          <cell r="P7708">
            <v>3416028050</v>
          </cell>
          <cell r="Q7708" t="str">
            <v>Alsina</v>
          </cell>
          <cell r="R7708">
            <v>1569</v>
          </cell>
          <cell r="S7708">
            <v>44264</v>
          </cell>
          <cell r="U7708" t="str">
            <v>Caba</v>
          </cell>
          <cell r="V7708">
            <v>1088</v>
          </cell>
          <cell r="W7708" t="str">
            <v>Capital Federal</v>
          </cell>
          <cell r="Y7708" t="str">
            <v>ENVÍO SIN CARGO (CABA Y GRAN PARTE DE GBA) TIEMPO: 4 a 6 DÍAS HÁBILES</v>
          </cell>
          <cell r="Z7708" t="str">
            <v>Mercado Pago</v>
          </cell>
          <cell r="AB7708" t="str">
            <v>DIAS Y HORARIOS DE ENTREGA:  MIERCOLES Y JUEVES DURANTE TODO EL DIA  No hay timbre, por favor llamar al numero de contacto. 3416028050</v>
          </cell>
          <cell r="AD7708">
            <v>44030</v>
          </cell>
          <cell r="AE7708">
            <v>44034</v>
          </cell>
          <cell r="AF7708" t="str">
            <v>SARTEN DE CERAMICA DE 20CM C/TAPA ANTIADHERENTE</v>
          </cell>
          <cell r="AG7708" t="str">
            <v>1136.59</v>
          </cell>
          <cell r="AH7708">
            <v>1</v>
          </cell>
          <cell r="AI7708" t="str">
            <v>BA8169</v>
          </cell>
          <cell r="AJ7708" t="str">
            <v>Web</v>
          </cell>
          <cell r="AK7708" t="str">
            <v>LLEGA EL 24-07 ENTRE 8 Y 18 HORAS!</v>
          </cell>
          <cell r="AL7708">
            <v>1606097490</v>
          </cell>
          <cell r="AM7708">
            <v>263013212</v>
          </cell>
          <cell r="AN7708" t="str">
            <v>Sí</v>
          </cell>
        </row>
        <row r="7709">
          <cell r="A7709">
            <v>1262</v>
          </cell>
          <cell r="B7709" t="str">
            <v>nobilenuria@hotmail.com.ar</v>
          </cell>
          <cell r="AF7709" t="str">
            <v>COLADOR ACERO INOX. 20CM DIAM X8CM ALTO</v>
          </cell>
          <cell r="AG7709">
            <v>466</v>
          </cell>
          <cell r="AH7709">
            <v>1</v>
          </cell>
          <cell r="AI7709" t="str">
            <v>046BA8161</v>
          </cell>
          <cell r="AN7709" t="str">
            <v>Sí</v>
          </cell>
        </row>
        <row r="7710">
          <cell r="A7710">
            <v>1262</v>
          </cell>
          <cell r="B7710" t="str">
            <v>nobilenuria@hotmail.com.ar</v>
          </cell>
          <cell r="AF7710" t="str">
            <v>Hermetico 400 cc surtidos c/tapa</v>
          </cell>
          <cell r="AG7710">
            <v>179</v>
          </cell>
          <cell r="AH7710">
            <v>1</v>
          </cell>
          <cell r="AI7710" t="str">
            <v>BP35099</v>
          </cell>
          <cell r="AN7710" t="str">
            <v>Sí</v>
          </cell>
        </row>
        <row r="7711">
          <cell r="A7711">
            <v>1262</v>
          </cell>
          <cell r="B7711" t="str">
            <v>nobilenuria@hotmail.com.ar</v>
          </cell>
          <cell r="AF7711" t="str">
            <v>DESTAPADOR - SACACORCHOS</v>
          </cell>
          <cell r="AG7711" t="str">
            <v>134.84</v>
          </cell>
          <cell r="AH7711">
            <v>1</v>
          </cell>
          <cell r="AI7711" t="str">
            <v>BA4791</v>
          </cell>
          <cell r="AN7711" t="str">
            <v>Sí</v>
          </cell>
        </row>
        <row r="7712">
          <cell r="A7712">
            <v>1262</v>
          </cell>
          <cell r="B7712" t="str">
            <v>nobilenuria@hotmail.com.ar</v>
          </cell>
          <cell r="AF7712" t="str">
            <v>RALLADOR 4 LADOS (Naranja)</v>
          </cell>
          <cell r="AG7712" t="str">
            <v>511.85</v>
          </cell>
          <cell r="AH7712">
            <v>1</v>
          </cell>
          <cell r="AN7712" t="str">
            <v>Sí</v>
          </cell>
        </row>
        <row r="7713">
          <cell r="A7713">
            <v>1262</v>
          </cell>
          <cell r="B7713" t="str">
            <v>nobilenuria@hotmail.com.ar</v>
          </cell>
          <cell r="AF7713" t="str">
            <v>VASO ANARANJADO FACETADO Y EXPRIMIDOR</v>
          </cell>
          <cell r="AG7713" t="str">
            <v>212.5</v>
          </cell>
          <cell r="AH7713">
            <v>1</v>
          </cell>
          <cell r="AI7713" t="str">
            <v>BP24004 BIPO</v>
          </cell>
          <cell r="AN7713" t="str">
            <v>Sí</v>
          </cell>
        </row>
        <row r="7714">
          <cell r="A7714">
            <v>1261</v>
          </cell>
          <cell r="B7714" t="str">
            <v>peralta.ch2@gmail.com</v>
          </cell>
          <cell r="C7714">
            <v>44030</v>
          </cell>
          <cell r="D7714" t="str">
            <v>Abierta</v>
          </cell>
          <cell r="E7714" t="str">
            <v>Recibido</v>
          </cell>
          <cell r="F7714" t="str">
            <v>Enviado</v>
          </cell>
          <cell r="G7714" t="str">
            <v>ARS</v>
          </cell>
          <cell r="H7714">
            <v>2120</v>
          </cell>
          <cell r="I7714">
            <v>0</v>
          </cell>
          <cell r="J7714">
            <v>0</v>
          </cell>
          <cell r="K7714">
            <v>2120</v>
          </cell>
          <cell r="L7714" t="str">
            <v>Maria Cecilia Peralta</v>
          </cell>
          <cell r="M7714">
            <v>39339051</v>
          </cell>
          <cell r="N7714">
            <v>5491156694205</v>
          </cell>
          <cell r="O7714" t="str">
            <v>Maria Cecilia Peralta</v>
          </cell>
          <cell r="P7714">
            <v>5491156694205</v>
          </cell>
          <cell r="Q7714" t="str">
            <v>Pcia de Santa fe</v>
          </cell>
          <cell r="R7714">
            <v>2640</v>
          </cell>
          <cell r="T7714" t="str">
            <v>Los alamos</v>
          </cell>
          <cell r="U7714" t="str">
            <v>Glew</v>
          </cell>
          <cell r="V7714">
            <v>1856</v>
          </cell>
          <cell r="W7714" t="str">
            <v>Gran Buenos Aires</v>
          </cell>
          <cell r="Y7714" t="str">
            <v>ENVÍO SIN CARGO (CABA Y GRAN PARTE DE GBA) TIEMPO: 4 a 6 DÍAS HÁBILES</v>
          </cell>
          <cell r="Z7714" t="str">
            <v>Mercado Pago</v>
          </cell>
          <cell r="AB7714" t="str">
            <v>La planta en lila</v>
          </cell>
          <cell r="AD7714">
            <v>44030</v>
          </cell>
          <cell r="AE7714">
            <v>44034</v>
          </cell>
          <cell r="AF7714" t="str">
            <v>PLANTA ARTIFICIAL MACET. METAL (1 UNIDAD) 3 COL SURT 8X16CM</v>
          </cell>
          <cell r="AG7714" t="str">
            <v>708.5</v>
          </cell>
          <cell r="AH7714">
            <v>1</v>
          </cell>
          <cell r="AI7714" t="str">
            <v>046FL7142</v>
          </cell>
          <cell r="AJ7714" t="str">
            <v>Móvil</v>
          </cell>
          <cell r="AK7714" t="str">
            <v>LLEGA EL 24-07 ENTRE 8 Y 18 HORAS!</v>
          </cell>
          <cell r="AL7714">
            <v>1606083325</v>
          </cell>
          <cell r="AM7714">
            <v>263172388</v>
          </cell>
          <cell r="AN7714" t="str">
            <v>Sí</v>
          </cell>
        </row>
        <row r="7715">
          <cell r="A7715">
            <v>1261</v>
          </cell>
          <cell r="B7715" t="str">
            <v>peralta.ch2@gmail.com</v>
          </cell>
          <cell r="AF7715" t="str">
            <v>PLANTA ARTIFICIAL MACET CERAMICA 15X8.5X16CM</v>
          </cell>
          <cell r="AG7715">
            <v>585</v>
          </cell>
          <cell r="AH7715">
            <v>1</v>
          </cell>
          <cell r="AI7715" t="str">
            <v>046FL7017</v>
          </cell>
          <cell r="AN7715" t="str">
            <v>Sí</v>
          </cell>
        </row>
        <row r="7716">
          <cell r="A7716">
            <v>1261</v>
          </cell>
          <cell r="B7716" t="str">
            <v>peralta.ch2@gmail.com</v>
          </cell>
          <cell r="AF7716" t="str">
            <v>FANAL DE METAL C MANIJA BEIGE 13.5CM 12CM DIAM</v>
          </cell>
          <cell r="AG7716" t="str">
            <v>552.5</v>
          </cell>
          <cell r="AH7716">
            <v>1</v>
          </cell>
          <cell r="AI7716" t="str">
            <v>046FA7434</v>
          </cell>
          <cell r="AN7716" t="str">
            <v>Sí</v>
          </cell>
        </row>
        <row r="7717">
          <cell r="A7717">
            <v>1261</v>
          </cell>
          <cell r="B7717" t="str">
            <v>peralta.ch2@gmail.com</v>
          </cell>
          <cell r="AF7717" t="str">
            <v>JARRON CERAMICA CREMA 10X11CM</v>
          </cell>
          <cell r="AG7717">
            <v>274</v>
          </cell>
          <cell r="AH7717">
            <v>1</v>
          </cell>
          <cell r="AI7717" t="str">
            <v>046JA7513</v>
          </cell>
          <cell r="AN7717" t="str">
            <v>Sí</v>
          </cell>
        </row>
        <row r="7718">
          <cell r="A7718">
            <v>1260</v>
          </cell>
          <cell r="B7718" t="str">
            <v>zanitti.nancy@gmail.com</v>
          </cell>
          <cell r="C7718">
            <v>44030</v>
          </cell>
          <cell r="D7718" t="str">
            <v>Abierta</v>
          </cell>
          <cell r="E7718" t="str">
            <v>Recibido</v>
          </cell>
          <cell r="F7718" t="str">
            <v>Enviado</v>
          </cell>
          <cell r="G7718" t="str">
            <v>ARS</v>
          </cell>
          <cell r="H7718" t="str">
            <v>1788.05</v>
          </cell>
          <cell r="I7718" t="str">
            <v>268.21</v>
          </cell>
          <cell r="J7718">
            <v>0</v>
          </cell>
          <cell r="K7718" t="str">
            <v>1519.84</v>
          </cell>
          <cell r="L7718" t="str">
            <v>Nancy Zanitti</v>
          </cell>
          <cell r="M7718">
            <v>33557557</v>
          </cell>
          <cell r="N7718">
            <v>1553252938</v>
          </cell>
          <cell r="O7718" t="str">
            <v>Nancy Zanitti</v>
          </cell>
          <cell r="P7718">
            <v>1553252938</v>
          </cell>
          <cell r="Q7718" t="str">
            <v>Avenida de los Incas</v>
          </cell>
          <cell r="R7718">
            <v>5421</v>
          </cell>
          <cell r="S7718" t="str">
            <v>4 C</v>
          </cell>
          <cell r="T7718" t="str">
            <v>Parque Chas</v>
          </cell>
          <cell r="U7718" t="str">
            <v>Capital Federal</v>
          </cell>
          <cell r="V7718">
            <v>1427</v>
          </cell>
          <cell r="W7718" t="str">
            <v>Capital Federal</v>
          </cell>
          <cell r="Y7718" t="str">
            <v>ENVÍO SIN CARGO (CABA Y GRAN PARTE DE GBA) TIEMPO: 4 a 6 DÍAS HÁBILES</v>
          </cell>
          <cell r="Z7718" t="str">
            <v>Mercado Pago</v>
          </cell>
          <cell r="AA7718" t="str">
            <v>GIMEACCARDI</v>
          </cell>
          <cell r="AD7718">
            <v>44030</v>
          </cell>
          <cell r="AE7718">
            <v>44034</v>
          </cell>
          <cell r="AF7718" t="str">
            <v>TAZA ROMA DE CERAMICA ROJA 275ML</v>
          </cell>
          <cell r="AG7718">
            <v>600</v>
          </cell>
          <cell r="AH7718">
            <v>1</v>
          </cell>
          <cell r="AI7718" t="str">
            <v>PO416713NN MERCA SEPA</v>
          </cell>
          <cell r="AJ7718" t="str">
            <v>Móvil</v>
          </cell>
          <cell r="AK7718" t="str">
            <v>LLEGA EL 24-07 ENTRE 8 Y 18 HORAS!</v>
          </cell>
          <cell r="AL7718">
            <v>1606071852</v>
          </cell>
          <cell r="AM7718">
            <v>263076555</v>
          </cell>
          <cell r="AN7718" t="str">
            <v>Sí</v>
          </cell>
        </row>
        <row r="7719">
          <cell r="A7719">
            <v>1260</v>
          </cell>
          <cell r="B7719" t="str">
            <v>zanitti.nancy@gmail.com</v>
          </cell>
          <cell r="AF7719" t="str">
            <v>SET 3 PIEZAS CORTADOR HOJAS 2</v>
          </cell>
          <cell r="AG7719">
            <v>206</v>
          </cell>
          <cell r="AH7719">
            <v>1</v>
          </cell>
          <cell r="AI7719" t="str">
            <v>046BA4966</v>
          </cell>
          <cell r="AN7719" t="str">
            <v>Sí</v>
          </cell>
        </row>
        <row r="7720">
          <cell r="A7720">
            <v>1260</v>
          </cell>
          <cell r="B7720" t="str">
            <v>zanitti.nancy@gmail.com</v>
          </cell>
          <cell r="AF7720" t="str">
            <v>Hermetico 400 cc surtidos c/tapa</v>
          </cell>
          <cell r="AG7720">
            <v>179</v>
          </cell>
          <cell r="AH7720">
            <v>2</v>
          </cell>
          <cell r="AI7720" t="str">
            <v>BP35099</v>
          </cell>
          <cell r="AN7720" t="str">
            <v>Sí</v>
          </cell>
        </row>
        <row r="7721">
          <cell r="A7721">
            <v>1260</v>
          </cell>
          <cell r="B7721" t="str">
            <v>zanitti.nancy@gmail.com</v>
          </cell>
          <cell r="AF7721" t="str">
            <v>BUDA PLATEADO PIEDRA 7 X 10 CM</v>
          </cell>
          <cell r="AG7721" t="str">
            <v>624.05</v>
          </cell>
          <cell r="AH7721">
            <v>1</v>
          </cell>
          <cell r="AI7721" t="str">
            <v>DE7872</v>
          </cell>
          <cell r="AN7721" t="str">
            <v>Sí</v>
          </cell>
        </row>
        <row r="7722">
          <cell r="A7722">
            <v>1259</v>
          </cell>
          <cell r="B7722" t="str">
            <v>Lauralaura_molinari_leto@hotmail.com</v>
          </cell>
          <cell r="C7722">
            <v>44030</v>
          </cell>
          <cell r="D7722" t="str">
            <v>Abierta</v>
          </cell>
          <cell r="E7722" t="str">
            <v>Recibido</v>
          </cell>
          <cell r="F7722" t="str">
            <v>Enviado</v>
          </cell>
          <cell r="G7722" t="str">
            <v>ARS</v>
          </cell>
          <cell r="H7722" t="str">
            <v>4194.28</v>
          </cell>
          <cell r="I7722">
            <v>0</v>
          </cell>
          <cell r="J7722">
            <v>0</v>
          </cell>
          <cell r="K7722" t="str">
            <v>4194.28</v>
          </cell>
          <cell r="L7722" t="str">
            <v>Laura Molinari Leto</v>
          </cell>
          <cell r="M7722">
            <v>26200118</v>
          </cell>
          <cell r="N7722">
            <v>1169417846</v>
          </cell>
          <cell r="O7722" t="str">
            <v>Laura Molinari Leto</v>
          </cell>
          <cell r="P7722">
            <v>1169417846</v>
          </cell>
          <cell r="Q7722" t="str">
            <v>Caracas</v>
          </cell>
          <cell r="R7722">
            <v>5581</v>
          </cell>
          <cell r="S7722" t="str">
            <v>Casa</v>
          </cell>
          <cell r="T7722" t="str">
            <v>Villa Pueyrredon</v>
          </cell>
          <cell r="U7722" t="str">
            <v>Capital Federal</v>
          </cell>
          <cell r="V7722">
            <v>1419</v>
          </cell>
          <cell r="W7722" t="str">
            <v>Capital Federal</v>
          </cell>
          <cell r="Y7722" t="str">
            <v>ENVÍO SIN CARGO (CABA Y GRAN PARTE DE GBA) TIEMPO: 4 a 6 DÍAS HÁBILES</v>
          </cell>
          <cell r="Z7722" t="str">
            <v>Mercado Pago</v>
          </cell>
          <cell r="AD7722">
            <v>44030</v>
          </cell>
          <cell r="AE7722">
            <v>44034</v>
          </cell>
          <cell r="AF7722" t="str">
            <v>FLORERO DE VIDRIO FUME 17CM 10CM DIAM</v>
          </cell>
          <cell r="AG7722">
            <v>580</v>
          </cell>
          <cell r="AH7722">
            <v>1</v>
          </cell>
          <cell r="AI7722" t="str">
            <v>046JA7251</v>
          </cell>
          <cell r="AJ7722" t="str">
            <v>Móvil</v>
          </cell>
          <cell r="AK7722" t="str">
            <v>LLEGA EL 24-07 ENTRE 8 Y 18 HORAS!</v>
          </cell>
          <cell r="AL7722">
            <v>1606020618</v>
          </cell>
          <cell r="AM7722">
            <v>262924519</v>
          </cell>
          <cell r="AN7722" t="str">
            <v>Sí</v>
          </cell>
        </row>
        <row r="7723">
          <cell r="A7723">
            <v>1259</v>
          </cell>
          <cell r="B7723" t="str">
            <v>Lauralaura_molinari_leto@hotmail.com</v>
          </cell>
          <cell r="AF7723" t="str">
            <v>SR. DISPENSER COLORES SURTIDOS (Rojo)</v>
          </cell>
          <cell r="AG7723" t="str">
            <v>490.6</v>
          </cell>
          <cell r="AH7723">
            <v>1</v>
          </cell>
          <cell r="AI7723" t="str">
            <v>Q056</v>
          </cell>
          <cell r="AN7723" t="str">
            <v>Sí</v>
          </cell>
        </row>
        <row r="7724">
          <cell r="A7724">
            <v>1259</v>
          </cell>
          <cell r="B7724" t="str">
            <v>Lauralaura_molinari_leto@hotmail.com</v>
          </cell>
          <cell r="AF7724" t="str">
            <v>BOTELLA VIDRIO H2O 1 LITRO CORCHO ECOLOGICO</v>
          </cell>
          <cell r="AG7724" t="str">
            <v>381.7</v>
          </cell>
          <cell r="AH7724">
            <v>1</v>
          </cell>
          <cell r="AI7724" t="str">
            <v>019BO5217NEW</v>
          </cell>
          <cell r="AN7724" t="str">
            <v>Sí</v>
          </cell>
        </row>
        <row r="7725">
          <cell r="A7725">
            <v>1259</v>
          </cell>
          <cell r="B7725" t="str">
            <v>Lauralaura_molinari_leto@hotmail.com</v>
          </cell>
          <cell r="AF7725" t="str">
            <v>FRASCO VIDRIO 19CM X 9CM DIAM</v>
          </cell>
          <cell r="AG7725" t="str">
            <v>372.66</v>
          </cell>
          <cell r="AH7725">
            <v>3</v>
          </cell>
          <cell r="AI7725" t="str">
            <v>BA6431 MERRCA SEPARADA</v>
          </cell>
          <cell r="AN7725" t="str">
            <v>Sí</v>
          </cell>
        </row>
        <row r="7726">
          <cell r="A7726">
            <v>1259</v>
          </cell>
          <cell r="B7726" t="str">
            <v>Lauralaura_molinari_leto@hotmail.com</v>
          </cell>
          <cell r="AF7726" t="str">
            <v>FRASCO DE VIDRIO 0.75L</v>
          </cell>
          <cell r="AG7726">
            <v>708</v>
          </cell>
          <cell r="AH7726">
            <v>2</v>
          </cell>
          <cell r="AI7726" t="str">
            <v>PA98667</v>
          </cell>
          <cell r="AN7726" t="str">
            <v>Sí</v>
          </cell>
        </row>
        <row r="7727">
          <cell r="A7727">
            <v>1259</v>
          </cell>
          <cell r="B7727" t="str">
            <v>Lauralaura_molinari_leto@hotmail.com</v>
          </cell>
          <cell r="AF7727" t="str">
            <v>FRASCO VIDRIO 13.55CM</v>
          </cell>
          <cell r="AG7727">
            <v>104</v>
          </cell>
          <cell r="AH7727">
            <v>2</v>
          </cell>
          <cell r="AI7727" t="str">
            <v>046JA7591</v>
          </cell>
          <cell r="AN7727" t="str">
            <v>Sí</v>
          </cell>
        </row>
        <row r="7728">
          <cell r="A7728">
            <v>1258</v>
          </cell>
          <cell r="B7728" t="str">
            <v>soledadfuertes@gmail.com</v>
          </cell>
          <cell r="C7728">
            <v>44030</v>
          </cell>
          <cell r="D7728" t="str">
            <v>Abierta</v>
          </cell>
          <cell r="E7728" t="str">
            <v>Recibido</v>
          </cell>
          <cell r="F7728" t="str">
            <v>Enviado</v>
          </cell>
          <cell r="G7728" t="str">
            <v>ARS</v>
          </cell>
          <cell r="H7728" t="str">
            <v>4431.91</v>
          </cell>
          <cell r="I7728">
            <v>0</v>
          </cell>
          <cell r="J7728">
            <v>0</v>
          </cell>
          <cell r="K7728" t="str">
            <v>4431.91</v>
          </cell>
          <cell r="L7728" t="str">
            <v>Maria Soledad Fuertes</v>
          </cell>
          <cell r="M7728">
            <v>28671879</v>
          </cell>
          <cell r="N7728">
            <v>2215939036</v>
          </cell>
          <cell r="O7728" t="str">
            <v>Maria Soledad Fuertes</v>
          </cell>
          <cell r="P7728">
            <v>2215939036</v>
          </cell>
          <cell r="Q7728">
            <v>9</v>
          </cell>
          <cell r="R7728">
            <v>1891</v>
          </cell>
          <cell r="U7728" t="str">
            <v>La plata</v>
          </cell>
          <cell r="V7728">
            <v>1440</v>
          </cell>
          <cell r="W7728" t="str">
            <v>Capital Federal</v>
          </cell>
          <cell r="Y7728" t="str">
            <v>ENVÍO SIN CARGO (CABA Y GRAN PARTE DE GBA) TIEMPO: 4 a 6 DÍAS HÁBILES</v>
          </cell>
          <cell r="Z7728" t="str">
            <v>Mercado Pago</v>
          </cell>
          <cell r="AB7728" t="str">
            <v>Corresponde a La Plata</v>
          </cell>
          <cell r="AD7728">
            <v>44030</v>
          </cell>
          <cell r="AE7728">
            <v>44034</v>
          </cell>
          <cell r="AF7728" t="str">
            <v>CESTO DE BASURA VIOLETA</v>
          </cell>
          <cell r="AG7728" t="str">
            <v>565.38</v>
          </cell>
          <cell r="AH7728">
            <v>1</v>
          </cell>
          <cell r="AI7728" t="str">
            <v>DIM4004VI</v>
          </cell>
          <cell r="AJ7728" t="str">
            <v>Móvil</v>
          </cell>
          <cell r="AK7728" t="str">
            <v>LLEGA EL 23-07 ENTRE 8 Y 18 HORAS!</v>
          </cell>
          <cell r="AL7728">
            <v>1606020285</v>
          </cell>
          <cell r="AM7728">
            <v>263059871</v>
          </cell>
          <cell r="AN7728" t="str">
            <v>Sí</v>
          </cell>
        </row>
        <row r="7729">
          <cell r="A7729">
            <v>1258</v>
          </cell>
          <cell r="B7729" t="str">
            <v>soledadfuertes@gmail.com</v>
          </cell>
          <cell r="AF7729" t="str">
            <v>SET X 4 VASO PINTA 540 ML RIGOLLEAU</v>
          </cell>
          <cell r="AG7729">
            <v>599</v>
          </cell>
          <cell r="AH7729">
            <v>1</v>
          </cell>
          <cell r="AI7729" t="str">
            <v>RI68946PK</v>
          </cell>
          <cell r="AN7729" t="str">
            <v>Sí</v>
          </cell>
        </row>
        <row r="7730">
          <cell r="A7730">
            <v>1258</v>
          </cell>
          <cell r="B7730" t="str">
            <v>soledadfuertes@gmail.com</v>
          </cell>
          <cell r="AF7730" t="str">
            <v>SECAPLATOS 2 COLORES SURTIDOS 30CMX43CM (Negro)</v>
          </cell>
          <cell r="AG7730" t="str">
            <v>1216.14</v>
          </cell>
          <cell r="AH7730">
            <v>1</v>
          </cell>
          <cell r="AN7730" t="str">
            <v>Sí</v>
          </cell>
        </row>
        <row r="7731">
          <cell r="A7731">
            <v>1258</v>
          </cell>
          <cell r="B7731" t="str">
            <v>soledadfuertes@gmail.com</v>
          </cell>
          <cell r="AF7731" t="str">
            <v>CORTINA DE BAÑO CREMA 180 X 200 CM</v>
          </cell>
          <cell r="AG7731" t="str">
            <v>1148.58</v>
          </cell>
          <cell r="AH7731">
            <v>1</v>
          </cell>
          <cell r="AI7731" t="str">
            <v>AB7343</v>
          </cell>
          <cell r="AN7731" t="str">
            <v>Sí</v>
          </cell>
        </row>
        <row r="7732">
          <cell r="A7732">
            <v>1258</v>
          </cell>
          <cell r="B7732" t="str">
            <v>soledadfuertes@gmail.com</v>
          </cell>
          <cell r="AF7732" t="str">
            <v>ALFOMBRA DE BAÑO GRIS 69X35CM</v>
          </cell>
          <cell r="AG7732" t="str">
            <v>902.81</v>
          </cell>
          <cell r="AH7732">
            <v>1</v>
          </cell>
          <cell r="AI7732" t="str">
            <v>046AB7353</v>
          </cell>
          <cell r="AN7732" t="str">
            <v>Sí</v>
          </cell>
        </row>
        <row r="7733">
          <cell r="A7733">
            <v>1257</v>
          </cell>
          <cell r="B7733" t="str">
            <v>emi.guzmn@gmail.com</v>
          </cell>
          <cell r="C7733">
            <v>44030</v>
          </cell>
          <cell r="D7733" t="str">
            <v>Abierta</v>
          </cell>
          <cell r="E7733" t="str">
            <v>Recibido</v>
          </cell>
          <cell r="F7733" t="str">
            <v>Enviado</v>
          </cell>
          <cell r="G7733" t="str">
            <v>ARS</v>
          </cell>
          <cell r="H7733" t="str">
            <v>2882.78</v>
          </cell>
          <cell r="I7733">
            <v>0</v>
          </cell>
          <cell r="J7733">
            <v>0</v>
          </cell>
          <cell r="K7733" t="str">
            <v>2882.78</v>
          </cell>
          <cell r="L7733" t="str">
            <v>Emilse Guzman</v>
          </cell>
          <cell r="M7733">
            <v>34682689</v>
          </cell>
          <cell r="N7733">
            <v>1569777980</v>
          </cell>
          <cell r="O7733" t="str">
            <v>Emilse Guzman</v>
          </cell>
          <cell r="P7733">
            <v>1569777980</v>
          </cell>
          <cell r="Q7733" t="str">
            <v>Capitán Justo Bermudez</v>
          </cell>
          <cell r="R7733">
            <v>2250</v>
          </cell>
          <cell r="S7733" t="str">
            <v>Casa</v>
          </cell>
          <cell r="T7733" t="str">
            <v>Olivos</v>
          </cell>
          <cell r="U7733" t="str">
            <v>Partido Vicente Lopez</v>
          </cell>
          <cell r="V7733">
            <v>1636</v>
          </cell>
          <cell r="W7733" t="str">
            <v>Gran Buenos Aires</v>
          </cell>
          <cell r="Y7733" t="str">
            <v>ENVÍO SIN CARGO (CABA Y GRAN PARTE DE GBA) TIEMPO: 4 a 6 DÍAS HÁBILES</v>
          </cell>
          <cell r="Z7733" t="str">
            <v>Mercado Pago</v>
          </cell>
          <cell r="AD7733">
            <v>44030</v>
          </cell>
          <cell r="AE7733">
            <v>44034</v>
          </cell>
          <cell r="AF7733" t="str">
            <v>SET: DOSIFICADOR REPOSTERIA+ESPATULA+4 PICOS 6X20CM</v>
          </cell>
          <cell r="AG7733">
            <v>413</v>
          </cell>
          <cell r="AH7733">
            <v>1</v>
          </cell>
          <cell r="AI7733" t="str">
            <v>046BA4804</v>
          </cell>
          <cell r="AJ7733" t="str">
            <v>Móvil</v>
          </cell>
          <cell r="AK7733" t="str">
            <v>LLEGA EL 24-07 ENTRE 8 Y 18 HORAS!</v>
          </cell>
          <cell r="AL7733">
            <v>1606014531</v>
          </cell>
          <cell r="AM7733">
            <v>263135057</v>
          </cell>
          <cell r="AN7733" t="str">
            <v>Sí</v>
          </cell>
        </row>
        <row r="7734">
          <cell r="A7734">
            <v>1257</v>
          </cell>
          <cell r="B7734" t="str">
            <v>emi.guzmn@gmail.com</v>
          </cell>
          <cell r="AF7734" t="str">
            <v>VASO AZUL FACETADO Y EXPRIMIDOR</v>
          </cell>
          <cell r="AG7734" t="str">
            <v>212.5</v>
          </cell>
          <cell r="AH7734">
            <v>1</v>
          </cell>
          <cell r="AI7734" t="str">
            <v>BP24007 BIPO</v>
          </cell>
          <cell r="AN7734" t="str">
            <v>Sí</v>
          </cell>
        </row>
        <row r="7735">
          <cell r="A7735">
            <v>1257</v>
          </cell>
          <cell r="B7735" t="str">
            <v>emi.guzmn@gmail.com</v>
          </cell>
          <cell r="AF7735" t="str">
            <v>BANDEJA BAMBOO BLANCO 40X5CM</v>
          </cell>
          <cell r="AG7735" t="str">
            <v>2257.28</v>
          </cell>
          <cell r="AH7735">
            <v>1</v>
          </cell>
          <cell r="AI7735" t="str">
            <v>BA8133BLA</v>
          </cell>
          <cell r="AN7735" t="str">
            <v>Sí</v>
          </cell>
        </row>
        <row r="7736">
          <cell r="A7736">
            <v>1256</v>
          </cell>
          <cell r="B7736" t="str">
            <v>jose.urbino@gmail.com</v>
          </cell>
          <cell r="C7736">
            <v>44030</v>
          </cell>
          <cell r="D7736" t="str">
            <v>Abierta</v>
          </cell>
          <cell r="E7736" t="str">
            <v>Pendiente</v>
          </cell>
          <cell r="F7736" t="str">
            <v>No está empaquetado</v>
          </cell>
          <cell r="G7736" t="str">
            <v>ARS</v>
          </cell>
          <cell r="H7736" t="str">
            <v>1117.98</v>
          </cell>
          <cell r="I7736">
            <v>0</v>
          </cell>
          <cell r="J7736">
            <v>0</v>
          </cell>
          <cell r="K7736" t="str">
            <v>1117.98</v>
          </cell>
          <cell r="L7736" t="str">
            <v>José urbino</v>
          </cell>
          <cell r="M7736">
            <v>25967666</v>
          </cell>
          <cell r="N7736">
            <v>1162856632</v>
          </cell>
          <cell r="O7736" t="str">
            <v>José urbino urbino</v>
          </cell>
          <cell r="P7736">
            <v>1162856632</v>
          </cell>
          <cell r="Q7736" t="str">
            <v>Leiva</v>
          </cell>
          <cell r="R7736">
            <v>4064</v>
          </cell>
          <cell r="T7736" t="str">
            <v>Chacarita</v>
          </cell>
          <cell r="U7736" t="str">
            <v>Ciudad autónoma de buenos aires</v>
          </cell>
          <cell r="V7736">
            <v>1427</v>
          </cell>
          <cell r="W7736" t="str">
            <v>Capital Federal</v>
          </cell>
          <cell r="Y7736" t="str">
            <v>ENVÍO SIN CARGO (CABA Y GRAN PARTE DE GBA) TIEMPO: 4 a 6 DÍAS HÁBILES</v>
          </cell>
          <cell r="Z7736" t="str">
            <v>Mercado Pago</v>
          </cell>
          <cell r="AF7736" t="str">
            <v>FRASCO VIDRIO 19CM X 9CM DIAM</v>
          </cell>
          <cell r="AG7736" t="str">
            <v>372.66</v>
          </cell>
          <cell r="AH7736">
            <v>3</v>
          </cell>
          <cell r="AI7736" t="str">
            <v>BA6431 MERRCA SEPARADA</v>
          </cell>
          <cell r="AJ7736" t="str">
            <v>Móvil</v>
          </cell>
          <cell r="AK7736" t="str">
            <v/>
          </cell>
          <cell r="AL7736">
            <v>1605998331</v>
          </cell>
          <cell r="AM7736">
            <v>263141988</v>
          </cell>
          <cell r="AN7736" t="str">
            <v>Sí</v>
          </cell>
        </row>
        <row r="7737">
          <cell r="A7737">
            <v>1255</v>
          </cell>
          <cell r="B7737" t="str">
            <v>jose.urbino@gmail.com</v>
          </cell>
          <cell r="C7737">
            <v>44030</v>
          </cell>
          <cell r="D7737" t="str">
            <v>Abierta</v>
          </cell>
          <cell r="E7737" t="str">
            <v>Pendiente</v>
          </cell>
          <cell r="F7737" t="str">
            <v>No está empaquetado</v>
          </cell>
          <cell r="G7737" t="str">
            <v>ARS</v>
          </cell>
          <cell r="H7737" t="str">
            <v>1117.98</v>
          </cell>
          <cell r="I7737">
            <v>0</v>
          </cell>
          <cell r="J7737">
            <v>0</v>
          </cell>
          <cell r="K7737" t="str">
            <v>1117.98</v>
          </cell>
          <cell r="L7737" t="str">
            <v>José urbino</v>
          </cell>
          <cell r="M7737">
            <v>25967666</v>
          </cell>
          <cell r="N7737">
            <v>1162856632</v>
          </cell>
          <cell r="O7737" t="str">
            <v>José urbino urbino</v>
          </cell>
          <cell r="P7737">
            <v>1162856632</v>
          </cell>
          <cell r="Q7737" t="str">
            <v>Leiva</v>
          </cell>
          <cell r="R7737">
            <v>4064</v>
          </cell>
          <cell r="T7737" t="str">
            <v>Chacarita</v>
          </cell>
          <cell r="U7737" t="str">
            <v>Ciudad autónoma de buenos aires</v>
          </cell>
          <cell r="V7737">
            <v>1427</v>
          </cell>
          <cell r="W7737" t="str">
            <v>Capital Federal</v>
          </cell>
          <cell r="Y7737" t="str">
            <v>ENVÍO SIN CARGO (CABA Y GRAN PARTE DE GBA) TIEMPO: 4 a 6 DÍAS HÁBILES</v>
          </cell>
          <cell r="Z7737" t="str">
            <v>Mercado Pago</v>
          </cell>
          <cell r="AF7737" t="str">
            <v>FRASCO VIDRIO 19CM X 9CM DIAM</v>
          </cell>
          <cell r="AG7737" t="str">
            <v>372.66</v>
          </cell>
          <cell r="AH7737">
            <v>3</v>
          </cell>
          <cell r="AI7737" t="str">
            <v>BA6431 MERRCA SEPARADA</v>
          </cell>
          <cell r="AJ7737" t="str">
            <v>Móvil</v>
          </cell>
          <cell r="AK7737" t="str">
            <v/>
          </cell>
          <cell r="AL7737">
            <v>1605992763</v>
          </cell>
          <cell r="AM7737">
            <v>263137307</v>
          </cell>
          <cell r="AN7737" t="str">
            <v>Sí</v>
          </cell>
        </row>
        <row r="7738">
          <cell r="A7738">
            <v>1254</v>
          </cell>
          <cell r="B7738" t="str">
            <v>paula.labandeira@gmail.com</v>
          </cell>
          <cell r="C7738">
            <v>44030</v>
          </cell>
          <cell r="D7738" t="str">
            <v>Abierta</v>
          </cell>
          <cell r="E7738" t="str">
            <v>Recibido</v>
          </cell>
          <cell r="F7738" t="str">
            <v>Enviado</v>
          </cell>
          <cell r="G7738" t="str">
            <v>ARS</v>
          </cell>
          <cell r="H7738" t="str">
            <v>4033.91</v>
          </cell>
          <cell r="I7738" t="str">
            <v>605.09</v>
          </cell>
          <cell r="J7738">
            <v>0</v>
          </cell>
          <cell r="K7738" t="str">
            <v>3428.82</v>
          </cell>
          <cell r="L7738" t="str">
            <v>Paula Labandeira</v>
          </cell>
          <cell r="M7738">
            <v>32784212</v>
          </cell>
          <cell r="N7738">
            <v>1159322529</v>
          </cell>
          <cell r="O7738" t="str">
            <v>Paula Labandeira</v>
          </cell>
          <cell r="P7738">
            <v>1159322529</v>
          </cell>
          <cell r="Q7738" t="str">
            <v>Gallo</v>
          </cell>
          <cell r="R7738">
            <v>1425</v>
          </cell>
          <cell r="S7738" t="str">
            <v>1C</v>
          </cell>
          <cell r="T7738" t="str">
            <v>Palermo</v>
          </cell>
          <cell r="U7738" t="str">
            <v>Caba</v>
          </cell>
          <cell r="V7738">
            <v>1425</v>
          </cell>
          <cell r="W7738" t="str">
            <v>Capital Federal</v>
          </cell>
          <cell r="Y7738" t="str">
            <v>ENVÍO SIN CARGO (CABA Y GRAN PARTE DE GBA) TIEMPO: 4 a 6 DÍAS HÁBILES</v>
          </cell>
          <cell r="Z7738" t="str">
            <v>Mercado Pago</v>
          </cell>
          <cell r="AA7738" t="str">
            <v>GIMEACCARDI</v>
          </cell>
          <cell r="AD7738">
            <v>44030</v>
          </cell>
          <cell r="AE7738">
            <v>44034</v>
          </cell>
          <cell r="AF7738" t="str">
            <v>SET X 3 BOWL DE VIDRIO</v>
          </cell>
          <cell r="AG7738">
            <v>723</v>
          </cell>
          <cell r="AH7738">
            <v>1</v>
          </cell>
          <cell r="AI7738" t="str">
            <v>087588F3 MERCA SEPARADA</v>
          </cell>
          <cell r="AJ7738" t="str">
            <v>Web</v>
          </cell>
          <cell r="AK7738" t="str">
            <v>LLEGA EL 24-07 ENTRE 8 Y 18 HORAS!</v>
          </cell>
          <cell r="AL7738">
            <v>1605988133</v>
          </cell>
          <cell r="AM7738">
            <v>263114897</v>
          </cell>
          <cell r="AN7738" t="str">
            <v>Sí</v>
          </cell>
        </row>
        <row r="7739">
          <cell r="A7739">
            <v>1254</v>
          </cell>
          <cell r="B7739" t="str">
            <v>paula.labandeira@gmail.com</v>
          </cell>
          <cell r="AF7739" t="str">
            <v>BANDEJA BAMBOO BLANCA 35X4.5CM</v>
          </cell>
          <cell r="AG7739" t="str">
            <v>1951.91</v>
          </cell>
          <cell r="AH7739">
            <v>1</v>
          </cell>
          <cell r="AI7739" t="str">
            <v>BA7779</v>
          </cell>
          <cell r="AN7739" t="str">
            <v>Sí</v>
          </cell>
        </row>
        <row r="7740">
          <cell r="A7740">
            <v>1254</v>
          </cell>
          <cell r="B7740" t="str">
            <v>paula.labandeira@gmail.com</v>
          </cell>
          <cell r="AF7740" t="str">
            <v>BOWL BAMBOO BLANCO 23CMX8CM</v>
          </cell>
          <cell r="AG7740">
            <v>1359</v>
          </cell>
          <cell r="AH7740">
            <v>1</v>
          </cell>
          <cell r="AI7740" t="str">
            <v>BA8128BLA</v>
          </cell>
          <cell r="AN7740" t="str">
            <v>Sí</v>
          </cell>
        </row>
        <row r="7741">
          <cell r="A7741">
            <v>1253</v>
          </cell>
          <cell r="B7741" t="str">
            <v>macaromero23@gmail.com</v>
          </cell>
          <cell r="C7741">
            <v>44030</v>
          </cell>
          <cell r="D7741" t="str">
            <v>Abierta</v>
          </cell>
          <cell r="E7741" t="str">
            <v>Recibido</v>
          </cell>
          <cell r="F7741" t="str">
            <v>Enviado</v>
          </cell>
          <cell r="G7741" t="str">
            <v>ARS</v>
          </cell>
          <cell r="H7741" t="str">
            <v>1534.32</v>
          </cell>
          <cell r="I7741">
            <v>0</v>
          </cell>
          <cell r="J7741">
            <v>0</v>
          </cell>
          <cell r="K7741" t="str">
            <v>1534.32</v>
          </cell>
          <cell r="L7741" t="str">
            <v>Camila Steinberg</v>
          </cell>
          <cell r="M7741">
            <v>39353288</v>
          </cell>
          <cell r="N7741">
            <v>1566032314</v>
          </cell>
          <cell r="O7741" t="str">
            <v>Camila Steinberg</v>
          </cell>
          <cell r="P7741">
            <v>1566032314</v>
          </cell>
          <cell r="Q7741" t="str">
            <v>Alberdi</v>
          </cell>
          <cell r="R7741">
            <v>2448</v>
          </cell>
          <cell r="S7741" t="str">
            <v>1ero 8</v>
          </cell>
          <cell r="T7741" t="str">
            <v>Flores</v>
          </cell>
          <cell r="U7741" t="str">
            <v>Caba</v>
          </cell>
          <cell r="V7741">
            <v>1406</v>
          </cell>
          <cell r="W7741" t="str">
            <v>Capital Federal</v>
          </cell>
          <cell r="Y7741" t="str">
            <v>ENVÍO SIN CARGO (CABA Y GRAN PARTE DE GBA) TIEMPO: 4 a 6 DÍAS HÁBILES</v>
          </cell>
          <cell r="Z7741" t="str">
            <v>Mercado Pago</v>
          </cell>
          <cell r="AC7741" t="str">
            <v>IMPORTANTE: ENVIAR JUEVES 23/07 NO ENVIAR FC ES UN RAGALO! TARJETA: AMIGA FELIZ CUMPLE, ESPERAMOS QUE TE GUSTE ESTA SORPRESA PARA TU HOGAR, DULCE HOGAR! TE AMAMOS. MACA CAMI Y AGOS</v>
          </cell>
          <cell r="AD7741">
            <v>44030</v>
          </cell>
          <cell r="AE7741">
            <v>44033</v>
          </cell>
          <cell r="AF7741" t="str">
            <v>FRASCO VIDRIO 19CM X 9CM DIAM</v>
          </cell>
          <cell r="AG7741" t="str">
            <v>372.66</v>
          </cell>
          <cell r="AH7741">
            <v>2</v>
          </cell>
          <cell r="AI7741" t="str">
            <v>BA6431 MERRCA SEPARADA</v>
          </cell>
          <cell r="AJ7741" t="str">
            <v>Web</v>
          </cell>
          <cell r="AK7741" t="str">
            <v>LLEGA EL 23-07 ENTRE  8 Y 18 HORAS!</v>
          </cell>
          <cell r="AL7741">
            <v>1605973714</v>
          </cell>
          <cell r="AM7741">
            <v>263120868</v>
          </cell>
          <cell r="AN7741" t="str">
            <v>Sí</v>
          </cell>
        </row>
        <row r="7742">
          <cell r="A7742">
            <v>1253</v>
          </cell>
          <cell r="B7742" t="str">
            <v>macaromero23@gmail.com</v>
          </cell>
          <cell r="AF7742" t="str">
            <v>ALM. ALL YOU NEED IS LOVE 25X55CM POLIESTER V.SILICONADO</v>
          </cell>
          <cell r="AG7742">
            <v>789</v>
          </cell>
          <cell r="AH7742">
            <v>1</v>
          </cell>
          <cell r="AI7742" t="str">
            <v>CHU378</v>
          </cell>
          <cell r="AN7742" t="str">
            <v>Sí</v>
          </cell>
        </row>
        <row r="7743">
          <cell r="A7743">
            <v>1252</v>
          </cell>
          <cell r="B7743" t="str">
            <v>lrodri29@gmail.com</v>
          </cell>
          <cell r="C7743">
            <v>44030</v>
          </cell>
          <cell r="D7743" t="str">
            <v>Abierta</v>
          </cell>
          <cell r="E7743" t="str">
            <v>Pendiente</v>
          </cell>
          <cell r="F7743" t="str">
            <v>No está empaquetado</v>
          </cell>
          <cell r="G7743" t="str">
            <v>ARS</v>
          </cell>
          <cell r="H7743" t="str">
            <v>1117.98</v>
          </cell>
          <cell r="I7743">
            <v>0</v>
          </cell>
          <cell r="J7743">
            <v>0</v>
          </cell>
          <cell r="K7743" t="str">
            <v>1117.98</v>
          </cell>
          <cell r="L7743" t="str">
            <v>José Joaquín Urbino</v>
          </cell>
          <cell r="M7743">
            <v>25967666</v>
          </cell>
          <cell r="N7743">
            <v>1162856632</v>
          </cell>
          <cell r="O7743" t="str">
            <v>José Joaquín Urbino</v>
          </cell>
          <cell r="P7743">
            <v>1162856632</v>
          </cell>
          <cell r="Q7743" t="str">
            <v>Leiva</v>
          </cell>
          <cell r="R7743">
            <v>4064</v>
          </cell>
          <cell r="T7743" t="str">
            <v>Chacarita</v>
          </cell>
          <cell r="U7743" t="str">
            <v>Ciudad autónoma de buenos aires</v>
          </cell>
          <cell r="V7743">
            <v>1427</v>
          </cell>
          <cell r="W7743" t="str">
            <v>Capital Federal</v>
          </cell>
          <cell r="Y7743" t="str">
            <v>ENVÍO SIN CARGO (CABA Y GRAN PARTE DE GBA) TIEMPO: 4 a 6 DÍAS HÁBILES</v>
          </cell>
          <cell r="Z7743" t="str">
            <v>Mercado Pago</v>
          </cell>
          <cell r="AF7743" t="str">
            <v>FRASCO VIDRIO 19CM X 9CM DIAM</v>
          </cell>
          <cell r="AG7743" t="str">
            <v>372.66</v>
          </cell>
          <cell r="AH7743">
            <v>3</v>
          </cell>
          <cell r="AI7743" t="str">
            <v>BA6431 MERRCA SEPARADA</v>
          </cell>
          <cell r="AJ7743" t="str">
            <v>Móvil</v>
          </cell>
          <cell r="AK7743" t="str">
            <v/>
          </cell>
          <cell r="AL7743">
            <v>1605917851</v>
          </cell>
          <cell r="AM7743">
            <v>263111824</v>
          </cell>
          <cell r="AN7743" t="str">
            <v>Sí</v>
          </cell>
        </row>
        <row r="7744">
          <cell r="A7744">
            <v>1251</v>
          </cell>
          <cell r="B7744" t="str">
            <v>quipildorandrea2020@gmail.com</v>
          </cell>
          <cell r="C7744">
            <v>44030</v>
          </cell>
          <cell r="D7744" t="str">
            <v>Abierta</v>
          </cell>
          <cell r="E7744" t="str">
            <v>Recibido</v>
          </cell>
          <cell r="F7744" t="str">
            <v>Enviado</v>
          </cell>
          <cell r="G7744" t="str">
            <v>ARS</v>
          </cell>
          <cell r="H7744">
            <v>1562</v>
          </cell>
          <cell r="I7744">
            <v>0</v>
          </cell>
          <cell r="J7744">
            <v>0</v>
          </cell>
          <cell r="K7744">
            <v>1562</v>
          </cell>
          <cell r="L7744" t="str">
            <v>Andrea Quipildor</v>
          </cell>
          <cell r="M7744">
            <v>38007170</v>
          </cell>
          <cell r="N7744">
            <v>1153858788</v>
          </cell>
          <cell r="O7744" t="str">
            <v>Andrea Quipildor</v>
          </cell>
          <cell r="P7744">
            <v>1153858788</v>
          </cell>
          <cell r="Q7744" t="str">
            <v>Palermo</v>
          </cell>
          <cell r="R7744">
            <v>198</v>
          </cell>
          <cell r="T7744" t="str">
            <v>Enrique delfino</v>
          </cell>
          <cell r="U7744" t="str">
            <v>General Pacheco</v>
          </cell>
          <cell r="V7744">
            <v>1617</v>
          </cell>
          <cell r="W7744" t="str">
            <v>Gran Buenos Aires</v>
          </cell>
          <cell r="Y7744" t="str">
            <v>ENVÍO SIN CARGO (CABA Y GRAN PARTE DE GBA) TIEMPO: 4 a 6 DÍAS HÁBILES</v>
          </cell>
          <cell r="Z7744" t="str">
            <v>Mercado Pago</v>
          </cell>
          <cell r="AB7744" t="str">
            <v>El portón se ecuetra por agua bendita. Tocar timbre.</v>
          </cell>
          <cell r="AD7744">
            <v>44030</v>
          </cell>
          <cell r="AE7744">
            <v>44034</v>
          </cell>
          <cell r="AF7744" t="str">
            <v>TETERA PORCELANA 390ML CAJA DE REGALO BICI CELESTE</v>
          </cell>
          <cell r="AG7744">
            <v>1562</v>
          </cell>
          <cell r="AH7744">
            <v>1</v>
          </cell>
          <cell r="AI7744" t="str">
            <v>021BA5201</v>
          </cell>
          <cell r="AJ7744" t="str">
            <v>Móvil</v>
          </cell>
          <cell r="AK7744" t="str">
            <v>LLEGA EL 24-07 ENTRE 8 Y 18 HORAS!</v>
          </cell>
          <cell r="AL7744">
            <v>1605906405</v>
          </cell>
          <cell r="AM7744">
            <v>263101964</v>
          </cell>
          <cell r="AN7744" t="str">
            <v>Sí</v>
          </cell>
        </row>
        <row r="7745">
          <cell r="A7745">
            <v>1250</v>
          </cell>
          <cell r="B7745" t="str">
            <v>ragniflorencia@gmail.com</v>
          </cell>
          <cell r="C7745">
            <v>44030</v>
          </cell>
          <cell r="D7745" t="str">
            <v>Abierta</v>
          </cell>
          <cell r="E7745" t="str">
            <v>Recibido</v>
          </cell>
          <cell r="F7745" t="str">
            <v>Enviado</v>
          </cell>
          <cell r="G7745" t="str">
            <v>ARS</v>
          </cell>
          <cell r="H7745" t="str">
            <v>1395.37</v>
          </cell>
          <cell r="I7745" t="str">
            <v>209.31</v>
          </cell>
          <cell r="J7745">
            <v>0</v>
          </cell>
          <cell r="K7745" t="str">
            <v>1186.06</v>
          </cell>
          <cell r="L7745" t="str">
            <v>Florencia Ragni</v>
          </cell>
          <cell r="M7745">
            <v>37376091</v>
          </cell>
          <cell r="N7745">
            <v>1540936576</v>
          </cell>
          <cell r="O7745" t="str">
            <v>Florencia RAGNI</v>
          </cell>
          <cell r="P7745">
            <v>1540936576</v>
          </cell>
          <cell r="Q7745" t="str">
            <v>Año 1852</v>
          </cell>
          <cell r="R7745">
            <v>438</v>
          </cell>
          <cell r="S7745">
            <v>1</v>
          </cell>
          <cell r="U7745" t="str">
            <v>El Palomar</v>
          </cell>
          <cell r="V7745">
            <v>1684</v>
          </cell>
          <cell r="W7745" t="str">
            <v>Gran Buenos Aires</v>
          </cell>
          <cell r="Y7745" t="str">
            <v>ENVÍO SIN CARGO (CABA Y GRAN PARTE DE GBA) TIEMPO: 4 a 6 DÍAS HÁBILES</v>
          </cell>
          <cell r="Z7745" t="str">
            <v>Mercado Pago</v>
          </cell>
          <cell r="AA7745" t="str">
            <v>GIMEACCARDI</v>
          </cell>
          <cell r="AD7745">
            <v>44030</v>
          </cell>
          <cell r="AE7745">
            <v>44034</v>
          </cell>
          <cell r="AF7745" t="str">
            <v>BANDEJA BAMBOO NEGRO 30X4CM</v>
          </cell>
          <cell r="AG7745" t="str">
            <v>1395.37</v>
          </cell>
          <cell r="AH7745">
            <v>1</v>
          </cell>
          <cell r="AI7745" t="str">
            <v>BA8135NEG</v>
          </cell>
          <cell r="AJ7745" t="str">
            <v>Web</v>
          </cell>
          <cell r="AK7745" t="str">
            <v>LLEGA EL 24-07 ENTRE 8 Y 18 HORAS!</v>
          </cell>
          <cell r="AL7745">
            <v>1605887243</v>
          </cell>
          <cell r="AM7745">
            <v>263049681</v>
          </cell>
          <cell r="AN7745" t="str">
            <v>Sí</v>
          </cell>
        </row>
        <row r="7746">
          <cell r="A7746">
            <v>1249</v>
          </cell>
          <cell r="B7746" t="str">
            <v>mica_slimmens@hotmail.com</v>
          </cell>
          <cell r="C7746">
            <v>44030</v>
          </cell>
          <cell r="D7746" t="str">
            <v>Abierta</v>
          </cell>
          <cell r="E7746" t="str">
            <v>Recibido</v>
          </cell>
          <cell r="F7746" t="str">
            <v>Enviado</v>
          </cell>
          <cell r="G7746" t="str">
            <v>ARS</v>
          </cell>
          <cell r="H7746" t="str">
            <v>1821.69</v>
          </cell>
          <cell r="I7746" t="str">
            <v>273.25</v>
          </cell>
          <cell r="J7746">
            <v>0</v>
          </cell>
          <cell r="K7746" t="str">
            <v>1548.44</v>
          </cell>
          <cell r="L7746" t="str">
            <v>Micaela Slimmens</v>
          </cell>
          <cell r="M7746">
            <v>35236762</v>
          </cell>
          <cell r="N7746">
            <v>1554622289</v>
          </cell>
          <cell r="O7746" t="str">
            <v>Micaela Slimmens</v>
          </cell>
          <cell r="P7746">
            <v>1554622289</v>
          </cell>
          <cell r="Q7746" t="str">
            <v>Andonaegui</v>
          </cell>
          <cell r="R7746">
            <v>1120</v>
          </cell>
          <cell r="U7746" t="str">
            <v>Hurlingham</v>
          </cell>
          <cell r="V7746">
            <v>1686</v>
          </cell>
          <cell r="W7746" t="str">
            <v>Gran Buenos Aires</v>
          </cell>
          <cell r="Y7746" t="str">
            <v>ENVÍO SIN CARGO (CABA Y GRAN PARTE DE GBA) TIEMPO: 4 a 6 DÍAS HÁBILES</v>
          </cell>
          <cell r="Z7746" t="str">
            <v>Mercado Pago</v>
          </cell>
          <cell r="AA7746" t="str">
            <v>GIMEACCARDI</v>
          </cell>
          <cell r="AD7746">
            <v>44030</v>
          </cell>
          <cell r="AE7746">
            <v>44034</v>
          </cell>
          <cell r="AF7746" t="str">
            <v>TABLA BLANCA 35.5 CM DIAM</v>
          </cell>
          <cell r="AG7746" t="str">
            <v>337.58</v>
          </cell>
          <cell r="AH7746">
            <v>1</v>
          </cell>
          <cell r="AI7746" t="str">
            <v>42BA1021</v>
          </cell>
          <cell r="AJ7746" t="str">
            <v>Móvil</v>
          </cell>
          <cell r="AK7746" t="str">
            <v>LLEGA EL 24-07 ENTRE 8 Y 18 HORAS!</v>
          </cell>
          <cell r="AL7746">
            <v>1605859463</v>
          </cell>
          <cell r="AM7746">
            <v>263078840</v>
          </cell>
          <cell r="AN7746" t="str">
            <v>Sí</v>
          </cell>
        </row>
        <row r="7747">
          <cell r="A7747">
            <v>1249</v>
          </cell>
          <cell r="B7747" t="str">
            <v>mica_slimmens@hotmail.com</v>
          </cell>
          <cell r="AF7747" t="str">
            <v>SARTEN DE CERAMICA DE 26CM S/TAPA ANTIADHERENTE</v>
          </cell>
          <cell r="AG7747" t="str">
            <v>1111.45</v>
          </cell>
          <cell r="AH7747">
            <v>1</v>
          </cell>
          <cell r="AI7747" t="str">
            <v>BA8168</v>
          </cell>
          <cell r="AN7747" t="str">
            <v>Sí</v>
          </cell>
        </row>
        <row r="7748">
          <cell r="A7748">
            <v>1249</v>
          </cell>
          <cell r="B7748" t="str">
            <v>mica_slimmens@hotmail.com</v>
          </cell>
          <cell r="AF7748" t="str">
            <v>FRASCO VIDRIO 19CM X 9CM DIAM</v>
          </cell>
          <cell r="AG7748" t="str">
            <v>372.66</v>
          </cell>
          <cell r="AH7748">
            <v>1</v>
          </cell>
          <cell r="AI7748" t="str">
            <v>BA6431 MERRCA SEPARADA</v>
          </cell>
          <cell r="AN7748" t="str">
            <v>Sí</v>
          </cell>
        </row>
        <row r="7749">
          <cell r="A7749">
            <v>1248</v>
          </cell>
          <cell r="B7749" t="str">
            <v>carlagonzalez9193@gmail.com</v>
          </cell>
          <cell r="C7749">
            <v>44030</v>
          </cell>
          <cell r="D7749" t="str">
            <v>Abierta</v>
          </cell>
          <cell r="E7749" t="str">
            <v>Recibido</v>
          </cell>
          <cell r="F7749" t="str">
            <v>Enviado</v>
          </cell>
          <cell r="G7749" t="str">
            <v>ARS</v>
          </cell>
          <cell r="H7749" t="str">
            <v>2038.12</v>
          </cell>
          <cell r="I7749">
            <v>0</v>
          </cell>
          <cell r="J7749">
            <v>0</v>
          </cell>
          <cell r="K7749" t="str">
            <v>2038.12</v>
          </cell>
          <cell r="L7749" t="str">
            <v>Carla Gonzalez</v>
          </cell>
          <cell r="M7749">
            <v>37433290</v>
          </cell>
          <cell r="N7749">
            <v>2320484777</v>
          </cell>
          <cell r="O7749" t="str">
            <v>Carla Gonzalez</v>
          </cell>
          <cell r="P7749">
            <v>2320484777</v>
          </cell>
          <cell r="Q7749" t="str">
            <v>Paso de los Patos</v>
          </cell>
          <cell r="R7749">
            <v>1219</v>
          </cell>
          <cell r="S7749">
            <v>16</v>
          </cell>
          <cell r="U7749" t="str">
            <v>Grand Bourg</v>
          </cell>
          <cell r="V7749">
            <v>1615</v>
          </cell>
          <cell r="W7749" t="str">
            <v>Gran Buenos Aires</v>
          </cell>
          <cell r="Y7749" t="str">
            <v>ENVÍO SIN CARGO (CABA Y GRAN PARTE DE GBA) TIEMPO: 4 a 6 DÍAS HÁBILES</v>
          </cell>
          <cell r="Z7749" t="str">
            <v>Mercado Pago</v>
          </cell>
          <cell r="AD7749">
            <v>44030</v>
          </cell>
          <cell r="AE7749">
            <v>44034</v>
          </cell>
          <cell r="AF7749" t="str">
            <v>TAMIZ ACERO INXODABLE</v>
          </cell>
          <cell r="AG7749" t="str">
            <v>569.8</v>
          </cell>
          <cell r="AH7749">
            <v>1</v>
          </cell>
          <cell r="AI7749" t="str">
            <v>046BA4748 LE PUSE EL 15%</v>
          </cell>
          <cell r="AJ7749" t="str">
            <v>Web</v>
          </cell>
          <cell r="AK7749" t="str">
            <v>LLEGA EL 24-07 ENTRE 8 Y 18 HORAS!</v>
          </cell>
          <cell r="AL7749">
            <v>1605813418</v>
          </cell>
          <cell r="AM7749">
            <v>263039239</v>
          </cell>
          <cell r="AN7749" t="str">
            <v>Sí</v>
          </cell>
        </row>
        <row r="7750">
          <cell r="A7750">
            <v>1248</v>
          </cell>
          <cell r="B7750" t="str">
            <v>carlagonzalez9193@gmail.com</v>
          </cell>
          <cell r="AF7750" t="str">
            <v>FRASCO VIDRIO 19CM X 9CM DIAM</v>
          </cell>
          <cell r="AG7750" t="str">
            <v>372.66</v>
          </cell>
          <cell r="AH7750">
            <v>2</v>
          </cell>
          <cell r="AI7750" t="str">
            <v>BA6431 MERRCA SEPARADA</v>
          </cell>
          <cell r="AN7750" t="str">
            <v>Sí</v>
          </cell>
        </row>
        <row r="7751">
          <cell r="A7751">
            <v>1248</v>
          </cell>
          <cell r="B7751" t="str">
            <v>carlagonzalez9193@gmail.com</v>
          </cell>
          <cell r="AF7751" t="str">
            <v>SET X 3 BOWL DE VIDRIO</v>
          </cell>
          <cell r="AG7751">
            <v>723</v>
          </cell>
          <cell r="AH7751">
            <v>1</v>
          </cell>
          <cell r="AI7751" t="str">
            <v>087588F3 MERCA SEPARADA</v>
          </cell>
          <cell r="AN7751" t="str">
            <v>Sí</v>
          </cell>
        </row>
        <row r="7752">
          <cell r="A7752">
            <v>1247</v>
          </cell>
          <cell r="B7752" t="str">
            <v>yesikaponce@hotmail.com</v>
          </cell>
          <cell r="C7752">
            <v>44030</v>
          </cell>
          <cell r="D7752" t="str">
            <v>Abierta</v>
          </cell>
          <cell r="E7752" t="str">
            <v>Recibido</v>
          </cell>
          <cell r="F7752" t="str">
            <v>Enviado</v>
          </cell>
          <cell r="G7752" t="str">
            <v>ARS</v>
          </cell>
          <cell r="H7752" t="str">
            <v>1191.66</v>
          </cell>
          <cell r="I7752" t="str">
            <v>178.75</v>
          </cell>
          <cell r="J7752">
            <v>0</v>
          </cell>
          <cell r="K7752" t="str">
            <v>1012.91</v>
          </cell>
          <cell r="L7752" t="str">
            <v>Yesica Ponce</v>
          </cell>
          <cell r="M7752">
            <v>35710927</v>
          </cell>
          <cell r="N7752">
            <v>1134989682</v>
          </cell>
          <cell r="O7752" t="str">
            <v>Yesica Ponce</v>
          </cell>
          <cell r="P7752">
            <v>1134989682</v>
          </cell>
          <cell r="Q7752" t="str">
            <v>Olivieri</v>
          </cell>
          <cell r="R7752">
            <v>286</v>
          </cell>
          <cell r="U7752" t="str">
            <v>Isidro Casanova</v>
          </cell>
          <cell r="V7752">
            <v>1765</v>
          </cell>
          <cell r="W7752" t="str">
            <v>Gran Buenos Aires</v>
          </cell>
          <cell r="Y7752" t="str">
            <v>ENVÍO SIN CARGO (CABA Y GRAN PARTE DE GBA) TIEMPO: 4 a 6 DÍAS HÁBILES</v>
          </cell>
          <cell r="Z7752" t="str">
            <v>Mercado Pago</v>
          </cell>
          <cell r="AA7752" t="str">
            <v>GIMEACCARDI</v>
          </cell>
          <cell r="AD7752">
            <v>44030</v>
          </cell>
          <cell r="AE7752">
            <v>44034</v>
          </cell>
          <cell r="AF7752" t="str">
            <v>FRASCO VIDRIO 19CM X 9CM DIAM</v>
          </cell>
          <cell r="AG7752" t="str">
            <v>372.66</v>
          </cell>
          <cell r="AH7752">
            <v>1</v>
          </cell>
          <cell r="AI7752" t="str">
            <v>BA6431 MERRCA SEPARADA</v>
          </cell>
          <cell r="AJ7752" t="str">
            <v>Móvil</v>
          </cell>
          <cell r="AK7752" t="str">
            <v>LLEGA EL 24-07 ENTRE 8 Y 18 HORAS!</v>
          </cell>
          <cell r="AL7752">
            <v>1605808309</v>
          </cell>
          <cell r="AM7752">
            <v>262974379</v>
          </cell>
          <cell r="AN7752" t="str">
            <v>Sí</v>
          </cell>
        </row>
        <row r="7753">
          <cell r="A7753">
            <v>1247</v>
          </cell>
          <cell r="B7753" t="str">
            <v>yesikaponce@hotmail.com</v>
          </cell>
          <cell r="AF7753" t="str">
            <v>SECAPLATOS BANDEJA TRANSPARENTE 48X32X9CM</v>
          </cell>
          <cell r="AG7753">
            <v>819</v>
          </cell>
          <cell r="AH7753">
            <v>1</v>
          </cell>
          <cell r="AI7753" t="str">
            <v>046BA6369</v>
          </cell>
          <cell r="AN7753" t="str">
            <v>Sí</v>
          </cell>
        </row>
        <row r="7754">
          <cell r="A7754">
            <v>1246</v>
          </cell>
          <cell r="B7754" t="str">
            <v>may.carames@hotmail.com</v>
          </cell>
          <cell r="C7754">
            <v>44030</v>
          </cell>
          <cell r="D7754" t="str">
            <v>Abierta</v>
          </cell>
          <cell r="E7754" t="str">
            <v>Recibido</v>
          </cell>
          <cell r="F7754" t="str">
            <v>Enviado</v>
          </cell>
          <cell r="G7754" t="str">
            <v>ARS</v>
          </cell>
          <cell r="H7754" t="str">
            <v>1492.14</v>
          </cell>
          <cell r="I7754">
            <v>0</v>
          </cell>
          <cell r="J7754">
            <v>0</v>
          </cell>
          <cell r="K7754" t="str">
            <v>1492.14</v>
          </cell>
          <cell r="L7754" t="str">
            <v>Maylen Carames</v>
          </cell>
          <cell r="M7754">
            <v>37871761</v>
          </cell>
          <cell r="N7754">
            <v>1151036147</v>
          </cell>
          <cell r="O7754" t="str">
            <v>Maylen Carames</v>
          </cell>
          <cell r="P7754">
            <v>1151036147</v>
          </cell>
          <cell r="Q7754" t="str">
            <v>Gobernador Bernardo Irigoyen</v>
          </cell>
          <cell r="R7754">
            <v>343</v>
          </cell>
          <cell r="S7754" t="str">
            <v>8c</v>
          </cell>
          <cell r="T7754" t="str">
            <v>Lanús Oeste</v>
          </cell>
          <cell r="U7754" t="str">
            <v>Buenos Aires</v>
          </cell>
          <cell r="V7754">
            <v>1824</v>
          </cell>
          <cell r="W7754" t="str">
            <v>Gran Buenos Aires</v>
          </cell>
          <cell r="Y7754" t="str">
            <v>ENVÍO SIN CARGO (CABA Y GRAN PARTE DE GBA) TIEMPO: 4 a 6 DÍAS HÁBILES</v>
          </cell>
          <cell r="Z7754" t="str">
            <v>Mercado Pago</v>
          </cell>
          <cell r="AD7754">
            <v>44030</v>
          </cell>
          <cell r="AE7754">
            <v>44034</v>
          </cell>
          <cell r="AF7754" t="str">
            <v>CUBIERTERO 31.5X24.5X4.5CM (Verde)</v>
          </cell>
          <cell r="AG7754">
            <v>276</v>
          </cell>
          <cell r="AH7754">
            <v>1</v>
          </cell>
          <cell r="AI7754" t="str">
            <v>0607PLA204</v>
          </cell>
          <cell r="AJ7754" t="str">
            <v>Móvil</v>
          </cell>
          <cell r="AK7754" t="str">
            <v>LLEGA EL 24-07 ENTRE 8 Y 18 HORAS!</v>
          </cell>
          <cell r="AL7754">
            <v>1605737367</v>
          </cell>
          <cell r="AM7754">
            <v>263056864</v>
          </cell>
          <cell r="AN7754" t="str">
            <v>Sí</v>
          </cell>
        </row>
        <row r="7755">
          <cell r="A7755">
            <v>1246</v>
          </cell>
          <cell r="B7755" t="str">
            <v>may.carames@hotmail.com</v>
          </cell>
          <cell r="AF7755" t="str">
            <v>SECAPLATOS 2 COLORES SURTIDOS 30CMX43CM (Blanco)</v>
          </cell>
          <cell r="AG7755" t="str">
            <v>1216.14</v>
          </cell>
          <cell r="AH7755">
            <v>1</v>
          </cell>
          <cell r="AN7755" t="str">
            <v>Sí</v>
          </cell>
        </row>
        <row r="7756">
          <cell r="A7756">
            <v>1245</v>
          </cell>
          <cell r="B7756" t="str">
            <v>giselaudino@gmail.com</v>
          </cell>
          <cell r="C7756">
            <v>44030</v>
          </cell>
          <cell r="D7756" t="str">
            <v>Abierta</v>
          </cell>
          <cell r="E7756" t="str">
            <v>Recibido</v>
          </cell>
          <cell r="F7756" t="str">
            <v>Enviado</v>
          </cell>
          <cell r="G7756" t="str">
            <v>ARS</v>
          </cell>
          <cell r="H7756" t="str">
            <v>2816.27</v>
          </cell>
          <cell r="I7756">
            <v>0</v>
          </cell>
          <cell r="J7756">
            <v>0</v>
          </cell>
          <cell r="K7756" t="str">
            <v>2816.27</v>
          </cell>
          <cell r="L7756" t="str">
            <v>Gisela Audino</v>
          </cell>
          <cell r="M7756">
            <v>32656450</v>
          </cell>
          <cell r="N7756">
            <v>5493516207783</v>
          </cell>
          <cell r="O7756" t="str">
            <v>Gisela Audino</v>
          </cell>
          <cell r="P7756">
            <v>5493516207783</v>
          </cell>
          <cell r="Q7756" t="str">
            <v>Arenales</v>
          </cell>
          <cell r="R7756">
            <v>3414</v>
          </cell>
          <cell r="S7756" t="str">
            <v>6 B</v>
          </cell>
          <cell r="T7756" t="str">
            <v>Palermo</v>
          </cell>
          <cell r="U7756" t="str">
            <v>Ciudad Autónoma de Buenos Aires</v>
          </cell>
          <cell r="V7756">
            <v>1425</v>
          </cell>
          <cell r="W7756" t="str">
            <v>Capital Federal</v>
          </cell>
          <cell r="Y7756" t="str">
            <v>ENVÍO SIN CARGO (CABA Y GRAN PARTE DE GBA) TIEMPO: 4 a 6 DÍAS HÁBILES</v>
          </cell>
          <cell r="Z7756" t="str">
            <v>Mercado Pago</v>
          </cell>
          <cell r="AD7756">
            <v>44030</v>
          </cell>
          <cell r="AE7756">
            <v>44034</v>
          </cell>
          <cell r="AF7756" t="str">
            <v>FRASCO VIDRIO 19CM X 9CM DIAM</v>
          </cell>
          <cell r="AG7756" t="str">
            <v>372.66</v>
          </cell>
          <cell r="AH7756">
            <v>1</v>
          </cell>
          <cell r="AI7756" t="str">
            <v>BA6431 MERRCA SEPARADA</v>
          </cell>
          <cell r="AJ7756" t="str">
            <v>Móvil</v>
          </cell>
          <cell r="AK7756" t="str">
            <v>LLEGA EL 24-07 ENTRE 8 Y 18 HORAS!</v>
          </cell>
          <cell r="AL7756">
            <v>1605732211</v>
          </cell>
          <cell r="AM7756">
            <v>263059321</v>
          </cell>
          <cell r="AN7756" t="str">
            <v>Sí</v>
          </cell>
        </row>
        <row r="7757">
          <cell r="A7757">
            <v>1245</v>
          </cell>
          <cell r="B7757" t="str">
            <v>giselaudino@gmail.com</v>
          </cell>
          <cell r="AF7757" t="str">
            <v>BOWL BAMBOO GRIS PETROLEO 6X12CM</v>
          </cell>
          <cell r="AG7757" t="str">
            <v>491.7</v>
          </cell>
          <cell r="AH7757">
            <v>1</v>
          </cell>
          <cell r="AI7757" t="str">
            <v>BA8205 MERCA SEPARADA</v>
          </cell>
          <cell r="AN7757" t="str">
            <v>Sí</v>
          </cell>
        </row>
        <row r="7758">
          <cell r="A7758">
            <v>1245</v>
          </cell>
          <cell r="B7758" t="str">
            <v>giselaudino@gmail.com</v>
          </cell>
          <cell r="AF7758" t="str">
            <v>BANDEJA BAMBOO BLANCA 35X4.5CM</v>
          </cell>
          <cell r="AG7758" t="str">
            <v>1951.91</v>
          </cell>
          <cell r="AH7758">
            <v>1</v>
          </cell>
          <cell r="AI7758" t="str">
            <v>BA7779</v>
          </cell>
          <cell r="AN7758" t="str">
            <v>Sí</v>
          </cell>
        </row>
        <row r="7759">
          <cell r="A7759">
            <v>1244</v>
          </cell>
          <cell r="B7759" t="str">
            <v>flopysur@gmail.com</v>
          </cell>
          <cell r="C7759">
            <v>44030</v>
          </cell>
          <cell r="D7759" t="str">
            <v>Abierta</v>
          </cell>
          <cell r="E7759" t="str">
            <v>Recibido</v>
          </cell>
          <cell r="F7759" t="str">
            <v>Enviado</v>
          </cell>
          <cell r="G7759" t="str">
            <v>ARS</v>
          </cell>
          <cell r="H7759" t="str">
            <v>3589.29</v>
          </cell>
          <cell r="I7759">
            <v>0</v>
          </cell>
          <cell r="J7759">
            <v>0</v>
          </cell>
          <cell r="K7759" t="str">
            <v>3589.29</v>
          </cell>
          <cell r="L7759" t="str">
            <v>Florencia Martínez Castro</v>
          </cell>
          <cell r="M7759">
            <v>39204547</v>
          </cell>
          <cell r="N7759">
            <v>2966621535</v>
          </cell>
          <cell r="O7759" t="str">
            <v>Florencia Martínez Castro</v>
          </cell>
          <cell r="P7759">
            <v>2966621535</v>
          </cell>
          <cell r="Q7759" t="str">
            <v>Av Callao</v>
          </cell>
          <cell r="R7759">
            <v>648</v>
          </cell>
          <cell r="S7759" t="str">
            <v>12 H</v>
          </cell>
          <cell r="T7759" t="str">
            <v>Balvanera</v>
          </cell>
          <cell r="U7759" t="str">
            <v>Buenos Aires</v>
          </cell>
          <cell r="V7759">
            <v>1022</v>
          </cell>
          <cell r="W7759" t="str">
            <v>Capital Federal</v>
          </cell>
          <cell r="Y7759" t="str">
            <v>ENVÍO SIN CARGO (CABA Y GRAN PARTE DE GBA) TIEMPO: 4 a 6 DÍAS HÁBILES</v>
          </cell>
          <cell r="Z7759" t="str">
            <v>Mercado Pago</v>
          </cell>
          <cell r="AD7759">
            <v>44030</v>
          </cell>
          <cell r="AE7759">
            <v>44034</v>
          </cell>
          <cell r="AF7759" t="str">
            <v>PARRILLA PORTATIL PLEGABLE</v>
          </cell>
          <cell r="AG7759" t="str">
            <v>3589.29</v>
          </cell>
          <cell r="AH7759">
            <v>1</v>
          </cell>
          <cell r="AI7759" t="str">
            <v>093PA7070</v>
          </cell>
          <cell r="AJ7759" t="str">
            <v>Móvil</v>
          </cell>
          <cell r="AK7759" t="str">
            <v>LLEGA EL 24-07 ENTRE 8 Y 18 HORAS!</v>
          </cell>
          <cell r="AL7759">
            <v>1605725542</v>
          </cell>
          <cell r="AM7759">
            <v>263056986</v>
          </cell>
          <cell r="AN7759" t="str">
            <v>Sí</v>
          </cell>
        </row>
        <row r="7760">
          <cell r="A7760">
            <v>1243</v>
          </cell>
          <cell r="B7760" t="str">
            <v>rocio.fidelio@gmail.com</v>
          </cell>
          <cell r="C7760">
            <v>44030</v>
          </cell>
          <cell r="D7760" t="str">
            <v>Abierta</v>
          </cell>
          <cell r="E7760" t="str">
            <v>Recibido</v>
          </cell>
          <cell r="F7760" t="str">
            <v>Enviado</v>
          </cell>
          <cell r="G7760" t="str">
            <v>ARS</v>
          </cell>
          <cell r="H7760" t="str">
            <v>3715.44</v>
          </cell>
          <cell r="I7760">
            <v>0</v>
          </cell>
          <cell r="J7760">
            <v>975</v>
          </cell>
          <cell r="K7760" t="str">
            <v>4690.44</v>
          </cell>
          <cell r="L7760" t="str">
            <v>Rocio Fidelio</v>
          </cell>
          <cell r="M7760">
            <v>36142854</v>
          </cell>
          <cell r="N7760">
            <v>3517020709</v>
          </cell>
          <cell r="O7760" t="str">
            <v>Rocio FIDELIO</v>
          </cell>
          <cell r="P7760">
            <v>3517020709</v>
          </cell>
          <cell r="Q7760" t="str">
            <v>Triunvirato</v>
          </cell>
          <cell r="R7760">
            <v>367</v>
          </cell>
          <cell r="S7760" t="str">
            <v>ZAPALA</v>
          </cell>
          <cell r="T7760" t="str">
            <v>PINO AZUL</v>
          </cell>
          <cell r="U7760" t="str">
            <v>Zapala</v>
          </cell>
          <cell r="V7760">
            <v>8340</v>
          </cell>
          <cell r="W7760" t="str">
            <v>Neuquén</v>
          </cell>
          <cell r="Y7760" t="str">
            <v>Correo Argentino - Encomienda Clásica</v>
          </cell>
          <cell r="Z7760" t="str">
            <v>Mercado Pago</v>
          </cell>
          <cell r="AD7760">
            <v>44030</v>
          </cell>
          <cell r="AE7760">
            <v>44035</v>
          </cell>
          <cell r="AF7760" t="str">
            <v>BOWL BAMBOO BLANCO 14X28CM</v>
          </cell>
          <cell r="AG7760" t="str">
            <v>1332.44</v>
          </cell>
          <cell r="AH7760">
            <v>1</v>
          </cell>
          <cell r="AI7760" t="str">
            <v>BA7812</v>
          </cell>
          <cell r="AJ7760" t="str">
            <v>Web</v>
          </cell>
          <cell r="AK7760" t="str">
            <v/>
          </cell>
          <cell r="AL7760">
            <v>1605722018</v>
          </cell>
          <cell r="AM7760">
            <v>263054097</v>
          </cell>
          <cell r="AN7760" t="str">
            <v>Sí</v>
          </cell>
        </row>
        <row r="7761">
          <cell r="A7761">
            <v>1243</v>
          </cell>
          <cell r="B7761" t="str">
            <v>rocio.fidelio@gmail.com</v>
          </cell>
          <cell r="AF7761" t="str">
            <v>BOWL BAMBOO BLANCO 23CMX8CM</v>
          </cell>
          <cell r="AG7761">
            <v>1359</v>
          </cell>
          <cell r="AH7761">
            <v>1</v>
          </cell>
          <cell r="AI7761" t="str">
            <v>BA8128BLA</v>
          </cell>
          <cell r="AN7761" t="str">
            <v>Sí</v>
          </cell>
        </row>
        <row r="7762">
          <cell r="A7762">
            <v>1243</v>
          </cell>
          <cell r="B7762" t="str">
            <v>rocio.fidelio@gmail.com</v>
          </cell>
          <cell r="AF7762" t="str">
            <v>SET CUCHARON Y TENEDOR BAMBOO BLANCO 29CM</v>
          </cell>
          <cell r="AG7762">
            <v>1024</v>
          </cell>
          <cell r="AH7762">
            <v>1</v>
          </cell>
          <cell r="AI7762" t="str">
            <v>BA7800</v>
          </cell>
          <cell r="AN7762" t="str">
            <v>Sí</v>
          </cell>
        </row>
        <row r="7763">
          <cell r="A7763">
            <v>1242</v>
          </cell>
          <cell r="B7763" t="str">
            <v>yamilasoledad_m@hotmail.com</v>
          </cell>
          <cell r="C7763">
            <v>44030</v>
          </cell>
          <cell r="D7763" t="str">
            <v>Abierta</v>
          </cell>
          <cell r="E7763" t="str">
            <v>Recibido</v>
          </cell>
          <cell r="F7763" t="str">
            <v>Enviado</v>
          </cell>
          <cell r="G7763" t="str">
            <v>ARS</v>
          </cell>
          <cell r="H7763" t="str">
            <v>6089.36</v>
          </cell>
          <cell r="I7763" t="str">
            <v>913.4</v>
          </cell>
          <cell r="J7763">
            <v>0</v>
          </cell>
          <cell r="K7763" t="str">
            <v>5175.96</v>
          </cell>
          <cell r="L7763" t="str">
            <v>Yamila Muñoz</v>
          </cell>
          <cell r="M7763">
            <v>31374971</v>
          </cell>
          <cell r="N7763">
            <v>1122637808</v>
          </cell>
          <cell r="O7763" t="str">
            <v>Yamila Muñoz</v>
          </cell>
          <cell r="P7763">
            <v>1122637808</v>
          </cell>
          <cell r="Q7763" t="str">
            <v>Juan XXIII</v>
          </cell>
          <cell r="R7763">
            <v>2109</v>
          </cell>
          <cell r="T7763" t="str">
            <v>Martin Coronado</v>
          </cell>
          <cell r="U7763" t="str">
            <v>Buenos Aires</v>
          </cell>
          <cell r="V7763">
            <v>1682</v>
          </cell>
          <cell r="W7763" t="str">
            <v>Gran Buenos Aires</v>
          </cell>
          <cell r="Y7763" t="str">
            <v>ENVÍO SIN CARGO (CABA Y GRAN PARTE DE GBA) TIEMPO: 4 a 6 DÍAS HÁBILES</v>
          </cell>
          <cell r="Z7763" t="str">
            <v>Mercado Pago</v>
          </cell>
          <cell r="AA7763" t="str">
            <v>GIMEACCARDI</v>
          </cell>
          <cell r="AD7763">
            <v>44030</v>
          </cell>
          <cell r="AE7763">
            <v>44034</v>
          </cell>
          <cell r="AF7763" t="str">
            <v>BOWL BAMBOO BLANCO 14X28CM</v>
          </cell>
          <cell r="AG7763" t="str">
            <v>1332.44</v>
          </cell>
          <cell r="AH7763">
            <v>1</v>
          </cell>
          <cell r="AI7763" t="str">
            <v>BA7812</v>
          </cell>
          <cell r="AJ7763" t="str">
            <v>Móvil</v>
          </cell>
          <cell r="AK7763" t="str">
            <v>LLEGA EL 24-07 ENTRE 8 Y 18 HORAS!</v>
          </cell>
          <cell r="AL7763">
            <v>1605698960</v>
          </cell>
          <cell r="AM7763">
            <v>246363250</v>
          </cell>
          <cell r="AN7763" t="str">
            <v>Sí</v>
          </cell>
        </row>
        <row r="7764">
          <cell r="A7764">
            <v>1242</v>
          </cell>
          <cell r="B7764" t="str">
            <v>yamilasoledad_m@hotmail.com</v>
          </cell>
          <cell r="AF7764" t="str">
            <v>FRASCO VIDRIO 19CM X 9CM DIAM</v>
          </cell>
          <cell r="AG7764" t="str">
            <v>372.66</v>
          </cell>
          <cell r="AH7764">
            <v>3</v>
          </cell>
          <cell r="AI7764" t="str">
            <v>BA6431 MERRCA SEPARADA</v>
          </cell>
          <cell r="AN7764" t="str">
            <v>Sí</v>
          </cell>
        </row>
        <row r="7765">
          <cell r="A7765">
            <v>1242</v>
          </cell>
          <cell r="B7765" t="str">
            <v>yamilasoledad_m@hotmail.com</v>
          </cell>
          <cell r="AF7765" t="str">
            <v>VASO TERMICO CON TAPA Y FAJA (Beige)</v>
          </cell>
          <cell r="AG7765" t="str">
            <v>296.47</v>
          </cell>
          <cell r="AH7765">
            <v>2</v>
          </cell>
          <cell r="AI7765" t="str">
            <v>019BA7578</v>
          </cell>
          <cell r="AN7765" t="str">
            <v>Sí</v>
          </cell>
        </row>
        <row r="7766">
          <cell r="A7766">
            <v>1242</v>
          </cell>
          <cell r="B7766" t="str">
            <v>yamilasoledad_m@hotmail.com</v>
          </cell>
          <cell r="AF7766" t="str">
            <v>BOWL BAMBOO BLANCO 6X12CM</v>
          </cell>
          <cell r="AG7766" t="str">
            <v>491.7</v>
          </cell>
          <cell r="AH7766">
            <v>2</v>
          </cell>
          <cell r="AI7766" t="str">
            <v>BA7830</v>
          </cell>
          <cell r="AN7766" t="str">
            <v>Sí</v>
          </cell>
        </row>
        <row r="7767">
          <cell r="A7767">
            <v>1242</v>
          </cell>
          <cell r="B7767" t="str">
            <v>yamilasoledad_m@hotmail.com</v>
          </cell>
          <cell r="AF7767" t="str">
            <v>BOWL BAMBOO BLANCO 6X15CM</v>
          </cell>
          <cell r="AG7767">
            <v>539</v>
          </cell>
          <cell r="AH7767">
            <v>2</v>
          </cell>
          <cell r="AI7767" t="str">
            <v>BA7797 merca separa con el 15%</v>
          </cell>
          <cell r="AN7767" t="str">
            <v>Sí</v>
          </cell>
        </row>
        <row r="7768">
          <cell r="A7768">
            <v>1242</v>
          </cell>
          <cell r="B7768" t="str">
            <v>yamilasoledad_m@hotmail.com</v>
          </cell>
          <cell r="AF7768" t="str">
            <v>COPETINERO BAMBOO BLANCO ALARGADO 5X30X12.5CM</v>
          </cell>
          <cell r="AG7768" t="str">
            <v>984.6</v>
          </cell>
          <cell r="AH7768">
            <v>1</v>
          </cell>
          <cell r="AI7768" t="str">
            <v>BA7794</v>
          </cell>
          <cell r="AN7768" t="str">
            <v>Sí</v>
          </cell>
        </row>
        <row r="7769">
          <cell r="A7769">
            <v>1241</v>
          </cell>
          <cell r="B7769" t="str">
            <v>sofi_radi@hotmail.com</v>
          </cell>
          <cell r="C7769">
            <v>44030</v>
          </cell>
          <cell r="D7769" t="str">
            <v>Abierta</v>
          </cell>
          <cell r="E7769" t="str">
            <v>Recibido</v>
          </cell>
          <cell r="F7769" t="str">
            <v>Enviado</v>
          </cell>
          <cell r="G7769" t="str">
            <v>ARS</v>
          </cell>
          <cell r="H7769" t="str">
            <v>1534.74</v>
          </cell>
          <cell r="I7769">
            <v>0</v>
          </cell>
          <cell r="J7769">
            <v>430</v>
          </cell>
          <cell r="K7769" t="str">
            <v>1964.74</v>
          </cell>
          <cell r="L7769" t="str">
            <v>Sofia Radicic</v>
          </cell>
          <cell r="M7769">
            <v>36656093</v>
          </cell>
          <cell r="N7769">
            <v>3413612810</v>
          </cell>
          <cell r="O7769" t="str">
            <v>Sofia Radicic Radicic</v>
          </cell>
          <cell r="P7769">
            <v>3413612810</v>
          </cell>
          <cell r="Q7769" t="str">
            <v>San Juan</v>
          </cell>
          <cell r="R7769">
            <v>2701</v>
          </cell>
          <cell r="S7769" t="str">
            <v>7 C</v>
          </cell>
          <cell r="U7769" t="str">
            <v>Rosario</v>
          </cell>
          <cell r="V7769">
            <v>2000</v>
          </cell>
          <cell r="W7769" t="str">
            <v>Santa Fe</v>
          </cell>
          <cell r="Y7769" t="str">
            <v>Correo Argentino - Encomienda Clásica</v>
          </cell>
          <cell r="Z7769" t="str">
            <v>Mercado Pago</v>
          </cell>
          <cell r="AD7769">
            <v>44030</v>
          </cell>
          <cell r="AE7769">
            <v>44036</v>
          </cell>
          <cell r="AF7769" t="str">
            <v>ESPECIERO 6 PIEZAS DE ACERO INOXIDABLE 20X20 CM</v>
          </cell>
          <cell r="AG7769" t="str">
            <v>1534.74</v>
          </cell>
          <cell r="AH7769">
            <v>1</v>
          </cell>
          <cell r="AI7769" t="str">
            <v>046BA3347</v>
          </cell>
          <cell r="AJ7769" t="str">
            <v>Web</v>
          </cell>
          <cell r="AK7769" t="str">
            <v>SE ENVIA AL CORREO EL 21-07 ENTRE 15 Y 18 HORAS!</v>
          </cell>
          <cell r="AL7769">
            <v>1605685228</v>
          </cell>
          <cell r="AM7769">
            <v>263044530</v>
          </cell>
          <cell r="AN7769" t="str">
            <v>Sí</v>
          </cell>
        </row>
        <row r="7770">
          <cell r="A7770">
            <v>1240</v>
          </cell>
          <cell r="B7770" t="str">
            <v>lucianaabramson@gmail.com</v>
          </cell>
          <cell r="C7770">
            <v>44030</v>
          </cell>
          <cell r="D7770" t="str">
            <v>Abierta</v>
          </cell>
          <cell r="E7770" t="str">
            <v>Recibido</v>
          </cell>
          <cell r="F7770" t="str">
            <v>Enviado</v>
          </cell>
          <cell r="G7770" t="str">
            <v>ARS</v>
          </cell>
          <cell r="H7770" t="str">
            <v>4791.03</v>
          </cell>
          <cell r="I7770">
            <v>0</v>
          </cell>
          <cell r="J7770">
            <v>0</v>
          </cell>
          <cell r="K7770" t="str">
            <v>4791.03</v>
          </cell>
          <cell r="L7770" t="str">
            <v>Luciana Abramson</v>
          </cell>
          <cell r="M7770">
            <v>28032205</v>
          </cell>
          <cell r="N7770">
            <v>1536581630</v>
          </cell>
          <cell r="O7770" t="str">
            <v>Luciana Abramson</v>
          </cell>
          <cell r="P7770">
            <v>1536581630</v>
          </cell>
          <cell r="Q7770" t="str">
            <v>Víctor Martinez</v>
          </cell>
          <cell r="R7770">
            <v>1525</v>
          </cell>
          <cell r="T7770" t="str">
            <v>Parque Chacabuco</v>
          </cell>
          <cell r="U7770" t="str">
            <v>Caba</v>
          </cell>
          <cell r="V7770">
            <v>1406</v>
          </cell>
          <cell r="W7770" t="str">
            <v>Capital Federal</v>
          </cell>
          <cell r="Y7770" t="str">
            <v>ENVÍO SIN CARGO (CABA Y GRAN PARTE DE GBA) TIEMPO: 4 a 6 DÍAS HÁBILES</v>
          </cell>
          <cell r="Z7770" t="str">
            <v>Mercado Pago</v>
          </cell>
          <cell r="AD7770">
            <v>44030</v>
          </cell>
          <cell r="AE7770">
            <v>44034</v>
          </cell>
          <cell r="AF7770" t="str">
            <v>INFUSOR DE TE</v>
          </cell>
          <cell r="AG7770">
            <v>154</v>
          </cell>
          <cell r="AH7770">
            <v>1</v>
          </cell>
          <cell r="AI7770" t="str">
            <v>046BA4757</v>
          </cell>
          <cell r="AJ7770" t="str">
            <v>Móvil</v>
          </cell>
          <cell r="AK7770" t="str">
            <v>LLEGA EL 23-07 ENTRE 8 Y 18 HORAS!</v>
          </cell>
          <cell r="AL7770">
            <v>1605630431</v>
          </cell>
          <cell r="AM7770">
            <v>263023945</v>
          </cell>
          <cell r="AN7770" t="str">
            <v>Sí</v>
          </cell>
        </row>
        <row r="7771">
          <cell r="A7771">
            <v>1240</v>
          </cell>
          <cell r="B7771" t="str">
            <v>lucianaabramson@gmail.com</v>
          </cell>
          <cell r="AF7771" t="str">
            <v>COLADOR ACERO INOX. 20CM DIAM X8CM ALTO</v>
          </cell>
          <cell r="AG7771">
            <v>466</v>
          </cell>
          <cell r="AH7771">
            <v>1</v>
          </cell>
          <cell r="AI7771" t="str">
            <v>046BA8161</v>
          </cell>
          <cell r="AN7771" t="str">
            <v>Sí</v>
          </cell>
        </row>
        <row r="7772">
          <cell r="A7772">
            <v>1240</v>
          </cell>
          <cell r="B7772" t="str">
            <v>lucianaabramson@gmail.com</v>
          </cell>
          <cell r="AF7772" t="str">
            <v>BOWL BAMBOO BLANCO 6X15CM</v>
          </cell>
          <cell r="AG7772">
            <v>539</v>
          </cell>
          <cell r="AH7772">
            <v>2</v>
          </cell>
          <cell r="AI7772" t="str">
            <v>BA7797 merca separa con el 15%</v>
          </cell>
          <cell r="AN7772" t="str">
            <v>Sí</v>
          </cell>
        </row>
        <row r="7773">
          <cell r="A7773">
            <v>1240</v>
          </cell>
          <cell r="B7773" t="str">
            <v>lucianaabramson@gmail.com</v>
          </cell>
          <cell r="AF7773" t="str">
            <v>BOWL BAMBOO GRIS 6X12CM</v>
          </cell>
          <cell r="AG7773" t="str">
            <v>491.7</v>
          </cell>
          <cell r="AH7773">
            <v>1</v>
          </cell>
          <cell r="AI7773" t="str">
            <v>BA7832</v>
          </cell>
          <cell r="AN7773" t="str">
            <v>Sí</v>
          </cell>
        </row>
        <row r="7774">
          <cell r="A7774">
            <v>1240</v>
          </cell>
          <cell r="B7774" t="str">
            <v>lucianaabramson@gmail.com</v>
          </cell>
          <cell r="AF7774" t="str">
            <v>BOWL BAMBOO GRIS PETROLEO 6X12CM</v>
          </cell>
          <cell r="AG7774" t="str">
            <v>491.7</v>
          </cell>
          <cell r="AH7774">
            <v>1</v>
          </cell>
          <cell r="AI7774" t="str">
            <v>BA8205 MERCA SEPARADA</v>
          </cell>
          <cell r="AN7774" t="str">
            <v>Sí</v>
          </cell>
        </row>
        <row r="7775">
          <cell r="A7775">
            <v>1240</v>
          </cell>
          <cell r="B7775" t="str">
            <v>lucianaabramson@gmail.com</v>
          </cell>
          <cell r="AF7775" t="str">
            <v>BOWL BAMBOO BLANCO 6X12CM</v>
          </cell>
          <cell r="AG7775" t="str">
            <v>491.7</v>
          </cell>
          <cell r="AH7775">
            <v>1</v>
          </cell>
          <cell r="AI7775" t="str">
            <v>BA7830</v>
          </cell>
          <cell r="AN7775" t="str">
            <v>Sí</v>
          </cell>
        </row>
        <row r="7776">
          <cell r="A7776">
            <v>1240</v>
          </cell>
          <cell r="B7776" t="str">
            <v>lucianaabramson@gmail.com</v>
          </cell>
          <cell r="AF7776" t="str">
            <v>BOWL BAMBOO NEGRO 6X12CM</v>
          </cell>
          <cell r="AG7776" t="str">
            <v>491.7</v>
          </cell>
          <cell r="AH7776">
            <v>1</v>
          </cell>
          <cell r="AI7776" t="str">
            <v>BA7831</v>
          </cell>
          <cell r="AN7776" t="str">
            <v>Sí</v>
          </cell>
        </row>
        <row r="7777">
          <cell r="A7777">
            <v>1240</v>
          </cell>
          <cell r="B7777" t="str">
            <v>lucianaabramson@gmail.com</v>
          </cell>
          <cell r="AF7777" t="str">
            <v>COLADOR ACERO INOXIDABLE DIAM 22CM X 8CM ALTO</v>
          </cell>
          <cell r="AG7777">
            <v>548</v>
          </cell>
          <cell r="AH7777">
            <v>1</v>
          </cell>
          <cell r="AI7777" t="str">
            <v>046BA8162</v>
          </cell>
          <cell r="AN7777" t="str">
            <v>Sí</v>
          </cell>
        </row>
        <row r="7778">
          <cell r="A7778">
            <v>1240</v>
          </cell>
          <cell r="B7778" t="str">
            <v>lucianaabramson@gmail.com</v>
          </cell>
          <cell r="AF7778" t="str">
            <v>BANDEJA DE MADERA BLANCO "LIFE IS BEAUTIFUL" 24X17CM</v>
          </cell>
          <cell r="AG7778" t="str">
            <v>578.23</v>
          </cell>
          <cell r="AH7778">
            <v>1</v>
          </cell>
          <cell r="AI7778" t="str">
            <v>046BI7455</v>
          </cell>
          <cell r="AN7778" t="str">
            <v>Sí</v>
          </cell>
        </row>
        <row r="7779">
          <cell r="A7779">
            <v>1239</v>
          </cell>
          <cell r="B7779" t="str">
            <v>bossio.ornella@gmail.com</v>
          </cell>
          <cell r="C7779">
            <v>44030</v>
          </cell>
          <cell r="D7779" t="str">
            <v>Abierta</v>
          </cell>
          <cell r="E7779" t="str">
            <v>Recibido</v>
          </cell>
          <cell r="F7779" t="str">
            <v>Enviado</v>
          </cell>
          <cell r="G7779" t="str">
            <v>ARS</v>
          </cell>
          <cell r="H7779">
            <v>1399</v>
          </cell>
          <cell r="I7779" t="str">
            <v>209.85</v>
          </cell>
          <cell r="J7779">
            <v>0</v>
          </cell>
          <cell r="K7779" t="str">
            <v>1189.15</v>
          </cell>
          <cell r="L7779" t="str">
            <v>Ailin Pijuan</v>
          </cell>
          <cell r="M7779">
            <v>37481802</v>
          </cell>
          <cell r="N7779">
            <v>1161766993</v>
          </cell>
          <cell r="O7779" t="str">
            <v>Ailin Pijuan</v>
          </cell>
          <cell r="P7779">
            <v>1161766993</v>
          </cell>
          <cell r="Q7779" t="str">
            <v>Barcala</v>
          </cell>
          <cell r="R7779">
            <v>806</v>
          </cell>
          <cell r="S7779" t="str">
            <v>A</v>
          </cell>
          <cell r="T7779" t="str">
            <v>Ramos Mejía</v>
          </cell>
          <cell r="U7779" t="str">
            <v>La Matanza</v>
          </cell>
          <cell r="V7779">
            <v>1704</v>
          </cell>
          <cell r="W7779" t="str">
            <v>Gran Buenos Aires</v>
          </cell>
          <cell r="Y7779" t="str">
            <v>ENVÍO SIN CARGO (CABA Y GRAN PARTE DE GBA) TIEMPO: 4 a 6 DÍAS HÁBILES</v>
          </cell>
          <cell r="Z7779" t="str">
            <v>Mercado Pago</v>
          </cell>
          <cell r="AA7779" t="str">
            <v>GIMEACCARDI</v>
          </cell>
          <cell r="AD7779">
            <v>44030</v>
          </cell>
          <cell r="AE7779">
            <v>44034</v>
          </cell>
          <cell r="AF7779" t="str">
            <v>TETERA DE CERAMICA 500ML+ FILTRO (Flores azules)</v>
          </cell>
          <cell r="AG7779">
            <v>1399</v>
          </cell>
          <cell r="AH7779">
            <v>1</v>
          </cell>
          <cell r="AI7779" t="str">
            <v>046BA4998</v>
          </cell>
          <cell r="AJ7779" t="str">
            <v>Móvil</v>
          </cell>
          <cell r="AK7779" t="str">
            <v>LLEGA EL 24-07 ENTRE 8 Y 18 HORAS!</v>
          </cell>
          <cell r="AL7779">
            <v>1605536036</v>
          </cell>
          <cell r="AM7779">
            <v>263014510</v>
          </cell>
          <cell r="AN7779" t="str">
            <v>Sí</v>
          </cell>
        </row>
        <row r="7780">
          <cell r="A7780">
            <v>1238</v>
          </cell>
          <cell r="B7780" t="str">
            <v>marianaleone19@gmail.com</v>
          </cell>
          <cell r="C7780">
            <v>44030</v>
          </cell>
          <cell r="D7780" t="str">
            <v>Abierta</v>
          </cell>
          <cell r="E7780" t="str">
            <v>Recibido</v>
          </cell>
          <cell r="F7780" t="str">
            <v>Enviado</v>
          </cell>
          <cell r="G7780" t="str">
            <v>ARS</v>
          </cell>
          <cell r="H7780" t="str">
            <v>2273.69</v>
          </cell>
          <cell r="I7780">
            <v>0</v>
          </cell>
          <cell r="J7780">
            <v>0</v>
          </cell>
          <cell r="K7780" t="str">
            <v>2273.69</v>
          </cell>
          <cell r="L7780" t="str">
            <v>Mariana Leone</v>
          </cell>
          <cell r="M7780">
            <v>28971357</v>
          </cell>
          <cell r="N7780">
            <v>1141762619</v>
          </cell>
          <cell r="O7780" t="str">
            <v>Mariana Leone</v>
          </cell>
          <cell r="P7780">
            <v>1141762619</v>
          </cell>
          <cell r="Q7780" t="str">
            <v>Amenabar</v>
          </cell>
          <cell r="R7780">
            <v>3186</v>
          </cell>
          <cell r="S7780" t="str">
            <v>4B</v>
          </cell>
          <cell r="T7780" t="str">
            <v>Nuñez</v>
          </cell>
          <cell r="U7780" t="str">
            <v>Buenos aires</v>
          </cell>
          <cell r="V7780">
            <v>1429</v>
          </cell>
          <cell r="W7780" t="str">
            <v>Capital Federal</v>
          </cell>
          <cell r="Y7780" t="str">
            <v>ENVÍO SIN CARGO (CABA Y GRAN PARTE DE GBA) TIEMPO: 4 a 6 DÍAS HÁBILES</v>
          </cell>
          <cell r="Z7780" t="str">
            <v>Mercado Pago</v>
          </cell>
          <cell r="AD7780">
            <v>44030</v>
          </cell>
          <cell r="AE7780">
            <v>44034</v>
          </cell>
          <cell r="AF7780" t="str">
            <v>INFUSOR DE TE</v>
          </cell>
          <cell r="AG7780">
            <v>154</v>
          </cell>
          <cell r="AH7780">
            <v>1</v>
          </cell>
          <cell r="AI7780" t="str">
            <v>046BA4757</v>
          </cell>
          <cell r="AJ7780" t="str">
            <v>Móvil</v>
          </cell>
          <cell r="AK7780" t="str">
            <v>LLEGA EL 23-07 ENTRE 8 Y 18 HORAS!</v>
          </cell>
          <cell r="AL7780">
            <v>1605515031</v>
          </cell>
          <cell r="AM7780">
            <v>262899122</v>
          </cell>
          <cell r="AN7780" t="str">
            <v>Sí</v>
          </cell>
        </row>
        <row r="7781">
          <cell r="A7781">
            <v>1238</v>
          </cell>
          <cell r="B7781" t="str">
            <v>marianaleone19@gmail.com</v>
          </cell>
          <cell r="AF7781" t="str">
            <v>BOWL BAMBOO GRIS 14X28CM</v>
          </cell>
          <cell r="AG7781" t="str">
            <v>1332.44</v>
          </cell>
          <cell r="AH7781">
            <v>1</v>
          </cell>
          <cell r="AI7781" t="str">
            <v>BA7814</v>
          </cell>
          <cell r="AN7781" t="str">
            <v>Sí</v>
          </cell>
        </row>
        <row r="7782">
          <cell r="A7782">
            <v>1238</v>
          </cell>
          <cell r="B7782" t="str">
            <v>marianaleone19@gmail.com</v>
          </cell>
          <cell r="AF7782" t="str">
            <v>FRASCO VIDRIO 19CM X 9CM DIAM</v>
          </cell>
          <cell r="AG7782" t="str">
            <v>372.66</v>
          </cell>
          <cell r="AH7782">
            <v>1</v>
          </cell>
          <cell r="AI7782" t="str">
            <v>BA6431 MERRCA SEPARADA</v>
          </cell>
          <cell r="AN7782" t="str">
            <v>Sí</v>
          </cell>
        </row>
        <row r="7783">
          <cell r="A7783">
            <v>1238</v>
          </cell>
          <cell r="B7783" t="str">
            <v>marianaleone19@gmail.com</v>
          </cell>
          <cell r="AF7783" t="str">
            <v>RALLADOR VERDE 20x4 CM</v>
          </cell>
          <cell r="AG7783" t="str">
            <v>414.59</v>
          </cell>
          <cell r="AH7783">
            <v>1</v>
          </cell>
          <cell r="AI7783" t="str">
            <v>BA6436</v>
          </cell>
          <cell r="AN7783" t="str">
            <v>Sí</v>
          </cell>
        </row>
        <row r="7784">
          <cell r="A7784">
            <v>1237</v>
          </cell>
          <cell r="B7784" t="str">
            <v>tatiana.balina@hotmail.com.ar</v>
          </cell>
          <cell r="C7784">
            <v>44030</v>
          </cell>
          <cell r="D7784" t="str">
            <v>Abierta</v>
          </cell>
          <cell r="E7784" t="str">
            <v>Recibido</v>
          </cell>
          <cell r="F7784" t="str">
            <v>Enviado</v>
          </cell>
          <cell r="G7784" t="str">
            <v>ARS</v>
          </cell>
          <cell r="H7784" t="str">
            <v>1117.98</v>
          </cell>
          <cell r="I7784" t="str">
            <v>167.7</v>
          </cell>
          <cell r="J7784">
            <v>0</v>
          </cell>
          <cell r="K7784" t="str">
            <v>950.28</v>
          </cell>
          <cell r="L7784" t="str">
            <v>Tatiana Baliña</v>
          </cell>
          <cell r="M7784">
            <v>38069643</v>
          </cell>
          <cell r="N7784">
            <v>1135939194</v>
          </cell>
          <cell r="O7784" t="str">
            <v>Tatiana baliña</v>
          </cell>
          <cell r="P7784">
            <v>1135939194</v>
          </cell>
          <cell r="Q7784" t="str">
            <v>Buenos aires</v>
          </cell>
          <cell r="R7784">
            <v>5682</v>
          </cell>
          <cell r="S7784" t="str">
            <v>1C</v>
          </cell>
          <cell r="T7784" t="str">
            <v>Villa Ballester</v>
          </cell>
          <cell r="U7784" t="str">
            <v>Buenos aires</v>
          </cell>
          <cell r="V7784">
            <v>1653</v>
          </cell>
          <cell r="W7784" t="str">
            <v>Gran Buenos Aires</v>
          </cell>
          <cell r="Y7784" t="str">
            <v>ENVÍO SIN CARGO (CABA Y GRAN PARTE DE GBA) TIEMPO: 4 a 6 DÍAS HÁBILES</v>
          </cell>
          <cell r="Z7784" t="str">
            <v>Mercado Pago</v>
          </cell>
          <cell r="AA7784" t="str">
            <v>GIMEACCARDI</v>
          </cell>
          <cell r="AD7784">
            <v>44030</v>
          </cell>
          <cell r="AE7784">
            <v>44034</v>
          </cell>
          <cell r="AF7784" t="str">
            <v>FRASCO VIDRIO 19CM X 9CM DIAM</v>
          </cell>
          <cell r="AG7784" t="str">
            <v>372.66</v>
          </cell>
          <cell r="AH7784">
            <v>3</v>
          </cell>
          <cell r="AI7784" t="str">
            <v>BA6431 MERRCA SEPARADA</v>
          </cell>
          <cell r="AJ7784" t="str">
            <v>Móvil</v>
          </cell>
          <cell r="AK7784" t="str">
            <v>LLEGA EL 24-07 ENTRE 8 Y 18 HORAS!</v>
          </cell>
          <cell r="AL7784">
            <v>1605512410</v>
          </cell>
          <cell r="AM7784">
            <v>263008215</v>
          </cell>
          <cell r="AN7784" t="str">
            <v>Sí</v>
          </cell>
        </row>
        <row r="7785">
          <cell r="A7785">
            <v>1236</v>
          </cell>
          <cell r="B7785" t="str">
            <v>florchu_cba@hotmail.com</v>
          </cell>
          <cell r="C7785">
            <v>44030</v>
          </cell>
          <cell r="D7785" t="str">
            <v>Abierta</v>
          </cell>
          <cell r="E7785" t="str">
            <v>Recibido</v>
          </cell>
          <cell r="F7785" t="str">
            <v>Enviado</v>
          </cell>
          <cell r="G7785" t="str">
            <v>ARS</v>
          </cell>
          <cell r="H7785" t="str">
            <v>1807.42</v>
          </cell>
          <cell r="I7785">
            <v>0</v>
          </cell>
          <cell r="J7785">
            <v>0</v>
          </cell>
          <cell r="K7785" t="str">
            <v>1807.42</v>
          </cell>
          <cell r="L7785" t="str">
            <v>Naanim Favot</v>
          </cell>
          <cell r="M7785">
            <v>35108096</v>
          </cell>
          <cell r="N7785">
            <v>111539404468</v>
          </cell>
          <cell r="O7785" t="str">
            <v>Naanim Favot</v>
          </cell>
          <cell r="P7785">
            <v>111539404468</v>
          </cell>
          <cell r="Q7785" t="str">
            <v>Francisco Acuña de Figueroa</v>
          </cell>
          <cell r="R7785">
            <v>1088</v>
          </cell>
          <cell r="S7785" t="str">
            <v>Casa</v>
          </cell>
          <cell r="T7785" t="str">
            <v>Palermo</v>
          </cell>
          <cell r="U7785" t="str">
            <v>Buenos Aires</v>
          </cell>
          <cell r="V7785">
            <v>1180</v>
          </cell>
          <cell r="W7785" t="str">
            <v>Capital Federal</v>
          </cell>
          <cell r="Y7785" t="str">
            <v>ENVÍO SIN CARGO (CABA Y GRAN PARTE DE GBA) TIEMPO: 4 a 6 DÍAS HÁBILES</v>
          </cell>
          <cell r="Z7785" t="str">
            <v>Mercado Pago</v>
          </cell>
          <cell r="AB7785" t="str">
            <v>Por favor no enviar factura ya que es un regalo</v>
          </cell>
          <cell r="AC7785" t="str">
            <v>21-07 VER SI QUIERE LA AMBAR ES PARA UN REGALO NO ENVIAR FACTURA</v>
          </cell>
          <cell r="AD7785">
            <v>44030</v>
          </cell>
          <cell r="AE7785">
            <v>44034</v>
          </cell>
          <cell r="AF7785" t="str">
            <v>VELA MORADA ESPEJADA DE 8 X 10 CM (1 VELA)</v>
          </cell>
          <cell r="AG7785" t="str">
            <v>903.71</v>
          </cell>
          <cell r="AH7785">
            <v>2</v>
          </cell>
          <cell r="AI7785" t="str">
            <v>KK3212MOR</v>
          </cell>
          <cell r="AJ7785" t="str">
            <v>Móvil</v>
          </cell>
          <cell r="AK7785" t="str">
            <v>LLEGA EL 23-07 ENTRE 8 Y 18 HORAS!</v>
          </cell>
          <cell r="AL7785">
            <v>1605354250</v>
          </cell>
          <cell r="AM7785">
            <v>262965457</v>
          </cell>
          <cell r="AN7785" t="str">
            <v>Sí</v>
          </cell>
        </row>
        <row r="7786">
          <cell r="A7786">
            <v>1235</v>
          </cell>
          <cell r="B7786" t="str">
            <v>jorgelina_paola@hotmail.com</v>
          </cell>
          <cell r="C7786">
            <v>44030</v>
          </cell>
          <cell r="D7786" t="str">
            <v>Abierta</v>
          </cell>
          <cell r="E7786" t="str">
            <v>Recibido</v>
          </cell>
          <cell r="F7786" t="str">
            <v>Enviado</v>
          </cell>
          <cell r="G7786" t="str">
            <v>ARS</v>
          </cell>
          <cell r="H7786" t="str">
            <v>2767.69</v>
          </cell>
          <cell r="I7786" t="str">
            <v>415.15</v>
          </cell>
          <cell r="J7786">
            <v>0</v>
          </cell>
          <cell r="K7786" t="str">
            <v>2352.54</v>
          </cell>
          <cell r="L7786" t="str">
            <v>Jorgelina Paola</v>
          </cell>
          <cell r="M7786">
            <v>29126292</v>
          </cell>
          <cell r="N7786">
            <v>1154872299</v>
          </cell>
          <cell r="O7786" t="str">
            <v>Jorgelina Paola</v>
          </cell>
          <cell r="P7786">
            <v>1154872299</v>
          </cell>
          <cell r="Q7786" t="str">
            <v>Directorio</v>
          </cell>
          <cell r="R7786">
            <v>827</v>
          </cell>
          <cell r="U7786" t="str">
            <v>San Antonio de Padua</v>
          </cell>
          <cell r="V7786">
            <v>1718</v>
          </cell>
          <cell r="W7786" t="str">
            <v>Gran Buenos Aires</v>
          </cell>
          <cell r="Y7786" t="str">
            <v>ENVÍO SIN CARGO (CABA Y GRAN PARTE DE GBA) TIEMPO: 4 a 6 DÍAS HÁBILES</v>
          </cell>
          <cell r="Z7786" t="str">
            <v>Mercado Pago</v>
          </cell>
          <cell r="AA7786" t="str">
            <v>GIMEACCARDI</v>
          </cell>
          <cell r="AD7786">
            <v>44030</v>
          </cell>
          <cell r="AE7786">
            <v>44034</v>
          </cell>
          <cell r="AF7786" t="str">
            <v>RELOJ PARED BLANCO DIAM 25CM</v>
          </cell>
          <cell r="AG7786">
            <v>560</v>
          </cell>
          <cell r="AH7786">
            <v>1</v>
          </cell>
          <cell r="AI7786" t="str">
            <v>046RE6029</v>
          </cell>
          <cell r="AJ7786" t="str">
            <v>Móvil</v>
          </cell>
          <cell r="AK7786" t="str">
            <v>LLEGA EL 24-07 ENTRE 8 Y 18 HORAS!</v>
          </cell>
          <cell r="AL7786">
            <v>1605344846</v>
          </cell>
          <cell r="AM7786">
            <v>262967145</v>
          </cell>
          <cell r="AN7786" t="str">
            <v>Sí</v>
          </cell>
        </row>
        <row r="7787">
          <cell r="A7787">
            <v>1235</v>
          </cell>
          <cell r="B7787" t="str">
            <v>jorgelina_paola@hotmail.com</v>
          </cell>
          <cell r="AF7787" t="str">
            <v>RALLADOR DE MANO MEDIANO 20 CM</v>
          </cell>
          <cell r="AG7787" t="str">
            <v>43.87</v>
          </cell>
          <cell r="AH7787">
            <v>1</v>
          </cell>
          <cell r="AI7787" t="str">
            <v>BA7382</v>
          </cell>
          <cell r="AN7787" t="str">
            <v>Sí</v>
          </cell>
        </row>
        <row r="7788">
          <cell r="A7788">
            <v>1235</v>
          </cell>
          <cell r="B7788" t="str">
            <v>jorgelina_paola@hotmail.com</v>
          </cell>
          <cell r="AF7788" t="str">
            <v>FRASCO VIDRIO 19CM X 9CM DIAM</v>
          </cell>
          <cell r="AG7788" t="str">
            <v>372.66</v>
          </cell>
          <cell r="AH7788">
            <v>2</v>
          </cell>
          <cell r="AI7788" t="str">
            <v>BA6431 MERRCA SEPARADA</v>
          </cell>
          <cell r="AN7788" t="str">
            <v>Sí</v>
          </cell>
        </row>
        <row r="7789">
          <cell r="A7789">
            <v>1235</v>
          </cell>
          <cell r="B7789" t="str">
            <v>jorgelina_paola@hotmail.com</v>
          </cell>
          <cell r="AF7789" t="str">
            <v>CARAMELERA DE VIDRIO 21*14 CM.</v>
          </cell>
          <cell r="AG7789">
            <v>519</v>
          </cell>
          <cell r="AH7789">
            <v>1</v>
          </cell>
          <cell r="AI7789" t="str">
            <v>BA5897</v>
          </cell>
          <cell r="AN7789" t="str">
            <v>Sí</v>
          </cell>
        </row>
        <row r="7790">
          <cell r="A7790">
            <v>1235</v>
          </cell>
          <cell r="B7790" t="str">
            <v>jorgelina_paola@hotmail.com</v>
          </cell>
          <cell r="AF7790" t="str">
            <v>LATA MANDALA VIOLETA 17X17CM</v>
          </cell>
          <cell r="AG7790" t="str">
            <v>899.5</v>
          </cell>
          <cell r="AH7790">
            <v>1</v>
          </cell>
          <cell r="AI7790" t="str">
            <v>645LA33029</v>
          </cell>
          <cell r="AN7790" t="str">
            <v>Sí</v>
          </cell>
        </row>
        <row r="7791">
          <cell r="A7791">
            <v>1234</v>
          </cell>
          <cell r="B7791" t="str">
            <v>florenciacolutta@gmail.com</v>
          </cell>
          <cell r="C7791">
            <v>44030</v>
          </cell>
          <cell r="D7791" t="str">
            <v>Abierta</v>
          </cell>
          <cell r="E7791" t="str">
            <v>Recibido</v>
          </cell>
          <cell r="F7791" t="str">
            <v>Enviado</v>
          </cell>
          <cell r="G7791" t="str">
            <v>ARS</v>
          </cell>
          <cell r="H7791" t="str">
            <v>1333.2</v>
          </cell>
          <cell r="I7791">
            <v>0</v>
          </cell>
          <cell r="J7791">
            <v>0</v>
          </cell>
          <cell r="K7791" t="str">
            <v>1333.2</v>
          </cell>
          <cell r="L7791" t="str">
            <v>Florencia Gondar colutta</v>
          </cell>
          <cell r="M7791">
            <v>39802955</v>
          </cell>
          <cell r="N7791">
            <v>1140578352</v>
          </cell>
          <cell r="O7791" t="str">
            <v>Florencia Gondar colutta</v>
          </cell>
          <cell r="P7791">
            <v>1140578352</v>
          </cell>
          <cell r="Q7791" t="str">
            <v>Rosalia de castro</v>
          </cell>
          <cell r="R7791">
            <v>6566</v>
          </cell>
          <cell r="U7791" t="str">
            <v>Del viso</v>
          </cell>
          <cell r="V7791">
            <v>1669</v>
          </cell>
          <cell r="W7791" t="str">
            <v>Gran Buenos Aires</v>
          </cell>
          <cell r="Y7791" t="str">
            <v>ENVÍO SIN CARGO (CABA Y GRAN PARTE DE GBA) TIEMPO: 4 a 6 DÍAS HÁBILES</v>
          </cell>
          <cell r="Z7791" t="str">
            <v>Mercado Pago</v>
          </cell>
          <cell r="AD7791">
            <v>44030</v>
          </cell>
          <cell r="AE7791">
            <v>44034</v>
          </cell>
          <cell r="AF7791" t="str">
            <v>ACEITERO/VINAGRERO DE VIDRIO PICO LATERAL 16X10 CM</v>
          </cell>
          <cell r="AG7791" t="str">
            <v>715.2</v>
          </cell>
          <cell r="AH7791">
            <v>1</v>
          </cell>
          <cell r="AI7791" t="str">
            <v>055BA7684</v>
          </cell>
          <cell r="AJ7791" t="str">
            <v>Móvil</v>
          </cell>
          <cell r="AK7791" t="str">
            <v>LLEGA EL 24-07 ENTRE 8 Y 18 HORAS!</v>
          </cell>
          <cell r="AL7791">
            <v>1605309108</v>
          </cell>
          <cell r="AM7791">
            <v>262920583</v>
          </cell>
          <cell r="AN7791" t="str">
            <v>Sí</v>
          </cell>
        </row>
        <row r="7792">
          <cell r="A7792">
            <v>1234</v>
          </cell>
          <cell r="B7792" t="str">
            <v>florenciacolutta@gmail.com</v>
          </cell>
          <cell r="AF7792" t="str">
            <v>COLADOR ACERO INOXIDABLE DIAM 24CM X 8.5CM ALTO</v>
          </cell>
          <cell r="AG7792">
            <v>618</v>
          </cell>
          <cell r="AH7792">
            <v>1</v>
          </cell>
          <cell r="AI7792" t="str">
            <v>046BA8163</v>
          </cell>
          <cell r="AN7792" t="str">
            <v>Sí</v>
          </cell>
        </row>
        <row r="7793">
          <cell r="A7793">
            <v>1233</v>
          </cell>
          <cell r="B7793" t="str">
            <v>giulianacarrara93@gmail.com</v>
          </cell>
          <cell r="C7793">
            <v>44030</v>
          </cell>
          <cell r="D7793" t="str">
            <v>Abierta</v>
          </cell>
          <cell r="E7793" t="str">
            <v>Recibido</v>
          </cell>
          <cell r="F7793" t="str">
            <v>Enviado</v>
          </cell>
          <cell r="G7793" t="str">
            <v>ARS</v>
          </cell>
          <cell r="H7793" t="str">
            <v>1395.37</v>
          </cell>
          <cell r="I7793">
            <v>0</v>
          </cell>
          <cell r="J7793">
            <v>0</v>
          </cell>
          <cell r="K7793" t="str">
            <v>1395.37</v>
          </cell>
          <cell r="L7793" t="str">
            <v>Giuliana Carrara</v>
          </cell>
          <cell r="M7793">
            <v>38028974</v>
          </cell>
          <cell r="N7793">
            <v>1566514874</v>
          </cell>
          <cell r="O7793" t="str">
            <v>Giuliana Carrara</v>
          </cell>
          <cell r="P7793">
            <v>1566514874</v>
          </cell>
          <cell r="Q7793" t="str">
            <v>Av Olazábal</v>
          </cell>
          <cell r="R7793">
            <v>3650</v>
          </cell>
          <cell r="S7793" t="str">
            <v>5J</v>
          </cell>
          <cell r="T7793" t="str">
            <v>Belgrano</v>
          </cell>
          <cell r="U7793" t="str">
            <v>Capital Federal</v>
          </cell>
          <cell r="V7793">
            <v>1430</v>
          </cell>
          <cell r="W7793" t="str">
            <v>Capital Federal</v>
          </cell>
          <cell r="Y7793" t="str">
            <v>ENVÍO SIN CARGO (CABA Y GRAN PARTE DE GBA) TIEMPO: 4 a 6 DÍAS HÁBILES</v>
          </cell>
          <cell r="Z7793" t="str">
            <v>Mercado Pago</v>
          </cell>
          <cell r="AB7793" t="str">
            <v xml:space="preserve">Buenas tardes, Si llegaran a tener la misma bandeja en blanco la prefiero, sino en negro está bien. Gracias! </v>
          </cell>
          <cell r="AD7793">
            <v>44030</v>
          </cell>
          <cell r="AE7793">
            <v>44033</v>
          </cell>
          <cell r="AF7793" t="str">
            <v>BANDEJA BAMBOO NEGRO 30X4CM</v>
          </cell>
          <cell r="AG7793" t="str">
            <v>1395.37</v>
          </cell>
          <cell r="AH7793">
            <v>1</v>
          </cell>
          <cell r="AI7793" t="str">
            <v>BA8135NEG</v>
          </cell>
          <cell r="AJ7793" t="str">
            <v>Móvil</v>
          </cell>
          <cell r="AK7793" t="str">
            <v>LLEGA EL 22-07 ENTRE 8 Y 18 HORAS!</v>
          </cell>
          <cell r="AL7793">
            <v>1605305906</v>
          </cell>
          <cell r="AM7793">
            <v>262954488</v>
          </cell>
          <cell r="AN7793" t="str">
            <v>Sí</v>
          </cell>
        </row>
        <row r="7794">
          <cell r="A7794">
            <v>1232</v>
          </cell>
          <cell r="B7794" t="str">
            <v>elianamp10@hotmail.com</v>
          </cell>
          <cell r="C7794">
            <v>44030</v>
          </cell>
          <cell r="D7794" t="str">
            <v>Abierta</v>
          </cell>
          <cell r="E7794" t="str">
            <v>Pendiente</v>
          </cell>
          <cell r="F7794" t="str">
            <v>No está empaquetado</v>
          </cell>
          <cell r="G7794" t="str">
            <v>ARS</v>
          </cell>
          <cell r="H7794" t="str">
            <v>2710.02</v>
          </cell>
          <cell r="I7794">
            <v>0</v>
          </cell>
          <cell r="J7794">
            <v>0</v>
          </cell>
          <cell r="K7794" t="str">
            <v>2710.02</v>
          </cell>
          <cell r="L7794" t="str">
            <v>Eliana Pralong</v>
          </cell>
          <cell r="M7794">
            <v>29279196</v>
          </cell>
          <cell r="N7794">
            <v>1168492298</v>
          </cell>
          <cell r="O7794" t="str">
            <v>Eliana Pralong</v>
          </cell>
          <cell r="P7794">
            <v>1168492298</v>
          </cell>
          <cell r="Q7794" t="str">
            <v>Zavalía</v>
          </cell>
          <cell r="R7794">
            <v>2143</v>
          </cell>
          <cell r="S7794">
            <v>7</v>
          </cell>
          <cell r="T7794" t="str">
            <v>Belgrano</v>
          </cell>
          <cell r="U7794" t="str">
            <v>Capital federal</v>
          </cell>
          <cell r="V7794">
            <v>1428</v>
          </cell>
          <cell r="W7794" t="str">
            <v>Capital Federal</v>
          </cell>
          <cell r="Y7794" t="str">
            <v>ENVÍO SIN CARGO (CABA Y GRAN PARTE DE GBA) TIEMPO: 4 a 6 DÍAS HÁBILES</v>
          </cell>
          <cell r="Z7794" t="str">
            <v>Mercado Pago</v>
          </cell>
          <cell r="AF7794" t="str">
            <v>JABONERA DE BAÑO PASTEL DE POLIRESINA</v>
          </cell>
          <cell r="AG7794" t="str">
            <v>489.12</v>
          </cell>
          <cell r="AH7794">
            <v>1</v>
          </cell>
          <cell r="AI7794" t="str">
            <v>AB6649</v>
          </cell>
          <cell r="AJ7794" t="str">
            <v>Móvil</v>
          </cell>
          <cell r="AK7794" t="str">
            <v/>
          </cell>
          <cell r="AL7794">
            <v>1605278311</v>
          </cell>
          <cell r="AM7794">
            <v>262940230</v>
          </cell>
          <cell r="AN7794" t="str">
            <v>Sí</v>
          </cell>
        </row>
        <row r="7795">
          <cell r="A7795">
            <v>1232</v>
          </cell>
          <cell r="B7795" t="str">
            <v>elianamp10@hotmail.com</v>
          </cell>
          <cell r="AF7795" t="str">
            <v>RALLADOR VERDE 20x4 CM</v>
          </cell>
          <cell r="AG7795" t="str">
            <v>414.59</v>
          </cell>
          <cell r="AH7795">
            <v>1</v>
          </cell>
          <cell r="AI7795" t="str">
            <v>BA6436</v>
          </cell>
          <cell r="AN7795" t="str">
            <v>Sí</v>
          </cell>
        </row>
        <row r="7796">
          <cell r="A7796">
            <v>1232</v>
          </cell>
          <cell r="B7796" t="str">
            <v>elianamp10@hotmail.com</v>
          </cell>
          <cell r="AF7796" t="str">
            <v>PUFF REDONDO CHICO BLANCO DE 30CM Y 30H</v>
          </cell>
          <cell r="AG7796" t="str">
            <v>1806.31</v>
          </cell>
          <cell r="AH7796">
            <v>1</v>
          </cell>
          <cell r="AI7796" t="str">
            <v>AS7258</v>
          </cell>
          <cell r="AN7796" t="str">
            <v>Sí</v>
          </cell>
        </row>
        <row r="7797">
          <cell r="A7797">
            <v>1231</v>
          </cell>
          <cell r="B7797" t="str">
            <v>virginiahernandezgrondona@gmail.com</v>
          </cell>
          <cell r="C7797">
            <v>44030</v>
          </cell>
          <cell r="D7797" t="str">
            <v>Abierta</v>
          </cell>
          <cell r="E7797" t="str">
            <v>Recibido</v>
          </cell>
          <cell r="F7797" t="str">
            <v>Enviado</v>
          </cell>
          <cell r="G7797" t="str">
            <v>ARS</v>
          </cell>
          <cell r="H7797" t="str">
            <v>1951.91</v>
          </cell>
          <cell r="I7797" t="str">
            <v>292.79</v>
          </cell>
          <cell r="J7797">
            <v>0</v>
          </cell>
          <cell r="K7797" t="str">
            <v>1659.12</v>
          </cell>
          <cell r="L7797" t="str">
            <v>Virginia Hernandez</v>
          </cell>
          <cell r="M7797">
            <v>32257846</v>
          </cell>
          <cell r="N7797">
            <v>226215336840</v>
          </cell>
          <cell r="O7797" t="str">
            <v>Virginia Hernandez</v>
          </cell>
          <cell r="P7797">
            <v>226215336840</v>
          </cell>
          <cell r="Q7797" t="str">
            <v>Soler</v>
          </cell>
          <cell r="R7797">
            <v>3475</v>
          </cell>
          <cell r="S7797" t="str">
            <v>2B</v>
          </cell>
          <cell r="T7797" t="str">
            <v>Palermo</v>
          </cell>
          <cell r="U7797" t="str">
            <v>Caba</v>
          </cell>
          <cell r="V7797">
            <v>1425</v>
          </cell>
          <cell r="W7797" t="str">
            <v>Capital Federal</v>
          </cell>
          <cell r="Y7797" t="str">
            <v>ENVÍO SIN CARGO (CABA Y GRAN PARTE DE GBA) TIEMPO: 4 a 6 DÍAS HÁBILES</v>
          </cell>
          <cell r="Z7797" t="str">
            <v>Mercado Pago</v>
          </cell>
          <cell r="AA7797" t="str">
            <v>GIMEACCARDI</v>
          </cell>
          <cell r="AC7797" t="str">
            <v>ENVIAR CON ORDEN #1202</v>
          </cell>
          <cell r="AD7797">
            <v>44030</v>
          </cell>
          <cell r="AE7797">
            <v>44032</v>
          </cell>
          <cell r="AF7797" t="str">
            <v>BANDEJA BAMBOO BLANCA 35X4.5CM</v>
          </cell>
          <cell r="AG7797" t="str">
            <v>1951.91</v>
          </cell>
          <cell r="AH7797">
            <v>1</v>
          </cell>
          <cell r="AI7797" t="str">
            <v>BA7779</v>
          </cell>
          <cell r="AJ7797" t="str">
            <v>Web</v>
          </cell>
          <cell r="AK7797" t="str">
            <v>LLEGA EL 22-07 ENTRE 8 Y 18 HORAS!</v>
          </cell>
          <cell r="AL7797">
            <v>1605264538</v>
          </cell>
          <cell r="AM7797">
            <v>262946779</v>
          </cell>
          <cell r="AN7797" t="str">
            <v>Sí</v>
          </cell>
        </row>
        <row r="7798">
          <cell r="A7798">
            <v>1230</v>
          </cell>
          <cell r="B7798" t="str">
            <v>mariab.pinto@hotmail.com</v>
          </cell>
          <cell r="C7798">
            <v>44030</v>
          </cell>
          <cell r="D7798" t="str">
            <v>Abierta</v>
          </cell>
          <cell r="E7798" t="str">
            <v>Recibido</v>
          </cell>
          <cell r="F7798" t="str">
            <v>Enviado</v>
          </cell>
          <cell r="G7798" t="str">
            <v>ARS</v>
          </cell>
          <cell r="H7798" t="str">
            <v>1802.59</v>
          </cell>
          <cell r="I7798" t="str">
            <v>270.39</v>
          </cell>
          <cell r="J7798">
            <v>0</v>
          </cell>
          <cell r="K7798" t="str">
            <v>1532.2</v>
          </cell>
          <cell r="L7798" t="str">
            <v>Carlos Daniel Valdez</v>
          </cell>
          <cell r="M7798">
            <v>35804105</v>
          </cell>
          <cell r="N7798">
            <v>1126802528</v>
          </cell>
          <cell r="O7798" t="str">
            <v>Carlos Daniel Valdez</v>
          </cell>
          <cell r="P7798">
            <v>1126802528</v>
          </cell>
          <cell r="Q7798" t="str">
            <v>Colon</v>
          </cell>
          <cell r="R7798">
            <v>734</v>
          </cell>
          <cell r="T7798" t="str">
            <v>Belen de Escobar</v>
          </cell>
          <cell r="U7798" t="str">
            <v>Escobar</v>
          </cell>
          <cell r="V7798">
            <v>1440</v>
          </cell>
          <cell r="W7798" t="str">
            <v>Capital Federal</v>
          </cell>
          <cell r="Y7798" t="str">
            <v>ENVÍO SIN CARGO (CABA Y GRAN PARTE DE GBA) TIEMPO: 4 a 6 DÍAS HÁBILES</v>
          </cell>
          <cell r="Z7798" t="str">
            <v>Mercado Pago</v>
          </cell>
          <cell r="AA7798" t="str">
            <v>GIMEACCARDI</v>
          </cell>
          <cell r="AB7798" t="str">
            <v xml:space="preserve">Código postal: 1625 Colon 634 Belen de Escobar </v>
          </cell>
          <cell r="AD7798">
            <v>44030</v>
          </cell>
          <cell r="AE7798">
            <v>44034</v>
          </cell>
          <cell r="AF7798" t="str">
            <v>TORTERO DE CERAMICA/VIDRIO 21CM X 21CM X22CM</v>
          </cell>
          <cell r="AG7798" t="str">
            <v>1802.59</v>
          </cell>
          <cell r="AH7798">
            <v>1</v>
          </cell>
          <cell r="AI7798" t="str">
            <v> 055BA6583</v>
          </cell>
          <cell r="AJ7798" t="str">
            <v>Móvil</v>
          </cell>
          <cell r="AK7798" t="str">
            <v>LLEGA EL 24-07 ENTRE 8 Y 18 HORAS!</v>
          </cell>
          <cell r="AL7798">
            <v>1605260153</v>
          </cell>
          <cell r="AM7798">
            <v>262938965</v>
          </cell>
          <cell r="AN7798" t="str">
            <v>Sí</v>
          </cell>
        </row>
        <row r="7799">
          <cell r="A7799">
            <v>1229</v>
          </cell>
          <cell r="B7799" t="str">
            <v>huepil_c@hotmail.com</v>
          </cell>
          <cell r="C7799">
            <v>44030</v>
          </cell>
          <cell r="D7799" t="str">
            <v>Abierta</v>
          </cell>
          <cell r="E7799" t="str">
            <v>Recibido</v>
          </cell>
          <cell r="F7799" t="str">
            <v>Enviado</v>
          </cell>
          <cell r="G7799" t="str">
            <v>ARS</v>
          </cell>
          <cell r="H7799" t="str">
            <v>853.5</v>
          </cell>
          <cell r="I7799">
            <v>0</v>
          </cell>
          <cell r="J7799">
            <v>0</v>
          </cell>
          <cell r="K7799" t="str">
            <v>853.5</v>
          </cell>
          <cell r="L7799" t="str">
            <v>Huepil Cabrera</v>
          </cell>
          <cell r="M7799">
            <v>34666516</v>
          </cell>
          <cell r="N7799">
            <v>1158843831</v>
          </cell>
          <cell r="O7799" t="str">
            <v>Huepil Cabrera</v>
          </cell>
          <cell r="P7799">
            <v>1158843831</v>
          </cell>
          <cell r="Q7799" t="str">
            <v>Malabia</v>
          </cell>
          <cell r="R7799">
            <v>520</v>
          </cell>
          <cell r="S7799" t="str">
            <v>PB D</v>
          </cell>
          <cell r="T7799" t="str">
            <v>Villa Crespo</v>
          </cell>
          <cell r="U7799" t="str">
            <v>Buenos Aires</v>
          </cell>
          <cell r="V7799">
            <v>1414</v>
          </cell>
          <cell r="W7799" t="str">
            <v>Capital Federal</v>
          </cell>
          <cell r="Y7799" t="str">
            <v>ENVÍO SIN CARGO (CABA Y GRAN PARTE DE GBA) TIEMPO: 4 a 6 DÍAS HÁBILES</v>
          </cell>
          <cell r="Z7799" t="str">
            <v>Mercado Pago</v>
          </cell>
          <cell r="AD7799">
            <v>44030</v>
          </cell>
          <cell r="AE7799">
            <v>44034</v>
          </cell>
          <cell r="AF7799" t="str">
            <v>RALLADOR 6 LADOS 23CM</v>
          </cell>
          <cell r="AG7799">
            <v>641</v>
          </cell>
          <cell r="AH7799">
            <v>1</v>
          </cell>
          <cell r="AI7799" t="str">
            <v>046BA6440</v>
          </cell>
          <cell r="AJ7799" t="str">
            <v>Web</v>
          </cell>
          <cell r="AK7799" t="str">
            <v>LLEGA EL 23-07 ENTRE 8 Y 18 HORAS!</v>
          </cell>
          <cell r="AL7799">
            <v>1605231732</v>
          </cell>
          <cell r="AM7799">
            <v>262933015</v>
          </cell>
          <cell r="AN7799" t="str">
            <v>Sí</v>
          </cell>
        </row>
        <row r="7800">
          <cell r="A7800">
            <v>1229</v>
          </cell>
          <cell r="B7800" t="str">
            <v>huepil_c@hotmail.com</v>
          </cell>
          <cell r="AF7800" t="str">
            <v>VASO AZUL FACETADO Y EXPRIMIDOR</v>
          </cell>
          <cell r="AG7800" t="str">
            <v>212.5</v>
          </cell>
          <cell r="AH7800">
            <v>1</v>
          </cell>
          <cell r="AI7800" t="str">
            <v>BP24007 BIPO</v>
          </cell>
          <cell r="AN7800" t="str">
            <v>Sí</v>
          </cell>
        </row>
        <row r="7801">
          <cell r="A7801">
            <v>1228</v>
          </cell>
          <cell r="B7801" t="str">
            <v>sofiacastano512@gmail.com</v>
          </cell>
          <cell r="C7801">
            <v>44030</v>
          </cell>
          <cell r="D7801" t="str">
            <v>Abierta</v>
          </cell>
          <cell r="E7801" t="str">
            <v>Recibido</v>
          </cell>
          <cell r="F7801" t="str">
            <v>Enviado</v>
          </cell>
          <cell r="G7801" t="str">
            <v>ARS</v>
          </cell>
          <cell r="H7801">
            <v>723</v>
          </cell>
          <cell r="I7801">
            <v>0</v>
          </cell>
          <cell r="J7801">
            <v>0</v>
          </cell>
          <cell r="K7801">
            <v>723</v>
          </cell>
          <cell r="L7801" t="str">
            <v>Sofia Castaño</v>
          </cell>
          <cell r="M7801">
            <v>42889734</v>
          </cell>
          <cell r="N7801">
            <v>2304563117</v>
          </cell>
          <cell r="O7801" t="str">
            <v>Sofia Castaño</v>
          </cell>
          <cell r="P7801">
            <v>2304563117</v>
          </cell>
          <cell r="Q7801" t="str">
            <v>Remedios de Escalada</v>
          </cell>
          <cell r="R7801">
            <v>3352</v>
          </cell>
          <cell r="U7801" t="str">
            <v>Garin</v>
          </cell>
          <cell r="V7801">
            <v>1619</v>
          </cell>
          <cell r="W7801" t="str">
            <v>Gran Buenos Aires</v>
          </cell>
          <cell r="Y7801" t="str">
            <v>ENVÍO SIN CARGO (CABA Y GRAN PARTE DE GBA) TIEMPO: 4 a 6 DÍAS HÁBILES</v>
          </cell>
          <cell r="Z7801" t="str">
            <v>Mercado Pago</v>
          </cell>
          <cell r="AD7801">
            <v>44030</v>
          </cell>
          <cell r="AE7801">
            <v>44034</v>
          </cell>
          <cell r="AF7801" t="str">
            <v>SET X 3 BOWL DE VIDRIO</v>
          </cell>
          <cell r="AG7801">
            <v>723</v>
          </cell>
          <cell r="AH7801">
            <v>1</v>
          </cell>
          <cell r="AI7801" t="str">
            <v>087588F3 MERCA SEPARADA</v>
          </cell>
          <cell r="AJ7801" t="str">
            <v>Móvil</v>
          </cell>
          <cell r="AK7801" t="str">
            <v>LLEGA EL 24-07 ENTRE 8 Y 18 HORAS!</v>
          </cell>
          <cell r="AL7801">
            <v>1605177396</v>
          </cell>
          <cell r="AM7801">
            <v>262912731</v>
          </cell>
          <cell r="AN7801" t="str">
            <v>Sí</v>
          </cell>
        </row>
        <row r="7802">
          <cell r="A7802">
            <v>1227</v>
          </cell>
          <cell r="B7802" t="str">
            <v>alystar85@gmail.com</v>
          </cell>
          <cell r="C7802">
            <v>44030</v>
          </cell>
          <cell r="D7802" t="str">
            <v>Abierta</v>
          </cell>
          <cell r="E7802" t="str">
            <v>Recibido</v>
          </cell>
          <cell r="F7802" t="str">
            <v>Enviado</v>
          </cell>
          <cell r="G7802" t="str">
            <v>ARS</v>
          </cell>
          <cell r="H7802" t="str">
            <v>3795.41</v>
          </cell>
          <cell r="I7802">
            <v>0</v>
          </cell>
          <cell r="J7802">
            <v>0</v>
          </cell>
          <cell r="K7802" t="str">
            <v>3795.41</v>
          </cell>
          <cell r="L7802" t="str">
            <v>Alicia Cornalo</v>
          </cell>
          <cell r="M7802">
            <v>31461643</v>
          </cell>
          <cell r="N7802">
            <v>1169993222</v>
          </cell>
          <cell r="O7802" t="str">
            <v>Alicia Cornalo</v>
          </cell>
          <cell r="P7802">
            <v>1169993222</v>
          </cell>
          <cell r="Q7802" t="str">
            <v>El Salvador</v>
          </cell>
          <cell r="R7802">
            <v>5652</v>
          </cell>
          <cell r="S7802">
            <v>34</v>
          </cell>
          <cell r="T7802" t="str">
            <v>Palermo</v>
          </cell>
          <cell r="U7802" t="str">
            <v>Capital Federal</v>
          </cell>
          <cell r="V7802">
            <v>1414</v>
          </cell>
          <cell r="W7802" t="str">
            <v>Capital Federal</v>
          </cell>
          <cell r="Y7802" t="str">
            <v>ENVÍO SIN CARGO (CABA Y GRAN PARTE DE GBA) TIEMPO: 4 a 6 DÍAS HÁBILES</v>
          </cell>
          <cell r="Z7802" t="str">
            <v>Mercado Pago</v>
          </cell>
          <cell r="AD7802">
            <v>44030</v>
          </cell>
          <cell r="AE7802">
            <v>44033</v>
          </cell>
          <cell r="AF7802" t="str">
            <v>CAJA DE TE MAD. 9DIV "THE INFUTIONS" 24X24X9CM</v>
          </cell>
          <cell r="AG7802" t="str">
            <v>1843.5</v>
          </cell>
          <cell r="AH7802">
            <v>1</v>
          </cell>
          <cell r="AI7802" t="str">
            <v>046CX6613</v>
          </cell>
          <cell r="AJ7802" t="str">
            <v>Web</v>
          </cell>
          <cell r="AK7802" t="str">
            <v>LLEGA EL 22-07 ENTRE 8 Y 18 HORAS!</v>
          </cell>
          <cell r="AL7802">
            <v>1605162306</v>
          </cell>
          <cell r="AM7802">
            <v>262913756</v>
          </cell>
          <cell r="AN7802" t="str">
            <v>Sí</v>
          </cell>
        </row>
        <row r="7803">
          <cell r="A7803">
            <v>1227</v>
          </cell>
          <cell r="B7803" t="str">
            <v>alystar85@gmail.com</v>
          </cell>
          <cell r="AF7803" t="str">
            <v>BANDEJA BAMBOO BLANCA 35X4.5CM</v>
          </cell>
          <cell r="AG7803" t="str">
            <v>1951.91</v>
          </cell>
          <cell r="AH7803">
            <v>1</v>
          </cell>
          <cell r="AI7803" t="str">
            <v>BA7779</v>
          </cell>
          <cell r="AN7803" t="str">
            <v>Sí</v>
          </cell>
        </row>
        <row r="7804">
          <cell r="A7804">
            <v>1226</v>
          </cell>
          <cell r="B7804" t="str">
            <v>lucia.massuco@hotmail.com</v>
          </cell>
          <cell r="C7804">
            <v>44030</v>
          </cell>
          <cell r="D7804" t="str">
            <v>Abierta</v>
          </cell>
          <cell r="E7804" t="str">
            <v>Recibido</v>
          </cell>
          <cell r="F7804" t="str">
            <v>Enviado</v>
          </cell>
          <cell r="G7804" t="str">
            <v>ARS</v>
          </cell>
          <cell r="H7804" t="str">
            <v>4139.9</v>
          </cell>
          <cell r="I7804">
            <v>0</v>
          </cell>
          <cell r="J7804">
            <v>0</v>
          </cell>
          <cell r="K7804" t="str">
            <v>4139.9</v>
          </cell>
          <cell r="L7804" t="str">
            <v>Juan Cruz Vincenti</v>
          </cell>
          <cell r="M7804">
            <v>39171250</v>
          </cell>
          <cell r="N7804">
            <v>1559880997</v>
          </cell>
          <cell r="O7804" t="str">
            <v>Juan Cruz Vincenti</v>
          </cell>
          <cell r="P7804">
            <v>1559880997</v>
          </cell>
          <cell r="Q7804" t="str">
            <v>Zeballos</v>
          </cell>
          <cell r="R7804">
            <v>921</v>
          </cell>
          <cell r="T7804" t="str">
            <v>Bernal</v>
          </cell>
          <cell r="U7804" t="str">
            <v>Gran Buenos Aires</v>
          </cell>
          <cell r="V7804">
            <v>1876</v>
          </cell>
          <cell r="W7804" t="str">
            <v>Gran Buenos Aires</v>
          </cell>
          <cell r="Y7804" t="str">
            <v>ENVÍO SIN CARGO (CABA Y GRAN PARTE DE GBA) TIEMPO: 4 a 6 DÍAS HÁBILES</v>
          </cell>
          <cell r="Z7804" t="str">
            <v>Mercado Pago</v>
          </cell>
          <cell r="AD7804">
            <v>44030</v>
          </cell>
          <cell r="AE7804">
            <v>44034</v>
          </cell>
          <cell r="AF7804" t="str">
            <v>JUEGO DE 6 VASOS AMSTERDAM</v>
          </cell>
          <cell r="AG7804">
            <v>599</v>
          </cell>
          <cell r="AH7804">
            <v>1</v>
          </cell>
          <cell r="AI7804" t="str">
            <v>RI68972PK</v>
          </cell>
          <cell r="AJ7804" t="str">
            <v>Móvil</v>
          </cell>
          <cell r="AK7804" t="str">
            <v>LLEGA EL 24-07 ENTRE 8 Y 18 HORAS!</v>
          </cell>
          <cell r="AL7804">
            <v>1605082208</v>
          </cell>
          <cell r="AM7804">
            <v>262892532</v>
          </cell>
          <cell r="AN7804" t="str">
            <v>Sí</v>
          </cell>
        </row>
        <row r="7805">
          <cell r="A7805">
            <v>1226</v>
          </cell>
          <cell r="B7805" t="str">
            <v>lucia.massuco@hotmail.com</v>
          </cell>
          <cell r="AF7805" t="str">
            <v>SET X2 PINZAS</v>
          </cell>
          <cell r="AG7805" t="str">
            <v>229.9</v>
          </cell>
          <cell r="AH7805">
            <v>1</v>
          </cell>
          <cell r="AI7805" t="str">
            <v>046BA3323</v>
          </cell>
          <cell r="AN7805" t="str">
            <v>Sí</v>
          </cell>
        </row>
        <row r="7806">
          <cell r="A7806">
            <v>1226</v>
          </cell>
          <cell r="B7806" t="str">
            <v>lucia.massuco@hotmail.com</v>
          </cell>
          <cell r="AF7806" t="str">
            <v>COLADOR ACERO INOX. 20CM DIAM X8CM ALTO</v>
          </cell>
          <cell r="AG7806">
            <v>466</v>
          </cell>
          <cell r="AH7806">
            <v>1</v>
          </cell>
          <cell r="AI7806" t="str">
            <v>046BA8161</v>
          </cell>
          <cell r="AN7806" t="str">
            <v>Sí</v>
          </cell>
        </row>
        <row r="7807">
          <cell r="A7807">
            <v>1226</v>
          </cell>
          <cell r="B7807" t="str">
            <v>lucia.massuco@hotmail.com</v>
          </cell>
          <cell r="AF7807" t="str">
            <v>PISAPAPAS DISTINTOS COLORES (Negro)</v>
          </cell>
          <cell r="AG7807" t="str">
            <v>236.5</v>
          </cell>
          <cell r="AH7807">
            <v>1</v>
          </cell>
          <cell r="AI7807" t="str">
            <v>BP17002</v>
          </cell>
          <cell r="AN7807" t="str">
            <v>Sí</v>
          </cell>
        </row>
        <row r="7808">
          <cell r="A7808">
            <v>1226</v>
          </cell>
          <cell r="B7808" t="str">
            <v>lucia.massuco@hotmail.com</v>
          </cell>
          <cell r="AF7808" t="str">
            <v>ESPUMADERA DISTINTOS COLORES (Negro)</v>
          </cell>
          <cell r="AG7808" t="str">
            <v>236.5</v>
          </cell>
          <cell r="AH7808">
            <v>1</v>
          </cell>
          <cell r="AI7808" t="str">
            <v>BP10002 BIPO</v>
          </cell>
          <cell r="AN7808" t="str">
            <v>Sí</v>
          </cell>
        </row>
        <row r="7809">
          <cell r="A7809">
            <v>1226</v>
          </cell>
          <cell r="B7809" t="str">
            <v>lucia.massuco@hotmail.com</v>
          </cell>
          <cell r="AF7809" t="str">
            <v>CUCHARA DISTINTOS COLORES (Negro)</v>
          </cell>
          <cell r="AG7809" t="str">
            <v>236.5</v>
          </cell>
          <cell r="AH7809">
            <v>1</v>
          </cell>
          <cell r="AI7809" t="str">
            <v>BP15002</v>
          </cell>
          <cell r="AN7809" t="str">
            <v>Sí</v>
          </cell>
        </row>
        <row r="7810">
          <cell r="A7810">
            <v>1226</v>
          </cell>
          <cell r="B7810" t="str">
            <v>lucia.massuco@hotmail.com</v>
          </cell>
          <cell r="AF7810" t="str">
            <v>ESPATULA RANURADA DISTINTOS COLORES (Negro)</v>
          </cell>
          <cell r="AG7810" t="str">
            <v>236.5</v>
          </cell>
          <cell r="AH7810">
            <v>1</v>
          </cell>
          <cell r="AI7810" t="str">
            <v>BP12002 BIPO</v>
          </cell>
          <cell r="AN7810" t="str">
            <v>Sí</v>
          </cell>
        </row>
        <row r="7811">
          <cell r="A7811">
            <v>1226</v>
          </cell>
          <cell r="B7811" t="str">
            <v>lucia.massuco@hotmail.com</v>
          </cell>
          <cell r="AF7811" t="str">
            <v>PROMO SET DE VIDRIO</v>
          </cell>
          <cell r="AG7811">
            <v>1899</v>
          </cell>
          <cell r="AH7811">
            <v>1</v>
          </cell>
          <cell r="AI7811" t="str">
            <v>087588F3//BA6431//BA6431//PA59534</v>
          </cell>
          <cell r="AN7811" t="str">
            <v>Sí</v>
          </cell>
        </row>
        <row r="7812">
          <cell r="A7812">
            <v>1225</v>
          </cell>
          <cell r="B7812" t="str">
            <v>valediaz1364@gmail.com</v>
          </cell>
          <cell r="C7812">
            <v>44030</v>
          </cell>
          <cell r="D7812" t="str">
            <v>Abierta</v>
          </cell>
          <cell r="E7812" t="str">
            <v>Recibido</v>
          </cell>
          <cell r="F7812" t="str">
            <v>Enviado</v>
          </cell>
          <cell r="G7812" t="str">
            <v>ARS</v>
          </cell>
          <cell r="H7812">
            <v>2078</v>
          </cell>
          <cell r="I7812">
            <v>0</v>
          </cell>
          <cell r="J7812">
            <v>0</v>
          </cell>
          <cell r="K7812">
            <v>2078</v>
          </cell>
          <cell r="L7812" t="str">
            <v>Valeria Diaz</v>
          </cell>
          <cell r="M7812">
            <v>26760093</v>
          </cell>
          <cell r="N7812">
            <v>1526312086</v>
          </cell>
          <cell r="O7812" t="str">
            <v>Valeria Diaz</v>
          </cell>
          <cell r="P7812">
            <v>1526312086</v>
          </cell>
          <cell r="Q7812" t="str">
            <v>Morelos</v>
          </cell>
          <cell r="R7812">
            <v>789</v>
          </cell>
          <cell r="S7812" t="str">
            <v>2 C</v>
          </cell>
          <cell r="T7812" t="str">
            <v>Caballito</v>
          </cell>
          <cell r="U7812" t="str">
            <v>Caballito</v>
          </cell>
          <cell r="V7812">
            <v>1406</v>
          </cell>
          <cell r="W7812" t="str">
            <v>Capital Federal</v>
          </cell>
          <cell r="Y7812" t="str">
            <v>ENVÍO SIN CARGO (CABA Y GRAN PARTE DE GBA) TIEMPO: 4 a 6 DÍAS HÁBILES</v>
          </cell>
          <cell r="Z7812" t="str">
            <v>Mercado Pago</v>
          </cell>
          <cell r="AD7812">
            <v>44030</v>
          </cell>
          <cell r="AE7812">
            <v>44034</v>
          </cell>
          <cell r="AF7812" t="str">
            <v>PROMO SET DE VIDRIO</v>
          </cell>
          <cell r="AG7812">
            <v>1899</v>
          </cell>
          <cell r="AH7812">
            <v>1</v>
          </cell>
          <cell r="AI7812" t="str">
            <v>087588F3//BA6431//BA6431//PA59534</v>
          </cell>
          <cell r="AJ7812" t="str">
            <v>Web</v>
          </cell>
          <cell r="AK7812" t="str">
            <v>LLEGA EL 23-07 ENTRE 8 Y 18 HORAS!</v>
          </cell>
          <cell r="AL7812">
            <v>1604944114</v>
          </cell>
          <cell r="AM7812">
            <v>262865498</v>
          </cell>
          <cell r="AN7812" t="str">
            <v>Sí</v>
          </cell>
        </row>
        <row r="7813">
          <cell r="A7813">
            <v>1225</v>
          </cell>
          <cell r="B7813" t="str">
            <v>valediaz1364@gmail.com</v>
          </cell>
          <cell r="AF7813" t="str">
            <v>Hermetico 400 cc surtidos c/tapa</v>
          </cell>
          <cell r="AG7813">
            <v>179</v>
          </cell>
          <cell r="AH7813">
            <v>1</v>
          </cell>
          <cell r="AI7813" t="str">
            <v>BP35099</v>
          </cell>
          <cell r="AN7813" t="str">
            <v>Sí</v>
          </cell>
        </row>
        <row r="7814">
          <cell r="A7814">
            <v>1224</v>
          </cell>
          <cell r="B7814" t="str">
            <v>viry.ojeda@gmail.com</v>
          </cell>
          <cell r="C7814">
            <v>44030</v>
          </cell>
          <cell r="D7814" t="str">
            <v>Abierta</v>
          </cell>
          <cell r="E7814" t="str">
            <v>Recibido</v>
          </cell>
          <cell r="F7814" t="str">
            <v>Enviado</v>
          </cell>
          <cell r="G7814" t="str">
            <v>ARS</v>
          </cell>
          <cell r="H7814">
            <v>1899</v>
          </cell>
          <cell r="I7814">
            <v>0</v>
          </cell>
          <cell r="J7814">
            <v>0</v>
          </cell>
          <cell r="K7814">
            <v>1899</v>
          </cell>
          <cell r="L7814" t="str">
            <v>Virginia Ojeda</v>
          </cell>
          <cell r="M7814">
            <v>38049732</v>
          </cell>
          <cell r="N7814">
            <v>1123887079</v>
          </cell>
          <cell r="O7814" t="str">
            <v>Virginia Ojeda</v>
          </cell>
          <cell r="P7814">
            <v>1123887079</v>
          </cell>
          <cell r="Q7814" t="str">
            <v>av Belgrano</v>
          </cell>
          <cell r="R7814">
            <v>1620</v>
          </cell>
          <cell r="S7814">
            <v>10</v>
          </cell>
          <cell r="T7814" t="str">
            <v>Montserrat</v>
          </cell>
          <cell r="U7814" t="str">
            <v>Caba</v>
          </cell>
          <cell r="V7814">
            <v>1093</v>
          </cell>
          <cell r="W7814" t="str">
            <v>Capital Federal</v>
          </cell>
          <cell r="Y7814" t="str">
            <v>ENVÍO SIN CARGO (CABA Y GRAN PARTE DE GBA) TIEMPO: 4 a 6 DÍAS HÁBILES</v>
          </cell>
          <cell r="Z7814" t="str">
            <v>Mercado Pago</v>
          </cell>
          <cell r="AD7814">
            <v>44030</v>
          </cell>
          <cell r="AE7814">
            <v>44034</v>
          </cell>
          <cell r="AF7814" t="str">
            <v>PROMO SET DE VIDRIO</v>
          </cell>
          <cell r="AG7814">
            <v>1899</v>
          </cell>
          <cell r="AH7814">
            <v>1</v>
          </cell>
          <cell r="AI7814" t="str">
            <v>087588F3//BA6431//BA6431//PA59534</v>
          </cell>
          <cell r="AJ7814" t="str">
            <v>Web</v>
          </cell>
          <cell r="AK7814" t="str">
            <v>LLEGA EL 23-07 ENTRE 8 Y 18 HORAS!</v>
          </cell>
          <cell r="AL7814">
            <v>1604799752</v>
          </cell>
          <cell r="AM7814">
            <v>262838953</v>
          </cell>
          <cell r="AN7814" t="str">
            <v>Sí</v>
          </cell>
        </row>
        <row r="7815">
          <cell r="A7815">
            <v>1223</v>
          </cell>
          <cell r="B7815" t="str">
            <v>ayelenrepetto@hotmail.com.ar</v>
          </cell>
          <cell r="C7815">
            <v>44030</v>
          </cell>
          <cell r="D7815" t="str">
            <v>Abierta</v>
          </cell>
          <cell r="E7815" t="str">
            <v>Recibido</v>
          </cell>
          <cell r="F7815" t="str">
            <v>Enviado</v>
          </cell>
          <cell r="G7815" t="str">
            <v>ARS</v>
          </cell>
          <cell r="H7815" t="str">
            <v>2546.5</v>
          </cell>
          <cell r="I7815">
            <v>0</v>
          </cell>
          <cell r="J7815">
            <v>0</v>
          </cell>
          <cell r="K7815" t="str">
            <v>2546.5</v>
          </cell>
          <cell r="L7815" t="str">
            <v>Dario Morettini</v>
          </cell>
          <cell r="M7815">
            <v>27327485119</v>
          </cell>
          <cell r="N7815">
            <v>1156167581</v>
          </cell>
          <cell r="O7815" t="str">
            <v>Dario Morettini</v>
          </cell>
          <cell r="P7815">
            <v>1156167581</v>
          </cell>
          <cell r="Q7815" t="str">
            <v>Dr, Monte e/ Av, Irigoyen y Weizman</v>
          </cell>
          <cell r="R7815">
            <v>1029</v>
          </cell>
          <cell r="T7815" t="str">
            <v>moron</v>
          </cell>
          <cell r="U7815" t="str">
            <v>Buenos Aires</v>
          </cell>
          <cell r="V7815">
            <v>1708</v>
          </cell>
          <cell r="W7815" t="str">
            <v>Gran Buenos Aires</v>
          </cell>
          <cell r="Y7815" t="str">
            <v>ENVÍO SIN CARGO (CABA Y GRAN PARTE DE GBA) TIEMPO: 4 a 6 DÍAS HÁBILES</v>
          </cell>
          <cell r="Z7815" t="str">
            <v>Mercado Pago</v>
          </cell>
          <cell r="AD7815">
            <v>44030</v>
          </cell>
          <cell r="AE7815">
            <v>44034</v>
          </cell>
          <cell r="AF7815" t="str">
            <v>PARRILLA PORTATIL PLEGABLE</v>
          </cell>
          <cell r="AG7815" t="str">
            <v>2546.5</v>
          </cell>
          <cell r="AH7815">
            <v>1</v>
          </cell>
          <cell r="AI7815" t="str">
            <v>093PA7074</v>
          </cell>
          <cell r="AJ7815" t="str">
            <v>Web</v>
          </cell>
          <cell r="AK7815" t="str">
            <v>LLEGA EL 24-07 ENTRE 8 Y 18 HORAS!</v>
          </cell>
          <cell r="AL7815">
            <v>1604792507</v>
          </cell>
          <cell r="AM7815">
            <v>262824965</v>
          </cell>
          <cell r="AN7815" t="str">
            <v>Sí</v>
          </cell>
        </row>
        <row r="7816">
          <cell r="A7816">
            <v>1222</v>
          </cell>
          <cell r="B7816" t="str">
            <v>bmarinasol@gmail.com</v>
          </cell>
          <cell r="C7816">
            <v>44030</v>
          </cell>
          <cell r="D7816" t="str">
            <v>Abierta</v>
          </cell>
          <cell r="E7816" t="str">
            <v>Recibido</v>
          </cell>
          <cell r="F7816" t="str">
            <v>Enviado</v>
          </cell>
          <cell r="G7816" t="str">
            <v>ARS</v>
          </cell>
          <cell r="H7816" t="str">
            <v>1209.46</v>
          </cell>
          <cell r="I7816">
            <v>0</v>
          </cell>
          <cell r="J7816">
            <v>0</v>
          </cell>
          <cell r="K7816" t="str">
            <v>1209.46</v>
          </cell>
          <cell r="L7816" t="str">
            <v>Marina Bianco</v>
          </cell>
          <cell r="M7816">
            <v>38892407</v>
          </cell>
          <cell r="N7816">
            <v>1556963384</v>
          </cell>
          <cell r="O7816" t="str">
            <v>Marina Bianco</v>
          </cell>
          <cell r="P7816">
            <v>1556963384</v>
          </cell>
          <cell r="Q7816" t="str">
            <v>Noruega</v>
          </cell>
          <cell r="R7816">
            <v>3758</v>
          </cell>
          <cell r="T7816" t="str">
            <v>Villa del Parque</v>
          </cell>
          <cell r="U7816" t="str">
            <v>Capital Federal</v>
          </cell>
          <cell r="V7816">
            <v>1417</v>
          </cell>
          <cell r="W7816" t="str">
            <v>Capital Federal</v>
          </cell>
          <cell r="Y7816" t="str">
            <v>ENVÍO SIN CARGO (CABA Y GRAN PARTE DE GBA) TIEMPO: 4 a 6 DÍAS HÁBILES</v>
          </cell>
          <cell r="Z7816" t="str">
            <v>Mercado Pago</v>
          </cell>
          <cell r="AD7816">
            <v>44030</v>
          </cell>
          <cell r="AE7816">
            <v>44033</v>
          </cell>
          <cell r="AF7816" t="str">
            <v>VASO TERMICO CON TAPA Y FAJA (Beige)</v>
          </cell>
          <cell r="AG7816" t="str">
            <v>296.47</v>
          </cell>
          <cell r="AH7816">
            <v>1</v>
          </cell>
          <cell r="AI7816" t="str">
            <v>019BA7578</v>
          </cell>
          <cell r="AJ7816" t="str">
            <v>Web</v>
          </cell>
          <cell r="AK7816" t="str">
            <v>LLEGA EL 22-07 ENTRE 8 Y 18 HORAS!</v>
          </cell>
          <cell r="AL7816">
            <v>1604672422</v>
          </cell>
          <cell r="AM7816">
            <v>244979054</v>
          </cell>
          <cell r="AN7816" t="str">
            <v>Sí</v>
          </cell>
        </row>
        <row r="7817">
          <cell r="A7817">
            <v>1222</v>
          </cell>
          <cell r="B7817" t="str">
            <v>bmarinasol@gmail.com</v>
          </cell>
          <cell r="AF7817" t="str">
            <v>CUCHARON MIA (Negro)</v>
          </cell>
          <cell r="AG7817" t="str">
            <v>189.99</v>
          </cell>
          <cell r="AH7817">
            <v>1</v>
          </cell>
          <cell r="AI7817" t="str">
            <v>DIM2004NG</v>
          </cell>
          <cell r="AN7817" t="str">
            <v>Sí</v>
          </cell>
        </row>
        <row r="7818">
          <cell r="A7818">
            <v>1222</v>
          </cell>
          <cell r="B7818" t="str">
            <v>bmarinasol@gmail.com</v>
          </cell>
          <cell r="AF7818" t="str">
            <v>SET X 3 BOWL DE VIDRIO</v>
          </cell>
          <cell r="AG7818">
            <v>723</v>
          </cell>
          <cell r="AH7818">
            <v>1</v>
          </cell>
          <cell r="AI7818" t="str">
            <v>087588F3 MERCA SEPARADA</v>
          </cell>
          <cell r="AN7818" t="str">
            <v>Sí</v>
          </cell>
        </row>
        <row r="7819">
          <cell r="A7819">
            <v>1221</v>
          </cell>
          <cell r="B7819" t="str">
            <v>julygonzalez13@hotmail.com</v>
          </cell>
          <cell r="C7819">
            <v>44030</v>
          </cell>
          <cell r="D7819" t="str">
            <v>Abierta</v>
          </cell>
          <cell r="E7819" t="str">
            <v>Pendiente</v>
          </cell>
          <cell r="F7819" t="str">
            <v>No está empaquetado</v>
          </cell>
          <cell r="G7819" t="str">
            <v>ARS</v>
          </cell>
          <cell r="H7819" t="str">
            <v>608.07</v>
          </cell>
          <cell r="I7819" t="str">
            <v>91.21</v>
          </cell>
          <cell r="J7819">
            <v>0</v>
          </cell>
          <cell r="K7819" t="str">
            <v>516.86</v>
          </cell>
          <cell r="L7819" t="str">
            <v>Julieta Gonzalez</v>
          </cell>
          <cell r="M7819">
            <v>35461764</v>
          </cell>
          <cell r="N7819">
            <v>1565092084</v>
          </cell>
          <cell r="O7819" t="str">
            <v>Julieta Gonzalez</v>
          </cell>
          <cell r="P7819">
            <v>1565092084</v>
          </cell>
          <cell r="Q7819" t="str">
            <v>Otawa</v>
          </cell>
          <cell r="R7819">
            <v>338</v>
          </cell>
          <cell r="U7819" t="str">
            <v>Buenos aires</v>
          </cell>
          <cell r="V7819">
            <v>1834</v>
          </cell>
          <cell r="W7819" t="str">
            <v>Gran Buenos Aires</v>
          </cell>
          <cell r="Y7819" t="str">
            <v>ENVÍO SIN CARGO (CABA Y GRAN PARTE DE GBA) TIEMPO: 4 a 6 DÍAS HÁBILES</v>
          </cell>
          <cell r="Z7819" t="str">
            <v>Mercado Pago</v>
          </cell>
          <cell r="AA7819" t="str">
            <v>BARBIEVELEZ</v>
          </cell>
          <cell r="AF7819" t="str">
            <v>CUCHARAS LARGAS PL 1PC PASTEL 23 CM</v>
          </cell>
          <cell r="AG7819" t="str">
            <v>36.6</v>
          </cell>
          <cell r="AH7819">
            <v>6</v>
          </cell>
          <cell r="AI7819" t="str">
            <v>019BA6978</v>
          </cell>
          <cell r="AJ7819" t="str">
            <v>Móvil</v>
          </cell>
          <cell r="AK7819" t="str">
            <v/>
          </cell>
          <cell r="AL7819">
            <v>1604440809</v>
          </cell>
          <cell r="AM7819">
            <v>258292323</v>
          </cell>
          <cell r="AN7819" t="str">
            <v>Sí</v>
          </cell>
        </row>
        <row r="7820">
          <cell r="A7820">
            <v>1221</v>
          </cell>
          <cell r="B7820" t="str">
            <v>julygonzalez13@hotmail.com</v>
          </cell>
          <cell r="AF7820" t="str">
            <v>TAPA PARA BOTELLAS 1 PIEZA COLORES SURTIDOS</v>
          </cell>
          <cell r="AG7820" t="str">
            <v>19.99</v>
          </cell>
          <cell r="AH7820">
            <v>3</v>
          </cell>
          <cell r="AI7820" t="str">
            <v>019BA6984</v>
          </cell>
          <cell r="AN7820" t="str">
            <v>Sí</v>
          </cell>
        </row>
        <row r="7821">
          <cell r="A7821">
            <v>1221</v>
          </cell>
          <cell r="B7821" t="str">
            <v>julygonzalez13@hotmail.com</v>
          </cell>
          <cell r="AF7821" t="str">
            <v>IDENTIFICADOR DE COPA SET 6PC BLISTER 3 CMS/ PC</v>
          </cell>
          <cell r="AG7821" t="str">
            <v>328.5</v>
          </cell>
          <cell r="AH7821">
            <v>1</v>
          </cell>
          <cell r="AI7821" t="str">
            <v>046BA7843</v>
          </cell>
          <cell r="AN7821" t="str">
            <v>Sí</v>
          </cell>
        </row>
        <row r="7822">
          <cell r="A7822">
            <v>1220</v>
          </cell>
          <cell r="B7822" t="str">
            <v>shapnaroy@hotmail.com</v>
          </cell>
          <cell r="C7822">
            <v>44030</v>
          </cell>
          <cell r="D7822" t="str">
            <v>Abierta</v>
          </cell>
          <cell r="E7822" t="str">
            <v>Recibido</v>
          </cell>
          <cell r="F7822" t="str">
            <v>Enviado</v>
          </cell>
          <cell r="G7822" t="str">
            <v>ARS</v>
          </cell>
          <cell r="H7822" t="str">
            <v>652.5</v>
          </cell>
          <cell r="I7822">
            <v>0</v>
          </cell>
          <cell r="J7822">
            <v>0</v>
          </cell>
          <cell r="K7822" t="str">
            <v>652.5</v>
          </cell>
          <cell r="L7822" t="str">
            <v>Camila Caputo</v>
          </cell>
          <cell r="M7822">
            <v>38026386</v>
          </cell>
          <cell r="N7822" t="str">
            <v>11 3177-1864</v>
          </cell>
          <cell r="O7822" t="str">
            <v>Camila Caputo</v>
          </cell>
          <cell r="P7822" t="str">
            <v>11 3177-1864</v>
          </cell>
          <cell r="Q7822" t="str">
            <v>Benjamín Matienzo</v>
          </cell>
          <cell r="R7822">
            <v>1566</v>
          </cell>
          <cell r="S7822" t="str">
            <v>9A</v>
          </cell>
          <cell r="U7822" t="str">
            <v>Ciudad autónoma de Buenos Aires</v>
          </cell>
          <cell r="V7822">
            <v>1426</v>
          </cell>
          <cell r="W7822" t="str">
            <v>Capital Federal</v>
          </cell>
          <cell r="Y7822" t="str">
            <v>ENVÍO SIN CARGO (CABA Y GRAN PARTE DE GBA) TIEMPO: 4 a 6 DÍAS HÁBILES</v>
          </cell>
          <cell r="Z7822" t="str">
            <v>Mercado Pago</v>
          </cell>
          <cell r="AB7822" t="str">
            <v>Por favor avisarme a mi celu 1166540904 el dia de la entrega asi le aviso a la persona que dlo recibe. Es un regalo de cumpleaños asi que por favor pido que no figure el precio en ningun lado. Y si se puede armar un paquete para regalo mejor</v>
          </cell>
          <cell r="AC7822" t="str">
            <v>NO MANDAR FC ES UN REGALO HACER TARJETA:"FELIZ CUMPLE AMIGA ! TE QUIERO! SHAP</v>
          </cell>
          <cell r="AD7822">
            <v>44030</v>
          </cell>
          <cell r="AE7822">
            <v>44033</v>
          </cell>
          <cell r="AF7822" t="str">
            <v>RELOJ DE PARED NEGRO 30CM</v>
          </cell>
          <cell r="AG7822" t="str">
            <v>652.5</v>
          </cell>
          <cell r="AH7822">
            <v>1</v>
          </cell>
          <cell r="AI7822" t="str">
            <v>046RE6670</v>
          </cell>
          <cell r="AJ7822" t="str">
            <v>Móvil</v>
          </cell>
          <cell r="AK7822" t="str">
            <v>LLEGA EL 22-07 DESPUES DE LAS 13!</v>
          </cell>
          <cell r="AL7822">
            <v>1604213344</v>
          </cell>
          <cell r="AM7822">
            <v>262660580</v>
          </cell>
          <cell r="AN7822" t="str">
            <v>Sí</v>
          </cell>
        </row>
        <row r="7823">
          <cell r="A7823">
            <v>1219</v>
          </cell>
          <cell r="B7823" t="str">
            <v>paome_84@yahoo.com.ar</v>
          </cell>
          <cell r="C7823">
            <v>44029</v>
          </cell>
          <cell r="D7823" t="str">
            <v>Abierta</v>
          </cell>
          <cell r="E7823" t="str">
            <v>Recibido</v>
          </cell>
          <cell r="F7823" t="str">
            <v>Enviado</v>
          </cell>
          <cell r="G7823" t="str">
            <v>ARS</v>
          </cell>
          <cell r="H7823">
            <v>1199</v>
          </cell>
          <cell r="I7823">
            <v>0</v>
          </cell>
          <cell r="J7823">
            <v>0</v>
          </cell>
          <cell r="K7823">
            <v>1199</v>
          </cell>
          <cell r="L7823" t="str">
            <v>Víctoria Linares</v>
          </cell>
          <cell r="M7823">
            <v>31292090</v>
          </cell>
          <cell r="N7823">
            <v>1144014825</v>
          </cell>
          <cell r="O7823" t="str">
            <v>Víctoria Linares</v>
          </cell>
          <cell r="P7823">
            <v>1144014825</v>
          </cell>
          <cell r="Q7823" t="str">
            <v>Ayacucho</v>
          </cell>
          <cell r="R7823">
            <v>228</v>
          </cell>
          <cell r="U7823" t="str">
            <v>Caba</v>
          </cell>
          <cell r="V7823">
            <v>1025</v>
          </cell>
          <cell r="W7823" t="str">
            <v>Capital Federal</v>
          </cell>
          <cell r="Y7823" t="str">
            <v>ENVÍO SIN CARGO (CABA Y GRAN PARTE DE GBA) TIEMPO: 4 a 6 DÍAS HÁBILES</v>
          </cell>
          <cell r="Z7823" t="str">
            <v>Mercado Pago</v>
          </cell>
          <cell r="AB7823" t="str">
            <v>Entrega para el dia del amigo 20/7</v>
          </cell>
          <cell r="AC7823" t="str">
            <v xml:space="preserve">De 10 a 17 hs para recibirlo </v>
          </cell>
          <cell r="AD7823">
            <v>44029</v>
          </cell>
          <cell r="AE7823">
            <v>44030</v>
          </cell>
          <cell r="AF7823" t="str">
            <v>FRIENDS BOX YELLOW</v>
          </cell>
          <cell r="AG7823">
            <v>1199</v>
          </cell>
          <cell r="AH7823">
            <v>1</v>
          </cell>
          <cell r="AJ7823" t="str">
            <v>Móvil</v>
          </cell>
          <cell r="AK7823" t="str">
            <v>LLEGA EL 20-07 ENTRE 8 Y 18 HORAS!</v>
          </cell>
          <cell r="AL7823">
            <v>1604067188</v>
          </cell>
          <cell r="AM7823">
            <v>262594474</v>
          </cell>
          <cell r="AN7823" t="str">
            <v>Sí</v>
          </cell>
        </row>
        <row r="7824">
          <cell r="A7824">
            <v>1218</v>
          </cell>
          <cell r="B7824" t="str">
            <v>sofiacocaro@gmail.com</v>
          </cell>
          <cell r="C7824">
            <v>44029</v>
          </cell>
          <cell r="D7824" t="str">
            <v>Abierta</v>
          </cell>
          <cell r="E7824" t="str">
            <v>Recibido</v>
          </cell>
          <cell r="F7824" t="str">
            <v>Enviado</v>
          </cell>
          <cell r="G7824" t="str">
            <v>ARS</v>
          </cell>
          <cell r="H7824">
            <v>1199</v>
          </cell>
          <cell r="I7824">
            <v>0</v>
          </cell>
          <cell r="J7824">
            <v>0</v>
          </cell>
          <cell r="K7824">
            <v>1199</v>
          </cell>
          <cell r="L7824" t="str">
            <v>Dolores Borras</v>
          </cell>
          <cell r="M7824">
            <v>36275905</v>
          </cell>
          <cell r="N7824">
            <v>1524711919</v>
          </cell>
          <cell r="O7824" t="str">
            <v>Dolores Borras</v>
          </cell>
          <cell r="P7824">
            <v>1524711919</v>
          </cell>
          <cell r="Q7824" t="str">
            <v>Uriburu</v>
          </cell>
          <cell r="R7824">
            <v>664</v>
          </cell>
          <cell r="S7824" t="str">
            <v>5k</v>
          </cell>
          <cell r="T7824" t="str">
            <v>Balvanera</v>
          </cell>
          <cell r="U7824" t="str">
            <v>Caba</v>
          </cell>
          <cell r="V7824">
            <v>1027</v>
          </cell>
          <cell r="W7824" t="str">
            <v>Capital Federal</v>
          </cell>
          <cell r="Y7824" t="str">
            <v>ENVÍO SIN CARGO (CABA Y GRAN PARTE DE GBA) TIEMPO: 4 a 6 DÍAS HÁBILES</v>
          </cell>
          <cell r="Z7824" t="str">
            <v>Mercado Pago</v>
          </cell>
          <cell r="AB7824" t="str">
            <v>Feliz dia amiga linda! Te adoro y extraño mucho ??</v>
          </cell>
          <cell r="AD7824">
            <v>44029</v>
          </cell>
          <cell r="AE7824">
            <v>44030</v>
          </cell>
          <cell r="AF7824" t="str">
            <v>FRIENDS BOX YELLOW</v>
          </cell>
          <cell r="AG7824">
            <v>1199</v>
          </cell>
          <cell r="AH7824">
            <v>1</v>
          </cell>
          <cell r="AJ7824" t="str">
            <v>Móvil</v>
          </cell>
          <cell r="AK7824" t="str">
            <v>LLEGA EL 20-07 ENTRE 8 Y 18 HORAS!</v>
          </cell>
          <cell r="AL7824">
            <v>1603966489</v>
          </cell>
          <cell r="AM7824">
            <v>262557530</v>
          </cell>
          <cell r="AN7824" t="str">
            <v>Sí</v>
          </cell>
        </row>
        <row r="7825">
          <cell r="A7825">
            <v>1217</v>
          </cell>
          <cell r="B7825" t="str">
            <v>delfi_cuitino@hotmail.com</v>
          </cell>
          <cell r="C7825">
            <v>44029</v>
          </cell>
          <cell r="D7825" t="str">
            <v>Abierta</v>
          </cell>
          <cell r="E7825" t="str">
            <v>Recibido</v>
          </cell>
          <cell r="F7825" t="str">
            <v>Enviado</v>
          </cell>
          <cell r="G7825" t="str">
            <v>ARS</v>
          </cell>
          <cell r="H7825" t="str">
            <v>616.4</v>
          </cell>
          <cell r="I7825">
            <v>0</v>
          </cell>
          <cell r="J7825">
            <v>0</v>
          </cell>
          <cell r="K7825" t="str">
            <v>616.4</v>
          </cell>
          <cell r="L7825" t="str">
            <v>Delfina Cuitiño</v>
          </cell>
          <cell r="M7825">
            <v>42193670</v>
          </cell>
          <cell r="N7825">
            <v>1131922533</v>
          </cell>
          <cell r="O7825" t="str">
            <v>Delfina Cuitiño</v>
          </cell>
          <cell r="P7825">
            <v>1131922533</v>
          </cell>
          <cell r="Q7825" t="str">
            <v>Mayor Irusta</v>
          </cell>
          <cell r="R7825">
            <v>3777</v>
          </cell>
          <cell r="T7825" t="str">
            <v>Bella Vista</v>
          </cell>
          <cell r="U7825" t="str">
            <v>Buenos aires</v>
          </cell>
          <cell r="V7825">
            <v>1661</v>
          </cell>
          <cell r="W7825" t="str">
            <v>Gran Buenos Aires</v>
          </cell>
          <cell r="Y7825" t="str">
            <v>ENVÍO SIN CARGO (CABA Y GRAN PARTE DE GBA) TIEMPO: 4 a 6 DÍAS HÁBILES</v>
          </cell>
          <cell r="Z7825" t="str">
            <v>Mercado Pago</v>
          </cell>
          <cell r="AD7825">
            <v>44029</v>
          </cell>
          <cell r="AE7825">
            <v>44032</v>
          </cell>
          <cell r="AF7825" t="str">
            <v>CARAMELA DE VIDRIO 17*15 CM</v>
          </cell>
          <cell r="AG7825" t="str">
            <v>512.4</v>
          </cell>
          <cell r="AH7825">
            <v>1</v>
          </cell>
          <cell r="AI7825" t="str">
            <v>BA7284</v>
          </cell>
          <cell r="AJ7825" t="str">
            <v>Móvil</v>
          </cell>
          <cell r="AK7825" t="str">
            <v>LLEGA EL 23-07 ENTRE 8 Y 18 HORAS!</v>
          </cell>
          <cell r="AL7825">
            <v>1603636445</v>
          </cell>
          <cell r="AM7825">
            <v>260676722</v>
          </cell>
          <cell r="AN7825" t="str">
            <v>Sí</v>
          </cell>
        </row>
        <row r="7826">
          <cell r="A7826">
            <v>1217</v>
          </cell>
          <cell r="B7826" t="str">
            <v>delfi_cuitino@hotmail.com</v>
          </cell>
          <cell r="AF7826" t="str">
            <v>FRASCO VIDRIO 13.55CM</v>
          </cell>
          <cell r="AG7826">
            <v>104</v>
          </cell>
          <cell r="AH7826">
            <v>1</v>
          </cell>
          <cell r="AI7826" t="str">
            <v>046JA7591</v>
          </cell>
          <cell r="AN7826" t="str">
            <v>Sí</v>
          </cell>
        </row>
        <row r="7827">
          <cell r="A7827">
            <v>1216</v>
          </cell>
          <cell r="B7827" t="str">
            <v>ezefamular@gmail.com</v>
          </cell>
          <cell r="C7827">
            <v>44029</v>
          </cell>
          <cell r="D7827" t="str">
            <v>Abierta</v>
          </cell>
          <cell r="E7827" t="str">
            <v>Recibido</v>
          </cell>
          <cell r="F7827" t="str">
            <v>Enviado</v>
          </cell>
          <cell r="G7827" t="str">
            <v>ARS</v>
          </cell>
          <cell r="H7827">
            <v>1899</v>
          </cell>
          <cell r="I7827">
            <v>0</v>
          </cell>
          <cell r="J7827">
            <v>0</v>
          </cell>
          <cell r="K7827">
            <v>1899</v>
          </cell>
          <cell r="L7827" t="str">
            <v xml:space="preserve">Ezequiel </v>
          </cell>
          <cell r="M7827">
            <v>42375653</v>
          </cell>
          <cell r="N7827">
            <v>1126361234</v>
          </cell>
          <cell r="O7827" t="str">
            <v>Ezequiel  Famular</v>
          </cell>
          <cell r="P7827">
            <v>1126361234</v>
          </cell>
          <cell r="Q7827" t="str">
            <v>Yatay</v>
          </cell>
          <cell r="R7827">
            <v>991</v>
          </cell>
          <cell r="T7827" t="str">
            <v>Boulogne</v>
          </cell>
          <cell r="U7827" t="str">
            <v>Buenos Aires</v>
          </cell>
          <cell r="V7827">
            <v>1609</v>
          </cell>
          <cell r="W7827" t="str">
            <v>Gran Buenos Aires</v>
          </cell>
          <cell r="Y7827" t="str">
            <v>ENVÍO SIN CARGO (CABA Y GRAN PARTE DE GBA) TIEMPO: 4 a 6 DÍAS HÁBILES</v>
          </cell>
          <cell r="Z7827" t="str">
            <v>Mercado Pago</v>
          </cell>
          <cell r="AB7827" t="str">
            <v>Si yo no lo recibo(por estar en el trabajo) lo reciben mis padres</v>
          </cell>
          <cell r="AD7827">
            <v>44029</v>
          </cell>
          <cell r="AE7827">
            <v>44033</v>
          </cell>
          <cell r="AF7827" t="str">
            <v>PROMO SET DE VIDRIO</v>
          </cell>
          <cell r="AG7827">
            <v>1899</v>
          </cell>
          <cell r="AH7827">
            <v>1</v>
          </cell>
          <cell r="AI7827" t="str">
            <v>087588F3//BA6431//BA6431//PA59534</v>
          </cell>
          <cell r="AJ7827" t="str">
            <v>Móvil</v>
          </cell>
          <cell r="AK7827" t="str">
            <v>LLEGA EL 24-07 ENTRE 8 Y 18 HORAS</v>
          </cell>
          <cell r="AL7827">
            <v>1603546535</v>
          </cell>
          <cell r="AM7827">
            <v>262449449</v>
          </cell>
          <cell r="AN7827" t="str">
            <v>Sí</v>
          </cell>
        </row>
        <row r="7828">
          <cell r="A7828">
            <v>1215</v>
          </cell>
          <cell r="B7828" t="str">
            <v>roci_maca_romero@hotmail.com</v>
          </cell>
          <cell r="C7828">
            <v>44029</v>
          </cell>
          <cell r="D7828" t="str">
            <v>Abierta</v>
          </cell>
          <cell r="E7828" t="str">
            <v>Recibido</v>
          </cell>
          <cell r="F7828" t="str">
            <v>Enviado</v>
          </cell>
          <cell r="G7828" t="str">
            <v>ARS</v>
          </cell>
          <cell r="H7828">
            <v>1899</v>
          </cell>
          <cell r="I7828">
            <v>0</v>
          </cell>
          <cell r="J7828">
            <v>0</v>
          </cell>
          <cell r="K7828">
            <v>1899</v>
          </cell>
          <cell r="L7828" t="str">
            <v>Rocio Romero</v>
          </cell>
          <cell r="M7828">
            <v>38937544</v>
          </cell>
          <cell r="N7828">
            <v>1150466444</v>
          </cell>
          <cell r="O7828" t="str">
            <v>Rocio Romero</v>
          </cell>
          <cell r="P7828">
            <v>1150466444</v>
          </cell>
          <cell r="Q7828" t="str">
            <v>Malabia</v>
          </cell>
          <cell r="R7828">
            <v>3494</v>
          </cell>
          <cell r="T7828" t="str">
            <v>Guadalupe</v>
          </cell>
          <cell r="U7828" t="str">
            <v>Villa de mayo</v>
          </cell>
          <cell r="V7828">
            <v>1614</v>
          </cell>
          <cell r="W7828" t="str">
            <v>Gran Buenos Aires</v>
          </cell>
          <cell r="Y7828" t="str">
            <v>ENVÍO SIN CARGO (CABA Y GRAN PARTE DE GBA) TIEMPO: 4 a 6 DÍAS HÁBILES</v>
          </cell>
          <cell r="Z7828" t="str">
            <v>Mercado Pago</v>
          </cell>
          <cell r="AD7828">
            <v>44029</v>
          </cell>
          <cell r="AE7828">
            <v>44033</v>
          </cell>
          <cell r="AF7828" t="str">
            <v>PROMO SET DE VIDRIO</v>
          </cell>
          <cell r="AG7828">
            <v>1899</v>
          </cell>
          <cell r="AH7828">
            <v>1</v>
          </cell>
          <cell r="AI7828" t="str">
            <v>087588F3//BA6431//BA6431//PA59534</v>
          </cell>
          <cell r="AJ7828" t="str">
            <v>Móvil</v>
          </cell>
          <cell r="AK7828" t="str">
            <v>LLEGA EL 24-07 ENTRE 8 Y 18 HORAS</v>
          </cell>
          <cell r="AL7828">
            <v>1603461640</v>
          </cell>
          <cell r="AM7828">
            <v>262420421</v>
          </cell>
          <cell r="AN7828" t="str">
            <v>Sí</v>
          </cell>
        </row>
        <row r="7829">
          <cell r="A7829">
            <v>1214</v>
          </cell>
          <cell r="B7829" t="str">
            <v>caro.werner@hotmail.com</v>
          </cell>
          <cell r="C7829">
            <v>44029</v>
          </cell>
          <cell r="D7829" t="str">
            <v>Abierta</v>
          </cell>
          <cell r="E7829" t="str">
            <v>Recibido</v>
          </cell>
          <cell r="F7829" t="str">
            <v>Enviado</v>
          </cell>
          <cell r="G7829" t="str">
            <v>ARS</v>
          </cell>
          <cell r="H7829" t="str">
            <v>2133.26</v>
          </cell>
          <cell r="I7829">
            <v>0</v>
          </cell>
          <cell r="J7829">
            <v>0</v>
          </cell>
          <cell r="K7829" t="str">
            <v>2133.26</v>
          </cell>
          <cell r="L7829" t="str">
            <v>Carolina Werner</v>
          </cell>
          <cell r="M7829">
            <v>37557737</v>
          </cell>
          <cell r="N7829">
            <v>1133689805</v>
          </cell>
          <cell r="O7829" t="str">
            <v>Carolina Werner</v>
          </cell>
          <cell r="P7829">
            <v>1133689805</v>
          </cell>
          <cell r="Q7829" t="str">
            <v>Lambare</v>
          </cell>
          <cell r="R7829">
            <v>210</v>
          </cell>
          <cell r="T7829" t="str">
            <v>Avellaneda</v>
          </cell>
          <cell r="U7829" t="str">
            <v>Avellaneda</v>
          </cell>
          <cell r="V7829">
            <v>1870</v>
          </cell>
          <cell r="W7829" t="str">
            <v>Gran Buenos Aires</v>
          </cell>
          <cell r="Y7829" t="str">
            <v>ENVÍO SIN CARGO (CABA Y GRAN PARTE DE GBA) TIEMPO: 4 a 6 DÍAS HÁBILES</v>
          </cell>
          <cell r="Z7829" t="str">
            <v>Mercado Pago</v>
          </cell>
          <cell r="AD7829">
            <v>44029</v>
          </cell>
          <cell r="AE7829">
            <v>44033</v>
          </cell>
          <cell r="AF7829" t="str">
            <v>CAJA DE TE MAD. 15CM 2 COL 4DIV - GRIS Y MARINO (Blanco)</v>
          </cell>
          <cell r="AG7829">
            <v>776</v>
          </cell>
          <cell r="AH7829">
            <v>1</v>
          </cell>
          <cell r="AI7829" t="str">
            <v>046CX7196</v>
          </cell>
          <cell r="AJ7829" t="str">
            <v>Web</v>
          </cell>
          <cell r="AK7829" t="str">
            <v>LLEGA EL 24-07 ENTRE 8 Y 18 HORAS</v>
          </cell>
          <cell r="AL7829">
            <v>1603131491</v>
          </cell>
          <cell r="AM7829">
            <v>262240537</v>
          </cell>
          <cell r="AN7829" t="str">
            <v>Sí</v>
          </cell>
        </row>
        <row r="7830">
          <cell r="A7830">
            <v>1214</v>
          </cell>
          <cell r="B7830" t="str">
            <v>caro.werner@hotmail.com</v>
          </cell>
          <cell r="AF7830" t="str">
            <v>FRASCO VIDRIO 19CM X 9CM DIAM</v>
          </cell>
          <cell r="AG7830" t="str">
            <v>372.66</v>
          </cell>
          <cell r="AH7830">
            <v>1</v>
          </cell>
          <cell r="AI7830" t="str">
            <v>BA6431 MERRCA SEPARADA</v>
          </cell>
          <cell r="AN7830" t="str">
            <v>Sí</v>
          </cell>
        </row>
        <row r="7831">
          <cell r="A7831">
            <v>1214</v>
          </cell>
          <cell r="B7831" t="str">
            <v>caro.werner@hotmail.com</v>
          </cell>
          <cell r="AF7831" t="str">
            <v>COPETINERO BAMBOO BLANCO ALARGADO 5X30X12.5CM</v>
          </cell>
          <cell r="AG7831" t="str">
            <v>984.6</v>
          </cell>
          <cell r="AH7831">
            <v>1</v>
          </cell>
          <cell r="AI7831" t="str">
            <v>BA7794</v>
          </cell>
          <cell r="AN7831" t="str">
            <v>Sí</v>
          </cell>
        </row>
        <row r="7832">
          <cell r="A7832">
            <v>1213</v>
          </cell>
          <cell r="B7832" t="str">
            <v>rodripait@gmail.com</v>
          </cell>
          <cell r="C7832">
            <v>44029</v>
          </cell>
          <cell r="D7832" t="str">
            <v>Abierta</v>
          </cell>
          <cell r="E7832" t="str">
            <v>Recibido</v>
          </cell>
          <cell r="F7832" t="str">
            <v>Enviado</v>
          </cell>
          <cell r="G7832" t="str">
            <v>ARS</v>
          </cell>
          <cell r="H7832" t="str">
            <v>3384.02</v>
          </cell>
          <cell r="I7832">
            <v>0</v>
          </cell>
          <cell r="J7832">
            <v>0</v>
          </cell>
          <cell r="K7832" t="str">
            <v>3384.02</v>
          </cell>
          <cell r="L7832" t="str">
            <v>Rodrigo Pait</v>
          </cell>
          <cell r="M7832">
            <v>37189364</v>
          </cell>
          <cell r="N7832">
            <v>2257539406</v>
          </cell>
          <cell r="O7832" t="str">
            <v>Rodrigo Pait</v>
          </cell>
          <cell r="P7832">
            <v>2257539406</v>
          </cell>
          <cell r="Q7832">
            <v>53</v>
          </cell>
          <cell r="R7832">
            <v>474</v>
          </cell>
          <cell r="S7832" t="str">
            <v>3B</v>
          </cell>
          <cell r="U7832" t="str">
            <v>La Plata</v>
          </cell>
          <cell r="V7832">
            <v>1440</v>
          </cell>
          <cell r="W7832" t="str">
            <v>Capital Federal</v>
          </cell>
          <cell r="Y7832" t="str">
            <v>ENVÍO SIN CARGO (CABA Y GRAN PARTE DE GBA) TIEMPO: 4 a 6 DÍAS HÁBILES</v>
          </cell>
          <cell r="Z7832" t="str">
            <v>Mercado Pago</v>
          </cell>
          <cell r="AB7832" t="str">
            <v xml:space="preserve">Mi direccion es 53 474 Depto 3B, La Plata, CP: 1900. </v>
          </cell>
          <cell r="AD7832">
            <v>44029</v>
          </cell>
          <cell r="AE7832">
            <v>44033</v>
          </cell>
          <cell r="AF7832" t="str">
            <v>INDIVIDUAL CUERINA HOJAS 44X30CM</v>
          </cell>
          <cell r="AG7832" t="str">
            <v>385.13</v>
          </cell>
          <cell r="AH7832">
            <v>4</v>
          </cell>
          <cell r="AI7832" t="str">
            <v>CHUIN43R</v>
          </cell>
          <cell r="AJ7832" t="str">
            <v>Web</v>
          </cell>
          <cell r="AK7832" t="str">
            <v>LLEGA EL 23-07 ENTRE 8 Y 18 HORAS!</v>
          </cell>
          <cell r="AL7832">
            <v>1602998190</v>
          </cell>
          <cell r="AM7832">
            <v>261864568</v>
          </cell>
          <cell r="AN7832" t="str">
            <v>Sí</v>
          </cell>
        </row>
        <row r="7833">
          <cell r="A7833">
            <v>1213</v>
          </cell>
          <cell r="B7833" t="str">
            <v>rodripait@gmail.com</v>
          </cell>
          <cell r="AF7833" t="str">
            <v>CAJA DE TE MAD. 9DIV "THE INFUTIONS" 24X24X9CM</v>
          </cell>
          <cell r="AG7833" t="str">
            <v>1843.5</v>
          </cell>
          <cell r="AH7833">
            <v>1</v>
          </cell>
          <cell r="AI7833" t="str">
            <v>046CX6613</v>
          </cell>
          <cell r="AN7833" t="str">
            <v>Sí</v>
          </cell>
        </row>
        <row r="7834">
          <cell r="A7834">
            <v>1212</v>
          </cell>
          <cell r="B7834" t="str">
            <v>carricart.sol@gmail.com</v>
          </cell>
          <cell r="C7834">
            <v>44029</v>
          </cell>
          <cell r="D7834" t="str">
            <v>Abierta</v>
          </cell>
          <cell r="E7834" t="str">
            <v>Recibido</v>
          </cell>
          <cell r="F7834" t="str">
            <v>Enviado</v>
          </cell>
          <cell r="G7834" t="str">
            <v>ARS</v>
          </cell>
          <cell r="H7834" t="str">
            <v>1806.31</v>
          </cell>
          <cell r="I7834">
            <v>0</v>
          </cell>
          <cell r="J7834">
            <v>0</v>
          </cell>
          <cell r="K7834" t="str">
            <v>1806.31</v>
          </cell>
          <cell r="L7834" t="str">
            <v>Sol Carricart</v>
          </cell>
          <cell r="M7834">
            <v>37806103</v>
          </cell>
          <cell r="N7834">
            <v>1138342543</v>
          </cell>
          <cell r="O7834" t="str">
            <v>Sol Carricart</v>
          </cell>
          <cell r="P7834">
            <v>1138342543</v>
          </cell>
          <cell r="Q7834" t="str">
            <v>Olazabal</v>
          </cell>
          <cell r="R7834">
            <v>2699</v>
          </cell>
          <cell r="S7834" t="str">
            <v>1ro C</v>
          </cell>
          <cell r="T7834" t="str">
            <v>Belgrano</v>
          </cell>
          <cell r="U7834" t="str">
            <v>Ciudad autónoma de Buenos Aires</v>
          </cell>
          <cell r="V7834">
            <v>1428</v>
          </cell>
          <cell r="W7834" t="str">
            <v>Capital Federal</v>
          </cell>
          <cell r="Y7834" t="str">
            <v>ENVÍO SIN CARGO (CABA Y GRAN PARTE DE GBA) TIEMPO: 4 a 6 DÍAS HÁBILES</v>
          </cell>
          <cell r="Z7834" t="str">
            <v>Mercado Pago</v>
          </cell>
          <cell r="AD7834">
            <v>44029</v>
          </cell>
          <cell r="AE7834">
            <v>44033</v>
          </cell>
          <cell r="AF7834" t="str">
            <v>PUFF REDONDO CHICO BLANCO DE 30CM Y 30H</v>
          </cell>
          <cell r="AG7834" t="str">
            <v>1806.31</v>
          </cell>
          <cell r="AH7834">
            <v>1</v>
          </cell>
          <cell r="AI7834" t="str">
            <v>AS7258</v>
          </cell>
          <cell r="AJ7834" t="str">
            <v>Móvil</v>
          </cell>
          <cell r="AK7834" t="str">
            <v>LLEGA EL 22-07 ENTRE 8 Y 18 HORAS!</v>
          </cell>
          <cell r="AL7834">
            <v>1602539600</v>
          </cell>
          <cell r="AM7834">
            <v>262252576</v>
          </cell>
          <cell r="AN7834" t="str">
            <v>Sí</v>
          </cell>
        </row>
        <row r="7835">
          <cell r="A7835">
            <v>1211</v>
          </cell>
          <cell r="B7835" t="str">
            <v>marlenechrystan@gmail.com</v>
          </cell>
          <cell r="C7835">
            <v>44029</v>
          </cell>
          <cell r="D7835" t="str">
            <v>Abierta</v>
          </cell>
          <cell r="E7835" t="str">
            <v>Recibido</v>
          </cell>
          <cell r="F7835" t="str">
            <v>Enviado</v>
          </cell>
          <cell r="G7835" t="str">
            <v>ARS</v>
          </cell>
          <cell r="H7835" t="str">
            <v>9404.51</v>
          </cell>
          <cell r="I7835">
            <v>0</v>
          </cell>
          <cell r="J7835">
            <v>0</v>
          </cell>
          <cell r="K7835" t="str">
            <v>9404.51</v>
          </cell>
          <cell r="L7835" t="str">
            <v>Marlene Chrystan</v>
          </cell>
          <cell r="M7835">
            <v>38304160</v>
          </cell>
          <cell r="N7835">
            <v>1153780071</v>
          </cell>
          <cell r="O7835" t="str">
            <v>Marlene Chrystan</v>
          </cell>
          <cell r="P7835">
            <v>1153780071</v>
          </cell>
          <cell r="Q7835" t="str">
            <v>Calle 365</v>
          </cell>
          <cell r="R7835">
            <v>930</v>
          </cell>
          <cell r="U7835" t="str">
            <v>Ranelagh</v>
          </cell>
          <cell r="V7835">
            <v>1886</v>
          </cell>
          <cell r="W7835" t="str">
            <v>Gran Buenos Aires</v>
          </cell>
          <cell r="Y7835" t="str">
            <v>ENVÍO SIN CARGO (CABA Y GRAN PARTE DE GBA) TIEMPO: 4 a 6 DÍAS HÁBILES</v>
          </cell>
          <cell r="Z7835" t="str">
            <v>Mercado Pago</v>
          </cell>
          <cell r="AD7835">
            <v>44029</v>
          </cell>
          <cell r="AE7835">
            <v>44033</v>
          </cell>
          <cell r="AF7835" t="str">
            <v>BOWLS ESPARTA VERDE 12.5CM 250ML</v>
          </cell>
          <cell r="AG7835">
            <v>3868</v>
          </cell>
          <cell r="AH7835">
            <v>1</v>
          </cell>
          <cell r="AI7835" t="str">
            <v>PO393589 UNIDADES</v>
          </cell>
          <cell r="AJ7835" t="str">
            <v>Web</v>
          </cell>
          <cell r="AK7835" t="str">
            <v>LLEGA EL 23-07 ENTRE 8 Y 18 HORAS!</v>
          </cell>
          <cell r="AL7835">
            <v>1602197652</v>
          </cell>
          <cell r="AM7835">
            <v>262203752</v>
          </cell>
          <cell r="AN7835" t="str">
            <v>Sí</v>
          </cell>
        </row>
        <row r="7836">
          <cell r="A7836">
            <v>1211</v>
          </cell>
          <cell r="B7836" t="str">
            <v>marlenechrystan@gmail.com</v>
          </cell>
          <cell r="AF7836" t="str">
            <v>ESPUMADERA DISTINTOS COLORES (Celeste)</v>
          </cell>
          <cell r="AG7836" t="str">
            <v>236.5</v>
          </cell>
          <cell r="AH7836">
            <v>1</v>
          </cell>
          <cell r="AI7836" t="str">
            <v>BP10005 BIPO</v>
          </cell>
          <cell r="AN7836" t="str">
            <v>Sí</v>
          </cell>
        </row>
        <row r="7837">
          <cell r="A7837">
            <v>1211</v>
          </cell>
          <cell r="B7837" t="str">
            <v>marlenechrystan@gmail.com</v>
          </cell>
          <cell r="AF7837" t="str">
            <v>CUCHARON DISTINTOS COLORES (Celeste)</v>
          </cell>
          <cell r="AG7837" t="str">
            <v>236.5</v>
          </cell>
          <cell r="AH7837">
            <v>1</v>
          </cell>
          <cell r="AI7837" t="str">
            <v>BP16005</v>
          </cell>
          <cell r="AN7837" t="str">
            <v>Sí</v>
          </cell>
        </row>
        <row r="7838">
          <cell r="A7838">
            <v>1211</v>
          </cell>
          <cell r="B7838" t="str">
            <v>marlenechrystan@gmail.com</v>
          </cell>
          <cell r="AF7838" t="str">
            <v>HERMETICOS SET 6PCS C/TAPA DE VENTILACION FUCSIA (Fucsia)</v>
          </cell>
          <cell r="AG7838" t="str">
            <v>909.51</v>
          </cell>
          <cell r="AH7838">
            <v>1</v>
          </cell>
          <cell r="AI7838" t="str">
            <v>100BA4030</v>
          </cell>
          <cell r="AN7838" t="str">
            <v>Sí</v>
          </cell>
        </row>
        <row r="7839">
          <cell r="A7839">
            <v>1211</v>
          </cell>
          <cell r="B7839" t="str">
            <v>marlenechrystan@gmail.com</v>
          </cell>
          <cell r="AF7839" t="str">
            <v>PLATO HONDO CERAMICA VERDE 22 CM ESPARTA</v>
          </cell>
          <cell r="AG7839">
            <v>4154</v>
          </cell>
          <cell r="AH7839">
            <v>1</v>
          </cell>
          <cell r="AI7839" t="str">
            <v>PO393583 POR UNIDAD</v>
          </cell>
          <cell r="AN7839" t="str">
            <v>Sí</v>
          </cell>
        </row>
        <row r="7840">
          <cell r="A7840">
            <v>1210</v>
          </cell>
          <cell r="B7840" t="str">
            <v>mars_tfarg@hotmail.com.ar</v>
          </cell>
          <cell r="C7840">
            <v>44029</v>
          </cell>
          <cell r="D7840" t="str">
            <v>Abierta</v>
          </cell>
          <cell r="E7840" t="str">
            <v>Recibido</v>
          </cell>
          <cell r="F7840" t="str">
            <v>Enviado</v>
          </cell>
          <cell r="G7840" t="str">
            <v>ARS</v>
          </cell>
          <cell r="H7840" t="str">
            <v>2606.5</v>
          </cell>
          <cell r="I7840">
            <v>0</v>
          </cell>
          <cell r="J7840">
            <v>0</v>
          </cell>
          <cell r="K7840" t="str">
            <v>2606.5</v>
          </cell>
          <cell r="L7840" t="str">
            <v>Mar Rod</v>
          </cell>
          <cell r="M7840">
            <v>37357700</v>
          </cell>
          <cell r="N7840">
            <v>1155762904</v>
          </cell>
          <cell r="O7840" t="str">
            <v>Mar rod</v>
          </cell>
          <cell r="P7840">
            <v>1155762904</v>
          </cell>
          <cell r="Q7840" t="str">
            <v>Camarones</v>
          </cell>
          <cell r="R7840">
            <v>3100</v>
          </cell>
          <cell r="S7840">
            <v>4</v>
          </cell>
          <cell r="T7840" t="str">
            <v>caba</v>
          </cell>
          <cell r="U7840" t="str">
            <v>Caba</v>
          </cell>
          <cell r="V7840">
            <v>1416</v>
          </cell>
          <cell r="W7840" t="str">
            <v>Capital Federal</v>
          </cell>
          <cell r="Y7840" t="str">
            <v>ENVÍO SIN CARGO (CABA Y GRAN PARTE DE GBA) TIEMPO: 4 a 6 DÍAS HÁBILES</v>
          </cell>
          <cell r="Z7840" t="str">
            <v>Mercado Pago</v>
          </cell>
          <cell r="AD7840">
            <v>44029</v>
          </cell>
          <cell r="AE7840">
            <v>44033</v>
          </cell>
          <cell r="AF7840" t="str">
            <v>ESPEJO CON BASE DE MADERA MARRON CLARO 25.5 X 15 CM</v>
          </cell>
          <cell r="AG7840" t="str">
            <v>640.52</v>
          </cell>
          <cell r="AH7840">
            <v>1</v>
          </cell>
          <cell r="AI7840" t="str">
            <v>DE7595</v>
          </cell>
          <cell r="AJ7840" t="str">
            <v>Web</v>
          </cell>
          <cell r="AK7840" t="str">
            <v>LLEGA EL 22-07 ENTRE 8 Y 18 HORAS!</v>
          </cell>
          <cell r="AL7840">
            <v>1602184469</v>
          </cell>
          <cell r="AM7840">
            <v>261951599</v>
          </cell>
          <cell r="AN7840" t="str">
            <v>Sí</v>
          </cell>
        </row>
        <row r="7841">
          <cell r="A7841">
            <v>1210</v>
          </cell>
          <cell r="B7841" t="str">
            <v>mars_tfarg@hotmail.com.ar</v>
          </cell>
          <cell r="AF7841" t="str">
            <v>ALMOHADON RAYADO PANAMA GRIS OSCURO 50 X 30CM</v>
          </cell>
          <cell r="AG7841" t="str">
            <v>844.99</v>
          </cell>
          <cell r="AH7841">
            <v>2</v>
          </cell>
          <cell r="AI7841" t="str">
            <v>016AL8074</v>
          </cell>
          <cell r="AN7841" t="str">
            <v>Sí</v>
          </cell>
        </row>
        <row r="7842">
          <cell r="A7842">
            <v>1210</v>
          </cell>
          <cell r="B7842" t="str">
            <v>mars_tfarg@hotmail.com.ar</v>
          </cell>
          <cell r="AF7842" t="str">
            <v>CUBIERTERO 31.5X24.5X4.5CM (Violeta)</v>
          </cell>
          <cell r="AG7842">
            <v>276</v>
          </cell>
          <cell r="AH7842">
            <v>1</v>
          </cell>
          <cell r="AI7842" t="str">
            <v>0607PLA204</v>
          </cell>
          <cell r="AN7842" t="str">
            <v>Sí</v>
          </cell>
        </row>
        <row r="7843">
          <cell r="A7843">
            <v>1209</v>
          </cell>
          <cell r="B7843" t="str">
            <v>ollivernara@gmail.com</v>
          </cell>
          <cell r="C7843">
            <v>44029</v>
          </cell>
          <cell r="D7843" t="str">
            <v>Abierta</v>
          </cell>
          <cell r="E7843" t="str">
            <v>Recibido</v>
          </cell>
          <cell r="F7843" t="str">
            <v>Enviado</v>
          </cell>
          <cell r="G7843" t="str">
            <v>ARS</v>
          </cell>
          <cell r="H7843" t="str">
            <v>2257.28</v>
          </cell>
          <cell r="I7843">
            <v>0</v>
          </cell>
          <cell r="J7843">
            <v>0</v>
          </cell>
          <cell r="K7843" t="str">
            <v>2257.28</v>
          </cell>
          <cell r="L7843" t="str">
            <v>Nara Olliver</v>
          </cell>
          <cell r="M7843">
            <v>41765849</v>
          </cell>
          <cell r="N7843">
            <v>1139569999</v>
          </cell>
          <cell r="O7843" t="str">
            <v>Nara Olliver</v>
          </cell>
          <cell r="P7843">
            <v>1139569999</v>
          </cell>
          <cell r="Q7843" t="str">
            <v>Nuestra señora de la Merced</v>
          </cell>
          <cell r="R7843">
            <v>6158</v>
          </cell>
          <cell r="U7843" t="str">
            <v>Ciudad jardín. El Palomar</v>
          </cell>
          <cell r="V7843">
            <v>1684</v>
          </cell>
          <cell r="W7843" t="str">
            <v>Gran Buenos Aires</v>
          </cell>
          <cell r="Y7843" t="str">
            <v>ENVÍO SIN CARGO (CABA Y GRAN PARTE DE GBA) TIEMPO: 4 a 6 DÍAS HÁBILES</v>
          </cell>
          <cell r="Z7843" t="str">
            <v>Mercado Pago</v>
          </cell>
          <cell r="AD7843">
            <v>44029</v>
          </cell>
          <cell r="AE7843">
            <v>44033</v>
          </cell>
          <cell r="AF7843" t="str">
            <v>BANDEJA BAMBOO BLANCO 40X5CM</v>
          </cell>
          <cell r="AG7843" t="str">
            <v>2257.28</v>
          </cell>
          <cell r="AH7843">
            <v>1</v>
          </cell>
          <cell r="AI7843" t="str">
            <v>BA8133BLA</v>
          </cell>
          <cell r="AJ7843" t="str">
            <v>Móvil</v>
          </cell>
          <cell r="AK7843" t="str">
            <v>LLEGA EL 24-07 ENTRE 8 Y 18 HORAS</v>
          </cell>
          <cell r="AL7843">
            <v>1602164613</v>
          </cell>
          <cell r="AM7843">
            <v>262198622</v>
          </cell>
          <cell r="AN7843" t="str">
            <v>Sí</v>
          </cell>
        </row>
        <row r="7844">
          <cell r="A7844">
            <v>1208</v>
          </cell>
          <cell r="B7844" t="str">
            <v>ollivernara@gmail.com</v>
          </cell>
          <cell r="C7844">
            <v>44029</v>
          </cell>
          <cell r="D7844" t="str">
            <v>Cancelada</v>
          </cell>
          <cell r="E7844" t="str">
            <v>Recibido</v>
          </cell>
          <cell r="F7844" t="str">
            <v>No está empaquetado</v>
          </cell>
          <cell r="G7844" t="str">
            <v>ARS</v>
          </cell>
          <cell r="H7844" t="str">
            <v>3407.28</v>
          </cell>
          <cell r="I7844">
            <v>0</v>
          </cell>
          <cell r="J7844">
            <v>0</v>
          </cell>
          <cell r="K7844" t="str">
            <v>3407.28</v>
          </cell>
          <cell r="L7844" t="str">
            <v>Nara Olliver</v>
          </cell>
          <cell r="M7844">
            <v>41765849</v>
          </cell>
          <cell r="N7844">
            <v>5491139569999</v>
          </cell>
          <cell r="O7844" t="str">
            <v>Nara Olliver</v>
          </cell>
          <cell r="P7844">
            <v>5491139569999</v>
          </cell>
          <cell r="Q7844" t="str">
            <v>Nuestra señora de la Merced</v>
          </cell>
          <cell r="R7844">
            <v>6158</v>
          </cell>
          <cell r="U7844" t="str">
            <v>Ciudad Jardín. El Palomar</v>
          </cell>
          <cell r="V7844">
            <v>1684</v>
          </cell>
          <cell r="W7844" t="str">
            <v>Gran Buenos Aires</v>
          </cell>
          <cell r="Y7844" t="str">
            <v>ENVÍO SIN CARGO (CABA Y GRAN PARTE DE GBA) TIEMPO: 4 a 6 DÍAS HÁBILES</v>
          </cell>
          <cell r="Z7844" t="str">
            <v>Mercado Pago</v>
          </cell>
          <cell r="AD7844">
            <v>44029</v>
          </cell>
          <cell r="AF7844" t="str">
            <v>PROMO: 2 TAZAS ROMA (COLOR A ELECCIÓN)+ INFUSOR DE TE (Crudo)</v>
          </cell>
          <cell r="AG7844">
            <v>1150</v>
          </cell>
          <cell r="AH7844">
            <v>1</v>
          </cell>
          <cell r="AI7844" t="str">
            <v>PO285713NN//PO285713NN//046BA4757</v>
          </cell>
          <cell r="AJ7844" t="str">
            <v>Móvil</v>
          </cell>
          <cell r="AK7844" t="str">
            <v/>
          </cell>
          <cell r="AL7844">
            <v>1602037536</v>
          </cell>
          <cell r="AM7844">
            <v>261552904</v>
          </cell>
          <cell r="AN7844" t="str">
            <v>Sí</v>
          </cell>
        </row>
        <row r="7845">
          <cell r="A7845">
            <v>1208</v>
          </cell>
          <cell r="B7845" t="str">
            <v>ollivernara@gmail.com</v>
          </cell>
          <cell r="AF7845" t="str">
            <v>BANDEJA BAMBOO BLANCO 40X5CM</v>
          </cell>
          <cell r="AG7845" t="str">
            <v>2257.28</v>
          </cell>
          <cell r="AH7845">
            <v>1</v>
          </cell>
          <cell r="AI7845" t="str">
            <v>BA8133BLA</v>
          </cell>
          <cell r="AN7845" t="str">
            <v>Sí</v>
          </cell>
        </row>
        <row r="7846">
          <cell r="A7846">
            <v>1207</v>
          </cell>
          <cell r="B7846" t="str">
            <v>marielamodica@hotmail.com</v>
          </cell>
          <cell r="C7846">
            <v>44028</v>
          </cell>
          <cell r="D7846" t="str">
            <v>Abierta</v>
          </cell>
          <cell r="E7846" t="str">
            <v>Recibido</v>
          </cell>
          <cell r="F7846" t="str">
            <v>Enviado</v>
          </cell>
          <cell r="G7846" t="str">
            <v>ARS</v>
          </cell>
          <cell r="H7846" t="str">
            <v>2713.5</v>
          </cell>
          <cell r="I7846" t="str">
            <v>407.03</v>
          </cell>
          <cell r="J7846">
            <v>0</v>
          </cell>
          <cell r="K7846" t="str">
            <v>2306.47</v>
          </cell>
          <cell r="L7846" t="str">
            <v>Mariela Modica</v>
          </cell>
          <cell r="M7846">
            <v>32475400</v>
          </cell>
          <cell r="N7846">
            <v>1536075439</v>
          </cell>
          <cell r="O7846" t="str">
            <v>Mariela Modica</v>
          </cell>
          <cell r="P7846">
            <v>1536075439</v>
          </cell>
          <cell r="Q7846" t="str">
            <v>Lerma</v>
          </cell>
          <cell r="R7846">
            <v>62</v>
          </cell>
          <cell r="S7846" t="str">
            <v>8 E</v>
          </cell>
          <cell r="U7846" t="str">
            <v>Buenos Aires</v>
          </cell>
          <cell r="V7846">
            <v>1414</v>
          </cell>
          <cell r="W7846" t="str">
            <v>Capital Federal</v>
          </cell>
          <cell r="Y7846" t="str">
            <v>ENVÍO SIN CARGO (CABA Y GRAN PARTE DE GBA) TIEMPO: 4 a 6 DÍAS HÁBILES</v>
          </cell>
          <cell r="Z7846" t="str">
            <v>Mercado Pago</v>
          </cell>
          <cell r="AA7846" t="str">
            <v>BARBIEVELEZ</v>
          </cell>
          <cell r="AD7846">
            <v>44028</v>
          </cell>
          <cell r="AE7846">
            <v>44032</v>
          </cell>
          <cell r="AF7846" t="str">
            <v>SECAPLATOS MANIJA ACC. INOX. 40X37X27CM</v>
          </cell>
          <cell r="AG7846" t="str">
            <v>2713.5</v>
          </cell>
          <cell r="AH7846">
            <v>1</v>
          </cell>
          <cell r="AI7846" t="str">
            <v>046BA6370</v>
          </cell>
          <cell r="AJ7846" t="str">
            <v>Móvil</v>
          </cell>
          <cell r="AK7846" t="str">
            <v>LLEGA EL 22-07 ENTRE 8 Y 18 HORAS!</v>
          </cell>
          <cell r="AL7846">
            <v>1601482879</v>
          </cell>
          <cell r="AM7846">
            <v>246051210</v>
          </cell>
          <cell r="AN7846" t="str">
            <v>Sí</v>
          </cell>
        </row>
        <row r="7847">
          <cell r="A7847">
            <v>1206</v>
          </cell>
          <cell r="B7847" t="str">
            <v>silycata14@gmail.com</v>
          </cell>
          <cell r="C7847">
            <v>44028</v>
          </cell>
          <cell r="D7847" t="str">
            <v>Abierta</v>
          </cell>
          <cell r="E7847" t="str">
            <v>Recibido</v>
          </cell>
          <cell r="F7847" t="str">
            <v>Enviado</v>
          </cell>
          <cell r="G7847" t="str">
            <v>ARS</v>
          </cell>
          <cell r="H7847" t="str">
            <v>2702.04</v>
          </cell>
          <cell r="I7847">
            <v>0</v>
          </cell>
          <cell r="J7847">
            <v>0</v>
          </cell>
          <cell r="K7847" t="str">
            <v>2702.04</v>
          </cell>
          <cell r="L7847" t="str">
            <v>Silvia RODRÍGUEZ</v>
          </cell>
          <cell r="M7847">
            <v>27284671088</v>
          </cell>
          <cell r="N7847">
            <v>1155236329</v>
          </cell>
          <cell r="O7847" t="str">
            <v>Silvia RODRÍGUEZ</v>
          </cell>
          <cell r="P7847">
            <v>1155236329</v>
          </cell>
          <cell r="Q7847" t="str">
            <v>Pringles</v>
          </cell>
          <cell r="R7847">
            <v>1048</v>
          </cell>
          <cell r="U7847" t="str">
            <v>Temperley</v>
          </cell>
          <cell r="V7847">
            <v>1834</v>
          </cell>
          <cell r="W7847" t="str">
            <v>Gran Buenos Aires</v>
          </cell>
          <cell r="Y7847" t="str">
            <v>ENVÍO SIN CARGO (CABA Y GRAN PARTE DE GBA) TIEMPO: 4 a 6 DÍAS HÁBILES</v>
          </cell>
          <cell r="Z7847" t="str">
            <v>Mercado Pago</v>
          </cell>
          <cell r="AD7847">
            <v>44028</v>
          </cell>
          <cell r="AE7847">
            <v>44032</v>
          </cell>
          <cell r="AF7847" t="str">
            <v>CUBIERTERO/ESCURRIDOR DE ACERO INOXIDABLE 15X10CM</v>
          </cell>
          <cell r="AG7847">
            <v>748</v>
          </cell>
          <cell r="AH7847">
            <v>1</v>
          </cell>
          <cell r="AI7847" t="str">
            <v>046BA6623</v>
          </cell>
          <cell r="AJ7847" t="str">
            <v>Móvil</v>
          </cell>
          <cell r="AK7847" t="str">
            <v>LLEGA EL 23-07 ENTRE 8 Y 18 HORAS!</v>
          </cell>
          <cell r="AL7847">
            <v>1601451988</v>
          </cell>
          <cell r="AM7847">
            <v>259157238</v>
          </cell>
          <cell r="AN7847" t="str">
            <v>Sí</v>
          </cell>
        </row>
        <row r="7848">
          <cell r="A7848">
            <v>1206</v>
          </cell>
          <cell r="B7848" t="str">
            <v>silycata14@gmail.com</v>
          </cell>
          <cell r="AF7848" t="str">
            <v>ESCURRIDOR DE PLATOS Y CUBIERTOS BEIGE 43X23.5X11.5CM</v>
          </cell>
          <cell r="AG7848" t="str">
            <v>1511.5</v>
          </cell>
          <cell r="AH7848">
            <v>1</v>
          </cell>
          <cell r="AI7848" t="str">
            <v>083BA7696</v>
          </cell>
          <cell r="AN7848" t="str">
            <v>Sí</v>
          </cell>
        </row>
        <row r="7849">
          <cell r="A7849">
            <v>1206</v>
          </cell>
          <cell r="B7849" t="str">
            <v>silycata14@gmail.com</v>
          </cell>
          <cell r="AF7849" t="str">
            <v>TIMER PINGUINOS 4 COLORES 7 CM (Celeste)</v>
          </cell>
          <cell r="AG7849" t="str">
            <v>442.54</v>
          </cell>
          <cell r="AH7849">
            <v>1</v>
          </cell>
          <cell r="AN7849" t="str">
            <v>Sí</v>
          </cell>
        </row>
        <row r="7850">
          <cell r="A7850">
            <v>1205</v>
          </cell>
          <cell r="B7850" t="str">
            <v>eli13690@hotmail.com.ar</v>
          </cell>
          <cell r="C7850">
            <v>44028</v>
          </cell>
          <cell r="D7850" t="str">
            <v>Abierta</v>
          </cell>
          <cell r="E7850" t="str">
            <v>Recibido</v>
          </cell>
          <cell r="F7850" t="str">
            <v>Enviado</v>
          </cell>
          <cell r="G7850" t="str">
            <v>ARS</v>
          </cell>
          <cell r="H7850">
            <v>2698</v>
          </cell>
          <cell r="I7850">
            <v>0</v>
          </cell>
          <cell r="J7850">
            <v>0</v>
          </cell>
          <cell r="K7850">
            <v>2698</v>
          </cell>
          <cell r="L7850" t="str">
            <v>Eliana Vilte</v>
          </cell>
          <cell r="M7850">
            <v>35824141</v>
          </cell>
          <cell r="N7850">
            <v>3885731278</v>
          </cell>
          <cell r="O7850" t="str">
            <v>Eliana Vilte</v>
          </cell>
          <cell r="P7850">
            <v>3885731278</v>
          </cell>
          <cell r="Q7850" t="str">
            <v>Callao</v>
          </cell>
          <cell r="R7850">
            <v>1390</v>
          </cell>
          <cell r="S7850" t="str">
            <v>1ro B</v>
          </cell>
          <cell r="T7850" t="str">
            <v>Villa Madero</v>
          </cell>
          <cell r="U7850" t="str">
            <v>Villa madero</v>
          </cell>
          <cell r="V7850">
            <v>1768</v>
          </cell>
          <cell r="W7850" t="str">
            <v>Gran Buenos Aires</v>
          </cell>
          <cell r="Y7850" t="str">
            <v>ENVÍO SIN CARGO (CABA Y GRAN PARTE DE GBA) TIEMPO: 4 a 6 DÍAS HÁBILES</v>
          </cell>
          <cell r="Z7850" t="str">
            <v>Mercado Pago</v>
          </cell>
          <cell r="AD7850">
            <v>44028</v>
          </cell>
          <cell r="AE7850">
            <v>44029</v>
          </cell>
          <cell r="AF7850" t="str">
            <v>FRIENDS BOX PINK</v>
          </cell>
          <cell r="AG7850">
            <v>1499</v>
          </cell>
          <cell r="AH7850">
            <v>1</v>
          </cell>
          <cell r="AJ7850" t="str">
            <v>Móvil</v>
          </cell>
          <cell r="AK7850" t="str">
            <v>LLEGA EL 20-07 ENTRE 8 Y 18 HORAS!</v>
          </cell>
          <cell r="AL7850">
            <v>1601439485</v>
          </cell>
          <cell r="AM7850">
            <v>261968110</v>
          </cell>
          <cell r="AN7850" t="str">
            <v>Sí</v>
          </cell>
        </row>
        <row r="7851">
          <cell r="A7851">
            <v>1205</v>
          </cell>
          <cell r="B7851" t="str">
            <v>eli13690@hotmail.com.ar</v>
          </cell>
          <cell r="AF7851" t="str">
            <v>FRIENDS BOX YELLOW</v>
          </cell>
          <cell r="AG7851">
            <v>1199</v>
          </cell>
          <cell r="AH7851">
            <v>1</v>
          </cell>
          <cell r="AN7851" t="str">
            <v>Sí</v>
          </cell>
        </row>
        <row r="7852">
          <cell r="A7852">
            <v>1204</v>
          </cell>
          <cell r="B7852" t="str">
            <v>eugeklaric@hotmail.com</v>
          </cell>
          <cell r="C7852">
            <v>44028</v>
          </cell>
          <cell r="D7852" t="str">
            <v>Abierta</v>
          </cell>
          <cell r="E7852" t="str">
            <v>Recibido</v>
          </cell>
          <cell r="F7852" t="str">
            <v>Enviado</v>
          </cell>
          <cell r="G7852" t="str">
            <v>ARS</v>
          </cell>
          <cell r="H7852" t="str">
            <v>3455.76</v>
          </cell>
          <cell r="I7852" t="str">
            <v>96.72</v>
          </cell>
          <cell r="J7852">
            <v>0</v>
          </cell>
          <cell r="K7852" t="str">
            <v>3359.04</v>
          </cell>
          <cell r="L7852" t="str">
            <v>Maria Eugenia Klaric</v>
          </cell>
          <cell r="M7852">
            <v>36986586</v>
          </cell>
          <cell r="N7852">
            <v>541164727832</v>
          </cell>
          <cell r="O7852" t="str">
            <v>Maria Eugenia Klaric</v>
          </cell>
          <cell r="P7852">
            <v>541164727832</v>
          </cell>
          <cell r="Q7852" t="str">
            <v>Yapeyú</v>
          </cell>
          <cell r="R7852">
            <v>1423</v>
          </cell>
          <cell r="T7852" t="str">
            <v>Martínez</v>
          </cell>
          <cell r="U7852" t="str">
            <v>San Isidro</v>
          </cell>
          <cell r="V7852">
            <v>1640</v>
          </cell>
          <cell r="W7852" t="str">
            <v>Gran Buenos Aires</v>
          </cell>
          <cell r="Y7852" t="str">
            <v>ENVÍO SIN CARGO (CABA Y GRAN PARTE DE GBA) TIEMPO: 4 a 6 DÍAS HÁBILES</v>
          </cell>
          <cell r="Z7852" t="str">
            <v>Mercado Pago</v>
          </cell>
          <cell r="AA7852" t="str">
            <v>BARBIEVELEZ</v>
          </cell>
          <cell r="AD7852">
            <v>44028</v>
          </cell>
          <cell r="AE7852">
            <v>44032</v>
          </cell>
          <cell r="AF7852" t="str">
            <v>MANTEL TUSOR AQUA 2.20 X 1.40</v>
          </cell>
          <cell r="AG7852" t="str">
            <v>2810.96</v>
          </cell>
          <cell r="AH7852">
            <v>1</v>
          </cell>
          <cell r="AI7852" t="str">
            <v>LO25053</v>
          </cell>
          <cell r="AJ7852" t="str">
            <v>Web</v>
          </cell>
          <cell r="AK7852" t="str">
            <v>LLEGA EL 23-07 ENTRE 8 Y 18 HORAS!</v>
          </cell>
          <cell r="AL7852">
            <v>1601278465</v>
          </cell>
          <cell r="AM7852">
            <v>255559610</v>
          </cell>
          <cell r="AN7852" t="str">
            <v>Sí</v>
          </cell>
        </row>
        <row r="7853">
          <cell r="A7853">
            <v>1204</v>
          </cell>
          <cell r="B7853" t="str">
            <v>eugeklaric@hotmail.com</v>
          </cell>
          <cell r="AF7853" t="str">
            <v>CEPILLO DE BAÑO PLASTICO 3 COLORES 38 X 13 CM</v>
          </cell>
          <cell r="AG7853" t="str">
            <v>335.1</v>
          </cell>
          <cell r="AH7853">
            <v>1</v>
          </cell>
          <cell r="AI7853" t="str">
            <v>AB6065</v>
          </cell>
          <cell r="AN7853" t="str">
            <v>Sí</v>
          </cell>
        </row>
        <row r="7854">
          <cell r="A7854">
            <v>1204</v>
          </cell>
          <cell r="B7854" t="str">
            <v>eugeklaric@hotmail.com</v>
          </cell>
          <cell r="AF7854" t="str">
            <v>CUCHARAS LARGAS PL 1PC PASTEL 23 CM</v>
          </cell>
          <cell r="AG7854" t="str">
            <v>36.6</v>
          </cell>
          <cell r="AH7854">
            <v>2</v>
          </cell>
          <cell r="AI7854" t="str">
            <v>019BA6978</v>
          </cell>
          <cell r="AN7854" t="str">
            <v>Sí</v>
          </cell>
        </row>
        <row r="7855">
          <cell r="A7855">
            <v>1204</v>
          </cell>
          <cell r="B7855" t="str">
            <v>eugeklaric@hotmail.com</v>
          </cell>
          <cell r="AF7855" t="str">
            <v>ESPUMADERA DISTINTOS COLORES (Negro)</v>
          </cell>
          <cell r="AG7855" t="str">
            <v>236.5</v>
          </cell>
          <cell r="AH7855">
            <v>1</v>
          </cell>
          <cell r="AI7855" t="str">
            <v>BP10002 BIPO</v>
          </cell>
          <cell r="AN7855" t="str">
            <v>Sí</v>
          </cell>
        </row>
        <row r="7856">
          <cell r="A7856">
            <v>1203</v>
          </cell>
          <cell r="B7856" t="str">
            <v>yegima@hotmail.com</v>
          </cell>
          <cell r="C7856">
            <v>44028</v>
          </cell>
          <cell r="D7856" t="str">
            <v>Abierta</v>
          </cell>
          <cell r="E7856" t="str">
            <v>Recibido</v>
          </cell>
          <cell r="F7856" t="str">
            <v>Enviado</v>
          </cell>
          <cell r="G7856" t="str">
            <v>ARS</v>
          </cell>
          <cell r="H7856" t="str">
            <v>1951.91</v>
          </cell>
          <cell r="I7856">
            <v>0</v>
          </cell>
          <cell r="J7856">
            <v>0</v>
          </cell>
          <cell r="K7856" t="str">
            <v>1951.91</v>
          </cell>
          <cell r="L7856" t="str">
            <v>Jesica Segovia</v>
          </cell>
          <cell r="M7856">
            <v>32601566</v>
          </cell>
          <cell r="N7856">
            <v>1150554952</v>
          </cell>
          <cell r="O7856" t="str">
            <v>Jesica Segovia</v>
          </cell>
          <cell r="P7856">
            <v>1150554952</v>
          </cell>
          <cell r="Q7856" t="str">
            <v>Nogoya</v>
          </cell>
          <cell r="R7856">
            <v>3181</v>
          </cell>
          <cell r="S7856">
            <v>0.29166666666666669</v>
          </cell>
          <cell r="T7856" t="str">
            <v>Villa del parque</v>
          </cell>
          <cell r="U7856" t="str">
            <v>Caba</v>
          </cell>
          <cell r="V7856">
            <v>1417</v>
          </cell>
          <cell r="W7856" t="str">
            <v>Capital Federal</v>
          </cell>
          <cell r="Y7856" t="str">
            <v>ENVÍO SIN CARGO (CABA Y GRAN PARTE DE GBA) TIEMPO: 4 a 6 DÍAS HÁBILES</v>
          </cell>
          <cell r="Z7856" t="str">
            <v>Mercado Pago</v>
          </cell>
          <cell r="AD7856">
            <v>44028</v>
          </cell>
          <cell r="AE7856">
            <v>44032</v>
          </cell>
          <cell r="AF7856" t="str">
            <v>BANDEJA BAMBOO BLANCA 35X4.5CM</v>
          </cell>
          <cell r="AG7856" t="str">
            <v>1951.91</v>
          </cell>
          <cell r="AH7856">
            <v>1</v>
          </cell>
          <cell r="AI7856" t="str">
            <v>BA7779</v>
          </cell>
          <cell r="AJ7856" t="str">
            <v>Móvil</v>
          </cell>
          <cell r="AK7856" t="str">
            <v>LLEGA EL 22-07 ENTRE 8 Y 18 HORAS!</v>
          </cell>
          <cell r="AL7856">
            <v>1600975925</v>
          </cell>
          <cell r="AM7856">
            <v>261827836</v>
          </cell>
          <cell r="AN7856" t="str">
            <v>Sí</v>
          </cell>
        </row>
        <row r="7857">
          <cell r="A7857">
            <v>1202</v>
          </cell>
          <cell r="B7857" t="str">
            <v>virginiahernandezgrondona@gmail.com</v>
          </cell>
          <cell r="C7857">
            <v>44028</v>
          </cell>
          <cell r="D7857" t="str">
            <v>Abierta</v>
          </cell>
          <cell r="E7857" t="str">
            <v>Recibido</v>
          </cell>
          <cell r="F7857" t="str">
            <v>Enviado</v>
          </cell>
          <cell r="G7857" t="str">
            <v>ARS</v>
          </cell>
          <cell r="H7857" t="str">
            <v>1449.39</v>
          </cell>
          <cell r="I7857">
            <v>0</v>
          </cell>
          <cell r="J7857">
            <v>0</v>
          </cell>
          <cell r="K7857" t="str">
            <v>1449.39</v>
          </cell>
          <cell r="L7857" t="str">
            <v>Virginia Hernandez</v>
          </cell>
          <cell r="M7857">
            <v>32257846</v>
          </cell>
          <cell r="N7857">
            <v>226215336840</v>
          </cell>
          <cell r="O7857" t="str">
            <v>Virginia Hernandez</v>
          </cell>
          <cell r="P7857">
            <v>226215336840</v>
          </cell>
          <cell r="Q7857" t="str">
            <v>Soler</v>
          </cell>
          <cell r="R7857">
            <v>3475</v>
          </cell>
          <cell r="S7857" t="str">
            <v>2B</v>
          </cell>
          <cell r="T7857" t="str">
            <v>Palermo</v>
          </cell>
          <cell r="U7857" t="str">
            <v>Caba</v>
          </cell>
          <cell r="V7857">
            <v>1425</v>
          </cell>
          <cell r="W7857" t="str">
            <v>Capital Federal</v>
          </cell>
          <cell r="Y7857" t="str">
            <v>ENVÍO SIN CARGO (CABA Y GRAN PARTE DE GBA) TIEMPO: 4 a 6 DÍAS HÁBILES</v>
          </cell>
          <cell r="Z7857" t="str">
            <v>Mercado Pago</v>
          </cell>
          <cell r="AC7857" t="str">
            <v>ENVIAR CON PEDIDO #1231</v>
          </cell>
          <cell r="AD7857">
            <v>44028</v>
          </cell>
          <cell r="AE7857">
            <v>44032</v>
          </cell>
          <cell r="AF7857" t="str">
            <v>ESPEJO CON BASE DE MADERA MARRON CLARO 25.5 X 15 CM</v>
          </cell>
          <cell r="AG7857" t="str">
            <v>640.52</v>
          </cell>
          <cell r="AH7857">
            <v>1</v>
          </cell>
          <cell r="AI7857" t="str">
            <v>DE7595</v>
          </cell>
          <cell r="AJ7857" t="str">
            <v>Web</v>
          </cell>
          <cell r="AK7857" t="str">
            <v>LLEGA EL 22-07 ENTRE 8 Y 18 HORAS!</v>
          </cell>
          <cell r="AL7857">
            <v>1600685707</v>
          </cell>
          <cell r="AM7857">
            <v>261719141</v>
          </cell>
          <cell r="AN7857" t="str">
            <v>Sí</v>
          </cell>
        </row>
        <row r="7858">
          <cell r="A7858">
            <v>1202</v>
          </cell>
          <cell r="B7858" t="str">
            <v>virginiahernandezgrondona@gmail.com</v>
          </cell>
          <cell r="AF7858" t="str">
            <v>VASO TERMICO CON TAPA Y FAJA (Beige)</v>
          </cell>
          <cell r="AG7858" t="str">
            <v>296.47</v>
          </cell>
          <cell r="AH7858">
            <v>1</v>
          </cell>
          <cell r="AI7858" t="str">
            <v>019BA7578</v>
          </cell>
          <cell r="AN7858" t="str">
            <v>Sí</v>
          </cell>
        </row>
        <row r="7859">
          <cell r="A7859">
            <v>1202</v>
          </cell>
          <cell r="B7859" t="str">
            <v>virginiahernandezgrondona@gmail.com</v>
          </cell>
          <cell r="AF7859" t="str">
            <v>CARAMELA DE VIDRIO 17*15 CM</v>
          </cell>
          <cell r="AG7859" t="str">
            <v>512.4</v>
          </cell>
          <cell r="AH7859">
            <v>1</v>
          </cell>
          <cell r="AI7859" t="str">
            <v>BA7284</v>
          </cell>
          <cell r="AN7859" t="str">
            <v>Sí</v>
          </cell>
        </row>
        <row r="7860">
          <cell r="A7860">
            <v>1201</v>
          </cell>
          <cell r="B7860" t="str">
            <v>tathy7512@gmail.com</v>
          </cell>
          <cell r="C7860">
            <v>44028</v>
          </cell>
          <cell r="D7860" t="str">
            <v>Abierta</v>
          </cell>
          <cell r="E7860" t="str">
            <v>Recibido</v>
          </cell>
          <cell r="F7860" t="str">
            <v>Enviado</v>
          </cell>
          <cell r="G7860" t="str">
            <v>ARS</v>
          </cell>
          <cell r="H7860" t="str">
            <v>5899.3</v>
          </cell>
          <cell r="I7860">
            <v>0</v>
          </cell>
          <cell r="J7860">
            <v>0</v>
          </cell>
          <cell r="K7860" t="str">
            <v>5899.3</v>
          </cell>
          <cell r="L7860" t="str">
            <v>Tatiana Perez Carmona</v>
          </cell>
          <cell r="M7860">
            <v>95556662</v>
          </cell>
          <cell r="N7860">
            <v>1135951344</v>
          </cell>
          <cell r="O7860" t="str">
            <v>Tatiana Perez Carmona</v>
          </cell>
          <cell r="P7860">
            <v>1135951344</v>
          </cell>
          <cell r="Q7860" t="str">
            <v>Corrientes</v>
          </cell>
          <cell r="R7860">
            <v>2963</v>
          </cell>
          <cell r="S7860" t="str">
            <v>8C</v>
          </cell>
          <cell r="T7860" t="str">
            <v>Balvanera</v>
          </cell>
          <cell r="U7860" t="str">
            <v>Caba</v>
          </cell>
          <cell r="V7860">
            <v>1193</v>
          </cell>
          <cell r="W7860" t="str">
            <v>Capital Federal</v>
          </cell>
          <cell r="Y7860" t="str">
            <v>ENVÍO SIN CARGO (CABA Y GRAN PARTE DE GBA) TIEMPO: 4 a 6 DÍAS HÁBILES</v>
          </cell>
          <cell r="Z7860" t="str">
            <v>Mercado Pago</v>
          </cell>
          <cell r="AB7860" t="str">
            <v xml:space="preserve">Por favor entrega antes del Domingo </v>
          </cell>
          <cell r="AC7860" t="str">
            <v>PARA ENTREGAR ANTES DEL DOMINGO</v>
          </cell>
          <cell r="AD7860">
            <v>44028</v>
          </cell>
          <cell r="AE7860">
            <v>44028</v>
          </cell>
          <cell r="AF7860" t="str">
            <v>PARRILLA PORTATIL CARRITO</v>
          </cell>
          <cell r="AG7860" t="str">
            <v>5899.3</v>
          </cell>
          <cell r="AH7860">
            <v>1</v>
          </cell>
          <cell r="AI7860" t="str">
            <v>093PA7075</v>
          </cell>
          <cell r="AJ7860" t="str">
            <v>Móvil</v>
          </cell>
          <cell r="AK7860" t="str">
            <v>LLEGA EL 18-07 ENTRE 8 Y 13 HORAS!</v>
          </cell>
          <cell r="AL7860">
            <v>1600404208</v>
          </cell>
          <cell r="AM7860">
            <v>261696160</v>
          </cell>
          <cell r="AN7860" t="str">
            <v>Sí</v>
          </cell>
        </row>
        <row r="7861">
          <cell r="A7861">
            <v>1200</v>
          </cell>
          <cell r="B7861" t="str">
            <v>verostratico@hotmail.com</v>
          </cell>
          <cell r="C7861">
            <v>44028</v>
          </cell>
          <cell r="D7861" t="str">
            <v>Abierta</v>
          </cell>
          <cell r="E7861" t="str">
            <v>Recibido</v>
          </cell>
          <cell r="F7861" t="str">
            <v>Enviado</v>
          </cell>
          <cell r="G7861" t="str">
            <v>ARS</v>
          </cell>
          <cell r="H7861" t="str">
            <v>1633.99</v>
          </cell>
          <cell r="I7861">
            <v>0</v>
          </cell>
          <cell r="J7861">
            <v>0</v>
          </cell>
          <cell r="K7861" t="str">
            <v>1633.99</v>
          </cell>
          <cell r="L7861" t="str">
            <v>Maria veronica Stratico</v>
          </cell>
          <cell r="M7861">
            <v>29150102</v>
          </cell>
          <cell r="N7861">
            <v>1567523031</v>
          </cell>
          <cell r="O7861" t="str">
            <v>Maria veronica Stratico</v>
          </cell>
          <cell r="P7861">
            <v>1567523031</v>
          </cell>
          <cell r="Q7861" t="str">
            <v>Velez sarsfield</v>
          </cell>
          <cell r="R7861">
            <v>2817</v>
          </cell>
          <cell r="S7861" t="str">
            <v>3B</v>
          </cell>
          <cell r="T7861" t="str">
            <v>Lanús oeste</v>
          </cell>
          <cell r="U7861" t="str">
            <v>Lanus</v>
          </cell>
          <cell r="V7861">
            <v>1824</v>
          </cell>
          <cell r="W7861" t="str">
            <v>Gran Buenos Aires</v>
          </cell>
          <cell r="Y7861" t="str">
            <v>ENVÍO SIN CARGO (CABA Y GRAN PARTE DE GBA) TIEMPO: 4 a 6 DÍAS HÁBILES</v>
          </cell>
          <cell r="Z7861" t="str">
            <v>Mercado Pago</v>
          </cell>
          <cell r="AD7861">
            <v>44028</v>
          </cell>
          <cell r="AE7861">
            <v>44032</v>
          </cell>
          <cell r="AF7861" t="str">
            <v>ALM. SMILE 25X55CM POLIESTER V.SILICONADO</v>
          </cell>
          <cell r="AG7861">
            <v>789</v>
          </cell>
          <cell r="AH7861">
            <v>1</v>
          </cell>
          <cell r="AI7861" t="str">
            <v>CHU388</v>
          </cell>
          <cell r="AJ7861" t="str">
            <v>Móvil</v>
          </cell>
          <cell r="AK7861" t="str">
            <v>LLEGA EL 23-07 ENTRE 8 Y 18 HORAS!</v>
          </cell>
          <cell r="AL7861">
            <v>1600304234</v>
          </cell>
          <cell r="AM7861">
            <v>261671766</v>
          </cell>
          <cell r="AN7861" t="str">
            <v>Sí</v>
          </cell>
        </row>
        <row r="7862">
          <cell r="A7862">
            <v>1200</v>
          </cell>
          <cell r="B7862" t="str">
            <v>verostratico@hotmail.com</v>
          </cell>
          <cell r="AF7862" t="str">
            <v>ALMOHADON RAYADO PANAMA GRIS OSCURO 50 X 30CM</v>
          </cell>
          <cell r="AG7862" t="str">
            <v>844.99</v>
          </cell>
          <cell r="AH7862">
            <v>1</v>
          </cell>
          <cell r="AI7862" t="str">
            <v>016AL8074</v>
          </cell>
          <cell r="AN7862" t="str">
            <v>Sí</v>
          </cell>
        </row>
        <row r="7863">
          <cell r="A7863">
            <v>1199</v>
          </cell>
          <cell r="B7863" t="str">
            <v>ami_1713_83@hotmail.com</v>
          </cell>
          <cell r="C7863">
            <v>44028</v>
          </cell>
          <cell r="D7863" t="str">
            <v>Abierta</v>
          </cell>
          <cell r="E7863" t="str">
            <v>Recibido</v>
          </cell>
          <cell r="F7863" t="str">
            <v>Enviado</v>
          </cell>
          <cell r="G7863" t="str">
            <v>ARS</v>
          </cell>
          <cell r="H7863" t="str">
            <v>2498.52</v>
          </cell>
          <cell r="I7863">
            <v>0</v>
          </cell>
          <cell r="J7863">
            <v>0</v>
          </cell>
          <cell r="K7863" t="str">
            <v>2498.52</v>
          </cell>
          <cell r="L7863" t="str">
            <v>Yamila Andrea Sauco</v>
          </cell>
          <cell r="M7863">
            <v>30495353</v>
          </cell>
          <cell r="N7863">
            <v>1540244526</v>
          </cell>
          <cell r="O7863" t="str">
            <v>Yamila Andrea SAUCO</v>
          </cell>
          <cell r="P7863">
            <v>1540244526</v>
          </cell>
          <cell r="Q7863" t="str">
            <v>Cachimayo</v>
          </cell>
          <cell r="R7863">
            <v>107</v>
          </cell>
          <cell r="S7863" t="str">
            <v>6 25</v>
          </cell>
          <cell r="T7863" t="str">
            <v>Caballito</v>
          </cell>
          <cell r="U7863" t="str">
            <v>Capital Federal</v>
          </cell>
          <cell r="V7863">
            <v>1424</v>
          </cell>
          <cell r="W7863" t="str">
            <v>Capital Federal</v>
          </cell>
          <cell r="Y7863" t="str">
            <v>ENVÍO SIN CARGO (CABA Y GRAN PARTE DE GBA) TIEMPO: 4 a 6 DÍAS HÁBILES</v>
          </cell>
          <cell r="Z7863" t="str">
            <v>Mercado Pago</v>
          </cell>
          <cell r="AD7863">
            <v>44028</v>
          </cell>
          <cell r="AE7863">
            <v>44032</v>
          </cell>
          <cell r="AF7863" t="str">
            <v>CUBIERTERO 31.5X24.5X4.5CM (Violeta)</v>
          </cell>
          <cell r="AG7863">
            <v>276</v>
          </cell>
          <cell r="AH7863">
            <v>1</v>
          </cell>
          <cell r="AI7863" t="str">
            <v>0607PLA204</v>
          </cell>
          <cell r="AJ7863" t="str">
            <v>Web</v>
          </cell>
          <cell r="AK7863" t="str">
            <v>LLEGA EL 22-07 ENTRE 8 Y 18 HORAS!</v>
          </cell>
          <cell r="AL7863">
            <v>1599950887</v>
          </cell>
          <cell r="AM7863">
            <v>261584055</v>
          </cell>
          <cell r="AN7863" t="str">
            <v>Sí</v>
          </cell>
        </row>
        <row r="7864">
          <cell r="A7864">
            <v>1199</v>
          </cell>
          <cell r="B7864" t="str">
            <v>ami_1713_83@hotmail.com</v>
          </cell>
          <cell r="AF7864" t="str">
            <v>BATIDOR SEMIAUTOMATICO 34 CM</v>
          </cell>
          <cell r="AG7864" t="str">
            <v>313.5</v>
          </cell>
          <cell r="AH7864">
            <v>1</v>
          </cell>
          <cell r="AI7864" t="str">
            <v>046BA4824</v>
          </cell>
          <cell r="AN7864" t="str">
            <v>Sí</v>
          </cell>
        </row>
        <row r="7865">
          <cell r="A7865">
            <v>1199</v>
          </cell>
          <cell r="B7865" t="str">
            <v>ami_1713_83@hotmail.com</v>
          </cell>
          <cell r="AF7865" t="str">
            <v>MOLDE MUFFINS 12 DIVISIONES 34X26X3CM</v>
          </cell>
          <cell r="AG7865" t="str">
            <v>1120.02</v>
          </cell>
          <cell r="AH7865">
            <v>1</v>
          </cell>
          <cell r="AI7865" t="str">
            <v>046BA4830 15% DE BULTO</v>
          </cell>
          <cell r="AN7865" t="str">
            <v>Sí</v>
          </cell>
        </row>
        <row r="7866">
          <cell r="A7866">
            <v>1199</v>
          </cell>
          <cell r="B7866" t="str">
            <v>ami_1713_83@hotmail.com</v>
          </cell>
          <cell r="AF7866" t="str">
            <v>ALM. VIVE RIE AMA 25X55CM POLIESTER V.SILICONADO</v>
          </cell>
          <cell r="AG7866">
            <v>789</v>
          </cell>
          <cell r="AH7866">
            <v>1</v>
          </cell>
          <cell r="AI7866" t="str">
            <v>CHU376</v>
          </cell>
          <cell r="AN7866" t="str">
            <v>Sí</v>
          </cell>
        </row>
        <row r="7867">
          <cell r="A7867">
            <v>1198</v>
          </cell>
          <cell r="B7867" t="str">
            <v>valentin.gomez94@gmail.com</v>
          </cell>
          <cell r="C7867">
            <v>44028</v>
          </cell>
          <cell r="D7867" t="str">
            <v>Abierta</v>
          </cell>
          <cell r="E7867" t="str">
            <v>Recibido</v>
          </cell>
          <cell r="F7867" t="str">
            <v>Enviado</v>
          </cell>
          <cell r="G7867" t="str">
            <v>ARS</v>
          </cell>
          <cell r="H7867">
            <v>3102</v>
          </cell>
          <cell r="I7867">
            <v>0</v>
          </cell>
          <cell r="J7867">
            <v>655</v>
          </cell>
          <cell r="K7867">
            <v>3757</v>
          </cell>
          <cell r="L7867" t="str">
            <v>Lucila Isabel Lopez</v>
          </cell>
          <cell r="M7867">
            <v>20244342</v>
          </cell>
          <cell r="N7867" t="str">
            <v>2214 59-3223</v>
          </cell>
          <cell r="O7867" t="str">
            <v>Lucila Isabel Lopez</v>
          </cell>
          <cell r="P7867" t="str">
            <v>2214 59-3223</v>
          </cell>
          <cell r="Q7867">
            <v>25</v>
          </cell>
          <cell r="R7867">
            <v>128</v>
          </cell>
          <cell r="U7867" t="str">
            <v>Huanguelén</v>
          </cell>
          <cell r="V7867">
            <v>7545</v>
          </cell>
          <cell r="W7867" t="str">
            <v>Buenos Aires</v>
          </cell>
          <cell r="Y7867" t="str">
            <v>Correo Argentino - Encomienda Clásica</v>
          </cell>
          <cell r="Z7867" t="str">
            <v>Mercado Pago</v>
          </cell>
          <cell r="AD7867">
            <v>44028</v>
          </cell>
          <cell r="AE7867">
            <v>44033</v>
          </cell>
          <cell r="AF7867" t="str">
            <v>TAZA DE TE PORCELANA 280ML CAJA REGALO BICI PASTEL</v>
          </cell>
          <cell r="AG7867">
            <v>1540</v>
          </cell>
          <cell r="AH7867">
            <v>1</v>
          </cell>
          <cell r="AI7867" t="str">
            <v>021BA5614</v>
          </cell>
          <cell r="AJ7867" t="str">
            <v>Web</v>
          </cell>
          <cell r="AK7867" t="str">
            <v>SE ENVIA AL CORREO EL 22-07 ENTRE 15 Y 18 HORAS!</v>
          </cell>
          <cell r="AL7867">
            <v>1599674274</v>
          </cell>
          <cell r="AM7867">
            <v>261537974</v>
          </cell>
          <cell r="AN7867" t="str">
            <v>Sí</v>
          </cell>
        </row>
        <row r="7868">
          <cell r="A7868">
            <v>1198</v>
          </cell>
          <cell r="B7868" t="str">
            <v>valentin.gomez94@gmail.com</v>
          </cell>
          <cell r="AF7868" t="str">
            <v>TETERA PORCELANA 390ML CAJA DE REGALO BICI CELESTE</v>
          </cell>
          <cell r="AG7868">
            <v>1562</v>
          </cell>
          <cell r="AH7868">
            <v>1</v>
          </cell>
          <cell r="AI7868" t="str">
            <v>021BA5201</v>
          </cell>
          <cell r="AN7868" t="str">
            <v>Sí</v>
          </cell>
        </row>
        <row r="7869">
          <cell r="A7869">
            <v>1197</v>
          </cell>
          <cell r="B7869" t="str">
            <v>alemaseret@gmail.com</v>
          </cell>
          <cell r="C7869">
            <v>44028</v>
          </cell>
          <cell r="D7869" t="str">
            <v>Abierta</v>
          </cell>
          <cell r="E7869" t="str">
            <v>Recibido</v>
          </cell>
          <cell r="F7869" t="str">
            <v>Enviado</v>
          </cell>
          <cell r="G7869" t="str">
            <v>ARS</v>
          </cell>
          <cell r="H7869">
            <v>1499</v>
          </cell>
          <cell r="I7869">
            <v>0</v>
          </cell>
          <cell r="J7869">
            <v>0</v>
          </cell>
          <cell r="K7869">
            <v>1499</v>
          </cell>
          <cell r="L7869" t="str">
            <v>Belen y leo Chimenti</v>
          </cell>
          <cell r="M7869">
            <v>24235337</v>
          </cell>
          <cell r="N7869">
            <v>1566605287</v>
          </cell>
          <cell r="O7869" t="str">
            <v>Belen y leo Chimenti</v>
          </cell>
          <cell r="P7869">
            <v>1566605287</v>
          </cell>
          <cell r="Q7869" t="str">
            <v>Araoz</v>
          </cell>
          <cell r="R7869">
            <v>229</v>
          </cell>
          <cell r="S7869" t="str">
            <v>Piso 6</v>
          </cell>
          <cell r="T7869" t="str">
            <v>Villa Crespo</v>
          </cell>
          <cell r="U7869" t="str">
            <v>Caba</v>
          </cell>
          <cell r="V7869">
            <v>1414</v>
          </cell>
          <cell r="W7869" t="str">
            <v>Capital Federal</v>
          </cell>
          <cell r="Y7869" t="str">
            <v>ENVÍO SIN CARGO (CABA Y GRAN PARTE DE GBA) TIEMPO: 4 a 6 DÍAS HÁBILES</v>
          </cell>
          <cell r="Z7869" t="str">
            <v>Mercado Pago</v>
          </cell>
          <cell r="AB7869" t="str">
            <v xml:space="preserve">Se entrega a nombre de: Belen y Leo! </v>
          </cell>
          <cell r="AC7869" t="str">
            <v>BOX PINK DIA DEL AMIGO PARA EL LUNES DE PARTE DE SEBA Y ALE PARA BELEN Y LEO NO AGREGAR FACTURA QUE ES UN REGALO</v>
          </cell>
          <cell r="AD7869">
            <v>44028</v>
          </cell>
          <cell r="AE7869">
            <v>44028</v>
          </cell>
          <cell r="AF7869" t="str">
            <v>FRIENDS BOX PINK</v>
          </cell>
          <cell r="AG7869">
            <v>1499</v>
          </cell>
          <cell r="AH7869">
            <v>1</v>
          </cell>
          <cell r="AJ7869" t="str">
            <v>Móvil</v>
          </cell>
          <cell r="AK7869" t="str">
            <v>LLEGA EL 20-07 ENTRE 8 Y 18 HORAS!</v>
          </cell>
          <cell r="AL7869">
            <v>1599611665</v>
          </cell>
          <cell r="AM7869">
            <v>255479835</v>
          </cell>
          <cell r="AN7869" t="str">
            <v>Sí</v>
          </cell>
        </row>
        <row r="7870">
          <cell r="A7870">
            <v>1196</v>
          </cell>
          <cell r="B7870" t="str">
            <v>jvparadiso@hotmail.com</v>
          </cell>
          <cell r="C7870">
            <v>44028</v>
          </cell>
          <cell r="D7870" t="str">
            <v>Abierta</v>
          </cell>
          <cell r="E7870" t="str">
            <v>Recibido</v>
          </cell>
          <cell r="F7870" t="str">
            <v>Enviado</v>
          </cell>
          <cell r="G7870" t="str">
            <v>ARS</v>
          </cell>
          <cell r="H7870" t="str">
            <v>1678.06</v>
          </cell>
          <cell r="I7870">
            <v>0</v>
          </cell>
          <cell r="J7870">
            <v>0</v>
          </cell>
          <cell r="K7870" t="str">
            <v>1678.06</v>
          </cell>
          <cell r="L7870" t="str">
            <v>Jessica Paradiso</v>
          </cell>
          <cell r="M7870">
            <v>37035856</v>
          </cell>
          <cell r="N7870">
            <v>1154046821</v>
          </cell>
          <cell r="O7870" t="str">
            <v>Jessica Paradiso</v>
          </cell>
          <cell r="P7870">
            <v>1154046821</v>
          </cell>
          <cell r="Q7870" t="str">
            <v>San Martín</v>
          </cell>
          <cell r="R7870">
            <v>849</v>
          </cell>
          <cell r="S7870" t="str">
            <v>5 B</v>
          </cell>
          <cell r="T7870" t="str">
            <v>Avellaneda</v>
          </cell>
          <cell r="U7870" t="str">
            <v>Buenos Aires</v>
          </cell>
          <cell r="V7870">
            <v>1870</v>
          </cell>
          <cell r="W7870" t="str">
            <v>Gran Buenos Aires</v>
          </cell>
          <cell r="Y7870" t="str">
            <v>ENVÍO SIN CARGO (CABA Y GRAN PARTE DE GBA) TIEMPO: 4 a 6 DÍAS HÁBILES</v>
          </cell>
          <cell r="Z7870" t="str">
            <v>Mercado Pago</v>
          </cell>
          <cell r="AD7870">
            <v>44028</v>
          </cell>
          <cell r="AE7870">
            <v>44032</v>
          </cell>
          <cell r="AF7870" t="str">
            <v>SET MATERO: MATE + YERBERO + AZUCARERO RAYAS NEGRAS C/ VISOR 16 CM X 8.5 D</v>
          </cell>
          <cell r="AG7870" t="str">
            <v>1678.06</v>
          </cell>
          <cell r="AH7870">
            <v>1</v>
          </cell>
          <cell r="AI7870" t="str">
            <v>645LA66018</v>
          </cell>
          <cell r="AJ7870" t="str">
            <v>Móvil</v>
          </cell>
          <cell r="AK7870" t="str">
            <v>LLEGA EL 22-07 ENTRE 8 Y 18 HORAS!</v>
          </cell>
          <cell r="AL7870">
            <v>1599314742</v>
          </cell>
          <cell r="AM7870">
            <v>261468758</v>
          </cell>
          <cell r="AN7870" t="str">
            <v>Sí</v>
          </cell>
        </row>
        <row r="7871">
          <cell r="A7871">
            <v>1195</v>
          </cell>
          <cell r="B7871" t="str">
            <v>candepeters00@hotmail.com</v>
          </cell>
          <cell r="C7871">
            <v>44028</v>
          </cell>
          <cell r="D7871" t="str">
            <v>Abierta</v>
          </cell>
          <cell r="E7871" t="str">
            <v>Recibido</v>
          </cell>
          <cell r="F7871" t="str">
            <v>Enviado</v>
          </cell>
          <cell r="G7871" t="str">
            <v>ARS</v>
          </cell>
          <cell r="H7871" t="str">
            <v>1804.01</v>
          </cell>
          <cell r="I7871" t="str">
            <v>270.6</v>
          </cell>
          <cell r="J7871">
            <v>0</v>
          </cell>
          <cell r="K7871" t="str">
            <v>1533.41</v>
          </cell>
          <cell r="L7871" t="str">
            <v>Candela Peters</v>
          </cell>
          <cell r="M7871">
            <v>42315100</v>
          </cell>
          <cell r="N7871">
            <v>1568032664</v>
          </cell>
          <cell r="O7871" t="str">
            <v>Candela Peters</v>
          </cell>
          <cell r="P7871">
            <v>1568032664</v>
          </cell>
          <cell r="Q7871" t="str">
            <v>Garza</v>
          </cell>
          <cell r="R7871">
            <v>323</v>
          </cell>
          <cell r="U7871" t="str">
            <v>Rincom de milberg</v>
          </cell>
          <cell r="V7871">
            <v>1643</v>
          </cell>
          <cell r="W7871" t="str">
            <v>Gran Buenos Aires</v>
          </cell>
          <cell r="Y7871" t="str">
            <v>ENVÍO SIN CARGO (CABA Y GRAN PARTE DE GBA) TIEMPO: 4 a 6 DÍAS HÁBILES</v>
          </cell>
          <cell r="Z7871" t="str">
            <v>Mercado Pago</v>
          </cell>
          <cell r="AA7871" t="str">
            <v>BARBIEVELEZ</v>
          </cell>
          <cell r="AB7871" t="str">
            <v>Llamar antes de llegar</v>
          </cell>
          <cell r="AD7871">
            <v>44028</v>
          </cell>
          <cell r="AE7871">
            <v>44032</v>
          </cell>
          <cell r="AF7871" t="str">
            <v>SECAPLATOS BANDEJA TRANSPARENTE 48X32X9CM</v>
          </cell>
          <cell r="AG7871">
            <v>819</v>
          </cell>
          <cell r="AH7871">
            <v>1</v>
          </cell>
          <cell r="AI7871" t="str">
            <v>046BA6369</v>
          </cell>
          <cell r="AJ7871" t="str">
            <v>Móvil</v>
          </cell>
          <cell r="AK7871" t="str">
            <v>LLEGA EL 23-07 ENTRE 8 Y 18 HORAS!</v>
          </cell>
          <cell r="AL7871">
            <v>1599197969</v>
          </cell>
          <cell r="AM7871">
            <v>248118116</v>
          </cell>
          <cell r="AN7871" t="str">
            <v>Sí</v>
          </cell>
        </row>
        <row r="7872">
          <cell r="A7872">
            <v>1195</v>
          </cell>
          <cell r="B7872" t="str">
            <v>candepeters00@hotmail.com</v>
          </cell>
          <cell r="AF7872" t="str">
            <v>ESPATULAS PLASTICO (Rosa)</v>
          </cell>
          <cell r="AG7872" t="str">
            <v>88.94</v>
          </cell>
          <cell r="AH7872">
            <v>1</v>
          </cell>
          <cell r="AI7872" t="str">
            <v>019BA7572BA</v>
          </cell>
          <cell r="AN7872" t="str">
            <v>Sí</v>
          </cell>
        </row>
        <row r="7873">
          <cell r="A7873">
            <v>1195</v>
          </cell>
          <cell r="B7873" t="str">
            <v>candepeters00@hotmail.com</v>
          </cell>
          <cell r="AF7873" t="str">
            <v>TABLA BLANCA 35.5 CM DIAM</v>
          </cell>
          <cell r="AG7873" t="str">
            <v>337.58</v>
          </cell>
          <cell r="AH7873">
            <v>1</v>
          </cell>
          <cell r="AI7873" t="str">
            <v>42BA1021</v>
          </cell>
          <cell r="AN7873" t="str">
            <v>Sí</v>
          </cell>
        </row>
        <row r="7874">
          <cell r="A7874">
            <v>1195</v>
          </cell>
          <cell r="B7874" t="str">
            <v>candepeters00@hotmail.com</v>
          </cell>
          <cell r="AF7874" t="str">
            <v>ESPATULA RANURADA DISTINTOS COLORES (Celeste)</v>
          </cell>
          <cell r="AG7874" t="str">
            <v>236.5</v>
          </cell>
          <cell r="AH7874">
            <v>1</v>
          </cell>
          <cell r="AI7874" t="str">
            <v>BP12005</v>
          </cell>
          <cell r="AN7874" t="str">
            <v>Sí</v>
          </cell>
        </row>
        <row r="7875">
          <cell r="A7875">
            <v>1195</v>
          </cell>
          <cell r="B7875" t="str">
            <v>candepeters00@hotmail.com</v>
          </cell>
          <cell r="AF7875" t="str">
            <v>CUCHARON MIA (Celeste)</v>
          </cell>
          <cell r="AG7875" t="str">
            <v>189.99</v>
          </cell>
          <cell r="AH7875">
            <v>1</v>
          </cell>
          <cell r="AI7875" t="str">
            <v>DIM2004AZ</v>
          </cell>
          <cell r="AN7875" t="str">
            <v>Sí</v>
          </cell>
        </row>
        <row r="7876">
          <cell r="A7876">
            <v>1195</v>
          </cell>
          <cell r="B7876" t="str">
            <v>candepeters00@hotmail.com</v>
          </cell>
          <cell r="AF7876" t="str">
            <v>VASO ESPIRAL "RIGOLLEAU" COL SURT 300 ML 1PC</v>
          </cell>
          <cell r="AG7876">
            <v>44</v>
          </cell>
          <cell r="AH7876">
            <v>3</v>
          </cell>
          <cell r="AI7876" t="str">
            <v>RI38806COL</v>
          </cell>
          <cell r="AN7876" t="str">
            <v>Sí</v>
          </cell>
        </row>
        <row r="7877">
          <cell r="A7877">
            <v>1194</v>
          </cell>
          <cell r="B7877" t="str">
            <v>thq_1992@hotmail.com</v>
          </cell>
          <cell r="C7877">
            <v>44028</v>
          </cell>
          <cell r="D7877" t="str">
            <v>Abierta</v>
          </cell>
          <cell r="E7877" t="str">
            <v>Recibido</v>
          </cell>
          <cell r="F7877" t="str">
            <v>Enviado</v>
          </cell>
          <cell r="G7877" t="str">
            <v>ARS</v>
          </cell>
          <cell r="H7877" t="str">
            <v>6458.56</v>
          </cell>
          <cell r="I7877">
            <v>0</v>
          </cell>
          <cell r="J7877">
            <v>0</v>
          </cell>
          <cell r="K7877" t="str">
            <v>6458.56</v>
          </cell>
          <cell r="L7877" t="str">
            <v>Tomas Quillahauquy</v>
          </cell>
          <cell r="M7877">
            <v>36914957</v>
          </cell>
          <cell r="N7877">
            <v>1139273389</v>
          </cell>
          <cell r="O7877" t="str">
            <v>Tomas Quillahauquy</v>
          </cell>
          <cell r="P7877">
            <v>1139273389</v>
          </cell>
          <cell r="Q7877" t="str">
            <v>Hortiguera</v>
          </cell>
          <cell r="R7877">
            <v>523</v>
          </cell>
          <cell r="S7877" t="str">
            <v>6B</v>
          </cell>
          <cell r="T7877" t="str">
            <v>Caballito</v>
          </cell>
          <cell r="U7877" t="str">
            <v>Caba</v>
          </cell>
          <cell r="V7877">
            <v>1406</v>
          </cell>
          <cell r="W7877" t="str">
            <v>Capital Federal</v>
          </cell>
          <cell r="Y7877" t="str">
            <v>ENVÍO SIN CARGO (CABA Y GRAN PARTE DE GBA) TIEMPO: 4 a 6 DÍAS HÁBILES</v>
          </cell>
          <cell r="Z7877" t="str">
            <v>Mercado Pago</v>
          </cell>
          <cell r="AD7877">
            <v>44028</v>
          </cell>
          <cell r="AE7877">
            <v>44032</v>
          </cell>
          <cell r="AF7877" t="str">
            <v>FRASCO VIDRIO 19CM X 9CM DIAM</v>
          </cell>
          <cell r="AG7877" t="str">
            <v>372.66</v>
          </cell>
          <cell r="AH7877">
            <v>2</v>
          </cell>
          <cell r="AI7877" t="str">
            <v>BA6431 MERRCA SEPARADA</v>
          </cell>
          <cell r="AJ7877" t="str">
            <v>Web</v>
          </cell>
          <cell r="AK7877" t="str">
            <v>LLEGA EL 22-07 ENTRE 8 Y 18 HORAS!</v>
          </cell>
          <cell r="AL7877">
            <v>1598848726</v>
          </cell>
          <cell r="AM7877">
            <v>261261299</v>
          </cell>
          <cell r="AN7877" t="str">
            <v>Sí</v>
          </cell>
        </row>
        <row r="7878">
          <cell r="A7878">
            <v>1194</v>
          </cell>
          <cell r="B7878" t="str">
            <v>thq_1992@hotmail.com</v>
          </cell>
          <cell r="AF7878" t="str">
            <v>RELOJ PARED ROJO NUM ROMANOS 23.5 X 6.8 X 28.8 CM DIAM</v>
          </cell>
          <cell r="AG7878" t="str">
            <v>1932.5</v>
          </cell>
          <cell r="AH7878">
            <v>1</v>
          </cell>
          <cell r="AI7878" t="str">
            <v>090RE7760</v>
          </cell>
          <cell r="AN7878" t="str">
            <v>Sí</v>
          </cell>
        </row>
        <row r="7879">
          <cell r="A7879">
            <v>1194</v>
          </cell>
          <cell r="B7879" t="str">
            <v>thq_1992@hotmail.com</v>
          </cell>
          <cell r="AF7879" t="str">
            <v>PERCHERO LLAVE GRIS CON 4 DIVISIONES DE 30X14CM</v>
          </cell>
          <cell r="AG7879">
            <v>620</v>
          </cell>
          <cell r="AH7879">
            <v>1</v>
          </cell>
          <cell r="AI7879" t="str">
            <v>DE7361</v>
          </cell>
          <cell r="AN7879" t="str">
            <v>Sí</v>
          </cell>
        </row>
        <row r="7880">
          <cell r="A7880">
            <v>1194</v>
          </cell>
          <cell r="B7880" t="str">
            <v>thq_1992@hotmail.com</v>
          </cell>
          <cell r="AF7880" t="str">
            <v>ESPECIERO 6 PIEZAS DE ACERO INOXIDABLE 20X20 CM</v>
          </cell>
          <cell r="AG7880" t="str">
            <v>1534.74</v>
          </cell>
          <cell r="AH7880">
            <v>1</v>
          </cell>
          <cell r="AI7880" t="str">
            <v>046BA3347</v>
          </cell>
          <cell r="AN7880" t="str">
            <v>Sí</v>
          </cell>
        </row>
        <row r="7881">
          <cell r="A7881">
            <v>1194</v>
          </cell>
          <cell r="B7881" t="str">
            <v>thq_1992@hotmail.com</v>
          </cell>
          <cell r="AF7881" t="str">
            <v>PERCHERO X4 60X12CM 2COL (Blanco)</v>
          </cell>
          <cell r="AG7881">
            <v>1626</v>
          </cell>
          <cell r="AH7881">
            <v>1</v>
          </cell>
          <cell r="AI7881" t="str">
            <v>046DE7362</v>
          </cell>
          <cell r="AN7881" t="str">
            <v>Sí</v>
          </cell>
        </row>
        <row r="7882">
          <cell r="A7882">
            <v>1193</v>
          </cell>
          <cell r="B7882" t="str">
            <v>karinarodriguez131@gmail.com</v>
          </cell>
          <cell r="C7882">
            <v>44027</v>
          </cell>
          <cell r="D7882" t="str">
            <v>Abierta</v>
          </cell>
          <cell r="E7882" t="str">
            <v>Recibido</v>
          </cell>
          <cell r="F7882" t="str">
            <v>Enviado</v>
          </cell>
          <cell r="G7882" t="str">
            <v>ARS</v>
          </cell>
          <cell r="H7882" t="str">
            <v>4682.85</v>
          </cell>
          <cell r="I7882">
            <v>0</v>
          </cell>
          <cell r="J7882">
            <v>0</v>
          </cell>
          <cell r="K7882" t="str">
            <v>4682.85</v>
          </cell>
          <cell r="L7882" t="str">
            <v>Karina Rodríguez</v>
          </cell>
          <cell r="M7882">
            <v>23438268</v>
          </cell>
          <cell r="N7882" t="str">
            <v>+54 911 57369477</v>
          </cell>
          <cell r="O7882" t="str">
            <v>Karina Rodríguez</v>
          </cell>
          <cell r="P7882" t="str">
            <v>+54 911 57369477</v>
          </cell>
          <cell r="Q7882" t="str">
            <v>Rosario</v>
          </cell>
          <cell r="R7882">
            <v>440</v>
          </cell>
          <cell r="U7882" t="str">
            <v>Capital Federal</v>
          </cell>
          <cell r="V7882">
            <v>1424</v>
          </cell>
          <cell r="W7882" t="str">
            <v>Capital Federal</v>
          </cell>
          <cell r="Y7882" t="str">
            <v>ENVÍO SIN CARGO (CABA Y GRAN PARTE DE GBA) TIEMPO: 4 a 6 DÍAS HÁBILES</v>
          </cell>
          <cell r="Z7882" t="str">
            <v>Mercado Pago</v>
          </cell>
          <cell r="AD7882">
            <v>44027</v>
          </cell>
          <cell r="AE7882">
            <v>44029</v>
          </cell>
          <cell r="AF7882" t="str">
            <v>SET X 6 COPA BAIRES - 300ML</v>
          </cell>
          <cell r="AG7882" t="str">
            <v>674.29</v>
          </cell>
          <cell r="AH7882">
            <v>2</v>
          </cell>
          <cell r="AI7882" t="str">
            <v>MLRI68278</v>
          </cell>
          <cell r="AJ7882" t="str">
            <v>Móvil</v>
          </cell>
          <cell r="AK7882" t="str">
            <v>LLEGA EL 22-07 ENTRE 8 Y 18 HORAS!</v>
          </cell>
          <cell r="AL7882">
            <v>1598658785</v>
          </cell>
          <cell r="AM7882">
            <v>261149440</v>
          </cell>
          <cell r="AN7882" t="str">
            <v>Sí</v>
          </cell>
        </row>
        <row r="7883">
          <cell r="A7883">
            <v>1193</v>
          </cell>
          <cell r="B7883" t="str">
            <v>karinarodriguez131@gmail.com</v>
          </cell>
          <cell r="AF7883" t="str">
            <v>CAFETERA EMBOLO 1000ML M1</v>
          </cell>
          <cell r="AG7883" t="str">
            <v>1246.61</v>
          </cell>
          <cell r="AH7883">
            <v>1</v>
          </cell>
          <cell r="AI7883" t="str">
            <v>046BA8040</v>
          </cell>
          <cell r="AN7883" t="str">
            <v>Sí</v>
          </cell>
        </row>
        <row r="7884">
          <cell r="A7884">
            <v>1193</v>
          </cell>
          <cell r="B7884" t="str">
            <v>karinarodriguez131@gmail.com</v>
          </cell>
          <cell r="AF7884" t="str">
            <v>TAPA PARA BOTELLAS 1 PIEZA COLORES SURTIDOS</v>
          </cell>
          <cell r="AG7884" t="str">
            <v>19.99</v>
          </cell>
          <cell r="AH7884">
            <v>2</v>
          </cell>
          <cell r="AI7884" t="str">
            <v>019BA6984</v>
          </cell>
          <cell r="AN7884" t="str">
            <v>Sí</v>
          </cell>
        </row>
        <row r="7885">
          <cell r="A7885">
            <v>1193</v>
          </cell>
          <cell r="B7885" t="str">
            <v>karinarodriguez131@gmail.com</v>
          </cell>
          <cell r="AF7885" t="str">
            <v>SET X 5: 2 ESPATULAS+ 3 CUCHARAS</v>
          </cell>
          <cell r="AG7885">
            <v>398</v>
          </cell>
          <cell r="AH7885">
            <v>1</v>
          </cell>
          <cell r="AI7885" t="str">
            <v>046BA4969</v>
          </cell>
          <cell r="AN7885" t="str">
            <v>Sí</v>
          </cell>
        </row>
        <row r="7886">
          <cell r="A7886">
            <v>1193</v>
          </cell>
          <cell r="B7886" t="str">
            <v>karinarodriguez131@gmail.com</v>
          </cell>
          <cell r="AF7886" t="str">
            <v>SET X5 PICOS DE TORTA + MANGA 24CM</v>
          </cell>
          <cell r="AG7886" t="str">
            <v>433.54</v>
          </cell>
          <cell r="AH7886">
            <v>1</v>
          </cell>
          <cell r="AI7886" t="str">
            <v> 046BA4818</v>
          </cell>
          <cell r="AN7886" t="str">
            <v>Sí</v>
          </cell>
        </row>
        <row r="7887">
          <cell r="A7887">
            <v>1193</v>
          </cell>
          <cell r="B7887" t="str">
            <v>karinarodriguez131@gmail.com</v>
          </cell>
          <cell r="AF7887" t="str">
            <v>SECAPLATOS 2 COLORES SURTIDOS 30CMX43CM (Negro)</v>
          </cell>
          <cell r="AG7887" t="str">
            <v>1216.14</v>
          </cell>
          <cell r="AH7887">
            <v>1</v>
          </cell>
          <cell r="AN7887" t="str">
            <v>Sí</v>
          </cell>
        </row>
        <row r="7888">
          <cell r="A7888">
            <v>1192</v>
          </cell>
          <cell r="B7888" t="str">
            <v>yami.stegmandaffar@gmail.com</v>
          </cell>
          <cell r="C7888">
            <v>44027</v>
          </cell>
          <cell r="D7888" t="str">
            <v>Abierta</v>
          </cell>
          <cell r="E7888" t="str">
            <v>Recibido</v>
          </cell>
          <cell r="F7888" t="str">
            <v>Enviado</v>
          </cell>
          <cell r="G7888" t="str">
            <v>ARS</v>
          </cell>
          <cell r="H7888" t="str">
            <v>2014.16</v>
          </cell>
          <cell r="I7888" t="str">
            <v>302.12</v>
          </cell>
          <cell r="J7888">
            <v>0</v>
          </cell>
          <cell r="K7888" t="str">
            <v>1712.04</v>
          </cell>
          <cell r="L7888" t="str">
            <v>Yamila Stegman</v>
          </cell>
          <cell r="M7888">
            <v>27345519438</v>
          </cell>
          <cell r="N7888">
            <v>1168926863</v>
          </cell>
          <cell r="O7888" t="str">
            <v>Yamila Stegman</v>
          </cell>
          <cell r="P7888">
            <v>1168926863</v>
          </cell>
          <cell r="Q7888" t="str">
            <v>Gorriti</v>
          </cell>
          <cell r="R7888">
            <v>3936</v>
          </cell>
          <cell r="S7888" t="str">
            <v>4B</v>
          </cell>
          <cell r="T7888" t="str">
            <v>Palermo</v>
          </cell>
          <cell r="U7888" t="str">
            <v>Buenos Aires</v>
          </cell>
          <cell r="V7888">
            <v>1172</v>
          </cell>
          <cell r="W7888" t="str">
            <v>Capital Federal</v>
          </cell>
          <cell r="Y7888" t="str">
            <v>ENVÍO SIN CARGO (CABA Y GRAN PARTE DE GBA) TIEMPO: 4 a 6 DÍAS HÁBILES</v>
          </cell>
          <cell r="Z7888" t="str">
            <v>Mercado Pago</v>
          </cell>
          <cell r="AA7888" t="str">
            <v>AMIGOS</v>
          </cell>
          <cell r="AC7888" t="str">
            <v>PEDIDO DE MI PRIMA GUADA PARA UN REGALO</v>
          </cell>
          <cell r="AD7888">
            <v>44027</v>
          </cell>
          <cell r="AE7888">
            <v>44028</v>
          </cell>
          <cell r="AF7888" t="str">
            <v>UNTADOR CRISTAL 1 PIEZA 14,5CM MOTIV. SIN ELECCIÓN</v>
          </cell>
          <cell r="AG7888" t="str">
            <v>23.29</v>
          </cell>
          <cell r="AH7888">
            <v>4</v>
          </cell>
          <cell r="AI7888" t="str">
            <v>019BA6981</v>
          </cell>
          <cell r="AJ7888" t="str">
            <v>Web</v>
          </cell>
          <cell r="AK7888" t="str">
            <v>LLEGA EL 22-07 ENTRE 8 Y 18 HORAS!</v>
          </cell>
          <cell r="AL7888">
            <v>1598592656</v>
          </cell>
          <cell r="AM7888">
            <v>261149660</v>
          </cell>
          <cell r="AN7888" t="str">
            <v>Sí</v>
          </cell>
        </row>
        <row r="7889">
          <cell r="A7889">
            <v>1192</v>
          </cell>
          <cell r="B7889" t="str">
            <v>yami.stegmandaffar@gmail.com</v>
          </cell>
          <cell r="AF7889" t="str">
            <v>CARAMELERA DE VIDRIO 21*14 CM.</v>
          </cell>
          <cell r="AG7889">
            <v>519</v>
          </cell>
          <cell r="AH7889">
            <v>1</v>
          </cell>
          <cell r="AI7889" t="str">
            <v>BA5897</v>
          </cell>
          <cell r="AN7889" t="str">
            <v>Sí</v>
          </cell>
        </row>
        <row r="7890">
          <cell r="A7890">
            <v>1192</v>
          </cell>
          <cell r="B7890" t="str">
            <v>yami.stegmandaffar@gmail.com</v>
          </cell>
          <cell r="AF7890" t="str">
            <v>CAJA DE TE MADERA GRIS "HOME" 9 DIVISIONES 24X 24 X 8</v>
          </cell>
          <cell r="AG7890">
            <v>1402</v>
          </cell>
          <cell r="AH7890">
            <v>1</v>
          </cell>
          <cell r="AI7890" t="str">
            <v>046CX7203 LE PUSE EL 15% DEL BULTO Y UN MINIMO MAS ..</v>
          </cell>
          <cell r="AN7890" t="str">
            <v>Sí</v>
          </cell>
        </row>
        <row r="7891">
          <cell r="A7891">
            <v>1191</v>
          </cell>
          <cell r="B7891" t="str">
            <v>lilianasisi76@gmail.com</v>
          </cell>
          <cell r="C7891">
            <v>44027</v>
          </cell>
          <cell r="D7891" t="str">
            <v>Abierta</v>
          </cell>
          <cell r="E7891" t="str">
            <v>Recibido</v>
          </cell>
          <cell r="F7891" t="str">
            <v>Enviado</v>
          </cell>
          <cell r="G7891" t="str">
            <v>ARS</v>
          </cell>
          <cell r="H7891" t="str">
            <v>578.23</v>
          </cell>
          <cell r="I7891">
            <v>0</v>
          </cell>
          <cell r="J7891">
            <v>0</v>
          </cell>
          <cell r="K7891" t="str">
            <v>578.23</v>
          </cell>
          <cell r="L7891" t="str">
            <v>Liliana Sisi</v>
          </cell>
          <cell r="M7891">
            <v>25705615</v>
          </cell>
          <cell r="N7891">
            <v>1154605259</v>
          </cell>
          <cell r="O7891" t="str">
            <v>Daniela Puzzo</v>
          </cell>
          <cell r="P7891">
            <v>1154605259</v>
          </cell>
          <cell r="Q7891" t="str">
            <v>Lucio Mansilla</v>
          </cell>
          <cell r="R7891">
            <v>3053</v>
          </cell>
          <cell r="S7891" t="str">
            <v>8D</v>
          </cell>
          <cell r="U7891" t="str">
            <v>Palermo</v>
          </cell>
          <cell r="V7891">
            <v>1425</v>
          </cell>
          <cell r="W7891" t="str">
            <v>Capital Federal</v>
          </cell>
          <cell r="Y7891" t="str">
            <v>ENVÍO SIN CARGO (CABA Y GRAN PARTE DE GBA) TIEMPO: 4 a 6 DÍAS HÁBILES</v>
          </cell>
          <cell r="Z7891" t="str">
            <v>Mercado Pago</v>
          </cell>
          <cell r="AD7891">
            <v>44027</v>
          </cell>
          <cell r="AE7891">
            <v>44028</v>
          </cell>
          <cell r="AF7891" t="str">
            <v>BANDEJA DE MADERA BLANCO "LIFE IS BEAUTIFUL" 24X17CM</v>
          </cell>
          <cell r="AG7891" t="str">
            <v>578.23</v>
          </cell>
          <cell r="AH7891">
            <v>1</v>
          </cell>
          <cell r="AI7891" t="str">
            <v>046BI7455</v>
          </cell>
          <cell r="AJ7891" t="str">
            <v>Móvil</v>
          </cell>
          <cell r="AK7891" t="str">
            <v>LLEGA EL 21-07 ENTRE 8 Y 18 HORAS!</v>
          </cell>
          <cell r="AL7891">
            <v>1598539748</v>
          </cell>
          <cell r="AM7891">
            <v>261118895</v>
          </cell>
          <cell r="AN7891" t="str">
            <v>Sí</v>
          </cell>
        </row>
        <row r="7892">
          <cell r="A7892">
            <v>1190</v>
          </cell>
          <cell r="B7892" t="str">
            <v>quinterosmelisa87@gmail.com</v>
          </cell>
          <cell r="C7892">
            <v>44027</v>
          </cell>
          <cell r="D7892" t="str">
            <v>Abierta</v>
          </cell>
          <cell r="E7892" t="str">
            <v>Recibido</v>
          </cell>
          <cell r="F7892" t="str">
            <v>Enviado</v>
          </cell>
          <cell r="G7892" t="str">
            <v>ARS</v>
          </cell>
          <cell r="H7892" t="str">
            <v>9132.6</v>
          </cell>
          <cell r="I7892">
            <v>0</v>
          </cell>
          <cell r="J7892">
            <v>0</v>
          </cell>
          <cell r="K7892" t="str">
            <v>9132.6</v>
          </cell>
          <cell r="L7892" t="str">
            <v>Melisa Quinteros</v>
          </cell>
          <cell r="M7892">
            <v>10881016</v>
          </cell>
          <cell r="N7892">
            <v>1535063853</v>
          </cell>
          <cell r="O7892" t="str">
            <v>Melisa Quinteros</v>
          </cell>
          <cell r="P7892">
            <v>1535063853</v>
          </cell>
          <cell r="Q7892" t="str">
            <v>Mercedes Álvarez</v>
          </cell>
          <cell r="R7892">
            <v>831</v>
          </cell>
          <cell r="T7892" t="str">
            <v>El Palomar</v>
          </cell>
          <cell r="U7892" t="str">
            <v>Morón</v>
          </cell>
          <cell r="V7892">
            <v>1684</v>
          </cell>
          <cell r="W7892" t="str">
            <v>Gran Buenos Aires</v>
          </cell>
          <cell r="Y7892" t="str">
            <v>ENVÍO SIN CARGO (CABA Y GRAN PARTE DE GBA) TIEMPO: 4 a 6 DÍAS HÁBILES</v>
          </cell>
          <cell r="Z7892" t="str">
            <v>Mercado Pago</v>
          </cell>
          <cell r="AD7892">
            <v>44027</v>
          </cell>
          <cell r="AE7892">
            <v>44029</v>
          </cell>
          <cell r="AF7892" t="str">
            <v>CUCHARAS LARGAS PL 1PC PASTEL 23 CM</v>
          </cell>
          <cell r="AG7892" t="str">
            <v>36.6</v>
          </cell>
          <cell r="AH7892">
            <v>3</v>
          </cell>
          <cell r="AI7892" t="str">
            <v>019BA6978</v>
          </cell>
          <cell r="AJ7892" t="str">
            <v>Móvil</v>
          </cell>
          <cell r="AK7892" t="str">
            <v>LLEGA EL 23-07 ENTRE 8 Y 18 HORAS!</v>
          </cell>
          <cell r="AL7892">
            <v>1598539266</v>
          </cell>
          <cell r="AM7892">
            <v>261127042</v>
          </cell>
          <cell r="AN7892" t="str">
            <v>Sí</v>
          </cell>
        </row>
        <row r="7893">
          <cell r="A7893">
            <v>1190</v>
          </cell>
          <cell r="B7893" t="str">
            <v>quinterosmelisa87@gmail.com</v>
          </cell>
          <cell r="AF7893" t="str">
            <v>TABLA DE PICAR RECTANGULAR BLANCA 26X38 CM</v>
          </cell>
          <cell r="AG7893" t="str">
            <v>582.29</v>
          </cell>
          <cell r="AH7893">
            <v>2</v>
          </cell>
          <cell r="AI7893" t="str">
            <v>BA8058</v>
          </cell>
          <cell r="AN7893" t="str">
            <v>Sí</v>
          </cell>
        </row>
        <row r="7894">
          <cell r="A7894">
            <v>1190</v>
          </cell>
          <cell r="B7894" t="str">
            <v>quinterosmelisa87@gmail.com</v>
          </cell>
          <cell r="AF7894" t="str">
            <v>FUENTE PARA HORNO CUADRADA 1950CC</v>
          </cell>
          <cell r="AG7894" t="str">
            <v>854.58</v>
          </cell>
          <cell r="AH7894">
            <v>1</v>
          </cell>
          <cell r="AI7894" t="str">
            <v>PA59384</v>
          </cell>
          <cell r="AN7894" t="str">
            <v>Sí</v>
          </cell>
        </row>
        <row r="7895">
          <cell r="A7895">
            <v>1190</v>
          </cell>
          <cell r="B7895" t="str">
            <v>quinterosmelisa87@gmail.com</v>
          </cell>
          <cell r="AF7895" t="str">
            <v>RALLADOR VERDE 20x4 CM</v>
          </cell>
          <cell r="AG7895" t="str">
            <v>414.59</v>
          </cell>
          <cell r="AH7895">
            <v>2</v>
          </cell>
          <cell r="AI7895" t="str">
            <v>BA6436</v>
          </cell>
          <cell r="AN7895" t="str">
            <v>Sí</v>
          </cell>
        </row>
        <row r="7896">
          <cell r="A7896">
            <v>1190</v>
          </cell>
          <cell r="B7896" t="str">
            <v>quinterosmelisa87@gmail.com</v>
          </cell>
          <cell r="AF7896" t="str">
            <v>BOWL BAMBOO GRIS PETROLEO 23CMX8CM</v>
          </cell>
          <cell r="AG7896">
            <v>1359</v>
          </cell>
          <cell r="AH7896">
            <v>1</v>
          </cell>
          <cell r="AI7896" t="str">
            <v>BA8128GRI MERCA SEPARADA</v>
          </cell>
          <cell r="AN7896" t="str">
            <v>Sí</v>
          </cell>
        </row>
        <row r="7897">
          <cell r="A7897">
            <v>1190</v>
          </cell>
          <cell r="B7897" t="str">
            <v>quinterosmelisa87@gmail.com</v>
          </cell>
          <cell r="AF7897" t="str">
            <v>BOWL BAMBOO NEGRO OVALADO MED 13.5X30CM</v>
          </cell>
          <cell r="AG7897" t="str">
            <v>1584.02</v>
          </cell>
          <cell r="AH7897">
            <v>1</v>
          </cell>
          <cell r="AI7897" t="str">
            <v>BA7792</v>
          </cell>
          <cell r="AN7897" t="str">
            <v>Sí</v>
          </cell>
        </row>
        <row r="7898">
          <cell r="A7898">
            <v>1190</v>
          </cell>
          <cell r="B7898" t="str">
            <v>quinterosmelisa87@gmail.com</v>
          </cell>
          <cell r="AF7898" t="str">
            <v>BOWL BAMBOO BLANCO 14X28CM</v>
          </cell>
          <cell r="AG7898" t="str">
            <v>1332.44</v>
          </cell>
          <cell r="AH7898">
            <v>1</v>
          </cell>
          <cell r="AI7898" t="str">
            <v>BA7812</v>
          </cell>
          <cell r="AN7898" t="str">
            <v>Sí</v>
          </cell>
        </row>
        <row r="7899">
          <cell r="A7899">
            <v>1190</v>
          </cell>
          <cell r="B7899" t="str">
            <v>quinterosmelisa87@gmail.com</v>
          </cell>
          <cell r="AF7899" t="str">
            <v>PROMO SET DE VIDRIO</v>
          </cell>
          <cell r="AG7899">
            <v>1899</v>
          </cell>
          <cell r="AH7899">
            <v>1</v>
          </cell>
          <cell r="AI7899" t="str">
            <v>087588F3//BA6431//BA6431//PA59534</v>
          </cell>
          <cell r="AN7899" t="str">
            <v>Sí</v>
          </cell>
        </row>
        <row r="7900">
          <cell r="A7900">
            <v>1189</v>
          </cell>
          <cell r="B7900" t="str">
            <v>antonellacarrizo@outlook.com</v>
          </cell>
          <cell r="C7900">
            <v>44027</v>
          </cell>
          <cell r="D7900" t="str">
            <v>Abierta</v>
          </cell>
          <cell r="E7900" t="str">
            <v>Recibido</v>
          </cell>
          <cell r="F7900" t="str">
            <v>Enviado</v>
          </cell>
          <cell r="G7900" t="str">
            <v>ARS</v>
          </cell>
          <cell r="H7900">
            <v>1899</v>
          </cell>
          <cell r="I7900">
            <v>0</v>
          </cell>
          <cell r="J7900">
            <v>0</v>
          </cell>
          <cell r="K7900">
            <v>1899</v>
          </cell>
          <cell r="L7900" t="str">
            <v>Antonella Carrizo</v>
          </cell>
          <cell r="M7900">
            <v>35512917</v>
          </cell>
          <cell r="N7900">
            <v>2616409387</v>
          </cell>
          <cell r="O7900" t="str">
            <v>Antonella Carrizo</v>
          </cell>
          <cell r="P7900">
            <v>2616409387</v>
          </cell>
          <cell r="Q7900" t="str">
            <v>J.F Aranguren</v>
          </cell>
          <cell r="R7900">
            <v>1850</v>
          </cell>
          <cell r="S7900" t="str">
            <v>4to i</v>
          </cell>
          <cell r="T7900" t="str">
            <v>Flores</v>
          </cell>
          <cell r="U7900" t="str">
            <v>Caba</v>
          </cell>
          <cell r="V7900">
            <v>1406</v>
          </cell>
          <cell r="W7900" t="str">
            <v>Capital Federal</v>
          </cell>
          <cell r="Y7900" t="str">
            <v>ENVÍO SIN CARGO (CABA Y GRAN PARTE DE GBA) TIEMPO: 4 a 6 DÍAS HÁBILES</v>
          </cell>
          <cell r="Z7900" t="str">
            <v>Mercado Pago</v>
          </cell>
          <cell r="AD7900">
            <v>44027</v>
          </cell>
          <cell r="AE7900">
            <v>44029</v>
          </cell>
          <cell r="AF7900" t="str">
            <v>PROMO SET DE VIDRIO</v>
          </cell>
          <cell r="AG7900">
            <v>1899</v>
          </cell>
          <cell r="AH7900">
            <v>1</v>
          </cell>
          <cell r="AI7900" t="str">
            <v>087588F3//BA6431//BA6431//PA59534</v>
          </cell>
          <cell r="AJ7900" t="str">
            <v>Móvil</v>
          </cell>
          <cell r="AK7900" t="str">
            <v>LLEGA EL 22-07 ENTRE 8 Y 18 HORAS!</v>
          </cell>
          <cell r="AL7900">
            <v>1598152813</v>
          </cell>
          <cell r="AM7900">
            <v>258250265</v>
          </cell>
          <cell r="AN7900" t="str">
            <v>Sí</v>
          </cell>
        </row>
        <row r="7901">
          <cell r="A7901">
            <v>1188</v>
          </cell>
          <cell r="B7901" t="str">
            <v>emifittipaldi@gmail.com</v>
          </cell>
          <cell r="C7901">
            <v>44027</v>
          </cell>
          <cell r="D7901" t="str">
            <v>Abierta</v>
          </cell>
          <cell r="E7901" t="str">
            <v>Recibido</v>
          </cell>
          <cell r="F7901" t="str">
            <v>Enviado</v>
          </cell>
          <cell r="G7901" t="str">
            <v>ARS</v>
          </cell>
          <cell r="H7901" t="str">
            <v>1002.19</v>
          </cell>
          <cell r="I7901" t="str">
            <v>150.33</v>
          </cell>
          <cell r="J7901">
            <v>0</v>
          </cell>
          <cell r="K7901" t="str">
            <v>851.86</v>
          </cell>
          <cell r="L7901" t="str">
            <v>Emilia Fittipaldi</v>
          </cell>
          <cell r="M7901">
            <v>32000257</v>
          </cell>
          <cell r="N7901">
            <v>2214985297</v>
          </cell>
          <cell r="O7901" t="str">
            <v>Emilia Fittipaldi</v>
          </cell>
          <cell r="P7901">
            <v>2214985297</v>
          </cell>
          <cell r="Q7901" t="str">
            <v>Paraguay</v>
          </cell>
          <cell r="R7901">
            <v>2808</v>
          </cell>
          <cell r="S7901">
            <v>0.125</v>
          </cell>
          <cell r="T7901" t="str">
            <v>Recoleta</v>
          </cell>
          <cell r="U7901" t="str">
            <v>CABA. Bsas</v>
          </cell>
          <cell r="V7901">
            <v>1425</v>
          </cell>
          <cell r="W7901" t="str">
            <v>Capital Federal</v>
          </cell>
          <cell r="Y7901" t="str">
            <v>ENVÍO SIN CARGO (CABA Y GRAN PARTE DE GBA) TIEMPO: 4 a 6 DÍAS HÁBILES</v>
          </cell>
          <cell r="Z7901" t="str">
            <v>Mercado Pago</v>
          </cell>
          <cell r="AA7901" t="str">
            <v>BARBIEVELEZ</v>
          </cell>
          <cell r="AB7901" t="str">
            <v>Los vasos son para regalo, si podrían embalarlos por separado sería genial. Gracias!</v>
          </cell>
          <cell r="AD7901">
            <v>44027</v>
          </cell>
          <cell r="AE7901">
            <v>44029</v>
          </cell>
          <cell r="AF7901" t="str">
            <v>RALLADOR ROSA 20 X 4 CM</v>
          </cell>
          <cell r="AG7901" t="str">
            <v>409.25</v>
          </cell>
          <cell r="AH7901">
            <v>1</v>
          </cell>
          <cell r="AI7901" t="str">
            <v>BA6438</v>
          </cell>
          <cell r="AJ7901" t="str">
            <v>Móvil</v>
          </cell>
          <cell r="AK7901" t="str">
            <v>LLEGA EL 22-07 ENTRE 8 Y 18 HORAS!</v>
          </cell>
          <cell r="AL7901">
            <v>1598094154</v>
          </cell>
          <cell r="AM7901">
            <v>259163649</v>
          </cell>
          <cell r="AN7901" t="str">
            <v>Sí</v>
          </cell>
        </row>
        <row r="7902">
          <cell r="A7902">
            <v>1188</v>
          </cell>
          <cell r="B7902" t="str">
            <v>emifittipaldi@gmail.com</v>
          </cell>
          <cell r="AF7902" t="str">
            <v>VASO TERMICO CON TAPA Y FAJA (Beige)</v>
          </cell>
          <cell r="AG7902" t="str">
            <v>296.47</v>
          </cell>
          <cell r="AH7902">
            <v>2</v>
          </cell>
          <cell r="AI7902" t="str">
            <v>019BA7578</v>
          </cell>
          <cell r="AN7902" t="str">
            <v>Sí</v>
          </cell>
        </row>
        <row r="7903">
          <cell r="A7903">
            <v>1187</v>
          </cell>
          <cell r="B7903" t="str">
            <v>magui412811@hotmail.com</v>
          </cell>
          <cell r="C7903">
            <v>44027</v>
          </cell>
          <cell r="D7903" t="str">
            <v>Abierta</v>
          </cell>
          <cell r="E7903" t="str">
            <v>Recibido</v>
          </cell>
          <cell r="F7903" t="str">
            <v>Enviado</v>
          </cell>
          <cell r="G7903" t="str">
            <v>ARS</v>
          </cell>
          <cell r="H7903">
            <v>1899</v>
          </cell>
          <cell r="I7903">
            <v>0</v>
          </cell>
          <cell r="J7903">
            <v>0</v>
          </cell>
          <cell r="K7903">
            <v>1899</v>
          </cell>
          <cell r="L7903" t="str">
            <v>Magali Bianchi</v>
          </cell>
          <cell r="M7903">
            <v>41281191</v>
          </cell>
          <cell r="N7903">
            <v>1168469464</v>
          </cell>
          <cell r="O7903" t="str">
            <v>Magali bianchi</v>
          </cell>
          <cell r="P7903">
            <v>1168469464</v>
          </cell>
          <cell r="Q7903" t="str">
            <v>Maza</v>
          </cell>
          <cell r="R7903">
            <v>640</v>
          </cell>
          <cell r="S7903" t="str">
            <v>PB c</v>
          </cell>
          <cell r="T7903" t="str">
            <v>Boedo</v>
          </cell>
          <cell r="U7903" t="str">
            <v>Caba</v>
          </cell>
          <cell r="V7903">
            <v>1220</v>
          </cell>
          <cell r="W7903" t="str">
            <v>Capital Federal</v>
          </cell>
          <cell r="Y7903" t="str">
            <v>ENVÍO SIN CARGO (CABA Y GRAN PARTE DE GBA) TIEMPO: 4 a 6 DÍAS HÁBILES</v>
          </cell>
          <cell r="Z7903" t="str">
            <v>Mercado Pago</v>
          </cell>
          <cell r="AD7903">
            <v>44027</v>
          </cell>
          <cell r="AE7903">
            <v>44029</v>
          </cell>
          <cell r="AF7903" t="str">
            <v>PROMO SET DE VIDRIO</v>
          </cell>
          <cell r="AG7903">
            <v>1899</v>
          </cell>
          <cell r="AH7903">
            <v>1</v>
          </cell>
          <cell r="AI7903" t="str">
            <v>087588F3//BA6431//BA6431//PA59534</v>
          </cell>
          <cell r="AJ7903" t="str">
            <v>Móvil</v>
          </cell>
          <cell r="AK7903" t="str">
            <v>LLEGA EL 22-07 ENTRE 8 Y 18 HORAS!</v>
          </cell>
          <cell r="AL7903">
            <v>1598045749</v>
          </cell>
          <cell r="AM7903">
            <v>260607256</v>
          </cell>
          <cell r="AN7903" t="str">
            <v>Sí</v>
          </cell>
        </row>
        <row r="7904">
          <cell r="A7904">
            <v>1186</v>
          </cell>
          <cell r="B7904" t="str">
            <v>lucianapili10@gmail.com</v>
          </cell>
          <cell r="C7904">
            <v>44027</v>
          </cell>
          <cell r="D7904" t="str">
            <v>Abierta</v>
          </cell>
          <cell r="E7904" t="str">
            <v>Recibido</v>
          </cell>
          <cell r="F7904" t="str">
            <v>Enviado</v>
          </cell>
          <cell r="G7904" t="str">
            <v>ARS</v>
          </cell>
          <cell r="H7904" t="str">
            <v>2408.13</v>
          </cell>
          <cell r="I7904" t="str">
            <v>361.22</v>
          </cell>
          <cell r="J7904">
            <v>0</v>
          </cell>
          <cell r="K7904" t="str">
            <v>2046.91</v>
          </cell>
          <cell r="L7904" t="str">
            <v>Luciana Pili</v>
          </cell>
          <cell r="M7904">
            <v>34056358</v>
          </cell>
          <cell r="N7904" t="str">
            <v>15 6237 1753</v>
          </cell>
          <cell r="O7904" t="str">
            <v>Luciana Pili</v>
          </cell>
          <cell r="P7904" t="str">
            <v>15 6237 1753</v>
          </cell>
          <cell r="Q7904" t="str">
            <v>Cuyo</v>
          </cell>
          <cell r="R7904">
            <v>3212</v>
          </cell>
          <cell r="T7904" t="str">
            <v>Martinez</v>
          </cell>
          <cell r="U7904" t="str">
            <v>Buenos Aires</v>
          </cell>
          <cell r="V7904">
            <v>1640</v>
          </cell>
          <cell r="W7904" t="str">
            <v>Gran Buenos Aires</v>
          </cell>
          <cell r="Y7904" t="str">
            <v>ENVÍO SIN CARGO (CABA Y GRAN PARTE DE GBA) TIEMPO: 4 a 6 DÍAS HÁBILES</v>
          </cell>
          <cell r="Z7904" t="str">
            <v>Mercado Pago</v>
          </cell>
          <cell r="AA7904" t="str">
            <v>BARBIEVELEZ</v>
          </cell>
          <cell r="AD7904">
            <v>44027</v>
          </cell>
          <cell r="AE7904">
            <v>44029</v>
          </cell>
          <cell r="AF7904" t="str">
            <v>CENTRIFUGA DE PLASTICO</v>
          </cell>
          <cell r="AG7904" t="str">
            <v>873.39</v>
          </cell>
          <cell r="AH7904">
            <v>1</v>
          </cell>
          <cell r="AI7904" t="str">
            <v>046BA7903</v>
          </cell>
          <cell r="AJ7904" t="str">
            <v>Móvil</v>
          </cell>
          <cell r="AK7904" t="str">
            <v>LLEGA EL 23-07 ENTRE 8 Y 18 HORAS!</v>
          </cell>
          <cell r="AL7904">
            <v>1598008005</v>
          </cell>
          <cell r="AM7904">
            <v>260653686</v>
          </cell>
          <cell r="AN7904" t="str">
            <v>Sí</v>
          </cell>
        </row>
        <row r="7905">
          <cell r="A7905">
            <v>1186</v>
          </cell>
          <cell r="B7905" t="str">
            <v>lucianapili10@gmail.com</v>
          </cell>
          <cell r="AF7905" t="str">
            <v>ESPECIERO 6 PIEZAS DE ACERO INOXIDABLE 20X20 CM</v>
          </cell>
          <cell r="AG7905" t="str">
            <v>1534.74</v>
          </cell>
          <cell r="AH7905">
            <v>1</v>
          </cell>
          <cell r="AI7905" t="str">
            <v>046BA3347</v>
          </cell>
          <cell r="AN7905" t="str">
            <v>Sí</v>
          </cell>
        </row>
        <row r="7906">
          <cell r="A7906">
            <v>1185</v>
          </cell>
          <cell r="B7906" t="str">
            <v>danielaplastani@gmail.com</v>
          </cell>
          <cell r="C7906">
            <v>44027</v>
          </cell>
          <cell r="D7906" t="str">
            <v>Abierta</v>
          </cell>
          <cell r="E7906" t="str">
            <v>Recibido</v>
          </cell>
          <cell r="F7906" t="str">
            <v>Enviado</v>
          </cell>
          <cell r="G7906" t="str">
            <v>ARS</v>
          </cell>
          <cell r="H7906" t="str">
            <v>3215.21</v>
          </cell>
          <cell r="I7906">
            <v>0</v>
          </cell>
          <cell r="J7906">
            <v>0</v>
          </cell>
          <cell r="K7906" t="str">
            <v>3215.21</v>
          </cell>
          <cell r="L7906" t="str">
            <v>Daniela Plastani</v>
          </cell>
          <cell r="M7906">
            <v>30833862</v>
          </cell>
          <cell r="N7906">
            <v>1157501984</v>
          </cell>
          <cell r="O7906" t="str">
            <v>Daniela Plastani</v>
          </cell>
          <cell r="P7906">
            <v>1157501984</v>
          </cell>
          <cell r="Q7906" t="str">
            <v>Nazca</v>
          </cell>
          <cell r="R7906">
            <v>3654</v>
          </cell>
          <cell r="S7906" t="str">
            <v>Piso 1 Depto C</v>
          </cell>
          <cell r="U7906" t="str">
            <v>Ciudad Autonoma de Buenos Aires</v>
          </cell>
          <cell r="V7906">
            <v>1419</v>
          </cell>
          <cell r="W7906" t="str">
            <v>Capital Federal</v>
          </cell>
          <cell r="Y7906" t="str">
            <v>ENVÍO SIN CARGO (CABA Y GRAN PARTE DE GBA) TIEMPO: 4 a 6 DÍAS HÁBILES</v>
          </cell>
          <cell r="Z7906" t="str">
            <v>Mercado Pago</v>
          </cell>
          <cell r="AD7906">
            <v>44027</v>
          </cell>
          <cell r="AE7906">
            <v>44029</v>
          </cell>
          <cell r="AF7906" t="str">
            <v>PANERA HOME ARPILLERA C/LIENZO</v>
          </cell>
          <cell r="AG7906" t="str">
            <v>404.25</v>
          </cell>
          <cell r="AH7906">
            <v>1</v>
          </cell>
          <cell r="AI7906" t="str">
            <v>LO26003 LO TIENE LUCIANA</v>
          </cell>
          <cell r="AJ7906" t="str">
            <v>Móvil</v>
          </cell>
          <cell r="AK7906" t="str">
            <v>LLEGA EL 22-07 ENTRE 8 Y 18 HORAS!</v>
          </cell>
          <cell r="AL7906">
            <v>1597935846</v>
          </cell>
          <cell r="AM7906">
            <v>260973794</v>
          </cell>
          <cell r="AN7906" t="str">
            <v>Sí</v>
          </cell>
        </row>
        <row r="7907">
          <cell r="A7907">
            <v>1185</v>
          </cell>
          <cell r="B7907" t="str">
            <v>danielaplastani@gmail.com</v>
          </cell>
          <cell r="AF7907" t="str">
            <v>MANTEL TUSOR GRIS OSCURO 2.20 X 1.40</v>
          </cell>
          <cell r="AG7907" t="str">
            <v>2810.96</v>
          </cell>
          <cell r="AH7907">
            <v>1</v>
          </cell>
          <cell r="AI7907" t="str">
            <v>LO25057</v>
          </cell>
          <cell r="AN7907" t="str">
            <v>Sí</v>
          </cell>
        </row>
        <row r="7908">
          <cell r="A7908">
            <v>1184</v>
          </cell>
          <cell r="B7908" t="str">
            <v>mariana.amatto@gmail.com</v>
          </cell>
          <cell r="C7908">
            <v>44027</v>
          </cell>
          <cell r="D7908" t="str">
            <v>Abierta</v>
          </cell>
          <cell r="E7908" t="str">
            <v>Anulado</v>
          </cell>
          <cell r="F7908" t="str">
            <v>No está empaquetado</v>
          </cell>
          <cell r="G7908" t="str">
            <v>ARS</v>
          </cell>
          <cell r="H7908" t="str">
            <v>6040.33</v>
          </cell>
          <cell r="I7908">
            <v>0</v>
          </cell>
          <cell r="J7908">
            <v>520</v>
          </cell>
          <cell r="K7908" t="str">
            <v>6560.33</v>
          </cell>
          <cell r="L7908" t="str">
            <v>Mariana Amatto</v>
          </cell>
          <cell r="M7908">
            <v>32125849</v>
          </cell>
          <cell r="N7908">
            <v>3413612286</v>
          </cell>
          <cell r="O7908" t="str">
            <v>Mariana amatto</v>
          </cell>
          <cell r="P7908">
            <v>3413612286</v>
          </cell>
          <cell r="Q7908" t="str">
            <v>Catamarca</v>
          </cell>
          <cell r="R7908">
            <v>2153</v>
          </cell>
          <cell r="S7908" t="str">
            <v>6 B</v>
          </cell>
          <cell r="U7908" t="str">
            <v>Rosario</v>
          </cell>
          <cell r="V7908">
            <v>2000</v>
          </cell>
          <cell r="W7908" t="str">
            <v>Santa Fe</v>
          </cell>
          <cell r="Y7908" t="str">
            <v>Correo Argentino - Encomienda Clásica</v>
          </cell>
          <cell r="Z7908" t="str">
            <v>Mercado Pago</v>
          </cell>
          <cell r="AF7908" t="str">
            <v>RELOJ DE MESA NEGRO 17CM</v>
          </cell>
          <cell r="AG7908">
            <v>1656</v>
          </cell>
          <cell r="AH7908">
            <v>1</v>
          </cell>
          <cell r="AI7908" t="str">
            <v>046RE4840</v>
          </cell>
          <cell r="AJ7908" t="str">
            <v>Web</v>
          </cell>
          <cell r="AK7908" t="str">
            <v/>
          </cell>
          <cell r="AL7908">
            <v>1597768190</v>
          </cell>
          <cell r="AM7908">
            <v>260950021</v>
          </cell>
          <cell r="AN7908" t="str">
            <v>Sí</v>
          </cell>
        </row>
        <row r="7909">
          <cell r="A7909">
            <v>1184</v>
          </cell>
          <cell r="B7909" t="str">
            <v>mariana.amatto@gmail.com</v>
          </cell>
          <cell r="AF7909" t="str">
            <v>SERVILLETERO CORAZONES SET X 3 C SOPORTE METAL 18X10X5CM</v>
          </cell>
          <cell r="AG7909" t="str">
            <v>317.79</v>
          </cell>
          <cell r="AH7909">
            <v>3</v>
          </cell>
          <cell r="AI7909" t="str">
            <v>067BA2533</v>
          </cell>
          <cell r="AN7909" t="str">
            <v>Sí</v>
          </cell>
        </row>
        <row r="7910">
          <cell r="A7910">
            <v>1184</v>
          </cell>
          <cell r="B7910" t="str">
            <v>mariana.amatto@gmail.com</v>
          </cell>
          <cell r="AF7910" t="str">
            <v>MANTEL TUSOR ROSA VIEJO 2.20 X 1.40</v>
          </cell>
          <cell r="AG7910" t="str">
            <v>2810.96</v>
          </cell>
          <cell r="AH7910">
            <v>1</v>
          </cell>
          <cell r="AI7910" t="str">
            <v>LO25055</v>
          </cell>
          <cell r="AN7910" t="str">
            <v>Sí</v>
          </cell>
        </row>
        <row r="7911">
          <cell r="A7911">
            <v>1184</v>
          </cell>
          <cell r="B7911" t="str">
            <v>mariana.amatto@gmail.com</v>
          </cell>
          <cell r="AF7911" t="str">
            <v>PERCHERO LLAVE GRIS CON 4 DIVISIONES DE 30X14CM</v>
          </cell>
          <cell r="AG7911">
            <v>620</v>
          </cell>
          <cell r="AH7911">
            <v>1</v>
          </cell>
          <cell r="AI7911" t="str">
            <v>DE7361</v>
          </cell>
          <cell r="AN7911" t="str">
            <v>Sí</v>
          </cell>
        </row>
        <row r="7912">
          <cell r="A7912">
            <v>1183</v>
          </cell>
          <cell r="B7912" t="str">
            <v>evelin.alarcon@hotmail.com</v>
          </cell>
          <cell r="C7912">
            <v>44027</v>
          </cell>
          <cell r="D7912" t="str">
            <v>Abierta</v>
          </cell>
          <cell r="E7912" t="str">
            <v>Recibido</v>
          </cell>
          <cell r="F7912" t="str">
            <v>Enviado</v>
          </cell>
          <cell r="G7912" t="str">
            <v>ARS</v>
          </cell>
          <cell r="H7912" t="str">
            <v>4714.14</v>
          </cell>
          <cell r="I7912">
            <v>0</v>
          </cell>
          <cell r="J7912">
            <v>0</v>
          </cell>
          <cell r="K7912" t="str">
            <v>4714.14</v>
          </cell>
          <cell r="L7912" t="str">
            <v>Evelin Alarcon</v>
          </cell>
          <cell r="M7912">
            <v>37978436</v>
          </cell>
          <cell r="N7912">
            <v>1126380583</v>
          </cell>
          <cell r="O7912" t="str">
            <v>Evelin Alarcon</v>
          </cell>
          <cell r="P7912">
            <v>1126380583</v>
          </cell>
          <cell r="Q7912" t="str">
            <v>24 De Mayo</v>
          </cell>
          <cell r="R7912">
            <v>247</v>
          </cell>
          <cell r="T7912" t="str">
            <v>Lomas de zamora</v>
          </cell>
          <cell r="U7912" t="str">
            <v>Buenos aires</v>
          </cell>
          <cell r="V7912">
            <v>1832</v>
          </cell>
          <cell r="W7912" t="str">
            <v>Gran Buenos Aires</v>
          </cell>
          <cell r="Y7912" t="str">
            <v>ENVÍO SIN CARGO (CABA Y GRAN PARTE DE GBA) TIEMPO: 4 a 6 DÍAS HÁBILES</v>
          </cell>
          <cell r="Z7912" t="str">
            <v>Mercado Pago</v>
          </cell>
          <cell r="AD7912">
            <v>44027</v>
          </cell>
          <cell r="AE7912">
            <v>44029</v>
          </cell>
          <cell r="AF7912" t="str">
            <v>PROMO SET DE VIDRIO</v>
          </cell>
          <cell r="AG7912">
            <v>1899</v>
          </cell>
          <cell r="AH7912">
            <v>1</v>
          </cell>
          <cell r="AI7912" t="str">
            <v>087588F3//BA6431//BA6431//PA59534</v>
          </cell>
          <cell r="AJ7912" t="str">
            <v>Web</v>
          </cell>
          <cell r="AK7912" t="str">
            <v>LLEGA EL 22-07 ENTRE 8 Y 18 HORAS!</v>
          </cell>
          <cell r="AL7912">
            <v>1597538692</v>
          </cell>
          <cell r="AM7912">
            <v>260879474</v>
          </cell>
          <cell r="AN7912" t="str">
            <v>Sí</v>
          </cell>
        </row>
        <row r="7913">
          <cell r="A7913">
            <v>1183</v>
          </cell>
          <cell r="B7913" t="str">
            <v>evelin.alarcon@hotmail.com</v>
          </cell>
          <cell r="AF7913" t="str">
            <v>SECAPLATOS 2 COLORES SURTIDOS 30CMX43CM (Blanco)</v>
          </cell>
          <cell r="AG7913" t="str">
            <v>1216.14</v>
          </cell>
          <cell r="AH7913">
            <v>1</v>
          </cell>
          <cell r="AN7913" t="str">
            <v>Sí</v>
          </cell>
        </row>
        <row r="7914">
          <cell r="A7914">
            <v>1183</v>
          </cell>
          <cell r="B7914" t="str">
            <v>evelin.alarcon@hotmail.com</v>
          </cell>
          <cell r="AF7914" t="str">
            <v>TETERA DE CERAMICA 700ML+ FILTRO (Flores azules)</v>
          </cell>
          <cell r="AG7914">
            <v>1599</v>
          </cell>
          <cell r="AH7914">
            <v>1</v>
          </cell>
          <cell r="AI7914" t="str">
            <v>046BA4999</v>
          </cell>
          <cell r="AN7914" t="str">
            <v>Sí</v>
          </cell>
        </row>
        <row r="7915">
          <cell r="A7915">
            <v>1182</v>
          </cell>
          <cell r="B7915" t="str">
            <v>aslorenzo70@gmail.com</v>
          </cell>
          <cell r="C7915">
            <v>44027</v>
          </cell>
          <cell r="D7915" t="str">
            <v>Abierta</v>
          </cell>
          <cell r="E7915" t="str">
            <v>Recibido</v>
          </cell>
          <cell r="F7915" t="str">
            <v>Enviado</v>
          </cell>
          <cell r="G7915" t="str">
            <v>ARS</v>
          </cell>
          <cell r="H7915">
            <v>1626</v>
          </cell>
          <cell r="I7915">
            <v>0</v>
          </cell>
          <cell r="J7915">
            <v>0</v>
          </cell>
          <cell r="K7915">
            <v>1626</v>
          </cell>
          <cell r="L7915" t="str">
            <v>Andrea Lorenzo</v>
          </cell>
          <cell r="M7915">
            <v>21588701</v>
          </cell>
          <cell r="N7915">
            <v>1150102585</v>
          </cell>
          <cell r="O7915" t="str">
            <v>Andrea Lorenzo</v>
          </cell>
          <cell r="P7915">
            <v>1150102585</v>
          </cell>
          <cell r="Q7915" t="str">
            <v>Belgrano</v>
          </cell>
          <cell r="R7915">
            <v>3933</v>
          </cell>
          <cell r="T7915" t="str">
            <v>Munro</v>
          </cell>
          <cell r="U7915" t="str">
            <v>Vicente López</v>
          </cell>
          <cell r="V7915">
            <v>1605</v>
          </cell>
          <cell r="W7915" t="str">
            <v>Gran Buenos Aires</v>
          </cell>
          <cell r="Y7915" t="str">
            <v>ENVÍO SIN CARGO (CABA Y GRAN PARTE DE GBA) TIEMPO: 4 a 6 DÍAS HÁBILES</v>
          </cell>
          <cell r="Z7915" t="str">
            <v>Mercado Pago</v>
          </cell>
          <cell r="AD7915">
            <v>44027</v>
          </cell>
          <cell r="AE7915">
            <v>44029</v>
          </cell>
          <cell r="AF7915" t="str">
            <v>PERCHERO X4 60X12CM 2COL (Blanco)</v>
          </cell>
          <cell r="AG7915">
            <v>1626</v>
          </cell>
          <cell r="AH7915">
            <v>1</v>
          </cell>
          <cell r="AI7915" t="str">
            <v>046DE7362</v>
          </cell>
          <cell r="AJ7915" t="str">
            <v>Móvil</v>
          </cell>
          <cell r="AK7915" t="str">
            <v>LLEGA EL 23-07 ENTRE 8 Y 18 HORAS!</v>
          </cell>
          <cell r="AL7915">
            <v>1597442875</v>
          </cell>
          <cell r="AM7915">
            <v>260883806</v>
          </cell>
          <cell r="AN7915" t="str">
            <v>Sí</v>
          </cell>
        </row>
        <row r="7916">
          <cell r="A7916">
            <v>1181</v>
          </cell>
          <cell r="B7916" t="str">
            <v>merlina.giusti@gmail.com</v>
          </cell>
          <cell r="C7916">
            <v>44027</v>
          </cell>
          <cell r="D7916" t="str">
            <v>Abierta</v>
          </cell>
          <cell r="E7916" t="str">
            <v>Recibido</v>
          </cell>
          <cell r="F7916" t="str">
            <v>Enviado</v>
          </cell>
          <cell r="G7916" t="str">
            <v>ARS</v>
          </cell>
          <cell r="H7916" t="str">
            <v>3586.37</v>
          </cell>
          <cell r="I7916">
            <v>0</v>
          </cell>
          <cell r="J7916">
            <v>0</v>
          </cell>
          <cell r="K7916" t="str">
            <v>3586.37</v>
          </cell>
          <cell r="L7916" t="str">
            <v>Merlina Giusti</v>
          </cell>
          <cell r="M7916">
            <v>38268529</v>
          </cell>
          <cell r="N7916">
            <v>1141764105</v>
          </cell>
          <cell r="O7916" t="str">
            <v>Merlina Giusti</v>
          </cell>
          <cell r="P7916">
            <v>1141764105</v>
          </cell>
          <cell r="Q7916" t="str">
            <v>Avenida Mitre</v>
          </cell>
          <cell r="R7916">
            <v>5554</v>
          </cell>
          <cell r="S7916" t="str">
            <v>4B - timbre es un código 402 y botón llamar</v>
          </cell>
          <cell r="T7916" t="str">
            <v>Villa dominico</v>
          </cell>
          <cell r="U7916" t="str">
            <v>Avellaneda</v>
          </cell>
          <cell r="V7916">
            <v>1874</v>
          </cell>
          <cell r="W7916" t="str">
            <v>Gran Buenos Aires</v>
          </cell>
          <cell r="Y7916" t="str">
            <v>ENVÍO SIN CARGO (CABA Y GRAN PARTE DE GBA) TIEMPO: 4 a 6 DÍAS HÁBILES</v>
          </cell>
          <cell r="Z7916" t="str">
            <v>Mercado Pago</v>
          </cell>
          <cell r="AB7916" t="str">
            <v>Aclarar por favor que el timbre es un código: 402 y botón llamar</v>
          </cell>
          <cell r="AD7916">
            <v>44027</v>
          </cell>
          <cell r="AE7916">
            <v>44029</v>
          </cell>
          <cell r="AF7916" t="str">
            <v>PISAPAPAS DISTINTOS COLORES (Negro)</v>
          </cell>
          <cell r="AG7916" t="str">
            <v>236.5</v>
          </cell>
          <cell r="AH7916">
            <v>1</v>
          </cell>
          <cell r="AI7916" t="str">
            <v>BP17002</v>
          </cell>
          <cell r="AJ7916" t="str">
            <v>Web</v>
          </cell>
          <cell r="AK7916" t="str">
            <v>LLEGA EL 22-07 ENTRE 8 Y 18 HORAS!</v>
          </cell>
          <cell r="AL7916">
            <v>1597330985</v>
          </cell>
          <cell r="AM7916">
            <v>260804366</v>
          </cell>
          <cell r="AN7916" t="str">
            <v>Sí</v>
          </cell>
        </row>
        <row r="7917">
          <cell r="A7917">
            <v>1181</v>
          </cell>
          <cell r="B7917" t="str">
            <v>merlina.giusti@gmail.com</v>
          </cell>
          <cell r="AF7917" t="str">
            <v>ALM. FIACA 25X55CM POLIESTER V.SILICONADO</v>
          </cell>
          <cell r="AG7917">
            <v>789</v>
          </cell>
          <cell r="AH7917">
            <v>1</v>
          </cell>
          <cell r="AI7917" t="str">
            <v>CHU385</v>
          </cell>
          <cell r="AN7917" t="str">
            <v>Sí</v>
          </cell>
        </row>
        <row r="7918">
          <cell r="A7918">
            <v>1181</v>
          </cell>
          <cell r="B7918" t="str">
            <v>merlina.giusti@gmail.com</v>
          </cell>
          <cell r="AF7918" t="str">
            <v>COLADOR ACERO INOXIDABLE DIAM 24CM X 8.5CM ALTO</v>
          </cell>
          <cell r="AG7918">
            <v>618</v>
          </cell>
          <cell r="AH7918">
            <v>1</v>
          </cell>
          <cell r="AI7918" t="str">
            <v>046BA8163</v>
          </cell>
          <cell r="AN7918" t="str">
            <v>Sí</v>
          </cell>
        </row>
        <row r="7919">
          <cell r="A7919">
            <v>1181</v>
          </cell>
          <cell r="B7919" t="str">
            <v>merlina.giusti@gmail.com</v>
          </cell>
          <cell r="AF7919" t="str">
            <v>RALLADOR DE MANO MEDIANO 20 CM</v>
          </cell>
          <cell r="AG7919" t="str">
            <v>43.87</v>
          </cell>
          <cell r="AH7919">
            <v>1</v>
          </cell>
          <cell r="AI7919" t="str">
            <v>BA7382</v>
          </cell>
          <cell r="AN7919" t="str">
            <v>Sí</v>
          </cell>
        </row>
        <row r="7920">
          <cell r="A7920">
            <v>1181</v>
          </cell>
          <cell r="B7920" t="str">
            <v>merlina.giusti@gmail.com</v>
          </cell>
          <cell r="AF7920" t="str">
            <v>PROMO SET DE VIDRIO</v>
          </cell>
          <cell r="AG7920">
            <v>1899</v>
          </cell>
          <cell r="AH7920">
            <v>1</v>
          </cell>
          <cell r="AI7920" t="str">
            <v>087588F3//BA6431//BA6431//PA59534</v>
          </cell>
          <cell r="AN7920" t="str">
            <v>Sí</v>
          </cell>
        </row>
        <row r="7921">
          <cell r="A7921">
            <v>1180</v>
          </cell>
          <cell r="B7921" t="str">
            <v>chia.99@hotmail.com</v>
          </cell>
          <cell r="C7921">
            <v>44027</v>
          </cell>
          <cell r="D7921" t="str">
            <v>Abierta</v>
          </cell>
          <cell r="E7921" t="str">
            <v>Recibido</v>
          </cell>
          <cell r="F7921" t="str">
            <v>Enviado</v>
          </cell>
          <cell r="G7921" t="str">
            <v>ARS</v>
          </cell>
          <cell r="H7921" t="str">
            <v>564.44</v>
          </cell>
          <cell r="I7921">
            <v>0</v>
          </cell>
          <cell r="J7921">
            <v>0</v>
          </cell>
          <cell r="K7921" t="str">
            <v>564.44</v>
          </cell>
          <cell r="L7921" t="str">
            <v xml:space="preserve">Chiara </v>
          </cell>
          <cell r="M7921">
            <v>42103239</v>
          </cell>
          <cell r="N7921">
            <v>1139134510</v>
          </cell>
          <cell r="O7921" t="str">
            <v>Lucia Andia</v>
          </cell>
          <cell r="P7921">
            <v>1124502949</v>
          </cell>
          <cell r="Q7921" t="str">
            <v>Herrera</v>
          </cell>
          <cell r="R7921">
            <v>572</v>
          </cell>
          <cell r="S7921" t="str">
            <v>1D</v>
          </cell>
          <cell r="T7921" t="str">
            <v>Barracas</v>
          </cell>
          <cell r="U7921" t="str">
            <v>Caba</v>
          </cell>
          <cell r="V7921">
            <v>1295</v>
          </cell>
          <cell r="W7921" t="str">
            <v>Capital Federal</v>
          </cell>
          <cell r="Y7921" t="str">
            <v>ENVÍO SIN CARGO (CABA Y GRAN PARTE DE GBA) TIEMPO: 4 a 6 DÍAS HÁBILES</v>
          </cell>
          <cell r="Z7921" t="str">
            <v>Mercado Pago</v>
          </cell>
          <cell r="AB7921" t="str">
            <v>El pedido es para el día del amigo y se entrega el día Lunes 20 de Julio. Gracias!</v>
          </cell>
          <cell r="AC7921" t="str">
            <v>PEDIDO PARA EL DIA DEL AMIGO 20/07 PUEDE LLEGAR ESE DIA?</v>
          </cell>
          <cell r="AD7921">
            <v>44027</v>
          </cell>
          <cell r="AE7921">
            <v>44028</v>
          </cell>
          <cell r="AF7921" t="str">
            <v>ESPATULAS PLASTICO (Verde)</v>
          </cell>
          <cell r="AG7921" t="str">
            <v>88.94</v>
          </cell>
          <cell r="AH7921">
            <v>1</v>
          </cell>
          <cell r="AI7921" t="str">
            <v>019BA7572BA</v>
          </cell>
          <cell r="AJ7921" t="str">
            <v>Web</v>
          </cell>
          <cell r="AK7921" t="str">
            <v>LLEGA EL 20-07 ENTRE 8 Y 18 HORAS!</v>
          </cell>
          <cell r="AL7921">
            <v>1597232948</v>
          </cell>
          <cell r="AM7921">
            <v>260822967</v>
          </cell>
          <cell r="AN7921" t="str">
            <v>Sí</v>
          </cell>
        </row>
        <row r="7922">
          <cell r="A7922">
            <v>1180</v>
          </cell>
          <cell r="B7922" t="str">
            <v>chia.99@hotmail.com</v>
          </cell>
          <cell r="AF7922" t="str">
            <v>SET 3 PIEZAS CORTADOR HOJAS 2</v>
          </cell>
          <cell r="AG7922">
            <v>206</v>
          </cell>
          <cell r="AH7922">
            <v>1</v>
          </cell>
          <cell r="AI7922" t="str">
            <v>046BA4966</v>
          </cell>
          <cell r="AN7922" t="str">
            <v>Sí</v>
          </cell>
        </row>
        <row r="7923">
          <cell r="A7923">
            <v>1180</v>
          </cell>
          <cell r="B7923" t="str">
            <v>chia.99@hotmail.com</v>
          </cell>
          <cell r="AF7923" t="str">
            <v>MOLDE GALLETA CORAZON</v>
          </cell>
          <cell r="AG7923" t="str">
            <v>269.5</v>
          </cell>
          <cell r="AH7923">
            <v>1</v>
          </cell>
          <cell r="AI7923" t="str">
            <v>046BA4834</v>
          </cell>
          <cell r="AN7923" t="str">
            <v>Sí</v>
          </cell>
        </row>
        <row r="7924">
          <cell r="A7924">
            <v>1179</v>
          </cell>
          <cell r="B7924" t="str">
            <v>agustinaelizalde@hotmail.com.ar</v>
          </cell>
          <cell r="C7924">
            <v>44027</v>
          </cell>
          <cell r="D7924" t="str">
            <v>Abierta</v>
          </cell>
          <cell r="E7924" t="str">
            <v>Recibido</v>
          </cell>
          <cell r="F7924" t="str">
            <v>Enviado</v>
          </cell>
          <cell r="G7924" t="str">
            <v>ARS</v>
          </cell>
          <cell r="H7924" t="str">
            <v>1308.55</v>
          </cell>
          <cell r="I7924" t="str">
            <v>196.28</v>
          </cell>
          <cell r="J7924">
            <v>0</v>
          </cell>
          <cell r="K7924" t="str">
            <v>1112.27</v>
          </cell>
          <cell r="L7924" t="str">
            <v>Agustina Elizalde</v>
          </cell>
          <cell r="M7924">
            <v>36948828</v>
          </cell>
          <cell r="N7924">
            <v>1126655879</v>
          </cell>
          <cell r="O7924" t="str">
            <v>Agustina ELIZALDE</v>
          </cell>
          <cell r="P7924">
            <v>1126655879</v>
          </cell>
          <cell r="Q7924" t="str">
            <v>Miranda</v>
          </cell>
          <cell r="R7924">
            <v>4609</v>
          </cell>
          <cell r="S7924" t="str">
            <v>11 B</v>
          </cell>
          <cell r="T7924" t="str">
            <v>MONTE CASTRO</v>
          </cell>
          <cell r="U7924" t="str">
            <v>Caba</v>
          </cell>
          <cell r="V7924">
            <v>1440</v>
          </cell>
          <cell r="W7924" t="str">
            <v>Capital Federal</v>
          </cell>
          <cell r="Y7924" t="str">
            <v>ENVÍO SIN CARGO (CABA Y GRAN PARTE DE GBA) TIEMPO: 4 a 6 DÍAS HÁBILES</v>
          </cell>
          <cell r="Z7924" t="str">
            <v>Mercado Pago</v>
          </cell>
          <cell r="AA7924" t="str">
            <v>AMIGOS</v>
          </cell>
          <cell r="AC7924" t="str">
            <v>ENVIAR CON ORDEN 1175  NO FUNCIONA TIMBRE LLAMAR AL CELU</v>
          </cell>
          <cell r="AD7924">
            <v>44027</v>
          </cell>
          <cell r="AE7924">
            <v>44028</v>
          </cell>
          <cell r="AF7924" t="str">
            <v>SET X 6 TENEDOR MESA MADERA "DI SOLLE"</v>
          </cell>
          <cell r="AG7924" t="str">
            <v>726.33</v>
          </cell>
          <cell r="AH7924">
            <v>1</v>
          </cell>
          <cell r="AI7924" t="str">
            <v>061CMT0362</v>
          </cell>
          <cell r="AJ7924" t="str">
            <v>Web</v>
          </cell>
          <cell r="AK7924" t="str">
            <v>LLEGA EL 22-07 ENTRE 8 Y 18 HORAS!</v>
          </cell>
          <cell r="AL7924">
            <v>1597079338</v>
          </cell>
          <cell r="AM7924">
            <v>260767996</v>
          </cell>
          <cell r="AN7924" t="str">
            <v>Sí</v>
          </cell>
        </row>
        <row r="7925">
          <cell r="A7925">
            <v>1179</v>
          </cell>
          <cell r="B7925" t="str">
            <v>agustinaelizalde@hotmail.com.ar</v>
          </cell>
          <cell r="AF7925" t="str">
            <v>SET X 6 CUCHILLO MESA MADERA "DI SOLLE"</v>
          </cell>
          <cell r="AG7925" t="str">
            <v>582.22</v>
          </cell>
          <cell r="AH7925">
            <v>1</v>
          </cell>
          <cell r="AI7925" t="str">
            <v>061CMT0359</v>
          </cell>
          <cell r="AN7925" t="str">
            <v>Sí</v>
          </cell>
        </row>
        <row r="7926">
          <cell r="A7926">
            <v>1178</v>
          </cell>
          <cell r="B7926" t="str">
            <v>yeescoberocoronel@gmail.com</v>
          </cell>
          <cell r="C7926">
            <v>44027</v>
          </cell>
          <cell r="D7926" t="str">
            <v>Abierta</v>
          </cell>
          <cell r="E7926" t="str">
            <v>Recibido</v>
          </cell>
          <cell r="F7926" t="str">
            <v>Enviado</v>
          </cell>
          <cell r="G7926" t="str">
            <v>ARS</v>
          </cell>
          <cell r="H7926">
            <v>2202</v>
          </cell>
          <cell r="I7926">
            <v>0</v>
          </cell>
          <cell r="J7926">
            <v>0</v>
          </cell>
          <cell r="K7926">
            <v>2202</v>
          </cell>
          <cell r="L7926" t="str">
            <v>Yésica Rocío Escobero Coronel</v>
          </cell>
          <cell r="M7926">
            <v>34018827</v>
          </cell>
          <cell r="N7926">
            <v>1551221784</v>
          </cell>
          <cell r="O7926" t="str">
            <v>Yésica Rocío Escobero Coronel</v>
          </cell>
          <cell r="P7926">
            <v>1551221784</v>
          </cell>
          <cell r="Q7926" t="str">
            <v>Rivadavia</v>
          </cell>
          <cell r="R7926">
            <v>4778</v>
          </cell>
          <cell r="T7926" t="str">
            <v>Billinghurst</v>
          </cell>
          <cell r="U7926" t="str">
            <v>Partido San Martín</v>
          </cell>
          <cell r="V7926">
            <v>1650</v>
          </cell>
          <cell r="W7926" t="str">
            <v>Gran Buenos Aires</v>
          </cell>
          <cell r="Y7926" t="str">
            <v>ENVÍO SIN CARGO (CABA Y GRAN PARTE DE GBA) TIEMPO: 4 a 6 DÍAS HÁBILES</v>
          </cell>
          <cell r="Z7926" t="str">
            <v>Mercado Pago</v>
          </cell>
          <cell r="AD7926">
            <v>44027</v>
          </cell>
          <cell r="AE7926">
            <v>44029</v>
          </cell>
          <cell r="AF7926" t="str">
            <v>CUBIERTERO/ESCURRIDOR DE ACERO INOXIDABLE 15X10CM</v>
          </cell>
          <cell r="AG7926">
            <v>748</v>
          </cell>
          <cell r="AH7926">
            <v>1</v>
          </cell>
          <cell r="AI7926" t="str">
            <v>046BA6623</v>
          </cell>
          <cell r="AJ7926" t="str">
            <v>Móvil</v>
          </cell>
          <cell r="AK7926" t="str">
            <v>LLEGA EL 23-07 ENTRE 8 Y 18 HORAS!</v>
          </cell>
          <cell r="AL7926">
            <v>1596823993</v>
          </cell>
          <cell r="AM7926">
            <v>248307580</v>
          </cell>
          <cell r="AN7926" t="str">
            <v>Sí</v>
          </cell>
        </row>
        <row r="7927">
          <cell r="A7927">
            <v>1178</v>
          </cell>
          <cell r="B7927" t="str">
            <v>yeescoberocoronel@gmail.com</v>
          </cell>
          <cell r="AF7927" t="str">
            <v>SECAPLATOS BANDEJA TRANSPARENTE 48X32X9CM</v>
          </cell>
          <cell r="AG7927">
            <v>819</v>
          </cell>
          <cell r="AH7927">
            <v>1</v>
          </cell>
          <cell r="AI7927" t="str">
            <v>046BA6369</v>
          </cell>
          <cell r="AN7927" t="str">
            <v>Sí</v>
          </cell>
        </row>
        <row r="7928">
          <cell r="A7928">
            <v>1178</v>
          </cell>
          <cell r="B7928" t="str">
            <v>yeescoberocoronel@gmail.com</v>
          </cell>
          <cell r="AF7928" t="str">
            <v>ESCURRIDIZO//ESCURRE CUBIERTOS CUBIERTOS (Blanco)</v>
          </cell>
          <cell r="AG7928">
            <v>385</v>
          </cell>
          <cell r="AH7928">
            <v>1</v>
          </cell>
          <cell r="AI7928" t="str">
            <v>Q069</v>
          </cell>
          <cell r="AN7928" t="str">
            <v>Sí</v>
          </cell>
        </row>
        <row r="7929">
          <cell r="A7929">
            <v>1178</v>
          </cell>
          <cell r="B7929" t="str">
            <v>yeescoberocoronel@gmail.com</v>
          </cell>
          <cell r="AF7929" t="str">
            <v>BOWL CAPACIDAD 2.5 LTS (Celeste)</v>
          </cell>
          <cell r="AG7929">
            <v>250</v>
          </cell>
          <cell r="AH7929">
            <v>1</v>
          </cell>
          <cell r="AI7929" t="str">
            <v>BP02005 BIPO</v>
          </cell>
          <cell r="AN7929" t="str">
            <v>Sí</v>
          </cell>
        </row>
        <row r="7930">
          <cell r="A7930">
            <v>1177</v>
          </cell>
          <cell r="B7930" t="str">
            <v>elisabeth.calo.86@gmail.com</v>
          </cell>
          <cell r="C7930">
            <v>44027</v>
          </cell>
          <cell r="D7930" t="str">
            <v>Abierta</v>
          </cell>
          <cell r="E7930" t="str">
            <v>Recibido</v>
          </cell>
          <cell r="F7930" t="str">
            <v>Enviado</v>
          </cell>
          <cell r="G7930" t="str">
            <v>ARS</v>
          </cell>
          <cell r="H7930">
            <v>5108</v>
          </cell>
          <cell r="I7930" t="str">
            <v>766.2</v>
          </cell>
          <cell r="J7930">
            <v>0</v>
          </cell>
          <cell r="K7930" t="str">
            <v>4341.8</v>
          </cell>
          <cell r="L7930" t="str">
            <v>Elisabeth Calo</v>
          </cell>
          <cell r="M7930">
            <v>32912111</v>
          </cell>
          <cell r="N7930">
            <v>1539194143</v>
          </cell>
          <cell r="O7930" t="str">
            <v>Elisabeth Calo</v>
          </cell>
          <cell r="P7930">
            <v>1539194143</v>
          </cell>
          <cell r="Q7930" t="str">
            <v>Honorio Senet</v>
          </cell>
          <cell r="R7930">
            <v>1672</v>
          </cell>
          <cell r="S7930" t="str">
            <v>Casa</v>
          </cell>
          <cell r="T7930" t="str">
            <v>San Martin</v>
          </cell>
          <cell r="U7930" t="str">
            <v>Buenos Aires</v>
          </cell>
          <cell r="V7930">
            <v>1650</v>
          </cell>
          <cell r="W7930" t="str">
            <v>Gran Buenos Aires</v>
          </cell>
          <cell r="Y7930" t="str">
            <v>ENVÍO SIN CARGO (CABA Y GRAN PARTE DE GBA) TIEMPO: 4 a 6 DÍAS HÁBILES</v>
          </cell>
          <cell r="Z7930" t="str">
            <v>Mercado Pago</v>
          </cell>
          <cell r="AA7930" t="str">
            <v>BARBIEVELEZ</v>
          </cell>
          <cell r="AD7930">
            <v>44027</v>
          </cell>
          <cell r="AE7930">
            <v>44029</v>
          </cell>
          <cell r="AF7930" t="str">
            <v>SECAPLATOS 2 COLORES SURTIDOS 30CMX43CM (Blanco)</v>
          </cell>
          <cell r="AG7930" t="str">
            <v>1216.14</v>
          </cell>
          <cell r="AH7930">
            <v>1</v>
          </cell>
          <cell r="AJ7930" t="str">
            <v>Móvil</v>
          </cell>
          <cell r="AK7930" t="str">
            <v>LLEGA EL 23-07 ENTRE 8 Y 18 HORAS!</v>
          </cell>
          <cell r="AL7930">
            <v>1596793942</v>
          </cell>
          <cell r="AM7930">
            <v>260701447</v>
          </cell>
          <cell r="AN7930" t="str">
            <v>Sí</v>
          </cell>
        </row>
        <row r="7931">
          <cell r="A7931">
            <v>1177</v>
          </cell>
          <cell r="B7931" t="str">
            <v>elisabeth.calo.86@gmail.com</v>
          </cell>
          <cell r="AF7931" t="str">
            <v>CEPILLO PARA INODORO DE ACERO INOXIDABLE</v>
          </cell>
          <cell r="AG7931" t="str">
            <v>722.04</v>
          </cell>
          <cell r="AH7931">
            <v>1</v>
          </cell>
          <cell r="AI7931" t="str">
            <v>AB6625</v>
          </cell>
          <cell r="AN7931" t="str">
            <v>Sí</v>
          </cell>
        </row>
        <row r="7932">
          <cell r="A7932">
            <v>1177</v>
          </cell>
          <cell r="B7932" t="str">
            <v>elisabeth.calo.86@gmail.com</v>
          </cell>
          <cell r="AF7932" t="str">
            <v>PORTACEPILLOS BLANCO 11X6.8CM</v>
          </cell>
          <cell r="AG7932">
            <v>466</v>
          </cell>
          <cell r="AH7932">
            <v>1</v>
          </cell>
          <cell r="AI7932" t="str">
            <v>046AB7337</v>
          </cell>
          <cell r="AN7932" t="str">
            <v>Sí</v>
          </cell>
        </row>
        <row r="7933">
          <cell r="A7933">
            <v>1177</v>
          </cell>
          <cell r="B7933" t="str">
            <v>elisabeth.calo.86@gmail.com</v>
          </cell>
          <cell r="AF7933" t="str">
            <v>DISPENSER BLANCO 17.5X6.8CM</v>
          </cell>
          <cell r="AG7933" t="str">
            <v>559.5</v>
          </cell>
          <cell r="AH7933">
            <v>1</v>
          </cell>
          <cell r="AI7933" t="str">
            <v>046AB7335</v>
          </cell>
          <cell r="AN7933" t="str">
            <v>Sí</v>
          </cell>
        </row>
        <row r="7934">
          <cell r="A7934">
            <v>1177</v>
          </cell>
          <cell r="B7934" t="str">
            <v>elisabeth.calo.86@gmail.com</v>
          </cell>
          <cell r="AF7934" t="str">
            <v>FRASCO VIDRIO 19CM X 9CM DIAM</v>
          </cell>
          <cell r="AG7934" t="str">
            <v>372.66</v>
          </cell>
          <cell r="AH7934">
            <v>2</v>
          </cell>
          <cell r="AI7934" t="str">
            <v>BA6431 MERRCA SEPARADA</v>
          </cell>
          <cell r="AN7934" t="str">
            <v>Sí</v>
          </cell>
        </row>
        <row r="7935">
          <cell r="A7935">
            <v>1177</v>
          </cell>
          <cell r="B7935" t="str">
            <v>elisabeth.calo.86@gmail.com</v>
          </cell>
          <cell r="AF7935" t="str">
            <v>TETERA DE CERAMICA 500ML+ FILTRO (Flores rosas)</v>
          </cell>
          <cell r="AG7935">
            <v>1399</v>
          </cell>
          <cell r="AH7935">
            <v>1</v>
          </cell>
          <cell r="AI7935" t="str">
            <v>046BA4998</v>
          </cell>
          <cell r="AN7935" t="str">
            <v>Sí</v>
          </cell>
        </row>
        <row r="7936">
          <cell r="A7936">
            <v>1176</v>
          </cell>
          <cell r="B7936" t="str">
            <v>milagrosleto@gmail.com</v>
          </cell>
          <cell r="C7936">
            <v>44027</v>
          </cell>
          <cell r="D7936" t="str">
            <v>Abierta</v>
          </cell>
          <cell r="E7936" t="str">
            <v>Recibido</v>
          </cell>
          <cell r="F7936" t="str">
            <v>Enviado</v>
          </cell>
          <cell r="G7936" t="str">
            <v>ARS</v>
          </cell>
          <cell r="H7936" t="str">
            <v>655.91</v>
          </cell>
          <cell r="I7936">
            <v>0</v>
          </cell>
          <cell r="J7936">
            <v>0</v>
          </cell>
          <cell r="K7936" t="str">
            <v>655.91</v>
          </cell>
          <cell r="L7936" t="str">
            <v>Pilar Sevita</v>
          </cell>
          <cell r="M7936">
            <v>34506030</v>
          </cell>
          <cell r="N7936">
            <v>1161865840</v>
          </cell>
          <cell r="O7936" t="str">
            <v>Pilar Sevita</v>
          </cell>
          <cell r="P7936">
            <v>1161865840</v>
          </cell>
          <cell r="Q7936" t="str">
            <v>Dorrego</v>
          </cell>
          <cell r="R7936">
            <v>1488</v>
          </cell>
          <cell r="S7936">
            <v>4.1666666666666664E-2</v>
          </cell>
          <cell r="T7936" t="str">
            <v>Victoria</v>
          </cell>
          <cell r="U7936" t="str">
            <v>Buenos Aires</v>
          </cell>
          <cell r="V7936">
            <v>1644</v>
          </cell>
          <cell r="W7936" t="str">
            <v>Gran Buenos Aires</v>
          </cell>
          <cell r="Y7936" t="str">
            <v>ENVÍO SIN CARGO (CABA Y GRAN PARTE DE GBA) TIEMPO: 4 a 6 DÍAS HÁBILES</v>
          </cell>
          <cell r="Z7936" t="str">
            <v>Mercado Pago</v>
          </cell>
          <cell r="AB7936" t="str">
            <v>POR FAVOR ENTREGAR EL LUNES 20/07 POR EL DIA DEL AMIGO O EN ESA SEMANA.</v>
          </cell>
          <cell r="AC7936" t="str">
            <v>15-07 PARA EL 17-07</v>
          </cell>
          <cell r="AD7936">
            <v>44027</v>
          </cell>
          <cell r="AE7936">
            <v>44027</v>
          </cell>
          <cell r="AF7936" t="str">
            <v>FLORERO DE VIDRIO TRANSPARENTE 30X6.5CM</v>
          </cell>
          <cell r="AG7936" t="str">
            <v>381.91</v>
          </cell>
          <cell r="AH7936">
            <v>1</v>
          </cell>
          <cell r="AI7936" t="str">
            <v>JA6424</v>
          </cell>
          <cell r="AJ7936" t="str">
            <v>Web</v>
          </cell>
          <cell r="AK7936" t="str">
            <v>LLEGA EL 17-07 ENTRE 8 Y 18 HORAS!</v>
          </cell>
          <cell r="AL7936">
            <v>1596689288</v>
          </cell>
          <cell r="AM7936">
            <v>260741239</v>
          </cell>
          <cell r="AN7936" t="str">
            <v>Sí</v>
          </cell>
        </row>
        <row r="7937">
          <cell r="A7937">
            <v>1176</v>
          </cell>
          <cell r="B7937" t="str">
            <v>milagrosleto@gmail.com</v>
          </cell>
          <cell r="AF7937" t="str">
            <v>JARRON CERAMICA CREMA 10X11CM</v>
          </cell>
          <cell r="AG7937">
            <v>274</v>
          </cell>
          <cell r="AH7937">
            <v>1</v>
          </cell>
          <cell r="AI7937" t="str">
            <v>046JA7513</v>
          </cell>
          <cell r="AN7937" t="str">
            <v>Sí</v>
          </cell>
        </row>
        <row r="7938">
          <cell r="A7938">
            <v>1175</v>
          </cell>
          <cell r="B7938" t="str">
            <v>agustinaelizalde@hotmail.com.ar</v>
          </cell>
          <cell r="C7938">
            <v>44027</v>
          </cell>
          <cell r="D7938" t="str">
            <v>Abierta</v>
          </cell>
          <cell r="E7938" t="str">
            <v>Recibido</v>
          </cell>
          <cell r="F7938" t="str">
            <v>Enviado</v>
          </cell>
          <cell r="G7938" t="str">
            <v>ARS</v>
          </cell>
          <cell r="H7938">
            <v>2861</v>
          </cell>
          <cell r="I7938">
            <v>0</v>
          </cell>
          <cell r="J7938">
            <v>0</v>
          </cell>
          <cell r="K7938">
            <v>2861</v>
          </cell>
          <cell r="L7938" t="str">
            <v>Agustina Elizalde</v>
          </cell>
          <cell r="M7938">
            <v>36948828</v>
          </cell>
          <cell r="N7938">
            <v>1126655879</v>
          </cell>
          <cell r="O7938" t="str">
            <v>Agustina Elizalde</v>
          </cell>
          <cell r="P7938">
            <v>1126655879</v>
          </cell>
          <cell r="Q7938" t="str">
            <v>Miranda</v>
          </cell>
          <cell r="R7938">
            <v>4609</v>
          </cell>
          <cell r="S7938" t="str">
            <v>11b</v>
          </cell>
          <cell r="T7938" t="str">
            <v>Monte castro</v>
          </cell>
          <cell r="U7938" t="str">
            <v>Buenos aires</v>
          </cell>
          <cell r="V7938">
            <v>1417</v>
          </cell>
          <cell r="W7938" t="str">
            <v>Capital Federal</v>
          </cell>
          <cell r="Y7938" t="str">
            <v>ENVÍO SIN CARGO (CABA Y GRAN PARTE DE GBA) TIEMPO: 4 a 6 DÍAS HÁBILES</v>
          </cell>
          <cell r="Z7938" t="str">
            <v>Mercado Pago</v>
          </cell>
          <cell r="AB7938" t="str">
            <v>No funciona timbre Llamar 1126655879</v>
          </cell>
          <cell r="AC7938" t="str">
            <v>ENVIAR CON ORDEN 1175  NO FUNCIONA TIMBRE LLAMAR AL CELU</v>
          </cell>
          <cell r="AD7938">
            <v>44027</v>
          </cell>
          <cell r="AE7938">
            <v>44028</v>
          </cell>
          <cell r="AF7938" t="str">
            <v>PLATO PLAYO CERAMICA ROJO 26 CM PARTHENON</v>
          </cell>
          <cell r="AG7938">
            <v>2861</v>
          </cell>
          <cell r="AH7938">
            <v>1</v>
          </cell>
          <cell r="AI7938" t="str">
            <v>PO416472</v>
          </cell>
          <cell r="AJ7938" t="str">
            <v>Móvil</v>
          </cell>
          <cell r="AK7938" t="str">
            <v>LLEGA EL 22-07 ENTRE 8 Y 18 HORAS!</v>
          </cell>
          <cell r="AL7938">
            <v>1596514845</v>
          </cell>
          <cell r="AM7938">
            <v>260713119</v>
          </cell>
          <cell r="AN7938" t="str">
            <v>Sí</v>
          </cell>
        </row>
        <row r="7939">
          <cell r="A7939">
            <v>1174</v>
          </cell>
          <cell r="B7939" t="str">
            <v>sofiakristal@hotmail.com</v>
          </cell>
          <cell r="C7939">
            <v>44027</v>
          </cell>
          <cell r="D7939" t="str">
            <v>Abierta</v>
          </cell>
          <cell r="E7939" t="str">
            <v>Recibido</v>
          </cell>
          <cell r="F7939" t="str">
            <v>Enviado</v>
          </cell>
          <cell r="G7939" t="str">
            <v>ARS</v>
          </cell>
          <cell r="H7939" t="str">
            <v>1358.87</v>
          </cell>
          <cell r="I7939" t="str">
            <v>203.83</v>
          </cell>
          <cell r="J7939">
            <v>0</v>
          </cell>
          <cell r="K7939" t="str">
            <v>1155.04</v>
          </cell>
          <cell r="L7939" t="str">
            <v>Sofia Kristal</v>
          </cell>
          <cell r="M7939">
            <v>39462468</v>
          </cell>
          <cell r="N7939">
            <v>1155721086</v>
          </cell>
          <cell r="O7939" t="str">
            <v>Sofia Kristal</v>
          </cell>
          <cell r="P7939">
            <v>1155721086</v>
          </cell>
          <cell r="Q7939" t="str">
            <v>Griveo</v>
          </cell>
          <cell r="R7939">
            <v>2514</v>
          </cell>
          <cell r="S7939">
            <v>2</v>
          </cell>
          <cell r="T7939" t="str">
            <v>Villa pueyrredon</v>
          </cell>
          <cell r="U7939" t="str">
            <v>Capital federal</v>
          </cell>
          <cell r="V7939">
            <v>1419</v>
          </cell>
          <cell r="W7939" t="str">
            <v>Capital Federal</v>
          </cell>
          <cell r="Y7939" t="str">
            <v>ENVÍO SIN CARGO (CABA Y GRAN PARTE DE GBA) TIEMPO: 4 a 6 DÍAS HÁBILES</v>
          </cell>
          <cell r="Z7939" t="str">
            <v>Mercado Pago</v>
          </cell>
          <cell r="AA7939" t="str">
            <v>BARBIEVELEZ</v>
          </cell>
          <cell r="AD7939">
            <v>44027</v>
          </cell>
          <cell r="AE7939">
            <v>44028</v>
          </cell>
          <cell r="AF7939" t="str">
            <v>MOLINILLO MADERA 15 CM.</v>
          </cell>
          <cell r="AG7939" t="str">
            <v>900.81</v>
          </cell>
          <cell r="AH7939">
            <v>1</v>
          </cell>
          <cell r="AI7939" t="str">
            <v>046BA6858</v>
          </cell>
          <cell r="AJ7939" t="str">
            <v>Móvil</v>
          </cell>
          <cell r="AK7939" t="str">
            <v>LLEGA EL 22-07 ENTRE 8 Y 18 HORAS!</v>
          </cell>
          <cell r="AL7939">
            <v>1596501650</v>
          </cell>
          <cell r="AM7939">
            <v>260705784</v>
          </cell>
          <cell r="AN7939" t="str">
            <v>Sí</v>
          </cell>
        </row>
        <row r="7940">
          <cell r="A7940">
            <v>1174</v>
          </cell>
          <cell r="B7940" t="str">
            <v>sofiakristal@hotmail.com</v>
          </cell>
          <cell r="AF7940" t="str">
            <v>COLADOR BALLENA 32CM X 10.5CM (Celeste)</v>
          </cell>
          <cell r="AG7940" t="str">
            <v>144.56</v>
          </cell>
          <cell r="AH7940">
            <v>1</v>
          </cell>
          <cell r="AN7940" t="str">
            <v>Sí</v>
          </cell>
        </row>
        <row r="7941">
          <cell r="A7941">
            <v>1174</v>
          </cell>
          <cell r="B7941" t="str">
            <v>sofiakristal@hotmail.com</v>
          </cell>
          <cell r="AF7941" t="str">
            <v>BATIDOR SEMIAUTOMATICO 34 CM</v>
          </cell>
          <cell r="AG7941" t="str">
            <v>313.5</v>
          </cell>
          <cell r="AH7941">
            <v>1</v>
          </cell>
          <cell r="AI7941" t="str">
            <v>046BA4824</v>
          </cell>
          <cell r="AN7941" t="str">
            <v>Sí</v>
          </cell>
        </row>
        <row r="7942">
          <cell r="A7942">
            <v>1173</v>
          </cell>
          <cell r="B7942" t="str">
            <v>mariaabrilsiri@gmail.com</v>
          </cell>
          <cell r="C7942">
            <v>44026</v>
          </cell>
          <cell r="D7942" t="str">
            <v>Abierta</v>
          </cell>
          <cell r="E7942" t="str">
            <v>Recibido</v>
          </cell>
          <cell r="F7942" t="str">
            <v>Enviado</v>
          </cell>
          <cell r="G7942" t="str">
            <v>ARS</v>
          </cell>
          <cell r="H7942">
            <v>1899</v>
          </cell>
          <cell r="I7942">
            <v>0</v>
          </cell>
          <cell r="J7942">
            <v>0</v>
          </cell>
          <cell r="K7942">
            <v>1899</v>
          </cell>
          <cell r="L7942" t="str">
            <v xml:space="preserve">Abril </v>
          </cell>
          <cell r="M7942">
            <v>36947991</v>
          </cell>
          <cell r="N7942">
            <v>1154551334</v>
          </cell>
          <cell r="O7942" t="str">
            <v>Maria Abril Siri</v>
          </cell>
          <cell r="P7942">
            <v>1154551334</v>
          </cell>
          <cell r="Q7942" t="str">
            <v>Cordoba 2761</v>
          </cell>
          <cell r="R7942">
            <v>14</v>
          </cell>
          <cell r="S7942" t="str">
            <v>B</v>
          </cell>
          <cell r="U7942" t="str">
            <v>Caba</v>
          </cell>
          <cell r="V7942">
            <v>1187</v>
          </cell>
          <cell r="W7942" t="str">
            <v>Capital Federal</v>
          </cell>
          <cell r="Y7942" t="str">
            <v>ENVÍO SIN CARGO (CABA Y GRAN PARTE DE GBA) TIEMPO: 4 a 6 DÍAS HÁBILES</v>
          </cell>
          <cell r="Z7942" t="str">
            <v>Mercado Pago</v>
          </cell>
          <cell r="AD7942">
            <v>44026</v>
          </cell>
          <cell r="AE7942">
            <v>44029</v>
          </cell>
          <cell r="AF7942" t="str">
            <v>PROMO SET DE VIDRIO</v>
          </cell>
          <cell r="AG7942">
            <v>1899</v>
          </cell>
          <cell r="AH7942">
            <v>1</v>
          </cell>
          <cell r="AI7942" t="str">
            <v>087588F3//BA6431//BA6431//PA59534</v>
          </cell>
          <cell r="AJ7942" t="str">
            <v>Web</v>
          </cell>
          <cell r="AK7942" t="str">
            <v>LLEGA EL 22-07 ENTRE 8 Y 18 HORAS!</v>
          </cell>
          <cell r="AL7942">
            <v>1595834225</v>
          </cell>
          <cell r="AM7942">
            <v>255352099</v>
          </cell>
          <cell r="AN7942" t="str">
            <v>Sí</v>
          </cell>
        </row>
        <row r="7943">
          <cell r="A7943">
            <v>1172</v>
          </cell>
          <cell r="B7943" t="str">
            <v>milenarocioalvarez@gmail.com</v>
          </cell>
          <cell r="C7943">
            <v>44026</v>
          </cell>
          <cell r="D7943" t="str">
            <v>Abierta</v>
          </cell>
          <cell r="E7943" t="str">
            <v>Recibido</v>
          </cell>
          <cell r="F7943" t="str">
            <v>Enviado</v>
          </cell>
          <cell r="G7943" t="str">
            <v>ARS</v>
          </cell>
          <cell r="H7943">
            <v>1708</v>
          </cell>
          <cell r="I7943">
            <v>0</v>
          </cell>
          <cell r="J7943">
            <v>0</v>
          </cell>
          <cell r="K7943">
            <v>1708</v>
          </cell>
          <cell r="L7943" t="str">
            <v>Milena Alvarez</v>
          </cell>
          <cell r="M7943">
            <v>38403705</v>
          </cell>
          <cell r="N7943">
            <v>1131668304</v>
          </cell>
          <cell r="O7943" t="str">
            <v>Milena Alvarez</v>
          </cell>
          <cell r="P7943">
            <v>1131668304</v>
          </cell>
          <cell r="Q7943" t="str">
            <v>Luis maria Campos</v>
          </cell>
          <cell r="R7943">
            <v>1372</v>
          </cell>
          <cell r="S7943" t="str">
            <v>piso 1 dpto 28</v>
          </cell>
          <cell r="T7943" t="str">
            <v>Belgrano</v>
          </cell>
          <cell r="U7943" t="str">
            <v>Ciudad Autonoma de Buenos Aires</v>
          </cell>
          <cell r="V7943">
            <v>1426</v>
          </cell>
          <cell r="W7943" t="str">
            <v>Capital Federal</v>
          </cell>
          <cell r="Y7943" t="str">
            <v>ENVÍO SIN CARGO (CABA Y GRAN PARTE DE GBA) TIEMPO: 4 a 6 DÍAS HÁBILES</v>
          </cell>
          <cell r="Z7943" t="str">
            <v>Mercado Pago</v>
          </cell>
          <cell r="AD7943">
            <v>44026</v>
          </cell>
          <cell r="AE7943">
            <v>44029</v>
          </cell>
          <cell r="AF7943" t="str">
            <v>MESA PLEGABLE PARA PC MADERA Y METAL 59X39X23CM (Beige con Negro)</v>
          </cell>
          <cell r="AG7943">
            <v>1708</v>
          </cell>
          <cell r="AH7943">
            <v>1</v>
          </cell>
          <cell r="AI7943" t="str">
            <v>046ME7897</v>
          </cell>
          <cell r="AJ7943" t="str">
            <v>Web</v>
          </cell>
          <cell r="AK7943" t="str">
            <v>LLEGA EL 18/07 ENTRE 8 y 18 HORAS !</v>
          </cell>
          <cell r="AL7943">
            <v>1595786592</v>
          </cell>
          <cell r="AM7943">
            <v>260468008</v>
          </cell>
          <cell r="AN7943" t="str">
            <v>Sí</v>
          </cell>
        </row>
        <row r="7944">
          <cell r="A7944">
            <v>1171</v>
          </cell>
          <cell r="B7944" t="str">
            <v>lucrev2003@hotmail.com</v>
          </cell>
          <cell r="C7944">
            <v>44026</v>
          </cell>
          <cell r="D7944" t="str">
            <v>Abierta</v>
          </cell>
          <cell r="E7944" t="str">
            <v>Recibido</v>
          </cell>
          <cell r="F7944" t="str">
            <v>Enviado</v>
          </cell>
          <cell r="G7944" t="str">
            <v>ARS</v>
          </cell>
          <cell r="H7944" t="str">
            <v>6132.59</v>
          </cell>
          <cell r="I7944">
            <v>0</v>
          </cell>
          <cell r="J7944">
            <v>0</v>
          </cell>
          <cell r="K7944" t="str">
            <v>6132.59</v>
          </cell>
          <cell r="L7944" t="str">
            <v>Lucrecia Ventura</v>
          </cell>
          <cell r="M7944">
            <v>22551314</v>
          </cell>
          <cell r="N7944">
            <v>1565613589</v>
          </cell>
          <cell r="O7944" t="str">
            <v>Lucrecia Ventura</v>
          </cell>
          <cell r="P7944">
            <v>1565613589</v>
          </cell>
          <cell r="Q7944" t="str">
            <v>Benito Pérez Galdós</v>
          </cell>
          <cell r="R7944">
            <v>1445</v>
          </cell>
          <cell r="T7944" t="str">
            <v>Quilmes Oeste</v>
          </cell>
          <cell r="U7944" t="str">
            <v>Quilmes</v>
          </cell>
          <cell r="V7944">
            <v>1879</v>
          </cell>
          <cell r="W7944" t="str">
            <v>Gran Buenos Aires</v>
          </cell>
          <cell r="Y7944" t="str">
            <v>ENVÍO SIN CARGO (CABA Y GRAN PARTE DE GBA) TIEMPO: 4 a 6 DÍAS HÁBILES</v>
          </cell>
          <cell r="Z7944" t="str">
            <v>Mercado Pago</v>
          </cell>
          <cell r="AD7944">
            <v>44026</v>
          </cell>
          <cell r="AE7944">
            <v>44029</v>
          </cell>
          <cell r="AF7944" t="str">
            <v>SET 3 PIEZAS CORTADOR HOJAS</v>
          </cell>
          <cell r="AG7944">
            <v>206</v>
          </cell>
          <cell r="AH7944">
            <v>1</v>
          </cell>
          <cell r="AI7944" t="str">
            <v>046BA4967</v>
          </cell>
          <cell r="AJ7944" t="str">
            <v>Móvil</v>
          </cell>
          <cell r="AK7944" t="str">
            <v>LLEGA EL 22-07 ENTRE 8 Y 18 HORAS!</v>
          </cell>
          <cell r="AL7944">
            <v>1595522169</v>
          </cell>
          <cell r="AM7944">
            <v>260320972</v>
          </cell>
          <cell r="AN7944" t="str">
            <v>Sí</v>
          </cell>
        </row>
        <row r="7945">
          <cell r="A7945">
            <v>1171</v>
          </cell>
          <cell r="B7945" t="str">
            <v>lucrev2003@hotmail.com</v>
          </cell>
          <cell r="AF7945" t="str">
            <v>INFUSOR DE TE</v>
          </cell>
          <cell r="AG7945">
            <v>154</v>
          </cell>
          <cell r="AH7945">
            <v>1</v>
          </cell>
          <cell r="AI7945" t="str">
            <v>046BA4757</v>
          </cell>
          <cell r="AN7945" t="str">
            <v>Sí</v>
          </cell>
        </row>
        <row r="7946">
          <cell r="A7946">
            <v>1171</v>
          </cell>
          <cell r="B7946" t="str">
            <v>lucrev2003@hotmail.com</v>
          </cell>
          <cell r="AF7946" t="str">
            <v>CUBIERTERO 31.5X24.5X4.5CM (Rojo)</v>
          </cell>
          <cell r="AG7946">
            <v>276</v>
          </cell>
          <cell r="AH7946">
            <v>1</v>
          </cell>
          <cell r="AI7946" t="str">
            <v>0607PLA204</v>
          </cell>
          <cell r="AN7946" t="str">
            <v>Sí</v>
          </cell>
        </row>
        <row r="7947">
          <cell r="A7947">
            <v>1171</v>
          </cell>
          <cell r="B7947" t="str">
            <v>lucrev2003@hotmail.com</v>
          </cell>
          <cell r="AF7947" t="str">
            <v>COLADOR ACERO INOXIDABLE DIAM 24CM X 8.5CM ALTO</v>
          </cell>
          <cell r="AG7947">
            <v>618</v>
          </cell>
          <cell r="AH7947">
            <v>1</v>
          </cell>
          <cell r="AI7947" t="str">
            <v>046BA8163</v>
          </cell>
          <cell r="AN7947" t="str">
            <v>Sí</v>
          </cell>
        </row>
        <row r="7948">
          <cell r="A7948">
            <v>1171</v>
          </cell>
          <cell r="B7948" t="str">
            <v>lucrev2003@hotmail.com</v>
          </cell>
          <cell r="AF7948" t="str">
            <v>JARRA MEDIDORA RECTA CH 7.7X10CM</v>
          </cell>
          <cell r="AG7948">
            <v>438</v>
          </cell>
          <cell r="AH7948">
            <v>1</v>
          </cell>
          <cell r="AI7948" t="str">
            <v>055BA7678</v>
          </cell>
          <cell r="AN7948" t="str">
            <v>Sí</v>
          </cell>
        </row>
        <row r="7949">
          <cell r="A7949">
            <v>1171</v>
          </cell>
          <cell r="B7949" t="str">
            <v>lucrev2003@hotmail.com</v>
          </cell>
          <cell r="AF7949" t="str">
            <v>TAMIZ ACERO INXODABLE</v>
          </cell>
          <cell r="AG7949" t="str">
            <v>569.8</v>
          </cell>
          <cell r="AH7949">
            <v>1</v>
          </cell>
          <cell r="AI7949" t="str">
            <v>046BA4748 LE PUSE EL 15%</v>
          </cell>
          <cell r="AN7949" t="str">
            <v>Sí</v>
          </cell>
        </row>
        <row r="7950">
          <cell r="A7950">
            <v>1171</v>
          </cell>
          <cell r="B7950" t="str">
            <v>lucrev2003@hotmail.com</v>
          </cell>
          <cell r="AF7950" t="str">
            <v>SARTEN AZUL 22 CM ANTIADHERENTE PANELUX</v>
          </cell>
          <cell r="AG7950" t="str">
            <v>1399.69</v>
          </cell>
          <cell r="AH7950">
            <v>1</v>
          </cell>
          <cell r="AI7950" t="str">
            <v>PAN74419</v>
          </cell>
          <cell r="AN7950" t="str">
            <v>Sí</v>
          </cell>
        </row>
        <row r="7951">
          <cell r="A7951">
            <v>1171</v>
          </cell>
          <cell r="B7951" t="str">
            <v>lucrev2003@hotmail.com</v>
          </cell>
          <cell r="AF7951" t="str">
            <v>OLLA AZUL 20 CM ANTIADHERENTE PANELUX</v>
          </cell>
          <cell r="AG7951" t="str">
            <v>2471.1</v>
          </cell>
          <cell r="AH7951">
            <v>1</v>
          </cell>
          <cell r="AI7951" t="str">
            <v>PAN73917</v>
          </cell>
          <cell r="AN7951" t="str">
            <v>Sí</v>
          </cell>
        </row>
        <row r="7952">
          <cell r="A7952">
            <v>1170</v>
          </cell>
          <cell r="B7952" t="str">
            <v>enzo_noguera11@hotmail.com</v>
          </cell>
          <cell r="C7952">
            <v>44026</v>
          </cell>
          <cell r="D7952" t="str">
            <v>Abierta</v>
          </cell>
          <cell r="E7952" t="str">
            <v>Recibido</v>
          </cell>
          <cell r="F7952" t="str">
            <v>Enviado</v>
          </cell>
          <cell r="G7952" t="str">
            <v>ARS</v>
          </cell>
          <cell r="H7952">
            <v>1708</v>
          </cell>
          <cell r="I7952">
            <v>0</v>
          </cell>
          <cell r="J7952">
            <v>520</v>
          </cell>
          <cell r="K7952">
            <v>2228</v>
          </cell>
          <cell r="L7952" t="str">
            <v>Enzo Noguera</v>
          </cell>
          <cell r="M7952">
            <v>41207830</v>
          </cell>
          <cell r="N7952">
            <v>3489342280</v>
          </cell>
          <cell r="O7952" t="str">
            <v>Enzo Noguera</v>
          </cell>
          <cell r="P7952">
            <v>3489342280</v>
          </cell>
          <cell r="Q7952" t="str">
            <v>Saavedra</v>
          </cell>
          <cell r="R7952">
            <v>977</v>
          </cell>
          <cell r="S7952">
            <v>11</v>
          </cell>
          <cell r="T7952" t="str">
            <v>Urquiza</v>
          </cell>
          <cell r="U7952" t="str">
            <v>Campana</v>
          </cell>
          <cell r="V7952">
            <v>2804</v>
          </cell>
          <cell r="W7952" t="str">
            <v>Buenos Aires</v>
          </cell>
          <cell r="Y7952" t="str">
            <v>Correo Argentino - Encomienda Clásica</v>
          </cell>
          <cell r="Z7952" t="str">
            <v>Mercado Pago</v>
          </cell>
          <cell r="AC7952" t="str">
            <v>16-07 NO HAY MAS</v>
          </cell>
          <cell r="AD7952">
            <v>44026</v>
          </cell>
          <cell r="AE7952">
            <v>44032</v>
          </cell>
          <cell r="AF7952" t="str">
            <v>MESA PLEGABLE PARA PC MADERA Y METAL 59X39X23CM (Beige con Negro)</v>
          </cell>
          <cell r="AG7952">
            <v>1708</v>
          </cell>
          <cell r="AH7952">
            <v>1</v>
          </cell>
          <cell r="AI7952" t="str">
            <v>046ME7897</v>
          </cell>
          <cell r="AJ7952" t="str">
            <v>Móvil</v>
          </cell>
          <cell r="AK7952" t="str">
            <v>SE ENVIA AL CORREO EL 21-07 ENTRE 15 Y 18 HORAS!</v>
          </cell>
          <cell r="AL7952">
            <v>1595503273</v>
          </cell>
          <cell r="AM7952">
            <v>260337578</v>
          </cell>
          <cell r="AN7952" t="str">
            <v>Sí</v>
          </cell>
        </row>
        <row r="7953">
          <cell r="A7953">
            <v>1169</v>
          </cell>
          <cell r="B7953" t="str">
            <v>vazquezerikaaldana@gmail.com</v>
          </cell>
          <cell r="C7953">
            <v>44026</v>
          </cell>
          <cell r="D7953" t="str">
            <v>Abierta</v>
          </cell>
          <cell r="E7953" t="str">
            <v>Recibido</v>
          </cell>
          <cell r="F7953" t="str">
            <v>Enviado</v>
          </cell>
          <cell r="G7953" t="str">
            <v>ARS</v>
          </cell>
          <cell r="H7953">
            <v>1708</v>
          </cell>
          <cell r="I7953">
            <v>0</v>
          </cell>
          <cell r="J7953">
            <v>520</v>
          </cell>
          <cell r="K7953">
            <v>2228</v>
          </cell>
          <cell r="L7953" t="str">
            <v>Erika Vazquez</v>
          </cell>
          <cell r="M7953">
            <v>42846201</v>
          </cell>
          <cell r="N7953">
            <v>2966276056</v>
          </cell>
          <cell r="O7953" t="str">
            <v>Erika Vazquez</v>
          </cell>
          <cell r="P7953">
            <v>2966276056</v>
          </cell>
          <cell r="Q7953" t="str">
            <v>Carlos Alberto Becu</v>
          </cell>
          <cell r="R7953">
            <v>3075</v>
          </cell>
          <cell r="S7953">
            <v>6</v>
          </cell>
          <cell r="T7953" t="str">
            <v>Ipona</v>
          </cell>
          <cell r="U7953" t="str">
            <v>Córdoba</v>
          </cell>
          <cell r="V7953">
            <v>5000</v>
          </cell>
          <cell r="W7953" t="str">
            <v>Córdoba</v>
          </cell>
          <cell r="Y7953" t="str">
            <v>Correo Argentino - Encomienda Clásica</v>
          </cell>
          <cell r="Z7953" t="str">
            <v>Mercado Pago</v>
          </cell>
          <cell r="AC7953" t="str">
            <v>16-07 NO HAY MAS</v>
          </cell>
          <cell r="AD7953">
            <v>44027</v>
          </cell>
          <cell r="AE7953">
            <v>44032</v>
          </cell>
          <cell r="AF7953" t="str">
            <v>MESA PLEGABLE PARA PC MADERA Y METAL 59X39X23CM (Beige con Negro)</v>
          </cell>
          <cell r="AG7953">
            <v>1708</v>
          </cell>
          <cell r="AH7953">
            <v>1</v>
          </cell>
          <cell r="AI7953" t="str">
            <v>046ME7897</v>
          </cell>
          <cell r="AJ7953" t="str">
            <v>Móvil</v>
          </cell>
          <cell r="AK7953" t="str">
            <v>SE ENVIA AL CORREO EL 21-07 ENTRE 15 Y 18 HORAS!</v>
          </cell>
          <cell r="AL7953">
            <v>1595501868</v>
          </cell>
          <cell r="AM7953">
            <v>260248599</v>
          </cell>
          <cell r="AN7953" t="str">
            <v>Sí</v>
          </cell>
        </row>
        <row r="7954">
          <cell r="A7954">
            <v>1168</v>
          </cell>
          <cell r="B7954" t="str">
            <v>marchisiosoledad@gmail.com</v>
          </cell>
          <cell r="C7954">
            <v>44026</v>
          </cell>
          <cell r="D7954" t="str">
            <v>Abierta</v>
          </cell>
          <cell r="E7954" t="str">
            <v>Recibido</v>
          </cell>
          <cell r="F7954" t="str">
            <v>Enviado</v>
          </cell>
          <cell r="G7954" t="str">
            <v>ARS</v>
          </cell>
          <cell r="H7954" t="str">
            <v>1918.99</v>
          </cell>
          <cell r="I7954">
            <v>0</v>
          </cell>
          <cell r="J7954">
            <v>0</v>
          </cell>
          <cell r="K7954" t="str">
            <v>1918.99</v>
          </cell>
          <cell r="L7954" t="str">
            <v>Soledad Marchisio</v>
          </cell>
          <cell r="M7954">
            <v>30982569</v>
          </cell>
          <cell r="N7954">
            <v>35226520</v>
          </cell>
          <cell r="O7954" t="str">
            <v>Soledad marchisio</v>
          </cell>
          <cell r="P7954">
            <v>35226520</v>
          </cell>
          <cell r="Q7954" t="str">
            <v>Paso</v>
          </cell>
          <cell r="R7954">
            <v>4875</v>
          </cell>
          <cell r="T7954" t="str">
            <v>VIlla Insuperable</v>
          </cell>
          <cell r="U7954" t="str">
            <v>La Matanza.</v>
          </cell>
          <cell r="V7954">
            <v>1752</v>
          </cell>
          <cell r="W7954" t="str">
            <v>Gran Buenos Aires</v>
          </cell>
          <cell r="Y7954" t="str">
            <v>ENVÍO SIN CARGO (CABA Y GRAN PARTE DE GBA) TIEMPO: 4 a 6 DÍAS HÁBILES</v>
          </cell>
          <cell r="Z7954" t="str">
            <v>Mercado Pago</v>
          </cell>
          <cell r="AD7954">
            <v>44026</v>
          </cell>
          <cell r="AE7954">
            <v>44029</v>
          </cell>
          <cell r="AF7954" t="str">
            <v>TAPA PARA BOTELLAS 1 PIEZA COLORES SURTIDOS</v>
          </cell>
          <cell r="AG7954" t="str">
            <v>19.99</v>
          </cell>
          <cell r="AH7954">
            <v>1</v>
          </cell>
          <cell r="AI7954" t="str">
            <v>019BA6984</v>
          </cell>
          <cell r="AJ7954" t="str">
            <v>Móvil</v>
          </cell>
          <cell r="AK7954" t="str">
            <v>LLEGA EL 22-07 ENTRE 8 Y 18 HORAS!</v>
          </cell>
          <cell r="AL7954">
            <v>1594960736</v>
          </cell>
          <cell r="AM7954">
            <v>259609624</v>
          </cell>
          <cell r="AN7954" t="str">
            <v>Sí</v>
          </cell>
        </row>
        <row r="7955">
          <cell r="A7955">
            <v>1168</v>
          </cell>
          <cell r="B7955" t="str">
            <v>marchisiosoledad@gmail.com</v>
          </cell>
          <cell r="AF7955" t="str">
            <v>PROMO SET DE VIDRIO</v>
          </cell>
          <cell r="AG7955">
            <v>1899</v>
          </cell>
          <cell r="AH7955">
            <v>1</v>
          </cell>
          <cell r="AI7955" t="str">
            <v>087588F3//BA6431//BA6431//PA59534</v>
          </cell>
          <cell r="AN7955" t="str">
            <v>Sí</v>
          </cell>
        </row>
        <row r="7956">
          <cell r="A7956">
            <v>1167</v>
          </cell>
          <cell r="B7956" t="str">
            <v>mfvago@hotmail.com</v>
          </cell>
          <cell r="C7956">
            <v>44026</v>
          </cell>
          <cell r="D7956" t="str">
            <v>Abierta</v>
          </cell>
          <cell r="E7956" t="str">
            <v>Recibido</v>
          </cell>
          <cell r="F7956" t="str">
            <v>Enviado</v>
          </cell>
          <cell r="G7956" t="str">
            <v>ARS</v>
          </cell>
          <cell r="H7956" t="str">
            <v>538.8</v>
          </cell>
          <cell r="I7956">
            <v>0</v>
          </cell>
          <cell r="J7956">
            <v>0</v>
          </cell>
          <cell r="K7956" t="str">
            <v>538.8</v>
          </cell>
          <cell r="L7956" t="str">
            <v>Lucia De Nigris</v>
          </cell>
          <cell r="M7956">
            <v>38938261</v>
          </cell>
          <cell r="N7956">
            <v>1161267760</v>
          </cell>
          <cell r="O7956" t="str">
            <v>Lucia De Nigris</v>
          </cell>
          <cell r="P7956">
            <v>1161267760</v>
          </cell>
          <cell r="Q7956" t="str">
            <v>Jose Marmol</v>
          </cell>
          <cell r="R7956">
            <v>962</v>
          </cell>
          <cell r="T7956" t="str">
            <v>Temperley</v>
          </cell>
          <cell r="U7956" t="str">
            <v>Lomas de Zamora</v>
          </cell>
          <cell r="V7956">
            <v>1834</v>
          </cell>
          <cell r="W7956" t="str">
            <v>Gran Buenos Aires</v>
          </cell>
          <cell r="Y7956" t="str">
            <v>ENVÍO SIN CARGO (CABA Y GRAN PARTE DE GBA) TIEMPO: 4 a 6 DÍAS HÁBILES</v>
          </cell>
          <cell r="Z7956" t="str">
            <v>Mercado Pago</v>
          </cell>
          <cell r="AD7956">
            <v>44026</v>
          </cell>
          <cell r="AE7956">
            <v>44029</v>
          </cell>
          <cell r="AF7956" t="str">
            <v>RALLADOR DE MANO MEDIANO 20 CM</v>
          </cell>
          <cell r="AG7956" t="str">
            <v>43.87</v>
          </cell>
          <cell r="AH7956">
            <v>1</v>
          </cell>
          <cell r="AI7956" t="str">
            <v>BA7382</v>
          </cell>
          <cell r="AJ7956" t="str">
            <v>Web</v>
          </cell>
          <cell r="AK7956" t="str">
            <v>LLEGA EL 22-07 ENTRE 8 Y 18 HORAS!</v>
          </cell>
          <cell r="AL7956">
            <v>1594871350</v>
          </cell>
          <cell r="AM7956">
            <v>260181930</v>
          </cell>
          <cell r="AN7956" t="str">
            <v>Sí</v>
          </cell>
        </row>
        <row r="7957">
          <cell r="A7957">
            <v>1167</v>
          </cell>
          <cell r="B7957" t="str">
            <v>mfvago@hotmail.com</v>
          </cell>
          <cell r="AF7957" t="str">
            <v>ESPATULAS PLASTICO (Verde)</v>
          </cell>
          <cell r="AG7957" t="str">
            <v>88.94</v>
          </cell>
          <cell r="AH7957">
            <v>1</v>
          </cell>
          <cell r="AI7957" t="str">
            <v>019BA7572BA</v>
          </cell>
          <cell r="AN7957" t="str">
            <v>Sí</v>
          </cell>
        </row>
        <row r="7958">
          <cell r="A7958">
            <v>1167</v>
          </cell>
          <cell r="B7958" t="str">
            <v>mfvago@hotmail.com</v>
          </cell>
          <cell r="AF7958" t="str">
            <v>PACK X 6 VASO BRILHANTE X 310ML</v>
          </cell>
          <cell r="AG7958" t="str">
            <v>405.99</v>
          </cell>
          <cell r="AH7958">
            <v>1</v>
          </cell>
          <cell r="AI7958" t="str">
            <v>TW4699</v>
          </cell>
          <cell r="AN7958" t="str">
            <v>Sí</v>
          </cell>
        </row>
        <row r="7959">
          <cell r="A7959">
            <v>1166</v>
          </cell>
          <cell r="B7959" t="str">
            <v>vc_1511@hotmail.com</v>
          </cell>
          <cell r="C7959">
            <v>44026</v>
          </cell>
          <cell r="D7959" t="str">
            <v>Abierta</v>
          </cell>
          <cell r="E7959" t="str">
            <v>Recibido</v>
          </cell>
          <cell r="F7959" t="str">
            <v>Enviado</v>
          </cell>
          <cell r="G7959" t="str">
            <v>ARS</v>
          </cell>
          <cell r="H7959" t="str">
            <v>5931.11</v>
          </cell>
          <cell r="I7959">
            <v>0</v>
          </cell>
          <cell r="J7959">
            <v>0</v>
          </cell>
          <cell r="K7959" t="str">
            <v>5931.11</v>
          </cell>
          <cell r="L7959" t="str">
            <v>Agustina Mazzini</v>
          </cell>
          <cell r="M7959">
            <v>36716015</v>
          </cell>
          <cell r="N7959">
            <v>1567997283</v>
          </cell>
          <cell r="O7959" t="str">
            <v>Agustina Mazzini</v>
          </cell>
          <cell r="P7959">
            <v>1567997283</v>
          </cell>
          <cell r="Q7959" t="str">
            <v>Hipolito Yrigoyen</v>
          </cell>
          <cell r="R7959">
            <v>1525</v>
          </cell>
          <cell r="S7959" t="str">
            <v>1a</v>
          </cell>
          <cell r="T7959" t="str">
            <v>Vicente Lopez</v>
          </cell>
          <cell r="U7959" t="str">
            <v>Vicente Lopez</v>
          </cell>
          <cell r="V7959">
            <v>1638</v>
          </cell>
          <cell r="W7959" t="str">
            <v>Gran Buenos Aires</v>
          </cell>
          <cell r="Y7959" t="str">
            <v>ENVÍO SIN CARGO (CABA Y GRAN PARTE DE GBA) TIEMPO: 4 a 6 DÍAS HÁBILES</v>
          </cell>
          <cell r="Z7959" t="str">
            <v>Mercado Pago</v>
          </cell>
          <cell r="AC7959" t="str">
            <v>16-07 NO HAY CORTINA</v>
          </cell>
          <cell r="AD7959">
            <v>44026</v>
          </cell>
          <cell r="AE7959">
            <v>44032</v>
          </cell>
          <cell r="AF7959" t="str">
            <v>KIT SOMMELIER</v>
          </cell>
          <cell r="AG7959">
            <v>1452</v>
          </cell>
          <cell r="AH7959">
            <v>1</v>
          </cell>
          <cell r="AI7959" t="str">
            <v>TW409590</v>
          </cell>
          <cell r="AJ7959" t="str">
            <v>Web</v>
          </cell>
          <cell r="AK7959" t="str">
            <v>LLEGA EL 21-07 ENTRE 8 Y 18 HORAS!</v>
          </cell>
          <cell r="AL7959">
            <v>1594510890</v>
          </cell>
          <cell r="AM7959">
            <v>260127129</v>
          </cell>
          <cell r="AN7959" t="str">
            <v>Sí</v>
          </cell>
        </row>
        <row r="7960">
          <cell r="A7960">
            <v>1166</v>
          </cell>
          <cell r="B7960" t="str">
            <v>vc_1511@hotmail.com</v>
          </cell>
          <cell r="AF7960" t="str">
            <v>CORTINA TROPICAL 100% POLIESTER 180 X 180 CM</v>
          </cell>
          <cell r="AG7960" t="str">
            <v>1771.11</v>
          </cell>
          <cell r="AH7960">
            <v>1</v>
          </cell>
          <cell r="AI7960" t="str">
            <v>CHUCOTR MERCA SEPARADA</v>
          </cell>
          <cell r="AN7960" t="str">
            <v>Sí</v>
          </cell>
        </row>
        <row r="7961">
          <cell r="A7961">
            <v>1166</v>
          </cell>
          <cell r="B7961" t="str">
            <v>vc_1511@hotmail.com</v>
          </cell>
          <cell r="AF7961" t="str">
            <v>JUEGO X 6 PLATOS HONDOS PARTHENON ROJOS 26CM</v>
          </cell>
          <cell r="AG7961">
            <v>2708</v>
          </cell>
          <cell r="AH7961">
            <v>1</v>
          </cell>
          <cell r="AI7961" t="str">
            <v>PO416473</v>
          </cell>
          <cell r="AN7961" t="str">
            <v>Sí</v>
          </cell>
        </row>
        <row r="7962">
          <cell r="A7962">
            <v>1165</v>
          </cell>
          <cell r="B7962" t="str">
            <v>giuliordas@hotmail.com</v>
          </cell>
          <cell r="C7962">
            <v>44026</v>
          </cell>
          <cell r="D7962" t="str">
            <v>Abierta</v>
          </cell>
          <cell r="E7962" t="str">
            <v>Recibido</v>
          </cell>
          <cell r="F7962" t="str">
            <v>Enviado</v>
          </cell>
          <cell r="G7962" t="str">
            <v>ARS</v>
          </cell>
          <cell r="H7962">
            <v>723</v>
          </cell>
          <cell r="I7962">
            <v>0</v>
          </cell>
          <cell r="J7962">
            <v>0</v>
          </cell>
          <cell r="K7962">
            <v>723</v>
          </cell>
          <cell r="L7962" t="str">
            <v>Giuliana Ordas</v>
          </cell>
          <cell r="M7962">
            <v>40396155</v>
          </cell>
          <cell r="N7962">
            <v>5491157554460</v>
          </cell>
          <cell r="O7962" t="str">
            <v>Giuliana Ordas</v>
          </cell>
          <cell r="P7962">
            <v>5491157554460</v>
          </cell>
          <cell r="Q7962" t="str">
            <v>Dean funes</v>
          </cell>
          <cell r="R7962">
            <v>1912</v>
          </cell>
          <cell r="U7962" t="str">
            <v>Caba</v>
          </cell>
          <cell r="V7962">
            <v>1244</v>
          </cell>
          <cell r="W7962" t="str">
            <v>Capital Federal</v>
          </cell>
          <cell r="Y7962" t="str">
            <v>ENVÍO SIN CARGO (CABA Y GRAN PARTE DE GBA) TIEMPO: 4 a 6 DÍAS HÁBILES</v>
          </cell>
          <cell r="Z7962" t="str">
            <v>Mercado Pago</v>
          </cell>
          <cell r="AC7962" t="str">
            <v>RIVERA INDARTE 454 1"D" CABA</v>
          </cell>
          <cell r="AD7962">
            <v>44026</v>
          </cell>
          <cell r="AE7962">
            <v>44029</v>
          </cell>
          <cell r="AF7962" t="str">
            <v>SET X 3 BOWL DE VIDRIO</v>
          </cell>
          <cell r="AG7962">
            <v>723</v>
          </cell>
          <cell r="AH7962">
            <v>1</v>
          </cell>
          <cell r="AI7962" t="str">
            <v>087588F3 MERCA SEPARADA</v>
          </cell>
          <cell r="AJ7962" t="str">
            <v>Móvil</v>
          </cell>
          <cell r="AK7962" t="str">
            <v>LLEGA EL 22-07 ENTRE 8 Y 18 HORAS!</v>
          </cell>
          <cell r="AL7962">
            <v>1594455028</v>
          </cell>
          <cell r="AM7962">
            <v>260112595</v>
          </cell>
          <cell r="AN7962" t="str">
            <v>Sí</v>
          </cell>
        </row>
        <row r="7963">
          <cell r="A7963">
            <v>1164</v>
          </cell>
          <cell r="B7963" t="str">
            <v>mpaulaunamuno@gmail.com</v>
          </cell>
          <cell r="C7963">
            <v>44026</v>
          </cell>
          <cell r="D7963" t="str">
            <v>Abierta</v>
          </cell>
          <cell r="E7963" t="str">
            <v>Recibido</v>
          </cell>
          <cell r="F7963" t="str">
            <v>Enviado</v>
          </cell>
          <cell r="G7963" t="str">
            <v>ARS</v>
          </cell>
          <cell r="H7963">
            <v>1708</v>
          </cell>
          <cell r="I7963">
            <v>0</v>
          </cell>
          <cell r="J7963">
            <v>0</v>
          </cell>
          <cell r="K7963">
            <v>1708</v>
          </cell>
          <cell r="L7963" t="str">
            <v>Maria paula Unamuno</v>
          </cell>
          <cell r="M7963">
            <v>42292134</v>
          </cell>
          <cell r="N7963">
            <v>1126523826</v>
          </cell>
          <cell r="O7963" t="str">
            <v>Maria paula Unamuno</v>
          </cell>
          <cell r="P7963">
            <v>1126523826</v>
          </cell>
          <cell r="Q7963" t="str">
            <v>Ceferino ramirez</v>
          </cell>
          <cell r="R7963">
            <v>1745</v>
          </cell>
          <cell r="T7963" t="str">
            <v>Adrogue</v>
          </cell>
          <cell r="U7963" t="str">
            <v>Buenos aires</v>
          </cell>
          <cell r="V7963">
            <v>1846</v>
          </cell>
          <cell r="W7963" t="str">
            <v>Gran Buenos Aires</v>
          </cell>
          <cell r="Y7963" t="str">
            <v>ENVÍO SIN CARGO (CABA Y GRAN PARTE DE GBA) TIEMPO: 4 a 6 DÍAS HÁBILES</v>
          </cell>
          <cell r="Z7963" t="str">
            <v>Mercado Pago</v>
          </cell>
          <cell r="AC7963" t="str">
            <v>16-07 NO HAY MAS</v>
          </cell>
          <cell r="AD7963">
            <v>44026</v>
          </cell>
          <cell r="AE7963">
            <v>44035</v>
          </cell>
          <cell r="AF7963" t="str">
            <v>MESA PLEGABLE PARA PC MADERA Y METAL 59X39X23CM (Beige con Negro)</v>
          </cell>
          <cell r="AG7963">
            <v>1708</v>
          </cell>
          <cell r="AH7963">
            <v>1</v>
          </cell>
          <cell r="AI7963" t="str">
            <v>046ME7897</v>
          </cell>
          <cell r="AJ7963" t="str">
            <v>Móvil</v>
          </cell>
          <cell r="AK7963" t="str">
            <v/>
          </cell>
          <cell r="AL7963">
            <v>1593958124</v>
          </cell>
          <cell r="AM7963">
            <v>260018323</v>
          </cell>
          <cell r="AN7963" t="str">
            <v>Sí</v>
          </cell>
        </row>
        <row r="7964">
          <cell r="A7964">
            <v>1163</v>
          </cell>
          <cell r="B7964" t="str">
            <v>florenciasalvia@live.com.ar</v>
          </cell>
          <cell r="C7964">
            <v>44026</v>
          </cell>
          <cell r="D7964" t="str">
            <v>Abierta</v>
          </cell>
          <cell r="E7964" t="str">
            <v>Recibido</v>
          </cell>
          <cell r="F7964" t="str">
            <v>Enviado</v>
          </cell>
          <cell r="G7964" t="str">
            <v>ARS</v>
          </cell>
          <cell r="H7964" t="str">
            <v>1043.34</v>
          </cell>
          <cell r="I7964">
            <v>0</v>
          </cell>
          <cell r="J7964">
            <v>0</v>
          </cell>
          <cell r="K7964" t="str">
            <v>1043.34</v>
          </cell>
          <cell r="L7964" t="str">
            <v>Florencia Salvia</v>
          </cell>
          <cell r="M7964">
            <v>34772648</v>
          </cell>
          <cell r="N7964">
            <v>1154223189</v>
          </cell>
          <cell r="O7964" t="str">
            <v>Florencia Salvia</v>
          </cell>
          <cell r="P7964">
            <v>1154223189</v>
          </cell>
          <cell r="Q7964" t="str">
            <v>Av Juan Bautista Alberdi</v>
          </cell>
          <cell r="R7964">
            <v>1640</v>
          </cell>
          <cell r="S7964" t="str">
            <v>1B</v>
          </cell>
          <cell r="T7964" t="str">
            <v>Caballito</v>
          </cell>
          <cell r="U7964" t="str">
            <v>Caba</v>
          </cell>
          <cell r="V7964">
            <v>1406</v>
          </cell>
          <cell r="W7964" t="str">
            <v>Capital Federal</v>
          </cell>
          <cell r="Y7964" t="str">
            <v>ENVÍO SIN CARGO (CABA Y GRAN PARTE DE GBA) TIEMPO: 4 a 6 DÍAS HÁBILES</v>
          </cell>
          <cell r="Z7964" t="str">
            <v>Mercado Pago</v>
          </cell>
          <cell r="AD7964">
            <v>44026</v>
          </cell>
          <cell r="AE7964">
            <v>44029</v>
          </cell>
          <cell r="AF7964" t="str">
            <v>DESTAPADOR - SACACORCHOS</v>
          </cell>
          <cell r="AG7964" t="str">
            <v>134.84</v>
          </cell>
          <cell r="AH7964">
            <v>1</v>
          </cell>
          <cell r="AI7964" t="str">
            <v>BA4791</v>
          </cell>
          <cell r="AJ7964" t="str">
            <v>Móvil</v>
          </cell>
          <cell r="AK7964" t="str">
            <v>LLEGA EL 22-07 ENTRE 8 Y 18 HORAS!</v>
          </cell>
          <cell r="AL7964">
            <v>1593761486</v>
          </cell>
          <cell r="AM7964">
            <v>259982062</v>
          </cell>
          <cell r="AN7964" t="str">
            <v>Sí</v>
          </cell>
        </row>
        <row r="7965">
          <cell r="A7965">
            <v>1163</v>
          </cell>
          <cell r="B7965" t="str">
            <v>florenciasalvia@live.com.ar</v>
          </cell>
          <cell r="AF7965" t="str">
            <v>CAFETERA EMBOLO 600ML M4</v>
          </cell>
          <cell r="AG7965" t="str">
            <v>908.5</v>
          </cell>
          <cell r="AH7965">
            <v>1</v>
          </cell>
          <cell r="AI7965" t="str">
            <v>046BA8050</v>
          </cell>
          <cell r="AN7965" t="str">
            <v>Sí</v>
          </cell>
        </row>
        <row r="7966">
          <cell r="A7966">
            <v>1162</v>
          </cell>
          <cell r="B7966" t="str">
            <v>manu.rumbo@hotmail.com</v>
          </cell>
          <cell r="C7966">
            <v>44026</v>
          </cell>
          <cell r="D7966" t="str">
            <v>Abierta</v>
          </cell>
          <cell r="E7966" t="str">
            <v>Recibido</v>
          </cell>
          <cell r="F7966" t="str">
            <v>Enviado</v>
          </cell>
          <cell r="G7966" t="str">
            <v>ARS</v>
          </cell>
          <cell r="H7966" t="str">
            <v>1951.91</v>
          </cell>
          <cell r="I7966">
            <v>0</v>
          </cell>
          <cell r="J7966">
            <v>0</v>
          </cell>
          <cell r="K7966" t="str">
            <v>1951.91</v>
          </cell>
          <cell r="L7966" t="str">
            <v>Manuela Rumbo</v>
          </cell>
          <cell r="M7966">
            <v>38453248</v>
          </cell>
          <cell r="N7966">
            <v>5491131910759</v>
          </cell>
          <cell r="O7966" t="str">
            <v>Manuela Rumbo</v>
          </cell>
          <cell r="P7966">
            <v>5491131910759</v>
          </cell>
          <cell r="Q7966" t="str">
            <v>Guido Spano</v>
          </cell>
          <cell r="R7966">
            <v>256</v>
          </cell>
          <cell r="T7966" t="str">
            <v>Bernal</v>
          </cell>
          <cell r="U7966" t="str">
            <v>Quilmes</v>
          </cell>
          <cell r="V7966">
            <v>1876</v>
          </cell>
          <cell r="W7966" t="str">
            <v>Gran Buenos Aires</v>
          </cell>
          <cell r="Y7966" t="str">
            <v>ENVÍO SIN CARGO (CABA Y GRAN PARTE DE GBA) TIEMPO: 4 a 6 DÍAS HÁBILES</v>
          </cell>
          <cell r="Z7966" t="str">
            <v>Mercado Pago</v>
          </cell>
          <cell r="AD7966">
            <v>44026</v>
          </cell>
          <cell r="AE7966">
            <v>44029</v>
          </cell>
          <cell r="AF7966" t="str">
            <v>BANDEJA BAMBOO BLANCA 35X4.5CM</v>
          </cell>
          <cell r="AG7966" t="str">
            <v>1951.91</v>
          </cell>
          <cell r="AH7966">
            <v>1</v>
          </cell>
          <cell r="AI7966" t="str">
            <v>BA7779</v>
          </cell>
          <cell r="AJ7966" t="str">
            <v>Móvil</v>
          </cell>
          <cell r="AK7966" t="str">
            <v>LLEGA EL 22-07 ENTRE 8 Y 18 HORAS!</v>
          </cell>
          <cell r="AL7966">
            <v>1593664364</v>
          </cell>
          <cell r="AM7966">
            <v>259794403</v>
          </cell>
          <cell r="AN7966" t="str">
            <v>Sí</v>
          </cell>
        </row>
        <row r="7967">
          <cell r="A7967">
            <v>1161</v>
          </cell>
          <cell r="B7967" t="str">
            <v>aldanazalazar82@gmail.com</v>
          </cell>
          <cell r="C7967">
            <v>44026</v>
          </cell>
          <cell r="D7967" t="str">
            <v>Abierta</v>
          </cell>
          <cell r="E7967" t="str">
            <v>Recibido</v>
          </cell>
          <cell r="F7967" t="str">
            <v>Enviado</v>
          </cell>
          <cell r="G7967" t="str">
            <v>ARS</v>
          </cell>
          <cell r="H7967">
            <v>1899</v>
          </cell>
          <cell r="I7967">
            <v>0</v>
          </cell>
          <cell r="J7967">
            <v>0</v>
          </cell>
          <cell r="K7967">
            <v>1899</v>
          </cell>
          <cell r="L7967" t="str">
            <v>Jonathan Armas</v>
          </cell>
          <cell r="M7967">
            <v>38912807</v>
          </cell>
          <cell r="N7967">
            <v>1161602710</v>
          </cell>
          <cell r="O7967" t="str">
            <v>Jonathan Armas</v>
          </cell>
          <cell r="P7967">
            <v>1161602710</v>
          </cell>
          <cell r="Q7967" t="str">
            <v>Jorge Newvery</v>
          </cell>
          <cell r="R7967">
            <v>6466</v>
          </cell>
          <cell r="T7967" t="str">
            <v>Las Flores</v>
          </cell>
          <cell r="U7967" t="str">
            <v>Moreno</v>
          </cell>
          <cell r="V7967">
            <v>1744</v>
          </cell>
          <cell r="W7967" t="str">
            <v>Gran Buenos Aires</v>
          </cell>
          <cell r="Y7967" t="str">
            <v>ENVÍO SIN CARGO (CABA Y GRAN PARTE DE GBA) TIEMPO: 4 a 6 DÍAS HÁBILES</v>
          </cell>
          <cell r="Z7967" t="str">
            <v>Mercado Pago</v>
          </cell>
          <cell r="AD7967">
            <v>44026</v>
          </cell>
          <cell r="AE7967">
            <v>44029</v>
          </cell>
          <cell r="AF7967" t="str">
            <v>PROMO SET DE VIDRIO</v>
          </cell>
          <cell r="AG7967">
            <v>1899</v>
          </cell>
          <cell r="AH7967">
            <v>1</v>
          </cell>
          <cell r="AI7967" t="str">
            <v>087588F3//BA6431//BA6431//PA59534</v>
          </cell>
          <cell r="AJ7967" t="str">
            <v>Móvil</v>
          </cell>
          <cell r="AK7967" t="str">
            <v>LLEGA EL 22-07 ENTRE 8 Y 18 HORAS!</v>
          </cell>
          <cell r="AL7967">
            <v>1593163351</v>
          </cell>
          <cell r="AM7967">
            <v>259609651</v>
          </cell>
          <cell r="AN7967" t="str">
            <v>Sí</v>
          </cell>
        </row>
        <row r="7968">
          <cell r="A7968">
            <v>1160</v>
          </cell>
          <cell r="B7968" t="str">
            <v>natigei@yahoo.com.ar</v>
          </cell>
          <cell r="C7968">
            <v>44025</v>
          </cell>
          <cell r="D7968" t="str">
            <v>Abierta</v>
          </cell>
          <cell r="E7968" t="str">
            <v>Recibido</v>
          </cell>
          <cell r="F7968" t="str">
            <v>Enviado</v>
          </cell>
          <cell r="G7968" t="str">
            <v>ARS</v>
          </cell>
          <cell r="H7968">
            <v>1899</v>
          </cell>
          <cell r="I7968">
            <v>0</v>
          </cell>
          <cell r="J7968">
            <v>0</v>
          </cell>
          <cell r="K7968">
            <v>1899</v>
          </cell>
          <cell r="L7968" t="str">
            <v>Natalia Gelos</v>
          </cell>
          <cell r="M7968">
            <v>30534773</v>
          </cell>
          <cell r="N7968">
            <v>1540929571</v>
          </cell>
          <cell r="O7968" t="str">
            <v>Natalia Gelos</v>
          </cell>
          <cell r="P7968">
            <v>1540929571</v>
          </cell>
          <cell r="Q7968" t="str">
            <v>Montes de Oca</v>
          </cell>
          <cell r="R7968">
            <v>1230</v>
          </cell>
          <cell r="S7968">
            <v>0.125</v>
          </cell>
          <cell r="T7968" t="str">
            <v>Barracas</v>
          </cell>
          <cell r="U7968" t="str">
            <v>Caba</v>
          </cell>
          <cell r="V7968">
            <v>1271</v>
          </cell>
          <cell r="W7968" t="str">
            <v>Capital Federal</v>
          </cell>
          <cell r="Y7968" t="str">
            <v>ENVÍO SIN CARGO (CABA Y GRAN PARTE DE GBA) TIEMPO: 4 a 6 DÍAS HÁBILES</v>
          </cell>
          <cell r="Z7968" t="str">
            <v>Mercado Pago</v>
          </cell>
          <cell r="AD7968">
            <v>44025</v>
          </cell>
          <cell r="AE7968">
            <v>44027</v>
          </cell>
          <cell r="AF7968" t="str">
            <v>PROMO SET DE VIDRIO</v>
          </cell>
          <cell r="AG7968">
            <v>1899</v>
          </cell>
          <cell r="AH7968">
            <v>1</v>
          </cell>
          <cell r="AI7968" t="str">
            <v>087588F3//BA6431//BA6431//PA59534</v>
          </cell>
          <cell r="AJ7968" t="str">
            <v>Móvil</v>
          </cell>
          <cell r="AK7968" t="str">
            <v>LLEGA EL 21-07 ENTRE 8 Y 18 HORAS!</v>
          </cell>
          <cell r="AL7968">
            <v>1592984250</v>
          </cell>
          <cell r="AM7968">
            <v>259696785</v>
          </cell>
          <cell r="AN7968" t="str">
            <v>Sí</v>
          </cell>
        </row>
        <row r="7969">
          <cell r="A7969">
            <v>1159</v>
          </cell>
          <cell r="B7969" t="str">
            <v>totoniacresce@outlook.com</v>
          </cell>
          <cell r="C7969">
            <v>44025</v>
          </cell>
          <cell r="D7969" t="str">
            <v>Abierta</v>
          </cell>
          <cell r="E7969" t="str">
            <v>Recibido</v>
          </cell>
          <cell r="F7969" t="str">
            <v>Enviado</v>
          </cell>
          <cell r="G7969" t="str">
            <v>ARS</v>
          </cell>
          <cell r="H7969">
            <v>2016</v>
          </cell>
          <cell r="I7969">
            <v>0</v>
          </cell>
          <cell r="J7969">
            <v>655</v>
          </cell>
          <cell r="K7969">
            <v>2671</v>
          </cell>
          <cell r="L7969" t="str">
            <v xml:space="preserve">Antonia </v>
          </cell>
          <cell r="M7969">
            <v>27334233338</v>
          </cell>
          <cell r="N7969">
            <v>2326394035</v>
          </cell>
          <cell r="O7969" t="str">
            <v>Antonia  Cresce</v>
          </cell>
          <cell r="P7969">
            <v>2326394035</v>
          </cell>
          <cell r="Q7969" t="str">
            <v>Moreno</v>
          </cell>
          <cell r="R7969">
            <v>308</v>
          </cell>
          <cell r="U7969" t="str">
            <v>San Antonio de areco</v>
          </cell>
          <cell r="V7969">
            <v>2760</v>
          </cell>
          <cell r="W7969" t="str">
            <v>Buenos Aires</v>
          </cell>
          <cell r="Y7969" t="str">
            <v>Correo Argentino - Encomienda Clásica</v>
          </cell>
          <cell r="Z7969" t="str">
            <v>Mercado Pago</v>
          </cell>
          <cell r="AD7969">
            <v>44025</v>
          </cell>
          <cell r="AE7969">
            <v>44032</v>
          </cell>
          <cell r="AF7969" t="str">
            <v>INFUSOR DE TE</v>
          </cell>
          <cell r="AG7969">
            <v>154</v>
          </cell>
          <cell r="AH7969">
            <v>2</v>
          </cell>
          <cell r="AI7969" t="str">
            <v>046BA4757</v>
          </cell>
          <cell r="AJ7969" t="str">
            <v>Móvil</v>
          </cell>
          <cell r="AK7969" t="str">
            <v>SE ENVIA AL CORREO EL 21-07 ENTRE 15 Y 18 HORAS!</v>
          </cell>
          <cell r="AL7969">
            <v>1592973300</v>
          </cell>
          <cell r="AM7969">
            <v>258998154</v>
          </cell>
          <cell r="AN7969" t="str">
            <v>Sí</v>
          </cell>
        </row>
        <row r="7970">
          <cell r="A7970">
            <v>1159</v>
          </cell>
          <cell r="B7970" t="str">
            <v>totoniacresce@outlook.com</v>
          </cell>
          <cell r="AF7970" t="str">
            <v>MESA PLEGABLE PARA PC MADERA Y METAL 59X39X23CM (Beige con Negro)</v>
          </cell>
          <cell r="AG7970">
            <v>1708</v>
          </cell>
          <cell r="AH7970">
            <v>1</v>
          </cell>
          <cell r="AI7970" t="str">
            <v>046ME7897</v>
          </cell>
          <cell r="AN7970" t="str">
            <v>Sí</v>
          </cell>
        </row>
        <row r="7971">
          <cell r="A7971">
            <v>1158</v>
          </cell>
          <cell r="B7971" t="str">
            <v>mquattromano@gmail.com</v>
          </cell>
          <cell r="C7971">
            <v>44025</v>
          </cell>
          <cell r="D7971" t="str">
            <v>Abierta</v>
          </cell>
          <cell r="E7971" t="str">
            <v>Recibido</v>
          </cell>
          <cell r="F7971" t="str">
            <v>Enviado</v>
          </cell>
          <cell r="G7971" t="str">
            <v>ARS</v>
          </cell>
          <cell r="H7971" t="str">
            <v>2349.94</v>
          </cell>
          <cell r="I7971">
            <v>0</v>
          </cell>
          <cell r="J7971">
            <v>0</v>
          </cell>
          <cell r="K7971" t="str">
            <v>2349.94</v>
          </cell>
          <cell r="L7971" t="str">
            <v>Mariana Quattromano</v>
          </cell>
          <cell r="M7971">
            <v>27942136</v>
          </cell>
          <cell r="N7971">
            <v>42489055</v>
          </cell>
          <cell r="O7971" t="str">
            <v>Mariana quattromano</v>
          </cell>
          <cell r="P7971">
            <v>42489055</v>
          </cell>
          <cell r="Q7971" t="str">
            <v>Matanza</v>
          </cell>
          <cell r="R7971">
            <v>3789</v>
          </cell>
          <cell r="T7971" t="str">
            <v>monte chingolo</v>
          </cell>
          <cell r="U7971" t="str">
            <v>Lanus Este</v>
          </cell>
          <cell r="V7971">
            <v>1824</v>
          </cell>
          <cell r="W7971" t="str">
            <v>Gran Buenos Aires</v>
          </cell>
          <cell r="Y7971" t="str">
            <v>ENVÍO SIN CARGO (CABA Y GRAN PARTE DE GBA) TIEMPO: 4 a 6 DÍAS HÁBILES</v>
          </cell>
          <cell r="Z7971" t="str">
            <v>Mercado Pago</v>
          </cell>
          <cell r="AD7971">
            <v>44025</v>
          </cell>
          <cell r="AE7971">
            <v>44027</v>
          </cell>
          <cell r="AF7971" t="str">
            <v>CAFETERA EMBOLO 1000ML NEGRO</v>
          </cell>
          <cell r="AG7971" t="str">
            <v>1024.09</v>
          </cell>
          <cell r="AH7971">
            <v>1</v>
          </cell>
          <cell r="AI7971" t="str">
            <v>046BA8036</v>
          </cell>
          <cell r="AJ7971" t="str">
            <v>Web</v>
          </cell>
          <cell r="AK7971" t="str">
            <v>LLEGA EL 20-07 ENTRE 8 Y 18 HORAS!</v>
          </cell>
          <cell r="AL7971">
            <v>1592887726</v>
          </cell>
          <cell r="AM7971">
            <v>259671136</v>
          </cell>
          <cell r="AN7971" t="str">
            <v>Sí</v>
          </cell>
        </row>
        <row r="7972">
          <cell r="A7972">
            <v>1158</v>
          </cell>
          <cell r="B7972" t="str">
            <v>mquattromano@gmail.com</v>
          </cell>
          <cell r="AF7972" t="str">
            <v>JUEGO DE 6 VASOS AMSTERDAM</v>
          </cell>
          <cell r="AG7972">
            <v>599</v>
          </cell>
          <cell r="AH7972">
            <v>1</v>
          </cell>
          <cell r="AI7972" t="str">
            <v>RI68972PK</v>
          </cell>
          <cell r="AN7972" t="str">
            <v>Sí</v>
          </cell>
        </row>
        <row r="7973">
          <cell r="A7973">
            <v>1158</v>
          </cell>
          <cell r="B7973" t="str">
            <v>mquattromano@gmail.com</v>
          </cell>
          <cell r="AF7973" t="str">
            <v>COLADOR BALLENA 32CM X 10.5CM (Violeta)</v>
          </cell>
          <cell r="AG7973" t="str">
            <v>144.56</v>
          </cell>
          <cell r="AH7973">
            <v>1</v>
          </cell>
          <cell r="AN7973" t="str">
            <v>Sí</v>
          </cell>
        </row>
        <row r="7974">
          <cell r="A7974">
            <v>1158</v>
          </cell>
          <cell r="B7974" t="str">
            <v>mquattromano@gmail.com</v>
          </cell>
          <cell r="AF7974" t="str">
            <v>TABLA DE PICAR RECTANGULAR BLANCA 26X38 CM</v>
          </cell>
          <cell r="AG7974" t="str">
            <v>582.29</v>
          </cell>
          <cell r="AH7974">
            <v>1</v>
          </cell>
          <cell r="AI7974" t="str">
            <v>BA8058</v>
          </cell>
          <cell r="AN7974" t="str">
            <v>Sí</v>
          </cell>
        </row>
        <row r="7975">
          <cell r="A7975">
            <v>1157</v>
          </cell>
          <cell r="B7975" t="str">
            <v>adrianaabbas@gmail.com</v>
          </cell>
          <cell r="C7975">
            <v>44025</v>
          </cell>
          <cell r="D7975" t="str">
            <v>Abierta</v>
          </cell>
          <cell r="E7975" t="str">
            <v>Recibido</v>
          </cell>
          <cell r="F7975" t="str">
            <v>Enviado</v>
          </cell>
          <cell r="G7975" t="str">
            <v>ARS</v>
          </cell>
          <cell r="H7975" t="str">
            <v>549.49</v>
          </cell>
          <cell r="I7975">
            <v>0</v>
          </cell>
          <cell r="J7975">
            <v>0</v>
          </cell>
          <cell r="K7975" t="str">
            <v>549.49</v>
          </cell>
          <cell r="L7975" t="str">
            <v>Adriana Abbas</v>
          </cell>
          <cell r="M7975">
            <v>12915251</v>
          </cell>
          <cell r="N7975">
            <v>1155171808</v>
          </cell>
          <cell r="O7975" t="str">
            <v>Adriana Abbas</v>
          </cell>
          <cell r="P7975">
            <v>1155171808</v>
          </cell>
          <cell r="Q7975" t="str">
            <v>Av. Pte. Peron</v>
          </cell>
          <cell r="R7975">
            <v>2528</v>
          </cell>
          <cell r="U7975" t="str">
            <v>Haedo</v>
          </cell>
          <cell r="V7975">
            <v>1706</v>
          </cell>
          <cell r="W7975" t="str">
            <v>Gran Buenos Aires</v>
          </cell>
          <cell r="Y7975" t="str">
            <v>ENVÍO SIN CARGO (CABA Y GRAN PARTE DE GBA) TIEMPO: 4 a 6 DÍAS HÁBILES</v>
          </cell>
          <cell r="Z7975" t="str">
            <v>Mercado Pago</v>
          </cell>
          <cell r="AD7975">
            <v>44025</v>
          </cell>
          <cell r="AE7975">
            <v>44027</v>
          </cell>
          <cell r="AF7975" t="str">
            <v>PLATO DE SITIO DESMONTABLE 32 CM (Blanco y Negro)</v>
          </cell>
          <cell r="AG7975" t="str">
            <v>549.49</v>
          </cell>
          <cell r="AH7975">
            <v>1</v>
          </cell>
          <cell r="AI7975" t="str">
            <v>024KK108RBYN</v>
          </cell>
          <cell r="AJ7975" t="str">
            <v>Móvil</v>
          </cell>
          <cell r="AK7975" t="str">
            <v>LLEGA EL 21-07 ENTRE 8 Y 18 HORAS!</v>
          </cell>
          <cell r="AL7975">
            <v>1592799457</v>
          </cell>
          <cell r="AM7975">
            <v>259646933</v>
          </cell>
          <cell r="AN7975" t="str">
            <v>Sí</v>
          </cell>
        </row>
        <row r="7976">
          <cell r="A7976">
            <v>1156</v>
          </cell>
          <cell r="B7976" t="str">
            <v>lunamarcose@gmail.com</v>
          </cell>
          <cell r="C7976">
            <v>44025</v>
          </cell>
          <cell r="D7976" t="str">
            <v>Abierta</v>
          </cell>
          <cell r="E7976" t="str">
            <v>Recibido</v>
          </cell>
          <cell r="F7976" t="str">
            <v>Enviado</v>
          </cell>
          <cell r="G7976" t="str">
            <v>ARS</v>
          </cell>
          <cell r="H7976">
            <v>1708</v>
          </cell>
          <cell r="I7976">
            <v>0</v>
          </cell>
          <cell r="J7976">
            <v>735</v>
          </cell>
          <cell r="K7976">
            <v>2443</v>
          </cell>
          <cell r="L7976" t="str">
            <v>Marcos Luna</v>
          </cell>
          <cell r="M7976">
            <v>35515385</v>
          </cell>
          <cell r="N7976">
            <v>2613845238</v>
          </cell>
          <cell r="O7976" t="str">
            <v>Marcos Luna</v>
          </cell>
          <cell r="P7976">
            <v>2613845238</v>
          </cell>
          <cell r="Q7976" t="str">
            <v>Mitre</v>
          </cell>
          <cell r="R7976">
            <v>1333</v>
          </cell>
          <cell r="S7976" t="str">
            <v>Piso 6 - Departamento 6</v>
          </cell>
          <cell r="U7976" t="str">
            <v>Mendoza</v>
          </cell>
          <cell r="V7976">
            <v>5500</v>
          </cell>
          <cell r="W7976" t="str">
            <v>Mendoza</v>
          </cell>
          <cell r="Y7976" t="str">
            <v>Correo Argentino - Encomienda Clásica</v>
          </cell>
          <cell r="Z7976" t="str">
            <v>Mercado Pago</v>
          </cell>
          <cell r="AD7976">
            <v>44025</v>
          </cell>
          <cell r="AE7976">
            <v>44032</v>
          </cell>
          <cell r="AF7976" t="str">
            <v>MESA PLEGABLE PARA PC MADERA Y METAL 59X39X23CM (Beige con Negro)</v>
          </cell>
          <cell r="AG7976">
            <v>1708</v>
          </cell>
          <cell r="AH7976">
            <v>1</v>
          </cell>
          <cell r="AI7976" t="str">
            <v>046ME7897</v>
          </cell>
          <cell r="AJ7976" t="str">
            <v>Web</v>
          </cell>
          <cell r="AK7976" t="str">
            <v>SE ENVIA AL CORREO EL 21-07 ENTRE 15 Y 18 HORAS!</v>
          </cell>
          <cell r="AL7976">
            <v>1592717415</v>
          </cell>
          <cell r="AM7976">
            <v>259626507</v>
          </cell>
          <cell r="AN7976" t="str">
            <v>Sí</v>
          </cell>
        </row>
        <row r="7977">
          <cell r="A7977">
            <v>1155</v>
          </cell>
          <cell r="B7977" t="str">
            <v>claudio.parra8@gmail.com</v>
          </cell>
          <cell r="C7977">
            <v>44025</v>
          </cell>
          <cell r="D7977" t="str">
            <v>Abierta</v>
          </cell>
          <cell r="E7977" t="str">
            <v>Recibido</v>
          </cell>
          <cell r="F7977" t="str">
            <v>Enviado</v>
          </cell>
          <cell r="G7977" t="str">
            <v>ARS</v>
          </cell>
          <cell r="H7977" t="str">
            <v>569.8</v>
          </cell>
          <cell r="I7977">
            <v>0</v>
          </cell>
          <cell r="J7977">
            <v>0</v>
          </cell>
          <cell r="K7977" t="str">
            <v>569.8</v>
          </cell>
          <cell r="L7977" t="str">
            <v>Claudio Parra</v>
          </cell>
          <cell r="M7977">
            <v>38095432</v>
          </cell>
          <cell r="N7977">
            <v>1530407292</v>
          </cell>
          <cell r="O7977" t="str">
            <v>Claudio Parra</v>
          </cell>
          <cell r="P7977">
            <v>1530407292</v>
          </cell>
          <cell r="Q7977" t="str">
            <v>Olavarria</v>
          </cell>
          <cell r="R7977">
            <v>625</v>
          </cell>
          <cell r="T7977" t="str">
            <v>Llavallol</v>
          </cell>
          <cell r="U7977" t="str">
            <v>Lomas de zamora</v>
          </cell>
          <cell r="V7977">
            <v>1836</v>
          </cell>
          <cell r="W7977" t="str">
            <v>Gran Buenos Aires</v>
          </cell>
          <cell r="Y7977" t="str">
            <v>ENVÍO SIN CARGO (CABA Y GRAN PARTE DE GBA) TIEMPO: 4 a 6 DÍAS HÁBILES</v>
          </cell>
          <cell r="Z7977" t="str">
            <v>Mercado Pago</v>
          </cell>
          <cell r="AD7977">
            <v>44025</v>
          </cell>
          <cell r="AE7977">
            <v>44027</v>
          </cell>
          <cell r="AF7977" t="str">
            <v>TAMIZ ACERO INXODABLE</v>
          </cell>
          <cell r="AG7977" t="str">
            <v>569.8</v>
          </cell>
          <cell r="AH7977">
            <v>1</v>
          </cell>
          <cell r="AI7977" t="str">
            <v>046BA4748 LE PUSE EL 15%</v>
          </cell>
          <cell r="AJ7977" t="str">
            <v>Móvil</v>
          </cell>
          <cell r="AK7977" t="str">
            <v>LLEGA EL 20-07 ENTRE 8 Y 18 HORAS!</v>
          </cell>
          <cell r="AL7977">
            <v>1592713426</v>
          </cell>
          <cell r="AM7977">
            <v>259625382</v>
          </cell>
          <cell r="AN7977" t="str">
            <v>Sí</v>
          </cell>
        </row>
        <row r="7978">
          <cell r="A7978">
            <v>1154</v>
          </cell>
          <cell r="B7978" t="str">
            <v>daiajg@hotmail.com</v>
          </cell>
          <cell r="C7978">
            <v>44025</v>
          </cell>
          <cell r="D7978" t="str">
            <v>Abierta</v>
          </cell>
          <cell r="E7978" t="str">
            <v>Recibido</v>
          </cell>
          <cell r="F7978" t="str">
            <v>Enviado</v>
          </cell>
          <cell r="G7978" t="str">
            <v>ARS</v>
          </cell>
          <cell r="H7978" t="str">
            <v>2342.4</v>
          </cell>
          <cell r="I7978">
            <v>0</v>
          </cell>
          <cell r="J7978">
            <v>0</v>
          </cell>
          <cell r="K7978" t="str">
            <v>2342.4</v>
          </cell>
          <cell r="L7978" t="str">
            <v>Leandro González</v>
          </cell>
          <cell r="M7978">
            <v>33245374</v>
          </cell>
          <cell r="N7978">
            <v>1164185254</v>
          </cell>
          <cell r="O7978" t="str">
            <v>Leandro González</v>
          </cell>
          <cell r="P7978">
            <v>1164185254</v>
          </cell>
          <cell r="Q7978" t="str">
            <v>Cullen</v>
          </cell>
          <cell r="R7978">
            <v>4863</v>
          </cell>
          <cell r="S7978" t="str">
            <v>8A</v>
          </cell>
          <cell r="T7978" t="str">
            <v>Villa urquiza</v>
          </cell>
          <cell r="U7978" t="str">
            <v>Caba</v>
          </cell>
          <cell r="V7978">
            <v>1041</v>
          </cell>
          <cell r="W7978" t="str">
            <v>Capital Federal</v>
          </cell>
          <cell r="Y7978" t="str">
            <v>ENVÍO SIN CARGO (CABA Y GRAN PARTE DE GBA) TIEMPO: 4 a 6 DÍAS HÁBILES</v>
          </cell>
          <cell r="Z7978" t="str">
            <v>Mercado Pago</v>
          </cell>
          <cell r="AD7978">
            <v>44025</v>
          </cell>
          <cell r="AE7978">
            <v>44027</v>
          </cell>
          <cell r="AF7978" t="str">
            <v>BOWL BAMBOO GRIS PETROLEO 6X12CM</v>
          </cell>
          <cell r="AG7978" t="str">
            <v>491.7</v>
          </cell>
          <cell r="AH7978">
            <v>2</v>
          </cell>
          <cell r="AI7978" t="str">
            <v>BA8205 MERCA SEPARADA</v>
          </cell>
          <cell r="AJ7978" t="str">
            <v>Móvil</v>
          </cell>
          <cell r="AK7978" t="str">
            <v>LLEGA EL 21-07 ENTRE 8 Y 18 HORAS!</v>
          </cell>
          <cell r="AL7978">
            <v>1592566790</v>
          </cell>
          <cell r="AM7978">
            <v>259588002</v>
          </cell>
          <cell r="AN7978" t="str">
            <v>Sí</v>
          </cell>
        </row>
        <row r="7979">
          <cell r="A7979">
            <v>1154</v>
          </cell>
          <cell r="B7979" t="str">
            <v>daiajg@hotmail.com</v>
          </cell>
          <cell r="AF7979" t="str">
            <v>BOWL BAMBOO GRIS PETROLEO 23CMX8CM</v>
          </cell>
          <cell r="AG7979">
            <v>1359</v>
          </cell>
          <cell r="AH7979">
            <v>1</v>
          </cell>
          <cell r="AI7979" t="str">
            <v>BA8128GRI MERCA SEPARADA</v>
          </cell>
          <cell r="AN7979" t="str">
            <v>Sí</v>
          </cell>
        </row>
        <row r="7980">
          <cell r="A7980">
            <v>1153</v>
          </cell>
          <cell r="B7980" t="str">
            <v>jovanzato@gmail.com</v>
          </cell>
          <cell r="C7980">
            <v>44025</v>
          </cell>
          <cell r="D7980" t="str">
            <v>Abierta</v>
          </cell>
          <cell r="E7980" t="str">
            <v>Recibido</v>
          </cell>
          <cell r="F7980" t="str">
            <v>Enviado</v>
          </cell>
          <cell r="G7980" t="str">
            <v>ARS</v>
          </cell>
          <cell r="H7980" t="str">
            <v>3898.94</v>
          </cell>
          <cell r="I7980">
            <v>0</v>
          </cell>
          <cell r="J7980">
            <v>0</v>
          </cell>
          <cell r="K7980" t="str">
            <v>3898.94</v>
          </cell>
          <cell r="L7980" t="str">
            <v>Josefina Vanzato</v>
          </cell>
          <cell r="M7980">
            <v>36868702</v>
          </cell>
          <cell r="N7980">
            <v>224115470470</v>
          </cell>
          <cell r="O7980" t="str">
            <v>Josefina Vanzato</v>
          </cell>
          <cell r="P7980">
            <v>224115470470</v>
          </cell>
          <cell r="Q7980">
            <v>15</v>
          </cell>
          <cell r="R7980">
            <v>521</v>
          </cell>
          <cell r="S7980">
            <v>3</v>
          </cell>
          <cell r="U7980" t="str">
            <v>La Plata</v>
          </cell>
          <cell r="V7980">
            <v>1440</v>
          </cell>
          <cell r="W7980" t="str">
            <v>Capital Federal</v>
          </cell>
          <cell r="Y7980" t="str">
            <v>ENVÍO SIN CARGO (CABA Y GRAN PARTE DE GBA) TIEMPO: 4 a 6 DÍAS HÁBILES</v>
          </cell>
          <cell r="Z7980" t="str">
            <v>Mercado Pago</v>
          </cell>
          <cell r="AB7980" t="str">
            <v>Codigo Postal correct 1900</v>
          </cell>
          <cell r="AD7980">
            <v>44025</v>
          </cell>
          <cell r="AE7980">
            <v>44027</v>
          </cell>
          <cell r="AF7980" t="str">
            <v>ALM. VIVE RIE AMA 25X55CM POLIESTER V.SILICONADO</v>
          </cell>
          <cell r="AG7980">
            <v>789</v>
          </cell>
          <cell r="AH7980">
            <v>1</v>
          </cell>
          <cell r="AI7980" t="str">
            <v>CHU377</v>
          </cell>
          <cell r="AJ7980" t="str">
            <v>Móvil</v>
          </cell>
          <cell r="AK7980" t="str">
            <v>LLEGA EL 20-07 ENTRE 8 Y 18 HORAS!</v>
          </cell>
          <cell r="AL7980">
            <v>1592375011</v>
          </cell>
          <cell r="AM7980">
            <v>259538385</v>
          </cell>
          <cell r="AN7980" t="str">
            <v>Sí</v>
          </cell>
        </row>
        <row r="7981">
          <cell r="A7981">
            <v>1153</v>
          </cell>
          <cell r="B7981" t="str">
            <v>jovanzato@gmail.com</v>
          </cell>
          <cell r="AF7981" t="str">
            <v>VASO TERMICO CON TAPA Y FAJA (Beige)</v>
          </cell>
          <cell r="AG7981" t="str">
            <v>296.47</v>
          </cell>
          <cell r="AH7981">
            <v>2</v>
          </cell>
          <cell r="AI7981" t="str">
            <v>019BA7578</v>
          </cell>
          <cell r="AN7981" t="str">
            <v>Sí</v>
          </cell>
        </row>
        <row r="7982">
          <cell r="A7982">
            <v>1153</v>
          </cell>
          <cell r="B7982" t="str">
            <v>jovanzato@gmail.com</v>
          </cell>
          <cell r="AF7982" t="str">
            <v>COLADOR ACERO INOXIDABLE DIAM 24CM X 8.5CM ALTO</v>
          </cell>
          <cell r="AG7982">
            <v>618</v>
          </cell>
          <cell r="AH7982">
            <v>1</v>
          </cell>
          <cell r="AI7982" t="str">
            <v>046BA8163</v>
          </cell>
          <cell r="AN7982" t="str">
            <v>Sí</v>
          </cell>
        </row>
        <row r="7983">
          <cell r="A7983">
            <v>1153</v>
          </cell>
          <cell r="B7983" t="str">
            <v>jovanzato@gmail.com</v>
          </cell>
          <cell r="AF7983" t="str">
            <v>PROMO SET DE VIDRIO</v>
          </cell>
          <cell r="AG7983">
            <v>1899</v>
          </cell>
          <cell r="AH7983">
            <v>1</v>
          </cell>
          <cell r="AI7983" t="str">
            <v>087588F3//BA6431//BA6431//PA59534</v>
          </cell>
          <cell r="AN7983" t="str">
            <v>Sí</v>
          </cell>
        </row>
        <row r="7984">
          <cell r="A7984">
            <v>1152</v>
          </cell>
          <cell r="B7984" t="str">
            <v>milagrosguadalupe98@hotmail.com</v>
          </cell>
          <cell r="C7984">
            <v>44025</v>
          </cell>
          <cell r="D7984" t="str">
            <v>Abierta</v>
          </cell>
          <cell r="E7984" t="str">
            <v>Recibido</v>
          </cell>
          <cell r="F7984" t="str">
            <v>Enviado</v>
          </cell>
          <cell r="G7984" t="str">
            <v>ARS</v>
          </cell>
          <cell r="H7984" t="str">
            <v>1955.5</v>
          </cell>
          <cell r="I7984">
            <v>0</v>
          </cell>
          <cell r="J7984">
            <v>0</v>
          </cell>
          <cell r="K7984" t="str">
            <v>1955.5</v>
          </cell>
          <cell r="L7984" t="str">
            <v>Milagros Pereyra</v>
          </cell>
          <cell r="M7984">
            <v>41199331</v>
          </cell>
          <cell r="N7984">
            <v>1155934012</v>
          </cell>
          <cell r="O7984" t="str">
            <v>Milagros Pereyra</v>
          </cell>
          <cell r="P7984">
            <v>1155934012</v>
          </cell>
          <cell r="Q7984" t="str">
            <v>Avenida belgrano</v>
          </cell>
          <cell r="R7984">
            <v>615</v>
          </cell>
          <cell r="S7984" t="str">
            <v>5J</v>
          </cell>
          <cell r="T7984" t="str">
            <v>Montserrat</v>
          </cell>
          <cell r="U7984" t="str">
            <v>Caba</v>
          </cell>
          <cell r="V7984">
            <v>1092</v>
          </cell>
          <cell r="W7984" t="str">
            <v>Capital Federal</v>
          </cell>
          <cell r="Y7984" t="str">
            <v>ENVÍO SIN CARGO (CABA Y GRAN PARTE DE GBA) TIEMPO: 4 a 6 DÍAS HÁBILES</v>
          </cell>
          <cell r="Z7984" t="str">
            <v>Mercado Pago</v>
          </cell>
          <cell r="AD7984">
            <v>44025</v>
          </cell>
          <cell r="AE7984">
            <v>44027</v>
          </cell>
          <cell r="AF7984" t="str">
            <v>SET X 3 MOLDES DE TORTA DIAM 28CM ALT 7CM</v>
          </cell>
          <cell r="AG7984" t="str">
            <v>1955.5</v>
          </cell>
          <cell r="AH7984">
            <v>1</v>
          </cell>
          <cell r="AI7984" t="str">
            <v>046BA4826</v>
          </cell>
          <cell r="AJ7984" t="str">
            <v>Móvil</v>
          </cell>
          <cell r="AK7984" t="str">
            <v>LLEGA EL 21-07 ENTRE 8 Y 18 HORAS!</v>
          </cell>
          <cell r="AL7984">
            <v>1592107407</v>
          </cell>
          <cell r="AM7984">
            <v>259500627</v>
          </cell>
          <cell r="AN7984" t="str">
            <v>Sí</v>
          </cell>
        </row>
        <row r="7985">
          <cell r="A7985">
            <v>1151</v>
          </cell>
          <cell r="B7985" t="str">
            <v>plazafatima113@gmail.com</v>
          </cell>
          <cell r="C7985">
            <v>44025</v>
          </cell>
          <cell r="D7985" t="str">
            <v>Abierta</v>
          </cell>
          <cell r="E7985" t="str">
            <v>Recibido</v>
          </cell>
          <cell r="F7985" t="str">
            <v>Enviado</v>
          </cell>
          <cell r="G7985" t="str">
            <v>ARS</v>
          </cell>
          <cell r="H7985" t="str">
            <v>4590.5</v>
          </cell>
          <cell r="I7985">
            <v>0</v>
          </cell>
          <cell r="J7985">
            <v>0</v>
          </cell>
          <cell r="K7985" t="str">
            <v>4590.5</v>
          </cell>
          <cell r="L7985" t="str">
            <v>Maria de fatima Plaza</v>
          </cell>
          <cell r="M7985">
            <v>24671157</v>
          </cell>
          <cell r="N7985">
            <v>2214193624</v>
          </cell>
          <cell r="O7985" t="str">
            <v>Maria de fatima Plaza</v>
          </cell>
          <cell r="P7985">
            <v>2214193624</v>
          </cell>
          <cell r="Q7985" t="str">
            <v>4 E/ 65 Y 66</v>
          </cell>
          <cell r="R7985">
            <v>1606</v>
          </cell>
          <cell r="S7985" t="str">
            <v>2A</v>
          </cell>
          <cell r="U7985" t="str">
            <v>La plata</v>
          </cell>
          <cell r="V7985">
            <v>1440</v>
          </cell>
          <cell r="W7985" t="str">
            <v>Capital Federal</v>
          </cell>
          <cell r="Y7985" t="str">
            <v>ENVÍO SIN CARGO (CABA Y GRAN PARTE DE GBA) TIEMPO: 4 a 6 DÍAS HÁBILES</v>
          </cell>
          <cell r="Z7985" t="str">
            <v>Mercado Pago</v>
          </cell>
          <cell r="AB7985" t="str">
            <v>La direccion pertenece a la ciudad de la plata. Calle 4 e/ 65 y 66 N 1606 2A. En caso que vengan y no este tocar timbre en el 3B Elena es mi hermana. Gracias.</v>
          </cell>
          <cell r="AD7985">
            <v>44025</v>
          </cell>
          <cell r="AE7985">
            <v>44027</v>
          </cell>
          <cell r="AF7985" t="str">
            <v>RELOJ PARED NEGRO NUM ROMANOS 23.5 X 6.8 X 28.8 CM DIAM</v>
          </cell>
          <cell r="AG7985" t="str">
            <v>1932.5</v>
          </cell>
          <cell r="AH7985">
            <v>1</v>
          </cell>
          <cell r="AI7985" t="str">
            <v>090RE7762</v>
          </cell>
          <cell r="AJ7985" t="str">
            <v>Móvil</v>
          </cell>
          <cell r="AK7985" t="str">
            <v>LLEGA EL 20-07 ENTRE 8 Y 18 HORAS!</v>
          </cell>
          <cell r="AL7985">
            <v>1591790416</v>
          </cell>
          <cell r="AM7985">
            <v>259374166</v>
          </cell>
          <cell r="AN7985" t="str">
            <v>Sí</v>
          </cell>
        </row>
        <row r="7986">
          <cell r="A7986">
            <v>1151</v>
          </cell>
          <cell r="B7986" t="str">
            <v>plazafatima113@gmail.com</v>
          </cell>
          <cell r="AF7986" t="str">
            <v>INDIVIDUAL CUERINA MAPA 44X30CM</v>
          </cell>
          <cell r="AG7986">
            <v>443</v>
          </cell>
          <cell r="AH7986">
            <v>6</v>
          </cell>
          <cell r="AI7986" t="str">
            <v>CHUIN37R</v>
          </cell>
          <cell r="AN7986" t="str">
            <v>Sí</v>
          </cell>
        </row>
        <row r="7987">
          <cell r="A7987">
            <v>1150</v>
          </cell>
          <cell r="B7987" t="str">
            <v>evelyn_9401@hotmail.com</v>
          </cell>
          <cell r="C7987">
            <v>44025</v>
          </cell>
          <cell r="D7987" t="str">
            <v>Abierta</v>
          </cell>
          <cell r="E7987" t="str">
            <v>Recibido</v>
          </cell>
          <cell r="F7987" t="str">
            <v>Enviado</v>
          </cell>
          <cell r="G7987" t="str">
            <v>ARS</v>
          </cell>
          <cell r="H7987">
            <v>1708</v>
          </cell>
          <cell r="I7987">
            <v>0</v>
          </cell>
          <cell r="J7987">
            <v>0</v>
          </cell>
          <cell r="K7987">
            <v>1708</v>
          </cell>
          <cell r="L7987" t="str">
            <v>Evelyn Abigail Perez</v>
          </cell>
          <cell r="M7987">
            <v>36825041</v>
          </cell>
          <cell r="N7987">
            <v>1131994163</v>
          </cell>
          <cell r="O7987" t="str">
            <v>Evelyn Abigail Perez</v>
          </cell>
          <cell r="P7987">
            <v>1131994163</v>
          </cell>
          <cell r="Q7987" t="str">
            <v>El trébol</v>
          </cell>
          <cell r="R7987">
            <v>2269</v>
          </cell>
          <cell r="U7987" t="str">
            <v>Temperley</v>
          </cell>
          <cell r="V7987">
            <v>1834</v>
          </cell>
          <cell r="W7987" t="str">
            <v>Gran Buenos Aires</v>
          </cell>
          <cell r="Y7987" t="str">
            <v>ENVÍO SIN CARGO (CABA Y GRAN PARTE DE GBA) TIEMPO: 4 a 6 DÍAS HÁBILES</v>
          </cell>
          <cell r="Z7987" t="str">
            <v>Mercado Pago</v>
          </cell>
          <cell r="AB7987" t="str">
            <v>La dirección es entre Oruro y Revolcin de Temprley</v>
          </cell>
          <cell r="AD7987">
            <v>44025</v>
          </cell>
          <cell r="AE7987">
            <v>44029</v>
          </cell>
          <cell r="AF7987" t="str">
            <v>MESA PLEGABLE PARA PC MADERA Y METAL 59X39X23CM (Beige con Negro)</v>
          </cell>
          <cell r="AG7987">
            <v>1708</v>
          </cell>
          <cell r="AH7987">
            <v>1</v>
          </cell>
          <cell r="AI7987" t="str">
            <v>046ME7897</v>
          </cell>
          <cell r="AJ7987" t="str">
            <v>Móvil</v>
          </cell>
          <cell r="AK7987" t="str">
            <v>LLEGA EL 22-07 ENTRE 8 Y 18 HORAS!</v>
          </cell>
          <cell r="AL7987">
            <v>1591777443</v>
          </cell>
          <cell r="AM7987">
            <v>253876065</v>
          </cell>
          <cell r="AN7987" t="str">
            <v>Sí</v>
          </cell>
        </row>
        <row r="7988">
          <cell r="A7988">
            <v>1149</v>
          </cell>
          <cell r="B7988" t="str">
            <v>natalin.r@hotmail.com</v>
          </cell>
          <cell r="C7988">
            <v>44025</v>
          </cell>
          <cell r="D7988" t="str">
            <v>Abierta</v>
          </cell>
          <cell r="E7988" t="str">
            <v>Recibido</v>
          </cell>
          <cell r="F7988" t="str">
            <v>Enviado</v>
          </cell>
          <cell r="G7988" t="str">
            <v>ARS</v>
          </cell>
          <cell r="H7988" t="str">
            <v>1385.48</v>
          </cell>
          <cell r="I7988">
            <v>0</v>
          </cell>
          <cell r="J7988">
            <v>0</v>
          </cell>
          <cell r="K7988" t="str">
            <v>1385.48</v>
          </cell>
          <cell r="L7988" t="str">
            <v>Camila Barbieri</v>
          </cell>
          <cell r="M7988">
            <v>35458874</v>
          </cell>
          <cell r="N7988">
            <v>1141730868</v>
          </cell>
          <cell r="O7988" t="str">
            <v>Camila Barbieri</v>
          </cell>
          <cell r="P7988">
            <v>1141730868</v>
          </cell>
          <cell r="Q7988" t="str">
            <v>Arregui</v>
          </cell>
          <cell r="R7988">
            <v>5025</v>
          </cell>
          <cell r="U7988" t="str">
            <v>Capital Federal</v>
          </cell>
          <cell r="V7988">
            <v>1417</v>
          </cell>
          <cell r="W7988" t="str">
            <v>Capital Federal</v>
          </cell>
          <cell r="Y7988" t="str">
            <v>ENVÍO SIN CARGO (CABA Y GRAN PARTE DE GBA) TIEMPO: 4 a 6 DÍAS HÁBILES</v>
          </cell>
          <cell r="Z7988" t="str">
            <v>Mercado Pago</v>
          </cell>
          <cell r="AB7988" t="str">
            <v xml:space="preserve">Por favor entregar a camila  en el domicilio: arregui 5025. el día lunes 20 de julio. </v>
          </cell>
          <cell r="AC7988" t="str">
            <v>POR FAVOR ENTREGAR EL LUNES 20/07</v>
          </cell>
          <cell r="AD7988">
            <v>44025</v>
          </cell>
          <cell r="AE7988">
            <v>44027</v>
          </cell>
          <cell r="AF7988" t="str">
            <v>CESTO DE BASURA ACERO INOXIDABLE 5L</v>
          </cell>
          <cell r="AG7988" t="str">
            <v>1385.48</v>
          </cell>
          <cell r="AH7988">
            <v>1</v>
          </cell>
          <cell r="AI7988" t="str">
            <v>TA7996</v>
          </cell>
          <cell r="AJ7988" t="str">
            <v>Móvil</v>
          </cell>
          <cell r="AK7988" t="str">
            <v>LLEGA EL 21-07 ENTRE 8 Y 18 HORAS!</v>
          </cell>
          <cell r="AL7988">
            <v>1591772277</v>
          </cell>
          <cell r="AM7988">
            <v>259431681</v>
          </cell>
          <cell r="AN7988" t="str">
            <v>Sí</v>
          </cell>
        </row>
        <row r="7989">
          <cell r="A7989">
            <v>1148</v>
          </cell>
          <cell r="B7989" t="str">
            <v>nataliavmasero@gmail.com</v>
          </cell>
          <cell r="C7989">
            <v>44025</v>
          </cell>
          <cell r="D7989" t="str">
            <v>Abierta</v>
          </cell>
          <cell r="E7989" t="str">
            <v>Recibido</v>
          </cell>
          <cell r="F7989" t="str">
            <v>Enviado</v>
          </cell>
          <cell r="G7989" t="str">
            <v>ARS</v>
          </cell>
          <cell r="H7989" t="str">
            <v>3487.82</v>
          </cell>
          <cell r="I7989">
            <v>0</v>
          </cell>
          <cell r="J7989">
            <v>0</v>
          </cell>
          <cell r="K7989" t="str">
            <v>3487.82</v>
          </cell>
          <cell r="L7989" t="str">
            <v>Natalia Masero</v>
          </cell>
          <cell r="M7989">
            <v>27299036192</v>
          </cell>
          <cell r="N7989">
            <v>1156148426</v>
          </cell>
          <cell r="O7989" t="str">
            <v>Natalia Masero</v>
          </cell>
          <cell r="P7989">
            <v>1156148426</v>
          </cell>
          <cell r="Q7989" t="str">
            <v>Alianza</v>
          </cell>
          <cell r="R7989">
            <v>601</v>
          </cell>
          <cell r="S7989" t="str">
            <v>tres de febrero</v>
          </cell>
          <cell r="T7989" t="str">
            <v>ciudadela</v>
          </cell>
          <cell r="U7989" t="str">
            <v>Ciudadela</v>
          </cell>
          <cell r="V7989">
            <v>1702</v>
          </cell>
          <cell r="W7989" t="str">
            <v>Gran Buenos Aires</v>
          </cell>
          <cell r="Y7989" t="str">
            <v>ENVÍO SIN CARGO (CABA Y GRAN PARTE DE GBA) TIEMPO: 4 a 6 DÍAS HÁBILES</v>
          </cell>
          <cell r="Z7989" t="str">
            <v>Mercado Pago</v>
          </cell>
          <cell r="AD7989">
            <v>44025</v>
          </cell>
          <cell r="AE7989">
            <v>44027</v>
          </cell>
          <cell r="AF7989" t="str">
            <v>COLADOR BALLENA 32CM X 10.5CM (Fucsia)</v>
          </cell>
          <cell r="AG7989" t="str">
            <v>144.56</v>
          </cell>
          <cell r="AH7989">
            <v>1</v>
          </cell>
          <cell r="AJ7989" t="str">
            <v>Web</v>
          </cell>
          <cell r="AK7989" t="str">
            <v>LLEGA EL 21-07 ENTRE 8 Y 18 HORAS!</v>
          </cell>
          <cell r="AL7989">
            <v>1591592936</v>
          </cell>
          <cell r="AM7989">
            <v>259387961</v>
          </cell>
          <cell r="AN7989" t="str">
            <v>Sí</v>
          </cell>
        </row>
        <row r="7990">
          <cell r="A7990">
            <v>1148</v>
          </cell>
          <cell r="B7990" t="str">
            <v>nataliavmasero@gmail.com</v>
          </cell>
          <cell r="AF7990" t="str">
            <v>TORTERO DE VIDRIO 29CM X 29CM</v>
          </cell>
          <cell r="AG7990" t="str">
            <v>3343.26</v>
          </cell>
          <cell r="AH7990">
            <v>1</v>
          </cell>
          <cell r="AI7990" t="str">
            <v>046BA6818</v>
          </cell>
          <cell r="AN7990" t="str">
            <v>Sí</v>
          </cell>
        </row>
        <row r="7991">
          <cell r="A7991">
            <v>1147</v>
          </cell>
          <cell r="B7991" t="str">
            <v>ro.cassetta@hotmail.com</v>
          </cell>
          <cell r="C7991">
            <v>44025</v>
          </cell>
          <cell r="D7991" t="str">
            <v>Abierta</v>
          </cell>
          <cell r="E7991" t="str">
            <v>Recibido</v>
          </cell>
          <cell r="F7991" t="str">
            <v>Enviado</v>
          </cell>
          <cell r="G7991" t="str">
            <v>ARS</v>
          </cell>
          <cell r="H7991" t="str">
            <v>1111.5</v>
          </cell>
          <cell r="I7991">
            <v>0</v>
          </cell>
          <cell r="J7991">
            <v>0</v>
          </cell>
          <cell r="K7991" t="str">
            <v>1111.5</v>
          </cell>
          <cell r="L7991" t="str">
            <v>Romina Cassetta</v>
          </cell>
          <cell r="M7991">
            <v>36936690</v>
          </cell>
          <cell r="N7991">
            <v>2215890181</v>
          </cell>
          <cell r="O7991" t="str">
            <v>Romina Cassetta</v>
          </cell>
          <cell r="P7991">
            <v>2215890181</v>
          </cell>
          <cell r="Q7991">
            <v>120</v>
          </cell>
          <cell r="R7991">
            <v>172</v>
          </cell>
          <cell r="T7991" t="str">
            <v>Tolosa</v>
          </cell>
          <cell r="U7991" t="str">
            <v>La Plata</v>
          </cell>
          <cell r="V7991">
            <v>1440</v>
          </cell>
          <cell r="W7991" t="str">
            <v>Capital Federal</v>
          </cell>
          <cell r="Y7991" t="str">
            <v>ENVÍO SIN CARGO (CABA Y GRAN PARTE DE GBA) TIEMPO: 4 a 6 DÍAS HÁBILES</v>
          </cell>
          <cell r="Z7991" t="str">
            <v>Mercado Pago</v>
          </cell>
          <cell r="AB7991" t="str">
            <v>El código postal real es 1900</v>
          </cell>
          <cell r="AD7991">
            <v>44025</v>
          </cell>
          <cell r="AE7991">
            <v>44027</v>
          </cell>
          <cell r="AF7991" t="str">
            <v>VASO BLANCO FACETADO Y EXPRIMIDOR</v>
          </cell>
          <cell r="AG7991" t="str">
            <v>212.5</v>
          </cell>
          <cell r="AH7991">
            <v>1</v>
          </cell>
          <cell r="AI7991" t="str">
            <v>BP24001 BIPO</v>
          </cell>
          <cell r="AJ7991" t="str">
            <v>Móvil</v>
          </cell>
          <cell r="AK7991" t="str">
            <v>LLEGA EL 20-07 ENTRE 8 Y 18 HORAS!</v>
          </cell>
          <cell r="AL7991">
            <v>1591585237</v>
          </cell>
          <cell r="AM7991">
            <v>259396360</v>
          </cell>
          <cell r="AN7991" t="str">
            <v>Sí</v>
          </cell>
        </row>
        <row r="7992">
          <cell r="A7992">
            <v>1147</v>
          </cell>
          <cell r="B7992" t="str">
            <v>ro.cassetta@hotmail.com</v>
          </cell>
          <cell r="AF7992" t="str">
            <v>PROMO: TRAPEADOR DE PISO EXTENSIBLE + TRAPEADOR DE MANO</v>
          </cell>
          <cell r="AG7992">
            <v>899</v>
          </cell>
          <cell r="AH7992">
            <v>1</v>
          </cell>
          <cell r="AI7992" t="str">
            <v>046LI7902//046LI7537</v>
          </cell>
          <cell r="AN7992" t="str">
            <v>Sí</v>
          </cell>
        </row>
        <row r="7993">
          <cell r="A7993">
            <v>1146</v>
          </cell>
          <cell r="B7993" t="str">
            <v>melaniepaolabarreto@gmail.com</v>
          </cell>
          <cell r="C7993">
            <v>44025</v>
          </cell>
          <cell r="D7993" t="str">
            <v>Abierta</v>
          </cell>
          <cell r="E7993" t="str">
            <v>Recibido</v>
          </cell>
          <cell r="F7993" t="str">
            <v>Enviado</v>
          </cell>
          <cell r="G7993" t="str">
            <v>ARS</v>
          </cell>
          <cell r="H7993" t="str">
            <v>4034.88</v>
          </cell>
          <cell r="I7993">
            <v>0</v>
          </cell>
          <cell r="J7993">
            <v>0</v>
          </cell>
          <cell r="K7993" t="str">
            <v>4034.88</v>
          </cell>
          <cell r="L7993" t="str">
            <v>Melanie Barreto</v>
          </cell>
          <cell r="M7993">
            <v>38424056</v>
          </cell>
          <cell r="N7993">
            <v>1154761994</v>
          </cell>
          <cell r="O7993" t="str">
            <v>Melanie Barreto</v>
          </cell>
          <cell r="P7993">
            <v>1154761994</v>
          </cell>
          <cell r="Q7993" t="str">
            <v>Paso</v>
          </cell>
          <cell r="R7993">
            <v>22</v>
          </cell>
          <cell r="S7993">
            <v>2</v>
          </cell>
          <cell r="T7993" t="str">
            <v>Crusesita</v>
          </cell>
          <cell r="U7993" t="str">
            <v>Avellaneda</v>
          </cell>
          <cell r="V7993">
            <v>1440</v>
          </cell>
          <cell r="W7993" t="str">
            <v>Capital Federal</v>
          </cell>
          <cell r="Y7993" t="str">
            <v>ENVÍO SIN CARGO (CABA Y GRAN PARTE DE GBA) TIEMPO: 4 a 6 DÍAS HÁBILES</v>
          </cell>
          <cell r="Z7993" t="str">
            <v>Mercado Pago</v>
          </cell>
          <cell r="AB7993" t="str">
            <v xml:space="preserve">La direccion es Paso 22, piso 2, Avellaneda, crucesita. </v>
          </cell>
          <cell r="AD7993">
            <v>44025</v>
          </cell>
          <cell r="AE7993">
            <v>44027</v>
          </cell>
          <cell r="AF7993" t="str">
            <v>PUFF CUAD. BLANCO 30X30CM 30H</v>
          </cell>
          <cell r="AG7993" t="str">
            <v>1806.31</v>
          </cell>
          <cell r="AH7993">
            <v>1</v>
          </cell>
          <cell r="AI7993" t="str">
            <v>046AS7264BCO</v>
          </cell>
          <cell r="AJ7993" t="str">
            <v>Web</v>
          </cell>
          <cell r="AK7993" t="str">
            <v>LLEGA EL 20-07 ENTRE 8 Y 18 HORAS!</v>
          </cell>
          <cell r="AL7993">
            <v>1591517128</v>
          </cell>
          <cell r="AM7993">
            <v>259364099</v>
          </cell>
          <cell r="AN7993" t="str">
            <v>Sí</v>
          </cell>
        </row>
        <row r="7994">
          <cell r="A7994">
            <v>1146</v>
          </cell>
          <cell r="B7994" t="str">
            <v>melaniepaolabarreto@gmail.com</v>
          </cell>
          <cell r="AF7994" t="str">
            <v>JARRON CERAMICA CREMA 10X11CM</v>
          </cell>
          <cell r="AG7994">
            <v>274</v>
          </cell>
          <cell r="AH7994">
            <v>1</v>
          </cell>
          <cell r="AI7994" t="str">
            <v>046JA7513</v>
          </cell>
          <cell r="AN7994" t="str">
            <v>Sí</v>
          </cell>
        </row>
        <row r="7995">
          <cell r="A7995">
            <v>1146</v>
          </cell>
          <cell r="B7995" t="str">
            <v>melaniepaolabarreto@gmail.com</v>
          </cell>
          <cell r="AF7995" t="str">
            <v>MACETERO DE MAD. P COLGAR (SIN PLANTA) 2COL SURT 9X17CM</v>
          </cell>
          <cell r="AG7995" t="str">
            <v>532.3</v>
          </cell>
          <cell r="AH7995">
            <v>1</v>
          </cell>
          <cell r="AI7995" t="str">
            <v>DE7539</v>
          </cell>
          <cell r="AN7995" t="str">
            <v>Sí</v>
          </cell>
        </row>
        <row r="7996">
          <cell r="A7996">
            <v>1146</v>
          </cell>
          <cell r="B7996" t="str">
            <v>melaniepaolabarreto@gmail.com</v>
          </cell>
          <cell r="AF7996" t="str">
            <v>PLANTA ARTIFICIAL MACETA CERAMICA 7.5 X 13 CM</v>
          </cell>
          <cell r="AG7996" t="str">
            <v>543.15</v>
          </cell>
          <cell r="AH7996">
            <v>1</v>
          </cell>
          <cell r="AI7996" t="str">
            <v>FL6721</v>
          </cell>
          <cell r="AN7996" t="str">
            <v>Sí</v>
          </cell>
        </row>
        <row r="7997">
          <cell r="A7997">
            <v>1146</v>
          </cell>
          <cell r="B7997" t="str">
            <v>melaniepaolabarreto@gmail.com</v>
          </cell>
          <cell r="AF7997" t="str">
            <v>MACETA DE CERAMICA JARRITO 15X7.5CM</v>
          </cell>
          <cell r="AG7997" t="str">
            <v>255.07</v>
          </cell>
          <cell r="AH7997">
            <v>1</v>
          </cell>
          <cell r="AI7997" t="str">
            <v>DE7519</v>
          </cell>
          <cell r="AN7997" t="str">
            <v>Sí</v>
          </cell>
        </row>
        <row r="7998">
          <cell r="A7998">
            <v>1146</v>
          </cell>
          <cell r="B7998" t="str">
            <v>melaniepaolabarreto@gmail.com</v>
          </cell>
          <cell r="AF7998" t="str">
            <v>BUDA PLATEADO PIEDRA 7 X 10 CM</v>
          </cell>
          <cell r="AG7998" t="str">
            <v>624.05</v>
          </cell>
          <cell r="AH7998">
            <v>1</v>
          </cell>
          <cell r="AI7998" t="str">
            <v>DE7872</v>
          </cell>
          <cell r="AN7998" t="str">
            <v>Sí</v>
          </cell>
        </row>
        <row r="7999">
          <cell r="A7999">
            <v>1145</v>
          </cell>
          <cell r="B7999" t="str">
            <v>lucasgoldaracena@gmail.com</v>
          </cell>
          <cell r="C7999">
            <v>44025</v>
          </cell>
          <cell r="D7999" t="str">
            <v>Abierta</v>
          </cell>
          <cell r="E7999" t="str">
            <v>Recibido</v>
          </cell>
          <cell r="F7999" t="str">
            <v>Enviado</v>
          </cell>
          <cell r="G7999" t="str">
            <v>ARS</v>
          </cell>
          <cell r="H7999" t="str">
            <v>1955.5</v>
          </cell>
          <cell r="I7999">
            <v>0</v>
          </cell>
          <cell r="J7999">
            <v>0</v>
          </cell>
          <cell r="K7999" t="str">
            <v>1955.5</v>
          </cell>
          <cell r="L7999" t="str">
            <v>Lucas Goldaracena</v>
          </cell>
          <cell r="M7999">
            <v>20361634110</v>
          </cell>
          <cell r="N7999">
            <v>1165321346</v>
          </cell>
          <cell r="O7999" t="str">
            <v>Lucas Goldaracena</v>
          </cell>
          <cell r="P7999">
            <v>1165321346</v>
          </cell>
          <cell r="Q7999" t="str">
            <v>Boulevard Ballester</v>
          </cell>
          <cell r="R7999">
            <v>5409</v>
          </cell>
          <cell r="T7999" t="str">
            <v>Villa Ballester</v>
          </cell>
          <cell r="U7999" t="str">
            <v>Buenos Aires</v>
          </cell>
          <cell r="V7999">
            <v>1653</v>
          </cell>
          <cell r="W7999" t="str">
            <v>Gran Buenos Aires</v>
          </cell>
          <cell r="Y7999" t="str">
            <v>ENVÍO SIN CARGO (CABA Y GRAN PARTE DE GBA) TIEMPO: 4 a 6 DÍAS HÁBILES</v>
          </cell>
          <cell r="Z7999" t="str">
            <v>Mercado Pago</v>
          </cell>
          <cell r="AB7999" t="str">
            <v>Envio previo al Lunes 20/07 por favor</v>
          </cell>
          <cell r="AC7999" t="str">
            <v>ENVIAR ANTES DEL LUNES 20/07</v>
          </cell>
          <cell r="AD7999">
            <v>44025</v>
          </cell>
          <cell r="AE7999">
            <v>44027</v>
          </cell>
          <cell r="AF7999" t="str">
            <v>SET X 3 MOLDES DE TORTA DIAM 28CM ALT 7CM</v>
          </cell>
          <cell r="AG7999" t="str">
            <v>1955.5</v>
          </cell>
          <cell r="AH7999">
            <v>1</v>
          </cell>
          <cell r="AI7999" t="str">
            <v>046BA4826</v>
          </cell>
          <cell r="AJ7999" t="str">
            <v>Web</v>
          </cell>
          <cell r="AK7999" t="str">
            <v>LLEGA EL 17-07 ENTRE 8 Y 18 HORAS!</v>
          </cell>
          <cell r="AL7999">
            <v>1591465426</v>
          </cell>
          <cell r="AM7999">
            <v>259380003</v>
          </cell>
          <cell r="AN7999" t="str">
            <v>Sí</v>
          </cell>
        </row>
        <row r="8000">
          <cell r="A8000">
            <v>1144</v>
          </cell>
          <cell r="B8000" t="str">
            <v>lilianasisi76@gmail.com</v>
          </cell>
          <cell r="C8000">
            <v>44025</v>
          </cell>
          <cell r="D8000" t="str">
            <v>Abierta</v>
          </cell>
          <cell r="E8000" t="str">
            <v>Recibido</v>
          </cell>
          <cell r="F8000" t="str">
            <v>Enviado</v>
          </cell>
          <cell r="G8000" t="str">
            <v>ARS</v>
          </cell>
          <cell r="H8000">
            <v>1899</v>
          </cell>
          <cell r="I8000">
            <v>0</v>
          </cell>
          <cell r="J8000">
            <v>0</v>
          </cell>
          <cell r="K8000">
            <v>1899</v>
          </cell>
          <cell r="L8000" t="str">
            <v>Liliana Sisi</v>
          </cell>
          <cell r="M8000">
            <v>25705615</v>
          </cell>
          <cell r="N8000">
            <v>1154605259</v>
          </cell>
          <cell r="O8000" t="str">
            <v>Liliana Sisi Sisi</v>
          </cell>
          <cell r="P8000">
            <v>1154605259</v>
          </cell>
          <cell r="Q8000" t="str">
            <v>Necochea</v>
          </cell>
          <cell r="R8000">
            <v>1538</v>
          </cell>
          <cell r="U8000" t="str">
            <v>San Fernando</v>
          </cell>
          <cell r="V8000">
            <v>1646</v>
          </cell>
          <cell r="W8000" t="str">
            <v>Gran Buenos Aires</v>
          </cell>
          <cell r="Y8000" t="str">
            <v>ENVÍO SIN CARGO (CABA Y GRAN PARTE DE GBA) TIEMPO: 4 a 6 DÍAS HÁBILES</v>
          </cell>
          <cell r="Z8000" t="str">
            <v>Mercado Pago</v>
          </cell>
          <cell r="AD8000">
            <v>44025</v>
          </cell>
          <cell r="AE8000">
            <v>44027</v>
          </cell>
          <cell r="AF8000" t="str">
            <v>PROMO SET DE VIDRIO</v>
          </cell>
          <cell r="AG8000">
            <v>1899</v>
          </cell>
          <cell r="AH8000">
            <v>1</v>
          </cell>
          <cell r="AI8000" t="str">
            <v>087588F3//BA6431//BA6431//PA59534</v>
          </cell>
          <cell r="AJ8000" t="str">
            <v>Móvil</v>
          </cell>
          <cell r="AK8000" t="str">
            <v>LLEGA EL 21-07 ENTRE 8 Y 18 HORAS!</v>
          </cell>
          <cell r="AL8000">
            <v>1591411970</v>
          </cell>
          <cell r="AM8000">
            <v>259370817</v>
          </cell>
          <cell r="AN8000" t="str">
            <v>Sí</v>
          </cell>
        </row>
        <row r="8001">
          <cell r="A8001">
            <v>1143</v>
          </cell>
          <cell r="B8001" t="str">
            <v>pau.barros@hotmail.com</v>
          </cell>
          <cell r="C8001">
            <v>44025</v>
          </cell>
          <cell r="D8001" t="str">
            <v>Abierta</v>
          </cell>
          <cell r="E8001" t="str">
            <v>Recibido</v>
          </cell>
          <cell r="F8001" t="str">
            <v>Enviado</v>
          </cell>
          <cell r="G8001" t="str">
            <v>ARS</v>
          </cell>
          <cell r="H8001" t="str">
            <v>2541.95</v>
          </cell>
          <cell r="I8001">
            <v>0</v>
          </cell>
          <cell r="J8001">
            <v>0</v>
          </cell>
          <cell r="K8001" t="str">
            <v>2541.95</v>
          </cell>
          <cell r="L8001" t="str">
            <v>Paula Barros</v>
          </cell>
          <cell r="M8001">
            <v>24940402</v>
          </cell>
          <cell r="N8001">
            <v>1158280666</v>
          </cell>
          <cell r="O8001" t="str">
            <v>Paula Barros</v>
          </cell>
          <cell r="P8001">
            <v>1158280666</v>
          </cell>
          <cell r="Q8001" t="str">
            <v>Fonrouge</v>
          </cell>
          <cell r="R8001">
            <v>1238</v>
          </cell>
          <cell r="S8001" t="str">
            <v>P.B.a</v>
          </cell>
          <cell r="T8001" t="str">
            <v>Mataderos</v>
          </cell>
          <cell r="U8001" t="str">
            <v>Buenos Aires</v>
          </cell>
          <cell r="V8001">
            <v>1440</v>
          </cell>
          <cell r="W8001" t="str">
            <v>Capital Federal</v>
          </cell>
          <cell r="Y8001" t="str">
            <v>ENVÍO SIN CARGO (CABA Y GRAN PARTE DE GBA) TIEMPO: 4 a 6 DÍAS HÁBILES</v>
          </cell>
          <cell r="Z8001" t="str">
            <v>Mercado Pago</v>
          </cell>
          <cell r="AD8001">
            <v>44025</v>
          </cell>
          <cell r="AE8001">
            <v>44027</v>
          </cell>
          <cell r="AF8001" t="str">
            <v>MOLINILLO MADERA 15 CM.</v>
          </cell>
          <cell r="AG8001" t="str">
            <v>900.81</v>
          </cell>
          <cell r="AH8001">
            <v>1</v>
          </cell>
          <cell r="AI8001" t="str">
            <v>046BA6858</v>
          </cell>
          <cell r="AJ8001" t="str">
            <v>Móvil</v>
          </cell>
          <cell r="AK8001" t="str">
            <v>LLEGA EL 21-07 ENTRE 8 Y 18 HORAS!</v>
          </cell>
          <cell r="AL8001">
            <v>1591243430</v>
          </cell>
          <cell r="AM8001">
            <v>251338932</v>
          </cell>
          <cell r="AN8001" t="str">
            <v>Sí</v>
          </cell>
        </row>
        <row r="8002">
          <cell r="A8002">
            <v>1143</v>
          </cell>
          <cell r="B8002" t="str">
            <v>pau.barros@hotmail.com</v>
          </cell>
          <cell r="AF8002" t="str">
            <v>SECAPLATOS 2 COLORES SURTIDOS 30CMX43CM (Blanco)</v>
          </cell>
          <cell r="AG8002" t="str">
            <v>1216.14</v>
          </cell>
          <cell r="AH8002">
            <v>1</v>
          </cell>
          <cell r="AN8002" t="str">
            <v>Sí</v>
          </cell>
        </row>
        <row r="8003">
          <cell r="A8003">
            <v>1143</v>
          </cell>
          <cell r="B8003" t="str">
            <v>pau.barros@hotmail.com</v>
          </cell>
          <cell r="AF8003" t="str">
            <v>VASO FUCSIA FACETADO Y EXPRIMIDOR</v>
          </cell>
          <cell r="AG8003" t="str">
            <v>212.5</v>
          </cell>
          <cell r="AH8003">
            <v>1</v>
          </cell>
          <cell r="AI8003" t="str">
            <v>BP24008 BIPO</v>
          </cell>
          <cell r="AN8003" t="str">
            <v>Sí</v>
          </cell>
        </row>
        <row r="8004">
          <cell r="A8004">
            <v>1143</v>
          </cell>
          <cell r="B8004" t="str">
            <v>pau.barros@hotmail.com</v>
          </cell>
          <cell r="AF8004" t="str">
            <v>VASO AZUL FACETADO Y EXPRIMIDOR</v>
          </cell>
          <cell r="AG8004" t="str">
            <v>212.5</v>
          </cell>
          <cell r="AH8004">
            <v>1</v>
          </cell>
          <cell r="AI8004" t="str">
            <v>BP24007 BIPO</v>
          </cell>
          <cell r="AN8004" t="str">
            <v>Sí</v>
          </cell>
        </row>
        <row r="8005">
          <cell r="A8005">
            <v>1142</v>
          </cell>
          <cell r="B8005" t="str">
            <v>catalinaquetto@gmail.com</v>
          </cell>
          <cell r="C8005">
            <v>44025</v>
          </cell>
          <cell r="D8005" t="str">
            <v>Abierta</v>
          </cell>
          <cell r="E8005" t="str">
            <v>Recibido</v>
          </cell>
          <cell r="F8005" t="str">
            <v>Enviado</v>
          </cell>
          <cell r="G8005" t="str">
            <v>ARS</v>
          </cell>
          <cell r="H8005" t="str">
            <v>3390.8</v>
          </cell>
          <cell r="I8005">
            <v>0</v>
          </cell>
          <cell r="J8005">
            <v>0</v>
          </cell>
          <cell r="K8005" t="str">
            <v>3390.8</v>
          </cell>
          <cell r="L8005" t="str">
            <v xml:space="preserve">Catalina </v>
          </cell>
          <cell r="M8005">
            <v>41640427</v>
          </cell>
          <cell r="N8005">
            <v>1157077198</v>
          </cell>
          <cell r="O8005" t="str">
            <v>Catalina Quetto Garay Lima</v>
          </cell>
          <cell r="P8005">
            <v>1157077198</v>
          </cell>
          <cell r="Q8005" t="str">
            <v>Llavallol</v>
          </cell>
          <cell r="R8005">
            <v>3455</v>
          </cell>
          <cell r="T8005" t="str">
            <v>Villa del parque</v>
          </cell>
          <cell r="U8005" t="str">
            <v>Caba</v>
          </cell>
          <cell r="V8005">
            <v>1417</v>
          </cell>
          <cell r="W8005" t="str">
            <v>Capital Federal</v>
          </cell>
          <cell r="Y8005" t="str">
            <v>ENVÍO SIN CARGO (CABA Y GRAN PARTE DE GBA) TIEMPO: 4 a 6 DÍAS HÁBILES</v>
          </cell>
          <cell r="Z8005" t="str">
            <v>Mercado Pago</v>
          </cell>
          <cell r="AB8005" t="str">
            <v xml:space="preserve">Cuando el pedido esté en mi domicilio por favor llamar al celular 1150954999 porque no funciona el timbre y así sabemos que están abajo. Gracias. </v>
          </cell>
          <cell r="AD8005">
            <v>44025</v>
          </cell>
          <cell r="AE8005">
            <v>44027</v>
          </cell>
          <cell r="AF8005" t="str">
            <v>TABLA DE PICAR RECTANGULAR BLANCA 26X38 CM</v>
          </cell>
          <cell r="AG8005" t="str">
            <v>582.29</v>
          </cell>
          <cell r="AH8005">
            <v>1</v>
          </cell>
          <cell r="AI8005" t="str">
            <v>BA8058</v>
          </cell>
          <cell r="AJ8005" t="str">
            <v>Móvil</v>
          </cell>
          <cell r="AK8005" t="str">
            <v>LLEGA EL 21-07 ENTRE 8 Y 18 HORAS!</v>
          </cell>
          <cell r="AL8005">
            <v>1591221887</v>
          </cell>
          <cell r="AM8005">
            <v>258143296</v>
          </cell>
          <cell r="AN8005" t="str">
            <v>Sí</v>
          </cell>
        </row>
        <row r="8006">
          <cell r="A8006">
            <v>1142</v>
          </cell>
          <cell r="B8006" t="str">
            <v>catalinaquetto@gmail.com</v>
          </cell>
          <cell r="AF8006" t="str">
            <v>HERMETICOS SET 6PCS C/TAPA DE VENTILACION FUCSIA (Verde)</v>
          </cell>
          <cell r="AG8006" t="str">
            <v>909.51</v>
          </cell>
          <cell r="AH8006">
            <v>1</v>
          </cell>
          <cell r="AI8006" t="str">
            <v>100BA4029</v>
          </cell>
          <cell r="AN8006" t="str">
            <v>Sí</v>
          </cell>
        </row>
        <row r="8007">
          <cell r="A8007">
            <v>1142</v>
          </cell>
          <cell r="B8007" t="str">
            <v>catalinaquetto@gmail.com</v>
          </cell>
          <cell r="AF8007" t="str">
            <v>PROMO SET DE VIDRIO</v>
          </cell>
          <cell r="AG8007">
            <v>1899</v>
          </cell>
          <cell r="AH8007">
            <v>1</v>
          </cell>
          <cell r="AI8007" t="str">
            <v>087588F3//BA6431//BA6431//PA59534</v>
          </cell>
          <cell r="AN8007" t="str">
            <v>Sí</v>
          </cell>
        </row>
        <row r="8008">
          <cell r="A8008">
            <v>1141</v>
          </cell>
          <cell r="B8008" t="str">
            <v>corbalanyamila85@gmail.com</v>
          </cell>
          <cell r="C8008">
            <v>44025</v>
          </cell>
          <cell r="D8008" t="str">
            <v>Abierta</v>
          </cell>
          <cell r="E8008" t="str">
            <v>Recibido</v>
          </cell>
          <cell r="F8008" t="str">
            <v>Enviado</v>
          </cell>
          <cell r="G8008" t="str">
            <v>ARS</v>
          </cell>
          <cell r="H8008" t="str">
            <v>1395.37</v>
          </cell>
          <cell r="I8008">
            <v>0</v>
          </cell>
          <cell r="J8008">
            <v>735</v>
          </cell>
          <cell r="K8008" t="str">
            <v>2130.37</v>
          </cell>
          <cell r="L8008" t="str">
            <v>Yamila Corbalan</v>
          </cell>
          <cell r="M8008">
            <v>37686655</v>
          </cell>
          <cell r="N8008">
            <v>3584826048</v>
          </cell>
          <cell r="O8008" t="str">
            <v>Yamila corbalan</v>
          </cell>
          <cell r="P8008">
            <v>3584826048</v>
          </cell>
          <cell r="Q8008" t="str">
            <v>Gobernador Guzman</v>
          </cell>
          <cell r="R8008">
            <v>1026</v>
          </cell>
          <cell r="S8008">
            <v>11</v>
          </cell>
          <cell r="U8008" t="str">
            <v>Rio Cuarto</v>
          </cell>
          <cell r="V8008">
            <v>5800</v>
          </cell>
          <cell r="W8008" t="str">
            <v>Córdoba</v>
          </cell>
          <cell r="Y8008" t="str">
            <v>Correo Argentino - Encomienda Clásica</v>
          </cell>
          <cell r="Z8008" t="str">
            <v>Mercado Pago</v>
          </cell>
          <cell r="AD8008">
            <v>44025</v>
          </cell>
          <cell r="AE8008">
            <v>44028</v>
          </cell>
          <cell r="AF8008" t="str">
            <v>BANDEJA BAMBOO NEGRO 30X4CM</v>
          </cell>
          <cell r="AG8008" t="str">
            <v>1395.37</v>
          </cell>
          <cell r="AH8008">
            <v>1</v>
          </cell>
          <cell r="AI8008" t="str">
            <v>BA8135NEG</v>
          </cell>
          <cell r="AJ8008" t="str">
            <v>Web</v>
          </cell>
          <cell r="AK8008" t="str">
            <v>SE ENVIA AL CORREO EL 17-07 ENTRE 15 Y 18 HORAS!</v>
          </cell>
          <cell r="AL8008">
            <v>1591133499</v>
          </cell>
          <cell r="AM8008">
            <v>259323176</v>
          </cell>
          <cell r="AN8008" t="str">
            <v>Sí</v>
          </cell>
        </row>
        <row r="8009">
          <cell r="A8009">
            <v>1140</v>
          </cell>
          <cell r="B8009" t="str">
            <v>ceciliamureri@gmail.com</v>
          </cell>
          <cell r="C8009">
            <v>44025</v>
          </cell>
          <cell r="D8009" t="str">
            <v>Abierta</v>
          </cell>
          <cell r="E8009" t="str">
            <v>Recibido</v>
          </cell>
          <cell r="F8009" t="str">
            <v>Enviado</v>
          </cell>
          <cell r="G8009" t="str">
            <v>ARS</v>
          </cell>
          <cell r="H8009">
            <v>1899</v>
          </cell>
          <cell r="I8009">
            <v>0</v>
          </cell>
          <cell r="J8009">
            <v>0</v>
          </cell>
          <cell r="K8009">
            <v>1899</v>
          </cell>
          <cell r="L8009" t="str">
            <v>Cecilia Mureri</v>
          </cell>
          <cell r="M8009">
            <v>20314228422</v>
          </cell>
          <cell r="N8009">
            <v>1564712002</v>
          </cell>
          <cell r="O8009" t="str">
            <v>Cecilia Mureri</v>
          </cell>
          <cell r="P8009">
            <v>1564712002</v>
          </cell>
          <cell r="Q8009" t="str">
            <v>Av rivadavia</v>
          </cell>
          <cell r="R8009">
            <v>5946</v>
          </cell>
          <cell r="S8009" t="str">
            <v>10B</v>
          </cell>
          <cell r="T8009" t="str">
            <v>Caballito</v>
          </cell>
          <cell r="U8009" t="str">
            <v>Capital federal</v>
          </cell>
          <cell r="V8009">
            <v>1406</v>
          </cell>
          <cell r="W8009" t="str">
            <v>Capital Federal</v>
          </cell>
          <cell r="Y8009" t="str">
            <v>ENVÍO SIN CARGO (CABA Y GRAN PARTE DE GBA) TIEMPO: 4 a 6 DÍAS HÁBILES</v>
          </cell>
          <cell r="Z8009" t="str">
            <v>Mercado Pago</v>
          </cell>
          <cell r="AB8009" t="str">
            <v>Por favor realizar factura a</v>
          </cell>
          <cell r="AD8009">
            <v>44025</v>
          </cell>
          <cell r="AE8009">
            <v>44027</v>
          </cell>
          <cell r="AF8009" t="str">
            <v>PROMO SET DE VIDRIO</v>
          </cell>
          <cell r="AG8009">
            <v>1899</v>
          </cell>
          <cell r="AH8009">
            <v>1</v>
          </cell>
          <cell r="AI8009" t="str">
            <v>087588F3//BA6431//BA6431//PA59534</v>
          </cell>
          <cell r="AJ8009" t="str">
            <v>Móvil</v>
          </cell>
          <cell r="AK8009" t="str">
            <v>LLEGA EL 20-07 ENTRE 8 Y 18 HORAS!</v>
          </cell>
          <cell r="AL8009">
            <v>1591083295</v>
          </cell>
          <cell r="AM8009">
            <v>259308461</v>
          </cell>
          <cell r="AN8009" t="str">
            <v>Sí</v>
          </cell>
        </row>
        <row r="8010">
          <cell r="A8010">
            <v>1139</v>
          </cell>
          <cell r="B8010" t="str">
            <v>Nlp_27@outlook.com</v>
          </cell>
          <cell r="C8010">
            <v>44024</v>
          </cell>
          <cell r="D8010" t="str">
            <v>Abierta</v>
          </cell>
          <cell r="E8010" t="str">
            <v>Recibido</v>
          </cell>
          <cell r="F8010" t="str">
            <v>Enviado</v>
          </cell>
          <cell r="G8010" t="str">
            <v>ARS</v>
          </cell>
          <cell r="H8010" t="str">
            <v>1950.54</v>
          </cell>
          <cell r="I8010">
            <v>0</v>
          </cell>
          <cell r="J8010">
            <v>0</v>
          </cell>
          <cell r="K8010" t="str">
            <v>1950.54</v>
          </cell>
          <cell r="L8010" t="str">
            <v xml:space="preserve">Mercedes </v>
          </cell>
          <cell r="M8010">
            <v>35943177</v>
          </cell>
          <cell r="N8010">
            <v>1145632703</v>
          </cell>
          <cell r="O8010" t="str">
            <v>Mercedes  Gemignani</v>
          </cell>
          <cell r="P8010">
            <v>1145632703</v>
          </cell>
          <cell r="Q8010" t="str">
            <v>Villegas</v>
          </cell>
          <cell r="R8010">
            <v>3174</v>
          </cell>
          <cell r="T8010" t="str">
            <v>Sarandi</v>
          </cell>
          <cell r="U8010" t="str">
            <v>Avellaneda</v>
          </cell>
          <cell r="V8010">
            <v>1872</v>
          </cell>
          <cell r="W8010" t="str">
            <v>Gran Buenos Aires</v>
          </cell>
          <cell r="Y8010" t="str">
            <v>ENVÍO SIN CARGO (CABA Y GRAN PARTE DE GBA) TIEMPO: 4 a 6 DÍAS HÁBILES</v>
          </cell>
          <cell r="Z8010" t="str">
            <v>Mercado Pago</v>
          </cell>
          <cell r="AD8010">
            <v>44024</v>
          </cell>
          <cell r="AE8010">
            <v>44027</v>
          </cell>
          <cell r="AF8010" t="str">
            <v>RELOJ PARED MARCO Y FONDO NEGRO 25CM</v>
          </cell>
          <cell r="AG8010">
            <v>499</v>
          </cell>
          <cell r="AH8010">
            <v>1</v>
          </cell>
          <cell r="AI8010" t="str">
            <v>046RE6671</v>
          </cell>
          <cell r="AJ8010" t="str">
            <v>Móvil</v>
          </cell>
          <cell r="AK8010" t="str">
            <v>LLEGA EL 20-07 ENTRE 8 Y 18 HORAS!</v>
          </cell>
          <cell r="AL8010">
            <v>1590059291</v>
          </cell>
          <cell r="AM8010">
            <v>259060034</v>
          </cell>
          <cell r="AN8010" t="str">
            <v>Sí</v>
          </cell>
        </row>
        <row r="8011">
          <cell r="A8011">
            <v>1139</v>
          </cell>
          <cell r="B8011" t="str">
            <v>Nlp_27@outlook.com</v>
          </cell>
          <cell r="AF8011" t="str">
            <v>PORTACEPILLOS CREMA POLIRESINA 10.5X7CM</v>
          </cell>
          <cell r="AG8011" t="str">
            <v>606.05</v>
          </cell>
          <cell r="AH8011">
            <v>1</v>
          </cell>
          <cell r="AI8011" t="str">
            <v>046AB7327</v>
          </cell>
          <cell r="AN8011" t="str">
            <v>Sí</v>
          </cell>
        </row>
        <row r="8012">
          <cell r="A8012">
            <v>1139</v>
          </cell>
          <cell r="B8012" t="str">
            <v>Nlp_27@outlook.com</v>
          </cell>
          <cell r="AF8012" t="str">
            <v>DISPENSER POLIRESINA CREMA</v>
          </cell>
          <cell r="AG8012" t="str">
            <v>845.49</v>
          </cell>
          <cell r="AH8012">
            <v>1</v>
          </cell>
          <cell r="AI8012" t="str">
            <v>AB7326</v>
          </cell>
          <cell r="AN8012" t="str">
            <v>Sí</v>
          </cell>
        </row>
        <row r="8013">
          <cell r="A8013">
            <v>1138</v>
          </cell>
          <cell r="B8013" t="str">
            <v>yami-add@hotmail.com</v>
          </cell>
          <cell r="C8013">
            <v>44024</v>
          </cell>
          <cell r="D8013" t="str">
            <v>Abierta</v>
          </cell>
          <cell r="E8013" t="str">
            <v>Recibido</v>
          </cell>
          <cell r="F8013" t="str">
            <v>Enviado</v>
          </cell>
          <cell r="G8013" t="str">
            <v>ARS</v>
          </cell>
          <cell r="H8013" t="str">
            <v>580.79</v>
          </cell>
          <cell r="I8013">
            <v>0</v>
          </cell>
          <cell r="J8013">
            <v>0</v>
          </cell>
          <cell r="K8013" t="str">
            <v>580.79</v>
          </cell>
          <cell r="L8013" t="str">
            <v>Flavia Camps</v>
          </cell>
          <cell r="M8013">
            <v>33607065</v>
          </cell>
          <cell r="N8013">
            <v>1162703753</v>
          </cell>
          <cell r="O8013" t="str">
            <v>Flavia Camps</v>
          </cell>
          <cell r="P8013">
            <v>1162703753</v>
          </cell>
          <cell r="Q8013" t="str">
            <v>Boulevard de los Italianos</v>
          </cell>
          <cell r="R8013">
            <v>802</v>
          </cell>
          <cell r="U8013" t="str">
            <v>Avellaneda</v>
          </cell>
          <cell r="V8013">
            <v>1875</v>
          </cell>
          <cell r="W8013" t="str">
            <v>Gran Buenos Aires</v>
          </cell>
          <cell r="Y8013" t="str">
            <v>ENVÍO SIN CARGO (CABA Y GRAN PARTE DE GBA) TIEMPO: 4 a 6 DÍAS HÁBILES</v>
          </cell>
          <cell r="Z8013" t="str">
            <v>Mercado Pago</v>
          </cell>
          <cell r="AB8013" t="str">
            <v>Esquina arredondo. Localidad wilde.</v>
          </cell>
          <cell r="AD8013">
            <v>44024</v>
          </cell>
          <cell r="AE8013">
            <v>44027</v>
          </cell>
          <cell r="AF8013" t="str">
            <v>CUCHILLO CERAMICA 20</v>
          </cell>
          <cell r="AG8013" t="str">
            <v>580.79</v>
          </cell>
          <cell r="AH8013">
            <v>1</v>
          </cell>
          <cell r="AI8013" t="str">
            <v>046BA8187</v>
          </cell>
          <cell r="AJ8013" t="str">
            <v>Móvil</v>
          </cell>
          <cell r="AK8013" t="str">
            <v>LLEGA EL 17-07 ENTRE 8 Y 18 HORAS!</v>
          </cell>
          <cell r="AL8013">
            <v>1590052079</v>
          </cell>
          <cell r="AM8013">
            <v>259063434</v>
          </cell>
          <cell r="AN8013" t="str">
            <v>Sí</v>
          </cell>
        </row>
        <row r="8014">
          <cell r="A8014">
            <v>1137</v>
          </cell>
          <cell r="B8014" t="str">
            <v>agoscastrogiovanni@gmail.com</v>
          </cell>
          <cell r="C8014">
            <v>44024</v>
          </cell>
          <cell r="D8014" t="str">
            <v>Abierta</v>
          </cell>
          <cell r="E8014" t="str">
            <v>Recibido</v>
          </cell>
          <cell r="F8014" t="str">
            <v>Enviado</v>
          </cell>
          <cell r="G8014" t="str">
            <v>ARS</v>
          </cell>
          <cell r="H8014" t="str">
            <v>1582.8</v>
          </cell>
          <cell r="I8014">
            <v>0</v>
          </cell>
          <cell r="J8014">
            <v>0</v>
          </cell>
          <cell r="K8014" t="str">
            <v>1582.8</v>
          </cell>
          <cell r="L8014" t="str">
            <v>Agostina Castrogiovanni</v>
          </cell>
          <cell r="M8014">
            <v>35962208</v>
          </cell>
          <cell r="N8014">
            <v>1136383991</v>
          </cell>
          <cell r="O8014" t="str">
            <v>Agostina Castrogiovanni</v>
          </cell>
          <cell r="P8014">
            <v>1136383991</v>
          </cell>
          <cell r="Q8014" t="str">
            <v>Angel Pacheco</v>
          </cell>
          <cell r="R8014">
            <v>2725</v>
          </cell>
          <cell r="S8014" t="str">
            <v>6 C</v>
          </cell>
          <cell r="T8014" t="str">
            <v>Villa Urquiza</v>
          </cell>
          <cell r="U8014" t="str">
            <v>Cap Fed</v>
          </cell>
          <cell r="V8014">
            <v>1431</v>
          </cell>
          <cell r="W8014" t="str">
            <v>Capital Federal</v>
          </cell>
          <cell r="Y8014" t="str">
            <v>ENVÍO SIN CARGO (CABA Y GRAN PARTE DE GBA) TIEMPO: 4 a 6 DÍAS HÁBILES</v>
          </cell>
          <cell r="Z8014" t="str">
            <v>Mercado Pago</v>
          </cell>
          <cell r="AD8014">
            <v>44024</v>
          </cell>
          <cell r="AE8014">
            <v>44027</v>
          </cell>
          <cell r="AF8014" t="str">
            <v>ESCURRIDOR DE PLATOS 42X25X4CM (Negro)</v>
          </cell>
          <cell r="AG8014">
            <v>972</v>
          </cell>
          <cell r="AH8014">
            <v>1</v>
          </cell>
          <cell r="AI8014" t="str">
            <v>083BA7704</v>
          </cell>
          <cell r="AJ8014" t="str">
            <v>Web</v>
          </cell>
          <cell r="AK8014" t="str">
            <v>LLEGA EL 20-07 ENTRE 8 Y 18 HORAS!</v>
          </cell>
          <cell r="AL8014">
            <v>1590019521</v>
          </cell>
          <cell r="AM8014">
            <v>259037431</v>
          </cell>
          <cell r="AN8014" t="str">
            <v>Sí</v>
          </cell>
        </row>
        <row r="8015">
          <cell r="A8015">
            <v>1137</v>
          </cell>
          <cell r="B8015" t="str">
            <v>agoscastrogiovanni@gmail.com</v>
          </cell>
          <cell r="AF8015" t="str">
            <v>ALMOHADON ESCANDINAVO C/BORDE 40*40 CM</v>
          </cell>
          <cell r="AG8015" t="str">
            <v>610.8</v>
          </cell>
          <cell r="AH8015">
            <v>1</v>
          </cell>
          <cell r="AI8015" t="str">
            <v>AL7768</v>
          </cell>
          <cell r="AN8015" t="str">
            <v>Sí</v>
          </cell>
        </row>
        <row r="8016">
          <cell r="A8016">
            <v>1136</v>
          </cell>
          <cell r="B8016" t="str">
            <v>valeria8080@hotmail.com</v>
          </cell>
          <cell r="C8016">
            <v>44024</v>
          </cell>
          <cell r="D8016" t="str">
            <v>Abierta</v>
          </cell>
          <cell r="E8016" t="str">
            <v>Recibido</v>
          </cell>
          <cell r="F8016" t="str">
            <v>Enviado</v>
          </cell>
          <cell r="G8016" t="str">
            <v>ARS</v>
          </cell>
          <cell r="H8016">
            <v>2367</v>
          </cell>
          <cell r="I8016">
            <v>0</v>
          </cell>
          <cell r="J8016">
            <v>0</v>
          </cell>
          <cell r="K8016">
            <v>2367</v>
          </cell>
          <cell r="L8016" t="str">
            <v>Valeria Salerno</v>
          </cell>
          <cell r="M8016">
            <v>28174433</v>
          </cell>
          <cell r="N8016">
            <v>1127489606</v>
          </cell>
          <cell r="O8016" t="str">
            <v>Valeria Salerno</v>
          </cell>
          <cell r="P8016">
            <v>1127489606</v>
          </cell>
          <cell r="Q8016" t="str">
            <v>Lacarra</v>
          </cell>
          <cell r="R8016">
            <v>1303</v>
          </cell>
          <cell r="S8016">
            <v>4</v>
          </cell>
          <cell r="T8016" t="str">
            <v>Avellaneda</v>
          </cell>
          <cell r="U8016" t="str">
            <v>Gerli</v>
          </cell>
          <cell r="V8016">
            <v>1870</v>
          </cell>
          <cell r="W8016" t="str">
            <v>Gran Buenos Aires</v>
          </cell>
          <cell r="Y8016" t="str">
            <v>ENVÍO SIN CARGO (CABA Y GRAN PARTE DE GBA) TIEMPO: 4 a 6 DÍAS HÁBILES</v>
          </cell>
          <cell r="Z8016" t="str">
            <v>Mercado Pago</v>
          </cell>
          <cell r="AD8016">
            <v>44024</v>
          </cell>
          <cell r="AE8016">
            <v>44027</v>
          </cell>
          <cell r="AF8016" t="str">
            <v>ALM. VIVE RIE AMA 25X55CM POLIESTER V.SILICONADO</v>
          </cell>
          <cell r="AG8016">
            <v>789</v>
          </cell>
          <cell r="AH8016">
            <v>1</v>
          </cell>
          <cell r="AI8016" t="str">
            <v>CHU376</v>
          </cell>
          <cell r="AJ8016" t="str">
            <v>Móvil</v>
          </cell>
          <cell r="AK8016" t="str">
            <v>LLEGA EL 20-07 ENTRE 8 Y 18 HORAS!</v>
          </cell>
          <cell r="AL8016">
            <v>1589996180</v>
          </cell>
          <cell r="AM8016">
            <v>259007903</v>
          </cell>
          <cell r="AN8016" t="str">
            <v>Sí</v>
          </cell>
        </row>
        <row r="8017">
          <cell r="A8017">
            <v>1136</v>
          </cell>
          <cell r="B8017" t="str">
            <v>valeria8080@hotmail.com</v>
          </cell>
          <cell r="AF8017" t="str">
            <v>ALM. FELICIDAD 25X55CM POLIESTER V.SILICONADO</v>
          </cell>
          <cell r="AG8017">
            <v>789</v>
          </cell>
          <cell r="AH8017">
            <v>1</v>
          </cell>
          <cell r="AI8017" t="str">
            <v>CHU382</v>
          </cell>
          <cell r="AN8017" t="str">
            <v>Sí</v>
          </cell>
        </row>
        <row r="8018">
          <cell r="A8018">
            <v>1136</v>
          </cell>
          <cell r="B8018" t="str">
            <v>valeria8080@hotmail.com</v>
          </cell>
          <cell r="AF8018" t="str">
            <v>ALM. LA VIDA ES BELLA 25X55CM POLIESTER V.SILICONADO</v>
          </cell>
          <cell r="AG8018">
            <v>789</v>
          </cell>
          <cell r="AH8018">
            <v>1</v>
          </cell>
          <cell r="AI8018" t="str">
            <v>CHU386</v>
          </cell>
          <cell r="AN8018" t="str">
            <v>Sí</v>
          </cell>
        </row>
        <row r="8019">
          <cell r="A8019">
            <v>1135</v>
          </cell>
          <cell r="B8019" t="str">
            <v>majocorrales012@gmail.com</v>
          </cell>
          <cell r="C8019">
            <v>44024</v>
          </cell>
          <cell r="D8019" t="str">
            <v>Abierta</v>
          </cell>
          <cell r="E8019" t="str">
            <v>Recibido</v>
          </cell>
          <cell r="F8019" t="str">
            <v>Enviado</v>
          </cell>
          <cell r="G8019" t="str">
            <v>ARS</v>
          </cell>
          <cell r="H8019" t="str">
            <v>1123.52</v>
          </cell>
          <cell r="I8019">
            <v>0</v>
          </cell>
          <cell r="J8019">
            <v>0</v>
          </cell>
          <cell r="K8019" t="str">
            <v>1123.52</v>
          </cell>
          <cell r="L8019" t="str">
            <v>María José Corrales</v>
          </cell>
          <cell r="M8019">
            <v>47316182</v>
          </cell>
          <cell r="N8019">
            <v>1155910754</v>
          </cell>
          <cell r="O8019" t="str">
            <v>María José Corrales</v>
          </cell>
          <cell r="P8019">
            <v>1155910754</v>
          </cell>
          <cell r="Q8019" t="str">
            <v>Cafayate</v>
          </cell>
          <cell r="R8019">
            <v>4897</v>
          </cell>
          <cell r="T8019" t="str">
            <v>Villa lugano</v>
          </cell>
          <cell r="U8019" t="str">
            <v>Capital federal</v>
          </cell>
          <cell r="V8019">
            <v>1439</v>
          </cell>
          <cell r="W8019" t="str">
            <v>Capital Federal</v>
          </cell>
          <cell r="Y8019" t="str">
            <v>ENVÍO SIN CARGO (CABA Y GRAN PARTE DE GBA) TIEMPO: 4 a 6 DÍAS HÁBILES</v>
          </cell>
          <cell r="Z8019" t="str">
            <v>Mercado Pago</v>
          </cell>
          <cell r="AD8019">
            <v>44024</v>
          </cell>
          <cell r="AE8019">
            <v>44027</v>
          </cell>
          <cell r="AF8019" t="str">
            <v>RALLADOR SET 4 PIEZAS COLORES VARIOS 29.5 X 5 CM</v>
          </cell>
          <cell r="AG8019" t="str">
            <v>725.52</v>
          </cell>
          <cell r="AH8019">
            <v>1</v>
          </cell>
          <cell r="AI8019" t="str">
            <v>BA6443</v>
          </cell>
          <cell r="AJ8019" t="str">
            <v>Móvil</v>
          </cell>
          <cell r="AK8019" t="str">
            <v>LLEGA EL 20-07 ENTRE 8 Y 18 HORAS!</v>
          </cell>
          <cell r="AL8019">
            <v>1589944114</v>
          </cell>
          <cell r="AM8019">
            <v>259015894</v>
          </cell>
          <cell r="AN8019" t="str">
            <v>Sí</v>
          </cell>
        </row>
        <row r="8020">
          <cell r="A8020">
            <v>1135</v>
          </cell>
          <cell r="B8020" t="str">
            <v>majocorrales012@gmail.com</v>
          </cell>
          <cell r="AF8020" t="str">
            <v>SET X 5: 2 ESPATULAS+ 3 CUCHARAS</v>
          </cell>
          <cell r="AG8020">
            <v>398</v>
          </cell>
          <cell r="AH8020">
            <v>1</v>
          </cell>
          <cell r="AI8020" t="str">
            <v>046BA4969</v>
          </cell>
          <cell r="AN8020" t="str">
            <v>Sí</v>
          </cell>
        </row>
        <row r="8021">
          <cell r="A8021">
            <v>1134</v>
          </cell>
          <cell r="B8021" t="str">
            <v>ximenascarpato@hotmail.com</v>
          </cell>
          <cell r="C8021">
            <v>44024</v>
          </cell>
          <cell r="D8021" t="str">
            <v>Abierta</v>
          </cell>
          <cell r="E8021" t="str">
            <v>Recibido</v>
          </cell>
          <cell r="F8021" t="str">
            <v>Enviado</v>
          </cell>
          <cell r="G8021" t="str">
            <v>ARS</v>
          </cell>
          <cell r="H8021" t="str">
            <v>2317.97</v>
          </cell>
          <cell r="I8021">
            <v>0</v>
          </cell>
          <cell r="J8021">
            <v>0</v>
          </cell>
          <cell r="K8021" t="str">
            <v>2317.97</v>
          </cell>
          <cell r="L8021" t="str">
            <v>Ximena Scarpato</v>
          </cell>
          <cell r="M8021">
            <v>33362880</v>
          </cell>
          <cell r="N8021">
            <v>1153455897</v>
          </cell>
          <cell r="O8021" t="str">
            <v>Ximena Scarpato</v>
          </cell>
          <cell r="P8021">
            <v>1153455897</v>
          </cell>
          <cell r="Q8021" t="str">
            <v>Aristobulo del Valle</v>
          </cell>
          <cell r="R8021">
            <v>1401</v>
          </cell>
          <cell r="S8021">
            <v>3</v>
          </cell>
          <cell r="T8021" t="str">
            <v>Vicente Lopez</v>
          </cell>
          <cell r="U8021" t="str">
            <v>Buenos Aires</v>
          </cell>
          <cell r="V8021">
            <v>1638</v>
          </cell>
          <cell r="W8021" t="str">
            <v>Gran Buenos Aires</v>
          </cell>
          <cell r="Y8021" t="str">
            <v>ENVÍO SIN CARGO (CABA Y GRAN PARTE DE GBA) TIEMPO: 4 a 6 DÍAS HÁBILES</v>
          </cell>
          <cell r="Z8021" t="str">
            <v>Mercado Pago</v>
          </cell>
          <cell r="AD8021">
            <v>44024</v>
          </cell>
          <cell r="AE8021">
            <v>44027</v>
          </cell>
          <cell r="AF8021" t="str">
            <v>BATIDOR SEMIAUTOMATICO 34 CM</v>
          </cell>
          <cell r="AG8021" t="str">
            <v>313.5</v>
          </cell>
          <cell r="AH8021">
            <v>1</v>
          </cell>
          <cell r="AI8021" t="str">
            <v>046BA4824</v>
          </cell>
          <cell r="AJ8021" t="str">
            <v>Web</v>
          </cell>
          <cell r="AK8021" t="str">
            <v>LLEGA EL 21-07 ENTRE 8 Y 18 HORAS!</v>
          </cell>
          <cell r="AL8021">
            <v>1589874467</v>
          </cell>
          <cell r="AM8021">
            <v>258982500</v>
          </cell>
          <cell r="AN8021" t="str">
            <v>Sí</v>
          </cell>
        </row>
        <row r="8022">
          <cell r="A8022">
            <v>1134</v>
          </cell>
          <cell r="B8022" t="str">
            <v>ximenascarpato@hotmail.com</v>
          </cell>
          <cell r="AF8022" t="str">
            <v>VASO TERMICO CON TAPA Y FAJA (Rojo)</v>
          </cell>
          <cell r="AG8022" t="str">
            <v>296.47</v>
          </cell>
          <cell r="AH8022">
            <v>1</v>
          </cell>
          <cell r="AI8022" t="str">
            <v>019BA7578</v>
          </cell>
          <cell r="AN8022" t="str">
            <v>Sí</v>
          </cell>
        </row>
        <row r="8023">
          <cell r="A8023">
            <v>1134</v>
          </cell>
          <cell r="B8023" t="str">
            <v>ximenascarpato@hotmail.com</v>
          </cell>
          <cell r="AF8023" t="str">
            <v>MESA PLEGABLE PARA PC MADERA Y METAL 59X39X23CM (Negro)</v>
          </cell>
          <cell r="AG8023">
            <v>1708</v>
          </cell>
          <cell r="AH8023">
            <v>1</v>
          </cell>
          <cell r="AI8023" t="str">
            <v>046ME7897</v>
          </cell>
          <cell r="AN8023" t="str">
            <v>Sí</v>
          </cell>
        </row>
        <row r="8024">
          <cell r="A8024">
            <v>1133</v>
          </cell>
          <cell r="B8024" t="str">
            <v>marjoriema1141@gmail.com</v>
          </cell>
          <cell r="C8024">
            <v>44024</v>
          </cell>
          <cell r="D8024" t="str">
            <v>Abierta</v>
          </cell>
          <cell r="E8024" t="str">
            <v>Recibido</v>
          </cell>
          <cell r="F8024" t="str">
            <v>Enviado</v>
          </cell>
          <cell r="G8024" t="str">
            <v>ARS</v>
          </cell>
          <cell r="H8024">
            <v>1708</v>
          </cell>
          <cell r="I8024">
            <v>0</v>
          </cell>
          <cell r="J8024">
            <v>0</v>
          </cell>
          <cell r="K8024">
            <v>1708</v>
          </cell>
          <cell r="L8024" t="str">
            <v>Marjorie Silvia Mendoza Apaza</v>
          </cell>
          <cell r="M8024">
            <v>95756614</v>
          </cell>
          <cell r="N8024">
            <v>1131080465</v>
          </cell>
          <cell r="O8024" t="str">
            <v>Marjorie Silvia Mendoza Apaza</v>
          </cell>
          <cell r="P8024">
            <v>1131080465</v>
          </cell>
          <cell r="Q8024" t="str">
            <v>Av. DIRECTORIO</v>
          </cell>
          <cell r="R8024">
            <v>2350</v>
          </cell>
          <cell r="S8024" t="str">
            <v>6E</v>
          </cell>
          <cell r="T8024" t="str">
            <v>Flores</v>
          </cell>
          <cell r="U8024" t="str">
            <v>Buenos Aires</v>
          </cell>
          <cell r="V8024">
            <v>1406</v>
          </cell>
          <cell r="W8024" t="str">
            <v>Capital Federal</v>
          </cell>
          <cell r="Y8024" t="str">
            <v>ENVÍO SIN CARGO (CABA Y GRAN PARTE DE GBA) TIEMPO: 4 a 6 DÍAS HÁBILES</v>
          </cell>
          <cell r="Z8024" t="str">
            <v>Mercado Pago</v>
          </cell>
          <cell r="AD8024">
            <v>44024</v>
          </cell>
          <cell r="AE8024">
            <v>44029</v>
          </cell>
          <cell r="AF8024" t="str">
            <v>MESA PLEGABLE PARA PC MADERA Y METAL 59X39X23CM (Beige con Negro)</v>
          </cell>
          <cell r="AG8024">
            <v>1708</v>
          </cell>
          <cell r="AH8024">
            <v>1</v>
          </cell>
          <cell r="AI8024" t="str">
            <v>046ME7897</v>
          </cell>
          <cell r="AJ8024" t="str">
            <v>Móvil</v>
          </cell>
          <cell r="AK8024" t="str">
            <v>LLEGA EL 20-07 ENTRE 8 Y 18 HORAS!</v>
          </cell>
          <cell r="AL8024">
            <v>1589843001</v>
          </cell>
          <cell r="AM8024">
            <v>258929884</v>
          </cell>
          <cell r="AN8024" t="str">
            <v>Sí</v>
          </cell>
        </row>
        <row r="8025">
          <cell r="A8025">
            <v>1132</v>
          </cell>
          <cell r="B8025" t="str">
            <v>marialuzgallini@gmail.com</v>
          </cell>
          <cell r="C8025">
            <v>44024</v>
          </cell>
          <cell r="D8025" t="str">
            <v>Abierta</v>
          </cell>
          <cell r="E8025" t="str">
            <v>Recibido</v>
          </cell>
          <cell r="F8025" t="str">
            <v>Enviado</v>
          </cell>
          <cell r="G8025" t="str">
            <v>ARS</v>
          </cell>
          <cell r="H8025" t="str">
            <v>3691.88</v>
          </cell>
          <cell r="I8025">
            <v>0</v>
          </cell>
          <cell r="J8025">
            <v>0</v>
          </cell>
          <cell r="K8025" t="str">
            <v>3691.88</v>
          </cell>
          <cell r="L8025" t="str">
            <v>Stella Rimaulo</v>
          </cell>
          <cell r="M8025">
            <v>20586315</v>
          </cell>
          <cell r="N8025">
            <v>1140899511</v>
          </cell>
          <cell r="O8025" t="str">
            <v>Stella Rimaulo</v>
          </cell>
          <cell r="P8025">
            <v>1140899511</v>
          </cell>
          <cell r="Q8025" t="str">
            <v>San Pedro</v>
          </cell>
          <cell r="R8025">
            <v>649</v>
          </cell>
          <cell r="T8025" t="str">
            <v>Temperley</v>
          </cell>
          <cell r="U8025" t="str">
            <v>Temperley</v>
          </cell>
          <cell r="V8025">
            <v>1834</v>
          </cell>
          <cell r="W8025" t="str">
            <v>Gran Buenos Aires</v>
          </cell>
          <cell r="Y8025" t="str">
            <v>ENVÍO SIN CARGO (CABA Y GRAN PARTE DE GBA) TIEMPO: 4 a 6 DÍAS HÁBILES</v>
          </cell>
          <cell r="Z8025" t="str">
            <v>Mercado Pago</v>
          </cell>
          <cell r="AD8025">
            <v>44024</v>
          </cell>
          <cell r="AE8025">
            <v>44027</v>
          </cell>
          <cell r="AF8025" t="str">
            <v>ASADERA ANTIADHERENTE PANELUX N°3 MEDIDAS: 35x24.5 CM</v>
          </cell>
          <cell r="AG8025">
            <v>1707</v>
          </cell>
          <cell r="AH8025">
            <v>1</v>
          </cell>
          <cell r="AI8025" t="str">
            <v>043BA6154</v>
          </cell>
          <cell r="AJ8025" t="str">
            <v>Móvil</v>
          </cell>
          <cell r="AK8025" t="str">
            <v>LLEGA EL 20-07 ENTRE 8 Y 18 HORAS!</v>
          </cell>
          <cell r="AL8025">
            <v>1589754221</v>
          </cell>
          <cell r="AM8025">
            <v>258934438</v>
          </cell>
          <cell r="AN8025" t="str">
            <v>Sí</v>
          </cell>
        </row>
        <row r="8026">
          <cell r="A8026">
            <v>1132</v>
          </cell>
          <cell r="B8026" t="str">
            <v>marialuzgallini@gmail.com</v>
          </cell>
          <cell r="AF8026" t="str">
            <v>JUEGO DE ASADERA ANTIADHERENTE X2 PANELUX MEDIDAS:24.8X14.8 CM/29.8X20 CM</v>
          </cell>
          <cell r="AG8026" t="str">
            <v>1984.88</v>
          </cell>
          <cell r="AH8026">
            <v>1</v>
          </cell>
          <cell r="AI8026" t="str">
            <v>043BA6148</v>
          </cell>
          <cell r="AN8026" t="str">
            <v>Sí</v>
          </cell>
        </row>
        <row r="8027">
          <cell r="A8027">
            <v>1131</v>
          </cell>
          <cell r="B8027" t="str">
            <v>fotinero.cavs@hotmail.com</v>
          </cell>
          <cell r="C8027">
            <v>44024</v>
          </cell>
          <cell r="D8027" t="str">
            <v>Abierta</v>
          </cell>
          <cell r="E8027" t="str">
            <v>Recibido</v>
          </cell>
          <cell r="F8027" t="str">
            <v>Enviado</v>
          </cell>
          <cell r="G8027" t="str">
            <v>ARS</v>
          </cell>
          <cell r="H8027" t="str">
            <v>2498.5</v>
          </cell>
          <cell r="I8027">
            <v>0</v>
          </cell>
          <cell r="J8027">
            <v>0</v>
          </cell>
          <cell r="K8027" t="str">
            <v>2498.5</v>
          </cell>
          <cell r="L8027" t="str">
            <v>Fabian Tornamira</v>
          </cell>
          <cell r="M8027">
            <v>35366393</v>
          </cell>
          <cell r="N8027">
            <v>1156592617</v>
          </cell>
          <cell r="O8027" t="str">
            <v>Fabian Tornamira</v>
          </cell>
          <cell r="P8027">
            <v>1156592617</v>
          </cell>
          <cell r="Q8027" t="str">
            <v>Manuel Artigas</v>
          </cell>
          <cell r="R8027">
            <v>5196</v>
          </cell>
          <cell r="S8027" t="str">
            <v>Piso 9 DEPTO J</v>
          </cell>
          <cell r="T8027" t="str">
            <v>Villa Luro</v>
          </cell>
          <cell r="U8027" t="str">
            <v>Buenos Aires</v>
          </cell>
          <cell r="V8027">
            <v>1440</v>
          </cell>
          <cell r="W8027" t="str">
            <v>Capital Federal</v>
          </cell>
          <cell r="Y8027" t="str">
            <v>ENVÍO SIN CARGO (CABA Y GRAN PARTE DE GBA) TIEMPO: 4 a 6 DÍAS HÁBILES</v>
          </cell>
          <cell r="Z8027" t="str">
            <v>Mercado Pago</v>
          </cell>
          <cell r="AD8027">
            <v>44024</v>
          </cell>
          <cell r="AE8027">
            <v>44027</v>
          </cell>
          <cell r="AF8027" t="str">
            <v>PISAPAPAS DISTINTOS COLORES (Negro)</v>
          </cell>
          <cell r="AG8027" t="str">
            <v>236.5</v>
          </cell>
          <cell r="AH8027">
            <v>1</v>
          </cell>
          <cell r="AI8027" t="str">
            <v>BP17002</v>
          </cell>
          <cell r="AJ8027" t="str">
            <v>Web</v>
          </cell>
          <cell r="AK8027" t="str">
            <v>LLEGA EL 20-07 ENTRE 8 Y 18 HORAS!</v>
          </cell>
          <cell r="AL8027">
            <v>1589646033</v>
          </cell>
          <cell r="AM8027">
            <v>256221349</v>
          </cell>
          <cell r="AN8027" t="str">
            <v>Sí</v>
          </cell>
        </row>
        <row r="8028">
          <cell r="A8028">
            <v>1131</v>
          </cell>
          <cell r="B8028" t="str">
            <v>fotinero.cavs@hotmail.com</v>
          </cell>
          <cell r="AF8028" t="str">
            <v>CUCHARON DISTINTOS COLORES (Negro)</v>
          </cell>
          <cell r="AG8028" t="str">
            <v>236.5</v>
          </cell>
          <cell r="AH8028">
            <v>1</v>
          </cell>
          <cell r="AI8028" t="str">
            <v>BP16002</v>
          </cell>
          <cell r="AN8028" t="str">
            <v>Sí</v>
          </cell>
        </row>
        <row r="8029">
          <cell r="A8029">
            <v>1131</v>
          </cell>
          <cell r="B8029" t="str">
            <v>fotinero.cavs@hotmail.com</v>
          </cell>
          <cell r="AF8029" t="str">
            <v>ESPUMADERA DISTINTOS COLORES (Negro)</v>
          </cell>
          <cell r="AG8029" t="str">
            <v>236.5</v>
          </cell>
          <cell r="AH8029">
            <v>1</v>
          </cell>
          <cell r="AI8029" t="str">
            <v>BP10002 BIPO</v>
          </cell>
          <cell r="AN8029" t="str">
            <v>Sí</v>
          </cell>
        </row>
        <row r="8030">
          <cell r="A8030">
            <v>1131</v>
          </cell>
          <cell r="B8030" t="str">
            <v>fotinero.cavs@hotmail.com</v>
          </cell>
          <cell r="AF8030" t="str">
            <v>SET DE BAÑO 3 PIEZAS: DISPENSER + JABONERA + 1 PORTA CEPILLOS POLI</v>
          </cell>
          <cell r="AG8030">
            <v>1789</v>
          </cell>
          <cell r="AH8030">
            <v>1</v>
          </cell>
          <cell r="AI8030" t="str">
            <v>046AB6648</v>
          </cell>
          <cell r="AN8030" t="str">
            <v>Sí</v>
          </cell>
        </row>
        <row r="8031">
          <cell r="A8031">
            <v>1130</v>
          </cell>
          <cell r="B8031" t="str">
            <v>daianastepien@hotmail.com</v>
          </cell>
          <cell r="C8031">
            <v>44024</v>
          </cell>
          <cell r="D8031" t="str">
            <v>Abierta</v>
          </cell>
          <cell r="E8031" t="str">
            <v>Recibido</v>
          </cell>
          <cell r="F8031" t="str">
            <v>Enviado</v>
          </cell>
          <cell r="G8031" t="str">
            <v>ARS</v>
          </cell>
          <cell r="H8031">
            <v>1402</v>
          </cell>
          <cell r="I8031">
            <v>0</v>
          </cell>
          <cell r="J8031">
            <v>0</v>
          </cell>
          <cell r="K8031">
            <v>1402</v>
          </cell>
          <cell r="L8031" t="str">
            <v>Daiana Stepien</v>
          </cell>
          <cell r="M8031">
            <v>35229457</v>
          </cell>
          <cell r="N8031">
            <v>1122639322</v>
          </cell>
          <cell r="O8031" t="str">
            <v>Daiana Stepien</v>
          </cell>
          <cell r="P8031">
            <v>1122639322</v>
          </cell>
          <cell r="Q8031" t="str">
            <v>Juramento</v>
          </cell>
          <cell r="R8031">
            <v>5054</v>
          </cell>
          <cell r="S8031">
            <v>403</v>
          </cell>
          <cell r="T8031" t="str">
            <v>Villa urquiza</v>
          </cell>
          <cell r="U8031" t="str">
            <v>Caba</v>
          </cell>
          <cell r="V8031">
            <v>1431</v>
          </cell>
          <cell r="W8031" t="str">
            <v>Capital Federal</v>
          </cell>
          <cell r="Y8031" t="str">
            <v>ENVÍO SIN CARGO (CABA Y GRAN PARTE DE GBA) TIEMPO: 4 a 6 DÍAS HÁBILES</v>
          </cell>
          <cell r="Z8031" t="str">
            <v>Mercado Pago</v>
          </cell>
          <cell r="AD8031">
            <v>44024</v>
          </cell>
          <cell r="AE8031">
            <v>44027</v>
          </cell>
          <cell r="AF8031" t="str">
            <v>CAJA DE TE MADERA GRIS "HOME" 9 DIVISIONES 24X 24 X 8</v>
          </cell>
          <cell r="AG8031">
            <v>1402</v>
          </cell>
          <cell r="AH8031">
            <v>1</v>
          </cell>
          <cell r="AI8031" t="str">
            <v>046CX7203 LE PUSE EL 15% DEL BULTO Y UN MINIMO MAS ..</v>
          </cell>
          <cell r="AJ8031" t="str">
            <v>Móvil</v>
          </cell>
          <cell r="AK8031" t="str">
            <v>LLEGA EL 20-07 ENTRE 8 Y 18 HORAS!</v>
          </cell>
          <cell r="AL8031">
            <v>1589288040</v>
          </cell>
          <cell r="AM8031">
            <v>258779675</v>
          </cell>
          <cell r="AN8031" t="str">
            <v>Sí</v>
          </cell>
        </row>
        <row r="8032">
          <cell r="A8032">
            <v>1129</v>
          </cell>
          <cell r="B8032" t="str">
            <v>cris.astinza@gmail.com</v>
          </cell>
          <cell r="C8032">
            <v>44024</v>
          </cell>
          <cell r="D8032" t="str">
            <v>Abierta</v>
          </cell>
          <cell r="E8032" t="str">
            <v>Recibido</v>
          </cell>
          <cell r="F8032" t="str">
            <v>Enviado</v>
          </cell>
          <cell r="G8032" t="str">
            <v>ARS</v>
          </cell>
          <cell r="H8032">
            <v>1899</v>
          </cell>
          <cell r="I8032">
            <v>0</v>
          </cell>
          <cell r="J8032">
            <v>0</v>
          </cell>
          <cell r="K8032">
            <v>1899</v>
          </cell>
          <cell r="L8032" t="str">
            <v>Cristina Astinza</v>
          </cell>
          <cell r="M8032">
            <v>36829618</v>
          </cell>
          <cell r="N8032">
            <v>1162523319</v>
          </cell>
          <cell r="O8032" t="str">
            <v>Cristina Astinza</v>
          </cell>
          <cell r="P8032">
            <v>1162523319</v>
          </cell>
          <cell r="Q8032" t="str">
            <v>Arroyo</v>
          </cell>
          <cell r="R8032">
            <v>355</v>
          </cell>
          <cell r="T8032" t="str">
            <v>Bella vista</v>
          </cell>
          <cell r="U8032" t="str">
            <v>San miguel</v>
          </cell>
          <cell r="V8032">
            <v>1661</v>
          </cell>
          <cell r="W8032" t="str">
            <v>Gran Buenos Aires</v>
          </cell>
          <cell r="Y8032" t="str">
            <v>ENVÍO SIN CARGO (CABA Y GRAN PARTE DE GBA) TIEMPO: 4 a 6 DÍAS HÁBILES</v>
          </cell>
          <cell r="Z8032" t="str">
            <v>Mercado Pago</v>
          </cell>
          <cell r="AD8032">
            <v>44024</v>
          </cell>
          <cell r="AE8032">
            <v>44027</v>
          </cell>
          <cell r="AF8032" t="str">
            <v>PROMO SET DE VIDRIO</v>
          </cell>
          <cell r="AG8032">
            <v>1899</v>
          </cell>
          <cell r="AH8032">
            <v>1</v>
          </cell>
          <cell r="AI8032" t="str">
            <v>087588F3//BA6431//BA6431//PA59534</v>
          </cell>
          <cell r="AJ8032" t="str">
            <v>Móvil</v>
          </cell>
          <cell r="AK8032" t="str">
            <v>LLEGA EL 21-07 ENTRE 8 Y 18 HORAS!</v>
          </cell>
          <cell r="AL8032">
            <v>1589094561</v>
          </cell>
          <cell r="AM8032">
            <v>258708244</v>
          </cell>
          <cell r="AN8032" t="str">
            <v>Sí</v>
          </cell>
        </row>
        <row r="8033">
          <cell r="A8033">
            <v>1128</v>
          </cell>
          <cell r="B8033" t="str">
            <v>isadelizalde@yahoo.com.ar</v>
          </cell>
          <cell r="C8033">
            <v>44024</v>
          </cell>
          <cell r="D8033" t="str">
            <v>Abierta</v>
          </cell>
          <cell r="E8033" t="str">
            <v>Recibido</v>
          </cell>
          <cell r="F8033" t="str">
            <v>Enviado</v>
          </cell>
          <cell r="G8033" t="str">
            <v>ARS</v>
          </cell>
          <cell r="H8033">
            <v>723</v>
          </cell>
          <cell r="I8033">
            <v>0</v>
          </cell>
          <cell r="J8033">
            <v>0</v>
          </cell>
          <cell r="K8033">
            <v>723</v>
          </cell>
          <cell r="L8033" t="str">
            <v>Isabel Elizalde</v>
          </cell>
          <cell r="M8033">
            <v>21954189</v>
          </cell>
          <cell r="N8033">
            <v>48036270</v>
          </cell>
          <cell r="O8033" t="str">
            <v>Isabel Elizalde</v>
          </cell>
          <cell r="P8033">
            <v>48036270</v>
          </cell>
          <cell r="Q8033" t="str">
            <v>Av las heras</v>
          </cell>
          <cell r="R8033">
            <v>1895</v>
          </cell>
          <cell r="S8033">
            <v>0.33333333333333331</v>
          </cell>
          <cell r="T8033" t="str">
            <v>Recoleta</v>
          </cell>
          <cell r="U8033" t="str">
            <v>Caba</v>
          </cell>
          <cell r="V8033">
            <v>1127</v>
          </cell>
          <cell r="W8033" t="str">
            <v>Capital Federal</v>
          </cell>
          <cell r="Y8033" t="str">
            <v>ENVÍO SIN CARGO (CABA Y GRAN PARTE DE GBA) TIEMPO: 4 a 6 DÍAS HÁBILES</v>
          </cell>
          <cell r="Z8033" t="str">
            <v>Mercado Pago</v>
          </cell>
          <cell r="AD8033">
            <v>44024</v>
          </cell>
          <cell r="AE8033">
            <v>44027</v>
          </cell>
          <cell r="AF8033" t="str">
            <v>SET X 3 BOWL DE VIDRIO</v>
          </cell>
          <cell r="AG8033">
            <v>723</v>
          </cell>
          <cell r="AH8033">
            <v>1</v>
          </cell>
          <cell r="AI8033" t="str">
            <v>087588F3 MERCA SEPARADA</v>
          </cell>
          <cell r="AJ8033" t="str">
            <v>Móvil</v>
          </cell>
          <cell r="AK8033" t="str">
            <v>LLEGA EL 20-07 ENTRE 8 Y 18 HORAS!</v>
          </cell>
          <cell r="AL8033">
            <v>1589059379</v>
          </cell>
          <cell r="AM8033">
            <v>258699139</v>
          </cell>
          <cell r="AN8033" t="str">
            <v>Sí</v>
          </cell>
        </row>
        <row r="8034">
          <cell r="A8034">
            <v>1127</v>
          </cell>
          <cell r="B8034" t="str">
            <v>ami.galarza.ag@gmail.com</v>
          </cell>
          <cell r="C8034">
            <v>44024</v>
          </cell>
          <cell r="D8034" t="str">
            <v>Abierta</v>
          </cell>
          <cell r="E8034" t="str">
            <v>Recibido</v>
          </cell>
          <cell r="F8034" t="str">
            <v>Enviado</v>
          </cell>
          <cell r="G8034" t="str">
            <v>ARS</v>
          </cell>
          <cell r="H8034">
            <v>1899</v>
          </cell>
          <cell r="I8034">
            <v>0</v>
          </cell>
          <cell r="J8034">
            <v>0</v>
          </cell>
          <cell r="K8034">
            <v>1899</v>
          </cell>
          <cell r="L8034" t="str">
            <v>Amira Galarza</v>
          </cell>
          <cell r="M8034">
            <v>37952523</v>
          </cell>
          <cell r="N8034">
            <v>1566113621</v>
          </cell>
          <cell r="O8034" t="str">
            <v>Amira Galarza</v>
          </cell>
          <cell r="P8034">
            <v>1566113621</v>
          </cell>
          <cell r="Q8034" t="str">
            <v>Yerbal</v>
          </cell>
          <cell r="R8034">
            <v>910</v>
          </cell>
          <cell r="S8034" t="str">
            <v>Pb</v>
          </cell>
          <cell r="T8034" t="str">
            <v>Haedo</v>
          </cell>
          <cell r="U8034" t="str">
            <v>Bueno aires</v>
          </cell>
          <cell r="V8034">
            <v>1706</v>
          </cell>
          <cell r="W8034" t="str">
            <v>Gran Buenos Aires</v>
          </cell>
          <cell r="Y8034" t="str">
            <v>ENVÍO SIN CARGO (CABA Y GRAN PARTE DE GBA) TIEMPO: 4 a 6 DÍAS HÁBILES</v>
          </cell>
          <cell r="Z8034" t="str">
            <v>Mercado Pago</v>
          </cell>
          <cell r="AC8034" t="str">
            <v>BARRIO: HAEDO</v>
          </cell>
          <cell r="AD8034">
            <v>44024</v>
          </cell>
          <cell r="AE8034">
            <v>44027</v>
          </cell>
          <cell r="AF8034" t="str">
            <v>PROMO SET DE VIDRIO</v>
          </cell>
          <cell r="AG8034">
            <v>1899</v>
          </cell>
          <cell r="AH8034">
            <v>1</v>
          </cell>
          <cell r="AI8034" t="str">
            <v>087588F3//BA6431//BA6431//PA59534</v>
          </cell>
          <cell r="AJ8034" t="str">
            <v>Móvil</v>
          </cell>
          <cell r="AK8034" t="str">
            <v>LLEGA EL 21-07 ENTRE 8 Y 18 HORAS!</v>
          </cell>
          <cell r="AL8034">
            <v>1588944235</v>
          </cell>
          <cell r="AM8034">
            <v>258658248</v>
          </cell>
          <cell r="AN8034" t="str">
            <v>Sí</v>
          </cell>
        </row>
        <row r="8035">
          <cell r="A8035">
            <v>1126</v>
          </cell>
          <cell r="B8035" t="str">
            <v>sonaemm@hotmail.com</v>
          </cell>
          <cell r="C8035">
            <v>44024</v>
          </cell>
          <cell r="D8035" t="str">
            <v>Abierta</v>
          </cell>
          <cell r="E8035" t="str">
            <v>Recibido</v>
          </cell>
          <cell r="F8035" t="str">
            <v>Enviado</v>
          </cell>
          <cell r="G8035" t="str">
            <v>ARS</v>
          </cell>
          <cell r="H8035" t="str">
            <v>4090.32</v>
          </cell>
          <cell r="I8035">
            <v>0</v>
          </cell>
          <cell r="J8035">
            <v>0</v>
          </cell>
          <cell r="K8035" t="str">
            <v>4090.32</v>
          </cell>
          <cell r="L8035" t="str">
            <v>Fabiana Roque</v>
          </cell>
          <cell r="M8035">
            <v>18362397</v>
          </cell>
          <cell r="N8035">
            <v>1141923199</v>
          </cell>
          <cell r="O8035" t="str">
            <v>Fabiana Roque</v>
          </cell>
          <cell r="P8035">
            <v>1141923199</v>
          </cell>
          <cell r="Q8035" t="str">
            <v>Lisandro Medina</v>
          </cell>
          <cell r="R8035">
            <v>1225</v>
          </cell>
          <cell r="T8035" t="str">
            <v>caseros- tres de febrero</v>
          </cell>
          <cell r="U8035" t="str">
            <v>Buenos Aires</v>
          </cell>
          <cell r="V8035">
            <v>1440</v>
          </cell>
          <cell r="W8035" t="str">
            <v>Capital Federal</v>
          </cell>
          <cell r="Y8035" t="str">
            <v>ENVÍO SIN CARGO (CABA Y GRAN PARTE DE GBA) TIEMPO: 4 a 6 DÍAS HÁBILES</v>
          </cell>
          <cell r="Z8035" t="str">
            <v>Mercado Pago</v>
          </cell>
          <cell r="AB8035" t="str">
            <v>Codigo Postal: 1678- Caseros Lo recibe Monica Roque.</v>
          </cell>
          <cell r="AD8035">
            <v>44024</v>
          </cell>
          <cell r="AE8035">
            <v>44027</v>
          </cell>
          <cell r="AF8035" t="str">
            <v>PROMO SET DE VIDRIO</v>
          </cell>
          <cell r="AG8035">
            <v>1899</v>
          </cell>
          <cell r="AH8035">
            <v>1</v>
          </cell>
          <cell r="AI8035" t="str">
            <v>087588F3//BA6431//BA6431//PA59534</v>
          </cell>
          <cell r="AJ8035" t="str">
            <v>Web</v>
          </cell>
          <cell r="AK8035" t="str">
            <v>LLEGA EL 21-07 ENTRE 8 Y 18 HORAS!</v>
          </cell>
          <cell r="AL8035">
            <v>1588780856</v>
          </cell>
          <cell r="AM8035">
            <v>258603669</v>
          </cell>
          <cell r="AN8035" t="str">
            <v>Sí</v>
          </cell>
        </row>
        <row r="8036">
          <cell r="A8036">
            <v>1126</v>
          </cell>
          <cell r="B8036" t="str">
            <v>sonaemm@hotmail.com</v>
          </cell>
          <cell r="AF8036" t="str">
            <v>SET X 3 BOWL DE VIDRIO</v>
          </cell>
          <cell r="AG8036">
            <v>723</v>
          </cell>
          <cell r="AH8036">
            <v>2</v>
          </cell>
          <cell r="AI8036" t="str">
            <v>087588F3 MERCA SEPARADA</v>
          </cell>
          <cell r="AN8036" t="str">
            <v>Sí</v>
          </cell>
        </row>
        <row r="8037">
          <cell r="A8037">
            <v>1126</v>
          </cell>
          <cell r="B8037" t="str">
            <v>sonaemm@hotmail.com</v>
          </cell>
          <cell r="AF8037" t="str">
            <v>FRASCO VIDRIO 19CM X 9CM DIAM</v>
          </cell>
          <cell r="AG8037" t="str">
            <v>372.66</v>
          </cell>
          <cell r="AH8037">
            <v>2</v>
          </cell>
          <cell r="AI8037" t="str">
            <v>BA6431 MERRCA SEPARADA</v>
          </cell>
          <cell r="AN8037" t="str">
            <v>Sí</v>
          </cell>
        </row>
        <row r="8038">
          <cell r="A8038">
            <v>1125</v>
          </cell>
          <cell r="B8038" t="str">
            <v>marinanu24@hotmail.com</v>
          </cell>
          <cell r="C8038">
            <v>44023</v>
          </cell>
          <cell r="D8038" t="str">
            <v>Abierta</v>
          </cell>
          <cell r="E8038" t="str">
            <v>Recibido</v>
          </cell>
          <cell r="F8038" t="str">
            <v>Enviado</v>
          </cell>
          <cell r="G8038" t="str">
            <v>ARS</v>
          </cell>
          <cell r="H8038" t="str">
            <v>1563.21</v>
          </cell>
          <cell r="I8038">
            <v>0</v>
          </cell>
          <cell r="J8038">
            <v>0</v>
          </cell>
          <cell r="K8038" t="str">
            <v>1563.21</v>
          </cell>
          <cell r="L8038" t="str">
            <v>Marina Nardi</v>
          </cell>
          <cell r="M8038">
            <v>26088036</v>
          </cell>
          <cell r="N8038">
            <v>1134601234</v>
          </cell>
          <cell r="O8038" t="str">
            <v>Marina Nardi</v>
          </cell>
          <cell r="P8038">
            <v>1134601234</v>
          </cell>
          <cell r="Q8038" t="str">
            <v>Gurruchaga</v>
          </cell>
          <cell r="R8038">
            <v>274</v>
          </cell>
          <cell r="S8038" t="str">
            <v>11, 3</v>
          </cell>
          <cell r="U8038" t="str">
            <v>Buenos Aires</v>
          </cell>
          <cell r="V8038">
            <v>1414</v>
          </cell>
          <cell r="W8038" t="str">
            <v>Capital Federal</v>
          </cell>
          <cell r="Y8038" t="str">
            <v>ENVÍO SIN CARGO (CABA Y GRAN PARTE DE GBA) TIEMPO: 4 a 6 DÍAS HÁBILES</v>
          </cell>
          <cell r="Z8038" t="str">
            <v>Mercado Pago</v>
          </cell>
          <cell r="AB8038" t="str">
            <v>Lsuntaors del miso color rosas o rojos y la manga con espatula negro</v>
          </cell>
          <cell r="AC8038" t="str">
            <v>Si es posible quiere:  -MANGA NEGRA. -UNTADOR ROJO. Sino cualquiera!</v>
          </cell>
          <cell r="AD8038">
            <v>44023</v>
          </cell>
          <cell r="AE8038">
            <v>44027</v>
          </cell>
          <cell r="AF8038" t="str">
            <v>RALLADOR DE MANO MEDIANO 20 CM</v>
          </cell>
          <cell r="AG8038" t="str">
            <v>43.87</v>
          </cell>
          <cell r="AH8038">
            <v>1</v>
          </cell>
          <cell r="AI8038" t="str">
            <v>BA7382</v>
          </cell>
          <cell r="AJ8038" t="str">
            <v>Móvil</v>
          </cell>
          <cell r="AK8038" t="str">
            <v>LLEGA EL 20-07 ENTRE 8 Y 18 HORAS!</v>
          </cell>
          <cell r="AL8038">
            <v>1587982985</v>
          </cell>
          <cell r="AM8038">
            <v>258250469</v>
          </cell>
          <cell r="AN8038" t="str">
            <v>Sí</v>
          </cell>
        </row>
        <row r="8039">
          <cell r="A8039">
            <v>1125</v>
          </cell>
          <cell r="B8039" t="str">
            <v>marinanu24@hotmail.com</v>
          </cell>
          <cell r="AF8039" t="str">
            <v>UNTADOR CRISTAL 1 PIEZA 14,5CM MOTIV. SIN ELECCIÓN</v>
          </cell>
          <cell r="AG8039" t="str">
            <v>23.29</v>
          </cell>
          <cell r="AH8039">
            <v>4</v>
          </cell>
          <cell r="AI8039" t="str">
            <v>019BA6981</v>
          </cell>
          <cell r="AN8039" t="str">
            <v>Sí</v>
          </cell>
        </row>
        <row r="8040">
          <cell r="A8040">
            <v>1125</v>
          </cell>
          <cell r="B8040" t="str">
            <v>marinanu24@hotmail.com</v>
          </cell>
          <cell r="AF8040" t="str">
            <v>SET: DOSIFICADOR REPOSTERIA+ESPATULA+4 PICOS 6X20CM</v>
          </cell>
          <cell r="AG8040">
            <v>413</v>
          </cell>
          <cell r="AH8040">
            <v>1</v>
          </cell>
          <cell r="AI8040" t="str">
            <v>046BA4804</v>
          </cell>
          <cell r="AN8040" t="str">
            <v>Sí</v>
          </cell>
        </row>
        <row r="8041">
          <cell r="A8041">
            <v>1125</v>
          </cell>
          <cell r="B8041" t="str">
            <v>marinanu24@hotmail.com</v>
          </cell>
          <cell r="AF8041" t="str">
            <v>FRASCO VIDRIO 19CM X 9CM DIAM</v>
          </cell>
          <cell r="AG8041" t="str">
            <v>372.66</v>
          </cell>
          <cell r="AH8041">
            <v>1</v>
          </cell>
          <cell r="AI8041" t="str">
            <v>BA6431 MERRCA SEPARADA</v>
          </cell>
          <cell r="AN8041" t="str">
            <v>Sí</v>
          </cell>
        </row>
        <row r="8042">
          <cell r="A8042">
            <v>1125</v>
          </cell>
          <cell r="B8042" t="str">
            <v>marinanu24@hotmail.com</v>
          </cell>
          <cell r="AF8042" t="str">
            <v>ESPEJO CON BASE DE MADERA MARRON CLARO 25.5 X 15 CM</v>
          </cell>
          <cell r="AG8042" t="str">
            <v>640.52</v>
          </cell>
          <cell r="AH8042">
            <v>1</v>
          </cell>
          <cell r="AI8042" t="str">
            <v>DE7595</v>
          </cell>
          <cell r="AN8042" t="str">
            <v>Sí</v>
          </cell>
        </row>
        <row r="8043">
          <cell r="A8043">
            <v>1124</v>
          </cell>
          <cell r="B8043" t="str">
            <v>b_bonino@hotmail.com</v>
          </cell>
          <cell r="C8043">
            <v>44023</v>
          </cell>
          <cell r="D8043" t="str">
            <v>Abierta</v>
          </cell>
          <cell r="E8043" t="str">
            <v>Recibido</v>
          </cell>
          <cell r="F8043" t="str">
            <v>Enviado</v>
          </cell>
          <cell r="G8043" t="str">
            <v>ARS</v>
          </cell>
          <cell r="H8043">
            <v>789</v>
          </cell>
          <cell r="I8043">
            <v>0</v>
          </cell>
          <cell r="J8043">
            <v>0</v>
          </cell>
          <cell r="K8043">
            <v>789</v>
          </cell>
          <cell r="L8043" t="str">
            <v>Berenice Bonino</v>
          </cell>
          <cell r="M8043">
            <v>27071850</v>
          </cell>
          <cell r="N8043">
            <v>1167092345</v>
          </cell>
          <cell r="O8043" t="str">
            <v>Berenice Bonino</v>
          </cell>
          <cell r="P8043">
            <v>1167092345</v>
          </cell>
          <cell r="Q8043" t="str">
            <v>Dorrego</v>
          </cell>
          <cell r="R8043">
            <v>341</v>
          </cell>
          <cell r="U8043" t="str">
            <v>San miguel</v>
          </cell>
          <cell r="V8043">
            <v>1663</v>
          </cell>
          <cell r="W8043" t="str">
            <v>Gran Buenos Aires</v>
          </cell>
          <cell r="Y8043" t="str">
            <v>ENVÍO SIN CARGO (CABA Y GRAN PARTE DE GBA) TIEMPO: 4 a 6 DÍAS HÁBILES</v>
          </cell>
          <cell r="Z8043" t="str">
            <v>Mercado Pago</v>
          </cell>
          <cell r="AD8043">
            <v>44023</v>
          </cell>
          <cell r="AE8043">
            <v>44027</v>
          </cell>
          <cell r="AF8043" t="str">
            <v>ALM. FIACA 25X55CM POLIESTER V.SILICONADO</v>
          </cell>
          <cell r="AG8043">
            <v>789</v>
          </cell>
          <cell r="AH8043">
            <v>1</v>
          </cell>
          <cell r="AI8043" t="str">
            <v>CHU385</v>
          </cell>
          <cell r="AJ8043" t="str">
            <v>Móvil</v>
          </cell>
          <cell r="AK8043" t="str">
            <v>LLEGA EL 21-07 ENTRE 8 Y 18 HORAS!</v>
          </cell>
          <cell r="AL8043">
            <v>1587809355</v>
          </cell>
          <cell r="AM8043">
            <v>258225464</v>
          </cell>
          <cell r="AN8043" t="str">
            <v>Sí</v>
          </cell>
        </row>
        <row r="8044">
          <cell r="A8044">
            <v>1123</v>
          </cell>
          <cell r="B8044" t="str">
            <v>anabella_lucorratolo@hotmail.com</v>
          </cell>
          <cell r="C8044">
            <v>44023</v>
          </cell>
          <cell r="D8044" t="str">
            <v>Abierta</v>
          </cell>
          <cell r="E8044" t="str">
            <v>Recibido</v>
          </cell>
          <cell r="F8044" t="str">
            <v>Enviado</v>
          </cell>
          <cell r="G8044" t="str">
            <v>ARS</v>
          </cell>
          <cell r="H8044">
            <v>3049</v>
          </cell>
          <cell r="I8044">
            <v>0</v>
          </cell>
          <cell r="J8044">
            <v>0</v>
          </cell>
          <cell r="K8044">
            <v>3049</v>
          </cell>
          <cell r="L8044" t="str">
            <v>Anabella Lucorratolo</v>
          </cell>
          <cell r="M8044">
            <v>32796053</v>
          </cell>
          <cell r="N8044">
            <v>1131343579</v>
          </cell>
          <cell r="O8044" t="str">
            <v>Anabella LUCORRATOLO</v>
          </cell>
          <cell r="P8044">
            <v>1131343579</v>
          </cell>
          <cell r="Q8044" t="str">
            <v>Gaboto</v>
          </cell>
          <cell r="R8044">
            <v>4384</v>
          </cell>
          <cell r="S8044" t="str">
            <v>ANTE ESQUINA LA RIOJA</v>
          </cell>
          <cell r="T8044" t="str">
            <v>SAN JOSE</v>
          </cell>
          <cell r="U8044" t="str">
            <v>San Jose</v>
          </cell>
          <cell r="V8044">
            <v>1846</v>
          </cell>
          <cell r="W8044" t="str">
            <v>Gran Buenos Aires</v>
          </cell>
          <cell r="Y8044" t="str">
            <v>ENVÍO SIN CARGO (CABA Y GRAN PARTE DE GBA) TIEMPO: 4 a 6 DÍAS HÁBILES</v>
          </cell>
          <cell r="Z8044" t="str">
            <v>Mercado Pago</v>
          </cell>
          <cell r="AC8044" t="str">
            <v>Las 2 tazas de color azul poppy. SKU: PO342713</v>
          </cell>
          <cell r="AD8044">
            <v>44023</v>
          </cell>
          <cell r="AE8044">
            <v>44027</v>
          </cell>
          <cell r="AF8044" t="str">
            <v>PROMO: 2 TAZAS ROMA (COLOR A ELECCIÓN)+ INFUSOR DE TE</v>
          </cell>
          <cell r="AG8044">
            <v>1150</v>
          </cell>
          <cell r="AH8044">
            <v>1</v>
          </cell>
          <cell r="AJ8044" t="str">
            <v>Web</v>
          </cell>
          <cell r="AK8044" t="str">
            <v>LLEGA EL 20-07 ENTRE 8 Y 18 HORAS!</v>
          </cell>
          <cell r="AL8044">
            <v>1587614846</v>
          </cell>
          <cell r="AM8044">
            <v>258173169</v>
          </cell>
          <cell r="AN8044" t="str">
            <v>Sí</v>
          </cell>
        </row>
        <row r="8045">
          <cell r="A8045">
            <v>1123</v>
          </cell>
          <cell r="B8045" t="str">
            <v>anabella_lucorratolo@hotmail.com</v>
          </cell>
          <cell r="AF8045" t="str">
            <v>PROMO SET DE VIDRIO</v>
          </cell>
          <cell r="AG8045">
            <v>1899</v>
          </cell>
          <cell r="AH8045">
            <v>1</v>
          </cell>
          <cell r="AI8045" t="str">
            <v>087588F3//BA6431//BA6431//PA59534</v>
          </cell>
          <cell r="AN8045" t="str">
            <v>Sí</v>
          </cell>
        </row>
        <row r="8046">
          <cell r="A8046">
            <v>1122</v>
          </cell>
          <cell r="B8046" t="str">
            <v>luanaurzainqui@gmail.com</v>
          </cell>
          <cell r="C8046">
            <v>44023</v>
          </cell>
          <cell r="D8046" t="str">
            <v>Abierta</v>
          </cell>
          <cell r="E8046" t="str">
            <v>Anulado</v>
          </cell>
          <cell r="F8046" t="str">
            <v>No está empaquetado</v>
          </cell>
          <cell r="G8046" t="str">
            <v>ARS</v>
          </cell>
          <cell r="H8046">
            <v>723</v>
          </cell>
          <cell r="I8046">
            <v>0</v>
          </cell>
          <cell r="J8046">
            <v>0</v>
          </cell>
          <cell r="K8046">
            <v>723</v>
          </cell>
          <cell r="L8046" t="str">
            <v>Luana Urzainqui</v>
          </cell>
          <cell r="M8046">
            <v>42472001</v>
          </cell>
          <cell r="N8046">
            <v>1127208290</v>
          </cell>
          <cell r="O8046" t="str">
            <v>Luana Urzainqui</v>
          </cell>
          <cell r="P8046">
            <v>1127208290</v>
          </cell>
          <cell r="Q8046" t="str">
            <v>Ladines</v>
          </cell>
          <cell r="R8046">
            <v>2546</v>
          </cell>
          <cell r="S8046" t="str">
            <v>6 D</v>
          </cell>
          <cell r="T8046" t="str">
            <v>Villa pueyrredon</v>
          </cell>
          <cell r="U8046" t="str">
            <v>Caba</v>
          </cell>
          <cell r="V8046">
            <v>1419</v>
          </cell>
          <cell r="W8046" t="str">
            <v>Capital Federal</v>
          </cell>
          <cell r="Y8046" t="str">
            <v>ENVÍO SIN CARGO (CABA Y GRAN PARTE DE GBA) TIEMPO: 4 a 6 DÍAS HÁBILES</v>
          </cell>
          <cell r="Z8046" t="str">
            <v>Mercado Pago</v>
          </cell>
          <cell r="AF8046" t="str">
            <v>SET X 3 BOWL DE VIDRIO</v>
          </cell>
          <cell r="AG8046">
            <v>723</v>
          </cell>
          <cell r="AH8046">
            <v>1</v>
          </cell>
          <cell r="AI8046" t="str">
            <v>087588F3 MERCA SEPARADA</v>
          </cell>
          <cell r="AJ8046" t="str">
            <v>Móvil</v>
          </cell>
          <cell r="AK8046" t="str">
            <v/>
          </cell>
          <cell r="AL8046">
            <v>1587220663</v>
          </cell>
          <cell r="AM8046">
            <v>258078380</v>
          </cell>
          <cell r="AN8046" t="str">
            <v>Sí</v>
          </cell>
        </row>
        <row r="8047">
          <cell r="A8047">
            <v>1121</v>
          </cell>
          <cell r="B8047" t="str">
            <v>kabemartinez@gmail.com</v>
          </cell>
          <cell r="C8047">
            <v>44022</v>
          </cell>
          <cell r="D8047" t="str">
            <v>Abierta</v>
          </cell>
          <cell r="E8047" t="str">
            <v>Recibido</v>
          </cell>
          <cell r="F8047" t="str">
            <v>Enviado</v>
          </cell>
          <cell r="G8047" t="str">
            <v>ARS</v>
          </cell>
          <cell r="H8047" t="str">
            <v>1369.08</v>
          </cell>
          <cell r="I8047">
            <v>0</v>
          </cell>
          <cell r="J8047">
            <v>0</v>
          </cell>
          <cell r="K8047" t="str">
            <v>1369.08</v>
          </cell>
          <cell r="L8047" t="str">
            <v>Karina Martinez</v>
          </cell>
          <cell r="M8047">
            <v>20404949</v>
          </cell>
          <cell r="N8047">
            <v>1144104344</v>
          </cell>
          <cell r="O8047" t="str">
            <v>Karina Martinez</v>
          </cell>
          <cell r="P8047">
            <v>1144104344</v>
          </cell>
          <cell r="Q8047" t="str">
            <v>Teodoro Vilardebo</v>
          </cell>
          <cell r="R8047">
            <v>2516</v>
          </cell>
          <cell r="T8047" t="str">
            <v>Villa del PArque</v>
          </cell>
          <cell r="U8047" t="str">
            <v>Caba</v>
          </cell>
          <cell r="V8047">
            <v>1417</v>
          </cell>
          <cell r="W8047" t="str">
            <v>Capital Federal</v>
          </cell>
          <cell r="Y8047" t="str">
            <v>ENVÍO SIN CARGO (CABA Y GRAN PARTE DE GBA) TIEMPO: 4 a 6 DÍAS HÁBILES</v>
          </cell>
          <cell r="Z8047" t="str">
            <v>Mercado Pago</v>
          </cell>
          <cell r="AD8047">
            <v>44022</v>
          </cell>
          <cell r="AE8047">
            <v>44027</v>
          </cell>
          <cell r="AF8047" t="str">
            <v>SECAPLATOS BANDEJA TRANSPARENTE 48X32X9CM</v>
          </cell>
          <cell r="AG8047">
            <v>819</v>
          </cell>
          <cell r="AH8047">
            <v>1</v>
          </cell>
          <cell r="AI8047" t="str">
            <v>046BA6369</v>
          </cell>
          <cell r="AJ8047" t="str">
            <v>Web</v>
          </cell>
          <cell r="AK8047" t="str">
            <v>LLEGA EL 20-07 ENTRE 8 Y 18 HORAS!</v>
          </cell>
          <cell r="AL8047">
            <v>1586281885</v>
          </cell>
          <cell r="AM8047">
            <v>250600590</v>
          </cell>
          <cell r="AN8047" t="str">
            <v>Sí</v>
          </cell>
        </row>
        <row r="8048">
          <cell r="A8048">
            <v>1121</v>
          </cell>
          <cell r="B8048" t="str">
            <v>kabemartinez@gmail.com</v>
          </cell>
          <cell r="AF8048" t="str">
            <v>VASO BLANCO FACETADO Y EXPRIMIDOR</v>
          </cell>
          <cell r="AG8048" t="str">
            <v>212.5</v>
          </cell>
          <cell r="AH8048">
            <v>1</v>
          </cell>
          <cell r="AI8048" t="str">
            <v>BP24001 BIPO</v>
          </cell>
          <cell r="AN8048" t="str">
            <v>Sí</v>
          </cell>
        </row>
        <row r="8049">
          <cell r="A8049">
            <v>1121</v>
          </cell>
          <cell r="B8049" t="str">
            <v>kabemartinez@gmail.com</v>
          </cell>
          <cell r="AF8049" t="str">
            <v>TABLA BLANCA 35.5 CM DIAM</v>
          </cell>
          <cell r="AG8049" t="str">
            <v>337.58</v>
          </cell>
          <cell r="AH8049">
            <v>1</v>
          </cell>
          <cell r="AI8049" t="str">
            <v>42BA1021</v>
          </cell>
          <cell r="AN8049" t="str">
            <v>Sí</v>
          </cell>
        </row>
        <row r="8050">
          <cell r="A8050">
            <v>1120</v>
          </cell>
          <cell r="B8050" t="str">
            <v>eugeniaarribasv@gmail.com</v>
          </cell>
          <cell r="C8050">
            <v>44022</v>
          </cell>
          <cell r="D8050" t="str">
            <v>Abierta</v>
          </cell>
          <cell r="E8050" t="str">
            <v>Recibido</v>
          </cell>
          <cell r="F8050" t="str">
            <v>Enviado</v>
          </cell>
          <cell r="G8050" t="str">
            <v>ARS</v>
          </cell>
          <cell r="H8050">
            <v>1708</v>
          </cell>
          <cell r="I8050">
            <v>0</v>
          </cell>
          <cell r="J8050">
            <v>0</v>
          </cell>
          <cell r="K8050">
            <v>1708</v>
          </cell>
          <cell r="L8050" t="str">
            <v>Eugenia Arribas</v>
          </cell>
          <cell r="M8050">
            <v>41326624</v>
          </cell>
          <cell r="N8050">
            <v>1123392995</v>
          </cell>
          <cell r="O8050" t="str">
            <v>Eugenia Arribas</v>
          </cell>
          <cell r="P8050">
            <v>1123392995</v>
          </cell>
          <cell r="Q8050" t="str">
            <v>Centenario</v>
          </cell>
          <cell r="R8050">
            <v>682</v>
          </cell>
          <cell r="T8050" t="str">
            <v>San Antonio de Padua</v>
          </cell>
          <cell r="U8050" t="str">
            <v>Merlo</v>
          </cell>
          <cell r="V8050">
            <v>1718</v>
          </cell>
          <cell r="W8050" t="str">
            <v>Gran Buenos Aires</v>
          </cell>
          <cell r="Y8050" t="str">
            <v>ENVÍO SIN CARGO (CABA Y GRAN PARTE DE GBA) TIEMPO: 4 a 6 DÍAS HÁBILES</v>
          </cell>
          <cell r="Z8050" t="str">
            <v>Mercado Pago</v>
          </cell>
          <cell r="AC8050" t="str">
            <v>IMPORTANTE: COLOR BEIGE CON NEGRO  SE CONFUNDIO AL ELEGIR EL COLOR DIRECCION: Centenario 682 - MERLO</v>
          </cell>
          <cell r="AD8050">
            <v>44026</v>
          </cell>
          <cell r="AE8050">
            <v>44029</v>
          </cell>
          <cell r="AF8050" t="str">
            <v>MESA PLEGABLE PARA PC MADERA Y METAL 59X39X23CM (Negro)</v>
          </cell>
          <cell r="AG8050">
            <v>1708</v>
          </cell>
          <cell r="AH8050">
            <v>1</v>
          </cell>
          <cell r="AI8050" t="str">
            <v>046ME7897</v>
          </cell>
          <cell r="AJ8050" t="str">
            <v>Móvil</v>
          </cell>
          <cell r="AK8050" t="str">
            <v>LLEGA EL 21/07 ENTRE 8 Y 18 HORAS !</v>
          </cell>
          <cell r="AL8050">
            <v>1586251428</v>
          </cell>
          <cell r="AM8050">
            <v>257788521</v>
          </cell>
          <cell r="AN8050" t="str">
            <v>Sí</v>
          </cell>
        </row>
        <row r="8051">
          <cell r="A8051">
            <v>1119</v>
          </cell>
          <cell r="B8051" t="str">
            <v>nadiagrebsky@gmail.com</v>
          </cell>
          <cell r="C8051">
            <v>44022</v>
          </cell>
          <cell r="D8051" t="str">
            <v>Abierta</v>
          </cell>
          <cell r="E8051" t="str">
            <v>Recibido</v>
          </cell>
          <cell r="F8051" t="str">
            <v>Enviado</v>
          </cell>
          <cell r="G8051" t="str">
            <v>ARS</v>
          </cell>
          <cell r="H8051" t="str">
            <v>3242.74</v>
          </cell>
          <cell r="I8051">
            <v>0</v>
          </cell>
          <cell r="J8051">
            <v>0</v>
          </cell>
          <cell r="K8051" t="str">
            <v>3242.74</v>
          </cell>
          <cell r="L8051" t="str">
            <v>Nadia Grebsky</v>
          </cell>
          <cell r="M8051">
            <v>36500537</v>
          </cell>
          <cell r="N8051">
            <v>1537775726</v>
          </cell>
          <cell r="O8051" t="str">
            <v>Nadia Grebsky</v>
          </cell>
          <cell r="P8051">
            <v>1537775726</v>
          </cell>
          <cell r="Q8051" t="str">
            <v>Yerbal</v>
          </cell>
          <cell r="R8051">
            <v>727</v>
          </cell>
          <cell r="S8051" t="str">
            <v>5 i</v>
          </cell>
          <cell r="T8051" t="str">
            <v>Caballito</v>
          </cell>
          <cell r="U8051" t="str">
            <v>Caba</v>
          </cell>
          <cell r="V8051">
            <v>1405</v>
          </cell>
          <cell r="W8051" t="str">
            <v>Capital Federal</v>
          </cell>
          <cell r="Y8051" t="str">
            <v>ENVÍO SIN CARGO (CABA Y GRAN PARTE DE GBA) TIEMPO: 4 a 6 DÍAS HÁBILES</v>
          </cell>
          <cell r="Z8051" t="str">
            <v>Mercado Pago</v>
          </cell>
          <cell r="AD8051">
            <v>44022</v>
          </cell>
          <cell r="AE8051">
            <v>44029</v>
          </cell>
          <cell r="AF8051" t="str">
            <v>ESPECIERO 6 PIEZAS DE ACERO INOXIDABLE 20X20 CM</v>
          </cell>
          <cell r="AG8051" t="str">
            <v>1534.74</v>
          </cell>
          <cell r="AH8051">
            <v>1</v>
          </cell>
          <cell r="AI8051" t="str">
            <v>046BA3347</v>
          </cell>
          <cell r="AJ8051" t="str">
            <v>Web</v>
          </cell>
          <cell r="AK8051" t="str">
            <v>LLEGA EL 18-07 ENTRE 9 Y 13 HORAS!</v>
          </cell>
          <cell r="AL8051">
            <v>1586236399</v>
          </cell>
          <cell r="AM8051">
            <v>257775462</v>
          </cell>
          <cell r="AN8051" t="str">
            <v>Sí</v>
          </cell>
        </row>
        <row r="8052">
          <cell r="A8052">
            <v>1119</v>
          </cell>
          <cell r="B8052" t="str">
            <v>nadiagrebsky@gmail.com</v>
          </cell>
          <cell r="AF8052" t="str">
            <v>MESA PLEGABLE PARA PC MADERA Y METAL 59X39X23CM (Beige con Negro)</v>
          </cell>
          <cell r="AG8052">
            <v>1708</v>
          </cell>
          <cell r="AH8052">
            <v>1</v>
          </cell>
          <cell r="AI8052" t="str">
            <v>046ME7897</v>
          </cell>
          <cell r="AN8052" t="str">
            <v>Sí</v>
          </cell>
        </row>
        <row r="8053">
          <cell r="A8053">
            <v>1118</v>
          </cell>
          <cell r="B8053" t="str">
            <v>patry_089@hotmail.com</v>
          </cell>
          <cell r="C8053">
            <v>44022</v>
          </cell>
          <cell r="D8053" t="str">
            <v>Abierta</v>
          </cell>
          <cell r="E8053" t="str">
            <v>Recibido</v>
          </cell>
          <cell r="F8053" t="str">
            <v>Enviado</v>
          </cell>
          <cell r="G8053" t="str">
            <v>ARS</v>
          </cell>
          <cell r="H8053" t="str">
            <v>3282.25</v>
          </cell>
          <cell r="I8053">
            <v>0</v>
          </cell>
          <cell r="J8053">
            <v>0</v>
          </cell>
          <cell r="K8053" t="str">
            <v>3282.25</v>
          </cell>
          <cell r="L8053" t="str">
            <v>Patricia Nuñes</v>
          </cell>
          <cell r="M8053">
            <v>35843406</v>
          </cell>
          <cell r="N8053">
            <v>1130094384</v>
          </cell>
          <cell r="O8053" t="str">
            <v>Patricia Nuñes</v>
          </cell>
          <cell r="P8053">
            <v>1130094384</v>
          </cell>
          <cell r="Q8053" t="str">
            <v>Cnel Manuel Rosetti</v>
          </cell>
          <cell r="R8053">
            <v>2162</v>
          </cell>
          <cell r="S8053" t="str">
            <v>2C</v>
          </cell>
          <cell r="U8053" t="str">
            <v>Olivos</v>
          </cell>
          <cell r="V8053">
            <v>1636</v>
          </cell>
          <cell r="W8053" t="str">
            <v>Gran Buenos Aires</v>
          </cell>
          <cell r="Y8053" t="str">
            <v>ENVÍO SIN CARGO (CABA Y GRAN PARTE DE GBA) TIEMPO: 4 a 6 DÍAS HÁBILES</v>
          </cell>
          <cell r="Z8053" t="str">
            <v>Mercado Pago</v>
          </cell>
          <cell r="AD8053">
            <v>44022</v>
          </cell>
          <cell r="AE8053">
            <v>44027</v>
          </cell>
          <cell r="AF8053" t="str">
            <v>TORTERO DE VIDRIO 23CM X 26CM</v>
          </cell>
          <cell r="AG8053" t="str">
            <v>2886.15</v>
          </cell>
          <cell r="AH8053">
            <v>1</v>
          </cell>
          <cell r="AI8053" t="str">
            <v>046BA6428</v>
          </cell>
          <cell r="AJ8053" t="str">
            <v>Web</v>
          </cell>
          <cell r="AK8053" t="str">
            <v>LLEGA EL 21-07 ENTRE 8 Y 18 HORAS!</v>
          </cell>
          <cell r="AL8053">
            <v>1586194504</v>
          </cell>
          <cell r="AM8053">
            <v>257764771</v>
          </cell>
          <cell r="AN8053" t="str">
            <v>Sí</v>
          </cell>
        </row>
        <row r="8054">
          <cell r="A8054">
            <v>1118</v>
          </cell>
          <cell r="B8054" t="str">
            <v>patry_089@hotmail.com</v>
          </cell>
          <cell r="AF8054" t="str">
            <v>PLATO DE VIDRIO PLAYO 32CM</v>
          </cell>
          <cell r="AG8054" t="str">
            <v>396.1</v>
          </cell>
          <cell r="AH8054">
            <v>1</v>
          </cell>
          <cell r="AI8054" t="str">
            <v>046BA7449</v>
          </cell>
          <cell r="AN8054" t="str">
            <v>Sí</v>
          </cell>
        </row>
        <row r="8055">
          <cell r="A8055">
            <v>1117</v>
          </cell>
          <cell r="B8055" t="str">
            <v>veerdii@hotmail.es</v>
          </cell>
          <cell r="C8055">
            <v>44022</v>
          </cell>
          <cell r="D8055" t="str">
            <v>Abierta</v>
          </cell>
          <cell r="E8055" t="str">
            <v>Recibido</v>
          </cell>
          <cell r="F8055" t="str">
            <v>Enviado</v>
          </cell>
          <cell r="G8055" t="str">
            <v>ARS</v>
          </cell>
          <cell r="H8055">
            <v>1708</v>
          </cell>
          <cell r="I8055">
            <v>0</v>
          </cell>
          <cell r="J8055">
            <v>0</v>
          </cell>
          <cell r="K8055">
            <v>1708</v>
          </cell>
          <cell r="L8055" t="str">
            <v>Florencia Verdi</v>
          </cell>
          <cell r="M8055">
            <v>38027281</v>
          </cell>
          <cell r="N8055">
            <v>1134350022</v>
          </cell>
          <cell r="O8055" t="str">
            <v>Florencia Verdi</v>
          </cell>
          <cell r="P8055">
            <v>1134350022</v>
          </cell>
          <cell r="Q8055" t="str">
            <v>Larre</v>
          </cell>
          <cell r="R8055">
            <v>2651</v>
          </cell>
          <cell r="S8055">
            <v>3</v>
          </cell>
          <cell r="T8055" t="str">
            <v>Lomas del mirador</v>
          </cell>
          <cell r="U8055" t="str">
            <v>Buenos aires</v>
          </cell>
          <cell r="V8055">
            <v>1752</v>
          </cell>
          <cell r="W8055" t="str">
            <v>Gran Buenos Aires</v>
          </cell>
          <cell r="Y8055" t="str">
            <v>ENVÍO SIN CARGO (CABA Y GRAN PARTE DE GBA) TIEMPO: 4 a 6 DÍAS HÁBILES</v>
          </cell>
          <cell r="Z8055" t="str">
            <v>Mercado Pago</v>
          </cell>
          <cell r="AB8055" t="str">
            <v xml:space="preserve">Llamar el timbre no funciona!!!! </v>
          </cell>
          <cell r="AD8055">
            <v>44022</v>
          </cell>
          <cell r="AE8055">
            <v>44027</v>
          </cell>
          <cell r="AF8055" t="str">
            <v>MESA PLEGABLE PARA PC MADERA Y METAL 59X39X23CM (Negro)</v>
          </cell>
          <cell r="AG8055">
            <v>1708</v>
          </cell>
          <cell r="AH8055">
            <v>1</v>
          </cell>
          <cell r="AI8055" t="str">
            <v>046ME7897</v>
          </cell>
          <cell r="AJ8055" t="str">
            <v>Móvil</v>
          </cell>
          <cell r="AK8055" t="str">
            <v>LLEGA EL 20-07 ENTRE 8 Y 18 HORAS!</v>
          </cell>
          <cell r="AL8055">
            <v>1586132337</v>
          </cell>
          <cell r="AM8055">
            <v>257747044</v>
          </cell>
          <cell r="AN8055" t="str">
            <v>Sí</v>
          </cell>
        </row>
        <row r="8056">
          <cell r="A8056">
            <v>1116</v>
          </cell>
          <cell r="B8056" t="str">
            <v>luciananajmias@outlook.com.ar</v>
          </cell>
          <cell r="C8056">
            <v>44022</v>
          </cell>
          <cell r="D8056" t="str">
            <v>Abierta</v>
          </cell>
          <cell r="E8056" t="str">
            <v>Recibido</v>
          </cell>
          <cell r="F8056" t="str">
            <v>Enviado</v>
          </cell>
          <cell r="G8056" t="str">
            <v>ARS</v>
          </cell>
          <cell r="H8056" t="str">
            <v>2773.74</v>
          </cell>
          <cell r="I8056">
            <v>0</v>
          </cell>
          <cell r="J8056">
            <v>0</v>
          </cell>
          <cell r="K8056" t="str">
            <v>2773.74</v>
          </cell>
          <cell r="L8056" t="str">
            <v>Luciana Najmias</v>
          </cell>
          <cell r="M8056">
            <v>40808400</v>
          </cell>
          <cell r="N8056">
            <v>1132427453</v>
          </cell>
          <cell r="O8056" t="str">
            <v>Luciana najmias</v>
          </cell>
          <cell r="P8056">
            <v>1132427453</v>
          </cell>
          <cell r="Q8056" t="str">
            <v>Avenida Rivadavia</v>
          </cell>
          <cell r="R8056">
            <v>8868</v>
          </cell>
          <cell r="S8056" t="str">
            <v>8 D</v>
          </cell>
          <cell r="U8056" t="str">
            <v>Caba</v>
          </cell>
          <cell r="V8056">
            <v>1407</v>
          </cell>
          <cell r="W8056" t="str">
            <v>Capital Federal</v>
          </cell>
          <cell r="Y8056" t="str">
            <v>ENVÍO SIN CARGO (CABA Y GRAN PARTE DE GBA) TIEMPO: 4 a 6 DÍAS HÁBILES</v>
          </cell>
          <cell r="Z8056" t="str">
            <v>Mercado Pago</v>
          </cell>
          <cell r="AC8056" t="str">
            <v>13-07 VER DTO VASOS</v>
          </cell>
          <cell r="AD8056">
            <v>44022</v>
          </cell>
          <cell r="AE8056">
            <v>44027</v>
          </cell>
          <cell r="AF8056" t="str">
            <v>VASO ESPIRAL "RIGOLLEAU" COL SURT 300 ML 1PC</v>
          </cell>
          <cell r="AG8056">
            <v>44</v>
          </cell>
          <cell r="AH8056">
            <v>3</v>
          </cell>
          <cell r="AI8056" t="str">
            <v>RI38806COL</v>
          </cell>
          <cell r="AJ8056" t="str">
            <v>Web</v>
          </cell>
          <cell r="AK8056" t="str">
            <v>LLEGA EL 20-07 ENTRE 8 Y 18 HORAS!</v>
          </cell>
          <cell r="AL8056">
            <v>1586120497</v>
          </cell>
          <cell r="AM8056">
            <v>257712398</v>
          </cell>
          <cell r="AN8056" t="str">
            <v>Sí</v>
          </cell>
        </row>
        <row r="8057">
          <cell r="A8057">
            <v>1116</v>
          </cell>
          <cell r="B8057" t="str">
            <v>luciananajmias@outlook.com.ar</v>
          </cell>
          <cell r="AF8057" t="str">
            <v>CAJA DE TE MADERA BCO 4DIV 18X7CM</v>
          </cell>
          <cell r="AG8057">
            <v>1107</v>
          </cell>
          <cell r="AH8057">
            <v>1</v>
          </cell>
          <cell r="AI8057" t="str">
            <v>046CX7194</v>
          </cell>
          <cell r="AN8057" t="str">
            <v>Sí</v>
          </cell>
        </row>
        <row r="8058">
          <cell r="A8058">
            <v>1116</v>
          </cell>
          <cell r="B8058" t="str">
            <v>luciananajmias@outlook.com.ar</v>
          </cell>
          <cell r="AF8058" t="str">
            <v>ESPECIERO 6 PIEZAS DE ACERO INOXIDABLE 20X20 CM</v>
          </cell>
          <cell r="AG8058" t="str">
            <v>1534.74</v>
          </cell>
          <cell r="AH8058">
            <v>1</v>
          </cell>
          <cell r="AI8058" t="str">
            <v>046BA3347</v>
          </cell>
          <cell r="AN8058" t="str">
            <v>Sí</v>
          </cell>
        </row>
        <row r="8059">
          <cell r="A8059">
            <v>1115</v>
          </cell>
          <cell r="B8059" t="str">
            <v>tamikwas@gmail.com</v>
          </cell>
          <cell r="C8059">
            <v>44022</v>
          </cell>
          <cell r="D8059" t="str">
            <v>Abierta</v>
          </cell>
          <cell r="E8059" t="str">
            <v>Recibido</v>
          </cell>
          <cell r="F8059" t="str">
            <v>Enviado</v>
          </cell>
          <cell r="G8059" t="str">
            <v>ARS</v>
          </cell>
          <cell r="H8059" t="str">
            <v>1210.53</v>
          </cell>
          <cell r="I8059">
            <v>0</v>
          </cell>
          <cell r="J8059">
            <v>0</v>
          </cell>
          <cell r="K8059" t="str">
            <v>1210.53</v>
          </cell>
          <cell r="L8059" t="str">
            <v>Tamara Kwasniewski</v>
          </cell>
          <cell r="M8059">
            <v>28694843</v>
          </cell>
          <cell r="N8059">
            <v>1163080656</v>
          </cell>
          <cell r="O8059" t="str">
            <v>Tamara Kwasniewski</v>
          </cell>
          <cell r="P8059">
            <v>1163080656</v>
          </cell>
          <cell r="Q8059" t="str">
            <v>Juan ramirez de Velasco</v>
          </cell>
          <cell r="R8059">
            <v>25</v>
          </cell>
          <cell r="S8059" t="str">
            <v>8 b</v>
          </cell>
          <cell r="T8059" t="str">
            <v>Villa crespo</v>
          </cell>
          <cell r="U8059" t="str">
            <v>Caba</v>
          </cell>
          <cell r="V8059">
            <v>1414</v>
          </cell>
          <cell r="W8059" t="str">
            <v>Capital Federal</v>
          </cell>
          <cell r="Y8059" t="str">
            <v>ENVÍO SIN CARGO (CABA Y GRAN PARTE DE GBA) TIEMPO: 4 a 6 DÍAS HÁBILES</v>
          </cell>
          <cell r="Z8059" t="str">
            <v>Mercado Pago</v>
          </cell>
          <cell r="AD8059">
            <v>44022</v>
          </cell>
          <cell r="AE8059">
            <v>44027</v>
          </cell>
          <cell r="AF8059" t="str">
            <v>ALFOMBRA ENTRADA RECTANGULAR "WELCOME" 40x60 CM (Verde)</v>
          </cell>
          <cell r="AG8059" t="str">
            <v>590.53</v>
          </cell>
          <cell r="AH8059">
            <v>1</v>
          </cell>
          <cell r="AJ8059" t="str">
            <v>Móvil</v>
          </cell>
          <cell r="AK8059" t="str">
            <v>LLEGA EL 20-07 ENTRE 8 Y 18 HORAS!</v>
          </cell>
          <cell r="AL8059">
            <v>1585937541</v>
          </cell>
          <cell r="AM8059">
            <v>257687862</v>
          </cell>
          <cell r="AN8059" t="str">
            <v>Sí</v>
          </cell>
        </row>
        <row r="8060">
          <cell r="A8060">
            <v>1115</v>
          </cell>
          <cell r="B8060" t="str">
            <v>tamikwas@gmail.com</v>
          </cell>
          <cell r="AF8060" t="str">
            <v>PERCHERO LLAVE GRIS CON 4 DIVISIONES DE 30X14CM</v>
          </cell>
          <cell r="AG8060">
            <v>620</v>
          </cell>
          <cell r="AH8060">
            <v>1</v>
          </cell>
          <cell r="AI8060" t="str">
            <v>DE7361</v>
          </cell>
          <cell r="AN8060" t="str">
            <v>Sí</v>
          </cell>
        </row>
        <row r="8061">
          <cell r="A8061">
            <v>1114</v>
          </cell>
          <cell r="B8061" t="str">
            <v>aldanasala95@gmail.com</v>
          </cell>
          <cell r="C8061">
            <v>44022</v>
          </cell>
          <cell r="D8061" t="str">
            <v>Abierta</v>
          </cell>
          <cell r="E8061" t="str">
            <v>Recibido</v>
          </cell>
          <cell r="F8061" t="str">
            <v>Enviado</v>
          </cell>
          <cell r="G8061" t="str">
            <v>ARS</v>
          </cell>
          <cell r="H8061" t="str">
            <v>1790.5</v>
          </cell>
          <cell r="I8061">
            <v>0</v>
          </cell>
          <cell r="J8061">
            <v>0</v>
          </cell>
          <cell r="K8061" t="str">
            <v>1790.5</v>
          </cell>
          <cell r="L8061" t="str">
            <v>Aldana Sala</v>
          </cell>
          <cell r="M8061">
            <v>39267479</v>
          </cell>
          <cell r="N8061">
            <v>1134896606</v>
          </cell>
          <cell r="O8061" t="str">
            <v>Aldana Sala</v>
          </cell>
          <cell r="P8061">
            <v>1134896606</v>
          </cell>
          <cell r="Q8061" t="str">
            <v>Caroya</v>
          </cell>
          <cell r="R8061">
            <v>2274</v>
          </cell>
          <cell r="T8061" t="str">
            <v>Mataderos</v>
          </cell>
          <cell r="U8061" t="str">
            <v>Buenos Aires</v>
          </cell>
          <cell r="V8061">
            <v>1440</v>
          </cell>
          <cell r="W8061" t="str">
            <v>Capital Federal</v>
          </cell>
          <cell r="Y8061" t="str">
            <v>ENVÍO SIN CARGO (CABA Y GRAN PARTE DE GBA) TIEMPO: 4 a 6 DÍAS HÁBILES</v>
          </cell>
          <cell r="Z8061" t="str">
            <v>Mercado Pago</v>
          </cell>
          <cell r="AD8061">
            <v>44022</v>
          </cell>
          <cell r="AE8061">
            <v>44027</v>
          </cell>
          <cell r="AF8061" t="str">
            <v>VASO BLANCO FACETADO Y EXPRIMIDOR</v>
          </cell>
          <cell r="AG8061" t="str">
            <v>212.5</v>
          </cell>
          <cell r="AH8061">
            <v>1</v>
          </cell>
          <cell r="AI8061" t="str">
            <v>BP24001 BIPO</v>
          </cell>
          <cell r="AJ8061" t="str">
            <v>Móvil</v>
          </cell>
          <cell r="AK8061" t="str">
            <v>LLEGA EL 20-07 ENTRE 8 Y 18 HORAS!</v>
          </cell>
          <cell r="AL8061">
            <v>1585792641</v>
          </cell>
          <cell r="AM8061">
            <v>257653614</v>
          </cell>
          <cell r="AN8061" t="str">
            <v>Sí</v>
          </cell>
        </row>
        <row r="8062">
          <cell r="A8062">
            <v>1114</v>
          </cell>
          <cell r="B8062" t="str">
            <v>aldanasala95@gmail.com</v>
          </cell>
          <cell r="AF8062" t="str">
            <v>ALM. SMILE 25X55CM POLIESTER V.SILICONADO</v>
          </cell>
          <cell r="AG8062">
            <v>789</v>
          </cell>
          <cell r="AH8062">
            <v>1</v>
          </cell>
          <cell r="AI8062" t="str">
            <v>CHU388</v>
          </cell>
          <cell r="AN8062" t="str">
            <v>Sí</v>
          </cell>
        </row>
        <row r="8063">
          <cell r="A8063">
            <v>1114</v>
          </cell>
          <cell r="B8063" t="str">
            <v>aldanasala95@gmail.com</v>
          </cell>
          <cell r="AF8063" t="str">
            <v>ALM. VIVE RIE AMA 25X55CM POLIESTER V.SILICONADO</v>
          </cell>
          <cell r="AG8063">
            <v>789</v>
          </cell>
          <cell r="AH8063">
            <v>1</v>
          </cell>
          <cell r="AI8063" t="str">
            <v>CHU376</v>
          </cell>
          <cell r="AN8063" t="str">
            <v>Sí</v>
          </cell>
        </row>
        <row r="8064">
          <cell r="A8064">
            <v>1113</v>
          </cell>
          <cell r="B8064" t="str">
            <v>ma.florenciaferro@gmail.com</v>
          </cell>
          <cell r="C8064">
            <v>44022</v>
          </cell>
          <cell r="D8064" t="str">
            <v>Abierta</v>
          </cell>
          <cell r="E8064" t="str">
            <v>Recibido</v>
          </cell>
          <cell r="F8064" t="str">
            <v>Enviado</v>
          </cell>
          <cell r="G8064" t="str">
            <v>ARS</v>
          </cell>
          <cell r="H8064" t="str">
            <v>2595.31</v>
          </cell>
          <cell r="I8064">
            <v>0</v>
          </cell>
          <cell r="J8064">
            <v>0</v>
          </cell>
          <cell r="K8064" t="str">
            <v>2595.31</v>
          </cell>
          <cell r="L8064" t="str">
            <v>María florencia Ferro</v>
          </cell>
          <cell r="M8064">
            <v>38789198</v>
          </cell>
          <cell r="N8064">
            <v>1169342903</v>
          </cell>
          <cell r="O8064" t="str">
            <v>María florencia Ferro</v>
          </cell>
          <cell r="P8064">
            <v>1169342903</v>
          </cell>
          <cell r="Q8064" t="str">
            <v>Virrey arredondo</v>
          </cell>
          <cell r="R8064">
            <v>2631</v>
          </cell>
          <cell r="S8064" t="str">
            <v>1A</v>
          </cell>
          <cell r="T8064" t="str">
            <v>Colegiales</v>
          </cell>
          <cell r="U8064" t="str">
            <v>Caba</v>
          </cell>
          <cell r="V8064">
            <v>1426</v>
          </cell>
          <cell r="W8064" t="str">
            <v>Capital Federal</v>
          </cell>
          <cell r="Y8064" t="str">
            <v>ENVÍO SIN CARGO (CABA Y GRAN PARTE DE GBA) TIEMPO: 4 a 6 DÍAS HÁBILES</v>
          </cell>
          <cell r="Z8064" t="str">
            <v>Mercado Pago</v>
          </cell>
          <cell r="AD8064">
            <v>44022</v>
          </cell>
          <cell r="AE8064">
            <v>44027</v>
          </cell>
          <cell r="AF8064" t="str">
            <v>ALM. ALL YOU NEED IS LOVE 25X55CM POLIESTER V.SILICONADO</v>
          </cell>
          <cell r="AG8064">
            <v>789</v>
          </cell>
          <cell r="AH8064">
            <v>1</v>
          </cell>
          <cell r="AI8064" t="str">
            <v>CHU378</v>
          </cell>
          <cell r="AJ8064" t="str">
            <v>Móvil</v>
          </cell>
          <cell r="AK8064" t="str">
            <v>LLEGA EL 20-07 ENTRE 8 Y 18 HORAS!</v>
          </cell>
          <cell r="AL8064">
            <v>1585783160</v>
          </cell>
          <cell r="AM8064">
            <v>257654345</v>
          </cell>
          <cell r="AN8064" t="str">
            <v>Sí</v>
          </cell>
        </row>
        <row r="8065">
          <cell r="A8065">
            <v>1113</v>
          </cell>
          <cell r="B8065" t="str">
            <v>ma.florenciaferro@gmail.com</v>
          </cell>
          <cell r="AF8065" t="str">
            <v>PUFF REDONDO CHICO COLOR GRIS DE 30CM Y 30H</v>
          </cell>
          <cell r="AG8065" t="str">
            <v>1806.31</v>
          </cell>
          <cell r="AH8065">
            <v>1</v>
          </cell>
          <cell r="AI8065" t="str">
            <v>AS7256</v>
          </cell>
          <cell r="AN8065" t="str">
            <v>Sí</v>
          </cell>
        </row>
        <row r="8066">
          <cell r="A8066">
            <v>1112</v>
          </cell>
          <cell r="B8066" t="str">
            <v>andreafmanzi@gmail.com</v>
          </cell>
          <cell r="C8066">
            <v>44022</v>
          </cell>
          <cell r="D8066" t="str">
            <v>Abierta</v>
          </cell>
          <cell r="E8066" t="str">
            <v>Recibido</v>
          </cell>
          <cell r="F8066" t="str">
            <v>Enviado</v>
          </cell>
          <cell r="G8066" t="str">
            <v>ARS</v>
          </cell>
          <cell r="H8066">
            <v>2607</v>
          </cell>
          <cell r="I8066">
            <v>0</v>
          </cell>
          <cell r="J8066">
            <v>0</v>
          </cell>
          <cell r="K8066">
            <v>2607</v>
          </cell>
          <cell r="L8066" t="str">
            <v>Andrea Manzi</v>
          </cell>
          <cell r="M8066">
            <v>22364266</v>
          </cell>
          <cell r="N8066">
            <v>1165803920</v>
          </cell>
          <cell r="O8066" t="str">
            <v>Andrea Manzi</v>
          </cell>
          <cell r="P8066">
            <v>1165803920</v>
          </cell>
          <cell r="Q8066" t="str">
            <v>Alsina</v>
          </cell>
          <cell r="R8066">
            <v>1120</v>
          </cell>
          <cell r="U8066" t="str">
            <v>Ramos Mejía</v>
          </cell>
          <cell r="V8066">
            <v>1704</v>
          </cell>
          <cell r="W8066" t="str">
            <v>Gran Buenos Aires</v>
          </cell>
          <cell r="Y8066" t="str">
            <v>ENVÍO SIN CARGO (CABA Y GRAN PARTE DE GBA) TIEMPO: 4 a 6 DÍAS HÁBILES</v>
          </cell>
          <cell r="Z8066" t="str">
            <v>Mercado Pago</v>
          </cell>
          <cell r="AD8066">
            <v>44022</v>
          </cell>
          <cell r="AE8066">
            <v>44032</v>
          </cell>
          <cell r="AF8066" t="str">
            <v>PROMO: TRAPEADOR DE PISO EXTENSIBLE + TRAPEADOR DE MANO</v>
          </cell>
          <cell r="AG8066">
            <v>899</v>
          </cell>
          <cell r="AH8066">
            <v>1</v>
          </cell>
          <cell r="AI8066" t="str">
            <v>046LI7902//046LI7537</v>
          </cell>
          <cell r="AJ8066" t="str">
            <v>Móvil</v>
          </cell>
          <cell r="AK8066" t="str">
            <v>LLEGA EL 21-07 ENTRE 8 Y 18 HORAS!</v>
          </cell>
          <cell r="AL8066">
            <v>1585480948</v>
          </cell>
          <cell r="AM8066">
            <v>257594066</v>
          </cell>
          <cell r="AN8066" t="str">
            <v>Sí</v>
          </cell>
        </row>
        <row r="8067">
          <cell r="A8067">
            <v>1112</v>
          </cell>
          <cell r="B8067" t="str">
            <v>andreafmanzi@gmail.com</v>
          </cell>
          <cell r="AF8067" t="str">
            <v>MESA PLEGABLE PARA PC MADERA Y METAL 59X39X23CM (Beige con Negro)</v>
          </cell>
          <cell r="AG8067">
            <v>1708</v>
          </cell>
          <cell r="AH8067">
            <v>1</v>
          </cell>
          <cell r="AI8067" t="str">
            <v>046ME7897</v>
          </cell>
          <cell r="AN8067" t="str">
            <v>Sí</v>
          </cell>
        </row>
        <row r="8068">
          <cell r="A8068">
            <v>1111</v>
          </cell>
          <cell r="B8068" t="str">
            <v>vale94_lp@hotmail.com</v>
          </cell>
          <cell r="C8068">
            <v>44022</v>
          </cell>
          <cell r="D8068" t="str">
            <v>Abierta</v>
          </cell>
          <cell r="E8068" t="str">
            <v>Recibido</v>
          </cell>
          <cell r="F8068" t="str">
            <v>Enviado</v>
          </cell>
          <cell r="G8068" t="str">
            <v>ARS</v>
          </cell>
          <cell r="H8068" t="str">
            <v>739.53</v>
          </cell>
          <cell r="I8068">
            <v>0</v>
          </cell>
          <cell r="J8068">
            <v>0</v>
          </cell>
          <cell r="K8068" t="str">
            <v>739.53</v>
          </cell>
          <cell r="L8068" t="str">
            <v>Valeria Gattini</v>
          </cell>
          <cell r="M8068">
            <v>38394451</v>
          </cell>
          <cell r="N8068">
            <v>2214815449</v>
          </cell>
          <cell r="O8068" t="str">
            <v>Valeria Gattini</v>
          </cell>
          <cell r="P8068">
            <v>2214815449</v>
          </cell>
          <cell r="Q8068" t="str">
            <v>66 Entre 160 Y 161</v>
          </cell>
          <cell r="R8068">
            <v>3262</v>
          </cell>
          <cell r="T8068" t="str">
            <v>Los hornos</v>
          </cell>
          <cell r="U8068" t="str">
            <v>La plata</v>
          </cell>
          <cell r="V8068">
            <v>1440</v>
          </cell>
          <cell r="W8068" t="str">
            <v>Capital Federal</v>
          </cell>
          <cell r="Y8068" t="str">
            <v>ENVÍO SIN CARGO (CABA Y GRAN PARTE DE GBA) TIEMPO: 4 a 6 DÍAS HÁBILES</v>
          </cell>
          <cell r="Z8068" t="str">
            <v>Mercado Pago</v>
          </cell>
          <cell r="AB8068" t="str">
            <v xml:space="preserve">Agrego a pedido #1075 pra la ciudad de la plata en 66 160 y 161 3262 </v>
          </cell>
          <cell r="AC8068" t="str">
            <v>ENVIAR JUNTO CON EL PEDIDO #1075</v>
          </cell>
          <cell r="AD8068">
            <v>44022</v>
          </cell>
          <cell r="AE8068">
            <v>44027</v>
          </cell>
          <cell r="AF8068" t="str">
            <v>YERBERA RETRO CELESTE C/ VISOR 8.5 X 11.5 X 20 CM</v>
          </cell>
          <cell r="AG8068" t="str">
            <v>739.53</v>
          </cell>
          <cell r="AH8068">
            <v>1</v>
          </cell>
          <cell r="AI8068">
            <v>88005</v>
          </cell>
          <cell r="AJ8068" t="str">
            <v>Móvil</v>
          </cell>
          <cell r="AK8068" t="str">
            <v>LLEGA EL 20-07 ENTRE 8 Y 18 HORAS!</v>
          </cell>
          <cell r="AL8068">
            <v>1585393459</v>
          </cell>
          <cell r="AM8068">
            <v>257573107</v>
          </cell>
          <cell r="AN8068" t="str">
            <v>Sí</v>
          </cell>
        </row>
        <row r="8069">
          <cell r="A8069">
            <v>1110</v>
          </cell>
          <cell r="B8069" t="str">
            <v>jacqui86a@gmail.com</v>
          </cell>
          <cell r="C8069">
            <v>44022</v>
          </cell>
          <cell r="D8069" t="str">
            <v>Abierta</v>
          </cell>
          <cell r="E8069" t="str">
            <v>Recibido</v>
          </cell>
          <cell r="F8069" t="str">
            <v>Enviado</v>
          </cell>
          <cell r="G8069" t="str">
            <v>ARS</v>
          </cell>
          <cell r="H8069" t="str">
            <v>1318.97</v>
          </cell>
          <cell r="I8069">
            <v>0</v>
          </cell>
          <cell r="J8069">
            <v>0</v>
          </cell>
          <cell r="K8069" t="str">
            <v>1318.97</v>
          </cell>
          <cell r="L8069" t="str">
            <v>Jacqueline Anapios</v>
          </cell>
          <cell r="M8069">
            <v>32242970</v>
          </cell>
          <cell r="N8069">
            <v>1166700004</v>
          </cell>
          <cell r="O8069" t="str">
            <v>Jacqueline Anapios</v>
          </cell>
          <cell r="P8069">
            <v>1166700004</v>
          </cell>
          <cell r="Q8069" t="str">
            <v>Teniente General Eustaquio Frías</v>
          </cell>
          <cell r="R8069">
            <v>445</v>
          </cell>
          <cell r="S8069" t="str">
            <v>5to D</v>
          </cell>
          <cell r="T8069" t="str">
            <v>Villa Crespo</v>
          </cell>
          <cell r="U8069" t="str">
            <v>Ciudad Autónoma de Buenos Aires</v>
          </cell>
          <cell r="V8069">
            <v>1414</v>
          </cell>
          <cell r="W8069" t="str">
            <v>Capital Federal</v>
          </cell>
          <cell r="Y8069" t="str">
            <v>ENVÍO SIN CARGO (CABA Y GRAN PARTE DE GBA) TIEMPO: 4 a 6 DÍAS HÁBILES</v>
          </cell>
          <cell r="Z8069" t="str">
            <v>Mercado Pago</v>
          </cell>
          <cell r="AD8069">
            <v>44022</v>
          </cell>
          <cell r="AE8069">
            <v>44027</v>
          </cell>
          <cell r="AF8069" t="str">
            <v>CEPILLO DE BAÑO PLASTICO 3 COLORES 38 X 13 CM</v>
          </cell>
          <cell r="AG8069" t="str">
            <v>335.1</v>
          </cell>
          <cell r="AH8069">
            <v>1</v>
          </cell>
          <cell r="AI8069" t="str">
            <v>AB6065</v>
          </cell>
          <cell r="AJ8069" t="str">
            <v>Móvil</v>
          </cell>
          <cell r="AK8069" t="str">
            <v>LLEGA EL 20-07 ENTRE 8 Y 18 HORAS!</v>
          </cell>
          <cell r="AL8069">
            <v>1585324367</v>
          </cell>
          <cell r="AM8069">
            <v>257555504</v>
          </cell>
          <cell r="AN8069" t="str">
            <v>Sí</v>
          </cell>
        </row>
        <row r="8070">
          <cell r="A8070">
            <v>1110</v>
          </cell>
          <cell r="B8070" t="str">
            <v>jacqui86a@gmail.com</v>
          </cell>
          <cell r="AF8070" t="str">
            <v>PLATO PALITOS SUSHI</v>
          </cell>
          <cell r="AG8070" t="str">
            <v>372.86</v>
          </cell>
          <cell r="AH8070">
            <v>2</v>
          </cell>
          <cell r="AI8070" t="str">
            <v>Q024</v>
          </cell>
          <cell r="AN8070" t="str">
            <v>Sí</v>
          </cell>
        </row>
        <row r="8071">
          <cell r="A8071">
            <v>1110</v>
          </cell>
          <cell r="B8071" t="str">
            <v>jacqui86a@gmail.com</v>
          </cell>
          <cell r="AF8071" t="str">
            <v>PORTA CEPILLOS DOBLE BAÑO POLI. PASTEL</v>
          </cell>
          <cell r="AG8071" t="str">
            <v>238.15</v>
          </cell>
          <cell r="AH8071">
            <v>1</v>
          </cell>
          <cell r="AI8071" t="str">
            <v>046AB6646NEW</v>
          </cell>
          <cell r="AN8071" t="str">
            <v>Sí</v>
          </cell>
        </row>
        <row r="8072">
          <cell r="A8072">
            <v>1109</v>
          </cell>
          <cell r="B8072" t="str">
            <v>lujan_x@hotmail.com</v>
          </cell>
          <cell r="C8072">
            <v>44022</v>
          </cell>
          <cell r="D8072" t="str">
            <v>Abierta</v>
          </cell>
          <cell r="E8072" t="str">
            <v>Recibido</v>
          </cell>
          <cell r="F8072" t="str">
            <v>Enviado</v>
          </cell>
          <cell r="G8072" t="str">
            <v>ARS</v>
          </cell>
          <cell r="H8072" t="str">
            <v>1091.8</v>
          </cell>
          <cell r="I8072">
            <v>0</v>
          </cell>
          <cell r="J8072">
            <v>0</v>
          </cell>
          <cell r="K8072" t="str">
            <v>1091.8</v>
          </cell>
          <cell r="L8072" t="str">
            <v>Daniela Mendoza Ledesma</v>
          </cell>
          <cell r="M8072">
            <v>32533386</v>
          </cell>
          <cell r="N8072">
            <v>5492215608273</v>
          </cell>
          <cell r="O8072" t="str">
            <v>Daniela Mendoza Ledesma</v>
          </cell>
          <cell r="P8072">
            <v>5492215608273</v>
          </cell>
          <cell r="Q8072">
            <v>28</v>
          </cell>
          <cell r="R8072">
            <v>1514</v>
          </cell>
          <cell r="S8072">
            <v>1</v>
          </cell>
          <cell r="U8072" t="str">
            <v>La Plata</v>
          </cell>
          <cell r="V8072">
            <v>1440</v>
          </cell>
          <cell r="W8072" t="str">
            <v>Capital Federal</v>
          </cell>
          <cell r="Y8072" t="str">
            <v>ENVÍO SIN CARGO (CABA Y GRAN PARTE DE GBA) TIEMPO: 4 a 6 DÍAS HÁBILES</v>
          </cell>
          <cell r="Z8072" t="str">
            <v>Mercado Pago</v>
          </cell>
          <cell r="AB8072" t="str">
            <v xml:space="preserve">Código postal 1900 </v>
          </cell>
          <cell r="AD8072">
            <v>44022</v>
          </cell>
          <cell r="AE8072">
            <v>44027</v>
          </cell>
          <cell r="AF8072" t="str">
            <v>TAMIZ ACERO INXODABLE</v>
          </cell>
          <cell r="AG8072" t="str">
            <v>569.8</v>
          </cell>
          <cell r="AH8072">
            <v>1</v>
          </cell>
          <cell r="AI8072" t="str">
            <v>046BA4748 LE PUSE EL 15%</v>
          </cell>
          <cell r="AJ8072" t="str">
            <v>Móvil</v>
          </cell>
          <cell r="AK8072" t="str">
            <v>LLEGA EL 20-07 ENTRE 8 Y 18 HORAS!</v>
          </cell>
          <cell r="AL8072">
            <v>1584944742</v>
          </cell>
          <cell r="AM8072">
            <v>257462957</v>
          </cell>
          <cell r="AN8072" t="str">
            <v>Sí</v>
          </cell>
        </row>
        <row r="8073">
          <cell r="A8073">
            <v>1109</v>
          </cell>
          <cell r="B8073" t="str">
            <v>lujan_x@hotmail.com</v>
          </cell>
          <cell r="AF8073" t="str">
            <v>JARRA MEDIDORA RECTA GDE 7.7X14CM</v>
          </cell>
          <cell r="AG8073">
            <v>522</v>
          </cell>
          <cell r="AH8073">
            <v>1</v>
          </cell>
          <cell r="AI8073" t="str">
            <v>055BA7679</v>
          </cell>
          <cell r="AN8073" t="str">
            <v>Sí</v>
          </cell>
        </row>
        <row r="8074">
          <cell r="A8074">
            <v>1108</v>
          </cell>
          <cell r="B8074" t="str">
            <v>sebastianlutri@gmail.com</v>
          </cell>
          <cell r="C8074">
            <v>44022</v>
          </cell>
          <cell r="D8074" t="str">
            <v>Abierta</v>
          </cell>
          <cell r="E8074" t="str">
            <v>Recibido</v>
          </cell>
          <cell r="F8074" t="str">
            <v>Enviado</v>
          </cell>
          <cell r="G8074" t="str">
            <v>ARS</v>
          </cell>
          <cell r="H8074" t="str">
            <v>1751.86</v>
          </cell>
          <cell r="I8074">
            <v>0</v>
          </cell>
          <cell r="J8074">
            <v>0</v>
          </cell>
          <cell r="K8074" t="str">
            <v>1751.86</v>
          </cell>
          <cell r="L8074" t="str">
            <v>Guillermina Rubial</v>
          </cell>
          <cell r="M8074">
            <v>17998983</v>
          </cell>
          <cell r="N8074">
            <v>1563744085</v>
          </cell>
          <cell r="O8074" t="str">
            <v>Guillermina Rubial</v>
          </cell>
          <cell r="P8074">
            <v>1563744085</v>
          </cell>
          <cell r="Q8074" t="str">
            <v>Gibraltar</v>
          </cell>
          <cell r="R8074">
            <v>5354</v>
          </cell>
          <cell r="S8074" t="str">
            <v>A</v>
          </cell>
          <cell r="T8074" t="str">
            <v>Monte Castro</v>
          </cell>
          <cell r="U8074" t="str">
            <v>Caba</v>
          </cell>
          <cell r="V8074">
            <v>1408</v>
          </cell>
          <cell r="W8074" t="str">
            <v>Capital Federal</v>
          </cell>
          <cell r="Y8074" t="str">
            <v>ENVÍO SIN CARGO (CABA Y GRAN PARTE DE GBA) TIEMPO: 4 a 6 DÍAS HÁBILES</v>
          </cell>
          <cell r="Z8074" t="str">
            <v>Mercado Pago</v>
          </cell>
          <cell r="AD8074">
            <v>44022</v>
          </cell>
          <cell r="AE8074">
            <v>44027</v>
          </cell>
          <cell r="AF8074" t="str">
            <v>YERBERO NEGRO JACK DANIELS SETX 2 14.5 X 8.5 CM.</v>
          </cell>
          <cell r="AG8074" t="str">
            <v>695.11</v>
          </cell>
          <cell r="AH8074">
            <v>1</v>
          </cell>
          <cell r="AI8074" t="str">
            <v>645LA77010</v>
          </cell>
          <cell r="AJ8074" t="str">
            <v>Móvil</v>
          </cell>
          <cell r="AK8074" t="str">
            <v>LLEGA EL 20-07 ENTRE 8 Y 18 HORAS!</v>
          </cell>
          <cell r="AL8074">
            <v>1584899643</v>
          </cell>
          <cell r="AM8074">
            <v>257465310</v>
          </cell>
          <cell r="AN8074" t="str">
            <v>Sí</v>
          </cell>
        </row>
        <row r="8075">
          <cell r="A8075">
            <v>1108</v>
          </cell>
          <cell r="B8075" t="str">
            <v>sebastianlutri@gmail.com</v>
          </cell>
          <cell r="AF8075" t="str">
            <v>RELOJ DE PARED NEGRO 30CM</v>
          </cell>
          <cell r="AG8075" t="str">
            <v>652.5</v>
          </cell>
          <cell r="AH8075">
            <v>1</v>
          </cell>
          <cell r="AI8075" t="str">
            <v>046RE6670</v>
          </cell>
          <cell r="AN8075" t="str">
            <v>Sí</v>
          </cell>
        </row>
        <row r="8076">
          <cell r="A8076">
            <v>1108</v>
          </cell>
          <cell r="B8076" t="str">
            <v>sebastianlutri@gmail.com</v>
          </cell>
          <cell r="AF8076" t="str">
            <v>PANERA HOME ARPILLERA C/LIENZO</v>
          </cell>
          <cell r="AG8076" t="str">
            <v>404.25</v>
          </cell>
          <cell r="AH8076">
            <v>1</v>
          </cell>
          <cell r="AI8076" t="str">
            <v>LO26003 LO TIENE LUCIANA</v>
          </cell>
          <cell r="AN8076" t="str">
            <v>Sí</v>
          </cell>
        </row>
        <row r="8077">
          <cell r="A8077">
            <v>1107</v>
          </cell>
          <cell r="B8077" t="str">
            <v>daivaccaro83@hotmail.com</v>
          </cell>
          <cell r="C8077">
            <v>44022</v>
          </cell>
          <cell r="D8077" t="str">
            <v>Abierta</v>
          </cell>
          <cell r="E8077" t="str">
            <v>Recibido</v>
          </cell>
          <cell r="F8077" t="str">
            <v>Enviado</v>
          </cell>
          <cell r="G8077" t="str">
            <v>ARS</v>
          </cell>
          <cell r="H8077" t="str">
            <v>1519.09</v>
          </cell>
          <cell r="I8077">
            <v>0</v>
          </cell>
          <cell r="J8077">
            <v>0</v>
          </cell>
          <cell r="K8077" t="str">
            <v>1519.09</v>
          </cell>
          <cell r="L8077" t="str">
            <v>Daiana Vaccaro</v>
          </cell>
          <cell r="M8077">
            <v>30513156</v>
          </cell>
          <cell r="N8077">
            <v>1165630043</v>
          </cell>
          <cell r="O8077" t="str">
            <v>Daiana Vaccaro</v>
          </cell>
          <cell r="P8077">
            <v>1165630043</v>
          </cell>
          <cell r="Q8077" t="str">
            <v>Venezuela</v>
          </cell>
          <cell r="R8077">
            <v>3194</v>
          </cell>
          <cell r="S8077" t="str">
            <v>9 c</v>
          </cell>
          <cell r="T8077" t="str">
            <v>Villa Martelli</v>
          </cell>
          <cell r="U8077" t="str">
            <v>Buenos Aires</v>
          </cell>
          <cell r="V8077">
            <v>1603</v>
          </cell>
          <cell r="W8077" t="str">
            <v>Gran Buenos Aires</v>
          </cell>
          <cell r="Y8077" t="str">
            <v>ENVÍO SIN CARGO (CABA Y GRAN PARTE DE GBA) TIEMPO: 4 a 6 DÍAS HÁBILES</v>
          </cell>
          <cell r="Z8077" t="str">
            <v>Mercado Pago</v>
          </cell>
          <cell r="AC8077" t="str">
            <v>13-07 FALTA PASAR X EL 38806COL Y EL DTO</v>
          </cell>
          <cell r="AD8077">
            <v>44023</v>
          </cell>
          <cell r="AE8077">
            <v>44027</v>
          </cell>
          <cell r="AF8077" t="str">
            <v>CUBIERTERO 15X9CM (Rosa)</v>
          </cell>
          <cell r="AG8077" t="str">
            <v>184.1</v>
          </cell>
          <cell r="AH8077">
            <v>1</v>
          </cell>
          <cell r="AI8077" t="str">
            <v>046BA6996</v>
          </cell>
          <cell r="AJ8077" t="str">
            <v>Móvil</v>
          </cell>
          <cell r="AK8077" t="str">
            <v>LLEGA EL 21-07 ENTRE 8 Y 18 HORAS!</v>
          </cell>
          <cell r="AL8077">
            <v>1584614185</v>
          </cell>
          <cell r="AM8077">
            <v>257394146</v>
          </cell>
          <cell r="AN8077" t="str">
            <v>Sí</v>
          </cell>
        </row>
        <row r="8078">
          <cell r="A8078">
            <v>1107</v>
          </cell>
          <cell r="B8078" t="str">
            <v>daivaccaro83@hotmail.com</v>
          </cell>
          <cell r="AF8078" t="str">
            <v>COLADOR ACERO INOXIDABLE DIAM 22CM X 8CM ALTO</v>
          </cell>
          <cell r="AG8078">
            <v>548</v>
          </cell>
          <cell r="AH8078">
            <v>1</v>
          </cell>
          <cell r="AI8078" t="str">
            <v>046BA8162</v>
          </cell>
          <cell r="AN8078" t="str">
            <v>Sí</v>
          </cell>
        </row>
        <row r="8079">
          <cell r="A8079">
            <v>1107</v>
          </cell>
          <cell r="B8079" t="str">
            <v>daivaccaro83@hotmail.com</v>
          </cell>
          <cell r="AF8079" t="str">
            <v>VASO ESPIRAL "RIGOLLEAU" COL SURT 300 ML 1PC</v>
          </cell>
          <cell r="AG8079">
            <v>44</v>
          </cell>
          <cell r="AH8079">
            <v>6</v>
          </cell>
          <cell r="AI8079" t="str">
            <v>RI38806COL</v>
          </cell>
          <cell r="AN8079" t="str">
            <v>Sí</v>
          </cell>
        </row>
        <row r="8080">
          <cell r="A8080">
            <v>1107</v>
          </cell>
          <cell r="B8080" t="str">
            <v>daivaccaro83@hotmail.com</v>
          </cell>
          <cell r="AF8080" t="str">
            <v>PORTACEPILLOS BLANCO C/ TAPA 11X6.8CM</v>
          </cell>
          <cell r="AG8080">
            <v>466</v>
          </cell>
          <cell r="AH8080">
            <v>1</v>
          </cell>
          <cell r="AI8080" t="str">
            <v>046AB7336</v>
          </cell>
          <cell r="AN8080" t="str">
            <v>Sí</v>
          </cell>
        </row>
        <row r="8081">
          <cell r="A8081">
            <v>1107</v>
          </cell>
          <cell r="B8081" t="str">
            <v>daivaccaro83@hotmail.com</v>
          </cell>
          <cell r="AF8081" t="str">
            <v>SEGURO PARA PUERTA SILICONA 1PC COLORES SURTIDOS SIN ELECCION</v>
          </cell>
          <cell r="AG8081" t="str">
            <v>56.99</v>
          </cell>
          <cell r="AH8081">
            <v>1</v>
          </cell>
          <cell r="AI8081" t="str">
            <v>019BA6986</v>
          </cell>
          <cell r="AN8081" t="str">
            <v>Sí</v>
          </cell>
        </row>
        <row r="8082">
          <cell r="A8082">
            <v>1106</v>
          </cell>
          <cell r="B8082" t="str">
            <v>katypaludi@hotmail.com</v>
          </cell>
          <cell r="C8082">
            <v>44022</v>
          </cell>
          <cell r="D8082" t="str">
            <v>Abierta</v>
          </cell>
          <cell r="E8082" t="str">
            <v>Recibido</v>
          </cell>
          <cell r="F8082" t="str">
            <v>Enviado</v>
          </cell>
          <cell r="G8082" t="str">
            <v>ARS</v>
          </cell>
          <cell r="H8082" t="str">
            <v>745.32</v>
          </cell>
          <cell r="I8082">
            <v>0</v>
          </cell>
          <cell r="J8082">
            <v>0</v>
          </cell>
          <cell r="K8082" t="str">
            <v>745.32</v>
          </cell>
          <cell r="L8082" t="str">
            <v>Katherine Paludi</v>
          </cell>
          <cell r="M8082">
            <v>39185157</v>
          </cell>
          <cell r="N8082">
            <v>1168379738</v>
          </cell>
          <cell r="O8082" t="str">
            <v>Katherine Paludi</v>
          </cell>
          <cell r="P8082">
            <v>1168379738</v>
          </cell>
          <cell r="Q8082" t="str">
            <v>La pampa</v>
          </cell>
          <cell r="R8082">
            <v>4770</v>
          </cell>
          <cell r="S8082">
            <v>2</v>
          </cell>
          <cell r="U8082" t="str">
            <v>Caba</v>
          </cell>
          <cell r="V8082">
            <v>1431</v>
          </cell>
          <cell r="W8082" t="str">
            <v>Capital Federal</v>
          </cell>
          <cell r="Y8082" t="str">
            <v>ENVÍO SIN CARGO (CABA Y GRAN PARTE DE GBA) TIEMPO: 4 a 6 DÍAS HÁBILES</v>
          </cell>
          <cell r="Z8082" t="str">
            <v>Mercado Pago</v>
          </cell>
          <cell r="AD8082">
            <v>44022</v>
          </cell>
          <cell r="AE8082">
            <v>44027</v>
          </cell>
          <cell r="AF8082" t="str">
            <v>FRASCO VIDRIO 19CM X 9CM DIAM</v>
          </cell>
          <cell r="AG8082" t="str">
            <v>372.66</v>
          </cell>
          <cell r="AH8082">
            <v>2</v>
          </cell>
          <cell r="AI8082" t="str">
            <v>BA6431 MERRCA SEPARADA</v>
          </cell>
          <cell r="AJ8082" t="str">
            <v>Móvil</v>
          </cell>
          <cell r="AK8082" t="str">
            <v>LLEGA EL 20-07 ENTRE 8 Y 18 HORAS!</v>
          </cell>
          <cell r="AL8082">
            <v>1584382684</v>
          </cell>
          <cell r="AM8082">
            <v>257368915</v>
          </cell>
          <cell r="AN8082" t="str">
            <v>Sí</v>
          </cell>
        </row>
        <row r="8083">
          <cell r="A8083">
            <v>1105</v>
          </cell>
          <cell r="B8083" t="str">
            <v>katypaludi@hotmail.com</v>
          </cell>
          <cell r="C8083">
            <v>44022</v>
          </cell>
          <cell r="D8083" t="str">
            <v>Cancelada</v>
          </cell>
          <cell r="E8083" t="str">
            <v>Pendiente</v>
          </cell>
          <cell r="F8083" t="str">
            <v>No está empaquetado</v>
          </cell>
          <cell r="G8083" t="str">
            <v>ARS</v>
          </cell>
          <cell r="H8083" t="str">
            <v>745.32</v>
          </cell>
          <cell r="I8083">
            <v>0</v>
          </cell>
          <cell r="J8083">
            <v>0</v>
          </cell>
          <cell r="K8083" t="str">
            <v>745.32</v>
          </cell>
          <cell r="L8083" t="str">
            <v>Katherine Paludi</v>
          </cell>
          <cell r="M8083">
            <v>39185157</v>
          </cell>
          <cell r="N8083">
            <v>1168379738</v>
          </cell>
          <cell r="O8083" t="str">
            <v>Katherine Paludi</v>
          </cell>
          <cell r="P8083">
            <v>1168379738</v>
          </cell>
          <cell r="Q8083" t="str">
            <v>La pampa</v>
          </cell>
          <cell r="R8083">
            <v>4770</v>
          </cell>
          <cell r="S8083">
            <v>2</v>
          </cell>
          <cell r="T8083" t="str">
            <v>Villa Urquiza</v>
          </cell>
          <cell r="U8083" t="str">
            <v>Caba</v>
          </cell>
          <cell r="V8083">
            <v>1431</v>
          </cell>
          <cell r="W8083" t="str">
            <v>Capital Federal</v>
          </cell>
          <cell r="Y8083" t="str">
            <v>ENVÍO SIN CARGO (CABA Y GRAN PARTE DE GBA) TIEMPO: 4 a 6 DÍAS HÁBILES</v>
          </cell>
          <cell r="Z8083" t="str">
            <v>Mercado Pago</v>
          </cell>
          <cell r="AF8083" t="str">
            <v>FRASCO VIDRIO 19CM X 9CM DIAM</v>
          </cell>
          <cell r="AG8083" t="str">
            <v>372.66</v>
          </cell>
          <cell r="AH8083">
            <v>2</v>
          </cell>
          <cell r="AI8083" t="str">
            <v>BA6431 MERRCA SEPARADA</v>
          </cell>
          <cell r="AJ8083" t="str">
            <v>Móvil</v>
          </cell>
          <cell r="AK8083" t="str">
            <v/>
          </cell>
          <cell r="AL8083">
            <v>1584352284</v>
          </cell>
          <cell r="AM8083">
            <v>257362693</v>
          </cell>
          <cell r="AN8083" t="str">
            <v>Sí</v>
          </cell>
        </row>
        <row r="8084">
          <cell r="A8084">
            <v>1104</v>
          </cell>
          <cell r="B8084" t="str">
            <v>laracgomez@hotmail.com</v>
          </cell>
          <cell r="C8084">
            <v>44022</v>
          </cell>
          <cell r="D8084" t="str">
            <v>Abierta</v>
          </cell>
          <cell r="E8084" t="str">
            <v>Recibido</v>
          </cell>
          <cell r="F8084" t="str">
            <v>Enviado</v>
          </cell>
          <cell r="G8084" t="str">
            <v>ARS</v>
          </cell>
          <cell r="H8084" t="str">
            <v>2496.5</v>
          </cell>
          <cell r="I8084">
            <v>0</v>
          </cell>
          <cell r="J8084">
            <v>0</v>
          </cell>
          <cell r="K8084" t="str">
            <v>2496.5</v>
          </cell>
          <cell r="L8084" t="str">
            <v>Lara Gomez</v>
          </cell>
          <cell r="M8084">
            <v>39508770</v>
          </cell>
          <cell r="N8084">
            <v>1538612700</v>
          </cell>
          <cell r="O8084" t="str">
            <v>Lara Gomez</v>
          </cell>
          <cell r="P8084">
            <v>1538612700</v>
          </cell>
          <cell r="Q8084" t="str">
            <v>Tomas Márquez 2558</v>
          </cell>
          <cell r="R8084">
            <v>2558</v>
          </cell>
          <cell r="T8084" t="str">
            <v>Garin</v>
          </cell>
          <cell r="U8084" t="str">
            <v>Garin</v>
          </cell>
          <cell r="V8084">
            <v>1619</v>
          </cell>
          <cell r="W8084" t="str">
            <v>Gran Buenos Aires</v>
          </cell>
          <cell r="Y8084" t="str">
            <v>ENVÍO SIN CARGO (CABA Y GRAN PARTE DE GBA) TIEMPO: 4 a 6 DÍAS HÁBILES</v>
          </cell>
          <cell r="Z8084" t="str">
            <v>Mercado Pago</v>
          </cell>
          <cell r="AC8084" t="str">
            <v>ENVIAR JUNTO A ORDEN 1100.</v>
          </cell>
          <cell r="AD8084">
            <v>44022</v>
          </cell>
          <cell r="AE8084">
            <v>44027</v>
          </cell>
          <cell r="AF8084" t="str">
            <v>VASO BLANCO FACETADO Y EXPRIMIDOR</v>
          </cell>
          <cell r="AG8084" t="str">
            <v>212.5</v>
          </cell>
          <cell r="AH8084">
            <v>1</v>
          </cell>
          <cell r="AI8084" t="str">
            <v>BP24001 BIPO</v>
          </cell>
          <cell r="AJ8084" t="str">
            <v>Móvil</v>
          </cell>
          <cell r="AK8084" t="str">
            <v>LLEGA EL 21-07 ENTRE 8 Y 18 HORAS!</v>
          </cell>
          <cell r="AL8084">
            <v>1584241202</v>
          </cell>
          <cell r="AM8084">
            <v>257341119</v>
          </cell>
          <cell r="AN8084" t="str">
            <v>Sí</v>
          </cell>
        </row>
        <row r="8085">
          <cell r="A8085">
            <v>1104</v>
          </cell>
          <cell r="B8085" t="str">
            <v>laracgomez@hotmail.com</v>
          </cell>
          <cell r="AF8085" t="str">
            <v>ESCURRIDIZO//ESCURRE CUBIERTOS CUBIERTOS (Blanco)</v>
          </cell>
          <cell r="AG8085">
            <v>385</v>
          </cell>
          <cell r="AH8085">
            <v>1</v>
          </cell>
          <cell r="AI8085" t="str">
            <v>Q069</v>
          </cell>
          <cell r="AN8085" t="str">
            <v>Sí</v>
          </cell>
        </row>
        <row r="8086">
          <cell r="A8086">
            <v>1104</v>
          </cell>
          <cell r="B8086" t="str">
            <v>laracgomez@hotmail.com</v>
          </cell>
          <cell r="AF8086" t="str">
            <v>PROMO SET DE VIDRIO</v>
          </cell>
          <cell r="AG8086">
            <v>1899</v>
          </cell>
          <cell r="AH8086">
            <v>1</v>
          </cell>
          <cell r="AI8086" t="str">
            <v>087588F3//BA6431//BA6431//PA59534</v>
          </cell>
          <cell r="AN8086" t="str">
            <v>Sí</v>
          </cell>
        </row>
        <row r="8087">
          <cell r="A8087">
            <v>1103</v>
          </cell>
          <cell r="B8087" t="str">
            <v>magustinafranco@gmail.com</v>
          </cell>
          <cell r="C8087">
            <v>44022</v>
          </cell>
          <cell r="D8087" t="str">
            <v>Abierta</v>
          </cell>
          <cell r="E8087" t="str">
            <v>Recibido</v>
          </cell>
          <cell r="F8087" t="str">
            <v>Enviado</v>
          </cell>
          <cell r="G8087" t="str">
            <v>ARS</v>
          </cell>
          <cell r="H8087" t="str">
            <v>722.04</v>
          </cell>
          <cell r="I8087">
            <v>0</v>
          </cell>
          <cell r="J8087">
            <v>0</v>
          </cell>
          <cell r="K8087" t="str">
            <v>722.04</v>
          </cell>
          <cell r="L8087" t="str">
            <v>Agustina Franco</v>
          </cell>
          <cell r="M8087">
            <v>32523280</v>
          </cell>
          <cell r="N8087">
            <v>1153116400</v>
          </cell>
          <cell r="O8087" t="str">
            <v>Agustina Franco</v>
          </cell>
          <cell r="P8087">
            <v>1153116400</v>
          </cell>
          <cell r="Q8087" t="str">
            <v>Luis Viale</v>
          </cell>
          <cell r="R8087">
            <v>1746</v>
          </cell>
          <cell r="S8087">
            <v>0.125</v>
          </cell>
          <cell r="T8087" t="str">
            <v>Villa general mitre</v>
          </cell>
          <cell r="U8087" t="str">
            <v>Caba</v>
          </cell>
          <cell r="V8087">
            <v>1416</v>
          </cell>
          <cell r="W8087" t="str">
            <v>Capital Federal</v>
          </cell>
          <cell r="Y8087" t="str">
            <v>ENVÍO SIN CARGO (CABA Y GRAN PARTE DE GBA) TIEMPO: 4 a 6 DÍAS HÁBILES</v>
          </cell>
          <cell r="Z8087" t="str">
            <v>Mercado Pago</v>
          </cell>
          <cell r="AC8087" t="str">
            <v>ENVIAR JUNTO A PEDIDO 1098</v>
          </cell>
          <cell r="AD8087">
            <v>44022</v>
          </cell>
          <cell r="AE8087">
            <v>44027</v>
          </cell>
          <cell r="AF8087" t="str">
            <v>CEPILLO PARA INODORO DE ACERO INOXIDABLE</v>
          </cell>
          <cell r="AG8087" t="str">
            <v>722.04</v>
          </cell>
          <cell r="AH8087">
            <v>1</v>
          </cell>
          <cell r="AI8087" t="str">
            <v>AB6625</v>
          </cell>
          <cell r="AJ8087" t="str">
            <v>Móvil</v>
          </cell>
          <cell r="AK8087" t="str">
            <v>LLEGA EL 18-07 ENTRE 8 Y 13 HORAS!</v>
          </cell>
          <cell r="AL8087">
            <v>1584085387</v>
          </cell>
          <cell r="AM8087">
            <v>257313525</v>
          </cell>
          <cell r="AN8087" t="str">
            <v>Sí</v>
          </cell>
        </row>
        <row r="8088">
          <cell r="A8088">
            <v>1102</v>
          </cell>
          <cell r="B8088" t="str">
            <v>ropalomino22@hotmail.com</v>
          </cell>
          <cell r="C8088">
            <v>44022</v>
          </cell>
          <cell r="D8088" t="str">
            <v>Abierta</v>
          </cell>
          <cell r="E8088" t="str">
            <v>Recibido</v>
          </cell>
          <cell r="F8088" t="str">
            <v>Enviado</v>
          </cell>
          <cell r="G8088" t="str">
            <v>ARS</v>
          </cell>
          <cell r="H8088">
            <v>1899</v>
          </cell>
          <cell r="I8088">
            <v>0</v>
          </cell>
          <cell r="J8088">
            <v>0</v>
          </cell>
          <cell r="K8088">
            <v>1899</v>
          </cell>
          <cell r="L8088" t="str">
            <v>Romina Palomino</v>
          </cell>
          <cell r="M8088">
            <v>36752011</v>
          </cell>
          <cell r="N8088">
            <v>1135803406</v>
          </cell>
          <cell r="O8088" t="str">
            <v>Romina Palomino</v>
          </cell>
          <cell r="P8088">
            <v>1135803406</v>
          </cell>
          <cell r="Q8088" t="str">
            <v>Núñez</v>
          </cell>
          <cell r="R8088">
            <v>2121</v>
          </cell>
          <cell r="S8088">
            <v>2</v>
          </cell>
          <cell r="T8088" t="str">
            <v>Núñez</v>
          </cell>
          <cell r="U8088" t="str">
            <v>Capital federal</v>
          </cell>
          <cell r="V8088">
            <v>1429</v>
          </cell>
          <cell r="W8088" t="str">
            <v>Capital Federal</v>
          </cell>
          <cell r="Y8088" t="str">
            <v>ENVÍO SIN CARGO (CABA Y GRAN PARTE DE GBA) TIEMPO: 4 a 6 DÍAS HÁBILES</v>
          </cell>
          <cell r="Z8088" t="str">
            <v>Mercado Pago</v>
          </cell>
          <cell r="AD8088">
            <v>44022</v>
          </cell>
          <cell r="AE8088">
            <v>44027</v>
          </cell>
          <cell r="AF8088" t="str">
            <v>PROMO SET DE VIDRIO</v>
          </cell>
          <cell r="AG8088">
            <v>1899</v>
          </cell>
          <cell r="AH8088">
            <v>1</v>
          </cell>
          <cell r="AI8088" t="str">
            <v>087588F3//BA6431//BA6431//PA59534</v>
          </cell>
          <cell r="AJ8088" t="str">
            <v>Móvil</v>
          </cell>
          <cell r="AK8088" t="str">
            <v>LLEGA EL 20-07 ENTRE 8 Y 18 HORAS!</v>
          </cell>
          <cell r="AL8088">
            <v>1584018941</v>
          </cell>
          <cell r="AM8088">
            <v>257298534</v>
          </cell>
          <cell r="AN8088" t="str">
            <v>Sí</v>
          </cell>
        </row>
        <row r="8089">
          <cell r="A8089">
            <v>1101</v>
          </cell>
          <cell r="B8089" t="str">
            <v>micaag@yahoo.com.ar</v>
          </cell>
          <cell r="C8089">
            <v>44022</v>
          </cell>
          <cell r="D8089" t="str">
            <v>Abierta</v>
          </cell>
          <cell r="E8089" t="str">
            <v>Recibido</v>
          </cell>
          <cell r="F8089" t="str">
            <v>Enviado</v>
          </cell>
          <cell r="G8089" t="str">
            <v>ARS</v>
          </cell>
          <cell r="H8089">
            <v>1899</v>
          </cell>
          <cell r="I8089">
            <v>0</v>
          </cell>
          <cell r="J8089">
            <v>0</v>
          </cell>
          <cell r="K8089">
            <v>1899</v>
          </cell>
          <cell r="L8089" t="str">
            <v>Micaela Gomez</v>
          </cell>
          <cell r="M8089">
            <v>38834215</v>
          </cell>
          <cell r="N8089">
            <v>1123419034</v>
          </cell>
          <cell r="O8089" t="str">
            <v>Micaela Gomez</v>
          </cell>
          <cell r="P8089">
            <v>1123419034</v>
          </cell>
          <cell r="Q8089" t="str">
            <v>Carlos pelegrini</v>
          </cell>
          <cell r="R8089">
            <v>257</v>
          </cell>
          <cell r="S8089" t="str">
            <v>6B</v>
          </cell>
          <cell r="U8089" t="str">
            <v>Lomas de zamora</v>
          </cell>
          <cell r="V8089">
            <v>1832</v>
          </cell>
          <cell r="W8089" t="str">
            <v>Gran Buenos Aires</v>
          </cell>
          <cell r="Y8089" t="str">
            <v>ENVÍO SIN CARGO (CABA Y GRAN PARTE DE GBA) TIEMPO: 4 a 6 DÍAS HÁBILES</v>
          </cell>
          <cell r="Z8089" t="str">
            <v>Mercado Pago</v>
          </cell>
          <cell r="AB8089" t="str">
            <v>Departamento 6 B</v>
          </cell>
          <cell r="AD8089">
            <v>44022</v>
          </cell>
          <cell r="AE8089">
            <v>44027</v>
          </cell>
          <cell r="AF8089" t="str">
            <v>PROMO SET DE VIDRIO</v>
          </cell>
          <cell r="AG8089">
            <v>1899</v>
          </cell>
          <cell r="AH8089">
            <v>1</v>
          </cell>
          <cell r="AI8089" t="str">
            <v>087588F3//BA6431//BA6431//PA59534</v>
          </cell>
          <cell r="AJ8089" t="str">
            <v>Móvil</v>
          </cell>
          <cell r="AK8089" t="str">
            <v>LLEGA EL 20-07 ENTRE 8 Y 18 HORAS!</v>
          </cell>
          <cell r="AL8089">
            <v>1583807857</v>
          </cell>
          <cell r="AM8089">
            <v>257258584</v>
          </cell>
          <cell r="AN8089" t="str">
            <v>Sí</v>
          </cell>
        </row>
        <row r="8090">
          <cell r="A8090">
            <v>1100</v>
          </cell>
          <cell r="B8090" t="str">
            <v>laracgomez@hotmail.com</v>
          </cell>
          <cell r="C8090">
            <v>44022</v>
          </cell>
          <cell r="D8090" t="str">
            <v>Abierta</v>
          </cell>
          <cell r="E8090" t="str">
            <v>Recibido</v>
          </cell>
          <cell r="F8090" t="str">
            <v>Enviado</v>
          </cell>
          <cell r="G8090" t="str">
            <v>ARS</v>
          </cell>
          <cell r="H8090" t="str">
            <v>4850.59</v>
          </cell>
          <cell r="I8090">
            <v>0</v>
          </cell>
          <cell r="J8090">
            <v>0</v>
          </cell>
          <cell r="K8090" t="str">
            <v>4850.59</v>
          </cell>
          <cell r="L8090" t="str">
            <v>Lar Gomez</v>
          </cell>
          <cell r="M8090">
            <v>39508770</v>
          </cell>
          <cell r="N8090">
            <v>1538612700</v>
          </cell>
          <cell r="O8090" t="str">
            <v>Lar Gomez</v>
          </cell>
          <cell r="P8090">
            <v>1538612700</v>
          </cell>
          <cell r="Q8090" t="str">
            <v>Tomas Márquez</v>
          </cell>
          <cell r="R8090">
            <v>2558</v>
          </cell>
          <cell r="T8090" t="str">
            <v>Garin</v>
          </cell>
          <cell r="U8090" t="str">
            <v>Garin</v>
          </cell>
          <cell r="V8090">
            <v>1619</v>
          </cell>
          <cell r="W8090" t="str">
            <v>Gran Buenos Aires</v>
          </cell>
          <cell r="Y8090" t="str">
            <v>ENVÍO SIN CARGO (CABA Y GRAN PARTE DE GBA) TIEMPO: 4 a 6 DÍAS HÁBILES</v>
          </cell>
          <cell r="Z8090" t="str">
            <v>Mercado Pago</v>
          </cell>
          <cell r="AC8090" t="str">
            <v>ENVIAR JUNTO A ORDEN 1104.</v>
          </cell>
          <cell r="AD8090">
            <v>44022</v>
          </cell>
          <cell r="AE8090">
            <v>44027</v>
          </cell>
          <cell r="AF8090" t="str">
            <v>SET DE BAÑO 3 PIEZAS: DISPENSER + JABONERA + 1 PORTA CEPILLOS POLI</v>
          </cell>
          <cell r="AG8090">
            <v>1789</v>
          </cell>
          <cell r="AH8090">
            <v>1</v>
          </cell>
          <cell r="AI8090" t="str">
            <v>046AB6648</v>
          </cell>
          <cell r="AJ8090" t="str">
            <v>Móvil</v>
          </cell>
          <cell r="AK8090" t="str">
            <v>LLEGA EL 21-07 ENTRE 8 Y 18 HORAS!</v>
          </cell>
          <cell r="AL8090">
            <v>1583668926</v>
          </cell>
          <cell r="AM8090">
            <v>257216712</v>
          </cell>
          <cell r="AN8090" t="str">
            <v>Sí</v>
          </cell>
        </row>
        <row r="8091">
          <cell r="A8091">
            <v>1100</v>
          </cell>
          <cell r="B8091" t="str">
            <v>laracgomez@hotmail.com</v>
          </cell>
          <cell r="AF8091" t="str">
            <v>YERBERO METALIZADO FUCSIA SET X2 16 X 8.5 CM</v>
          </cell>
          <cell r="AG8091" t="str">
            <v>803.85</v>
          </cell>
          <cell r="AH8091">
            <v>1</v>
          </cell>
          <cell r="AI8091" t="str">
            <v>LA55037</v>
          </cell>
          <cell r="AN8091" t="str">
            <v>Sí</v>
          </cell>
        </row>
        <row r="8092">
          <cell r="A8092">
            <v>1100</v>
          </cell>
          <cell r="B8092" t="str">
            <v>laracgomez@hotmail.com</v>
          </cell>
          <cell r="AF8092" t="str">
            <v>SET X 3 BOWL DE VIDRIO</v>
          </cell>
          <cell r="AG8092">
            <v>723</v>
          </cell>
          <cell r="AH8092">
            <v>1</v>
          </cell>
          <cell r="AI8092" t="str">
            <v>087588F3 MERCA SEPARADA</v>
          </cell>
          <cell r="AN8092" t="str">
            <v>Sí</v>
          </cell>
        </row>
        <row r="8093">
          <cell r="A8093">
            <v>1100</v>
          </cell>
          <cell r="B8093" t="str">
            <v>laracgomez@hotmail.com</v>
          </cell>
          <cell r="AF8093" t="str">
            <v>ESPECIERO 6 PIEZAS DE ACERO INOXIDABLE 20X20 CM</v>
          </cell>
          <cell r="AG8093" t="str">
            <v>1534.74</v>
          </cell>
          <cell r="AH8093">
            <v>1</v>
          </cell>
          <cell r="AI8093" t="str">
            <v>046BA3347</v>
          </cell>
          <cell r="AN8093" t="str">
            <v>Sí</v>
          </cell>
        </row>
        <row r="8094">
          <cell r="A8094">
            <v>1099</v>
          </cell>
          <cell r="B8094" t="str">
            <v>aracelisolange.frias@gmail.com</v>
          </cell>
          <cell r="C8094">
            <v>44022</v>
          </cell>
          <cell r="D8094" t="str">
            <v>Abierta</v>
          </cell>
          <cell r="E8094" t="str">
            <v>Recibido</v>
          </cell>
          <cell r="F8094" t="str">
            <v>Enviado</v>
          </cell>
          <cell r="G8094" t="str">
            <v>ARS</v>
          </cell>
          <cell r="H8094" t="str">
            <v>1955.5</v>
          </cell>
          <cell r="I8094">
            <v>0</v>
          </cell>
          <cell r="J8094">
            <v>0</v>
          </cell>
          <cell r="K8094" t="str">
            <v>1955.5</v>
          </cell>
          <cell r="L8094" t="str">
            <v>Araceli Frias</v>
          </cell>
          <cell r="M8094">
            <v>39100332</v>
          </cell>
          <cell r="N8094">
            <v>1166099333</v>
          </cell>
          <cell r="O8094" t="str">
            <v>Araceli Frias</v>
          </cell>
          <cell r="P8094">
            <v>1166099333</v>
          </cell>
          <cell r="Q8094" t="str">
            <v>Darwin</v>
          </cell>
          <cell r="R8094">
            <v>695</v>
          </cell>
          <cell r="S8094" t="str">
            <v>2B</v>
          </cell>
          <cell r="T8094" t="str">
            <v>Villa Crespo</v>
          </cell>
          <cell r="U8094" t="str">
            <v>Caba</v>
          </cell>
          <cell r="V8094">
            <v>1414</v>
          </cell>
          <cell r="W8094" t="str">
            <v>Capital Federal</v>
          </cell>
          <cell r="Y8094" t="str">
            <v>ENVÍO SIN CARGO (CABA Y GRAN PARTE DE GBA) TIEMPO: 4 a 6 DÍAS HÁBILES</v>
          </cell>
          <cell r="Z8094" t="str">
            <v>Mercado Pago</v>
          </cell>
          <cell r="AD8094">
            <v>44022</v>
          </cell>
          <cell r="AE8094">
            <v>44027</v>
          </cell>
          <cell r="AF8094" t="str">
            <v>SET X 3 MOLDES DE TORTA DIAM 28CM ALT 7CM</v>
          </cell>
          <cell r="AG8094" t="str">
            <v>1955.5</v>
          </cell>
          <cell r="AH8094">
            <v>1</v>
          </cell>
          <cell r="AI8094" t="str">
            <v>046BA4826</v>
          </cell>
          <cell r="AJ8094" t="str">
            <v>Móvil</v>
          </cell>
          <cell r="AK8094" t="str">
            <v>LLEGA EL 20-07 ENTRE 8 Y 18 HORAS!</v>
          </cell>
          <cell r="AL8094">
            <v>1583627572</v>
          </cell>
          <cell r="AM8094">
            <v>257181663</v>
          </cell>
          <cell r="AN8094" t="str">
            <v>Sí</v>
          </cell>
        </row>
        <row r="8095">
          <cell r="A8095">
            <v>1098</v>
          </cell>
          <cell r="B8095" t="str">
            <v>magustinafranco@gmail.com</v>
          </cell>
          <cell r="C8095">
            <v>44021</v>
          </cell>
          <cell r="D8095" t="str">
            <v>Abierta</v>
          </cell>
          <cell r="E8095" t="str">
            <v>Recibido</v>
          </cell>
          <cell r="F8095" t="str">
            <v>Enviado</v>
          </cell>
          <cell r="G8095" t="str">
            <v>ARS</v>
          </cell>
          <cell r="H8095" t="str">
            <v>2630.51</v>
          </cell>
          <cell r="I8095">
            <v>0</v>
          </cell>
          <cell r="J8095">
            <v>0</v>
          </cell>
          <cell r="K8095" t="str">
            <v>2630.51</v>
          </cell>
          <cell r="L8095" t="str">
            <v>Agustina Franco</v>
          </cell>
          <cell r="M8095">
            <v>32523280</v>
          </cell>
          <cell r="N8095">
            <v>1153116400</v>
          </cell>
          <cell r="O8095" t="str">
            <v>Agustina Franco</v>
          </cell>
          <cell r="P8095">
            <v>1153116400</v>
          </cell>
          <cell r="Q8095" t="str">
            <v>Luis Viale</v>
          </cell>
          <cell r="R8095">
            <v>1746</v>
          </cell>
          <cell r="S8095">
            <v>0.125</v>
          </cell>
          <cell r="T8095" t="str">
            <v>Villa General Mitre</v>
          </cell>
          <cell r="U8095" t="str">
            <v>Caba</v>
          </cell>
          <cell r="V8095">
            <v>1416</v>
          </cell>
          <cell r="W8095" t="str">
            <v>Capital Federal</v>
          </cell>
          <cell r="Y8095" t="str">
            <v>ENVÍO SIN CARGO (CABA Y GRAN PARTE DE GBA) TIEMPO: 4 a 6 DÍAS HÁBILES</v>
          </cell>
          <cell r="Z8095" t="str">
            <v>Mercado Pago</v>
          </cell>
          <cell r="AC8095" t="str">
            <v>ENVIAR JUNTO a PEDIDO 1103 Si el macetero puede ser lo quiere en color blanco.</v>
          </cell>
          <cell r="AD8095">
            <v>44021</v>
          </cell>
          <cell r="AE8095">
            <v>44027</v>
          </cell>
          <cell r="AF8095" t="str">
            <v>MACETERO DE MAD. P COLGAR (SIN PLANTA) 2COL SURT 9X17CM</v>
          </cell>
          <cell r="AG8095" t="str">
            <v>532.3</v>
          </cell>
          <cell r="AH8095">
            <v>1</v>
          </cell>
          <cell r="AI8095" t="str">
            <v>DE7539</v>
          </cell>
          <cell r="AJ8095" t="str">
            <v>Móvil</v>
          </cell>
          <cell r="AK8095" t="str">
            <v>LLEGA EL 18-07 ENTRE 8 Y 13 HORAS!</v>
          </cell>
          <cell r="AL8095">
            <v>1583531427</v>
          </cell>
          <cell r="AM8095">
            <v>257118578</v>
          </cell>
          <cell r="AN8095" t="str">
            <v>Sí</v>
          </cell>
        </row>
        <row r="8096">
          <cell r="A8096">
            <v>1098</v>
          </cell>
          <cell r="B8096" t="str">
            <v>magustinafranco@gmail.com</v>
          </cell>
          <cell r="AF8096" t="str">
            <v>SECADOR DE VIDRIOS 4 COLORES 29 X 3 X 30 CM (Verde)</v>
          </cell>
          <cell r="AG8096" t="str">
            <v>307.44</v>
          </cell>
          <cell r="AH8096">
            <v>1</v>
          </cell>
          <cell r="AN8096" t="str">
            <v>Sí</v>
          </cell>
        </row>
        <row r="8097">
          <cell r="A8097">
            <v>1098</v>
          </cell>
          <cell r="B8097" t="str">
            <v>magustinafranco@gmail.com</v>
          </cell>
          <cell r="AF8097" t="str">
            <v>FRASCO VIDRIO 19CM X 9CM DIAM</v>
          </cell>
          <cell r="AG8097" t="str">
            <v>372.66</v>
          </cell>
          <cell r="AH8097">
            <v>1</v>
          </cell>
          <cell r="AI8097" t="str">
            <v>BA6431 MERRCA SEPARADA</v>
          </cell>
          <cell r="AN8097" t="str">
            <v>Sí</v>
          </cell>
        </row>
        <row r="8098">
          <cell r="A8098">
            <v>1098</v>
          </cell>
          <cell r="B8098" t="str">
            <v>magustinafranco@gmail.com</v>
          </cell>
          <cell r="AF8098" t="str">
            <v>YERBERO BLANCO JACK DANIELS SETX 2 14.5 X 8.5 CM.</v>
          </cell>
          <cell r="AG8098" t="str">
            <v>695.11</v>
          </cell>
          <cell r="AH8098">
            <v>1</v>
          </cell>
          <cell r="AI8098" t="str">
            <v>645LA77011</v>
          </cell>
          <cell r="AN8098" t="str">
            <v>Sí</v>
          </cell>
        </row>
        <row r="8099">
          <cell r="A8099">
            <v>1098</v>
          </cell>
          <cell r="B8099" t="str">
            <v>magustinafranco@gmail.com</v>
          </cell>
          <cell r="AF8099" t="str">
            <v>SET X 3 BOWL DE VIDRIO</v>
          </cell>
          <cell r="AG8099">
            <v>723</v>
          </cell>
          <cell r="AH8099">
            <v>1</v>
          </cell>
          <cell r="AI8099" t="str">
            <v>087588F3 MERCA SEPARADA</v>
          </cell>
          <cell r="AN8099" t="str">
            <v>Sí</v>
          </cell>
        </row>
        <row r="8100">
          <cell r="A8100">
            <v>1097</v>
          </cell>
          <cell r="B8100" t="str">
            <v>soniamleo@gmail.com</v>
          </cell>
          <cell r="C8100">
            <v>44021</v>
          </cell>
          <cell r="D8100" t="str">
            <v>Abierta</v>
          </cell>
          <cell r="E8100" t="str">
            <v>Recibido</v>
          </cell>
          <cell r="F8100" t="str">
            <v>Enviado</v>
          </cell>
          <cell r="G8100" t="str">
            <v>ARS</v>
          </cell>
          <cell r="H8100" t="str">
            <v>542.07</v>
          </cell>
          <cell r="I8100">
            <v>0</v>
          </cell>
          <cell r="J8100">
            <v>0</v>
          </cell>
          <cell r="K8100" t="str">
            <v>542.07</v>
          </cell>
          <cell r="L8100" t="str">
            <v>Sebastian Pesce</v>
          </cell>
          <cell r="M8100">
            <v>23865749</v>
          </cell>
          <cell r="N8100">
            <v>1140266423</v>
          </cell>
          <cell r="O8100" t="str">
            <v>Sebastian Pesce</v>
          </cell>
          <cell r="P8100">
            <v>1140266423</v>
          </cell>
          <cell r="Q8100" t="str">
            <v>Simbrón</v>
          </cell>
          <cell r="R8100">
            <v>4606</v>
          </cell>
          <cell r="S8100" t="str">
            <v>---------</v>
          </cell>
          <cell r="T8100" t="str">
            <v>Villa Devoto</v>
          </cell>
          <cell r="U8100" t="str">
            <v>C.a.b.a</v>
          </cell>
          <cell r="V8100">
            <v>1417</v>
          </cell>
          <cell r="W8100" t="str">
            <v>Capital Federal</v>
          </cell>
          <cell r="Y8100" t="str">
            <v>ENVÍO SIN CARGO (CABA Y GRAN PARTE DE GBA) TIEMPO: 4 a 6 DÍAS HÁBILES</v>
          </cell>
          <cell r="Z8100" t="str">
            <v>Mercado Pago</v>
          </cell>
          <cell r="AD8100">
            <v>44021</v>
          </cell>
          <cell r="AE8100">
            <v>44027</v>
          </cell>
          <cell r="AF8100" t="str">
            <v>RALLADOR DE MANO MEDIANO 20 CM</v>
          </cell>
          <cell r="AG8100" t="str">
            <v>43.87</v>
          </cell>
          <cell r="AH8100">
            <v>1</v>
          </cell>
          <cell r="AI8100" t="str">
            <v>BA7382</v>
          </cell>
          <cell r="AJ8100" t="str">
            <v>Web</v>
          </cell>
          <cell r="AK8100" t="str">
            <v>LLEGA EL 18-07 ENTRE 8 Y 13 HORAS!</v>
          </cell>
          <cell r="AL8100">
            <v>1583499213</v>
          </cell>
          <cell r="AM8100">
            <v>257086641</v>
          </cell>
          <cell r="AN8100" t="str">
            <v>Sí</v>
          </cell>
        </row>
        <row r="8101">
          <cell r="A8101">
            <v>1097</v>
          </cell>
          <cell r="B8101" t="str">
            <v>soniamleo@gmail.com</v>
          </cell>
          <cell r="AF8101" t="str">
            <v>RELOJ PARED FONDO BLANCO MARCO CHATO DIAM 25CM</v>
          </cell>
          <cell r="AG8101" t="str">
            <v>498.2</v>
          </cell>
          <cell r="AH8101">
            <v>1</v>
          </cell>
          <cell r="AI8101" t="str">
            <v>046RE6030</v>
          </cell>
          <cell r="AN8101" t="str">
            <v>Sí</v>
          </cell>
        </row>
        <row r="8102">
          <cell r="A8102">
            <v>1096</v>
          </cell>
          <cell r="B8102" t="str">
            <v>magali.zapo1985@gmail.com</v>
          </cell>
          <cell r="C8102">
            <v>44021</v>
          </cell>
          <cell r="D8102" t="str">
            <v>Abierta</v>
          </cell>
          <cell r="E8102" t="str">
            <v>Recibido</v>
          </cell>
          <cell r="F8102" t="str">
            <v>Enviado</v>
          </cell>
          <cell r="G8102" t="str">
            <v>ARS</v>
          </cell>
          <cell r="H8102" t="str">
            <v>1475.42</v>
          </cell>
          <cell r="I8102">
            <v>0</v>
          </cell>
          <cell r="J8102">
            <v>0</v>
          </cell>
          <cell r="K8102" t="str">
            <v>1475.42</v>
          </cell>
          <cell r="L8102" t="str">
            <v>Magali Zapotoczny</v>
          </cell>
          <cell r="M8102">
            <v>31642292</v>
          </cell>
          <cell r="N8102">
            <v>1134821112</v>
          </cell>
          <cell r="O8102" t="str">
            <v>Magali Zapotoczny</v>
          </cell>
          <cell r="P8102">
            <v>1134821112</v>
          </cell>
          <cell r="Q8102" t="str">
            <v>Quirno</v>
          </cell>
          <cell r="R8102">
            <v>259</v>
          </cell>
          <cell r="S8102" t="str">
            <v>1 d</v>
          </cell>
          <cell r="T8102" t="str">
            <v>flores</v>
          </cell>
          <cell r="U8102" t="str">
            <v>Caba</v>
          </cell>
          <cell r="V8102">
            <v>1406</v>
          </cell>
          <cell r="W8102" t="str">
            <v>Capital Federal</v>
          </cell>
          <cell r="Y8102" t="str">
            <v>ENVÍO SIN CARGO (CABA Y GRAN PARTE DE GBA) TIEMPO: 4 a 6 DÍAS HÁBILES</v>
          </cell>
          <cell r="Z8102" t="str">
            <v>Mercado Pago</v>
          </cell>
          <cell r="AD8102">
            <v>44021</v>
          </cell>
          <cell r="AE8102">
            <v>44027</v>
          </cell>
          <cell r="AF8102" t="str">
            <v>SET X 3 COLADORES</v>
          </cell>
          <cell r="AG8102" t="str">
            <v>314.42</v>
          </cell>
          <cell r="AH8102">
            <v>1</v>
          </cell>
          <cell r="AI8102" t="str">
            <v>BA4794</v>
          </cell>
          <cell r="AJ8102" t="str">
            <v>Móvil</v>
          </cell>
          <cell r="AK8102" t="str">
            <v>LLEGA EL 18-07 ENTRE 8 Y 13 HORAS!</v>
          </cell>
          <cell r="AL8102">
            <v>1583419828</v>
          </cell>
          <cell r="AM8102">
            <v>257064935</v>
          </cell>
          <cell r="AN8102" t="str">
            <v>Sí</v>
          </cell>
        </row>
        <row r="8103">
          <cell r="A8103">
            <v>1096</v>
          </cell>
          <cell r="B8103" t="str">
            <v>magali.zapo1985@gmail.com</v>
          </cell>
          <cell r="AF8103" t="str">
            <v>JARRA MEDIDORA RECTA CH 7.7X10CM</v>
          </cell>
          <cell r="AG8103">
            <v>438</v>
          </cell>
          <cell r="AH8103">
            <v>1</v>
          </cell>
          <cell r="AI8103" t="str">
            <v>055BA7678</v>
          </cell>
          <cell r="AN8103" t="str">
            <v>Sí</v>
          </cell>
        </row>
        <row r="8104">
          <cell r="A8104">
            <v>1096</v>
          </cell>
          <cell r="B8104" t="str">
            <v>magali.zapo1985@gmail.com</v>
          </cell>
          <cell r="AF8104" t="str">
            <v>SET X 3 BOWL DE VIDRIO</v>
          </cell>
          <cell r="AG8104">
            <v>723</v>
          </cell>
          <cell r="AH8104">
            <v>1</v>
          </cell>
          <cell r="AI8104" t="str">
            <v>087588F3 MERCA SEPARADA</v>
          </cell>
          <cell r="AN8104" t="str">
            <v>Sí</v>
          </cell>
        </row>
        <row r="8105">
          <cell r="A8105">
            <v>1095</v>
          </cell>
          <cell r="B8105" t="str">
            <v>yamilavanesa97@gmail.com</v>
          </cell>
          <cell r="C8105">
            <v>44021</v>
          </cell>
          <cell r="D8105" t="str">
            <v>Abierta</v>
          </cell>
          <cell r="E8105" t="str">
            <v>Recibido</v>
          </cell>
          <cell r="F8105" t="str">
            <v>Enviado</v>
          </cell>
          <cell r="G8105" t="str">
            <v>ARS</v>
          </cell>
          <cell r="H8105" t="str">
            <v>1806.31</v>
          </cell>
          <cell r="I8105">
            <v>0</v>
          </cell>
          <cell r="J8105">
            <v>0</v>
          </cell>
          <cell r="K8105" t="str">
            <v>1806.31</v>
          </cell>
          <cell r="L8105" t="str">
            <v>Yamila vanesa Seisdedos</v>
          </cell>
          <cell r="M8105">
            <v>38993215</v>
          </cell>
          <cell r="N8105">
            <v>1150395210</v>
          </cell>
          <cell r="O8105" t="str">
            <v>Yamila vanesa Seisdedos</v>
          </cell>
          <cell r="P8105">
            <v>1150395210</v>
          </cell>
          <cell r="Q8105" t="str">
            <v>Cervantes</v>
          </cell>
          <cell r="R8105">
            <v>2148</v>
          </cell>
          <cell r="S8105">
            <v>6</v>
          </cell>
          <cell r="T8105" t="str">
            <v>Monte castro</v>
          </cell>
          <cell r="U8105" t="str">
            <v>Caba</v>
          </cell>
          <cell r="V8105">
            <v>1417</v>
          </cell>
          <cell r="W8105" t="str">
            <v>Capital Federal</v>
          </cell>
          <cell r="Y8105" t="str">
            <v>ENVÍO SIN CARGO (CABA Y GRAN PARTE DE GBA) TIEMPO: 4 a 6 DÍAS HÁBILES</v>
          </cell>
          <cell r="Z8105" t="str">
            <v>Mercado Pago</v>
          </cell>
          <cell r="AD8105">
            <v>44021</v>
          </cell>
          <cell r="AE8105">
            <v>44027</v>
          </cell>
          <cell r="AF8105" t="str">
            <v>PUFF CUADRADO COLOR AQUA DE 30X30CM Y 30H</v>
          </cell>
          <cell r="AG8105" t="str">
            <v>1806.31</v>
          </cell>
          <cell r="AH8105">
            <v>1</v>
          </cell>
          <cell r="AI8105" t="str">
            <v>046AS7262</v>
          </cell>
          <cell r="AJ8105" t="str">
            <v>Móvil</v>
          </cell>
          <cell r="AK8105" t="str">
            <v>LLEGA EL 18-07 ENTRE 8 Y 13 HORAS!</v>
          </cell>
          <cell r="AL8105">
            <v>1583207414</v>
          </cell>
          <cell r="AM8105">
            <v>255309046</v>
          </cell>
          <cell r="AN8105" t="str">
            <v>Sí</v>
          </cell>
        </row>
        <row r="8106">
          <cell r="A8106">
            <v>1094</v>
          </cell>
          <cell r="B8106" t="str">
            <v>romeroyennifer2003@gmail.com</v>
          </cell>
          <cell r="C8106">
            <v>44021</v>
          </cell>
          <cell r="D8106" t="str">
            <v>Abierta</v>
          </cell>
          <cell r="E8106" t="str">
            <v>Anulado</v>
          </cell>
          <cell r="F8106" t="str">
            <v>No está empaquetado</v>
          </cell>
          <cell r="G8106" t="str">
            <v>ARS</v>
          </cell>
          <cell r="H8106" t="str">
            <v>569.8</v>
          </cell>
          <cell r="I8106">
            <v>0</v>
          </cell>
          <cell r="J8106">
            <v>0</v>
          </cell>
          <cell r="K8106" t="str">
            <v>569.8</v>
          </cell>
          <cell r="L8106" t="str">
            <v xml:space="preserve">Sabrina </v>
          </cell>
          <cell r="M8106">
            <v>45039726</v>
          </cell>
          <cell r="N8106" t="str">
            <v>11 2182-9812</v>
          </cell>
          <cell r="O8106" t="str">
            <v>Sabrina Romero</v>
          </cell>
          <cell r="P8106" t="str">
            <v>11 2182-9812</v>
          </cell>
          <cell r="Q8106" t="str">
            <v>La calandria</v>
          </cell>
          <cell r="R8106">
            <v>467</v>
          </cell>
          <cell r="T8106" t="str">
            <v>El jagüel</v>
          </cell>
          <cell r="U8106" t="str">
            <v>Buenos Aires</v>
          </cell>
          <cell r="V8106">
            <v>1842</v>
          </cell>
          <cell r="W8106" t="str">
            <v>Gran Buenos Aires</v>
          </cell>
          <cell r="Y8106" t="str">
            <v>ENVÍO SIN CARGO (CABA Y GRAN PARTE DE GBA) TIEMPO: 4 a 6 DÍAS HÁBILES</v>
          </cell>
          <cell r="Z8106" t="str">
            <v>Mercado Pago</v>
          </cell>
          <cell r="AF8106" t="str">
            <v>TAMIZ ACERO INXODABLE</v>
          </cell>
          <cell r="AG8106" t="str">
            <v>569.8</v>
          </cell>
          <cell r="AH8106">
            <v>1</v>
          </cell>
          <cell r="AI8106" t="str">
            <v>046BA4748 LE PUSE EL 15%</v>
          </cell>
          <cell r="AJ8106" t="str">
            <v>Móvil</v>
          </cell>
          <cell r="AK8106" t="str">
            <v/>
          </cell>
          <cell r="AL8106">
            <v>1582945205</v>
          </cell>
          <cell r="AM8106">
            <v>256897718</v>
          </cell>
          <cell r="AN8106" t="str">
            <v>Sí</v>
          </cell>
        </row>
        <row r="8107">
          <cell r="A8107">
            <v>1093</v>
          </cell>
          <cell r="B8107" t="str">
            <v>lu_92c@hotmail.com</v>
          </cell>
          <cell r="C8107">
            <v>44021</v>
          </cell>
          <cell r="D8107" t="str">
            <v>Abierta</v>
          </cell>
          <cell r="E8107" t="str">
            <v>Recibido</v>
          </cell>
          <cell r="F8107" t="str">
            <v>Enviado</v>
          </cell>
          <cell r="G8107" t="str">
            <v>ARS</v>
          </cell>
          <cell r="H8107">
            <v>2708</v>
          </cell>
          <cell r="I8107">
            <v>0</v>
          </cell>
          <cell r="J8107">
            <v>1205</v>
          </cell>
          <cell r="K8107">
            <v>3913</v>
          </cell>
          <cell r="L8107" t="str">
            <v>Lucia Cervio</v>
          </cell>
          <cell r="M8107">
            <v>36575297</v>
          </cell>
          <cell r="N8107">
            <v>3583405075</v>
          </cell>
          <cell r="O8107" t="str">
            <v>Lucia Cervio</v>
          </cell>
          <cell r="P8107">
            <v>3583405075</v>
          </cell>
          <cell r="Q8107" t="str">
            <v>San martin</v>
          </cell>
          <cell r="R8107">
            <v>726</v>
          </cell>
          <cell r="U8107" t="str">
            <v>Villa valeria</v>
          </cell>
          <cell r="V8107">
            <v>6273</v>
          </cell>
          <cell r="W8107" t="str">
            <v>Córdoba</v>
          </cell>
          <cell r="Y8107" t="str">
            <v>Correo Argentino - Encomienda Clásica</v>
          </cell>
          <cell r="Z8107" t="str">
            <v>Mercado Pago</v>
          </cell>
          <cell r="AD8107">
            <v>44036</v>
          </cell>
          <cell r="AE8107">
            <v>44036</v>
          </cell>
          <cell r="AF8107" t="str">
            <v>JUEGO X 6 PLATOS HONDOS PARTHENON ROJOS 26CM</v>
          </cell>
          <cell r="AG8107">
            <v>2708</v>
          </cell>
          <cell r="AH8107">
            <v>1</v>
          </cell>
          <cell r="AI8107" t="str">
            <v>PO416473</v>
          </cell>
          <cell r="AJ8107" t="str">
            <v>Móvil</v>
          </cell>
          <cell r="AK8107" t="str">
            <v/>
          </cell>
          <cell r="AL8107">
            <v>1582919904</v>
          </cell>
          <cell r="AM8107">
            <v>256882986</v>
          </cell>
          <cell r="AN8107" t="str">
            <v>Sí</v>
          </cell>
        </row>
        <row r="8108">
          <cell r="A8108">
            <v>1092</v>
          </cell>
          <cell r="B8108" t="str">
            <v>gise_07_89@hotmail.com</v>
          </cell>
          <cell r="C8108">
            <v>44021</v>
          </cell>
          <cell r="D8108" t="str">
            <v>Abierta</v>
          </cell>
          <cell r="E8108" t="str">
            <v>Recibido</v>
          </cell>
          <cell r="F8108" t="str">
            <v>Enviado</v>
          </cell>
          <cell r="G8108" t="str">
            <v>ARS</v>
          </cell>
          <cell r="H8108" t="str">
            <v>5001.43</v>
          </cell>
          <cell r="I8108">
            <v>0</v>
          </cell>
          <cell r="J8108">
            <v>1205</v>
          </cell>
          <cell r="K8108" t="str">
            <v>6206.43</v>
          </cell>
          <cell r="L8108" t="str">
            <v>Gisela Adoskievch</v>
          </cell>
          <cell r="M8108">
            <v>34176273</v>
          </cell>
          <cell r="N8108">
            <v>5493434283747</v>
          </cell>
          <cell r="O8108" t="str">
            <v>Gisela Adoskievch Adoskievch</v>
          </cell>
          <cell r="P8108">
            <v>5493434283747</v>
          </cell>
          <cell r="Q8108" t="str">
            <v>Rivadavia</v>
          </cell>
          <cell r="R8108">
            <v>1035</v>
          </cell>
          <cell r="T8108" t="str">
            <v>Camarero</v>
          </cell>
          <cell r="U8108" t="str">
            <v>Libertador San Martín</v>
          </cell>
          <cell r="V8108">
            <v>3103</v>
          </cell>
          <cell r="W8108" t="str">
            <v>Entre Ríos</v>
          </cell>
          <cell r="Y8108" t="str">
            <v>Correo Argentino - Encomienda Clásica</v>
          </cell>
          <cell r="Z8108" t="str">
            <v>Mercado Pago</v>
          </cell>
          <cell r="AD8108">
            <v>44021</v>
          </cell>
          <cell r="AE8108">
            <v>44027</v>
          </cell>
          <cell r="AF8108" t="str">
            <v>TAMIZ ACERO INXODABLE</v>
          </cell>
          <cell r="AG8108" t="str">
            <v>569.8</v>
          </cell>
          <cell r="AH8108">
            <v>1</v>
          </cell>
          <cell r="AI8108" t="str">
            <v>046BA4748 LE PUSE EL 15%</v>
          </cell>
          <cell r="AJ8108" t="str">
            <v>Web</v>
          </cell>
          <cell r="AK8108" t="str">
            <v>SE ENVIA AL CORREO EL 16-07 ENTRE 15 Y 18 HORAS!</v>
          </cell>
          <cell r="AL8108">
            <v>1582727669</v>
          </cell>
          <cell r="AM8108">
            <v>256669399</v>
          </cell>
          <cell r="AN8108" t="str">
            <v>Sí</v>
          </cell>
        </row>
        <row r="8109">
          <cell r="A8109">
            <v>1092</v>
          </cell>
          <cell r="B8109" t="str">
            <v>gise_07_89@hotmail.com</v>
          </cell>
          <cell r="AF8109" t="str">
            <v>RALLADOR LDE CITTRICOS LARGO C/MANGO PROTECTOR</v>
          </cell>
          <cell r="AG8109" t="str">
            <v>652.29</v>
          </cell>
          <cell r="AH8109">
            <v>1</v>
          </cell>
          <cell r="AI8109" t="str">
            <v>046BA6854</v>
          </cell>
          <cell r="AN8109" t="str">
            <v>Sí</v>
          </cell>
        </row>
        <row r="8110">
          <cell r="A8110">
            <v>1092</v>
          </cell>
          <cell r="B8110" t="str">
            <v>gise_07_89@hotmail.com</v>
          </cell>
          <cell r="AF8110" t="str">
            <v>FRASCO DE VIDRIO 15.5 X 15.5 X 23.5CM</v>
          </cell>
          <cell r="AG8110" t="str">
            <v>1976.75</v>
          </cell>
          <cell r="AH8110">
            <v>1</v>
          </cell>
          <cell r="AI8110" t="str">
            <v>055BA6600</v>
          </cell>
          <cell r="AN8110" t="str">
            <v>Sí</v>
          </cell>
        </row>
        <row r="8111">
          <cell r="A8111">
            <v>1092</v>
          </cell>
          <cell r="B8111" t="str">
            <v>gise_07_89@hotmail.com</v>
          </cell>
          <cell r="AF8111" t="str">
            <v>TORTERO DE CERAMICA/VIDRIO 21CM X 21CM X22CM</v>
          </cell>
          <cell r="AG8111" t="str">
            <v>1802.59</v>
          </cell>
          <cell r="AH8111">
            <v>1</v>
          </cell>
          <cell r="AI8111" t="str">
            <v> 055BA6583</v>
          </cell>
          <cell r="AN8111" t="str">
            <v>Sí</v>
          </cell>
        </row>
        <row r="8112">
          <cell r="A8112">
            <v>1091</v>
          </cell>
          <cell r="B8112" t="str">
            <v>carolina.stante@gmail.com</v>
          </cell>
          <cell r="C8112">
            <v>44021</v>
          </cell>
          <cell r="D8112" t="str">
            <v>Abierta</v>
          </cell>
          <cell r="E8112" t="str">
            <v>Recibido</v>
          </cell>
          <cell r="F8112" t="str">
            <v>Enviado</v>
          </cell>
          <cell r="G8112" t="str">
            <v>ARS</v>
          </cell>
          <cell r="H8112" t="str">
            <v>2356.29</v>
          </cell>
          <cell r="I8112">
            <v>0</v>
          </cell>
          <cell r="J8112">
            <v>0</v>
          </cell>
          <cell r="K8112" t="str">
            <v>2356.29</v>
          </cell>
          <cell r="L8112" t="str">
            <v>Carolina Stante</v>
          </cell>
          <cell r="M8112">
            <v>38795609</v>
          </cell>
          <cell r="N8112">
            <v>1136425434</v>
          </cell>
          <cell r="O8112" t="str">
            <v>Carolina stante</v>
          </cell>
          <cell r="P8112">
            <v>1136425434</v>
          </cell>
          <cell r="Q8112" t="str">
            <v>Nuñez</v>
          </cell>
          <cell r="R8112">
            <v>2711</v>
          </cell>
          <cell r="S8112" t="str">
            <v>13B</v>
          </cell>
          <cell r="T8112" t="str">
            <v>nuñez</v>
          </cell>
          <cell r="U8112" t="str">
            <v>Caba</v>
          </cell>
          <cell r="V8112">
            <v>1429</v>
          </cell>
          <cell r="W8112" t="str">
            <v>Capital Federal</v>
          </cell>
          <cell r="Y8112" t="str">
            <v>ENVÍO SIN CARGO (CABA Y GRAN PARTE DE GBA) TIEMPO: 4 a 6 DÍAS HÁBILES</v>
          </cell>
          <cell r="Z8112" t="str">
            <v>Mercado Pago</v>
          </cell>
          <cell r="AD8112">
            <v>44021</v>
          </cell>
          <cell r="AE8112">
            <v>44027</v>
          </cell>
          <cell r="AF8112" t="str">
            <v>CEPILLO PARA INODORO DE ACERO INOXIDABLE</v>
          </cell>
          <cell r="AG8112" t="str">
            <v>722.04</v>
          </cell>
          <cell r="AH8112">
            <v>1</v>
          </cell>
          <cell r="AI8112" t="str">
            <v>AB6625</v>
          </cell>
          <cell r="AJ8112" t="str">
            <v>Web</v>
          </cell>
          <cell r="AK8112" t="str">
            <v>LLEGA EL 18-07 ENTRE 8 Y 13 HORAS!</v>
          </cell>
          <cell r="AL8112">
            <v>1582561685</v>
          </cell>
          <cell r="AM8112">
            <v>256786280</v>
          </cell>
          <cell r="AN8112" t="str">
            <v>Sí</v>
          </cell>
        </row>
        <row r="8113">
          <cell r="A8113">
            <v>1091</v>
          </cell>
          <cell r="B8113" t="str">
            <v>carolina.stante@gmail.com</v>
          </cell>
          <cell r="AF8113" t="str">
            <v> PORTA CEPILLOS POLIRESINA</v>
          </cell>
          <cell r="AG8113" t="str">
            <v>416.1</v>
          </cell>
          <cell r="AH8113">
            <v>1</v>
          </cell>
          <cell r="AI8113" t="str">
            <v>046AB6645</v>
          </cell>
          <cell r="AN8113" t="str">
            <v>Sí</v>
          </cell>
        </row>
        <row r="8114">
          <cell r="A8114">
            <v>1091</v>
          </cell>
          <cell r="B8114" t="str">
            <v>carolina.stante@gmail.com</v>
          </cell>
          <cell r="AF8114" t="str">
            <v>PORTA CEPILLOS DOBLE BAÑO POLI. PASTEL</v>
          </cell>
          <cell r="AG8114" t="str">
            <v>238.15</v>
          </cell>
          <cell r="AH8114">
            <v>1</v>
          </cell>
          <cell r="AI8114" t="str">
            <v>046AB6646NEW</v>
          </cell>
          <cell r="AN8114" t="str">
            <v>Sí</v>
          </cell>
        </row>
        <row r="8115">
          <cell r="A8115">
            <v>1091</v>
          </cell>
          <cell r="B8115" t="str">
            <v>carolina.stante@gmail.com</v>
          </cell>
          <cell r="AF8115" t="str">
            <v>JABONERA BAÑO POLISERINA PASTEL</v>
          </cell>
          <cell r="AG8115">
            <v>490</v>
          </cell>
          <cell r="AH8115">
            <v>2</v>
          </cell>
          <cell r="AI8115" t="str">
            <v>046AB6644</v>
          </cell>
          <cell r="AN8115" t="str">
            <v>Sí</v>
          </cell>
        </row>
        <row r="8116">
          <cell r="A8116">
            <v>1090</v>
          </cell>
          <cell r="B8116" t="str">
            <v>canavesicamila@gmail.com</v>
          </cell>
          <cell r="C8116">
            <v>44021</v>
          </cell>
          <cell r="D8116" t="str">
            <v>Abierta</v>
          </cell>
          <cell r="E8116" t="str">
            <v>Recibido</v>
          </cell>
          <cell r="F8116" t="str">
            <v>Enviado</v>
          </cell>
          <cell r="G8116" t="str">
            <v>ARS</v>
          </cell>
          <cell r="H8116" t="str">
            <v>1806.31</v>
          </cell>
          <cell r="I8116">
            <v>0</v>
          </cell>
          <cell r="J8116">
            <v>0</v>
          </cell>
          <cell r="K8116" t="str">
            <v>1806.31</v>
          </cell>
          <cell r="L8116" t="str">
            <v>Camila Canavesi</v>
          </cell>
          <cell r="M8116">
            <v>35971197</v>
          </cell>
          <cell r="N8116">
            <v>1158937657</v>
          </cell>
          <cell r="O8116" t="str">
            <v>Camila Canavesi</v>
          </cell>
          <cell r="P8116">
            <v>1158937657</v>
          </cell>
          <cell r="Q8116" t="str">
            <v>Av Pedro Goyena</v>
          </cell>
          <cell r="R8116">
            <v>1694</v>
          </cell>
          <cell r="S8116" t="str">
            <v>7A</v>
          </cell>
          <cell r="T8116" t="str">
            <v>Caballito</v>
          </cell>
          <cell r="U8116" t="str">
            <v>Caba</v>
          </cell>
          <cell r="V8116">
            <v>1406</v>
          </cell>
          <cell r="W8116" t="str">
            <v>Capital Federal</v>
          </cell>
          <cell r="Y8116" t="str">
            <v>ENVÍO SIN CARGO (CABA Y GRAN PARTE DE GBA) TIEMPO: 4 a 6 DÍAS HÁBILES</v>
          </cell>
          <cell r="Z8116" t="str">
            <v>Mercado Pago</v>
          </cell>
          <cell r="AD8116">
            <v>44021</v>
          </cell>
          <cell r="AE8116">
            <v>44025</v>
          </cell>
          <cell r="AF8116" t="str">
            <v>PUFF REDONDO CHICO COLOR GRIS DE 30CM Y 30H</v>
          </cell>
          <cell r="AG8116" t="str">
            <v>1806.31</v>
          </cell>
          <cell r="AH8116">
            <v>1</v>
          </cell>
          <cell r="AI8116" t="str">
            <v>AS7256</v>
          </cell>
          <cell r="AJ8116" t="str">
            <v>Móvil</v>
          </cell>
          <cell r="AK8116" t="str">
            <v>LLEGA EL 16-07 ENTRE 8 Y 18 HORAS!</v>
          </cell>
          <cell r="AL8116">
            <v>1582560723</v>
          </cell>
          <cell r="AM8116">
            <v>256789180</v>
          </cell>
          <cell r="AN8116" t="str">
            <v>Sí</v>
          </cell>
        </row>
        <row r="8117">
          <cell r="A8117">
            <v>1089</v>
          </cell>
          <cell r="B8117" t="str">
            <v>fernandaa.e@live.com.ar</v>
          </cell>
          <cell r="C8117">
            <v>44021</v>
          </cell>
          <cell r="D8117" t="str">
            <v>Abierta</v>
          </cell>
          <cell r="E8117" t="str">
            <v>Recibido</v>
          </cell>
          <cell r="F8117" t="str">
            <v>Enviado</v>
          </cell>
          <cell r="G8117" t="str">
            <v>ARS</v>
          </cell>
          <cell r="H8117" t="str">
            <v>2156.03</v>
          </cell>
          <cell r="I8117">
            <v>0</v>
          </cell>
          <cell r="J8117">
            <v>0</v>
          </cell>
          <cell r="K8117" t="str">
            <v>2156.03</v>
          </cell>
          <cell r="L8117" t="str">
            <v>Fernanda Escudero</v>
          </cell>
          <cell r="M8117">
            <v>35658455</v>
          </cell>
          <cell r="N8117">
            <v>1130365191</v>
          </cell>
          <cell r="O8117" t="str">
            <v>Fernanda Escudero</v>
          </cell>
          <cell r="P8117">
            <v>1130365191</v>
          </cell>
          <cell r="Q8117" t="str">
            <v>Ohiggins</v>
          </cell>
          <cell r="R8117">
            <v>769</v>
          </cell>
          <cell r="U8117" t="str">
            <v>General Pacheco</v>
          </cell>
          <cell r="V8117">
            <v>1617</v>
          </cell>
          <cell r="W8117" t="str">
            <v>Gran Buenos Aires</v>
          </cell>
          <cell r="Y8117" t="str">
            <v>ENVÍO SIN CARGO (CABA Y GRAN PARTE DE GBA) TIEMPO: 4 a 6 DÍAS HÁBILES</v>
          </cell>
          <cell r="Z8117" t="str">
            <v>Mercado Pago</v>
          </cell>
          <cell r="AD8117">
            <v>44021</v>
          </cell>
          <cell r="AE8117">
            <v>44027</v>
          </cell>
          <cell r="AF8117" t="str">
            <v>ALFOMBRA ENTRADA RECTANGULAR "WELCOME" 40x60 CM (Marrón)</v>
          </cell>
          <cell r="AG8117" t="str">
            <v>590.53</v>
          </cell>
          <cell r="AH8117">
            <v>1</v>
          </cell>
          <cell r="AJ8117" t="str">
            <v>Móvil</v>
          </cell>
          <cell r="AK8117" t="str">
            <v>LLEGA EL 17-07 ENTRE 8 Y 18 HORAS!</v>
          </cell>
          <cell r="AL8117">
            <v>1582496656</v>
          </cell>
          <cell r="AM8117">
            <v>256413132</v>
          </cell>
          <cell r="AN8117" t="str">
            <v>Sí</v>
          </cell>
        </row>
        <row r="8118">
          <cell r="A8118">
            <v>1089</v>
          </cell>
          <cell r="B8118" t="str">
            <v>fernandaa.e@live.com.ar</v>
          </cell>
          <cell r="AF8118" t="str">
            <v>INFUSOR DE TE</v>
          </cell>
          <cell r="AG8118">
            <v>154</v>
          </cell>
          <cell r="AH8118">
            <v>1</v>
          </cell>
          <cell r="AI8118" t="str">
            <v>046BA4757</v>
          </cell>
          <cell r="AN8118" t="str">
            <v>Sí</v>
          </cell>
        </row>
        <row r="8119">
          <cell r="A8119">
            <v>1089</v>
          </cell>
          <cell r="B8119" t="str">
            <v>fernandaa.e@live.com.ar</v>
          </cell>
          <cell r="AF8119" t="str">
            <v>SET X 4 VASO PINTA 540 ML RIGOLLEAU</v>
          </cell>
          <cell r="AG8119">
            <v>599</v>
          </cell>
          <cell r="AH8119">
            <v>1</v>
          </cell>
          <cell r="AI8119" t="str">
            <v>RI68946PK</v>
          </cell>
          <cell r="AN8119" t="str">
            <v>Sí</v>
          </cell>
        </row>
        <row r="8120">
          <cell r="A8120">
            <v>1089</v>
          </cell>
          <cell r="B8120" t="str">
            <v>fernandaa.e@live.com.ar</v>
          </cell>
          <cell r="AF8120" t="str">
            <v>VASO ANARANJADO FACETADO Y EXPRIMIDOR</v>
          </cell>
          <cell r="AG8120" t="str">
            <v>212.5</v>
          </cell>
          <cell r="AH8120">
            <v>1</v>
          </cell>
          <cell r="AI8120" t="str">
            <v>BP24004 BIPO</v>
          </cell>
          <cell r="AN8120" t="str">
            <v>Sí</v>
          </cell>
        </row>
        <row r="8121">
          <cell r="A8121">
            <v>1089</v>
          </cell>
          <cell r="B8121" t="str">
            <v>fernandaa.e@live.com.ar</v>
          </cell>
          <cell r="AF8121" t="str">
            <v>TAZA ROMA DE CERAMICA ROJA 275ML</v>
          </cell>
          <cell r="AG8121">
            <v>600</v>
          </cell>
          <cell r="AH8121">
            <v>1</v>
          </cell>
          <cell r="AI8121" t="str">
            <v>PO416713NN MERCA SEPA</v>
          </cell>
          <cell r="AN8121" t="str">
            <v>Sí</v>
          </cell>
        </row>
        <row r="8122">
          <cell r="A8122">
            <v>1088</v>
          </cell>
          <cell r="B8122" t="str">
            <v>constanzabrito@icloud.com</v>
          </cell>
          <cell r="C8122">
            <v>44021</v>
          </cell>
          <cell r="D8122" t="str">
            <v>Abierta</v>
          </cell>
          <cell r="E8122" t="str">
            <v>Recibido</v>
          </cell>
          <cell r="F8122" t="str">
            <v>Enviado</v>
          </cell>
          <cell r="G8122" t="str">
            <v>ARS</v>
          </cell>
          <cell r="H8122" t="str">
            <v>8616.7</v>
          </cell>
          <cell r="I8122">
            <v>0</v>
          </cell>
          <cell r="J8122">
            <v>0</v>
          </cell>
          <cell r="K8122" t="str">
            <v>8616.7</v>
          </cell>
          <cell r="L8122" t="str">
            <v>Constanza Brito</v>
          </cell>
          <cell r="M8122">
            <v>29076567</v>
          </cell>
          <cell r="N8122">
            <v>1537660002</v>
          </cell>
          <cell r="O8122" t="str">
            <v>Constanza Brito</v>
          </cell>
          <cell r="P8122">
            <v>1537660002</v>
          </cell>
          <cell r="Q8122" t="str">
            <v>Obispo terrero</v>
          </cell>
          <cell r="R8122">
            <v>1756</v>
          </cell>
          <cell r="T8122" t="str">
            <v>San isidro</v>
          </cell>
          <cell r="U8122" t="str">
            <v>Buenos Aires</v>
          </cell>
          <cell r="V8122">
            <v>1642</v>
          </cell>
          <cell r="W8122" t="str">
            <v>Gran Buenos Aires</v>
          </cell>
          <cell r="Y8122" t="str">
            <v>ENVÍO SIN CARGO (CABA Y GRAN PARTE DE GBA) TIEMPO: 4 a 6 DÍAS HÁBILES</v>
          </cell>
          <cell r="Z8122" t="str">
            <v>Mercado Pago</v>
          </cell>
          <cell r="AD8122">
            <v>44021</v>
          </cell>
          <cell r="AE8122">
            <v>44027</v>
          </cell>
          <cell r="AF8122" t="str">
            <v>BOWL BAMBOO BLANCO 14X28CM</v>
          </cell>
          <cell r="AG8122" t="str">
            <v>1332.44</v>
          </cell>
          <cell r="AH8122">
            <v>2</v>
          </cell>
          <cell r="AI8122" t="str">
            <v>BA7812</v>
          </cell>
          <cell r="AJ8122" t="str">
            <v>Móvil</v>
          </cell>
          <cell r="AK8122" t="str">
            <v>LLEGA EL 17-07 ENTRE 8 Y 18 HORAS!</v>
          </cell>
          <cell r="AL8122">
            <v>1582469993</v>
          </cell>
          <cell r="AM8122">
            <v>256767133</v>
          </cell>
          <cell r="AN8122" t="str">
            <v>Sí</v>
          </cell>
        </row>
        <row r="8123">
          <cell r="A8123">
            <v>1088</v>
          </cell>
          <cell r="B8123" t="str">
            <v>constanzabrito@icloud.com</v>
          </cell>
          <cell r="AF8123" t="str">
            <v>BANDEJA BAMBOO BLANCA 35X4.5CM</v>
          </cell>
          <cell r="AG8123" t="str">
            <v>1951.91</v>
          </cell>
          <cell r="AH8123">
            <v>2</v>
          </cell>
          <cell r="AI8123" t="str">
            <v>BA7779</v>
          </cell>
          <cell r="AN8123" t="str">
            <v>Sí</v>
          </cell>
        </row>
        <row r="8124">
          <cell r="A8124">
            <v>1088</v>
          </cell>
          <cell r="B8124" t="str">
            <v>constanzabrito@icloud.com</v>
          </cell>
          <cell r="AF8124" t="str">
            <v>SET CUCHARON Y TENEDOR BAMBOO NEGRO 29CM</v>
          </cell>
          <cell r="AG8124">
            <v>1024</v>
          </cell>
          <cell r="AH8124">
            <v>2</v>
          </cell>
          <cell r="AI8124" t="str">
            <v>BA7801</v>
          </cell>
          <cell r="AN8124" t="str">
            <v>Sí</v>
          </cell>
        </row>
        <row r="8125">
          <cell r="A8125">
            <v>1087</v>
          </cell>
          <cell r="B8125" t="str">
            <v>marianelaanderson@gmail.com</v>
          </cell>
          <cell r="C8125">
            <v>44021</v>
          </cell>
          <cell r="D8125" t="str">
            <v>Abierta</v>
          </cell>
          <cell r="E8125" t="str">
            <v>Recibido</v>
          </cell>
          <cell r="F8125" t="str">
            <v>Enviado</v>
          </cell>
          <cell r="G8125" t="str">
            <v>ARS</v>
          </cell>
          <cell r="H8125" t="str">
            <v>2327.15</v>
          </cell>
          <cell r="I8125">
            <v>0</v>
          </cell>
          <cell r="J8125">
            <v>0</v>
          </cell>
          <cell r="K8125" t="str">
            <v>2327.15</v>
          </cell>
          <cell r="L8125" t="str">
            <v>Marianela Anderson</v>
          </cell>
          <cell r="M8125">
            <v>30236461</v>
          </cell>
          <cell r="N8125">
            <v>1164723373</v>
          </cell>
          <cell r="O8125" t="str">
            <v>Marianela Anderson</v>
          </cell>
          <cell r="P8125">
            <v>1164723373</v>
          </cell>
          <cell r="Q8125" t="str">
            <v>Azcuenaga</v>
          </cell>
          <cell r="R8125">
            <v>1888</v>
          </cell>
          <cell r="S8125" t="str">
            <v>2b</v>
          </cell>
          <cell r="U8125" t="str">
            <v>Quilmes</v>
          </cell>
          <cell r="V8125">
            <v>1879</v>
          </cell>
          <cell r="W8125" t="str">
            <v>Gran Buenos Aires</v>
          </cell>
          <cell r="Y8125" t="str">
            <v>ENVÍO SIN CARGO (CABA Y GRAN PARTE DE GBA) TIEMPO: 4 a 6 DÍAS HÁBILES</v>
          </cell>
          <cell r="Z8125" t="str">
            <v>Mercado Pago</v>
          </cell>
          <cell r="AD8125">
            <v>44021</v>
          </cell>
          <cell r="AE8125">
            <v>44027</v>
          </cell>
          <cell r="AF8125" t="str">
            <v>UNTADOR CRISTAL 1 PIEZA 14,5CM MOTIV. SIN ELECCIÓN</v>
          </cell>
          <cell r="AG8125" t="str">
            <v>23.29</v>
          </cell>
          <cell r="AH8125">
            <v>3</v>
          </cell>
          <cell r="AI8125" t="str">
            <v>019BA6981</v>
          </cell>
          <cell r="AJ8125" t="str">
            <v>Web</v>
          </cell>
          <cell r="AK8125" t="str">
            <v>LLEGA EL 17-07 ENTRE 8 Y 18 HORAS!</v>
          </cell>
          <cell r="AL8125">
            <v>1582313294</v>
          </cell>
          <cell r="AM8125">
            <v>256720468</v>
          </cell>
          <cell r="AN8125" t="str">
            <v>Sí</v>
          </cell>
        </row>
        <row r="8126">
          <cell r="A8126">
            <v>1087</v>
          </cell>
          <cell r="B8126" t="str">
            <v>marianelaanderson@gmail.com</v>
          </cell>
          <cell r="AF8126" t="str">
            <v>BANDEJA BAMBOO BLANCO 40X5CM</v>
          </cell>
          <cell r="AG8126" t="str">
            <v>2257.28</v>
          </cell>
          <cell r="AH8126">
            <v>1</v>
          </cell>
          <cell r="AI8126" t="str">
            <v>BA8133BLA</v>
          </cell>
          <cell r="AN8126" t="str">
            <v>Sí</v>
          </cell>
        </row>
        <row r="8127">
          <cell r="A8127">
            <v>1086</v>
          </cell>
          <cell r="B8127" t="str">
            <v>rominabarbaramartinez@gmail.com</v>
          </cell>
          <cell r="C8127">
            <v>44021</v>
          </cell>
          <cell r="D8127" t="str">
            <v>Abierta</v>
          </cell>
          <cell r="E8127" t="str">
            <v>Recibido</v>
          </cell>
          <cell r="F8127" t="str">
            <v>Enviado</v>
          </cell>
          <cell r="G8127" t="str">
            <v>ARS</v>
          </cell>
          <cell r="H8127" t="str">
            <v>1215.1</v>
          </cell>
          <cell r="I8127">
            <v>0</v>
          </cell>
          <cell r="J8127">
            <v>0</v>
          </cell>
          <cell r="K8127" t="str">
            <v>1215.1</v>
          </cell>
          <cell r="L8127" t="str">
            <v>Romina Martinez</v>
          </cell>
          <cell r="M8127">
            <v>23603808</v>
          </cell>
          <cell r="N8127">
            <v>45036164</v>
          </cell>
          <cell r="O8127" t="str">
            <v>Romina MARTINEZ</v>
          </cell>
          <cell r="P8127">
            <v>45036164</v>
          </cell>
          <cell r="Q8127" t="str">
            <v>Nazarre</v>
          </cell>
          <cell r="R8127">
            <v>3190</v>
          </cell>
          <cell r="S8127" t="str">
            <v>14 A</v>
          </cell>
          <cell r="T8127" t="str">
            <v>VILLA DEL PARQUE</v>
          </cell>
          <cell r="U8127" t="str">
            <v>Caba</v>
          </cell>
          <cell r="V8127">
            <v>1417</v>
          </cell>
          <cell r="W8127" t="str">
            <v>Capital Federal</v>
          </cell>
          <cell r="Y8127" t="str">
            <v>ENVÍO SIN CARGO (CABA Y GRAN PARTE DE GBA) TIEMPO: 4 a 6 DÍAS HÁBILES</v>
          </cell>
          <cell r="Z8127" t="str">
            <v>Mercado Pago</v>
          </cell>
          <cell r="AD8127">
            <v>44021</v>
          </cell>
          <cell r="AE8127">
            <v>44027</v>
          </cell>
          <cell r="AF8127" t="str">
            <v>PLATO DE VIDRIO PLAYO 32CM</v>
          </cell>
          <cell r="AG8127" t="str">
            <v>396.1</v>
          </cell>
          <cell r="AH8127">
            <v>1</v>
          </cell>
          <cell r="AI8127" t="str">
            <v>046BA7449</v>
          </cell>
          <cell r="AJ8127" t="str">
            <v>Web</v>
          </cell>
          <cell r="AK8127" t="str">
            <v>LLEGA EL 18-07 ENTRE 8 Y 13 HORAS!</v>
          </cell>
          <cell r="AL8127">
            <v>1582279509</v>
          </cell>
          <cell r="AM8127">
            <v>246076038</v>
          </cell>
          <cell r="AN8127" t="str">
            <v>Sí</v>
          </cell>
        </row>
        <row r="8128">
          <cell r="A8128">
            <v>1086</v>
          </cell>
          <cell r="B8128" t="str">
            <v>rominabarbaramartinez@gmail.com</v>
          </cell>
          <cell r="AF8128" t="str">
            <v>SECAPLATOS BANDEJA TRANSPARENTE 48X32X9CM</v>
          </cell>
          <cell r="AG8128">
            <v>819</v>
          </cell>
          <cell r="AH8128">
            <v>1</v>
          </cell>
          <cell r="AI8128" t="str">
            <v>046BA6369</v>
          </cell>
          <cell r="AN8128" t="str">
            <v>Sí</v>
          </cell>
        </row>
        <row r="8129">
          <cell r="A8129">
            <v>1085</v>
          </cell>
          <cell r="B8129" t="str">
            <v>caritojem@gmail.com</v>
          </cell>
          <cell r="C8129">
            <v>44021</v>
          </cell>
          <cell r="D8129" t="str">
            <v>Abierta</v>
          </cell>
          <cell r="E8129" t="str">
            <v>Recibido</v>
          </cell>
          <cell r="F8129" t="str">
            <v>Enviado</v>
          </cell>
          <cell r="G8129" t="str">
            <v>ARS</v>
          </cell>
          <cell r="H8129" t="str">
            <v>2477.23</v>
          </cell>
          <cell r="I8129">
            <v>0</v>
          </cell>
          <cell r="J8129">
            <v>0</v>
          </cell>
          <cell r="K8129" t="str">
            <v>2477.23</v>
          </cell>
          <cell r="L8129" t="str">
            <v>Carolina Ojeda Maidana</v>
          </cell>
          <cell r="M8129">
            <v>32936254</v>
          </cell>
          <cell r="N8129">
            <v>1131133107</v>
          </cell>
          <cell r="O8129" t="str">
            <v>Carolina Ojeda Maidana</v>
          </cell>
          <cell r="P8129">
            <v>1131133107</v>
          </cell>
          <cell r="Q8129" t="str">
            <v>Bolivia</v>
          </cell>
          <cell r="R8129">
            <v>1332</v>
          </cell>
          <cell r="S8129">
            <v>44470</v>
          </cell>
          <cell r="T8129" t="str">
            <v>Villa Gral Mitre</v>
          </cell>
          <cell r="U8129" t="str">
            <v>Capital federal</v>
          </cell>
          <cell r="V8129">
            <v>1416</v>
          </cell>
          <cell r="W8129" t="str">
            <v>Capital Federal</v>
          </cell>
          <cell r="Y8129" t="str">
            <v>ENVÍO SIN CARGO (CABA Y GRAN PARTE DE GBA) TIEMPO: 4 a 6 DÍAS HÁBILES</v>
          </cell>
          <cell r="Z8129" t="str">
            <v>Mercado Pago</v>
          </cell>
          <cell r="AD8129">
            <v>44021</v>
          </cell>
          <cell r="AE8129">
            <v>44027</v>
          </cell>
          <cell r="AF8129" t="str">
            <v>BANDEJA DE MADERA BLANCO "LIFE IS BEAUTIFUL" 24X17CM</v>
          </cell>
          <cell r="AG8129" t="str">
            <v>578.23</v>
          </cell>
          <cell r="AH8129">
            <v>1</v>
          </cell>
          <cell r="AI8129" t="str">
            <v>046BI7455</v>
          </cell>
          <cell r="AJ8129" t="str">
            <v>Móvil</v>
          </cell>
          <cell r="AK8129" t="str">
            <v>LLEGA EL 18-07 ENTRE 8 Y 13 HORAS!</v>
          </cell>
          <cell r="AL8129">
            <v>1582257403</v>
          </cell>
          <cell r="AM8129">
            <v>254006198</v>
          </cell>
          <cell r="AN8129" t="str">
            <v>Sí</v>
          </cell>
        </row>
        <row r="8130">
          <cell r="A8130">
            <v>1085</v>
          </cell>
          <cell r="B8130" t="str">
            <v>caritojem@gmail.com</v>
          </cell>
          <cell r="AF8130" t="str">
            <v>PROMO SET DE VIDRIO</v>
          </cell>
          <cell r="AG8130">
            <v>1899</v>
          </cell>
          <cell r="AH8130">
            <v>1</v>
          </cell>
          <cell r="AI8130" t="str">
            <v>087588F3//BA6431//BA6431//PA59534</v>
          </cell>
          <cell r="AN8130" t="str">
            <v>Sí</v>
          </cell>
        </row>
        <row r="8131">
          <cell r="A8131">
            <v>1084</v>
          </cell>
          <cell r="B8131" t="str">
            <v>laliroal@gmail.com</v>
          </cell>
          <cell r="C8131">
            <v>44021</v>
          </cell>
          <cell r="D8131" t="str">
            <v>Abierta</v>
          </cell>
          <cell r="E8131" t="str">
            <v>Recibido</v>
          </cell>
          <cell r="F8131" t="str">
            <v>Enviado</v>
          </cell>
          <cell r="G8131" t="str">
            <v>ARS</v>
          </cell>
          <cell r="H8131">
            <v>723</v>
          </cell>
          <cell r="I8131">
            <v>0</v>
          </cell>
          <cell r="J8131">
            <v>0</v>
          </cell>
          <cell r="K8131">
            <v>723</v>
          </cell>
          <cell r="L8131" t="str">
            <v>Elizabeth Rodriguez Almeyra</v>
          </cell>
          <cell r="M8131">
            <v>34887046</v>
          </cell>
          <cell r="N8131">
            <v>2396469025</v>
          </cell>
          <cell r="O8131" t="str">
            <v>Elizabeth Rodriguez Almeyra</v>
          </cell>
          <cell r="P8131">
            <v>2396469025</v>
          </cell>
          <cell r="Q8131">
            <v>39</v>
          </cell>
          <cell r="R8131">
            <v>432</v>
          </cell>
          <cell r="S8131" t="str">
            <v>Pa1</v>
          </cell>
          <cell r="U8131" t="str">
            <v>La plata</v>
          </cell>
          <cell r="V8131">
            <v>1440</v>
          </cell>
          <cell r="W8131" t="str">
            <v>Capital Federal</v>
          </cell>
          <cell r="Y8131" t="str">
            <v>ENVÍO SIN CARGO (CABA Y GRAN PARTE DE GBA) TIEMPO: 4 a 6 DÍAS HÁBILES</v>
          </cell>
          <cell r="Z8131" t="str">
            <v>Mercado Pago</v>
          </cell>
          <cell r="AB8131" t="str">
            <v>Es codigo postal 1900 La Plata</v>
          </cell>
          <cell r="AD8131">
            <v>44021</v>
          </cell>
          <cell r="AE8131">
            <v>44027</v>
          </cell>
          <cell r="AF8131" t="str">
            <v>SET X 3 BOWL DE VIDRIO</v>
          </cell>
          <cell r="AG8131">
            <v>723</v>
          </cell>
          <cell r="AH8131">
            <v>1</v>
          </cell>
          <cell r="AI8131" t="str">
            <v>087588F3 MERCA SEPARADA</v>
          </cell>
          <cell r="AJ8131" t="str">
            <v>Móvil</v>
          </cell>
          <cell r="AK8131" t="str">
            <v>LLEGA EL 16-07 ENTRE 8 Y 18 HORAS!</v>
          </cell>
          <cell r="AL8131">
            <v>1582157663</v>
          </cell>
          <cell r="AM8131">
            <v>256704008</v>
          </cell>
          <cell r="AN8131" t="str">
            <v>Sí</v>
          </cell>
        </row>
        <row r="8132">
          <cell r="A8132">
            <v>1083</v>
          </cell>
          <cell r="B8132" t="str">
            <v>gigalvan28@gmail.com</v>
          </cell>
          <cell r="C8132">
            <v>44021</v>
          </cell>
          <cell r="D8132" t="str">
            <v>Abierta</v>
          </cell>
          <cell r="E8132" t="str">
            <v>Recibido</v>
          </cell>
          <cell r="F8132" t="str">
            <v>Enviado</v>
          </cell>
          <cell r="G8132" t="str">
            <v>ARS</v>
          </cell>
          <cell r="H8132" t="str">
            <v>2159.09</v>
          </cell>
          <cell r="I8132">
            <v>0</v>
          </cell>
          <cell r="J8132">
            <v>0</v>
          </cell>
          <cell r="K8132" t="str">
            <v>2159.09</v>
          </cell>
          <cell r="L8132" t="str">
            <v>Veronica Monti</v>
          </cell>
          <cell r="M8132">
            <v>33267013</v>
          </cell>
          <cell r="N8132">
            <v>1155698385</v>
          </cell>
          <cell r="O8132" t="str">
            <v>Veronica Monti</v>
          </cell>
          <cell r="P8132">
            <v>1155698385</v>
          </cell>
          <cell r="Q8132" t="str">
            <v>Ensenada</v>
          </cell>
          <cell r="R8132">
            <v>7</v>
          </cell>
          <cell r="S8132" t="str">
            <v>7A</v>
          </cell>
          <cell r="T8132" t="str">
            <v>Floresta</v>
          </cell>
          <cell r="U8132" t="str">
            <v>Caba</v>
          </cell>
          <cell r="V8132">
            <v>1407</v>
          </cell>
          <cell r="W8132" t="str">
            <v>Capital Federal</v>
          </cell>
          <cell r="Y8132" t="str">
            <v>ENVÍO SIN CARGO (CABA Y GRAN PARTE DE GBA) TIEMPO: 4 a 6 DÍAS HÁBILES</v>
          </cell>
          <cell r="Z8132" t="str">
            <v>Mercado Pago</v>
          </cell>
          <cell r="AB8132" t="str">
            <v xml:space="preserve">Como es un regalo, quisiera agregar una nota diciendo: "Felicitaciones por este nuevo comienzo, de alguna forma teniamos que acompañarte. Te queremos! Anita, Mari, Ari y Gi" </v>
          </cell>
          <cell r="AD8132">
            <v>44021</v>
          </cell>
          <cell r="AE8132">
            <v>44027</v>
          </cell>
          <cell r="AF8132" t="str">
            <v>FUENTE PARA HORNO CUADRADA 1950CC</v>
          </cell>
          <cell r="AG8132" t="str">
            <v>854.58</v>
          </cell>
          <cell r="AH8132">
            <v>1</v>
          </cell>
          <cell r="AI8132" t="str">
            <v>PA59384</v>
          </cell>
          <cell r="AJ8132" t="str">
            <v>Web</v>
          </cell>
          <cell r="AK8132" t="str">
            <v>LLEGA EL 18-07 ENTRE 8 Y 13 HORAS!</v>
          </cell>
          <cell r="AL8132">
            <v>1581976481</v>
          </cell>
          <cell r="AM8132">
            <v>256326257</v>
          </cell>
          <cell r="AN8132" t="str">
            <v>Sí</v>
          </cell>
        </row>
        <row r="8133">
          <cell r="A8133">
            <v>1083</v>
          </cell>
          <cell r="B8133" t="str">
            <v>gigalvan28@gmail.com</v>
          </cell>
          <cell r="AF8133" t="str">
            <v>PERCHERO X 5 LLAVE BCO 5DIV 22CM</v>
          </cell>
          <cell r="AG8133">
            <v>395</v>
          </cell>
          <cell r="AH8133">
            <v>1</v>
          </cell>
          <cell r="AI8133" t="str">
            <v>046DE7359</v>
          </cell>
          <cell r="AN8133" t="str">
            <v>Sí</v>
          </cell>
        </row>
        <row r="8134">
          <cell r="A8134">
            <v>1083</v>
          </cell>
          <cell r="B8134" t="str">
            <v>gigalvan28@gmail.com</v>
          </cell>
          <cell r="AF8134" t="str">
            <v>HERMETICOS SET 6PCS C/TAPA DE VENTILACION FUCSIA (Fucsia)</v>
          </cell>
          <cell r="AG8134" t="str">
            <v>909.51</v>
          </cell>
          <cell r="AH8134">
            <v>1</v>
          </cell>
          <cell r="AI8134" t="str">
            <v>100BA4030</v>
          </cell>
          <cell r="AN8134" t="str">
            <v>Sí</v>
          </cell>
        </row>
        <row r="8135">
          <cell r="A8135">
            <v>1082</v>
          </cell>
          <cell r="B8135" t="str">
            <v>florencia.defe@gmail.com</v>
          </cell>
          <cell r="C8135">
            <v>44021</v>
          </cell>
          <cell r="D8135" t="str">
            <v>Abierta</v>
          </cell>
          <cell r="E8135" t="str">
            <v>Recibido</v>
          </cell>
          <cell r="F8135" t="str">
            <v>Enviado</v>
          </cell>
          <cell r="G8135" t="str">
            <v>ARS</v>
          </cell>
          <cell r="H8135">
            <v>1626</v>
          </cell>
          <cell r="I8135">
            <v>0</v>
          </cell>
          <cell r="J8135">
            <v>0</v>
          </cell>
          <cell r="K8135">
            <v>1626</v>
          </cell>
          <cell r="L8135" t="str">
            <v>Florencia Defelipe</v>
          </cell>
          <cell r="M8135">
            <v>34704312</v>
          </cell>
          <cell r="N8135">
            <v>1568190514</v>
          </cell>
          <cell r="O8135" t="str">
            <v>Florencia Defelipe</v>
          </cell>
          <cell r="P8135">
            <v>1568190514</v>
          </cell>
          <cell r="Q8135" t="str">
            <v>Lambare</v>
          </cell>
          <cell r="R8135">
            <v>368</v>
          </cell>
          <cell r="S8135" t="str">
            <v>D</v>
          </cell>
          <cell r="T8135" t="str">
            <v>Crucecita</v>
          </cell>
          <cell r="U8135" t="str">
            <v>Avenallenda</v>
          </cell>
          <cell r="V8135">
            <v>1870</v>
          </cell>
          <cell r="W8135" t="str">
            <v>Gran Buenos Aires</v>
          </cell>
          <cell r="Y8135" t="str">
            <v>ENVÍO SIN CARGO (CABA Y GRAN PARTE DE GBA) TIEMPO: 4 a 6 DÍAS HÁBILES</v>
          </cell>
          <cell r="Z8135" t="str">
            <v>Mercado Pago</v>
          </cell>
          <cell r="AD8135">
            <v>44021</v>
          </cell>
          <cell r="AE8135">
            <v>44027</v>
          </cell>
          <cell r="AF8135" t="str">
            <v>PERCHERO X4 60X12CM 2COL (Blanco)</v>
          </cell>
          <cell r="AG8135">
            <v>1626</v>
          </cell>
          <cell r="AH8135">
            <v>1</v>
          </cell>
          <cell r="AI8135" t="str">
            <v>046DE7362</v>
          </cell>
          <cell r="AJ8135" t="str">
            <v>Móvil</v>
          </cell>
          <cell r="AK8135" t="str">
            <v>LLEGA EL 17-07 ENTRE 8 Y 18 HORAS!</v>
          </cell>
          <cell r="AL8135">
            <v>1581708446</v>
          </cell>
          <cell r="AM8135">
            <v>256625092</v>
          </cell>
          <cell r="AN8135" t="str">
            <v>Sí</v>
          </cell>
        </row>
        <row r="8136">
          <cell r="A8136">
            <v>1081</v>
          </cell>
          <cell r="B8136" t="str">
            <v>dsmfer02@gmail.com</v>
          </cell>
          <cell r="C8136">
            <v>44021</v>
          </cell>
          <cell r="D8136" t="str">
            <v>Abierta</v>
          </cell>
          <cell r="E8136" t="str">
            <v>Recibido</v>
          </cell>
          <cell r="F8136" t="str">
            <v>Enviado</v>
          </cell>
          <cell r="G8136" t="str">
            <v>ARS</v>
          </cell>
          <cell r="H8136" t="str">
            <v>2898.03</v>
          </cell>
          <cell r="I8136">
            <v>0</v>
          </cell>
          <cell r="J8136">
            <v>0</v>
          </cell>
          <cell r="K8136" t="str">
            <v>2898.03</v>
          </cell>
          <cell r="L8136" t="str">
            <v>Fernanda Di Sabato</v>
          </cell>
          <cell r="M8136">
            <v>38258790</v>
          </cell>
          <cell r="N8136">
            <v>1167203168</v>
          </cell>
          <cell r="O8136" t="str">
            <v>Fernanda Di Sabato</v>
          </cell>
          <cell r="P8136">
            <v>1167203168</v>
          </cell>
          <cell r="Q8136" t="str">
            <v>Mercedes</v>
          </cell>
          <cell r="R8136">
            <v>3216</v>
          </cell>
          <cell r="S8136" t="str">
            <v>Casa</v>
          </cell>
          <cell r="T8136" t="str">
            <v>Villa Devoto</v>
          </cell>
          <cell r="U8136" t="str">
            <v>Caba</v>
          </cell>
          <cell r="V8136">
            <v>1417</v>
          </cell>
          <cell r="W8136" t="str">
            <v>Capital Federal</v>
          </cell>
          <cell r="Y8136" t="str">
            <v>ENVÍO SIN CARGO (CABA Y GRAN PARTE DE GBA) TIEMPO: 4 a 6 DÍAS HÁBILES</v>
          </cell>
          <cell r="Z8136" t="str">
            <v>Mercado Pago</v>
          </cell>
          <cell r="AB8136" t="str">
            <v>Gracias!</v>
          </cell>
          <cell r="AD8136">
            <v>44021</v>
          </cell>
          <cell r="AE8136">
            <v>44027</v>
          </cell>
          <cell r="AF8136" t="str">
            <v>BROCHES BLISTER X 12 GRIP ARRIBA</v>
          </cell>
          <cell r="AG8136" t="str">
            <v>197.03</v>
          </cell>
          <cell r="AH8136">
            <v>1</v>
          </cell>
          <cell r="AI8136" t="str">
            <v>046BR5388</v>
          </cell>
          <cell r="AJ8136" t="str">
            <v>Móvil</v>
          </cell>
          <cell r="AK8136" t="str">
            <v>LLEGA EL 18-07 ENTRE 8 Y 13 HORAS!</v>
          </cell>
          <cell r="AL8136">
            <v>1580844362</v>
          </cell>
          <cell r="AM8136">
            <v>256450612</v>
          </cell>
          <cell r="AN8136" t="str">
            <v>Sí</v>
          </cell>
        </row>
        <row r="8137">
          <cell r="A8137">
            <v>1081</v>
          </cell>
          <cell r="B8137" t="str">
            <v>dsmfer02@gmail.com</v>
          </cell>
          <cell r="AF8137" t="str">
            <v>JARRA MEDIDORA RECTA GDE 7.7X14CM</v>
          </cell>
          <cell r="AG8137">
            <v>522</v>
          </cell>
          <cell r="AH8137">
            <v>1</v>
          </cell>
          <cell r="AI8137" t="str">
            <v>055BA7679</v>
          </cell>
          <cell r="AN8137" t="str">
            <v>Sí</v>
          </cell>
        </row>
        <row r="8138">
          <cell r="A8138">
            <v>1081</v>
          </cell>
          <cell r="B8138" t="str">
            <v>dsmfer02@gmail.com</v>
          </cell>
          <cell r="AF8138" t="str">
            <v>RALLADOR TRANSP, 22X14X7CM</v>
          </cell>
          <cell r="AG8138">
            <v>471</v>
          </cell>
          <cell r="AH8138">
            <v>1</v>
          </cell>
          <cell r="AI8138" t="str">
            <v>046BA6444</v>
          </cell>
          <cell r="AN8138" t="str">
            <v>Sí</v>
          </cell>
        </row>
        <row r="8139">
          <cell r="A8139">
            <v>1081</v>
          </cell>
          <cell r="B8139" t="str">
            <v>dsmfer02@gmail.com</v>
          </cell>
          <cell r="AF8139" t="str">
            <v>MESA PLEGABLE PARA PC MADERA Y METAL 59X39X23CM (Negro)</v>
          </cell>
          <cell r="AG8139">
            <v>1708</v>
          </cell>
          <cell r="AH8139">
            <v>1</v>
          </cell>
          <cell r="AI8139" t="str">
            <v>046ME7897</v>
          </cell>
          <cell r="AN8139" t="str">
            <v>Sí</v>
          </cell>
        </row>
        <row r="8140">
          <cell r="A8140">
            <v>1080</v>
          </cell>
          <cell r="B8140" t="str">
            <v>marianaocchiuzzi@gmail.com</v>
          </cell>
          <cell r="C8140">
            <v>44020</v>
          </cell>
          <cell r="D8140" t="str">
            <v>Abierta</v>
          </cell>
          <cell r="E8140" t="str">
            <v>Recibido</v>
          </cell>
          <cell r="F8140" t="str">
            <v>Enviado</v>
          </cell>
          <cell r="G8140" t="str">
            <v>ARS</v>
          </cell>
          <cell r="H8140">
            <v>5506</v>
          </cell>
          <cell r="I8140">
            <v>0</v>
          </cell>
          <cell r="J8140">
            <v>0</v>
          </cell>
          <cell r="K8140">
            <v>5506</v>
          </cell>
          <cell r="L8140" t="str">
            <v>Mariana Occhiuzzi</v>
          </cell>
          <cell r="M8140">
            <v>33433220</v>
          </cell>
          <cell r="N8140">
            <v>2216111421</v>
          </cell>
          <cell r="O8140" t="str">
            <v>Mariana Occhiuzzi</v>
          </cell>
          <cell r="P8140">
            <v>2216111421</v>
          </cell>
          <cell r="Q8140">
            <v>59</v>
          </cell>
          <cell r="R8140">
            <v>828</v>
          </cell>
          <cell r="S8140" t="str">
            <v>3 C</v>
          </cell>
          <cell r="U8140" t="str">
            <v>La Plata</v>
          </cell>
          <cell r="V8140">
            <v>1440</v>
          </cell>
          <cell r="W8140" t="str">
            <v>Capital Federal</v>
          </cell>
          <cell r="Y8140" t="str">
            <v>ENVÍO SIN CARGO (CABA Y GRAN PARTE DE GBA) TIEMPO: 4 a 6 DÍAS HÁBILES</v>
          </cell>
          <cell r="Z8140" t="str">
            <v>Mercado Pago</v>
          </cell>
          <cell r="AB8140" t="str">
            <v>Código Postal: 1900</v>
          </cell>
          <cell r="AD8140">
            <v>44020</v>
          </cell>
          <cell r="AE8140">
            <v>44025</v>
          </cell>
          <cell r="AF8140" t="str">
            <v>PROMO SET DE VIDRIO</v>
          </cell>
          <cell r="AG8140">
            <v>1899</v>
          </cell>
          <cell r="AH8140">
            <v>2</v>
          </cell>
          <cell r="AI8140" t="str">
            <v>087588F3//BA6431//BA6431//PA59534</v>
          </cell>
          <cell r="AJ8140" t="str">
            <v>Web</v>
          </cell>
          <cell r="AK8140" t="str">
            <v>LLEGA EL 16-07 ENTRE 8 Y 18 HORAS!</v>
          </cell>
          <cell r="AL8140">
            <v>1580697335</v>
          </cell>
          <cell r="AM8140">
            <v>256377432</v>
          </cell>
          <cell r="AN8140" t="str">
            <v>Sí</v>
          </cell>
        </row>
        <row r="8141">
          <cell r="A8141">
            <v>1080</v>
          </cell>
          <cell r="B8141" t="str">
            <v>marianaocchiuzzi@gmail.com</v>
          </cell>
          <cell r="AF8141" t="str">
            <v>MESA PLEGABLE PARA PC MADERA Y METAL 59X39X23CM (Marrón oscuro)</v>
          </cell>
          <cell r="AG8141">
            <v>1708</v>
          </cell>
          <cell r="AH8141">
            <v>1</v>
          </cell>
          <cell r="AI8141" t="str">
            <v>046ME7897</v>
          </cell>
          <cell r="AN8141" t="str">
            <v>Sí</v>
          </cell>
        </row>
        <row r="8142">
          <cell r="A8142">
            <v>1079</v>
          </cell>
          <cell r="B8142" t="str">
            <v>nadiucasta1@hotmail.com</v>
          </cell>
          <cell r="C8142">
            <v>44020</v>
          </cell>
          <cell r="D8142" t="str">
            <v>Abierta</v>
          </cell>
          <cell r="E8142" t="str">
            <v>Recibido</v>
          </cell>
          <cell r="F8142" t="str">
            <v>Enviado</v>
          </cell>
          <cell r="G8142" t="str">
            <v>ARS</v>
          </cell>
          <cell r="H8142">
            <v>1708</v>
          </cell>
          <cell r="I8142">
            <v>0</v>
          </cell>
          <cell r="J8142">
            <v>735</v>
          </cell>
          <cell r="K8142">
            <v>2443</v>
          </cell>
          <cell r="L8142" t="str">
            <v>Nadia Castagno</v>
          </cell>
          <cell r="M8142">
            <v>36888126</v>
          </cell>
          <cell r="N8142">
            <v>3401530372</v>
          </cell>
          <cell r="O8142" t="str">
            <v>Nadia Castagno</v>
          </cell>
          <cell r="P8142">
            <v>3401530372</v>
          </cell>
          <cell r="Q8142" t="str">
            <v>Cordoba</v>
          </cell>
          <cell r="R8142">
            <v>380</v>
          </cell>
          <cell r="U8142" t="str">
            <v>El Trébol</v>
          </cell>
          <cell r="V8142">
            <v>2535</v>
          </cell>
          <cell r="W8142" t="str">
            <v>Santa Fe</v>
          </cell>
          <cell r="Y8142" t="str">
            <v>Correo Argentino - Encomienda Clásica</v>
          </cell>
          <cell r="Z8142" t="str">
            <v>Mercado Pago</v>
          </cell>
          <cell r="AB8142" t="str">
            <v>Hola! Si tienen en color natural o beige genial! Gracias!</v>
          </cell>
          <cell r="AD8142">
            <v>44020</v>
          </cell>
          <cell r="AE8142">
            <v>44025</v>
          </cell>
          <cell r="AF8142" t="str">
            <v>MESA PLEGABLE PARA PC MADERA Y METAL 59X39X23CM (Marrón oscuro)</v>
          </cell>
          <cell r="AG8142">
            <v>1708</v>
          </cell>
          <cell r="AH8142">
            <v>1</v>
          </cell>
          <cell r="AI8142" t="str">
            <v>046ME7897</v>
          </cell>
          <cell r="AJ8142" t="str">
            <v>Móvil</v>
          </cell>
          <cell r="AK8142" t="str">
            <v>SE ENVIA AL CORREO EL 16-07 ENTRE 15 Y 18 HORAS!</v>
          </cell>
          <cell r="AL8142">
            <v>1580631302</v>
          </cell>
          <cell r="AM8142">
            <v>256350734</v>
          </cell>
          <cell r="AN8142" t="str">
            <v>Sí</v>
          </cell>
        </row>
        <row r="8143">
          <cell r="A8143">
            <v>1078</v>
          </cell>
          <cell r="B8143" t="str">
            <v>bellavartesi@gmail.com</v>
          </cell>
          <cell r="C8143">
            <v>44020</v>
          </cell>
          <cell r="D8143" t="str">
            <v>Abierta</v>
          </cell>
          <cell r="E8143" t="str">
            <v>Recibido</v>
          </cell>
          <cell r="F8143" t="str">
            <v>Enviado</v>
          </cell>
          <cell r="G8143" t="str">
            <v>ARS</v>
          </cell>
          <cell r="H8143">
            <v>1708</v>
          </cell>
          <cell r="I8143">
            <v>0</v>
          </cell>
          <cell r="J8143">
            <v>0</v>
          </cell>
          <cell r="K8143">
            <v>1708</v>
          </cell>
          <cell r="L8143" t="str">
            <v>Anabella Artesi</v>
          </cell>
          <cell r="M8143">
            <v>34612853</v>
          </cell>
          <cell r="N8143">
            <v>1139324821</v>
          </cell>
          <cell r="O8143" t="str">
            <v>Anabella Artesi</v>
          </cell>
          <cell r="P8143">
            <v>1139324821</v>
          </cell>
          <cell r="Q8143" t="str">
            <v>Estero bellaco</v>
          </cell>
          <cell r="R8143">
            <v>1032</v>
          </cell>
          <cell r="T8143" t="str">
            <v>Ciudadela</v>
          </cell>
          <cell r="U8143" t="str">
            <v>Buenos Aires</v>
          </cell>
          <cell r="V8143">
            <v>1702</v>
          </cell>
          <cell r="W8143" t="str">
            <v>Gran Buenos Aires</v>
          </cell>
          <cell r="Y8143" t="str">
            <v>ENVÍO SIN CARGO (CABA Y GRAN PARTE DE GBA) TIEMPO: 4 a 6 DÍAS HÁBILES</v>
          </cell>
          <cell r="Z8143" t="str">
            <v>Mercado Pago</v>
          </cell>
          <cell r="AD8143">
            <v>44020</v>
          </cell>
          <cell r="AE8143">
            <v>44025</v>
          </cell>
          <cell r="AF8143" t="str">
            <v>MESA PLEGABLE PARA PC MADERA Y METAL 59X39X23CM (Marrón oscuro)</v>
          </cell>
          <cell r="AG8143">
            <v>1708</v>
          </cell>
          <cell r="AH8143">
            <v>1</v>
          </cell>
          <cell r="AI8143" t="str">
            <v>046ME7897</v>
          </cell>
          <cell r="AJ8143" t="str">
            <v>Móvil</v>
          </cell>
          <cell r="AK8143" t="str">
            <v>LLEGA EL 16-07 ENTRE 8 Y 18 HORAS!</v>
          </cell>
          <cell r="AL8143">
            <v>1580317957</v>
          </cell>
          <cell r="AM8143">
            <v>256263956</v>
          </cell>
          <cell r="AN8143" t="str">
            <v>Sí</v>
          </cell>
        </row>
        <row r="8144">
          <cell r="A8144">
            <v>1077</v>
          </cell>
          <cell r="B8144" t="str">
            <v>ystaldeker@gmail.com</v>
          </cell>
          <cell r="C8144">
            <v>44020</v>
          </cell>
          <cell r="D8144" t="str">
            <v>Abierta</v>
          </cell>
          <cell r="E8144" t="str">
            <v>Recibido</v>
          </cell>
          <cell r="F8144" t="str">
            <v>Enviado</v>
          </cell>
          <cell r="G8144" t="str">
            <v>ARS</v>
          </cell>
          <cell r="H8144" t="str">
            <v>4034.5</v>
          </cell>
          <cell r="I8144">
            <v>0</v>
          </cell>
          <cell r="J8144">
            <v>0</v>
          </cell>
          <cell r="K8144" t="str">
            <v>4034.5</v>
          </cell>
          <cell r="L8144" t="str">
            <v>Yanina Staldeker</v>
          </cell>
          <cell r="M8144">
            <v>33219916</v>
          </cell>
          <cell r="N8144">
            <v>2281650114</v>
          </cell>
          <cell r="O8144" t="str">
            <v>Yanina Staldeker</v>
          </cell>
          <cell r="P8144">
            <v>2281650114</v>
          </cell>
          <cell r="Q8144">
            <v>44</v>
          </cell>
          <cell r="R8144">
            <v>1132</v>
          </cell>
          <cell r="S8144" t="str">
            <v>Torre II PB B</v>
          </cell>
          <cell r="U8144" t="str">
            <v>La Plata</v>
          </cell>
          <cell r="V8144">
            <v>1440</v>
          </cell>
          <cell r="W8144" t="str">
            <v>Capital Federal</v>
          </cell>
          <cell r="Y8144" t="str">
            <v>ENVÍO SIN CARGO (CABA Y GRAN PARTE DE GBA) TIEMPO: 4 a 6 DÍAS HÁBILES</v>
          </cell>
          <cell r="Z8144" t="str">
            <v>Mercado Pago</v>
          </cell>
          <cell r="AB8144" t="str">
            <v xml:space="preserve">Código postal:1900, La Plata, BsAS </v>
          </cell>
          <cell r="AD8144">
            <v>44020</v>
          </cell>
          <cell r="AE8144">
            <v>44025</v>
          </cell>
          <cell r="AF8144" t="str">
            <v>ESPATULA PLANA RANURADA DISTINTOS COLORES (Blanco)</v>
          </cell>
          <cell r="AG8144" t="str">
            <v>236.5</v>
          </cell>
          <cell r="AH8144">
            <v>1</v>
          </cell>
          <cell r="AI8144" t="str">
            <v>BP11001 BIPO</v>
          </cell>
          <cell r="AJ8144" t="str">
            <v>Web</v>
          </cell>
          <cell r="AK8144" t="str">
            <v>LLEGA EL 16-07 ENTRE 8 Y 18 HORAS!</v>
          </cell>
          <cell r="AL8144">
            <v>1580283050</v>
          </cell>
          <cell r="AM8144">
            <v>256223787</v>
          </cell>
          <cell r="AN8144" t="str">
            <v>Sí</v>
          </cell>
        </row>
        <row r="8145">
          <cell r="A8145">
            <v>1077</v>
          </cell>
          <cell r="B8145" t="str">
            <v>ystaldeker@gmail.com</v>
          </cell>
          <cell r="AF8145" t="str">
            <v>PROMO SET DE VIDRIO</v>
          </cell>
          <cell r="AG8145">
            <v>1899</v>
          </cell>
          <cell r="AH8145">
            <v>2</v>
          </cell>
          <cell r="AI8145" t="str">
            <v>087588F3//BA6431//BA6431//PA59534</v>
          </cell>
          <cell r="AN8145" t="str">
            <v>Sí</v>
          </cell>
        </row>
        <row r="8146">
          <cell r="A8146">
            <v>1076</v>
          </cell>
          <cell r="B8146" t="str">
            <v>camilakattan1@gmail.com</v>
          </cell>
          <cell r="C8146">
            <v>44020</v>
          </cell>
          <cell r="D8146" t="str">
            <v>Abierta</v>
          </cell>
          <cell r="E8146" t="str">
            <v>Recibido</v>
          </cell>
          <cell r="F8146" t="str">
            <v>Enviado</v>
          </cell>
          <cell r="G8146" t="str">
            <v>ARS</v>
          </cell>
          <cell r="H8146" t="str">
            <v>1989.8</v>
          </cell>
          <cell r="I8146">
            <v>0</v>
          </cell>
          <cell r="J8146">
            <v>0</v>
          </cell>
          <cell r="K8146" t="str">
            <v>1989.8</v>
          </cell>
          <cell r="L8146" t="str">
            <v>Camila Kattan</v>
          </cell>
          <cell r="M8146">
            <v>40513023</v>
          </cell>
          <cell r="N8146">
            <v>5491149735106</v>
          </cell>
          <cell r="O8146" t="str">
            <v>Camila Kattan</v>
          </cell>
          <cell r="P8146">
            <v>5491149735106</v>
          </cell>
          <cell r="Q8146" t="str">
            <v>Hipólito yrigoyen</v>
          </cell>
          <cell r="R8146">
            <v>3722</v>
          </cell>
          <cell r="S8146" t="str">
            <v>7C</v>
          </cell>
          <cell r="T8146" t="str">
            <v>Almagro</v>
          </cell>
          <cell r="U8146" t="str">
            <v>Caba</v>
          </cell>
          <cell r="V8146">
            <v>1208</v>
          </cell>
          <cell r="W8146" t="str">
            <v>Capital Federal</v>
          </cell>
          <cell r="Y8146" t="str">
            <v>ENVÍO SIN CARGO (CABA Y GRAN PARTE DE GBA) TIEMPO: 4 a 6 DÍAS HÁBILES</v>
          </cell>
          <cell r="Z8146" t="str">
            <v>Mercado Pago</v>
          </cell>
          <cell r="AB8146" t="str">
            <v xml:space="preserve">Hola! El timbre NO funciona, asique deberían tocar y esperar a que baje! O llamarme a mi celular 1549735106 </v>
          </cell>
          <cell r="AD8146">
            <v>44020</v>
          </cell>
          <cell r="AE8146">
            <v>44025</v>
          </cell>
          <cell r="AF8146" t="str">
            <v>BROCHES PARA BOLSA FLUO BLISTER SET X 5PC COL.SURT. 11CM</v>
          </cell>
          <cell r="AG8146" t="str">
            <v>140.9</v>
          </cell>
          <cell r="AH8146">
            <v>2</v>
          </cell>
          <cell r="AI8146" t="str">
            <v>046BR5392</v>
          </cell>
          <cell r="AJ8146" t="str">
            <v>Móvil</v>
          </cell>
          <cell r="AK8146" t="str">
            <v>LLEGA EL 16-07 ENTRE 8 Y 18 HORAS!</v>
          </cell>
          <cell r="AL8146">
            <v>1580148146</v>
          </cell>
          <cell r="AM8146">
            <v>256220868</v>
          </cell>
          <cell r="AN8146" t="str">
            <v>Sí</v>
          </cell>
        </row>
        <row r="8147">
          <cell r="A8147">
            <v>1076</v>
          </cell>
          <cell r="B8147" t="str">
            <v>camilakattan1@gmail.com</v>
          </cell>
          <cell r="AF8147" t="str">
            <v>MESA PLEGABLE PARA PC MADERA Y METAL 59X39X23CM (Beige con Negro)</v>
          </cell>
          <cell r="AG8147">
            <v>1708</v>
          </cell>
          <cell r="AH8147">
            <v>1</v>
          </cell>
          <cell r="AI8147" t="str">
            <v>046ME7897</v>
          </cell>
          <cell r="AN8147" t="str">
            <v>Sí</v>
          </cell>
        </row>
        <row r="8148">
          <cell r="A8148">
            <v>1075</v>
          </cell>
          <cell r="B8148" t="str">
            <v>vale94_lp@hotmail.com</v>
          </cell>
          <cell r="C8148">
            <v>44020</v>
          </cell>
          <cell r="D8148" t="str">
            <v>Abierta</v>
          </cell>
          <cell r="E8148" t="str">
            <v>Recibido</v>
          </cell>
          <cell r="F8148" t="str">
            <v>Enviado</v>
          </cell>
          <cell r="G8148" t="str">
            <v>ARS</v>
          </cell>
          <cell r="H8148" t="str">
            <v>2032.84</v>
          </cell>
          <cell r="I8148">
            <v>0</v>
          </cell>
          <cell r="J8148">
            <v>0</v>
          </cell>
          <cell r="K8148" t="str">
            <v>2032.84</v>
          </cell>
          <cell r="L8148" t="str">
            <v>Valeria Gattini</v>
          </cell>
          <cell r="M8148">
            <v>38394451</v>
          </cell>
          <cell r="N8148">
            <v>2214815449</v>
          </cell>
          <cell r="O8148" t="str">
            <v>Valeria Gattini</v>
          </cell>
          <cell r="P8148">
            <v>2214815449</v>
          </cell>
          <cell r="Q8148" t="str">
            <v>66 Entre 160 Y 161</v>
          </cell>
          <cell r="R8148">
            <v>3262</v>
          </cell>
          <cell r="T8148" t="str">
            <v>Los Hornos</v>
          </cell>
          <cell r="U8148" t="str">
            <v>La Plata</v>
          </cell>
          <cell r="V8148">
            <v>1440</v>
          </cell>
          <cell r="W8148" t="str">
            <v>Capital Federal</v>
          </cell>
          <cell r="Y8148" t="str">
            <v>ENVÍO SIN CARGO (CABA Y GRAN PARTE DE GBA) TIEMPO: 4 a 6 DÍAS HÁBILES</v>
          </cell>
          <cell r="Z8148" t="str">
            <v>Mercado Pago</v>
          </cell>
          <cell r="AB8148" t="str">
            <v>Hola genios!! El codigo seria 1900 de la Ciudad de La Plata. La direccion 66 entre 160 y 161 numero 3262 casa chalet con rejas negras. Hay timbre y anda pero por las dudas golpear tambien  mi telefono es 221 481 5449  GRACIAS!!!</v>
          </cell>
          <cell r="AC8148" t="str">
            <v>ENVIAR CON EL PEDIDO #1111</v>
          </cell>
          <cell r="AD8148">
            <v>44020</v>
          </cell>
          <cell r="AE8148">
            <v>44025</v>
          </cell>
          <cell r="AF8148" t="str">
            <v>FRASCO VIDRIO 19CM X 9CM DIAM</v>
          </cell>
          <cell r="AG8148" t="str">
            <v>372.66</v>
          </cell>
          <cell r="AH8148">
            <v>1</v>
          </cell>
          <cell r="AI8148" t="str">
            <v>BA6431 MERRCA SEPARADA</v>
          </cell>
          <cell r="AJ8148" t="str">
            <v>Web</v>
          </cell>
          <cell r="AK8148" t="str">
            <v>LLEGA EL 16-07 ENTRE 8 Y 18 HORAS!</v>
          </cell>
          <cell r="AL8148">
            <v>1580135434</v>
          </cell>
          <cell r="AM8148">
            <v>254820005</v>
          </cell>
          <cell r="AN8148" t="str">
            <v>Sí</v>
          </cell>
        </row>
        <row r="8149">
          <cell r="A8149">
            <v>1075</v>
          </cell>
          <cell r="B8149" t="str">
            <v>vale94_lp@hotmail.com</v>
          </cell>
          <cell r="AF8149" t="str">
            <v>CUCHILLO CERAMICA 20</v>
          </cell>
          <cell r="AG8149" t="str">
            <v>580.79</v>
          </cell>
          <cell r="AH8149">
            <v>1</v>
          </cell>
          <cell r="AI8149" t="str">
            <v>046BA8187</v>
          </cell>
          <cell r="AN8149" t="str">
            <v>Sí</v>
          </cell>
        </row>
        <row r="8150">
          <cell r="A8150">
            <v>1075</v>
          </cell>
          <cell r="B8150" t="str">
            <v>vale94_lp@hotmail.com</v>
          </cell>
          <cell r="AF8150" t="str">
            <v>CENTRIFUGA DE PLASTICO</v>
          </cell>
          <cell r="AG8150" t="str">
            <v>873.39</v>
          </cell>
          <cell r="AH8150">
            <v>1</v>
          </cell>
          <cell r="AI8150" t="str">
            <v>046BA7903</v>
          </cell>
          <cell r="AN8150" t="str">
            <v>Sí</v>
          </cell>
        </row>
        <row r="8151">
          <cell r="A8151">
            <v>1075</v>
          </cell>
          <cell r="B8151" t="str">
            <v>vale94_lp@hotmail.com</v>
          </cell>
          <cell r="AF8151" t="str">
            <v>SET 3 PIEZAS CORTADOR HOJAS 2</v>
          </cell>
          <cell r="AG8151">
            <v>206</v>
          </cell>
          <cell r="AH8151">
            <v>1</v>
          </cell>
          <cell r="AI8151" t="str">
            <v>046BA4966</v>
          </cell>
          <cell r="AN8151" t="str">
            <v>Sí</v>
          </cell>
        </row>
        <row r="8152">
          <cell r="A8152">
            <v>1074</v>
          </cell>
          <cell r="B8152" t="str">
            <v>sadeluca23@gmail.com</v>
          </cell>
          <cell r="C8152">
            <v>44020</v>
          </cell>
          <cell r="D8152" t="str">
            <v>Abierta</v>
          </cell>
          <cell r="E8152" t="str">
            <v>Recibido</v>
          </cell>
          <cell r="F8152" t="str">
            <v>Enviado</v>
          </cell>
          <cell r="G8152" t="str">
            <v>ARS</v>
          </cell>
          <cell r="H8152">
            <v>1708</v>
          </cell>
          <cell r="I8152">
            <v>0</v>
          </cell>
          <cell r="J8152">
            <v>520</v>
          </cell>
          <cell r="K8152">
            <v>2228</v>
          </cell>
          <cell r="L8152" t="str">
            <v>Sasha De Luca</v>
          </cell>
          <cell r="M8152">
            <v>38521434</v>
          </cell>
          <cell r="N8152">
            <v>1123295363</v>
          </cell>
          <cell r="O8152" t="str">
            <v>Sasha De Luca</v>
          </cell>
          <cell r="P8152">
            <v>1123295363</v>
          </cell>
          <cell r="Q8152" t="str">
            <v>Anchoris</v>
          </cell>
          <cell r="R8152">
            <v>2689</v>
          </cell>
          <cell r="T8152" t="str">
            <v>San jose</v>
          </cell>
          <cell r="U8152" t="str">
            <v>Temperley</v>
          </cell>
          <cell r="V8152">
            <v>1834</v>
          </cell>
          <cell r="W8152" t="str">
            <v>Gran Buenos Aires</v>
          </cell>
          <cell r="Y8152" t="str">
            <v>Correo Argentino - Encomienda Clásica</v>
          </cell>
          <cell r="Z8152" t="str">
            <v>Mercado Pago</v>
          </cell>
          <cell r="AD8152">
            <v>44020</v>
          </cell>
          <cell r="AE8152">
            <v>44025</v>
          </cell>
          <cell r="AF8152" t="str">
            <v>MESA PLEGABLE PARA PC MADERA Y METAL 59X39X23CM (Marrón oscuro)</v>
          </cell>
          <cell r="AG8152">
            <v>1708</v>
          </cell>
          <cell r="AH8152">
            <v>1</v>
          </cell>
          <cell r="AI8152" t="str">
            <v>046ME7897</v>
          </cell>
          <cell r="AJ8152" t="str">
            <v>Móvil</v>
          </cell>
          <cell r="AK8152" t="str">
            <v>LLEGA EL 15-07 ENTRE 8 Y 18 HORAS!</v>
          </cell>
          <cell r="AL8152">
            <v>1580121103</v>
          </cell>
          <cell r="AM8152">
            <v>256196075</v>
          </cell>
          <cell r="AN8152" t="str">
            <v>Sí</v>
          </cell>
        </row>
        <row r="8153">
          <cell r="A8153">
            <v>1073</v>
          </cell>
          <cell r="B8153" t="str">
            <v>alelr84@gmail.com</v>
          </cell>
          <cell r="C8153">
            <v>44020</v>
          </cell>
          <cell r="D8153" t="str">
            <v>Abierta</v>
          </cell>
          <cell r="E8153" t="str">
            <v>Recibido</v>
          </cell>
          <cell r="F8153" t="str">
            <v>Enviado</v>
          </cell>
          <cell r="G8153" t="str">
            <v>ARS</v>
          </cell>
          <cell r="H8153" t="str">
            <v>4173.54</v>
          </cell>
          <cell r="I8153">
            <v>0</v>
          </cell>
          <cell r="J8153">
            <v>0</v>
          </cell>
          <cell r="K8153" t="str">
            <v>4173.54</v>
          </cell>
          <cell r="L8153" t="str">
            <v>Alejandra López Ruiz</v>
          </cell>
          <cell r="M8153">
            <v>31059054</v>
          </cell>
          <cell r="N8153">
            <v>1155083443</v>
          </cell>
          <cell r="O8153" t="str">
            <v>Alejandra López Ruiz</v>
          </cell>
          <cell r="P8153">
            <v>1155083443</v>
          </cell>
          <cell r="Q8153" t="str">
            <v>Rondeau</v>
          </cell>
          <cell r="R8153">
            <v>4060</v>
          </cell>
          <cell r="T8153" t="str">
            <v>Boedo</v>
          </cell>
          <cell r="U8153" t="str">
            <v>Caba</v>
          </cell>
          <cell r="V8153">
            <v>1262</v>
          </cell>
          <cell r="W8153" t="str">
            <v>Capital Federal</v>
          </cell>
          <cell r="Y8153" t="str">
            <v>ENVÍO SIN CARGO (CABA Y GRAN PARTE DE GBA) TIEMPO: 4 a 6 DÍAS HÁBILES</v>
          </cell>
          <cell r="Z8153" t="str">
            <v>Mercado Pago</v>
          </cell>
          <cell r="AD8153">
            <v>44020</v>
          </cell>
          <cell r="AE8153">
            <v>44021</v>
          </cell>
          <cell r="AF8153" t="str">
            <v>CUBIERTERO DE MADERA 4 DIVISIONES 15X15CM</v>
          </cell>
          <cell r="AG8153">
            <v>1049</v>
          </cell>
          <cell r="AH8153">
            <v>1</v>
          </cell>
          <cell r="AI8153" t="str">
            <v>046CU7468</v>
          </cell>
          <cell r="AJ8153" t="str">
            <v>Móvil</v>
          </cell>
          <cell r="AK8153" t="str">
            <v>LLEGA HOY 9-07 ENTRE 15 Y 17 HORAS!</v>
          </cell>
          <cell r="AL8153">
            <v>1579404366</v>
          </cell>
          <cell r="AM8153">
            <v>256087245</v>
          </cell>
          <cell r="AN8153" t="str">
            <v>Sí</v>
          </cell>
        </row>
        <row r="8154">
          <cell r="A8154">
            <v>1073</v>
          </cell>
          <cell r="B8154" t="str">
            <v>alelr84@gmail.com</v>
          </cell>
          <cell r="AF8154" t="str">
            <v>BOWL BAMBOO BLANCO OVALADO MED 13X26CM</v>
          </cell>
          <cell r="AG8154" t="str">
            <v>1584.02</v>
          </cell>
          <cell r="AH8154">
            <v>1</v>
          </cell>
          <cell r="AI8154" t="str">
            <v>BA7791</v>
          </cell>
          <cell r="AN8154" t="str">
            <v>Sí</v>
          </cell>
        </row>
        <row r="8155">
          <cell r="A8155">
            <v>1073</v>
          </cell>
          <cell r="B8155" t="str">
            <v>alelr84@gmail.com</v>
          </cell>
          <cell r="AF8155" t="str">
            <v>INDIVIDUAL CUERINA HOJAS 32.5CM DIAM</v>
          </cell>
          <cell r="AG8155" t="str">
            <v>385.13</v>
          </cell>
          <cell r="AH8155">
            <v>4</v>
          </cell>
          <cell r="AI8155" t="str">
            <v>CHUIN44C</v>
          </cell>
          <cell r="AN8155" t="str">
            <v>Sí</v>
          </cell>
        </row>
        <row r="8156">
          <cell r="A8156">
            <v>1072</v>
          </cell>
          <cell r="B8156" t="str">
            <v>nair_mencia07@hotmail.com</v>
          </cell>
          <cell r="C8156">
            <v>44020</v>
          </cell>
          <cell r="D8156" t="str">
            <v>Abierta</v>
          </cell>
          <cell r="E8156" t="str">
            <v>Recibido</v>
          </cell>
          <cell r="F8156" t="str">
            <v>Enviado</v>
          </cell>
          <cell r="G8156" t="str">
            <v>ARS</v>
          </cell>
          <cell r="H8156" t="str">
            <v>6574.58</v>
          </cell>
          <cell r="I8156">
            <v>0</v>
          </cell>
          <cell r="J8156">
            <v>0</v>
          </cell>
          <cell r="K8156" t="str">
            <v>6574.58</v>
          </cell>
          <cell r="L8156" t="str">
            <v>Nair Mencia</v>
          </cell>
          <cell r="M8156">
            <v>36076575</v>
          </cell>
          <cell r="N8156">
            <v>5491134073185</v>
          </cell>
          <cell r="O8156" t="str">
            <v>Nair Mencia</v>
          </cell>
          <cell r="P8156">
            <v>5491134073185</v>
          </cell>
          <cell r="Q8156" t="str">
            <v>Palmar</v>
          </cell>
          <cell r="R8156">
            <v>1801</v>
          </cell>
          <cell r="T8156" t="str">
            <v>Merlo</v>
          </cell>
          <cell r="U8156" t="str">
            <v>Merlo</v>
          </cell>
          <cell r="V8156">
            <v>1722</v>
          </cell>
          <cell r="W8156" t="str">
            <v>Gran Buenos Aires</v>
          </cell>
          <cell r="Y8156" t="str">
            <v>ENVÍO SIN CARGO (CABA Y GRAN PARTE DE GBA) TIEMPO: 4 a 6 DÍAS HÁBILES</v>
          </cell>
          <cell r="Z8156" t="str">
            <v>Mercado Pago</v>
          </cell>
          <cell r="AD8156">
            <v>44020</v>
          </cell>
          <cell r="AE8156">
            <v>44025</v>
          </cell>
          <cell r="AF8156" t="str">
            <v>BOMBONERA DE VIDRIO BISCUITS 25CM / 12.5CM DIAM</v>
          </cell>
          <cell r="AG8156">
            <v>1377</v>
          </cell>
          <cell r="AH8156">
            <v>1</v>
          </cell>
          <cell r="AI8156" t="str">
            <v>094BA7086</v>
          </cell>
          <cell r="AJ8156" t="str">
            <v>Móvil</v>
          </cell>
          <cell r="AK8156" t="str">
            <v>LLEGA EL 15-07 ENTRE 8 Y 18 HORAS!</v>
          </cell>
          <cell r="AL8156">
            <v>1577455480</v>
          </cell>
          <cell r="AM8156">
            <v>255683437</v>
          </cell>
          <cell r="AN8156" t="str">
            <v>Sí</v>
          </cell>
        </row>
        <row r="8157">
          <cell r="A8157">
            <v>1072</v>
          </cell>
          <cell r="B8157" t="str">
            <v>nair_mencia07@hotmail.com</v>
          </cell>
          <cell r="AF8157" t="str">
            <v>COLADOR ACERO INOXIDABLE DIAM 24CM X 8.5CM ALTO</v>
          </cell>
          <cell r="AG8157">
            <v>618</v>
          </cell>
          <cell r="AH8157">
            <v>1</v>
          </cell>
          <cell r="AI8157" t="str">
            <v>046BA8163</v>
          </cell>
          <cell r="AN8157" t="str">
            <v>Sí</v>
          </cell>
        </row>
        <row r="8158">
          <cell r="A8158">
            <v>1072</v>
          </cell>
          <cell r="B8158" t="str">
            <v>nair_mencia07@hotmail.com</v>
          </cell>
          <cell r="AF8158" t="str">
            <v>PANERA HOME ARPILLERA C/LIENZO</v>
          </cell>
          <cell r="AG8158" t="str">
            <v>404.25</v>
          </cell>
          <cell r="AH8158">
            <v>1</v>
          </cell>
          <cell r="AI8158" t="str">
            <v>LO26003 LO TIENE LUCIANA</v>
          </cell>
          <cell r="AN8158" t="str">
            <v>Sí</v>
          </cell>
        </row>
        <row r="8159">
          <cell r="A8159">
            <v>1072</v>
          </cell>
          <cell r="B8159" t="str">
            <v>nair_mencia07@hotmail.com</v>
          </cell>
          <cell r="AF8159" t="str">
            <v>VASO TERMICO CON TAPA Y FAJA (Beige)</v>
          </cell>
          <cell r="AG8159" t="str">
            <v>296.47</v>
          </cell>
          <cell r="AH8159">
            <v>2</v>
          </cell>
          <cell r="AI8159" t="str">
            <v>019BA7578</v>
          </cell>
          <cell r="AN8159" t="str">
            <v>Sí</v>
          </cell>
        </row>
        <row r="8160">
          <cell r="A8160">
            <v>1072</v>
          </cell>
          <cell r="B8160" t="str">
            <v>nair_mencia07@hotmail.com</v>
          </cell>
          <cell r="AF8160" t="str">
            <v>FUENTE PARA HORNO CUADRADA 1950CC</v>
          </cell>
          <cell r="AG8160" t="str">
            <v>854.58</v>
          </cell>
          <cell r="AH8160">
            <v>1</v>
          </cell>
          <cell r="AI8160" t="str">
            <v>PA59384</v>
          </cell>
          <cell r="AN8160" t="str">
            <v>Sí</v>
          </cell>
        </row>
        <row r="8161">
          <cell r="A8161">
            <v>1072</v>
          </cell>
          <cell r="B8161" t="str">
            <v>nair_mencia07@hotmail.com</v>
          </cell>
          <cell r="AF8161" t="str">
            <v>BANDEJA BAMBOO NEGRO 30X4CM</v>
          </cell>
          <cell r="AG8161" t="str">
            <v>1395.37</v>
          </cell>
          <cell r="AH8161">
            <v>1</v>
          </cell>
          <cell r="AI8161" t="str">
            <v>BA8135NEG</v>
          </cell>
          <cell r="AN8161" t="str">
            <v>Sí</v>
          </cell>
        </row>
        <row r="8162">
          <cell r="A8162">
            <v>1072</v>
          </cell>
          <cell r="B8162" t="str">
            <v>nair_mencia07@hotmail.com</v>
          </cell>
          <cell r="AF8162" t="str">
            <v>BOWL BAMBOO NEGRO 14X28CM</v>
          </cell>
          <cell r="AG8162" t="str">
            <v>1332.44</v>
          </cell>
          <cell r="AH8162">
            <v>1</v>
          </cell>
          <cell r="AI8162" t="str">
            <v>BA7813</v>
          </cell>
          <cell r="AN8162" t="str">
            <v>Sí</v>
          </cell>
        </row>
        <row r="8163">
          <cell r="A8163">
            <v>1071</v>
          </cell>
          <cell r="B8163" t="str">
            <v>sofiafernandezi@hotmail.com</v>
          </cell>
          <cell r="C8163">
            <v>44019</v>
          </cell>
          <cell r="D8163" t="str">
            <v>Abierta</v>
          </cell>
          <cell r="E8163" t="str">
            <v>Recibido</v>
          </cell>
          <cell r="F8163" t="str">
            <v>Enviado</v>
          </cell>
          <cell r="G8163" t="str">
            <v>ARS</v>
          </cell>
          <cell r="H8163" t="str">
            <v>2805.43</v>
          </cell>
          <cell r="I8163">
            <v>0</v>
          </cell>
          <cell r="J8163">
            <v>0</v>
          </cell>
          <cell r="K8163" t="str">
            <v>2805.43</v>
          </cell>
          <cell r="L8163" t="str">
            <v>Sofía Fernández Inella</v>
          </cell>
          <cell r="M8163">
            <v>39672391</v>
          </cell>
          <cell r="N8163">
            <v>1126628659</v>
          </cell>
          <cell r="O8163" t="str">
            <v>Sofía Fernández Inella</v>
          </cell>
          <cell r="P8163">
            <v>1126628659</v>
          </cell>
          <cell r="Q8163" t="str">
            <v>Libertad</v>
          </cell>
          <cell r="R8163">
            <v>1370</v>
          </cell>
          <cell r="U8163" t="str">
            <v>Cañuelas</v>
          </cell>
          <cell r="V8163">
            <v>1440</v>
          </cell>
          <cell r="W8163" t="str">
            <v>Capital Federal</v>
          </cell>
          <cell r="Y8163" t="str">
            <v>ENVÍO SIN CARGO (CABA Y GRAN PARTE DE GBA) TIEMPO: 4 a 6 DÍAS HÁBILES</v>
          </cell>
          <cell r="Z8163" t="str">
            <v>Mercado Pago</v>
          </cell>
          <cell r="AD8163">
            <v>44019</v>
          </cell>
          <cell r="AE8163">
            <v>44025</v>
          </cell>
          <cell r="AF8163" t="str">
            <v>DESTAPADOR - SACACORCHOS</v>
          </cell>
          <cell r="AG8163" t="str">
            <v>134.84</v>
          </cell>
          <cell r="AH8163">
            <v>1</v>
          </cell>
          <cell r="AI8163" t="str">
            <v>BA4791</v>
          </cell>
          <cell r="AJ8163" t="str">
            <v>Web</v>
          </cell>
          <cell r="AK8163" t="str">
            <v>LLEGA EL 15-07 ENTRE 8 Y 18 HORAS!</v>
          </cell>
          <cell r="AL8163">
            <v>1577391688</v>
          </cell>
          <cell r="AM8163">
            <v>255651111</v>
          </cell>
          <cell r="AN8163" t="str">
            <v>Sí</v>
          </cell>
        </row>
        <row r="8164">
          <cell r="A8164">
            <v>1071</v>
          </cell>
          <cell r="B8164" t="str">
            <v>sofiafernandezi@hotmail.com</v>
          </cell>
          <cell r="AF8164" t="str">
            <v>COLADOR ACERO INOXIDABLE DIAM 22CM X 8CM ALTO</v>
          </cell>
          <cell r="AG8164">
            <v>548</v>
          </cell>
          <cell r="AH8164">
            <v>1</v>
          </cell>
          <cell r="AI8164" t="str">
            <v>046BA8162</v>
          </cell>
          <cell r="AN8164" t="str">
            <v>Sí</v>
          </cell>
        </row>
        <row r="8165">
          <cell r="A8165">
            <v>1071</v>
          </cell>
          <cell r="B8165" t="str">
            <v>sofiafernandezi@hotmail.com</v>
          </cell>
          <cell r="AF8165" t="str">
            <v>RALLADOR VERDE 20x4 CM</v>
          </cell>
          <cell r="AG8165" t="str">
            <v>414.59</v>
          </cell>
          <cell r="AH8165">
            <v>1</v>
          </cell>
          <cell r="AI8165" t="str">
            <v>BA6436</v>
          </cell>
          <cell r="AN8165" t="str">
            <v>Sí</v>
          </cell>
        </row>
        <row r="8166">
          <cell r="A8166">
            <v>1071</v>
          </cell>
          <cell r="B8166" t="str">
            <v>sofiafernandezi@hotmail.com</v>
          </cell>
          <cell r="AF8166" t="str">
            <v>MESA PLEGABLE PARA PC MADERA Y METAL 59X39X23CM (Beige con Negro)</v>
          </cell>
          <cell r="AG8166">
            <v>1708</v>
          </cell>
          <cell r="AH8166">
            <v>1</v>
          </cell>
          <cell r="AI8166" t="str">
            <v>046ME7897</v>
          </cell>
          <cell r="AN8166" t="str">
            <v>Sí</v>
          </cell>
        </row>
        <row r="8167">
          <cell r="A8167">
            <v>1070</v>
          </cell>
          <cell r="B8167" t="str">
            <v>caroalfini@gmail.com</v>
          </cell>
          <cell r="C8167">
            <v>44019</v>
          </cell>
          <cell r="D8167" t="str">
            <v>Abierta</v>
          </cell>
          <cell r="E8167" t="str">
            <v>Recibido</v>
          </cell>
          <cell r="F8167" t="str">
            <v>Enviado</v>
          </cell>
          <cell r="G8167" t="str">
            <v>ARS</v>
          </cell>
          <cell r="H8167" t="str">
            <v>1216.14</v>
          </cell>
          <cell r="I8167">
            <v>0</v>
          </cell>
          <cell r="J8167">
            <v>0</v>
          </cell>
          <cell r="K8167" t="str">
            <v>1216.14</v>
          </cell>
          <cell r="L8167" t="str">
            <v>Carolina Alfini</v>
          </cell>
          <cell r="M8167">
            <v>39760201</v>
          </cell>
          <cell r="N8167">
            <v>1564532908</v>
          </cell>
          <cell r="O8167" t="str">
            <v>Carolina Alfini</v>
          </cell>
          <cell r="P8167">
            <v>1564532908</v>
          </cell>
          <cell r="Q8167" t="str">
            <v>Llavallol</v>
          </cell>
          <cell r="R8167">
            <v>2799</v>
          </cell>
          <cell r="T8167" t="str">
            <v>Villa del parque</v>
          </cell>
          <cell r="U8167" t="str">
            <v>Caba</v>
          </cell>
          <cell r="V8167">
            <v>1417</v>
          </cell>
          <cell r="W8167" t="str">
            <v>Capital Federal</v>
          </cell>
          <cell r="Y8167" t="str">
            <v>ENVÍO SIN CARGO (CABA Y GRAN PARTE DE GBA) TIEMPO: 4 a 6 DÍAS HÁBILES</v>
          </cell>
          <cell r="Z8167" t="str">
            <v>Mercado Pago</v>
          </cell>
          <cell r="AD8167">
            <v>44019</v>
          </cell>
          <cell r="AE8167">
            <v>44020</v>
          </cell>
          <cell r="AF8167" t="str">
            <v>SECAPLATOS 2 COLORES SURTIDOS 30CMX43CM (Negro)</v>
          </cell>
          <cell r="AG8167" t="str">
            <v>1216.14</v>
          </cell>
          <cell r="AH8167">
            <v>1</v>
          </cell>
          <cell r="AJ8167" t="str">
            <v>Móvil</v>
          </cell>
          <cell r="AK8167" t="str">
            <v>LLEGA EL 09-07 ENTRE 8 Y 17 HORAS!</v>
          </cell>
          <cell r="AL8167">
            <v>1577390322</v>
          </cell>
          <cell r="AM8167">
            <v>255665622</v>
          </cell>
          <cell r="AN8167" t="str">
            <v>Sí</v>
          </cell>
        </row>
        <row r="8168">
          <cell r="A8168">
            <v>1069</v>
          </cell>
          <cell r="B8168" t="str">
            <v>nanumontenegro@hotmail.com.ar</v>
          </cell>
          <cell r="C8168">
            <v>44019</v>
          </cell>
          <cell r="D8168" t="str">
            <v>Abierta</v>
          </cell>
          <cell r="E8168" t="str">
            <v>Recibido</v>
          </cell>
          <cell r="F8168" t="str">
            <v>Enviado</v>
          </cell>
          <cell r="G8168" t="str">
            <v>ARS</v>
          </cell>
          <cell r="H8168">
            <v>1708</v>
          </cell>
          <cell r="I8168">
            <v>0</v>
          </cell>
          <cell r="J8168">
            <v>0</v>
          </cell>
          <cell r="K8168">
            <v>1708</v>
          </cell>
          <cell r="L8168" t="str">
            <v>Anahi Montenegro</v>
          </cell>
          <cell r="M8168">
            <v>38027659</v>
          </cell>
          <cell r="N8168">
            <v>1137013494</v>
          </cell>
          <cell r="O8168" t="str">
            <v>Anahi Montenegro</v>
          </cell>
          <cell r="P8168">
            <v>1137013494</v>
          </cell>
          <cell r="Q8168" t="str">
            <v>Terrada</v>
          </cell>
          <cell r="R8168">
            <v>5444</v>
          </cell>
          <cell r="U8168" t="str">
            <v>Isidro Casanova</v>
          </cell>
          <cell r="V8168">
            <v>1765</v>
          </cell>
          <cell r="W8168" t="str">
            <v>Gran Buenos Aires</v>
          </cell>
          <cell r="Y8168" t="str">
            <v>ENVÍO SIN CARGO (CABA Y GRAN PARTE DE GBA) TIEMPO: 4 a 6 DÍAS HÁBILES</v>
          </cell>
          <cell r="Z8168" t="str">
            <v>Mercado Pago</v>
          </cell>
          <cell r="AD8168">
            <v>44019</v>
          </cell>
          <cell r="AE8168">
            <v>44025</v>
          </cell>
          <cell r="AF8168" t="str">
            <v>MESA PLEGABLE PARA PC MADERA Y METAL 59X39X23CM (Marrón oscuro)</v>
          </cell>
          <cell r="AG8168">
            <v>1708</v>
          </cell>
          <cell r="AH8168">
            <v>1</v>
          </cell>
          <cell r="AI8168" t="str">
            <v>046ME7897</v>
          </cell>
          <cell r="AJ8168" t="str">
            <v>Móvil</v>
          </cell>
          <cell r="AK8168" t="str">
            <v>LLEGA EL 15-07 ENTRE 8 Y 18 HORAS!</v>
          </cell>
          <cell r="AL8168">
            <v>1577291625</v>
          </cell>
          <cell r="AM8168">
            <v>255624629</v>
          </cell>
          <cell r="AN8168" t="str">
            <v>Sí</v>
          </cell>
        </row>
        <row r="8169">
          <cell r="A8169">
            <v>1068</v>
          </cell>
          <cell r="B8169" t="str">
            <v>npetasne@gmail.com</v>
          </cell>
          <cell r="C8169">
            <v>44019</v>
          </cell>
          <cell r="D8169" t="str">
            <v>Abierta</v>
          </cell>
          <cell r="E8169" t="str">
            <v>Recibido</v>
          </cell>
          <cell r="F8169" t="str">
            <v>Enviado</v>
          </cell>
          <cell r="G8169" t="str">
            <v>ARS</v>
          </cell>
          <cell r="H8169" t="str">
            <v>1175.1</v>
          </cell>
          <cell r="I8169">
            <v>0</v>
          </cell>
          <cell r="J8169">
            <v>0</v>
          </cell>
          <cell r="K8169" t="str">
            <v>1175.1</v>
          </cell>
          <cell r="L8169" t="str">
            <v>Nicole Petasne</v>
          </cell>
          <cell r="M8169">
            <v>39172074</v>
          </cell>
          <cell r="N8169">
            <v>1150386891</v>
          </cell>
          <cell r="O8169" t="str">
            <v>Nicole Petasne</v>
          </cell>
          <cell r="P8169">
            <v>1150386891</v>
          </cell>
          <cell r="Q8169" t="str">
            <v>Av.corrientes</v>
          </cell>
          <cell r="R8169">
            <v>5361</v>
          </cell>
          <cell r="S8169" t="str">
            <v>4a</v>
          </cell>
          <cell r="T8169" t="str">
            <v>Villa crespo</v>
          </cell>
          <cell r="U8169" t="str">
            <v>Buenos Aires</v>
          </cell>
          <cell r="V8169">
            <v>1414</v>
          </cell>
          <cell r="W8169" t="str">
            <v>Capital Federal</v>
          </cell>
          <cell r="Y8169" t="str">
            <v>ENVÍO SIN CARGO (CABA Y GRAN PARTE DE GBA) TIEMPO: 4 a 6 DÍAS HÁBILES</v>
          </cell>
          <cell r="Z8169" t="str">
            <v>Mercado Pago</v>
          </cell>
          <cell r="AD8169">
            <v>44019</v>
          </cell>
          <cell r="AE8169">
            <v>44025</v>
          </cell>
          <cell r="AF8169" t="str">
            <v>FRASCO DE ACRILICO TAPA CELESTE 0.6 L</v>
          </cell>
          <cell r="AG8169" t="str">
            <v>195.85</v>
          </cell>
          <cell r="AH8169">
            <v>6</v>
          </cell>
          <cell r="AI8169" t="str">
            <v>BA4011</v>
          </cell>
          <cell r="AJ8169" t="str">
            <v>Móvil</v>
          </cell>
          <cell r="AK8169" t="str">
            <v>LLEGA EL 15-07 ENTRE 8 Y 18 HORAS!</v>
          </cell>
          <cell r="AL8169">
            <v>1577212381</v>
          </cell>
          <cell r="AM8169">
            <v>255579677</v>
          </cell>
          <cell r="AN8169" t="str">
            <v>Sí</v>
          </cell>
        </row>
        <row r="8170">
          <cell r="A8170">
            <v>1067</v>
          </cell>
          <cell r="B8170" t="str">
            <v>pablopresenza12@hotmail.com.ar</v>
          </cell>
          <cell r="C8170">
            <v>44019</v>
          </cell>
          <cell r="D8170" t="str">
            <v>Abierta</v>
          </cell>
          <cell r="E8170" t="str">
            <v>Recibido</v>
          </cell>
          <cell r="F8170" t="str">
            <v>Enviado</v>
          </cell>
          <cell r="G8170" t="str">
            <v>ARS</v>
          </cell>
          <cell r="H8170">
            <v>1708</v>
          </cell>
          <cell r="I8170">
            <v>0</v>
          </cell>
          <cell r="J8170">
            <v>0</v>
          </cell>
          <cell r="K8170">
            <v>1708</v>
          </cell>
          <cell r="L8170" t="str">
            <v>Pablo Presenza</v>
          </cell>
          <cell r="M8170">
            <v>28942901</v>
          </cell>
          <cell r="N8170">
            <v>3487524269</v>
          </cell>
          <cell r="O8170" t="str">
            <v>Pablo presenza</v>
          </cell>
          <cell r="P8170">
            <v>3487524269</v>
          </cell>
          <cell r="Q8170" t="str">
            <v>Independencia</v>
          </cell>
          <cell r="R8170">
            <v>527</v>
          </cell>
          <cell r="T8170" t="str">
            <v>zarate</v>
          </cell>
          <cell r="U8170" t="str">
            <v>Zarate</v>
          </cell>
          <cell r="V8170">
            <v>1440</v>
          </cell>
          <cell r="W8170" t="str">
            <v>Capital Federal</v>
          </cell>
          <cell r="Y8170" t="str">
            <v>ENVÍO SIN CARGO (CABA Y GRAN PARTE DE GBA) TIEMPO: 4 a 6 DÍAS HÁBILES</v>
          </cell>
          <cell r="Z8170" t="str">
            <v>Mercado Pago</v>
          </cell>
          <cell r="AB8170" t="str">
            <v>independencia 527 entre roca y san martin / codigo postal 2800 - zarate</v>
          </cell>
          <cell r="AD8170">
            <v>44019</v>
          </cell>
          <cell r="AE8170">
            <v>44025</v>
          </cell>
          <cell r="AF8170" t="str">
            <v>MESA PLEGABLE PARA PC MADERA Y METAL 59X39X23CM (Beige con Negro)</v>
          </cell>
          <cell r="AG8170">
            <v>1708</v>
          </cell>
          <cell r="AH8170">
            <v>1</v>
          </cell>
          <cell r="AI8170" t="str">
            <v>046ME7897</v>
          </cell>
          <cell r="AJ8170" t="str">
            <v>Web</v>
          </cell>
          <cell r="AK8170" t="str">
            <v>LLEGA EL 16-07 ENTRE 8 Y 18 HORAS!</v>
          </cell>
          <cell r="AL8170">
            <v>1577133052</v>
          </cell>
          <cell r="AM8170">
            <v>255560624</v>
          </cell>
          <cell r="AN8170" t="str">
            <v>Sí</v>
          </cell>
        </row>
        <row r="8171">
          <cell r="A8171">
            <v>1066</v>
          </cell>
          <cell r="B8171" t="str">
            <v>paloma.harriague20@gmail.com</v>
          </cell>
          <cell r="C8171">
            <v>44019</v>
          </cell>
          <cell r="D8171" t="str">
            <v>Abierta</v>
          </cell>
          <cell r="E8171" t="str">
            <v>Recibido</v>
          </cell>
          <cell r="F8171" t="str">
            <v>Enviado</v>
          </cell>
          <cell r="G8171" t="str">
            <v>ARS</v>
          </cell>
          <cell r="H8171" t="str">
            <v>1534.74</v>
          </cell>
          <cell r="I8171">
            <v>0</v>
          </cell>
          <cell r="J8171">
            <v>0</v>
          </cell>
          <cell r="K8171" t="str">
            <v>1534.74</v>
          </cell>
          <cell r="L8171" t="str">
            <v>Paloma Harriag</v>
          </cell>
          <cell r="M8171">
            <v>40396965</v>
          </cell>
          <cell r="N8171">
            <v>1130188487</v>
          </cell>
          <cell r="O8171" t="str">
            <v>Paloma harriag</v>
          </cell>
          <cell r="P8171">
            <v>1130188487</v>
          </cell>
          <cell r="Q8171" t="str">
            <v>Av Triunvirato</v>
          </cell>
          <cell r="R8171">
            <v>4531</v>
          </cell>
          <cell r="S8171" t="str">
            <v>planta blaja</v>
          </cell>
          <cell r="T8171" t="str">
            <v>villa urquiza</v>
          </cell>
          <cell r="U8171" t="str">
            <v>Caba</v>
          </cell>
          <cell r="V8171">
            <v>1431</v>
          </cell>
          <cell r="W8171" t="str">
            <v>Capital Federal</v>
          </cell>
          <cell r="Y8171" t="str">
            <v>ENVÍO SIN CARGO (CABA Y GRAN PARTE DE GBA) TIEMPO: 4 a 6 DÍAS HÁBILES</v>
          </cell>
          <cell r="Z8171" t="str">
            <v>Mercado Pago</v>
          </cell>
          <cell r="AB8171" t="str">
            <v>la entrega es un local comercial, chocolateria la pinocha, por favor tocar puerta, horario de 11 a 19 hrs. Cualquier cosa llamar al 1130188487</v>
          </cell>
          <cell r="AD8171">
            <v>44019</v>
          </cell>
          <cell r="AE8171">
            <v>44025</v>
          </cell>
          <cell r="AF8171" t="str">
            <v>ESPECIERO 6 PIEZAS DE ACERO INOXIDABLE 20X20 CM</v>
          </cell>
          <cell r="AG8171" t="str">
            <v>1534.74</v>
          </cell>
          <cell r="AH8171">
            <v>1</v>
          </cell>
          <cell r="AI8171" t="str">
            <v>046BA3347</v>
          </cell>
          <cell r="AJ8171" t="str">
            <v>Web</v>
          </cell>
          <cell r="AK8171" t="str">
            <v>LLEGA EL 15-07 ENTRE 8 Y 18 HORAS!</v>
          </cell>
          <cell r="AL8171">
            <v>1576995495</v>
          </cell>
          <cell r="AM8171">
            <v>255538577</v>
          </cell>
          <cell r="AN8171" t="str">
            <v>Sí</v>
          </cell>
        </row>
        <row r="8172">
          <cell r="A8172">
            <v>1065</v>
          </cell>
          <cell r="B8172" t="str">
            <v>agoscerrone@gmail.com</v>
          </cell>
          <cell r="C8172">
            <v>44019</v>
          </cell>
          <cell r="D8172" t="str">
            <v>Abierta</v>
          </cell>
          <cell r="E8172" t="str">
            <v>Recibido</v>
          </cell>
          <cell r="F8172" t="str">
            <v>Enviado</v>
          </cell>
          <cell r="G8172" t="str">
            <v>ARS</v>
          </cell>
          <cell r="H8172" t="str">
            <v>5182.82</v>
          </cell>
          <cell r="I8172">
            <v>0</v>
          </cell>
          <cell r="J8172">
            <v>0</v>
          </cell>
          <cell r="K8172" t="str">
            <v>5182.82</v>
          </cell>
          <cell r="L8172" t="str">
            <v>Agostina Cerrone</v>
          </cell>
          <cell r="M8172">
            <v>40549254</v>
          </cell>
          <cell r="N8172">
            <v>1162709764</v>
          </cell>
          <cell r="O8172" t="str">
            <v>Agostina Cerrone</v>
          </cell>
          <cell r="P8172">
            <v>1162709764</v>
          </cell>
          <cell r="Q8172" t="str">
            <v>Av La Plata</v>
          </cell>
          <cell r="R8172">
            <v>2104</v>
          </cell>
          <cell r="U8172" t="str">
            <v>Quilmes</v>
          </cell>
          <cell r="V8172">
            <v>1878</v>
          </cell>
          <cell r="W8172" t="str">
            <v>Gran Buenos Aires</v>
          </cell>
          <cell r="Y8172" t="str">
            <v>ENVÍO SIN CARGO (CABA Y GRAN PARTE DE GBA) TIEMPO: 4 a 6 DÍAS HÁBILES</v>
          </cell>
          <cell r="Z8172" t="str">
            <v>Mercado Pago</v>
          </cell>
          <cell r="AD8172">
            <v>44019</v>
          </cell>
          <cell r="AE8172">
            <v>44025</v>
          </cell>
          <cell r="AF8172" t="str">
            <v>TRAPEADOR DE PISO VIOLETA EXTENSIBLE</v>
          </cell>
          <cell r="AG8172" t="str">
            <v>1195.88</v>
          </cell>
          <cell r="AH8172">
            <v>2</v>
          </cell>
          <cell r="AI8172" t="str">
            <v>046LI7535</v>
          </cell>
          <cell r="AJ8172" t="str">
            <v>Web</v>
          </cell>
          <cell r="AK8172" t="str">
            <v>LLEGA EL 15-07 ENTRE 8 Y 18 HORAS!</v>
          </cell>
          <cell r="AL8172">
            <v>1576751907</v>
          </cell>
          <cell r="AM8172">
            <v>255446557</v>
          </cell>
          <cell r="AN8172" t="str">
            <v>Sí</v>
          </cell>
        </row>
        <row r="8173">
          <cell r="A8173">
            <v>1065</v>
          </cell>
          <cell r="B8173" t="str">
            <v>agoscerrone@gmail.com</v>
          </cell>
          <cell r="AF8173" t="str">
            <v>DESTAPADOR - SACACORCHOS</v>
          </cell>
          <cell r="AG8173" t="str">
            <v>134.84</v>
          </cell>
          <cell r="AH8173">
            <v>1</v>
          </cell>
          <cell r="AI8173" t="str">
            <v>BA4791</v>
          </cell>
          <cell r="AN8173" t="str">
            <v>Sí</v>
          </cell>
        </row>
        <row r="8174">
          <cell r="A8174">
            <v>1065</v>
          </cell>
          <cell r="B8174" t="str">
            <v>agoscerrone@gmail.com</v>
          </cell>
          <cell r="AF8174" t="str">
            <v>BROCHES PARA BOLSA FLUO BLISTER SET X 5PC COL.SURT. 11CM</v>
          </cell>
          <cell r="AG8174" t="str">
            <v>140.9</v>
          </cell>
          <cell r="AH8174">
            <v>1</v>
          </cell>
          <cell r="AI8174" t="str">
            <v>046BR5392</v>
          </cell>
          <cell r="AN8174" t="str">
            <v>Sí</v>
          </cell>
        </row>
        <row r="8175">
          <cell r="A8175">
            <v>1065</v>
          </cell>
          <cell r="B8175" t="str">
            <v>agoscerrone@gmail.com</v>
          </cell>
          <cell r="AF8175" t="str">
            <v>CUCHARON DISTINTOS COLORES (Negro)</v>
          </cell>
          <cell r="AG8175" t="str">
            <v>205.44</v>
          </cell>
          <cell r="AH8175">
            <v>1</v>
          </cell>
          <cell r="AI8175" t="str">
            <v>BP16002</v>
          </cell>
          <cell r="AN8175" t="str">
            <v>Sí</v>
          </cell>
        </row>
        <row r="8176">
          <cell r="A8176">
            <v>1065</v>
          </cell>
          <cell r="B8176" t="str">
            <v>agoscerrone@gmail.com</v>
          </cell>
          <cell r="AF8176" t="str">
            <v>CUCHARA DISTINTOS COLORES (Negro)</v>
          </cell>
          <cell r="AG8176" t="str">
            <v>205.44</v>
          </cell>
          <cell r="AH8176">
            <v>1</v>
          </cell>
          <cell r="AI8176" t="str">
            <v>BP15002</v>
          </cell>
          <cell r="AN8176" t="str">
            <v>Sí</v>
          </cell>
        </row>
        <row r="8177">
          <cell r="A8177">
            <v>1065</v>
          </cell>
          <cell r="B8177" t="str">
            <v>agoscerrone@gmail.com</v>
          </cell>
          <cell r="AF8177" t="str">
            <v>ESPUMADERA DISTINTOS COLORES (Negro)</v>
          </cell>
          <cell r="AG8177" t="str">
            <v>205.44</v>
          </cell>
          <cell r="AH8177">
            <v>1</v>
          </cell>
          <cell r="AI8177" t="str">
            <v>BP10002 BIPO</v>
          </cell>
          <cell r="AN8177" t="str">
            <v>Sí</v>
          </cell>
        </row>
        <row r="8178">
          <cell r="A8178">
            <v>1065</v>
          </cell>
          <cell r="B8178" t="str">
            <v>agoscerrone@gmail.com</v>
          </cell>
          <cell r="AF8178" t="str">
            <v>PROMO SET DE VIDRIO</v>
          </cell>
          <cell r="AG8178">
            <v>1899</v>
          </cell>
          <cell r="AH8178">
            <v>1</v>
          </cell>
          <cell r="AI8178" t="str">
            <v>087588F3//BA6431//BA6431//PA59534</v>
          </cell>
          <cell r="AN8178" t="str">
            <v>Sí</v>
          </cell>
        </row>
        <row r="8179">
          <cell r="A8179">
            <v>1064</v>
          </cell>
          <cell r="B8179" t="str">
            <v>aldu05_6@hotmail.com</v>
          </cell>
          <cell r="C8179">
            <v>44019</v>
          </cell>
          <cell r="D8179" t="str">
            <v>Abierta</v>
          </cell>
          <cell r="E8179" t="str">
            <v>Recibido</v>
          </cell>
          <cell r="F8179" t="str">
            <v>Enviado</v>
          </cell>
          <cell r="G8179" t="str">
            <v>ARS</v>
          </cell>
          <cell r="H8179">
            <v>1708</v>
          </cell>
          <cell r="I8179">
            <v>0</v>
          </cell>
          <cell r="J8179">
            <v>0</v>
          </cell>
          <cell r="K8179">
            <v>1708</v>
          </cell>
          <cell r="L8179" t="str">
            <v>Aldana de Borba</v>
          </cell>
          <cell r="M8179">
            <v>40513774</v>
          </cell>
          <cell r="N8179">
            <v>1530619178</v>
          </cell>
          <cell r="O8179" t="str">
            <v>Aldana de Borba</v>
          </cell>
          <cell r="P8179">
            <v>1530619178</v>
          </cell>
          <cell r="Q8179" t="str">
            <v>America</v>
          </cell>
          <cell r="R8179">
            <v>4666</v>
          </cell>
          <cell r="S8179" t="str">
            <v>1B</v>
          </cell>
          <cell r="T8179" t="str">
            <v>Villa ballester</v>
          </cell>
          <cell r="U8179" t="str">
            <v>Buenos aires</v>
          </cell>
          <cell r="V8179">
            <v>1653</v>
          </cell>
          <cell r="W8179" t="str">
            <v>Gran Buenos Aires</v>
          </cell>
          <cell r="Y8179" t="str">
            <v>ENVÍO SIN CARGO (CABA Y GRAN PARTE DE GBA) TIEMPO: 4 a 6 DÍAS HÁBILES</v>
          </cell>
          <cell r="Z8179" t="str">
            <v>Mercado Pago</v>
          </cell>
          <cell r="AD8179">
            <v>44019</v>
          </cell>
          <cell r="AE8179">
            <v>44025</v>
          </cell>
          <cell r="AF8179" t="str">
            <v>MESA PLEGABLE PARA PC MADERA Y METAL 59X39X23CM (Beige con Negro)</v>
          </cell>
          <cell r="AG8179">
            <v>1708</v>
          </cell>
          <cell r="AH8179">
            <v>1</v>
          </cell>
          <cell r="AI8179" t="str">
            <v>046ME7897</v>
          </cell>
          <cell r="AJ8179" t="str">
            <v>Móvil</v>
          </cell>
          <cell r="AK8179" t="str">
            <v>LLEGA EL 15-07 ENTRE 8 Y 18 HORAS!</v>
          </cell>
          <cell r="AL8179">
            <v>1576636636</v>
          </cell>
          <cell r="AM8179">
            <v>255452964</v>
          </cell>
          <cell r="AN8179" t="str">
            <v>Sí</v>
          </cell>
        </row>
        <row r="8180">
          <cell r="A8180">
            <v>1063</v>
          </cell>
          <cell r="B8180" t="str">
            <v>facuu.z@hotmail.com</v>
          </cell>
          <cell r="C8180">
            <v>44019</v>
          </cell>
          <cell r="D8180" t="str">
            <v>Abierta</v>
          </cell>
          <cell r="E8180" t="str">
            <v>Recibido</v>
          </cell>
          <cell r="F8180" t="str">
            <v>Enviado</v>
          </cell>
          <cell r="G8180" t="str">
            <v>ARS</v>
          </cell>
          <cell r="H8180" t="str">
            <v>1806.31</v>
          </cell>
          <cell r="I8180">
            <v>0</v>
          </cell>
          <cell r="J8180">
            <v>0</v>
          </cell>
          <cell r="K8180" t="str">
            <v>1806.31</v>
          </cell>
          <cell r="L8180" t="str">
            <v>Facundo Zanzutti</v>
          </cell>
          <cell r="M8180">
            <v>38242174</v>
          </cell>
          <cell r="N8180">
            <v>1565795634</v>
          </cell>
          <cell r="O8180" t="str">
            <v>Facundo Zanzutti</v>
          </cell>
          <cell r="P8180">
            <v>1565795634</v>
          </cell>
          <cell r="Q8180" t="str">
            <v>Virrey Liniers</v>
          </cell>
          <cell r="R8180">
            <v>2191</v>
          </cell>
          <cell r="S8180" t="str">
            <v>1ero 6</v>
          </cell>
          <cell r="T8180" t="str">
            <v>Boedo</v>
          </cell>
          <cell r="U8180" t="str">
            <v>Caba</v>
          </cell>
          <cell r="V8180">
            <v>1261</v>
          </cell>
          <cell r="W8180" t="str">
            <v>Capital Federal</v>
          </cell>
          <cell r="Y8180" t="str">
            <v>ENVÍO SIN CARGO (CABA Y GRAN PARTE DE GBA) TIEMPO: 4 a 6 DÍAS HÁBILES</v>
          </cell>
          <cell r="Z8180" t="str">
            <v>Mercado Pago</v>
          </cell>
          <cell r="AD8180">
            <v>44019</v>
          </cell>
          <cell r="AE8180">
            <v>44021</v>
          </cell>
          <cell r="AF8180" t="str">
            <v>PUFF CUADRADO COLOR GRIS DE 30X30CM Y 30H</v>
          </cell>
          <cell r="AG8180" t="str">
            <v>1806.31</v>
          </cell>
          <cell r="AH8180">
            <v>1</v>
          </cell>
          <cell r="AI8180" t="str">
            <v>046AS7261</v>
          </cell>
          <cell r="AJ8180" t="str">
            <v>Web</v>
          </cell>
          <cell r="AK8180" t="str">
            <v>LLEGA HOY 9-07 ENTRE 15 Y 17 HORAS!</v>
          </cell>
          <cell r="AL8180">
            <v>1576455333</v>
          </cell>
          <cell r="AM8180">
            <v>255411135</v>
          </cell>
          <cell r="AN8180" t="str">
            <v>Sí</v>
          </cell>
        </row>
        <row r="8181">
          <cell r="A8181">
            <v>1062</v>
          </cell>
          <cell r="B8181" t="str">
            <v>micaela.schiavone@hotmail.com</v>
          </cell>
          <cell r="C8181">
            <v>44019</v>
          </cell>
          <cell r="D8181" t="str">
            <v>Abierta</v>
          </cell>
          <cell r="E8181" t="str">
            <v>Recibido</v>
          </cell>
          <cell r="F8181" t="str">
            <v>Enviado</v>
          </cell>
          <cell r="G8181" t="str">
            <v>ARS</v>
          </cell>
          <cell r="H8181">
            <v>1708</v>
          </cell>
          <cell r="I8181">
            <v>0</v>
          </cell>
          <cell r="J8181">
            <v>0</v>
          </cell>
          <cell r="K8181">
            <v>1708</v>
          </cell>
          <cell r="L8181" t="str">
            <v>Micaela Schiavone</v>
          </cell>
          <cell r="M8181">
            <v>39852032</v>
          </cell>
          <cell r="N8181">
            <v>1122856087</v>
          </cell>
          <cell r="O8181" t="str">
            <v>Micaela Schiavone</v>
          </cell>
          <cell r="P8181">
            <v>1122856087</v>
          </cell>
          <cell r="Q8181" t="str">
            <v>Honduras</v>
          </cell>
          <cell r="R8181">
            <v>1867</v>
          </cell>
          <cell r="T8181" t="str">
            <v>Valentín alsina</v>
          </cell>
          <cell r="U8181" t="str">
            <v>Lanus oeste</v>
          </cell>
          <cell r="V8181">
            <v>1824</v>
          </cell>
          <cell r="W8181" t="str">
            <v>Gran Buenos Aires</v>
          </cell>
          <cell r="Y8181" t="str">
            <v>ENVÍO SIN CARGO (CABA Y GRAN PARTE DE GBA) TIEMPO: 4 a 6 DÍAS HÁBILES</v>
          </cell>
          <cell r="Z8181" t="str">
            <v>Mercado Pago</v>
          </cell>
          <cell r="AD8181">
            <v>44019</v>
          </cell>
          <cell r="AE8181">
            <v>44025</v>
          </cell>
          <cell r="AF8181" t="str">
            <v>MESA PLEGABLE PARA PC MADERA Y METAL 59X39X23CM (Beige con Negro)</v>
          </cell>
          <cell r="AG8181">
            <v>1708</v>
          </cell>
          <cell r="AH8181">
            <v>1</v>
          </cell>
          <cell r="AI8181" t="str">
            <v>046ME7897</v>
          </cell>
          <cell r="AJ8181" t="str">
            <v>Móvil</v>
          </cell>
          <cell r="AK8181" t="str">
            <v>LLEGA EL 16-07 ENTRE 8 Y 18 HORAS!</v>
          </cell>
          <cell r="AL8181">
            <v>1576400467</v>
          </cell>
          <cell r="AM8181">
            <v>255405035</v>
          </cell>
          <cell r="AN8181" t="str">
            <v>Sí</v>
          </cell>
        </row>
        <row r="8182">
          <cell r="A8182">
            <v>1061</v>
          </cell>
          <cell r="B8182" t="str">
            <v>tatianaschnirmajer@hotmail.com</v>
          </cell>
          <cell r="C8182">
            <v>44019</v>
          </cell>
          <cell r="D8182" t="str">
            <v>Abierta</v>
          </cell>
          <cell r="E8182" t="str">
            <v>Recibido</v>
          </cell>
          <cell r="F8182" t="str">
            <v>Enviado</v>
          </cell>
          <cell r="G8182" t="str">
            <v>ARS</v>
          </cell>
          <cell r="H8182" t="str">
            <v>4127.8</v>
          </cell>
          <cell r="I8182" t="str">
            <v>362.97</v>
          </cell>
          <cell r="J8182">
            <v>0</v>
          </cell>
          <cell r="K8182" t="str">
            <v>3764.83</v>
          </cell>
          <cell r="L8182" t="str">
            <v>Tatiana Schnirmajer</v>
          </cell>
          <cell r="M8182">
            <v>39560770</v>
          </cell>
          <cell r="N8182">
            <v>1132193264</v>
          </cell>
          <cell r="O8182" t="str">
            <v>Tatiana Schnirmajer</v>
          </cell>
          <cell r="P8182">
            <v>1132193264</v>
          </cell>
          <cell r="Q8182" t="str">
            <v>Malabia</v>
          </cell>
          <cell r="R8182">
            <v>166</v>
          </cell>
          <cell r="S8182" t="str">
            <v>3ero B</v>
          </cell>
          <cell r="T8182" t="str">
            <v>Villa Crespo</v>
          </cell>
          <cell r="U8182" t="str">
            <v>Caba</v>
          </cell>
          <cell r="V8182">
            <v>1414</v>
          </cell>
          <cell r="W8182" t="str">
            <v>Capital Federal</v>
          </cell>
          <cell r="Y8182" t="str">
            <v>ENVÍO SIN CARGO (CABA Y GRAN PARTE DE GBA) TIEMPO: 4 a 6 DÍAS HÁBILES</v>
          </cell>
          <cell r="Z8182" t="str">
            <v>Mercado Pago</v>
          </cell>
          <cell r="AA8182" t="str">
            <v>BARBIEVELEZ</v>
          </cell>
          <cell r="AD8182">
            <v>44019</v>
          </cell>
          <cell r="AE8182">
            <v>44025</v>
          </cell>
          <cell r="AF8182" t="str">
            <v>FUENTE PARA HORNO REDONDA BORCAM 1720CC PASABAHCE 25 CM DIAM</v>
          </cell>
          <cell r="AG8182" t="str">
            <v>648.35</v>
          </cell>
          <cell r="AH8182">
            <v>1</v>
          </cell>
          <cell r="AI8182" t="str">
            <v>PA59534</v>
          </cell>
          <cell r="AJ8182" t="str">
            <v>Web</v>
          </cell>
          <cell r="AK8182" t="str">
            <v>LLEGA EL 15-07 ENTRE 8 Y 18 HORAS!</v>
          </cell>
          <cell r="AL8182">
            <v>1575958350</v>
          </cell>
          <cell r="AM8182">
            <v>255238253</v>
          </cell>
          <cell r="AN8182" t="str">
            <v>Sí</v>
          </cell>
        </row>
        <row r="8183">
          <cell r="A8183">
            <v>1061</v>
          </cell>
          <cell r="B8183" t="str">
            <v>tatianaschnirmajer@hotmail.com</v>
          </cell>
          <cell r="AF8183" t="str">
            <v>MESA PLEGABLE PARA PC MADERA Y METAL 59X39X23CM (Beige con Negro)</v>
          </cell>
          <cell r="AG8183">
            <v>1708</v>
          </cell>
          <cell r="AH8183">
            <v>1</v>
          </cell>
          <cell r="AI8183" t="str">
            <v>046ME7897</v>
          </cell>
          <cell r="AN8183" t="str">
            <v>Sí</v>
          </cell>
        </row>
        <row r="8184">
          <cell r="A8184">
            <v>1061</v>
          </cell>
          <cell r="B8184" t="str">
            <v>tatianaschnirmajer@hotmail.com</v>
          </cell>
          <cell r="AF8184" t="str">
            <v>SET X 3 BOWL DE VIDRIO</v>
          </cell>
          <cell r="AG8184">
            <v>723</v>
          </cell>
          <cell r="AH8184">
            <v>1</v>
          </cell>
          <cell r="AI8184" t="str">
            <v>087588F3 MERCA SEPARADA</v>
          </cell>
          <cell r="AN8184" t="str">
            <v>Sí</v>
          </cell>
        </row>
        <row r="8185">
          <cell r="A8185">
            <v>1061</v>
          </cell>
          <cell r="B8185" t="str">
            <v>tatianaschnirmajer@hotmail.com</v>
          </cell>
          <cell r="AF8185" t="str">
            <v>PLANTA ARTIFICIAL MACET. CERAM. 15X16CM</v>
          </cell>
          <cell r="AG8185">
            <v>932</v>
          </cell>
          <cell r="AH8185">
            <v>1</v>
          </cell>
          <cell r="AI8185" t="str">
            <v>046FL7154</v>
          </cell>
          <cell r="AN8185" t="str">
            <v>Sí</v>
          </cell>
        </row>
        <row r="8186">
          <cell r="A8186">
            <v>1061</v>
          </cell>
          <cell r="B8186" t="str">
            <v>tatianaschnirmajer@hotmail.com</v>
          </cell>
          <cell r="AF8186" t="str">
            <v>UNTADOR CRISTAL 1 PIEZA 14,5CM MOTIV. SIN ELECCIÓN</v>
          </cell>
          <cell r="AG8186" t="str">
            <v>23.29</v>
          </cell>
          <cell r="AH8186">
            <v>5</v>
          </cell>
          <cell r="AI8186" t="str">
            <v>019BA6981</v>
          </cell>
          <cell r="AN8186" t="str">
            <v>Sí</v>
          </cell>
        </row>
        <row r="8187">
          <cell r="A8187">
            <v>1060</v>
          </cell>
          <cell r="B8187" t="str">
            <v>euge2192ceci@gmail.com</v>
          </cell>
          <cell r="C8187">
            <v>44019</v>
          </cell>
          <cell r="D8187" t="str">
            <v>Abierta</v>
          </cell>
          <cell r="E8187" t="str">
            <v>Recibido</v>
          </cell>
          <cell r="F8187" t="str">
            <v>Enviado</v>
          </cell>
          <cell r="G8187" t="str">
            <v>ARS</v>
          </cell>
          <cell r="H8187">
            <v>1708</v>
          </cell>
          <cell r="I8187">
            <v>0</v>
          </cell>
          <cell r="J8187">
            <v>520</v>
          </cell>
          <cell r="K8187">
            <v>2228</v>
          </cell>
          <cell r="L8187" t="str">
            <v>Eugenia Punilla</v>
          </cell>
          <cell r="M8187">
            <v>35995812</v>
          </cell>
          <cell r="N8187">
            <v>5491156371058</v>
          </cell>
          <cell r="O8187" t="str">
            <v>Eugenia Punilla</v>
          </cell>
          <cell r="P8187">
            <v>5491156371058</v>
          </cell>
          <cell r="Q8187" t="str">
            <v>Lacarra esquina Bolaños</v>
          </cell>
          <cell r="R8187">
            <v>716</v>
          </cell>
          <cell r="T8187" t="str">
            <v>Gerli</v>
          </cell>
          <cell r="U8187" t="str">
            <v>Lanus</v>
          </cell>
          <cell r="V8187">
            <v>1824</v>
          </cell>
          <cell r="W8187" t="str">
            <v>Gran Buenos Aires</v>
          </cell>
          <cell r="Y8187" t="str">
            <v>Correo Argentino - Encomienda Clásica</v>
          </cell>
          <cell r="Z8187" t="str">
            <v>Mercado Pago</v>
          </cell>
          <cell r="AD8187">
            <v>44019</v>
          </cell>
          <cell r="AE8187">
            <v>44025</v>
          </cell>
          <cell r="AF8187" t="str">
            <v>MESA PLEGABLE PARA PC MADERA Y METAL 59X39X23CM (Beige con Negro)</v>
          </cell>
          <cell r="AG8187">
            <v>1708</v>
          </cell>
          <cell r="AH8187">
            <v>1</v>
          </cell>
          <cell r="AI8187" t="str">
            <v>046ME7897</v>
          </cell>
          <cell r="AJ8187" t="str">
            <v>Móvil</v>
          </cell>
          <cell r="AK8187" t="str">
            <v>LLEGA EL 16-07 ENTRE 8 Y 18 HORAS!</v>
          </cell>
          <cell r="AL8187">
            <v>1575850756</v>
          </cell>
          <cell r="AM8187">
            <v>255300156</v>
          </cell>
          <cell r="AN8187" t="str">
            <v>Sí</v>
          </cell>
        </row>
        <row r="8188">
          <cell r="A8188">
            <v>1059</v>
          </cell>
          <cell r="B8188" t="str">
            <v>mariaminetti63@gmail.com</v>
          </cell>
          <cell r="C8188">
            <v>44019</v>
          </cell>
          <cell r="D8188" t="str">
            <v>Abierta</v>
          </cell>
          <cell r="E8188" t="str">
            <v>Recibido</v>
          </cell>
          <cell r="F8188" t="str">
            <v>Enviado</v>
          </cell>
          <cell r="G8188" t="str">
            <v>ARS</v>
          </cell>
          <cell r="H8188" t="str">
            <v>2085.1</v>
          </cell>
          <cell r="I8188">
            <v>0</v>
          </cell>
          <cell r="J8188">
            <v>520</v>
          </cell>
          <cell r="K8188" t="str">
            <v>2605.1</v>
          </cell>
          <cell r="L8188" t="str">
            <v>María de los Ángeles Minetti</v>
          </cell>
          <cell r="M8188">
            <v>16388415</v>
          </cell>
          <cell r="N8188" t="str">
            <v>0236-154316195</v>
          </cell>
          <cell r="O8188" t="str">
            <v>María de los Ángeles Minetti</v>
          </cell>
          <cell r="P8188" t="str">
            <v>0236-154316195</v>
          </cell>
          <cell r="Q8188" t="str">
            <v>Santa Fe</v>
          </cell>
          <cell r="R8188">
            <v>357</v>
          </cell>
          <cell r="U8188" t="str">
            <v>Ferre Bs As (PARTIDO DE GENERAL ARENALES)</v>
          </cell>
          <cell r="V8188">
            <v>6027</v>
          </cell>
          <cell r="W8188" t="str">
            <v>Buenos Aires</v>
          </cell>
          <cell r="Y8188" t="str">
            <v>Correo Argentino - Encomienda Clásica</v>
          </cell>
          <cell r="Z8188" t="str">
            <v>Mercado Pago</v>
          </cell>
          <cell r="AD8188">
            <v>44019</v>
          </cell>
          <cell r="AE8188">
            <v>44025</v>
          </cell>
          <cell r="AF8188" t="str">
            <v>SET DE BAÑO 4 PIEZAS: DISP. + JAB + 2 PORTA CEP MARRÓN</v>
          </cell>
          <cell r="AG8188" t="str">
            <v>2085.1</v>
          </cell>
          <cell r="AH8188">
            <v>1</v>
          </cell>
          <cell r="AI8188" t="str">
            <v>046AB7311</v>
          </cell>
          <cell r="AJ8188" t="str">
            <v>Móvil</v>
          </cell>
          <cell r="AK8188" t="str">
            <v>SE ENVIA AL CORREO EL 16-07 ENTRE 15 Y 18 HORAS!</v>
          </cell>
          <cell r="AL8188">
            <v>1575688743</v>
          </cell>
          <cell r="AM8188">
            <v>254819373</v>
          </cell>
          <cell r="AN8188" t="str">
            <v>Sí</v>
          </cell>
        </row>
        <row r="8189">
          <cell r="A8189">
            <v>1058</v>
          </cell>
          <cell r="B8189" t="str">
            <v>m.belolivera@gmail.com</v>
          </cell>
          <cell r="C8189">
            <v>44019</v>
          </cell>
          <cell r="D8189" t="str">
            <v>Abierta</v>
          </cell>
          <cell r="E8189" t="str">
            <v>Recibido</v>
          </cell>
          <cell r="F8189" t="str">
            <v>Enviado</v>
          </cell>
          <cell r="G8189" t="str">
            <v>ARS</v>
          </cell>
          <cell r="H8189" t="str">
            <v>1148.58</v>
          </cell>
          <cell r="I8189">
            <v>0</v>
          </cell>
          <cell r="J8189">
            <v>0</v>
          </cell>
          <cell r="K8189" t="str">
            <v>1148.58</v>
          </cell>
          <cell r="L8189" t="str">
            <v>Belén Olivera</v>
          </cell>
          <cell r="M8189">
            <v>37620386</v>
          </cell>
          <cell r="N8189">
            <v>1523575108</v>
          </cell>
          <cell r="O8189" t="str">
            <v>Belén Olivera</v>
          </cell>
          <cell r="P8189">
            <v>1523575108</v>
          </cell>
          <cell r="Q8189" t="str">
            <v>Bonpland</v>
          </cell>
          <cell r="R8189">
            <v>2428</v>
          </cell>
          <cell r="S8189" t="str">
            <v>Piso 1°A Encargado</v>
          </cell>
          <cell r="T8189" t="str">
            <v>Palermo</v>
          </cell>
          <cell r="U8189" t="str">
            <v>Caba</v>
          </cell>
          <cell r="V8189">
            <v>1425</v>
          </cell>
          <cell r="W8189" t="str">
            <v>Capital Federal</v>
          </cell>
          <cell r="Y8189" t="str">
            <v>ENVÍO SIN CARGO (CABA Y GRAN PARTE DE GBA) TIEMPO: 4 a 6 DÍAS HÁBILES</v>
          </cell>
          <cell r="Z8189" t="str">
            <v>Mercado Pago</v>
          </cell>
          <cell r="AD8189">
            <v>44019</v>
          </cell>
          <cell r="AE8189">
            <v>44019</v>
          </cell>
          <cell r="AF8189" t="str">
            <v>CORTINA DE BAÑO CREMA 180 X 200 CM</v>
          </cell>
          <cell r="AG8189" t="str">
            <v>1148.58</v>
          </cell>
          <cell r="AH8189">
            <v>1</v>
          </cell>
          <cell r="AI8189" t="str">
            <v>AB7343</v>
          </cell>
          <cell r="AJ8189" t="str">
            <v>Móvil</v>
          </cell>
          <cell r="AK8189" t="str">
            <v>LLEGA EL 11-07 ENTRE 8 Y 13 HORAS!</v>
          </cell>
          <cell r="AL8189">
            <v>1575587594</v>
          </cell>
          <cell r="AM8189">
            <v>255245395</v>
          </cell>
          <cell r="AN8189" t="str">
            <v>Sí</v>
          </cell>
        </row>
        <row r="8190">
          <cell r="A8190">
            <v>1057</v>
          </cell>
          <cell r="B8190" t="str">
            <v>reginamarcone@hotmail.com</v>
          </cell>
          <cell r="C8190">
            <v>44019</v>
          </cell>
          <cell r="D8190" t="str">
            <v>Abierta</v>
          </cell>
          <cell r="E8190" t="str">
            <v>Recibido</v>
          </cell>
          <cell r="F8190" t="str">
            <v>Enviado</v>
          </cell>
          <cell r="G8190" t="str">
            <v>ARS</v>
          </cell>
          <cell r="H8190">
            <v>1708</v>
          </cell>
          <cell r="I8190">
            <v>0</v>
          </cell>
          <cell r="J8190">
            <v>0</v>
          </cell>
          <cell r="K8190">
            <v>1708</v>
          </cell>
          <cell r="L8190" t="str">
            <v>Regina Marcone</v>
          </cell>
          <cell r="M8190">
            <v>35971524</v>
          </cell>
          <cell r="N8190">
            <v>1162534793</v>
          </cell>
          <cell r="O8190" t="str">
            <v>Regina Marcone</v>
          </cell>
          <cell r="P8190">
            <v>1162534793</v>
          </cell>
          <cell r="Q8190" t="str">
            <v>Hortiguera</v>
          </cell>
          <cell r="R8190">
            <v>689</v>
          </cell>
          <cell r="S8190" t="str">
            <v>6ºD</v>
          </cell>
          <cell r="T8190" t="str">
            <v>Parque chacabuco</v>
          </cell>
          <cell r="U8190" t="str">
            <v>Caba</v>
          </cell>
          <cell r="V8190">
            <v>1406</v>
          </cell>
          <cell r="W8190" t="str">
            <v>Capital Federal</v>
          </cell>
          <cell r="Y8190" t="str">
            <v>ENVÍO SIN CARGO (CABA Y GRAN PARTE DE GBA) TIEMPO: 4 a 6 DÍAS HÁBILES</v>
          </cell>
          <cell r="Z8190" t="str">
            <v>Mercado Pago</v>
          </cell>
          <cell r="AB8190" t="str">
            <v>Llamar al 116 253 4793 cuando se realice el envio</v>
          </cell>
          <cell r="AD8190">
            <v>44019</v>
          </cell>
          <cell r="AE8190">
            <v>44021</v>
          </cell>
          <cell r="AF8190" t="str">
            <v>MESA PLEGABLE PARA PC MADERA Y METAL 59X39X23CM (Marrón oscuro)</v>
          </cell>
          <cell r="AG8190">
            <v>1708</v>
          </cell>
          <cell r="AH8190">
            <v>1</v>
          </cell>
          <cell r="AI8190" t="str">
            <v>046ME7897</v>
          </cell>
          <cell r="AJ8190" t="str">
            <v>Web</v>
          </cell>
          <cell r="AK8190" t="str">
            <v>LLEGA HOY 9-07 ENTRE 12 Y 15 HORAS!</v>
          </cell>
          <cell r="AL8190">
            <v>1575235792</v>
          </cell>
          <cell r="AM8190">
            <v>250251897</v>
          </cell>
          <cell r="AN8190" t="str">
            <v>Sí</v>
          </cell>
        </row>
        <row r="8191">
          <cell r="A8191">
            <v>1056</v>
          </cell>
          <cell r="B8191" t="str">
            <v>paumadero@gmail.com</v>
          </cell>
          <cell r="C8191">
            <v>44019</v>
          </cell>
          <cell r="D8191" t="str">
            <v>Abierta</v>
          </cell>
          <cell r="E8191" t="str">
            <v>Recibido</v>
          </cell>
          <cell r="F8191" t="str">
            <v>Enviado</v>
          </cell>
          <cell r="G8191" t="str">
            <v>ARS</v>
          </cell>
          <cell r="H8191">
            <v>1708</v>
          </cell>
          <cell r="I8191">
            <v>0</v>
          </cell>
          <cell r="J8191">
            <v>0</v>
          </cell>
          <cell r="K8191">
            <v>1708</v>
          </cell>
          <cell r="L8191" t="str">
            <v>Paula Madero</v>
          </cell>
          <cell r="M8191">
            <v>25061328</v>
          </cell>
          <cell r="N8191">
            <v>1153148888</v>
          </cell>
          <cell r="O8191" t="str">
            <v>Paula MADERO</v>
          </cell>
          <cell r="P8191">
            <v>1153148888</v>
          </cell>
          <cell r="Q8191" t="str">
            <v>French</v>
          </cell>
          <cell r="R8191">
            <v>32</v>
          </cell>
          <cell r="S8191">
            <v>0.29166666666666669</v>
          </cell>
          <cell r="U8191" t="str">
            <v>Avellaneda</v>
          </cell>
          <cell r="V8191">
            <v>1870</v>
          </cell>
          <cell r="W8191" t="str">
            <v>Gran Buenos Aires</v>
          </cell>
          <cell r="Y8191" t="str">
            <v>ENVÍO SIN CARGO (CABA Y GRAN PARTE DE GBA) TIEMPO: 4 a 6 DÍAS HÁBILES</v>
          </cell>
          <cell r="Z8191" t="str">
            <v>Mercado Pago</v>
          </cell>
          <cell r="AD8191">
            <v>44019</v>
          </cell>
          <cell r="AE8191">
            <v>44025</v>
          </cell>
          <cell r="AF8191" t="str">
            <v>MESA PLEGABLE PARA PC MADERA Y METAL 59X39X23CM (Beige con Negro)</v>
          </cell>
          <cell r="AG8191">
            <v>1708</v>
          </cell>
          <cell r="AH8191">
            <v>1</v>
          </cell>
          <cell r="AI8191" t="str">
            <v>046ME7897</v>
          </cell>
          <cell r="AJ8191" t="str">
            <v>Web</v>
          </cell>
          <cell r="AK8191" t="str">
            <v>LLEGA EL 16-07 ENTRE 8 Y 18 HORAS!</v>
          </cell>
          <cell r="AL8191">
            <v>1574840411</v>
          </cell>
          <cell r="AM8191">
            <v>255116242</v>
          </cell>
          <cell r="AN8191" t="str">
            <v>Sí</v>
          </cell>
        </row>
        <row r="8192">
          <cell r="A8192">
            <v>1055</v>
          </cell>
          <cell r="B8192" t="str">
            <v>claudia.gonzalezdelriego@gmail.com</v>
          </cell>
          <cell r="C8192">
            <v>44019</v>
          </cell>
          <cell r="D8192" t="str">
            <v>Abierta</v>
          </cell>
          <cell r="E8192" t="str">
            <v>Recibido</v>
          </cell>
          <cell r="F8192" t="str">
            <v>Enviado</v>
          </cell>
          <cell r="G8192" t="str">
            <v>ARS</v>
          </cell>
          <cell r="H8192">
            <v>1708</v>
          </cell>
          <cell r="I8192">
            <v>0</v>
          </cell>
          <cell r="J8192">
            <v>0</v>
          </cell>
          <cell r="K8192">
            <v>1708</v>
          </cell>
          <cell r="L8192" t="str">
            <v>Claudia Gonzalez del Riego</v>
          </cell>
          <cell r="M8192">
            <v>27604636707</v>
          </cell>
          <cell r="N8192">
            <v>5491167118030</v>
          </cell>
          <cell r="O8192" t="str">
            <v>Claudia Gonzalez del Riego</v>
          </cell>
          <cell r="P8192">
            <v>5491167118030</v>
          </cell>
          <cell r="Q8192" t="str">
            <v>Paraguay</v>
          </cell>
          <cell r="R8192">
            <v>1878</v>
          </cell>
          <cell r="S8192" t="str">
            <v>8b</v>
          </cell>
          <cell r="T8192" t="str">
            <v>Recoleta</v>
          </cell>
          <cell r="U8192" t="str">
            <v>Buenos Aires</v>
          </cell>
          <cell r="V8192">
            <v>1121</v>
          </cell>
          <cell r="W8192" t="str">
            <v>Capital Federal</v>
          </cell>
          <cell r="Y8192" t="str">
            <v>ENVÍO SIN CARGO (CABA Y GRAN PARTE DE GBA) TIEMPO: 4 a 6 DÍAS HÁBILES</v>
          </cell>
          <cell r="Z8192" t="str">
            <v>Mercado Pago</v>
          </cell>
          <cell r="AD8192">
            <v>44019</v>
          </cell>
          <cell r="AE8192">
            <v>44025</v>
          </cell>
          <cell r="AF8192" t="str">
            <v>MESA PLEGABLE PARA PC MADERA Y METAL 59X39X23CM (Beige con Negro)</v>
          </cell>
          <cell r="AG8192">
            <v>1708</v>
          </cell>
          <cell r="AH8192">
            <v>1</v>
          </cell>
          <cell r="AI8192" t="str">
            <v>046ME7897</v>
          </cell>
          <cell r="AJ8192" t="str">
            <v>Móvil</v>
          </cell>
          <cell r="AK8192" t="str">
            <v>LLEGA EL 16-07 ENTRE 8 Y 18 HORAS!</v>
          </cell>
          <cell r="AL8192">
            <v>1574418257</v>
          </cell>
          <cell r="AM8192">
            <v>254974332</v>
          </cell>
          <cell r="AN8192" t="str">
            <v>Sí</v>
          </cell>
        </row>
        <row r="8193">
          <cell r="A8193">
            <v>1054</v>
          </cell>
          <cell r="B8193" t="str">
            <v>luciel.nobile@gmail.com</v>
          </cell>
          <cell r="C8193">
            <v>44019</v>
          </cell>
          <cell r="D8193" t="str">
            <v>Abierta</v>
          </cell>
          <cell r="E8193" t="str">
            <v>Recibido</v>
          </cell>
          <cell r="F8193" t="str">
            <v>Enviado</v>
          </cell>
          <cell r="G8193" t="str">
            <v>ARS</v>
          </cell>
          <cell r="H8193" t="str">
            <v>2295.66</v>
          </cell>
          <cell r="I8193">
            <v>0</v>
          </cell>
          <cell r="J8193">
            <v>0</v>
          </cell>
          <cell r="K8193" t="str">
            <v>2295.66</v>
          </cell>
          <cell r="L8193" t="str">
            <v>Luciel Nobile</v>
          </cell>
          <cell r="M8193">
            <v>38928599</v>
          </cell>
          <cell r="N8193">
            <v>1521807847</v>
          </cell>
          <cell r="O8193" t="str">
            <v>Luciel Nobile</v>
          </cell>
          <cell r="P8193">
            <v>1521807847</v>
          </cell>
          <cell r="Q8193" t="str">
            <v>Warnes</v>
          </cell>
          <cell r="R8193">
            <v>2926</v>
          </cell>
          <cell r="U8193" t="str">
            <v>Lanus Oeste</v>
          </cell>
          <cell r="V8193">
            <v>1824</v>
          </cell>
          <cell r="W8193" t="str">
            <v>Gran Buenos Aires</v>
          </cell>
          <cell r="Y8193" t="str">
            <v>ENVÍO SIN CARGO (CABA Y GRAN PARTE DE GBA) TIEMPO: 4 a 6 DÍAS HÁBILES</v>
          </cell>
          <cell r="Z8193" t="str">
            <v>Mercado Pago</v>
          </cell>
          <cell r="AD8193">
            <v>44019</v>
          </cell>
          <cell r="AE8193">
            <v>44025</v>
          </cell>
          <cell r="AF8193" t="str">
            <v>MESA PLEGABLE PARA PC MADERA Y METAL 59X39X23CM (Marrón oscuro)</v>
          </cell>
          <cell r="AG8193">
            <v>1708</v>
          </cell>
          <cell r="AH8193">
            <v>1</v>
          </cell>
          <cell r="AI8193" t="str">
            <v>046ME7897</v>
          </cell>
          <cell r="AJ8193" t="str">
            <v>Móvil</v>
          </cell>
          <cell r="AK8193" t="str">
            <v>LLEGA EL 16-07 ENTRE 8 Y 18 HORAS!</v>
          </cell>
          <cell r="AL8193">
            <v>1574128888</v>
          </cell>
          <cell r="AM8193">
            <v>254991943</v>
          </cell>
          <cell r="AN8193" t="str">
            <v>Sí</v>
          </cell>
        </row>
        <row r="8194">
          <cell r="A8194">
            <v>1054</v>
          </cell>
          <cell r="B8194" t="str">
            <v>luciel.nobile@gmail.com</v>
          </cell>
          <cell r="AF8194" t="str">
            <v>FRASCO VIDRIO 19CM X 9CM DIAM</v>
          </cell>
          <cell r="AG8194" t="str">
            <v>372.66</v>
          </cell>
          <cell r="AH8194">
            <v>1</v>
          </cell>
          <cell r="AI8194" t="str">
            <v>BA6431 MERRCA SEPARADA</v>
          </cell>
          <cell r="AN8194" t="str">
            <v>Sí</v>
          </cell>
        </row>
        <row r="8195">
          <cell r="A8195">
            <v>1054</v>
          </cell>
          <cell r="B8195" t="str">
            <v>luciel.nobile@gmail.com</v>
          </cell>
          <cell r="AF8195" t="str">
            <v>JARRA DE VIDRIO 500ML 13CM 16CM DIAM</v>
          </cell>
          <cell r="AG8195">
            <v>215</v>
          </cell>
          <cell r="AH8195">
            <v>1</v>
          </cell>
          <cell r="AI8195" t="str">
            <v>046BA7447</v>
          </cell>
          <cell r="AN8195" t="str">
            <v>Sí</v>
          </cell>
        </row>
        <row r="8196">
          <cell r="A8196">
            <v>1053</v>
          </cell>
          <cell r="B8196" t="str">
            <v>geraldineschefferaz@gmail.com</v>
          </cell>
          <cell r="C8196">
            <v>44019</v>
          </cell>
          <cell r="D8196" t="str">
            <v>Abierta</v>
          </cell>
          <cell r="E8196" t="str">
            <v>Recibido</v>
          </cell>
          <cell r="F8196" t="str">
            <v>Enviado</v>
          </cell>
          <cell r="G8196" t="str">
            <v>ARS</v>
          </cell>
          <cell r="H8196" t="str">
            <v>4084.7</v>
          </cell>
          <cell r="I8196">
            <v>0</v>
          </cell>
          <cell r="J8196">
            <v>0</v>
          </cell>
          <cell r="K8196" t="str">
            <v>4084.7</v>
          </cell>
          <cell r="L8196" t="str">
            <v>Geraldine Scheffer</v>
          </cell>
          <cell r="M8196">
            <v>39151041</v>
          </cell>
          <cell r="N8196">
            <v>2215852083</v>
          </cell>
          <cell r="O8196" t="str">
            <v>Geraldine Scheffer</v>
          </cell>
          <cell r="P8196">
            <v>2215852083</v>
          </cell>
          <cell r="Q8196">
            <v>49</v>
          </cell>
          <cell r="R8196">
            <v>339</v>
          </cell>
          <cell r="S8196" t="str">
            <v>1 B</v>
          </cell>
          <cell r="U8196" t="str">
            <v>La Plata</v>
          </cell>
          <cell r="V8196">
            <v>1440</v>
          </cell>
          <cell r="W8196" t="str">
            <v>Capital Federal</v>
          </cell>
          <cell r="Y8196" t="str">
            <v>ENVÍO SIN CARGO (CABA Y GRAN PARTE DE GBA) TIEMPO: 4 a 6 DÍAS HÁBILES</v>
          </cell>
          <cell r="Z8196" t="str">
            <v>Mercado Pago</v>
          </cell>
          <cell r="AB8196" t="str">
            <v>Mi CP es 1900, La Plata y la direccion 49 n 339 (e/1 y 2) depto 1B</v>
          </cell>
          <cell r="AD8196">
            <v>44019</v>
          </cell>
          <cell r="AE8196">
            <v>44025</v>
          </cell>
          <cell r="AF8196" t="str">
            <v>PROMO: 2 TAZAS ROMA (COLOR A ELECCIÓN)+ INFUSOR DE TE</v>
          </cell>
          <cell r="AG8196">
            <v>1150</v>
          </cell>
          <cell r="AH8196">
            <v>1</v>
          </cell>
          <cell r="AJ8196" t="str">
            <v>Web</v>
          </cell>
          <cell r="AK8196" t="str">
            <v>LLEGA EL 16-07 ENTRE 8 Y 18 HORAS!</v>
          </cell>
          <cell r="AL8196">
            <v>1574057513</v>
          </cell>
          <cell r="AM8196">
            <v>252149465</v>
          </cell>
          <cell r="AN8196" t="str">
            <v>Sí</v>
          </cell>
        </row>
        <row r="8197">
          <cell r="A8197">
            <v>1053</v>
          </cell>
          <cell r="B8197" t="str">
            <v>geraldineschefferaz@gmail.com</v>
          </cell>
          <cell r="AF8197" t="str">
            <v>BOWL CAPACIDAD 2.5 LTS (Rojo)</v>
          </cell>
          <cell r="AG8197" t="str">
            <v>216.7</v>
          </cell>
          <cell r="AH8197">
            <v>1</v>
          </cell>
          <cell r="AI8197" t="str">
            <v>BP02003 BIPO</v>
          </cell>
          <cell r="AN8197" t="str">
            <v>Sí</v>
          </cell>
        </row>
        <row r="8198">
          <cell r="A8198">
            <v>1053</v>
          </cell>
          <cell r="B8198" t="str">
            <v>geraldineschefferaz@gmail.com</v>
          </cell>
          <cell r="AF8198" t="str">
            <v>PROMO SET DE VIDRIO</v>
          </cell>
          <cell r="AG8198">
            <v>1899</v>
          </cell>
          <cell r="AH8198">
            <v>1</v>
          </cell>
          <cell r="AI8198" t="str">
            <v>087588F3//BA6431//BA6431//PA59534</v>
          </cell>
          <cell r="AN8198" t="str">
            <v>Sí</v>
          </cell>
        </row>
        <row r="8199">
          <cell r="A8199">
            <v>1053</v>
          </cell>
          <cell r="B8199" t="str">
            <v>geraldineschefferaz@gmail.com</v>
          </cell>
          <cell r="AF8199" t="str">
            <v>SECAPLATOS BANDEJA TRANSPARENTE 48X32X9CM</v>
          </cell>
          <cell r="AG8199">
            <v>819</v>
          </cell>
          <cell r="AH8199">
            <v>1</v>
          </cell>
          <cell r="AI8199" t="str">
            <v>046BA6369</v>
          </cell>
          <cell r="AN8199" t="str">
            <v>Sí</v>
          </cell>
        </row>
        <row r="8200">
          <cell r="A8200">
            <v>1052</v>
          </cell>
          <cell r="B8200" t="str">
            <v>canavesicamila@gmail.com</v>
          </cell>
          <cell r="C8200">
            <v>44018</v>
          </cell>
          <cell r="D8200" t="str">
            <v>Abierta</v>
          </cell>
          <cell r="E8200" t="str">
            <v>Recibido</v>
          </cell>
          <cell r="F8200" t="str">
            <v>Enviado</v>
          </cell>
          <cell r="G8200" t="str">
            <v>ARS</v>
          </cell>
          <cell r="H8200" t="str">
            <v>652.32</v>
          </cell>
          <cell r="I8200">
            <v>0</v>
          </cell>
          <cell r="J8200">
            <v>0</v>
          </cell>
          <cell r="K8200" t="str">
            <v>652.32</v>
          </cell>
          <cell r="L8200" t="str">
            <v>Camila Canavesi</v>
          </cell>
          <cell r="M8200">
            <v>35971197</v>
          </cell>
          <cell r="N8200">
            <v>1158937657</v>
          </cell>
          <cell r="O8200" t="str">
            <v>Camila Canavesi</v>
          </cell>
          <cell r="P8200">
            <v>1158937657</v>
          </cell>
          <cell r="Q8200" t="str">
            <v>Av Pedro Goyena</v>
          </cell>
          <cell r="R8200">
            <v>1694</v>
          </cell>
          <cell r="S8200" t="str">
            <v>7A</v>
          </cell>
          <cell r="T8200" t="str">
            <v>Caballito</v>
          </cell>
          <cell r="U8200" t="str">
            <v>Caba</v>
          </cell>
          <cell r="V8200">
            <v>1406</v>
          </cell>
          <cell r="W8200" t="str">
            <v>Capital Federal</v>
          </cell>
          <cell r="Y8200" t="str">
            <v>ENVÍO SIN CARGO (CABA Y GRAN PARTE DE GBA) TIEMPO: 4 a 6 DÍAS HÁBILES</v>
          </cell>
          <cell r="Z8200" t="str">
            <v>Mercado Pago</v>
          </cell>
          <cell r="AD8200">
            <v>44018</v>
          </cell>
          <cell r="AE8200">
            <v>44021</v>
          </cell>
          <cell r="AF8200" t="str">
            <v>APOYA PAVA MADERA CERCO 17.5 CM</v>
          </cell>
          <cell r="AG8200" t="str">
            <v>186.32</v>
          </cell>
          <cell r="AH8200">
            <v>1</v>
          </cell>
          <cell r="AI8200" t="str">
            <v>BA5450</v>
          </cell>
          <cell r="AJ8200" t="str">
            <v>Móvil</v>
          </cell>
          <cell r="AK8200" t="str">
            <v>LLEGA HOY 09-07 ENTRE 14 Y 17 HORAS!</v>
          </cell>
          <cell r="AL8200">
            <v>1573939202</v>
          </cell>
          <cell r="AM8200">
            <v>254898967</v>
          </cell>
          <cell r="AN8200" t="str">
            <v>Sí</v>
          </cell>
        </row>
        <row r="8201">
          <cell r="A8201">
            <v>1052</v>
          </cell>
          <cell r="B8201" t="str">
            <v>canavesicamila@gmail.com</v>
          </cell>
          <cell r="AF8201" t="str">
            <v>PORTACEPILLOS BLANCO 11X6.8CM</v>
          </cell>
          <cell r="AG8201">
            <v>466</v>
          </cell>
          <cell r="AH8201">
            <v>1</v>
          </cell>
          <cell r="AI8201" t="str">
            <v>046AB7337</v>
          </cell>
          <cell r="AN8201" t="str">
            <v>Sí</v>
          </cell>
        </row>
        <row r="8202">
          <cell r="A8202">
            <v>1051</v>
          </cell>
          <cell r="B8202" t="str">
            <v>betancourtv@gmail.com</v>
          </cell>
          <cell r="C8202">
            <v>44018</v>
          </cell>
          <cell r="D8202" t="str">
            <v>Abierta</v>
          </cell>
          <cell r="E8202" t="str">
            <v>Recibido</v>
          </cell>
          <cell r="F8202" t="str">
            <v>Enviado</v>
          </cell>
          <cell r="G8202" t="str">
            <v>ARS</v>
          </cell>
          <cell r="H8202">
            <v>1708</v>
          </cell>
          <cell r="I8202">
            <v>0</v>
          </cell>
          <cell r="J8202">
            <v>0</v>
          </cell>
          <cell r="K8202">
            <v>1708</v>
          </cell>
          <cell r="L8202" t="str">
            <v>Veronica Betancourt</v>
          </cell>
          <cell r="M8202">
            <v>95776937</v>
          </cell>
          <cell r="N8202">
            <v>1127789569</v>
          </cell>
          <cell r="O8202" t="str">
            <v>Veronica Betancourt</v>
          </cell>
          <cell r="P8202">
            <v>1127789569</v>
          </cell>
          <cell r="Q8202" t="str">
            <v>Av De Los Incas</v>
          </cell>
          <cell r="R8202">
            <v>3360</v>
          </cell>
          <cell r="S8202">
            <v>2</v>
          </cell>
          <cell r="T8202" t="str">
            <v>colegiales</v>
          </cell>
          <cell r="U8202" t="str">
            <v>Autonoma De Buenos Aires</v>
          </cell>
          <cell r="V8202">
            <v>1426</v>
          </cell>
          <cell r="W8202" t="str">
            <v>Capital Federal</v>
          </cell>
          <cell r="Y8202" t="str">
            <v>ENVÍO SIN CARGO (CABA Y GRAN PARTE DE GBA) TIEMPO: 4 a 6 DÍAS HÁBILES</v>
          </cell>
          <cell r="Z8202" t="str">
            <v>Mercado Pago</v>
          </cell>
          <cell r="AB8202" t="str">
            <v>Favor llamar al llegar ya que no cuento con portero eléctrico.  Gracias,</v>
          </cell>
          <cell r="AD8202">
            <v>44018</v>
          </cell>
          <cell r="AE8202">
            <v>44025</v>
          </cell>
          <cell r="AF8202" t="str">
            <v>MESA PLEGABLE PARA PC MADERA Y METAL 59X39X23CM (Negro)</v>
          </cell>
          <cell r="AG8202">
            <v>1708</v>
          </cell>
          <cell r="AH8202">
            <v>1</v>
          </cell>
          <cell r="AI8202" t="str">
            <v>046ME7897</v>
          </cell>
          <cell r="AJ8202" t="str">
            <v>Web</v>
          </cell>
          <cell r="AK8202" t="str">
            <v>LLEGA EL 15-07 ENTRE 8 Y 18 HORAS!</v>
          </cell>
          <cell r="AL8202">
            <v>1573866663</v>
          </cell>
          <cell r="AM8202">
            <v>254884005</v>
          </cell>
          <cell r="AN8202" t="str">
            <v>Sí</v>
          </cell>
        </row>
        <row r="8203">
          <cell r="A8203">
            <v>1050</v>
          </cell>
          <cell r="B8203" t="str">
            <v>laurarodriguezuba@hotmail.com</v>
          </cell>
          <cell r="C8203">
            <v>44018</v>
          </cell>
          <cell r="D8203" t="str">
            <v>Abierta</v>
          </cell>
          <cell r="E8203" t="str">
            <v>Recibido</v>
          </cell>
          <cell r="F8203" t="str">
            <v>Enviado</v>
          </cell>
          <cell r="G8203" t="str">
            <v>ARS</v>
          </cell>
          <cell r="H8203">
            <v>1729</v>
          </cell>
          <cell r="I8203">
            <v>0</v>
          </cell>
          <cell r="J8203">
            <v>0</v>
          </cell>
          <cell r="K8203">
            <v>1729</v>
          </cell>
          <cell r="L8203" t="str">
            <v>Laura Rodriguez</v>
          </cell>
          <cell r="M8203">
            <v>34907378</v>
          </cell>
          <cell r="N8203">
            <v>5491130025372</v>
          </cell>
          <cell r="O8203" t="str">
            <v>Laura Rodriguez</v>
          </cell>
          <cell r="P8203">
            <v>5491130025372</v>
          </cell>
          <cell r="Q8203" t="str">
            <v>Arnoldi</v>
          </cell>
          <cell r="R8203">
            <v>401</v>
          </cell>
          <cell r="S8203" t="str">
            <v>Departamento F. Piso: 3</v>
          </cell>
          <cell r="T8203" t="str">
            <v>Barrio infico. Torre 24</v>
          </cell>
          <cell r="U8203" t="str">
            <v>San Fernando</v>
          </cell>
          <cell r="V8203">
            <v>1646</v>
          </cell>
          <cell r="W8203" t="str">
            <v>Gran Buenos Aires</v>
          </cell>
          <cell r="Y8203" t="str">
            <v>ENVÍO SIN CARGO (CABA Y GRAN PARTE DE GBA) TIEMPO: 4 a 6 DÍAS HÁBILES</v>
          </cell>
          <cell r="Z8203" t="str">
            <v>Mercado Pago</v>
          </cell>
          <cell r="AB8203" t="str">
            <v>La dirección completa es Barrio Infico. Torre 24. Piso 3. Departamento F (San Fernando)</v>
          </cell>
          <cell r="AD8203">
            <v>44018</v>
          </cell>
          <cell r="AE8203">
            <v>44025</v>
          </cell>
          <cell r="AF8203" t="str">
            <v>ESCURRIDOR DE PLATOS Y CUBIERTOS BEIGE 43.5X24X11.8CM</v>
          </cell>
          <cell r="AG8203">
            <v>1729</v>
          </cell>
          <cell r="AH8203">
            <v>1</v>
          </cell>
          <cell r="AI8203" t="str">
            <v>083BA7700</v>
          </cell>
          <cell r="AJ8203" t="str">
            <v>Móvil</v>
          </cell>
          <cell r="AK8203" t="str">
            <v>LLEGA EL 16-07 ENTRE 8 Y 18 HORAS!</v>
          </cell>
          <cell r="AL8203">
            <v>1573852662</v>
          </cell>
          <cell r="AM8203">
            <v>254874315</v>
          </cell>
          <cell r="AN8203" t="str">
            <v>Sí</v>
          </cell>
        </row>
        <row r="8204">
          <cell r="A8204">
            <v>1049</v>
          </cell>
          <cell r="B8204" t="str">
            <v>rodrigoagustinc@gmail.com</v>
          </cell>
          <cell r="C8204">
            <v>44018</v>
          </cell>
          <cell r="D8204" t="str">
            <v>Abierta</v>
          </cell>
          <cell r="E8204" t="str">
            <v>Recibido</v>
          </cell>
          <cell r="F8204" t="str">
            <v>Enviado</v>
          </cell>
          <cell r="G8204" t="str">
            <v>ARS</v>
          </cell>
          <cell r="H8204">
            <v>1637</v>
          </cell>
          <cell r="I8204" t="str">
            <v>245.55</v>
          </cell>
          <cell r="J8204">
            <v>0</v>
          </cell>
          <cell r="K8204" t="str">
            <v>1391.45</v>
          </cell>
          <cell r="L8204" t="str">
            <v>Rodrigo Castrillo</v>
          </cell>
          <cell r="M8204">
            <v>35805438</v>
          </cell>
          <cell r="N8204">
            <v>1168518865</v>
          </cell>
          <cell r="O8204" t="str">
            <v>Rodrigo Castrillo</v>
          </cell>
          <cell r="P8204">
            <v>1168518865</v>
          </cell>
          <cell r="Q8204" t="str">
            <v>Miranda</v>
          </cell>
          <cell r="R8204">
            <v>5221</v>
          </cell>
          <cell r="S8204" t="str">
            <v>12 B</v>
          </cell>
          <cell r="T8204" t="str">
            <v>Monte Castro</v>
          </cell>
          <cell r="U8204" t="str">
            <v>Capital Federal</v>
          </cell>
          <cell r="V8204">
            <v>1407</v>
          </cell>
          <cell r="W8204" t="str">
            <v>Capital Federal</v>
          </cell>
          <cell r="Y8204" t="str">
            <v>ENVÍO SIN CARGO (CABA Y GRAN PARTE DE GBA) TIEMPO: 4 a 6 DÍAS HÁBILES</v>
          </cell>
          <cell r="Z8204" t="str">
            <v>Mercado Pago</v>
          </cell>
          <cell r="AA8204" t="str">
            <v>AMIGOS</v>
          </cell>
          <cell r="AB8204" t="str">
            <v xml:space="preserve">Gracias Martin PELELA Muñoz!! Es el mejor vendedor </v>
          </cell>
          <cell r="AD8204">
            <v>44018</v>
          </cell>
          <cell r="AE8204">
            <v>44020</v>
          </cell>
          <cell r="AF8204" t="str">
            <v>CAJA ASIENTO 60X30X35CM CABALLO REINA</v>
          </cell>
          <cell r="AG8204">
            <v>1637</v>
          </cell>
          <cell r="AH8204">
            <v>1</v>
          </cell>
          <cell r="AI8204" t="str">
            <v>046CX7842</v>
          </cell>
          <cell r="AJ8204" t="str">
            <v>Móvil</v>
          </cell>
          <cell r="AK8204" t="str">
            <v>Señor Castrillo, buenas tardes. Su pedido va a estar llegando en el dia de mañana, en un horario amplio de 8 a 17 horas. Muchas gracias por su compra, nos mantenemos en contacto jefe. Feliz navidad.</v>
          </cell>
          <cell r="AL8204">
            <v>1573833348</v>
          </cell>
          <cell r="AM8204">
            <v>254869557</v>
          </cell>
          <cell r="AN8204" t="str">
            <v>Sí</v>
          </cell>
        </row>
        <row r="8205">
          <cell r="A8205">
            <v>1048</v>
          </cell>
          <cell r="B8205" t="str">
            <v>mateopaseyro@icloud.com</v>
          </cell>
          <cell r="C8205">
            <v>44018</v>
          </cell>
          <cell r="D8205" t="str">
            <v>Abierta</v>
          </cell>
          <cell r="E8205" t="str">
            <v>Recibido</v>
          </cell>
          <cell r="F8205" t="str">
            <v>Enviado</v>
          </cell>
          <cell r="G8205" t="str">
            <v>ARS</v>
          </cell>
          <cell r="H8205">
            <v>1708</v>
          </cell>
          <cell r="I8205">
            <v>0</v>
          </cell>
          <cell r="J8205">
            <v>0</v>
          </cell>
          <cell r="K8205">
            <v>1708</v>
          </cell>
          <cell r="L8205" t="str">
            <v>Mateo Paseyro</v>
          </cell>
          <cell r="M8205">
            <v>38319421</v>
          </cell>
          <cell r="N8205">
            <v>5491165095957</v>
          </cell>
          <cell r="O8205" t="str">
            <v>Mateo Paseyro</v>
          </cell>
          <cell r="P8205">
            <v>5491165095957</v>
          </cell>
          <cell r="Q8205" t="str">
            <v>De La Doma</v>
          </cell>
          <cell r="R8205">
            <v>1224</v>
          </cell>
          <cell r="T8205" t="str">
            <v>Parque Leloir</v>
          </cell>
          <cell r="U8205" t="str">
            <v>Ituzaingo</v>
          </cell>
          <cell r="V8205">
            <v>1713</v>
          </cell>
          <cell r="W8205" t="str">
            <v>Gran Buenos Aires</v>
          </cell>
          <cell r="Y8205" t="str">
            <v>ENVÍO SIN CARGO (CABA Y GRAN PARTE DE GBA) TIEMPO: 4 a 6 DÍAS HÁBILES</v>
          </cell>
          <cell r="Z8205" t="str">
            <v>Mercado Pago</v>
          </cell>
          <cell r="AD8205">
            <v>44018</v>
          </cell>
          <cell r="AE8205">
            <v>44025</v>
          </cell>
          <cell r="AF8205" t="str">
            <v>MESA PLEGABLE PARA PC MADERA Y METAL 59X39X23CM (Negro)</v>
          </cell>
          <cell r="AG8205">
            <v>1708</v>
          </cell>
          <cell r="AH8205">
            <v>1</v>
          </cell>
          <cell r="AI8205" t="str">
            <v>046ME7897</v>
          </cell>
          <cell r="AJ8205" t="str">
            <v>Móvil</v>
          </cell>
          <cell r="AK8205" t="str">
            <v>LLEGA EL 16-07 ENTRE 8 Y 18 HORAS!</v>
          </cell>
          <cell r="AL8205">
            <v>1573733959</v>
          </cell>
          <cell r="AM8205">
            <v>254835950</v>
          </cell>
          <cell r="AN8205" t="str">
            <v>Sí</v>
          </cell>
        </row>
        <row r="8206">
          <cell r="A8206">
            <v>1047</v>
          </cell>
          <cell r="B8206" t="str">
            <v>deborah_nally@hotmail.com</v>
          </cell>
          <cell r="C8206">
            <v>44018</v>
          </cell>
          <cell r="D8206" t="str">
            <v>Abierta</v>
          </cell>
          <cell r="E8206" t="str">
            <v>Recibido</v>
          </cell>
          <cell r="F8206" t="str">
            <v>Enviado</v>
          </cell>
          <cell r="G8206" t="str">
            <v>ARS</v>
          </cell>
          <cell r="H8206">
            <v>1899</v>
          </cell>
          <cell r="I8206">
            <v>0</v>
          </cell>
          <cell r="J8206">
            <v>0</v>
          </cell>
          <cell r="K8206">
            <v>1899</v>
          </cell>
          <cell r="L8206" t="str">
            <v>Santander 776 Nally</v>
          </cell>
          <cell r="M8206">
            <v>23701200</v>
          </cell>
          <cell r="N8206">
            <v>1160051851</v>
          </cell>
          <cell r="O8206" t="str">
            <v>Santander 776 Nally</v>
          </cell>
          <cell r="P8206">
            <v>1160051851</v>
          </cell>
          <cell r="Q8206" t="str">
            <v>Santander</v>
          </cell>
          <cell r="R8206">
            <v>776</v>
          </cell>
          <cell r="T8206" t="str">
            <v>Parque chacabuco</v>
          </cell>
          <cell r="U8206" t="str">
            <v>Caba</v>
          </cell>
          <cell r="V8206">
            <v>1426</v>
          </cell>
          <cell r="W8206" t="str">
            <v>Capital Federal</v>
          </cell>
          <cell r="Y8206" t="str">
            <v>ENVÍO SIN CARGO (CABA Y GRAN PARTE DE GBA) TIEMPO: 4 a 6 DÍAS HÁBILES</v>
          </cell>
          <cell r="Z8206" t="str">
            <v>Mercado Pago</v>
          </cell>
          <cell r="AD8206">
            <v>44018</v>
          </cell>
          <cell r="AE8206">
            <v>44021</v>
          </cell>
          <cell r="AF8206" t="str">
            <v>PROMO SET DE VIDRIO</v>
          </cell>
          <cell r="AG8206">
            <v>1899</v>
          </cell>
          <cell r="AH8206">
            <v>1</v>
          </cell>
          <cell r="AI8206" t="str">
            <v>087588F3//BA6431//BA6431//PA59534</v>
          </cell>
          <cell r="AJ8206" t="str">
            <v>Móvil</v>
          </cell>
          <cell r="AK8206" t="str">
            <v>LLEGA HOY 09-07 ENTRE 14 Y 17 HORAS!</v>
          </cell>
          <cell r="AL8206">
            <v>1572913960</v>
          </cell>
          <cell r="AM8206">
            <v>254653815</v>
          </cell>
          <cell r="AN8206" t="str">
            <v>Sí</v>
          </cell>
        </row>
        <row r="8207">
          <cell r="A8207">
            <v>1046</v>
          </cell>
          <cell r="B8207" t="str">
            <v>burganajimena@hotmail.com</v>
          </cell>
          <cell r="C8207">
            <v>44018</v>
          </cell>
          <cell r="D8207" t="str">
            <v>Abierta</v>
          </cell>
          <cell r="E8207" t="str">
            <v>Recibido</v>
          </cell>
          <cell r="F8207" t="str">
            <v>Enviado</v>
          </cell>
          <cell r="G8207" t="str">
            <v>ARS</v>
          </cell>
          <cell r="H8207" t="str">
            <v>12292.68</v>
          </cell>
          <cell r="I8207">
            <v>0</v>
          </cell>
          <cell r="J8207">
            <v>1690</v>
          </cell>
          <cell r="K8207" t="str">
            <v>13982.68</v>
          </cell>
          <cell r="L8207" t="str">
            <v>Jimena Burgaña Sanchez</v>
          </cell>
          <cell r="M8207">
            <v>32215839</v>
          </cell>
          <cell r="N8207">
            <v>2995366977</v>
          </cell>
          <cell r="O8207" t="str">
            <v>Jimena Burgaña Sanchez</v>
          </cell>
          <cell r="P8207">
            <v>2995366977</v>
          </cell>
          <cell r="Q8207" t="str">
            <v>Pringles</v>
          </cell>
          <cell r="R8207">
            <v>147</v>
          </cell>
          <cell r="S8207">
            <v>3</v>
          </cell>
          <cell r="T8207" t="str">
            <v>Cumelen</v>
          </cell>
          <cell r="U8207" t="str">
            <v>Neuquén</v>
          </cell>
          <cell r="V8207">
            <v>8300</v>
          </cell>
          <cell r="W8207" t="str">
            <v>Neuquén</v>
          </cell>
          <cell r="Y8207" t="str">
            <v>Correo Argentino - Encomienda Clásica</v>
          </cell>
          <cell r="Z8207" t="str">
            <v>Mercado Pago</v>
          </cell>
          <cell r="AD8207">
            <v>44018</v>
          </cell>
          <cell r="AE8207">
            <v>44025</v>
          </cell>
          <cell r="AF8207" t="str">
            <v> PORTA CEPILLOS POLIRESINA</v>
          </cell>
          <cell r="AG8207" t="str">
            <v>416.1</v>
          </cell>
          <cell r="AH8207">
            <v>1</v>
          </cell>
          <cell r="AI8207" t="str">
            <v>046AB6645</v>
          </cell>
          <cell r="AJ8207" t="str">
            <v>Móvil</v>
          </cell>
          <cell r="AK8207" t="str">
            <v>VA AL CORREO EL 15-07 ENTRE 15 Y 18 HORAS!</v>
          </cell>
          <cell r="AL8207">
            <v>1572565466</v>
          </cell>
          <cell r="AM8207">
            <v>251487746</v>
          </cell>
          <cell r="AN8207" t="str">
            <v>Sí</v>
          </cell>
        </row>
        <row r="8208">
          <cell r="A8208">
            <v>1046</v>
          </cell>
          <cell r="B8208" t="str">
            <v>burganajimena@hotmail.com</v>
          </cell>
          <cell r="AF8208" t="str">
            <v>UNTADOR CRISTAL 1 PIEZA 14,5CM MOTIV. SIN ELECCIÓN</v>
          </cell>
          <cell r="AG8208" t="str">
            <v>23.29</v>
          </cell>
          <cell r="AH8208">
            <v>2</v>
          </cell>
          <cell r="AI8208" t="str">
            <v>019BA6981</v>
          </cell>
          <cell r="AN8208" t="str">
            <v>Sí</v>
          </cell>
        </row>
        <row r="8209">
          <cell r="A8209">
            <v>1046</v>
          </cell>
          <cell r="B8209" t="str">
            <v>burganajimena@hotmail.com</v>
          </cell>
          <cell r="AF8209" t="str">
            <v>JUEGO X 6 PLATOS HONDOS ESPARTA CRUDO 22CM</v>
          </cell>
          <cell r="AG8209">
            <v>4154</v>
          </cell>
          <cell r="AH8209">
            <v>1</v>
          </cell>
          <cell r="AI8209" t="str">
            <v>PO285583</v>
          </cell>
          <cell r="AN8209" t="str">
            <v>Sí</v>
          </cell>
        </row>
        <row r="8210">
          <cell r="A8210">
            <v>1046</v>
          </cell>
          <cell r="B8210" t="str">
            <v>burganajimena@hotmail.com</v>
          </cell>
          <cell r="AF8210" t="str">
            <v>JUEGO X 6 PLATOS PLAYOS ESPARTA CRUDO 26CM</v>
          </cell>
          <cell r="AG8210">
            <v>4378</v>
          </cell>
          <cell r="AH8210">
            <v>1</v>
          </cell>
          <cell r="AI8210" t="str">
            <v>PO285582</v>
          </cell>
          <cell r="AN8210" t="str">
            <v>Sí</v>
          </cell>
        </row>
        <row r="8211">
          <cell r="A8211">
            <v>1046</v>
          </cell>
          <cell r="B8211" t="str">
            <v>burganajimena@hotmail.com</v>
          </cell>
          <cell r="AF8211" t="str">
            <v>TETERA DE CERAMICA 500ML+ FILTRO (Flores rosas)</v>
          </cell>
          <cell r="AG8211">
            <v>1399</v>
          </cell>
          <cell r="AH8211">
            <v>1</v>
          </cell>
          <cell r="AI8211" t="str">
            <v>046BA4998</v>
          </cell>
          <cell r="AN8211" t="str">
            <v>Sí</v>
          </cell>
        </row>
        <row r="8212">
          <cell r="A8212">
            <v>1046</v>
          </cell>
          <cell r="B8212" t="str">
            <v>burganajimena@hotmail.com</v>
          </cell>
          <cell r="AF8212" t="str">
            <v>PROMO SET DE VIDRIO</v>
          </cell>
          <cell r="AG8212">
            <v>1899</v>
          </cell>
          <cell r="AH8212">
            <v>1</v>
          </cell>
          <cell r="AI8212" t="str">
            <v>087588F3//BA6431//BA6431//PA59534</v>
          </cell>
          <cell r="AN8212" t="str">
            <v>Sí</v>
          </cell>
        </row>
        <row r="8213">
          <cell r="A8213">
            <v>1045</v>
          </cell>
          <cell r="B8213" t="str">
            <v>dcohen@empredin.com.ar</v>
          </cell>
          <cell r="C8213">
            <v>44018</v>
          </cell>
          <cell r="D8213" t="str">
            <v>Abierta</v>
          </cell>
          <cell r="E8213" t="str">
            <v>Recibido</v>
          </cell>
          <cell r="F8213" t="str">
            <v>Enviado</v>
          </cell>
          <cell r="G8213" t="str">
            <v>ARS</v>
          </cell>
          <cell r="H8213" t="str">
            <v>574.68</v>
          </cell>
          <cell r="I8213">
            <v>0</v>
          </cell>
          <cell r="J8213">
            <v>0</v>
          </cell>
          <cell r="K8213" t="str">
            <v>574.68</v>
          </cell>
          <cell r="L8213" t="str">
            <v>Brenda Stolar</v>
          </cell>
          <cell r="M8213">
            <v>33787323</v>
          </cell>
          <cell r="N8213">
            <v>1163566442</v>
          </cell>
          <cell r="O8213" t="str">
            <v>Brenda Stolar</v>
          </cell>
          <cell r="P8213">
            <v>1163566442</v>
          </cell>
          <cell r="Q8213" t="str">
            <v>Roosevelt</v>
          </cell>
          <cell r="R8213">
            <v>1877</v>
          </cell>
          <cell r="S8213" t="str">
            <v>Torre:1 piso:3 depto:2</v>
          </cell>
          <cell r="T8213" t="str">
            <v>Belgrano</v>
          </cell>
          <cell r="U8213" t="str">
            <v>Caba</v>
          </cell>
          <cell r="V8213">
            <v>1428</v>
          </cell>
          <cell r="W8213" t="str">
            <v>Capital Federal</v>
          </cell>
          <cell r="Y8213" t="str">
            <v>ENVÍO SIN CARGO (CABA Y GRAN PARTE DE GBA) TIEMPO: 4 a 6 DÍAS HÁBILES</v>
          </cell>
          <cell r="Z8213" t="str">
            <v>Mercado Pago</v>
          </cell>
          <cell r="AC8213" t="str">
            <v>ES UN REGALO  NO ENVIAR FACTURA</v>
          </cell>
          <cell r="AD8213">
            <v>44018</v>
          </cell>
          <cell r="AE8213">
            <v>44025</v>
          </cell>
          <cell r="AF8213" t="str">
            <v>RALLADOR DE MANO MEDIANO 20 CM</v>
          </cell>
          <cell r="AG8213" t="str">
            <v>43.87</v>
          </cell>
          <cell r="AH8213">
            <v>2</v>
          </cell>
          <cell r="AI8213" t="str">
            <v>BA7382</v>
          </cell>
          <cell r="AJ8213" t="str">
            <v>Móvil</v>
          </cell>
          <cell r="AK8213" t="str">
            <v>LLEGA EL 15-07 ENTRE 8 Y 18 HORAS!</v>
          </cell>
          <cell r="AL8213">
            <v>1572553646</v>
          </cell>
          <cell r="AM8213">
            <v>252485822</v>
          </cell>
          <cell r="AN8213" t="str">
            <v>Sí</v>
          </cell>
        </row>
        <row r="8214">
          <cell r="A8214">
            <v>1045</v>
          </cell>
          <cell r="B8214" t="str">
            <v>dcohen@empredin.com.ar</v>
          </cell>
          <cell r="AF8214" t="str">
            <v>ESPATULAS PLASTICO (Rosa)</v>
          </cell>
          <cell r="AG8214" t="str">
            <v>88.94</v>
          </cell>
          <cell r="AH8214">
            <v>1</v>
          </cell>
          <cell r="AI8214" t="str">
            <v>019BA7572BA</v>
          </cell>
          <cell r="AN8214" t="str">
            <v>Sí</v>
          </cell>
        </row>
        <row r="8215">
          <cell r="A8215">
            <v>1045</v>
          </cell>
          <cell r="B8215" t="str">
            <v>dcohen@empredin.com.ar</v>
          </cell>
          <cell r="AF8215" t="str">
            <v>SET X 5: 2 ESPATULAS+ 3 CUCHARAS</v>
          </cell>
          <cell r="AG8215">
            <v>398</v>
          </cell>
          <cell r="AH8215">
            <v>1</v>
          </cell>
          <cell r="AI8215" t="str">
            <v>046BA4969</v>
          </cell>
          <cell r="AN8215" t="str">
            <v>Sí</v>
          </cell>
        </row>
        <row r="8216">
          <cell r="A8216">
            <v>1044</v>
          </cell>
          <cell r="B8216" t="str">
            <v>julieta.herrleinsrl@gmail.com</v>
          </cell>
          <cell r="C8216">
            <v>44018</v>
          </cell>
          <cell r="D8216" t="str">
            <v>Abierta</v>
          </cell>
          <cell r="E8216" t="str">
            <v>Anulado</v>
          </cell>
          <cell r="F8216" t="str">
            <v>No está empaquetado</v>
          </cell>
          <cell r="G8216" t="str">
            <v>ARS</v>
          </cell>
          <cell r="H8216">
            <v>2861</v>
          </cell>
          <cell r="I8216">
            <v>0</v>
          </cell>
          <cell r="J8216">
            <v>1015</v>
          </cell>
          <cell r="K8216">
            <v>3876</v>
          </cell>
          <cell r="L8216" t="str">
            <v>Julieta Herrlein</v>
          </cell>
          <cell r="M8216">
            <v>37080980</v>
          </cell>
          <cell r="N8216">
            <v>3434713619</v>
          </cell>
          <cell r="O8216" t="str">
            <v>Julieta Herrlein</v>
          </cell>
          <cell r="P8216">
            <v>3434713619</v>
          </cell>
          <cell r="Q8216" t="str">
            <v>Rawson</v>
          </cell>
          <cell r="R8216">
            <v>255</v>
          </cell>
          <cell r="T8216" t="str">
            <v>Santa Lucia</v>
          </cell>
          <cell r="U8216" t="str">
            <v>Parana</v>
          </cell>
          <cell r="V8216">
            <v>3100</v>
          </cell>
          <cell r="W8216" t="str">
            <v>Entre Ríos</v>
          </cell>
          <cell r="Y8216" t="str">
            <v>Correo Argentino - Encomienda Prioritaria</v>
          </cell>
          <cell r="Z8216" t="str">
            <v>Mercado Pago</v>
          </cell>
          <cell r="AF8216" t="str">
            <v>PLATO PLAYO CERAMICA ROJO 26 CM PARTHENON</v>
          </cell>
          <cell r="AG8216">
            <v>2861</v>
          </cell>
          <cell r="AH8216">
            <v>1</v>
          </cell>
          <cell r="AI8216" t="str">
            <v>PO416472</v>
          </cell>
          <cell r="AJ8216" t="str">
            <v>Móvil</v>
          </cell>
          <cell r="AK8216" t="str">
            <v/>
          </cell>
          <cell r="AL8216">
            <v>1572439282</v>
          </cell>
          <cell r="AM8216">
            <v>254192269</v>
          </cell>
          <cell r="AN8216" t="str">
            <v>Sí</v>
          </cell>
        </row>
        <row r="8217">
          <cell r="A8217">
            <v>1043</v>
          </cell>
          <cell r="B8217" t="str">
            <v>camiodrio@hotmail.es</v>
          </cell>
          <cell r="C8217">
            <v>44018</v>
          </cell>
          <cell r="D8217" t="str">
            <v>Abierta</v>
          </cell>
          <cell r="E8217" t="str">
            <v>Recibido</v>
          </cell>
          <cell r="F8217" t="str">
            <v>Enviado</v>
          </cell>
          <cell r="G8217" t="str">
            <v>ARS</v>
          </cell>
          <cell r="H8217" t="str">
            <v>566.5</v>
          </cell>
          <cell r="I8217">
            <v>0</v>
          </cell>
          <cell r="J8217">
            <v>0</v>
          </cell>
          <cell r="K8217" t="str">
            <v>566.5</v>
          </cell>
          <cell r="L8217" t="str">
            <v>Susana Barrero</v>
          </cell>
          <cell r="M8217">
            <v>39387242</v>
          </cell>
          <cell r="N8217">
            <v>1149462313</v>
          </cell>
          <cell r="O8217" t="str">
            <v>Susana Barrero</v>
          </cell>
          <cell r="P8217">
            <v>1149462313</v>
          </cell>
          <cell r="Q8217" t="str">
            <v>Bucarelli</v>
          </cell>
          <cell r="R8217">
            <v>3388</v>
          </cell>
          <cell r="T8217" t="str">
            <v>Villa Urquiza</v>
          </cell>
          <cell r="U8217" t="str">
            <v>Caba</v>
          </cell>
          <cell r="V8217">
            <v>1431</v>
          </cell>
          <cell r="W8217" t="str">
            <v>Capital Federal</v>
          </cell>
          <cell r="Y8217" t="str">
            <v>ENVÍO SIN CARGO (CABA Y GRAN PARTE DE GBA) TIEMPO: 4 a 6 DÍAS HÁBILES</v>
          </cell>
          <cell r="Z8217" t="str">
            <v>Mercado Pago</v>
          </cell>
          <cell r="AD8217">
            <v>44018</v>
          </cell>
          <cell r="AE8217">
            <v>44025</v>
          </cell>
          <cell r="AF8217" t="str">
            <v>TRAPEADOR DE PISO EXTENSIBLE</v>
          </cell>
          <cell r="AG8217" t="str">
            <v>566.5</v>
          </cell>
          <cell r="AH8217">
            <v>1</v>
          </cell>
          <cell r="AI8217" t="str">
            <v>046LI7537</v>
          </cell>
          <cell r="AJ8217" t="str">
            <v>Móvil</v>
          </cell>
          <cell r="AK8217" t="str">
            <v>LLEGA EL 15-07 ENTRE 8 Y 18 HORAS!</v>
          </cell>
          <cell r="AL8217">
            <v>1572431485</v>
          </cell>
          <cell r="AM8217">
            <v>254558627</v>
          </cell>
          <cell r="AN8217" t="str">
            <v>Sí</v>
          </cell>
        </row>
        <row r="8218">
          <cell r="A8218">
            <v>1042</v>
          </cell>
          <cell r="B8218" t="str">
            <v>grimoldi.paula@gmail.com</v>
          </cell>
          <cell r="C8218">
            <v>44018</v>
          </cell>
          <cell r="D8218" t="str">
            <v>Abierta</v>
          </cell>
          <cell r="E8218" t="str">
            <v>Recibido</v>
          </cell>
          <cell r="F8218" t="str">
            <v>Enviado</v>
          </cell>
          <cell r="G8218" t="str">
            <v>ARS</v>
          </cell>
          <cell r="H8218" t="str">
            <v>850.51</v>
          </cell>
          <cell r="I8218">
            <v>0</v>
          </cell>
          <cell r="J8218">
            <v>0</v>
          </cell>
          <cell r="K8218" t="str">
            <v>850.51</v>
          </cell>
          <cell r="L8218" t="str">
            <v>Paula Grimoldi</v>
          </cell>
          <cell r="M8218">
            <v>39624789</v>
          </cell>
          <cell r="N8218">
            <v>1136756099</v>
          </cell>
          <cell r="O8218" t="str">
            <v>Paula Grimoldi</v>
          </cell>
          <cell r="P8218">
            <v>1136756099</v>
          </cell>
          <cell r="Q8218" t="str">
            <v>Petckovic</v>
          </cell>
          <cell r="R8218">
            <v>5504</v>
          </cell>
          <cell r="S8218" t="str">
            <v>Puerta gris</v>
          </cell>
          <cell r="T8218" t="str">
            <v>Tres de febrero</v>
          </cell>
          <cell r="U8218" t="str">
            <v>Bs as</v>
          </cell>
          <cell r="V8218">
            <v>1682</v>
          </cell>
          <cell r="W8218" t="str">
            <v>Gran Buenos Aires</v>
          </cell>
          <cell r="Y8218" t="str">
            <v>ENVÍO SIN CARGO (CABA Y GRAN PARTE DE GBA) TIEMPO: 4 a 6 DÍAS HÁBILES</v>
          </cell>
          <cell r="Z8218" t="str">
            <v>Mercado Pago</v>
          </cell>
          <cell r="AB8218" t="str">
            <v>Puerta gris</v>
          </cell>
          <cell r="AD8218">
            <v>44018</v>
          </cell>
          <cell r="AE8218">
            <v>44025</v>
          </cell>
          <cell r="AF8218" t="str">
            <v>SET X 6 CUCHARA CAFE CHICA MADERA "DI SOLLE"</v>
          </cell>
          <cell r="AG8218" t="str">
            <v>455.51</v>
          </cell>
          <cell r="AH8218">
            <v>1</v>
          </cell>
          <cell r="AI8218" t="str">
            <v>061CMT0381</v>
          </cell>
          <cell r="AJ8218" t="str">
            <v>Móvil</v>
          </cell>
          <cell r="AK8218" t="str">
            <v>LLEGA EL 16-07 ENTRE 8 Y 18 HORAS!</v>
          </cell>
          <cell r="AL8218">
            <v>1572309352</v>
          </cell>
          <cell r="AM8218">
            <v>254196021</v>
          </cell>
          <cell r="AN8218" t="str">
            <v>Sí</v>
          </cell>
        </row>
        <row r="8219">
          <cell r="A8219">
            <v>1042</v>
          </cell>
          <cell r="B8219" t="str">
            <v>grimoldi.paula@gmail.com</v>
          </cell>
          <cell r="AF8219" t="str">
            <v>PERCHERO X 5 LLAVE BCO 5DIV 22CM</v>
          </cell>
          <cell r="AG8219">
            <v>395</v>
          </cell>
          <cell r="AH8219">
            <v>1</v>
          </cell>
          <cell r="AI8219" t="str">
            <v>046DE7359</v>
          </cell>
          <cell r="AN8219" t="str">
            <v>Sí</v>
          </cell>
        </row>
        <row r="8220">
          <cell r="A8220">
            <v>1041</v>
          </cell>
          <cell r="B8220" t="str">
            <v>florencia-echeverria@live.com.ar</v>
          </cell>
          <cell r="C8220">
            <v>44018</v>
          </cell>
          <cell r="D8220" t="str">
            <v>Abierta</v>
          </cell>
          <cell r="E8220" t="str">
            <v>Recibido</v>
          </cell>
          <cell r="F8220" t="str">
            <v>Enviado</v>
          </cell>
          <cell r="G8220" t="str">
            <v>ARS</v>
          </cell>
          <cell r="H8220" t="str">
            <v>1863.3</v>
          </cell>
          <cell r="I8220">
            <v>0</v>
          </cell>
          <cell r="J8220">
            <v>0</v>
          </cell>
          <cell r="K8220" t="str">
            <v>1863.3</v>
          </cell>
          <cell r="L8220" t="str">
            <v>Florencia Echeverria</v>
          </cell>
          <cell r="M8220">
            <v>37035152</v>
          </cell>
          <cell r="N8220">
            <v>1141761179</v>
          </cell>
          <cell r="O8220" t="str">
            <v>Florencia Echeverria</v>
          </cell>
          <cell r="P8220">
            <v>1141761179</v>
          </cell>
          <cell r="Q8220" t="str">
            <v>Hipolto Yrigoyen</v>
          </cell>
          <cell r="R8220">
            <v>2150</v>
          </cell>
          <cell r="S8220" t="str">
            <v>1 D</v>
          </cell>
          <cell r="T8220" t="str">
            <v>Cruce Varela</v>
          </cell>
          <cell r="U8220" t="str">
            <v>Florencio Varela</v>
          </cell>
          <cell r="V8220">
            <v>1888</v>
          </cell>
          <cell r="W8220" t="str">
            <v>Gran Buenos Aires</v>
          </cell>
          <cell r="Y8220" t="str">
            <v>ENVÍO SIN CARGO (CABA Y GRAN PARTE DE GBA) TIEMPO: 4 a 6 DÍAS HÁBILES</v>
          </cell>
          <cell r="Z8220" t="str">
            <v>Mercado Pago</v>
          </cell>
          <cell r="AD8220">
            <v>44018</v>
          </cell>
          <cell r="AE8220">
            <v>44025</v>
          </cell>
          <cell r="AF8220" t="str">
            <v>FRASCO VIDRIO 19CM X 9CM DIAM</v>
          </cell>
          <cell r="AG8220" t="str">
            <v>372.66</v>
          </cell>
          <cell r="AH8220">
            <v>5</v>
          </cell>
          <cell r="AI8220" t="str">
            <v>BA6431 MERRCA SEPARADA</v>
          </cell>
          <cell r="AJ8220" t="str">
            <v>Web</v>
          </cell>
          <cell r="AK8220" t="str">
            <v>LLEGA EL 15-07 ENTRE 8 Y 18 HORAS!</v>
          </cell>
          <cell r="AL8220">
            <v>1572280505</v>
          </cell>
          <cell r="AM8220">
            <v>254522248</v>
          </cell>
          <cell r="AN8220" t="str">
            <v>Sí</v>
          </cell>
        </row>
        <row r="8221">
          <cell r="A8221">
            <v>1040</v>
          </cell>
          <cell r="B8221" t="str">
            <v>crispetrini15@live.com.ar</v>
          </cell>
          <cell r="C8221">
            <v>44018</v>
          </cell>
          <cell r="D8221" t="str">
            <v>Abierta</v>
          </cell>
          <cell r="E8221" t="str">
            <v>Recibido</v>
          </cell>
          <cell r="F8221" t="str">
            <v>Enviado</v>
          </cell>
          <cell r="G8221" t="str">
            <v>ARS</v>
          </cell>
          <cell r="H8221" t="str">
            <v>4342.82</v>
          </cell>
          <cell r="I8221">
            <v>0</v>
          </cell>
          <cell r="J8221">
            <v>0</v>
          </cell>
          <cell r="K8221" t="str">
            <v>4342.82</v>
          </cell>
          <cell r="L8221" t="str">
            <v>Gladys Cristina Petrini</v>
          </cell>
          <cell r="M8221">
            <v>12349570</v>
          </cell>
          <cell r="N8221">
            <v>1120768352</v>
          </cell>
          <cell r="O8221" t="str">
            <v>Gladys Cristina Petrini</v>
          </cell>
          <cell r="P8221">
            <v>1120768352</v>
          </cell>
          <cell r="Q8221" t="str">
            <v>Triunvirato</v>
          </cell>
          <cell r="R8221">
            <v>3334</v>
          </cell>
          <cell r="S8221" t="str">
            <v>Fondo</v>
          </cell>
          <cell r="T8221" t="str">
            <v>Villa Luzuriaga</v>
          </cell>
          <cell r="U8221" t="str">
            <v>San Justo</v>
          </cell>
          <cell r="V8221">
            <v>1754</v>
          </cell>
          <cell r="W8221" t="str">
            <v>Gran Buenos Aires</v>
          </cell>
          <cell r="Y8221" t="str">
            <v>ENVÍO SIN CARGO (CABA Y GRAN PARTE DE GBA) TIEMPO: 4 a 6 DÍAS HÁBILES</v>
          </cell>
          <cell r="Z8221" t="str">
            <v>Mercado Pago</v>
          </cell>
          <cell r="AD8221">
            <v>44018</v>
          </cell>
          <cell r="AE8221">
            <v>44025</v>
          </cell>
          <cell r="AF8221" t="str">
            <v>BIFERA AZUL CUADRADA 24 CM ANTIADHERENTE PANELUX</v>
          </cell>
          <cell r="AG8221" t="str">
            <v>1729.84</v>
          </cell>
          <cell r="AH8221">
            <v>1</v>
          </cell>
          <cell r="AI8221" t="str">
            <v>PAN75102</v>
          </cell>
          <cell r="AJ8221" t="str">
            <v>Web</v>
          </cell>
          <cell r="AK8221" t="str">
            <v>LLEGA EL 15-07 ENTRE 8 Y 18 HORAS!</v>
          </cell>
          <cell r="AL8221">
            <v>1572217599</v>
          </cell>
          <cell r="AM8221">
            <v>254510566</v>
          </cell>
          <cell r="AN8221" t="str">
            <v>Sí</v>
          </cell>
        </row>
        <row r="8222">
          <cell r="A8222">
            <v>1040</v>
          </cell>
          <cell r="B8222" t="str">
            <v>crispetrini15@live.com.ar</v>
          </cell>
          <cell r="AF8222" t="str">
            <v>FUNDA DE ALMOHADON GRIS LUNARES C/POMPONES 60*28 CM.</v>
          </cell>
          <cell r="AG8222" t="str">
            <v>452.49</v>
          </cell>
          <cell r="AH8222">
            <v>2</v>
          </cell>
          <cell r="AI8222" t="str">
            <v>AL7769</v>
          </cell>
          <cell r="AN8222" t="str">
            <v>Sí</v>
          </cell>
        </row>
        <row r="8223">
          <cell r="A8223">
            <v>1040</v>
          </cell>
          <cell r="B8223" t="str">
            <v>crispetrini15@live.com.ar</v>
          </cell>
          <cell r="AF8223" t="str">
            <v>MESA PLEGABLE PARA PC MADERA Y METAL 59X39X23CM (Marrón oscuro)</v>
          </cell>
          <cell r="AG8223">
            <v>1708</v>
          </cell>
          <cell r="AH8223">
            <v>1</v>
          </cell>
          <cell r="AI8223" t="str">
            <v>046ME7897</v>
          </cell>
          <cell r="AN8223" t="str">
            <v>Sí</v>
          </cell>
        </row>
        <row r="8224">
          <cell r="A8224">
            <v>1039</v>
          </cell>
          <cell r="B8224" t="str">
            <v>agustinapoch@hotmail.com</v>
          </cell>
          <cell r="C8224">
            <v>44018</v>
          </cell>
          <cell r="D8224" t="str">
            <v>Abierta</v>
          </cell>
          <cell r="E8224" t="str">
            <v>Recibido</v>
          </cell>
          <cell r="F8224" t="str">
            <v>Enviado</v>
          </cell>
          <cell r="G8224" t="str">
            <v>ARS</v>
          </cell>
          <cell r="H8224">
            <v>1708</v>
          </cell>
          <cell r="I8224">
            <v>0</v>
          </cell>
          <cell r="J8224">
            <v>0</v>
          </cell>
          <cell r="K8224">
            <v>1708</v>
          </cell>
          <cell r="L8224" t="str">
            <v>Agustina Poch</v>
          </cell>
          <cell r="M8224">
            <v>38173128</v>
          </cell>
          <cell r="N8224">
            <v>1167340568</v>
          </cell>
          <cell r="O8224" t="str">
            <v>Agustina Poch</v>
          </cell>
          <cell r="P8224">
            <v>1167340568</v>
          </cell>
          <cell r="Q8224" t="str">
            <v>Rivadavia</v>
          </cell>
          <cell r="R8224">
            <v>4987</v>
          </cell>
          <cell r="S8224" t="str">
            <v>5to '10'</v>
          </cell>
          <cell r="U8224" t="str">
            <v>Caba</v>
          </cell>
          <cell r="V8224">
            <v>1424</v>
          </cell>
          <cell r="W8224" t="str">
            <v>Capital Federal</v>
          </cell>
          <cell r="Y8224" t="str">
            <v>ENVÍO SIN CARGO (CABA Y GRAN PARTE DE GBA) TIEMPO: 4 a 6 DÍAS HÁBILES</v>
          </cell>
          <cell r="Z8224" t="str">
            <v>Mercado Pago</v>
          </cell>
          <cell r="AD8224">
            <v>44018</v>
          </cell>
          <cell r="AE8224">
            <v>44021</v>
          </cell>
          <cell r="AF8224" t="str">
            <v>MESA PLEGABLE PARA PC MADERA Y METAL 59X39X23CM (Negro)</v>
          </cell>
          <cell r="AG8224">
            <v>1708</v>
          </cell>
          <cell r="AH8224">
            <v>1</v>
          </cell>
          <cell r="AI8224" t="str">
            <v>046ME7897</v>
          </cell>
          <cell r="AJ8224" t="str">
            <v>Móvil</v>
          </cell>
          <cell r="AK8224" t="str">
            <v>LLEGA HOY 10-07 ENTRE 14 Y 17 HORAS!</v>
          </cell>
          <cell r="AL8224">
            <v>1572117326</v>
          </cell>
          <cell r="AM8224">
            <v>254494209</v>
          </cell>
          <cell r="AN8224" t="str">
            <v>Sí</v>
          </cell>
        </row>
        <row r="8225">
          <cell r="A8225">
            <v>1038</v>
          </cell>
          <cell r="B8225" t="str">
            <v>melisarivero11@gmail.com</v>
          </cell>
          <cell r="C8225">
            <v>44018</v>
          </cell>
          <cell r="D8225" t="str">
            <v>Abierta</v>
          </cell>
          <cell r="E8225" t="str">
            <v>Recibido</v>
          </cell>
          <cell r="F8225" t="str">
            <v>Enviado</v>
          </cell>
          <cell r="G8225" t="str">
            <v>ARS</v>
          </cell>
          <cell r="H8225" t="str">
            <v>5674.67</v>
          </cell>
          <cell r="I8225">
            <v>0</v>
          </cell>
          <cell r="J8225">
            <v>0</v>
          </cell>
          <cell r="K8225" t="str">
            <v>5674.67</v>
          </cell>
          <cell r="L8225" t="str">
            <v>Melisa Rivero</v>
          </cell>
          <cell r="M8225">
            <v>36068117</v>
          </cell>
          <cell r="N8225">
            <v>1140825091</v>
          </cell>
          <cell r="O8225" t="str">
            <v>Melisa Rivero</v>
          </cell>
          <cell r="P8225">
            <v>1140825091</v>
          </cell>
          <cell r="Q8225" t="str">
            <v>Calle 47</v>
          </cell>
          <cell r="R8225">
            <v>6767</v>
          </cell>
          <cell r="S8225" t="str">
            <v>Lote 31</v>
          </cell>
          <cell r="T8225" t="str">
            <v>Barrio privado las golondrinas</v>
          </cell>
          <cell r="U8225" t="str">
            <v>Hudson</v>
          </cell>
          <cell r="V8225">
            <v>1885</v>
          </cell>
          <cell r="W8225" t="str">
            <v>Gran Buenos Aires</v>
          </cell>
          <cell r="Y8225" t="str">
            <v>ENVÍO SIN CARGO (CABA Y GRAN PARTE DE GBA) TIEMPO: 4 a 6 DÍAS HÁBILES</v>
          </cell>
          <cell r="Z8225" t="str">
            <v>Mercado Pago</v>
          </cell>
          <cell r="AD8225">
            <v>44018</v>
          </cell>
          <cell r="AE8225">
            <v>44025</v>
          </cell>
          <cell r="AF8225" t="str">
            <v>RALLADOR SET 4 PIEZAS COLORES VARIOS 29.5 X 5 CM</v>
          </cell>
          <cell r="AG8225" t="str">
            <v>725.52</v>
          </cell>
          <cell r="AH8225">
            <v>1</v>
          </cell>
          <cell r="AI8225" t="str">
            <v>BA6443</v>
          </cell>
          <cell r="AJ8225" t="str">
            <v>Móvil</v>
          </cell>
          <cell r="AK8225" t="str">
            <v>LLEGA EL 16-07 ENTRE 8 Y 18 HORAS!</v>
          </cell>
          <cell r="AL8225">
            <v>1571991623</v>
          </cell>
          <cell r="AM8225">
            <v>254206157</v>
          </cell>
          <cell r="AN8225" t="str">
            <v>Sí</v>
          </cell>
        </row>
        <row r="8226">
          <cell r="A8226">
            <v>1038</v>
          </cell>
          <cell r="B8226" t="str">
            <v>melisarivero11@gmail.com</v>
          </cell>
          <cell r="AF8226" t="str">
            <v>HERVIDOR CEREZA 14 CM ANTIADHERENTE PANELUX</v>
          </cell>
          <cell r="AG8226" t="str">
            <v>1250.69</v>
          </cell>
          <cell r="AH8226">
            <v>1</v>
          </cell>
          <cell r="AI8226" t="str">
            <v>PAN73801 MERCA SEPARADA</v>
          </cell>
          <cell r="AN8226" t="str">
            <v>Sí</v>
          </cell>
        </row>
        <row r="8227">
          <cell r="A8227">
            <v>1038</v>
          </cell>
          <cell r="B8227" t="str">
            <v>melisarivero11@gmail.com</v>
          </cell>
          <cell r="AF8227" t="str">
            <v>RELOJ DE MESA BICI. 16CM</v>
          </cell>
          <cell r="AG8227" t="str">
            <v>1844.5</v>
          </cell>
          <cell r="AH8227">
            <v>1</v>
          </cell>
          <cell r="AI8227" t="str">
            <v>046RE4841</v>
          </cell>
          <cell r="AN8227" t="str">
            <v>Sí</v>
          </cell>
        </row>
        <row r="8228">
          <cell r="A8228">
            <v>1038</v>
          </cell>
          <cell r="B8228" t="str">
            <v>melisarivero11@gmail.com</v>
          </cell>
          <cell r="AF8228" t="str">
            <v>PERCHERO X4 60X12CM 2COL (Blanco)</v>
          </cell>
          <cell r="AG8228">
            <v>1626</v>
          </cell>
          <cell r="AH8228">
            <v>1</v>
          </cell>
          <cell r="AI8228" t="str">
            <v>046DE7362</v>
          </cell>
          <cell r="AN8228" t="str">
            <v>Sí</v>
          </cell>
        </row>
        <row r="8229">
          <cell r="A8229">
            <v>1038</v>
          </cell>
          <cell r="B8229" t="str">
            <v>melisarivero11@gmail.com</v>
          </cell>
          <cell r="AF8229" t="str">
            <v>SEGURO PARA PUERTA SILICONA 1PC COLORES SURTIDOS SIN ELECCION</v>
          </cell>
          <cell r="AG8229" t="str">
            <v>56.99</v>
          </cell>
          <cell r="AH8229">
            <v>4</v>
          </cell>
          <cell r="AI8229" t="str">
            <v>019BA6986</v>
          </cell>
          <cell r="AN8229" t="str">
            <v>Sí</v>
          </cell>
        </row>
        <row r="8230">
          <cell r="A8230">
            <v>1037</v>
          </cell>
          <cell r="B8230" t="str">
            <v>poliesv@gmail.com</v>
          </cell>
          <cell r="C8230">
            <v>44018</v>
          </cell>
          <cell r="D8230" t="str">
            <v>Abierta</v>
          </cell>
          <cell r="E8230" t="str">
            <v>Recibido</v>
          </cell>
          <cell r="F8230" t="str">
            <v>Enviado</v>
          </cell>
          <cell r="G8230" t="str">
            <v>ARS</v>
          </cell>
          <cell r="H8230">
            <v>4522</v>
          </cell>
          <cell r="I8230">
            <v>0</v>
          </cell>
          <cell r="J8230">
            <v>0</v>
          </cell>
          <cell r="K8230">
            <v>4522</v>
          </cell>
          <cell r="L8230" t="str">
            <v>Paula Sanchez Valdez</v>
          </cell>
          <cell r="M8230">
            <v>34230407</v>
          </cell>
          <cell r="N8230">
            <v>1162837741</v>
          </cell>
          <cell r="O8230" t="str">
            <v>Paula Sanchez Valdez</v>
          </cell>
          <cell r="P8230">
            <v>1162837741</v>
          </cell>
          <cell r="Q8230" t="str">
            <v>Arzobispo Espinosa</v>
          </cell>
          <cell r="R8230">
            <v>1586</v>
          </cell>
          <cell r="S8230">
            <v>8</v>
          </cell>
          <cell r="T8230" t="str">
            <v>Barracas</v>
          </cell>
          <cell r="U8230" t="str">
            <v>Caba</v>
          </cell>
          <cell r="V8230">
            <v>1268</v>
          </cell>
          <cell r="W8230" t="str">
            <v>Capital Federal</v>
          </cell>
          <cell r="Y8230" t="str">
            <v>ENVÍO SIN CARGO (CABA Y GRAN PARTE DE GBA) TIEMPO: 4 a 6 DÍAS HÁBILES</v>
          </cell>
          <cell r="Z8230" t="str">
            <v>Mercado Pago</v>
          </cell>
          <cell r="AD8230">
            <v>44018</v>
          </cell>
          <cell r="AE8230">
            <v>44025</v>
          </cell>
          <cell r="AF8230" t="str">
            <v>BOWL CAPACIDAD 2.5 LTS (Negro)</v>
          </cell>
          <cell r="AG8230" t="str">
            <v>216.7</v>
          </cell>
          <cell r="AH8230">
            <v>3</v>
          </cell>
          <cell r="AI8230" t="str">
            <v>BP02002 BIPO</v>
          </cell>
          <cell r="AJ8230" t="str">
            <v>Web</v>
          </cell>
          <cell r="AK8230" t="str">
            <v>LLEGA EL 15-07 ENTRE 8 Y 18 HORAS!</v>
          </cell>
          <cell r="AL8230">
            <v>1571719758</v>
          </cell>
          <cell r="AM8230">
            <v>254408226</v>
          </cell>
          <cell r="AN8230" t="str">
            <v>Sí</v>
          </cell>
        </row>
        <row r="8231">
          <cell r="A8231">
            <v>1037</v>
          </cell>
          <cell r="B8231" t="str">
            <v>poliesv@gmail.com</v>
          </cell>
          <cell r="AF8231" t="str">
            <v>BANDEJA BAMBOO BLANCA 35X4.5CM</v>
          </cell>
          <cell r="AG8231" t="str">
            <v>1951.91</v>
          </cell>
          <cell r="AH8231">
            <v>1</v>
          </cell>
          <cell r="AI8231" t="str">
            <v>BA7779</v>
          </cell>
          <cell r="AN8231" t="str">
            <v>Sí</v>
          </cell>
        </row>
        <row r="8232">
          <cell r="A8232">
            <v>1037</v>
          </cell>
          <cell r="B8232" t="str">
            <v>poliesv@gmail.com</v>
          </cell>
          <cell r="AF8232" t="str">
            <v>BOWL BAMBOO GRIS 14X28CM</v>
          </cell>
          <cell r="AG8232" t="str">
            <v>1332.44</v>
          </cell>
          <cell r="AH8232">
            <v>1</v>
          </cell>
          <cell r="AI8232" t="str">
            <v>BA7814</v>
          </cell>
          <cell r="AN8232" t="str">
            <v>Sí</v>
          </cell>
        </row>
        <row r="8233">
          <cell r="A8233">
            <v>1037</v>
          </cell>
          <cell r="B8233" t="str">
            <v>poliesv@gmail.com</v>
          </cell>
          <cell r="AF8233" t="str">
            <v>FRASCO DE ACRILICO TAPA CELESTE 0.6 L</v>
          </cell>
          <cell r="AG8233" t="str">
            <v>195.85</v>
          </cell>
          <cell r="AH8233">
            <v>3</v>
          </cell>
          <cell r="AI8233" t="str">
            <v>BA4011</v>
          </cell>
          <cell r="AN8233" t="str">
            <v>Sí</v>
          </cell>
        </row>
        <row r="8234">
          <cell r="A8234">
            <v>1036</v>
          </cell>
          <cell r="B8234" t="str">
            <v>sofyarribas@gmail.com</v>
          </cell>
          <cell r="C8234">
            <v>44018</v>
          </cell>
          <cell r="D8234" t="str">
            <v>Abierta</v>
          </cell>
          <cell r="E8234" t="str">
            <v>Recibido</v>
          </cell>
          <cell r="F8234" t="str">
            <v>Enviado</v>
          </cell>
          <cell r="G8234" t="str">
            <v>ARS</v>
          </cell>
          <cell r="H8234" t="str">
            <v>1932.6</v>
          </cell>
          <cell r="I8234">
            <v>0</v>
          </cell>
          <cell r="J8234">
            <v>0</v>
          </cell>
          <cell r="K8234" t="str">
            <v>1932.6</v>
          </cell>
          <cell r="L8234" t="str">
            <v>Sofía Arribas</v>
          </cell>
          <cell r="M8234">
            <v>35761813</v>
          </cell>
          <cell r="N8234">
            <v>1157469379</v>
          </cell>
          <cell r="O8234" t="str">
            <v>Sofía Arribas</v>
          </cell>
          <cell r="P8234">
            <v>1157469376</v>
          </cell>
          <cell r="Q8234" t="str">
            <v>Machado de Asís</v>
          </cell>
          <cell r="R8234">
            <v>177</v>
          </cell>
          <cell r="U8234" t="str">
            <v>Llavallol</v>
          </cell>
          <cell r="V8234">
            <v>1836</v>
          </cell>
          <cell r="W8234" t="str">
            <v>Gran Buenos Aires</v>
          </cell>
          <cell r="Y8234" t="str">
            <v>ENVÍO SIN CARGO (CABA Y GRAN PARTE DE GBA) TIEMPO: 4 a 6 DÍAS HÁBILES</v>
          </cell>
          <cell r="Z8234" t="str">
            <v>Mercado Pago</v>
          </cell>
          <cell r="AD8234">
            <v>44018</v>
          </cell>
          <cell r="AE8234">
            <v>44025</v>
          </cell>
          <cell r="AF8234" t="str">
            <v>RELOJ PARED BLANCO DIAM 25CM</v>
          </cell>
          <cell r="AG8234">
            <v>560</v>
          </cell>
          <cell r="AH8234">
            <v>1</v>
          </cell>
          <cell r="AI8234" t="str">
            <v>046RE6029</v>
          </cell>
          <cell r="AJ8234" t="str">
            <v>Móvil</v>
          </cell>
          <cell r="AK8234" t="str">
            <v>LLEGA EL 16-07 ENTRE 8 Y 18 HORAS!</v>
          </cell>
          <cell r="AL8234">
            <v>1571672711</v>
          </cell>
          <cell r="AM8234">
            <v>254359972</v>
          </cell>
          <cell r="AN8234" t="str">
            <v>Sí</v>
          </cell>
        </row>
        <row r="8235">
          <cell r="A8235">
            <v>1036</v>
          </cell>
          <cell r="B8235" t="str">
            <v>sofyarribas@gmail.com</v>
          </cell>
          <cell r="AF8235" t="str">
            <v>BOTELLA VIDRIO H2O 1 LITRO CORCHO ECOLOGICO</v>
          </cell>
          <cell r="AG8235" t="str">
            <v>381.7</v>
          </cell>
          <cell r="AH8235">
            <v>1</v>
          </cell>
          <cell r="AI8235" t="str">
            <v>019BO5217NEW</v>
          </cell>
          <cell r="AN8235" t="str">
            <v>Sí</v>
          </cell>
        </row>
        <row r="8236">
          <cell r="A8236">
            <v>1036</v>
          </cell>
          <cell r="B8236" t="str">
            <v>sofyarribas@gmail.com</v>
          </cell>
          <cell r="AF8236" t="str">
            <v>DESTAPADOR - SACACORCHOS</v>
          </cell>
          <cell r="AG8236" t="str">
            <v>134.84</v>
          </cell>
          <cell r="AH8236">
            <v>1</v>
          </cell>
          <cell r="AI8236" t="str">
            <v>BA4791</v>
          </cell>
          <cell r="AN8236" t="str">
            <v>Sí</v>
          </cell>
        </row>
        <row r="8237">
          <cell r="A8237">
            <v>1036</v>
          </cell>
          <cell r="B8237" t="str">
            <v>sofyarribas@gmail.com</v>
          </cell>
          <cell r="AF8237" t="str">
            <v>COLADOR BALLENA 32CM X 10.5CM (Celeste)</v>
          </cell>
          <cell r="AG8237" t="str">
            <v>144.56</v>
          </cell>
          <cell r="AH8237">
            <v>1</v>
          </cell>
          <cell r="AN8237" t="str">
            <v>Sí</v>
          </cell>
        </row>
        <row r="8238">
          <cell r="A8238">
            <v>1036</v>
          </cell>
          <cell r="B8238" t="str">
            <v>sofyarribas@gmail.com</v>
          </cell>
          <cell r="AF8238" t="str">
            <v>SET X 5: 2 ESPATULAS+ 3 CUCHARAS</v>
          </cell>
          <cell r="AG8238">
            <v>398</v>
          </cell>
          <cell r="AH8238">
            <v>1</v>
          </cell>
          <cell r="AI8238" t="str">
            <v>046BA4969</v>
          </cell>
          <cell r="AN8238" t="str">
            <v>Sí</v>
          </cell>
        </row>
        <row r="8239">
          <cell r="A8239">
            <v>1036</v>
          </cell>
          <cell r="B8239" t="str">
            <v>sofyarribas@gmail.com</v>
          </cell>
          <cell r="AF8239" t="str">
            <v>BATIDOR SEMIAUTOMATICO 34 CM</v>
          </cell>
          <cell r="AG8239" t="str">
            <v>313.5</v>
          </cell>
          <cell r="AH8239">
            <v>1</v>
          </cell>
          <cell r="AI8239" t="str">
            <v>046BA4824</v>
          </cell>
          <cell r="AN8239" t="str">
            <v>Sí</v>
          </cell>
        </row>
        <row r="8240">
          <cell r="A8240">
            <v>1035</v>
          </cell>
          <cell r="B8240" t="str">
            <v>silhouary@yahoo.com.ar</v>
          </cell>
          <cell r="C8240">
            <v>44018</v>
          </cell>
          <cell r="D8240" t="str">
            <v>Abierta</v>
          </cell>
          <cell r="E8240" t="str">
            <v>Recibido</v>
          </cell>
          <cell r="F8240" t="str">
            <v>Enviado</v>
          </cell>
          <cell r="G8240" t="str">
            <v>ARS</v>
          </cell>
          <cell r="H8240">
            <v>1999</v>
          </cell>
          <cell r="I8240">
            <v>0</v>
          </cell>
          <cell r="J8240">
            <v>0</v>
          </cell>
          <cell r="K8240">
            <v>1999</v>
          </cell>
          <cell r="L8240" t="str">
            <v>Juan Manuel Silva</v>
          </cell>
          <cell r="M8240">
            <v>16063849</v>
          </cell>
          <cell r="N8240">
            <v>1156672997</v>
          </cell>
          <cell r="O8240" t="str">
            <v>Ricardo Rizza</v>
          </cell>
          <cell r="P8240">
            <v>1168918362</v>
          </cell>
          <cell r="Q8240" t="str">
            <v>Avenida San Martin</v>
          </cell>
          <cell r="R8240">
            <v>2412</v>
          </cell>
          <cell r="T8240" t="str">
            <v>Rafael Calzada</v>
          </cell>
          <cell r="U8240" t="str">
            <v>Almirante Brown</v>
          </cell>
          <cell r="V8240">
            <v>1847</v>
          </cell>
          <cell r="W8240" t="str">
            <v>Gran Buenos Aires</v>
          </cell>
          <cell r="Y8240" t="str">
            <v>ENVÍO SIN CARGO (CABA Y GRAN PARTE DE GBA) TIEMPO: 4 a 6 DÍAS HÁBILES</v>
          </cell>
          <cell r="Z8240" t="str">
            <v>Mercado Pago</v>
          </cell>
          <cell r="AB8240" t="str">
            <v xml:space="preserve">Por favor es un regalo de cumpleaños, enviar sin factura. Entregar día miércoles 8/7. </v>
          </cell>
          <cell r="AC8240" t="str">
            <v>ES PARA UN REGALO. ENTREGAR MIÉRCOLES 8/7 SIN FACTURA. VA CON CARTITA.</v>
          </cell>
          <cell r="AD8240">
            <v>44018</v>
          </cell>
          <cell r="AE8240">
            <v>44018</v>
          </cell>
          <cell r="AF8240" t="str">
            <v>TETERA DE CERAMICA 500ML+ FILTRO (Flores rosas)</v>
          </cell>
          <cell r="AG8240">
            <v>1399</v>
          </cell>
          <cell r="AH8240">
            <v>1</v>
          </cell>
          <cell r="AI8240" t="str">
            <v>046BA4998</v>
          </cell>
          <cell r="AJ8240" t="str">
            <v>Web</v>
          </cell>
          <cell r="AK8240" t="str">
            <v>LLEGA EL 8-07 ENTRE 8 Y 18 HORAS !</v>
          </cell>
          <cell r="AL8240">
            <v>1571586481</v>
          </cell>
          <cell r="AM8240">
            <v>250159691</v>
          </cell>
          <cell r="AN8240" t="str">
            <v>Sí</v>
          </cell>
        </row>
        <row r="8241">
          <cell r="A8241">
            <v>1035</v>
          </cell>
          <cell r="B8241" t="str">
            <v>silhouary@yahoo.com.ar</v>
          </cell>
          <cell r="AF8241" t="str">
            <v>TAZA ROMA DE CERAMICA CRUDO 275ML</v>
          </cell>
          <cell r="AG8241">
            <v>600</v>
          </cell>
          <cell r="AH8241">
            <v>1</v>
          </cell>
          <cell r="AI8241" t="str">
            <v>PO285713NN MERCA SEPARADA</v>
          </cell>
          <cell r="AN8241" t="str">
            <v>Sí</v>
          </cell>
        </row>
        <row r="8242">
          <cell r="A8242">
            <v>1034</v>
          </cell>
          <cell r="B8242" t="str">
            <v>natuya22@hotmail.com</v>
          </cell>
          <cell r="C8242">
            <v>44018</v>
          </cell>
          <cell r="D8242" t="str">
            <v>Abierta</v>
          </cell>
          <cell r="E8242" t="str">
            <v>Recibido</v>
          </cell>
          <cell r="F8242" t="str">
            <v>Enviado</v>
          </cell>
          <cell r="G8242" t="str">
            <v>ARS</v>
          </cell>
          <cell r="H8242" t="str">
            <v>1144.67</v>
          </cell>
          <cell r="I8242">
            <v>0</v>
          </cell>
          <cell r="J8242">
            <v>0</v>
          </cell>
          <cell r="K8242" t="str">
            <v>1144.67</v>
          </cell>
          <cell r="L8242" t="str">
            <v>Natalia Yañez</v>
          </cell>
          <cell r="M8242">
            <v>26443464</v>
          </cell>
          <cell r="N8242">
            <v>5491148880506</v>
          </cell>
          <cell r="O8242" t="str">
            <v>Natalia Yañez</v>
          </cell>
          <cell r="P8242">
            <v>5491148880506</v>
          </cell>
          <cell r="Q8242" t="str">
            <v>Belgrano</v>
          </cell>
          <cell r="R8242">
            <v>1052</v>
          </cell>
          <cell r="S8242" t="str">
            <v>Adelante</v>
          </cell>
          <cell r="U8242" t="str">
            <v>San fernando</v>
          </cell>
          <cell r="V8242">
            <v>1646</v>
          </cell>
          <cell r="W8242" t="str">
            <v>Gran Buenos Aires</v>
          </cell>
          <cell r="Y8242" t="str">
            <v>ENVÍO SIN CARGO (CABA Y GRAN PARTE DE GBA) TIEMPO: 4 a 6 DÍAS HÁBILES</v>
          </cell>
          <cell r="Z8242" t="str">
            <v>Mercado Pago</v>
          </cell>
          <cell r="AD8242">
            <v>44018</v>
          </cell>
          <cell r="AE8242">
            <v>44025</v>
          </cell>
          <cell r="AF8242" t="str">
            <v>RALLADOR DE MANO MEDIANO 20 CM</v>
          </cell>
          <cell r="AG8242" t="str">
            <v>43.87</v>
          </cell>
          <cell r="AH8242">
            <v>1</v>
          </cell>
          <cell r="AI8242" t="str">
            <v>BA7382</v>
          </cell>
          <cell r="AJ8242" t="str">
            <v>Móvil</v>
          </cell>
          <cell r="AK8242" t="str">
            <v>LLEGA EL 16-07 ENTRE 8 Y 18 HORAS!</v>
          </cell>
          <cell r="AL8242">
            <v>1571486639</v>
          </cell>
          <cell r="AM8242">
            <v>254387141</v>
          </cell>
          <cell r="AN8242" t="str">
            <v>Sí</v>
          </cell>
        </row>
        <row r="8243">
          <cell r="A8243">
            <v>1034</v>
          </cell>
          <cell r="B8243" t="str">
            <v>natuya22@hotmail.com</v>
          </cell>
          <cell r="AF8243" t="str">
            <v>BROCHES PARA BOLSA FLUO BLISTER SET X 5PC COL.SURT. 11CM</v>
          </cell>
          <cell r="AG8243" t="str">
            <v>140.9</v>
          </cell>
          <cell r="AH8243">
            <v>2</v>
          </cell>
          <cell r="AI8243" t="str">
            <v>046BR5392</v>
          </cell>
          <cell r="AN8243" t="str">
            <v>Sí</v>
          </cell>
        </row>
        <row r="8244">
          <cell r="A8244">
            <v>1034</v>
          </cell>
          <cell r="B8244" t="str">
            <v>natuya22@hotmail.com</v>
          </cell>
          <cell r="AF8244" t="str">
            <v>SECAPLATOS BANDEJA TRANSPARENTE 48X32X9CM</v>
          </cell>
          <cell r="AG8244">
            <v>819</v>
          </cell>
          <cell r="AH8244">
            <v>1</v>
          </cell>
          <cell r="AI8244" t="str">
            <v>046BA6369</v>
          </cell>
          <cell r="AN8244" t="str">
            <v>Sí</v>
          </cell>
        </row>
        <row r="8245">
          <cell r="A8245">
            <v>1033</v>
          </cell>
          <cell r="B8245" t="str">
            <v>martinezlaura10@yahoo.com.ar</v>
          </cell>
          <cell r="C8245">
            <v>44018</v>
          </cell>
          <cell r="D8245" t="str">
            <v>Abierta</v>
          </cell>
          <cell r="E8245" t="str">
            <v>Recibido</v>
          </cell>
          <cell r="F8245" t="str">
            <v>Enviado</v>
          </cell>
          <cell r="G8245" t="str">
            <v>ARS</v>
          </cell>
          <cell r="H8245">
            <v>2645</v>
          </cell>
          <cell r="I8245">
            <v>0</v>
          </cell>
          <cell r="J8245">
            <v>0</v>
          </cell>
          <cell r="K8245">
            <v>2645</v>
          </cell>
          <cell r="L8245" t="str">
            <v>Laura Martinez</v>
          </cell>
          <cell r="M8245">
            <v>32561137</v>
          </cell>
          <cell r="N8245">
            <v>1162506148</v>
          </cell>
          <cell r="O8245" t="str">
            <v>Laura Martinez</v>
          </cell>
          <cell r="P8245">
            <v>1162506148</v>
          </cell>
          <cell r="Q8245" t="str">
            <v>Av. Rivadavia</v>
          </cell>
          <cell r="R8245">
            <v>5897</v>
          </cell>
          <cell r="S8245">
            <v>0.33333333333333331</v>
          </cell>
          <cell r="T8245" t="str">
            <v>Caballito</v>
          </cell>
          <cell r="U8245" t="str">
            <v>Caba</v>
          </cell>
          <cell r="V8245">
            <v>1406</v>
          </cell>
          <cell r="W8245" t="str">
            <v>Capital Federal</v>
          </cell>
          <cell r="Y8245" t="str">
            <v>ENVÍO SIN CARGO (CABA Y GRAN PARTE DE GBA) TIEMPO: 4 a 6 DÍAS HÁBILES</v>
          </cell>
          <cell r="Z8245" t="str">
            <v>Mercado Pago</v>
          </cell>
          <cell r="AC8245" t="str">
            <v>ENTREGAR de lunes a viernes (días hábiles) de 9:00 a 16.30 hs! (Es una oficina)</v>
          </cell>
          <cell r="AD8245">
            <v>44018</v>
          </cell>
          <cell r="AE8245">
            <v>44020</v>
          </cell>
          <cell r="AF8245" t="str">
            <v>PLATO DE VIDRIO LINEAS 31CM</v>
          </cell>
          <cell r="AG8245">
            <v>373</v>
          </cell>
          <cell r="AH8245">
            <v>1</v>
          </cell>
          <cell r="AI8245" t="str">
            <v>046BA6335</v>
          </cell>
          <cell r="AJ8245" t="str">
            <v>Móvil</v>
          </cell>
          <cell r="AK8245" t="str">
            <v>LLEGA EL 15-07 ENTRE 8 Y 17 HORAS!</v>
          </cell>
          <cell r="AL8245">
            <v>1571183301</v>
          </cell>
          <cell r="AM8245">
            <v>254329313</v>
          </cell>
          <cell r="AN8245" t="str">
            <v>Sí</v>
          </cell>
        </row>
        <row r="8246">
          <cell r="A8246">
            <v>1033</v>
          </cell>
          <cell r="B8246" t="str">
            <v>martinezlaura10@yahoo.com.ar</v>
          </cell>
          <cell r="AF8246" t="str">
            <v>PLATO DE VIDRIO ROMBOS 31 CM</v>
          </cell>
          <cell r="AG8246">
            <v>373</v>
          </cell>
          <cell r="AH8246">
            <v>1</v>
          </cell>
          <cell r="AI8246" t="str">
            <v>046BA6334</v>
          </cell>
          <cell r="AN8246" t="str">
            <v>Sí</v>
          </cell>
        </row>
        <row r="8247">
          <cell r="A8247">
            <v>1033</v>
          </cell>
          <cell r="B8247" t="str">
            <v>martinezlaura10@yahoo.com.ar</v>
          </cell>
          <cell r="AF8247" t="str">
            <v>PROMO SET DE VIDRIO</v>
          </cell>
          <cell r="AG8247">
            <v>1899</v>
          </cell>
          <cell r="AH8247">
            <v>1</v>
          </cell>
          <cell r="AI8247" t="str">
            <v>087588F3//BA6431//BA6431//PA59534</v>
          </cell>
          <cell r="AN8247" t="str">
            <v>Sí</v>
          </cell>
        </row>
        <row r="8248">
          <cell r="A8248">
            <v>1032</v>
          </cell>
          <cell r="B8248" t="str">
            <v>lauris_fonti@hotmail.com</v>
          </cell>
          <cell r="C8248">
            <v>44018</v>
          </cell>
          <cell r="D8248" t="str">
            <v>Abierta</v>
          </cell>
          <cell r="E8248" t="str">
            <v>Recibido</v>
          </cell>
          <cell r="F8248" t="str">
            <v>Enviado</v>
          </cell>
          <cell r="G8248" t="str">
            <v>ARS</v>
          </cell>
          <cell r="H8248" t="str">
            <v>3658.92</v>
          </cell>
          <cell r="I8248">
            <v>0</v>
          </cell>
          <cell r="J8248">
            <v>0</v>
          </cell>
          <cell r="K8248" t="str">
            <v>3658.92</v>
          </cell>
          <cell r="L8248" t="str">
            <v>laura Fonticelli</v>
          </cell>
          <cell r="M8248">
            <v>33037999</v>
          </cell>
          <cell r="N8248">
            <v>1550370775</v>
          </cell>
          <cell r="O8248" t="str">
            <v>Laura Fonticelli</v>
          </cell>
          <cell r="P8248">
            <v>1550370775</v>
          </cell>
          <cell r="Q8248" t="str">
            <v>Rodriguez Peña</v>
          </cell>
          <cell r="R8248">
            <v>952</v>
          </cell>
          <cell r="S8248" t="str">
            <v>12B</v>
          </cell>
          <cell r="T8248" t="str">
            <v>San Miguel</v>
          </cell>
          <cell r="U8248" t="str">
            <v>Buenos Aires</v>
          </cell>
          <cell r="V8248">
            <v>1663</v>
          </cell>
          <cell r="W8248" t="str">
            <v>Gran Buenos Aires</v>
          </cell>
          <cell r="Y8248" t="str">
            <v>ENVÍO SIN CARGO (CABA Y GRAN PARTE DE GBA) TIEMPO: 4 a 6 DÍAS HÁBILES</v>
          </cell>
          <cell r="Z8248" t="str">
            <v>Mercado Pago</v>
          </cell>
          <cell r="AD8248">
            <v>44018</v>
          </cell>
          <cell r="AE8248">
            <v>44025</v>
          </cell>
          <cell r="AF8248" t="str">
            <v>BOWL NEGRO 400CC TRANSLUCIDO MATERIAL SAN</v>
          </cell>
          <cell r="AG8248" t="str">
            <v>159.32</v>
          </cell>
          <cell r="AH8248">
            <v>2</v>
          </cell>
          <cell r="AI8248" t="str">
            <v>BP01102 BIPO</v>
          </cell>
          <cell r="AJ8248" t="str">
            <v>Web</v>
          </cell>
          <cell r="AK8248" t="str">
            <v>LLEGA EL 16-07 ENTRE 8 Y 18 HORAS!</v>
          </cell>
          <cell r="AL8248">
            <v>1571110865</v>
          </cell>
          <cell r="AM8248">
            <v>254021581</v>
          </cell>
          <cell r="AN8248" t="str">
            <v>Sí</v>
          </cell>
        </row>
        <row r="8249">
          <cell r="A8249">
            <v>1032</v>
          </cell>
          <cell r="B8249" t="str">
            <v>lauris_fonti@hotmail.com</v>
          </cell>
          <cell r="AF8249" t="str">
            <v>MOLDE GALLETA CORAZON</v>
          </cell>
          <cell r="AG8249" t="str">
            <v>269.5</v>
          </cell>
          <cell r="AH8249">
            <v>1</v>
          </cell>
          <cell r="AI8249" t="str">
            <v>046BA4834</v>
          </cell>
          <cell r="AN8249" t="str">
            <v>Sí</v>
          </cell>
        </row>
        <row r="8250">
          <cell r="A8250">
            <v>1032</v>
          </cell>
          <cell r="B8250" t="str">
            <v>lauris_fonti@hotmail.com</v>
          </cell>
          <cell r="AF8250" t="str">
            <v>COLADOR ACERO INOXIDABLE DIAM 22CM X 8CM ALTO</v>
          </cell>
          <cell r="AG8250">
            <v>548</v>
          </cell>
          <cell r="AH8250">
            <v>1</v>
          </cell>
          <cell r="AI8250" t="str">
            <v>046BA8162</v>
          </cell>
          <cell r="AN8250" t="str">
            <v>Sí</v>
          </cell>
        </row>
        <row r="8251">
          <cell r="A8251">
            <v>1032</v>
          </cell>
          <cell r="B8251" t="str">
            <v>lauris_fonti@hotmail.com</v>
          </cell>
          <cell r="AF8251" t="str">
            <v>SET DE BAÑO NEGRO 4 PIEZAS: DISPENSER + JABONERA + 2 PORTA CEPILLOS</v>
          </cell>
          <cell r="AG8251" t="str">
            <v>1694.65</v>
          </cell>
          <cell r="AH8251">
            <v>1</v>
          </cell>
          <cell r="AI8251" t="str">
            <v>046AB7329 merca sepa</v>
          </cell>
          <cell r="AN8251" t="str">
            <v>Sí</v>
          </cell>
        </row>
        <row r="8252">
          <cell r="A8252">
            <v>1032</v>
          </cell>
          <cell r="B8252" t="str">
            <v>lauris_fonti@hotmail.com</v>
          </cell>
          <cell r="AF8252" t="str">
            <v>INDIVIDUAL CUERINA MAPA 44X30CM</v>
          </cell>
          <cell r="AG8252">
            <v>443</v>
          </cell>
          <cell r="AH8252">
            <v>1</v>
          </cell>
          <cell r="AI8252" t="str">
            <v>CHUIN37R</v>
          </cell>
          <cell r="AN8252" t="str">
            <v>Sí</v>
          </cell>
        </row>
        <row r="8253">
          <cell r="A8253">
            <v>1032</v>
          </cell>
          <cell r="B8253" t="str">
            <v>lauris_fonti@hotmail.com</v>
          </cell>
          <cell r="AF8253" t="str">
            <v>INDIVIDUAL CUERINA HOJAS 44X30CM</v>
          </cell>
          <cell r="AG8253" t="str">
            <v>385.13</v>
          </cell>
          <cell r="AH8253">
            <v>1</v>
          </cell>
          <cell r="AI8253" t="str">
            <v>CHUIN43R</v>
          </cell>
          <cell r="AN8253" t="str">
            <v>Sí</v>
          </cell>
        </row>
        <row r="8254">
          <cell r="A8254">
            <v>1031</v>
          </cell>
          <cell r="B8254" t="str">
            <v>Eve.ansaldo@gmail.com</v>
          </cell>
          <cell r="C8254">
            <v>44018</v>
          </cell>
          <cell r="D8254" t="str">
            <v>Abierta</v>
          </cell>
          <cell r="E8254" t="str">
            <v>Recibido</v>
          </cell>
          <cell r="F8254" t="str">
            <v>Enviado</v>
          </cell>
          <cell r="G8254" t="str">
            <v>ARS</v>
          </cell>
          <cell r="H8254" t="str">
            <v>578.23</v>
          </cell>
          <cell r="I8254">
            <v>0</v>
          </cell>
          <cell r="J8254">
            <v>0</v>
          </cell>
          <cell r="K8254" t="str">
            <v>578.23</v>
          </cell>
          <cell r="L8254" t="str">
            <v>Evelyn Ansaldo</v>
          </cell>
          <cell r="M8254">
            <v>37989543</v>
          </cell>
          <cell r="N8254">
            <v>1549396751</v>
          </cell>
          <cell r="O8254" t="str">
            <v>Evelyn Ansaldo</v>
          </cell>
          <cell r="P8254">
            <v>1549396751</v>
          </cell>
          <cell r="Q8254" t="str">
            <v>Av acoyte</v>
          </cell>
          <cell r="R8254">
            <v>143</v>
          </cell>
          <cell r="S8254" t="str">
            <v>6to D</v>
          </cell>
          <cell r="T8254" t="str">
            <v>Caballito</v>
          </cell>
          <cell r="U8254" t="str">
            <v>Caba</v>
          </cell>
          <cell r="V8254">
            <v>1405</v>
          </cell>
          <cell r="W8254" t="str">
            <v>Capital Federal</v>
          </cell>
          <cell r="Y8254" t="str">
            <v>ENVÍO SIN CARGO (CABA Y GRAN PARTE DE GBA) TIEMPO: 4 a 6 DÍAS HÁBILES</v>
          </cell>
          <cell r="Z8254" t="str">
            <v>Mercado Pago</v>
          </cell>
          <cell r="AD8254">
            <v>44018</v>
          </cell>
          <cell r="AE8254">
            <v>44020</v>
          </cell>
          <cell r="AF8254" t="str">
            <v>BANDEJA DE MADERA BLANCO "LIFE IS BEAUTIFUL" 24X17CM</v>
          </cell>
          <cell r="AG8254" t="str">
            <v>578.23</v>
          </cell>
          <cell r="AH8254">
            <v>1</v>
          </cell>
          <cell r="AI8254" t="str">
            <v>046BI7455</v>
          </cell>
          <cell r="AJ8254" t="str">
            <v>Móvil</v>
          </cell>
          <cell r="AK8254" t="str">
            <v>LLEGA EL 9-07 ENTRE 8 Y 17 HORAS!</v>
          </cell>
          <cell r="AL8254">
            <v>1570918619</v>
          </cell>
          <cell r="AM8254">
            <v>254285214</v>
          </cell>
          <cell r="AN8254" t="str">
            <v>Sí</v>
          </cell>
        </row>
        <row r="8255">
          <cell r="A8255">
            <v>1030</v>
          </cell>
          <cell r="B8255" t="str">
            <v>taatiacevedo@gmail.com</v>
          </cell>
          <cell r="C8255">
            <v>44018</v>
          </cell>
          <cell r="D8255" t="str">
            <v>Abierta</v>
          </cell>
          <cell r="E8255" t="str">
            <v>Anulado</v>
          </cell>
          <cell r="F8255" t="str">
            <v>No está empaquetado</v>
          </cell>
          <cell r="G8255" t="str">
            <v>ARS</v>
          </cell>
          <cell r="H8255" t="str">
            <v>1422.44</v>
          </cell>
          <cell r="I8255">
            <v>0</v>
          </cell>
          <cell r="J8255">
            <v>520</v>
          </cell>
          <cell r="K8255" t="str">
            <v>1942.44</v>
          </cell>
          <cell r="L8255" t="str">
            <v>Tania Acevedo</v>
          </cell>
          <cell r="M8255">
            <v>39961995</v>
          </cell>
          <cell r="N8255">
            <v>3364189390</v>
          </cell>
          <cell r="O8255" t="str">
            <v>Tania Acevedo</v>
          </cell>
          <cell r="P8255">
            <v>3364189390</v>
          </cell>
          <cell r="Q8255" t="str">
            <v>Somoza</v>
          </cell>
          <cell r="R8255">
            <v>777</v>
          </cell>
          <cell r="T8255" t="str">
            <v>San Isidro</v>
          </cell>
          <cell r="U8255" t="str">
            <v>San Nicolás de Los Arroyos</v>
          </cell>
          <cell r="V8255">
            <v>2900</v>
          </cell>
          <cell r="W8255" t="str">
            <v>Buenos Aires</v>
          </cell>
          <cell r="Y8255" t="str">
            <v>Correo Argentino - Encomienda Clásica</v>
          </cell>
          <cell r="Z8255" t="str">
            <v>Mercado Pago</v>
          </cell>
          <cell r="AF8255" t="str">
            <v>JABONERA BLANCA POLIRESINA 12 CM</v>
          </cell>
          <cell r="AG8255" t="str">
            <v>537.38</v>
          </cell>
          <cell r="AH8255">
            <v>1</v>
          </cell>
          <cell r="AI8255" t="str">
            <v>AB7328</v>
          </cell>
          <cell r="AJ8255" t="str">
            <v>Móvil</v>
          </cell>
          <cell r="AK8255" t="str">
            <v/>
          </cell>
          <cell r="AL8255">
            <v>1570854616</v>
          </cell>
          <cell r="AM8255">
            <v>254245983</v>
          </cell>
          <cell r="AN8255" t="str">
            <v>Sí</v>
          </cell>
        </row>
        <row r="8256">
          <cell r="A8256">
            <v>1030</v>
          </cell>
          <cell r="B8256" t="str">
            <v>taatiacevedo@gmail.com</v>
          </cell>
          <cell r="AF8256" t="str">
            <v>CARAMELA DE VIDRIO 17*15 CM</v>
          </cell>
          <cell r="AG8256" t="str">
            <v>512.4</v>
          </cell>
          <cell r="AH8256">
            <v>1</v>
          </cell>
          <cell r="AI8256" t="str">
            <v>BA7284</v>
          </cell>
          <cell r="AN8256" t="str">
            <v>Sí</v>
          </cell>
        </row>
        <row r="8257">
          <cell r="A8257">
            <v>1030</v>
          </cell>
          <cell r="B8257" t="str">
            <v>taatiacevedo@gmail.com</v>
          </cell>
          <cell r="AF8257" t="str">
            <v>FRASCO VIDRIO 19CM X 9CM DIAM</v>
          </cell>
          <cell r="AG8257" t="str">
            <v>372.66</v>
          </cell>
          <cell r="AH8257">
            <v>1</v>
          </cell>
          <cell r="AI8257" t="str">
            <v>BA6431 MERRCA SEPARADA</v>
          </cell>
          <cell r="AN8257" t="str">
            <v>Sí</v>
          </cell>
        </row>
        <row r="8258">
          <cell r="A8258">
            <v>1029</v>
          </cell>
          <cell r="B8258" t="str">
            <v>masoti3@hotmail.com</v>
          </cell>
          <cell r="C8258">
            <v>44018</v>
          </cell>
          <cell r="D8258" t="str">
            <v>Abierta</v>
          </cell>
          <cell r="E8258" t="str">
            <v>Recibido</v>
          </cell>
          <cell r="F8258" t="str">
            <v>Enviado</v>
          </cell>
          <cell r="G8258" t="str">
            <v>ARS</v>
          </cell>
          <cell r="H8258">
            <v>1626</v>
          </cell>
          <cell r="I8258">
            <v>0</v>
          </cell>
          <cell r="J8258">
            <v>0</v>
          </cell>
          <cell r="K8258">
            <v>1626</v>
          </cell>
          <cell r="L8258" t="str">
            <v>Alte seguir 448 B Contreras</v>
          </cell>
          <cell r="M8258">
            <v>23574024</v>
          </cell>
          <cell r="N8258">
            <v>1151225616</v>
          </cell>
          <cell r="O8258" t="str">
            <v>Alte seguir 448 B Contreras</v>
          </cell>
          <cell r="P8258">
            <v>1151225616</v>
          </cell>
          <cell r="Q8258" t="str">
            <v>Alte Seguí</v>
          </cell>
          <cell r="R8258">
            <v>448</v>
          </cell>
          <cell r="S8258" t="str">
            <v>B</v>
          </cell>
          <cell r="T8258" t="str">
            <v>Caballito</v>
          </cell>
          <cell r="U8258" t="str">
            <v>Capital federal</v>
          </cell>
          <cell r="V8258">
            <v>1406</v>
          </cell>
          <cell r="W8258" t="str">
            <v>Capital Federal</v>
          </cell>
          <cell r="Y8258" t="str">
            <v>ENVÍO SIN CARGO (CABA Y GRAN PARTE DE GBA) TIEMPO: 4 a 6 DÍAS HÁBILES</v>
          </cell>
          <cell r="Z8258" t="str">
            <v>Mercado Pago</v>
          </cell>
          <cell r="AD8258">
            <v>44018</v>
          </cell>
          <cell r="AE8258">
            <v>44020</v>
          </cell>
          <cell r="AF8258" t="str">
            <v>PERCHERO X4 60X12CM 2COL (Blanco)</v>
          </cell>
          <cell r="AG8258">
            <v>1626</v>
          </cell>
          <cell r="AH8258">
            <v>1</v>
          </cell>
          <cell r="AI8258" t="str">
            <v>046DE7362</v>
          </cell>
          <cell r="AJ8258" t="str">
            <v>Móvil</v>
          </cell>
          <cell r="AK8258" t="str">
            <v>LLEGA EL 9-07 ENTRE 8 Y 17 HORAS !</v>
          </cell>
          <cell r="AL8258">
            <v>1570852145</v>
          </cell>
          <cell r="AM8258">
            <v>254250735</v>
          </cell>
          <cell r="AN8258" t="str">
            <v>Sí</v>
          </cell>
        </row>
        <row r="8259">
          <cell r="A8259">
            <v>1028</v>
          </cell>
          <cell r="B8259" t="str">
            <v>caro.werner@hotmail.com</v>
          </cell>
          <cell r="C8259">
            <v>44018</v>
          </cell>
          <cell r="D8259" t="str">
            <v>Abierta</v>
          </cell>
          <cell r="E8259" t="str">
            <v>Recibido</v>
          </cell>
          <cell r="F8259" t="str">
            <v>Enviado</v>
          </cell>
          <cell r="G8259" t="str">
            <v>ARS</v>
          </cell>
          <cell r="H8259">
            <v>1359</v>
          </cell>
          <cell r="I8259">
            <v>0</v>
          </cell>
          <cell r="J8259">
            <v>0</v>
          </cell>
          <cell r="K8259">
            <v>1359</v>
          </cell>
          <cell r="L8259" t="str">
            <v>Carolina Werner</v>
          </cell>
          <cell r="M8259">
            <v>37557737</v>
          </cell>
          <cell r="N8259">
            <v>1133689805</v>
          </cell>
          <cell r="O8259" t="str">
            <v>Carolina Werner</v>
          </cell>
          <cell r="P8259">
            <v>1133689805</v>
          </cell>
          <cell r="Q8259" t="str">
            <v>Lambare</v>
          </cell>
          <cell r="R8259">
            <v>210</v>
          </cell>
          <cell r="T8259" t="str">
            <v>Avellaneda</v>
          </cell>
          <cell r="U8259" t="str">
            <v>Avellaneda</v>
          </cell>
          <cell r="V8259">
            <v>1870</v>
          </cell>
          <cell r="W8259" t="str">
            <v>Gran Buenos Aires</v>
          </cell>
          <cell r="Y8259" t="str">
            <v>ENVÍO SIN CARGO (CABA Y GRAN PARTE DE GBA) TIEMPO: 4 a 6 DÍAS HÁBILES</v>
          </cell>
          <cell r="Z8259" t="str">
            <v>Mercado Pago</v>
          </cell>
          <cell r="AD8259">
            <v>44018</v>
          </cell>
          <cell r="AE8259">
            <v>44025</v>
          </cell>
          <cell r="AF8259" t="str">
            <v>BOWL BAMBOO BLANCO 23CMX8CM</v>
          </cell>
          <cell r="AG8259">
            <v>1359</v>
          </cell>
          <cell r="AH8259">
            <v>1</v>
          </cell>
          <cell r="AI8259" t="str">
            <v>BA8128BLA</v>
          </cell>
          <cell r="AJ8259" t="str">
            <v>Móvil</v>
          </cell>
          <cell r="AK8259" t="str">
            <v>LLEGA EL 15-07 ENTRE 8 Y 18 HORAS!</v>
          </cell>
          <cell r="AL8259">
            <v>1570821177</v>
          </cell>
          <cell r="AM8259">
            <v>243675243</v>
          </cell>
          <cell r="AN8259" t="str">
            <v>Sí</v>
          </cell>
        </row>
        <row r="8260">
          <cell r="A8260">
            <v>1027</v>
          </cell>
          <cell r="B8260" t="str">
            <v>rominaacontreraa@gmail.com</v>
          </cell>
          <cell r="C8260">
            <v>44017</v>
          </cell>
          <cell r="D8260" t="str">
            <v>Abierta</v>
          </cell>
          <cell r="E8260" t="str">
            <v>Recibido</v>
          </cell>
          <cell r="F8260" t="str">
            <v>Enviado</v>
          </cell>
          <cell r="G8260" t="str">
            <v>ARS</v>
          </cell>
          <cell r="H8260" t="str">
            <v>1730.47</v>
          </cell>
          <cell r="I8260">
            <v>0</v>
          </cell>
          <cell r="J8260">
            <v>0</v>
          </cell>
          <cell r="K8260" t="str">
            <v>1730.47</v>
          </cell>
          <cell r="L8260" t="str">
            <v>Romina Contrera</v>
          </cell>
          <cell r="M8260">
            <v>38554041</v>
          </cell>
          <cell r="N8260">
            <v>1135041505</v>
          </cell>
          <cell r="O8260" t="str">
            <v>Romina Contrera</v>
          </cell>
          <cell r="P8260">
            <v>1135041505</v>
          </cell>
          <cell r="Q8260" t="str">
            <v>Venezuela</v>
          </cell>
          <cell r="R8260">
            <v>4111</v>
          </cell>
          <cell r="S8260" t="str">
            <v>6D</v>
          </cell>
          <cell r="T8260" t="str">
            <v>Almagro</v>
          </cell>
          <cell r="U8260" t="str">
            <v>Caba</v>
          </cell>
          <cell r="V8260">
            <v>1211</v>
          </cell>
          <cell r="W8260" t="str">
            <v>Capital Federal</v>
          </cell>
          <cell r="Y8260" t="str">
            <v>ENVÍO SIN CARGO (CABA Y GRAN PARTE DE GBA) TIEMPO: 4 a 6 DÍAS HÁBILES</v>
          </cell>
          <cell r="Z8260" t="str">
            <v>Mercado Pago</v>
          </cell>
          <cell r="AC8260" t="str">
            <v>Enviar junto a ORDEN 1015. Cepillo de baño en color ROSA.</v>
          </cell>
          <cell r="AD8260">
            <v>44017</v>
          </cell>
          <cell r="AE8260">
            <v>44019</v>
          </cell>
          <cell r="AF8260" t="str">
            <v>CEPILLO DE BAÑO PLASTICO 3 COLORES 38 X 13 CM</v>
          </cell>
          <cell r="AG8260" t="str">
            <v>335.1</v>
          </cell>
          <cell r="AH8260">
            <v>1</v>
          </cell>
          <cell r="AI8260" t="str">
            <v>AB6065</v>
          </cell>
          <cell r="AJ8260" t="str">
            <v>Móvil</v>
          </cell>
          <cell r="AK8260" t="str">
            <v>LLEGA EL 15-07 ENTRE 8 Y 18 HORAS!</v>
          </cell>
          <cell r="AL8260">
            <v>1570768249</v>
          </cell>
          <cell r="AM8260">
            <v>254199400</v>
          </cell>
          <cell r="AN8260" t="str">
            <v>Sí</v>
          </cell>
        </row>
        <row r="8261">
          <cell r="A8261">
            <v>1027</v>
          </cell>
          <cell r="B8261" t="str">
            <v>rominaacontreraa@gmail.com</v>
          </cell>
          <cell r="AF8261" t="str">
            <v>BANDEJA BAMBOO NEGRO 30X4CM</v>
          </cell>
          <cell r="AG8261" t="str">
            <v>1395.37</v>
          </cell>
          <cell r="AH8261">
            <v>1</v>
          </cell>
          <cell r="AI8261" t="str">
            <v>BA8135NEG</v>
          </cell>
          <cell r="AN8261" t="str">
            <v>Sí</v>
          </cell>
        </row>
        <row r="8262">
          <cell r="A8262">
            <v>1026</v>
          </cell>
          <cell r="B8262" t="str">
            <v>daiana.starke@hotmail.com</v>
          </cell>
          <cell r="C8262">
            <v>44017</v>
          </cell>
          <cell r="D8262" t="str">
            <v>Abierta</v>
          </cell>
          <cell r="E8262" t="str">
            <v>Recibido</v>
          </cell>
          <cell r="F8262" t="str">
            <v>Enviado</v>
          </cell>
          <cell r="G8262" t="str">
            <v>ARS</v>
          </cell>
          <cell r="H8262">
            <v>1708</v>
          </cell>
          <cell r="I8262">
            <v>0</v>
          </cell>
          <cell r="J8262">
            <v>0</v>
          </cell>
          <cell r="K8262">
            <v>1708</v>
          </cell>
          <cell r="L8262" t="str">
            <v>Daiana Starke</v>
          </cell>
          <cell r="M8262">
            <v>38623674</v>
          </cell>
          <cell r="N8262">
            <v>1153270060</v>
          </cell>
          <cell r="O8262" t="str">
            <v>Daiana Starke</v>
          </cell>
          <cell r="P8262">
            <v>1153270060</v>
          </cell>
          <cell r="Q8262" t="str">
            <v>Enrique marengo</v>
          </cell>
          <cell r="R8262">
            <v>3953</v>
          </cell>
          <cell r="S8262" t="str">
            <v>Ph - dpto h</v>
          </cell>
          <cell r="T8262" t="str">
            <v>Villa ballester</v>
          </cell>
          <cell r="U8262" t="str">
            <v>Buenos aires</v>
          </cell>
          <cell r="V8262">
            <v>1653</v>
          </cell>
          <cell r="W8262" t="str">
            <v>Gran Buenos Aires</v>
          </cell>
          <cell r="Y8262" t="str">
            <v>ENVÍO SIN CARGO (CABA Y GRAN PARTE DE GBA) TIEMPO: 4 a 6 DÍAS HÁBILES</v>
          </cell>
          <cell r="Z8262" t="str">
            <v>Mercado Pago</v>
          </cell>
          <cell r="AD8262">
            <v>44017</v>
          </cell>
          <cell r="AE8262">
            <v>44019</v>
          </cell>
          <cell r="AF8262" t="str">
            <v>MESA PLEGABLE PARA PC MADERA Y METAL 59X39X23CM (Negro)</v>
          </cell>
          <cell r="AG8262">
            <v>1708</v>
          </cell>
          <cell r="AH8262">
            <v>1</v>
          </cell>
          <cell r="AI8262" t="str">
            <v>046ME7897</v>
          </cell>
          <cell r="AJ8262" t="str">
            <v>Móvil</v>
          </cell>
          <cell r="AK8262" t="str">
            <v>LLEGA EL 14-07 ENTRE 8 Y 18 HORAS!</v>
          </cell>
          <cell r="AL8262">
            <v>1570668737</v>
          </cell>
          <cell r="AM8262">
            <v>244835604</v>
          </cell>
          <cell r="AN8262" t="str">
            <v>Sí</v>
          </cell>
        </row>
        <row r="8263">
          <cell r="A8263">
            <v>1025</v>
          </cell>
          <cell r="B8263" t="str">
            <v>alicia.fatima@hotmail.com</v>
          </cell>
          <cell r="C8263">
            <v>44017</v>
          </cell>
          <cell r="D8263" t="str">
            <v>Abierta</v>
          </cell>
          <cell r="E8263" t="str">
            <v>Recibido</v>
          </cell>
          <cell r="F8263" t="str">
            <v>Enviado</v>
          </cell>
          <cell r="G8263" t="str">
            <v>ARS</v>
          </cell>
          <cell r="H8263">
            <v>2337</v>
          </cell>
          <cell r="I8263">
            <v>0</v>
          </cell>
          <cell r="J8263">
            <v>0</v>
          </cell>
          <cell r="K8263">
            <v>2337</v>
          </cell>
          <cell r="L8263" t="str">
            <v>Alicia Santoro</v>
          </cell>
          <cell r="M8263">
            <v>38892056</v>
          </cell>
          <cell r="N8263">
            <v>1131929231</v>
          </cell>
          <cell r="O8263" t="str">
            <v>Alicia Santoro</v>
          </cell>
          <cell r="P8263">
            <v>1131929231</v>
          </cell>
          <cell r="Q8263" t="str">
            <v>Coronel Sayos</v>
          </cell>
          <cell r="R8263">
            <v>624</v>
          </cell>
          <cell r="T8263" t="str">
            <v>Lomas del Mirador</v>
          </cell>
          <cell r="U8263" t="str">
            <v>La Matanza</v>
          </cell>
          <cell r="V8263">
            <v>1752</v>
          </cell>
          <cell r="W8263" t="str">
            <v>Gran Buenos Aires</v>
          </cell>
          <cell r="Y8263" t="str">
            <v>ENVÍO SIN CARGO (CABA Y GRAN PARTE DE GBA) TIEMPO: 4 a 6 DÍAS HÁBILES</v>
          </cell>
          <cell r="Z8263" t="str">
            <v>Mercado Pago</v>
          </cell>
          <cell r="AD8263">
            <v>44017</v>
          </cell>
          <cell r="AE8263">
            <v>44019</v>
          </cell>
          <cell r="AF8263" t="str">
            <v>PROMO SET DE VIDRIO</v>
          </cell>
          <cell r="AG8263">
            <v>1899</v>
          </cell>
          <cell r="AH8263">
            <v>1</v>
          </cell>
          <cell r="AI8263" t="str">
            <v>087588F3//BA6431//BA6431//PA59534</v>
          </cell>
          <cell r="AJ8263" t="str">
            <v>Web</v>
          </cell>
          <cell r="AK8263" t="str">
            <v>LLEGA EL 15-07 ENTRE 8 Y 18 HORAS!</v>
          </cell>
          <cell r="AL8263">
            <v>1570533722</v>
          </cell>
          <cell r="AM8263">
            <v>254105215</v>
          </cell>
          <cell r="AN8263" t="str">
            <v>Sí</v>
          </cell>
        </row>
        <row r="8264">
          <cell r="A8264">
            <v>1025</v>
          </cell>
          <cell r="B8264" t="str">
            <v>alicia.fatima@hotmail.com</v>
          </cell>
          <cell r="AF8264" t="str">
            <v>JARRA MEDIDORA RECTA CH 7.7X10CM</v>
          </cell>
          <cell r="AG8264">
            <v>438</v>
          </cell>
          <cell r="AH8264">
            <v>1</v>
          </cell>
          <cell r="AI8264" t="str">
            <v>055BA7678</v>
          </cell>
          <cell r="AN8264" t="str">
            <v>Sí</v>
          </cell>
        </row>
        <row r="8265">
          <cell r="A8265">
            <v>1024</v>
          </cell>
          <cell r="B8265" t="str">
            <v>claritag.322@gmail.com</v>
          </cell>
          <cell r="C8265">
            <v>44017</v>
          </cell>
          <cell r="D8265" t="str">
            <v>Abierta</v>
          </cell>
          <cell r="E8265" t="str">
            <v>Recibido</v>
          </cell>
          <cell r="F8265" t="str">
            <v>Enviado</v>
          </cell>
          <cell r="G8265" t="str">
            <v>ARS</v>
          </cell>
          <cell r="H8265">
            <v>4154</v>
          </cell>
          <cell r="I8265">
            <v>0</v>
          </cell>
          <cell r="J8265">
            <v>0</v>
          </cell>
          <cell r="K8265">
            <v>4154</v>
          </cell>
          <cell r="L8265" t="str">
            <v>Clara adela Gonzalez</v>
          </cell>
          <cell r="M8265">
            <v>33055444</v>
          </cell>
          <cell r="N8265">
            <v>1123322886</v>
          </cell>
          <cell r="O8265" t="str">
            <v>Clara Gonzalez</v>
          </cell>
          <cell r="P8265">
            <v>1123322886</v>
          </cell>
          <cell r="Q8265" t="str">
            <v>Pedro Farias</v>
          </cell>
          <cell r="R8265">
            <v>515</v>
          </cell>
          <cell r="S8265" t="str">
            <v>5 planta baja</v>
          </cell>
          <cell r="U8265" t="str">
            <v>Muñiz - san Miguel</v>
          </cell>
          <cell r="V8265">
            <v>1440</v>
          </cell>
          <cell r="W8265" t="str">
            <v>Capital Federal</v>
          </cell>
          <cell r="Y8265" t="str">
            <v>ENVÍO SIN CARGO (CABA Y GRAN PARTE DE GBA) TIEMPO: 4 a 6 DÍAS HÁBILES</v>
          </cell>
          <cell r="Z8265" t="str">
            <v>Mercado Pago</v>
          </cell>
          <cell r="AD8265">
            <v>44017</v>
          </cell>
          <cell r="AE8265">
            <v>44019</v>
          </cell>
          <cell r="AF8265" t="str">
            <v>JUEGO X 6 PLATOS HONDOS ESPARTA BLANCO 22CM</v>
          </cell>
          <cell r="AG8265">
            <v>4154</v>
          </cell>
          <cell r="AH8265">
            <v>1</v>
          </cell>
          <cell r="AI8265" t="str">
            <v>PO61583</v>
          </cell>
          <cell r="AJ8265" t="str">
            <v>Móvil</v>
          </cell>
          <cell r="AK8265" t="str">
            <v>LLEGA EL 14-07 ENTRE 8 Y 18 HORAS!</v>
          </cell>
          <cell r="AL8265">
            <v>1570486183</v>
          </cell>
          <cell r="AM8265">
            <v>254093499</v>
          </cell>
          <cell r="AN8265" t="str">
            <v>Sí</v>
          </cell>
        </row>
        <row r="8266">
          <cell r="A8266">
            <v>1023</v>
          </cell>
          <cell r="B8266" t="str">
            <v>maluzrodriguez3@gmail.com</v>
          </cell>
          <cell r="C8266">
            <v>44017</v>
          </cell>
          <cell r="D8266" t="str">
            <v>Abierta</v>
          </cell>
          <cell r="E8266" t="str">
            <v>Recibido</v>
          </cell>
          <cell r="F8266" t="str">
            <v>Enviado</v>
          </cell>
          <cell r="G8266" t="str">
            <v>ARS</v>
          </cell>
          <cell r="H8266" t="str">
            <v>3196.5</v>
          </cell>
          <cell r="I8266">
            <v>0</v>
          </cell>
          <cell r="J8266">
            <v>0</v>
          </cell>
          <cell r="K8266" t="str">
            <v>3196.5</v>
          </cell>
          <cell r="L8266" t="str">
            <v>María luz Rodriguez</v>
          </cell>
          <cell r="M8266">
            <v>35639779</v>
          </cell>
          <cell r="N8266">
            <v>1560043930</v>
          </cell>
          <cell r="O8266" t="str">
            <v>María luz Rodriguez</v>
          </cell>
          <cell r="P8266">
            <v>1560043930</v>
          </cell>
          <cell r="Q8266" t="str">
            <v>Ministro brin</v>
          </cell>
          <cell r="R8266">
            <v>4576</v>
          </cell>
          <cell r="S8266" t="str">
            <v>3B</v>
          </cell>
          <cell r="T8266" t="str">
            <v>Remedios de escalada</v>
          </cell>
          <cell r="U8266" t="str">
            <v>Lanus</v>
          </cell>
          <cell r="V8266">
            <v>1826</v>
          </cell>
          <cell r="W8266" t="str">
            <v>Gran Buenos Aires</v>
          </cell>
          <cell r="Y8266" t="str">
            <v>ENVÍO SIN CARGO (CABA Y GRAN PARTE DE GBA) TIEMPO: 4 a 6 DÍAS HÁBILES</v>
          </cell>
          <cell r="Z8266" t="str">
            <v>Mercado Pago</v>
          </cell>
          <cell r="AD8266">
            <v>44017</v>
          </cell>
          <cell r="AE8266">
            <v>44019</v>
          </cell>
          <cell r="AF8266" t="str">
            <v>SET X 5: 2 ESPATULAS+ 3 CUCHARAS</v>
          </cell>
          <cell r="AG8266">
            <v>398</v>
          </cell>
          <cell r="AH8266">
            <v>1</v>
          </cell>
          <cell r="AI8266" t="str">
            <v>046BA4969</v>
          </cell>
          <cell r="AJ8266" t="str">
            <v>Móvil</v>
          </cell>
          <cell r="AK8266" t="str">
            <v>LLEGA EL 15-07 ENTRE 8 Y 18 HORAS!</v>
          </cell>
          <cell r="AL8266">
            <v>1570442080</v>
          </cell>
          <cell r="AM8266">
            <v>254037978</v>
          </cell>
          <cell r="AN8266" t="str">
            <v>Sí</v>
          </cell>
        </row>
        <row r="8267">
          <cell r="A8267">
            <v>1023</v>
          </cell>
          <cell r="B8267" t="str">
            <v>maluzrodriguez3@gmail.com</v>
          </cell>
          <cell r="AF8267" t="str">
            <v>PROMO SET DE VIDRIO</v>
          </cell>
          <cell r="AG8267">
            <v>1899</v>
          </cell>
          <cell r="AH8267">
            <v>1</v>
          </cell>
          <cell r="AI8267" t="str">
            <v>087588F3//BA6431//BA6431//PA59534</v>
          </cell>
          <cell r="AN8267" t="str">
            <v>Sí</v>
          </cell>
        </row>
        <row r="8268">
          <cell r="A8268">
            <v>1023</v>
          </cell>
          <cell r="B8268" t="str">
            <v>maluzrodriguez3@gmail.com</v>
          </cell>
          <cell r="AF8268" t="str">
            <v>LATA MANDALA VIOLETA 17X17CM</v>
          </cell>
          <cell r="AG8268" t="str">
            <v>899.5</v>
          </cell>
          <cell r="AH8268">
            <v>1</v>
          </cell>
          <cell r="AI8268" t="str">
            <v>645LA33029</v>
          </cell>
          <cell r="AN8268" t="str">
            <v>Sí</v>
          </cell>
        </row>
        <row r="8269">
          <cell r="A8269">
            <v>1022</v>
          </cell>
          <cell r="B8269" t="str">
            <v>leticiaoliveira1995@hotmail.com</v>
          </cell>
          <cell r="C8269">
            <v>44017</v>
          </cell>
          <cell r="D8269" t="str">
            <v>Abierta</v>
          </cell>
          <cell r="E8269" t="str">
            <v>Recibido</v>
          </cell>
          <cell r="F8269" t="str">
            <v>Enviado</v>
          </cell>
          <cell r="G8269" t="str">
            <v>ARS</v>
          </cell>
          <cell r="H8269">
            <v>1899</v>
          </cell>
          <cell r="I8269">
            <v>0</v>
          </cell>
          <cell r="J8269">
            <v>0</v>
          </cell>
          <cell r="K8269">
            <v>1899</v>
          </cell>
          <cell r="L8269" t="str">
            <v>Leticia De Oliveira Cornelio</v>
          </cell>
          <cell r="M8269">
            <v>958271</v>
          </cell>
          <cell r="N8269">
            <v>1127557426</v>
          </cell>
          <cell r="O8269" t="str">
            <v>Leticia De Oliveira Cornelio</v>
          </cell>
          <cell r="P8269">
            <v>1127557426</v>
          </cell>
          <cell r="Q8269" t="str">
            <v>Muñiz</v>
          </cell>
          <cell r="R8269">
            <v>1141</v>
          </cell>
          <cell r="S8269" t="str">
            <v>1B</v>
          </cell>
          <cell r="T8269" t="str">
            <v>Boedo</v>
          </cell>
          <cell r="U8269" t="str">
            <v>Ciudad autónoma de buenos aires</v>
          </cell>
          <cell r="V8269">
            <v>1255</v>
          </cell>
          <cell r="W8269" t="str">
            <v>Capital Federal</v>
          </cell>
          <cell r="Y8269" t="str">
            <v>ENVÍO SIN CARGO (CABA Y GRAN PARTE DE GBA) TIEMPO: 4 a 6 DÍAS HÁBILES</v>
          </cell>
          <cell r="Z8269" t="str">
            <v>Mercado Pago</v>
          </cell>
          <cell r="AD8269">
            <v>44017</v>
          </cell>
          <cell r="AE8269">
            <v>44019</v>
          </cell>
          <cell r="AF8269" t="str">
            <v>PROMO SET DE VIDRIO</v>
          </cell>
          <cell r="AG8269">
            <v>1899</v>
          </cell>
          <cell r="AH8269">
            <v>1</v>
          </cell>
          <cell r="AI8269" t="str">
            <v>087588F3//BA6431//BA6431//PA59534</v>
          </cell>
          <cell r="AJ8269" t="str">
            <v>Móvil</v>
          </cell>
          <cell r="AK8269" t="str">
            <v>LLEGA EL 15-07 ENTRE 8 Y 18 HORAS!</v>
          </cell>
          <cell r="AL8269">
            <v>1570404971</v>
          </cell>
          <cell r="AM8269">
            <v>254064791</v>
          </cell>
          <cell r="AN8269" t="str">
            <v>Sí</v>
          </cell>
        </row>
        <row r="8270">
          <cell r="A8270">
            <v>1021</v>
          </cell>
          <cell r="B8270" t="str">
            <v>iaraamorebep@gmail.com</v>
          </cell>
          <cell r="C8270">
            <v>44017</v>
          </cell>
          <cell r="D8270" t="str">
            <v>Abierta</v>
          </cell>
          <cell r="E8270" t="str">
            <v>Recibido</v>
          </cell>
          <cell r="F8270" t="str">
            <v>Enviado</v>
          </cell>
          <cell r="G8270" t="str">
            <v>ARS</v>
          </cell>
          <cell r="H8270">
            <v>1899</v>
          </cell>
          <cell r="I8270">
            <v>0</v>
          </cell>
          <cell r="J8270">
            <v>0</v>
          </cell>
          <cell r="K8270">
            <v>1899</v>
          </cell>
          <cell r="L8270" t="str">
            <v>María Iara Amore</v>
          </cell>
          <cell r="M8270">
            <v>37200647</v>
          </cell>
          <cell r="N8270">
            <v>1158234838</v>
          </cell>
          <cell r="O8270" t="str">
            <v>María Iara Amore</v>
          </cell>
          <cell r="P8270">
            <v>1158234838</v>
          </cell>
          <cell r="Q8270" t="str">
            <v>José C Paz</v>
          </cell>
          <cell r="R8270">
            <v>2363</v>
          </cell>
          <cell r="T8270" t="str">
            <v>Villa Altube</v>
          </cell>
          <cell r="U8270" t="str">
            <v>José C Paz</v>
          </cell>
          <cell r="V8270">
            <v>1665</v>
          </cell>
          <cell r="W8270" t="str">
            <v>Gran Buenos Aires</v>
          </cell>
          <cell r="Y8270" t="str">
            <v>ENVÍO SIN CARGO (CABA Y GRAN PARTE DE GBA) TIEMPO: 4 a 6 DÍAS HÁBILES</v>
          </cell>
          <cell r="Z8270" t="str">
            <v>Mercado Pago</v>
          </cell>
          <cell r="AD8270">
            <v>44017</v>
          </cell>
          <cell r="AE8270">
            <v>44019</v>
          </cell>
          <cell r="AF8270" t="str">
            <v>PROMO SET DE VIDRIO</v>
          </cell>
          <cell r="AG8270">
            <v>1899</v>
          </cell>
          <cell r="AH8270">
            <v>1</v>
          </cell>
          <cell r="AI8270" t="str">
            <v>087588F3//BA6431//BA6431//PA59534</v>
          </cell>
          <cell r="AJ8270" t="str">
            <v>Móvil</v>
          </cell>
          <cell r="AK8270" t="str">
            <v>LLEGA EL 14-07 ENTRE 8 Y 18 HORAS!</v>
          </cell>
          <cell r="AL8270">
            <v>1570301623</v>
          </cell>
          <cell r="AM8270">
            <v>254024257</v>
          </cell>
          <cell r="AN8270" t="str">
            <v>Sí</v>
          </cell>
        </row>
        <row r="8271">
          <cell r="A8271">
            <v>1020</v>
          </cell>
          <cell r="B8271" t="str">
            <v>melina-loiacono@hotmail.com.ar</v>
          </cell>
          <cell r="C8271">
            <v>44017</v>
          </cell>
          <cell r="D8271" t="str">
            <v>Abierta</v>
          </cell>
          <cell r="E8271" t="str">
            <v>Recibido</v>
          </cell>
          <cell r="F8271" t="str">
            <v>Enviado</v>
          </cell>
          <cell r="G8271" t="str">
            <v>ARS</v>
          </cell>
          <cell r="H8271" t="str">
            <v>1951.91</v>
          </cell>
          <cell r="I8271">
            <v>0</v>
          </cell>
          <cell r="J8271">
            <v>0</v>
          </cell>
          <cell r="K8271" t="str">
            <v>1951.91</v>
          </cell>
          <cell r="L8271" t="str">
            <v>Melina Loiacono</v>
          </cell>
          <cell r="M8271">
            <v>37171331</v>
          </cell>
          <cell r="N8271">
            <v>1165713465</v>
          </cell>
          <cell r="O8271" t="str">
            <v>Melina Loiacono</v>
          </cell>
          <cell r="P8271">
            <v>1165713465</v>
          </cell>
          <cell r="Q8271" t="str">
            <v>Av dr Ricardo Balbin</v>
          </cell>
          <cell r="R8271">
            <v>2939</v>
          </cell>
          <cell r="S8271" t="str">
            <v>Local</v>
          </cell>
          <cell r="T8271" t="str">
            <v>Coghlan</v>
          </cell>
          <cell r="U8271" t="str">
            <v>Capital federal</v>
          </cell>
          <cell r="V8271">
            <v>1430</v>
          </cell>
          <cell r="W8271" t="str">
            <v>Capital Federal</v>
          </cell>
          <cell r="Y8271" t="str">
            <v>ENVÍO SIN CARGO (CABA Y GRAN PARTE DE GBA) TIEMPO: 4 a 6 DÍAS HÁBILES</v>
          </cell>
          <cell r="Z8271" t="str">
            <v>Mercado Pago</v>
          </cell>
          <cell r="AB8271" t="str">
            <v xml:space="preserve">Necesito que me llegue antes del día miércoles 08/07. Eso acorde con la chica que me atendió por Instagram. Muchísimas gracias. </v>
          </cell>
          <cell r="AC8271" t="str">
            <v>ENVIAR HASTA EL MIERCOLES INCLUSIVE 8/7</v>
          </cell>
          <cell r="AD8271">
            <v>44017</v>
          </cell>
          <cell r="AE8271">
            <v>44018</v>
          </cell>
          <cell r="AF8271" t="str">
            <v>BANDEJA BAMBOO BLANCA 35X4.5CM</v>
          </cell>
          <cell r="AG8271" t="str">
            <v>1951.91</v>
          </cell>
          <cell r="AH8271">
            <v>1</v>
          </cell>
          <cell r="AI8271" t="str">
            <v>BA7779</v>
          </cell>
          <cell r="AJ8271" t="str">
            <v>Móvil</v>
          </cell>
          <cell r="AK8271" t="str">
            <v>LLEGA EL 7-07 ENTRE 8 Y 17 HORAS!</v>
          </cell>
          <cell r="AL8271">
            <v>1570265235</v>
          </cell>
          <cell r="AM8271">
            <v>254020643</v>
          </cell>
          <cell r="AN8271" t="str">
            <v>Sí</v>
          </cell>
        </row>
        <row r="8272">
          <cell r="A8272">
            <v>1019</v>
          </cell>
          <cell r="B8272" t="str">
            <v>geraldine.coria.96@hotmail.com</v>
          </cell>
          <cell r="C8272">
            <v>44017</v>
          </cell>
          <cell r="D8272" t="str">
            <v>Abierta</v>
          </cell>
          <cell r="E8272" t="str">
            <v>Recibido</v>
          </cell>
          <cell r="F8272" t="str">
            <v>Enviado</v>
          </cell>
          <cell r="G8272" t="str">
            <v>ARS</v>
          </cell>
          <cell r="H8272">
            <v>1708</v>
          </cell>
          <cell r="I8272">
            <v>0</v>
          </cell>
          <cell r="J8272">
            <v>0</v>
          </cell>
          <cell r="K8272">
            <v>1708</v>
          </cell>
          <cell r="L8272" t="str">
            <v>Geraldine Coria</v>
          </cell>
          <cell r="M8272">
            <v>39626072</v>
          </cell>
          <cell r="N8272">
            <v>1565317892</v>
          </cell>
          <cell r="O8272" t="str">
            <v>Geraldine Coria</v>
          </cell>
          <cell r="P8272">
            <v>1565317892</v>
          </cell>
          <cell r="Q8272" t="str">
            <v>Viamonte</v>
          </cell>
          <cell r="R8272">
            <v>2381</v>
          </cell>
          <cell r="S8272" t="str">
            <v>1, timbre 1</v>
          </cell>
          <cell r="T8272" t="str">
            <v>Lanús Oeste</v>
          </cell>
          <cell r="U8272" t="str">
            <v>Lanus Oeste</v>
          </cell>
          <cell r="V8272">
            <v>1824</v>
          </cell>
          <cell r="W8272" t="str">
            <v>Gran Buenos Aires</v>
          </cell>
          <cell r="Y8272" t="str">
            <v>ENVÍO SIN CARGO (CABA Y GRAN PARTE DE GBA) TIEMPO: 4 a 6 DÍAS HÁBILES</v>
          </cell>
          <cell r="Z8272" t="str">
            <v>Mercado Pago</v>
          </cell>
          <cell r="AD8272">
            <v>44017</v>
          </cell>
          <cell r="AE8272">
            <v>44019</v>
          </cell>
          <cell r="AF8272" t="str">
            <v>MESA PLEGABLE PARA PC MADERA Y METAL 59X39X23CM (Marrón oscuro)</v>
          </cell>
          <cell r="AG8272">
            <v>1708</v>
          </cell>
          <cell r="AH8272">
            <v>1</v>
          </cell>
          <cell r="AI8272" t="str">
            <v>046ME7897</v>
          </cell>
          <cell r="AJ8272" t="str">
            <v>Móvil</v>
          </cell>
          <cell r="AK8272" t="str">
            <v>LLEGA EL 15-07 ENTRE 8 Y 18 HORAS!</v>
          </cell>
          <cell r="AL8272">
            <v>1570242416</v>
          </cell>
          <cell r="AM8272">
            <v>254009583</v>
          </cell>
          <cell r="AN8272" t="str">
            <v>Sí</v>
          </cell>
        </row>
        <row r="8273">
          <cell r="A8273">
            <v>1018</v>
          </cell>
          <cell r="B8273" t="str">
            <v>maru.benavides@hotmail.com</v>
          </cell>
          <cell r="C8273">
            <v>44017</v>
          </cell>
          <cell r="D8273" t="str">
            <v>Abierta</v>
          </cell>
          <cell r="E8273" t="str">
            <v>Recibido</v>
          </cell>
          <cell r="F8273" t="str">
            <v>Enviado</v>
          </cell>
          <cell r="G8273" t="str">
            <v>ARS</v>
          </cell>
          <cell r="H8273" t="str">
            <v>3364.5</v>
          </cell>
          <cell r="I8273">
            <v>0</v>
          </cell>
          <cell r="J8273">
            <v>0</v>
          </cell>
          <cell r="K8273" t="str">
            <v>3364.5</v>
          </cell>
          <cell r="L8273" t="str">
            <v>Marina Benavides</v>
          </cell>
          <cell r="M8273">
            <v>34664806</v>
          </cell>
          <cell r="N8273">
            <v>1166561407</v>
          </cell>
          <cell r="O8273" t="str">
            <v>Marina Benavides</v>
          </cell>
          <cell r="P8273">
            <v>1166561407</v>
          </cell>
          <cell r="Q8273" t="str">
            <v>Jean Jaures</v>
          </cell>
          <cell r="R8273">
            <v>1015</v>
          </cell>
          <cell r="S8273">
            <v>303</v>
          </cell>
          <cell r="T8273" t="str">
            <v>Recoleta</v>
          </cell>
          <cell r="U8273" t="str">
            <v>Caba</v>
          </cell>
          <cell r="V8273">
            <v>1215</v>
          </cell>
          <cell r="W8273" t="str">
            <v>Capital Federal</v>
          </cell>
          <cell r="Y8273" t="str">
            <v>ENVÍO SIN CARGO (CABA Y GRAN PARTE DE GBA) TIEMPO: 4 a 6 DÍAS HÁBILES</v>
          </cell>
          <cell r="Z8273" t="str">
            <v>Mercado Pago</v>
          </cell>
          <cell r="AD8273">
            <v>44017</v>
          </cell>
          <cell r="AE8273">
            <v>44019</v>
          </cell>
          <cell r="AF8273" t="str">
            <v>BROCHES BLISTER X 12 GRIP ARRIBA</v>
          </cell>
          <cell r="AG8273" t="str">
            <v>197.03</v>
          </cell>
          <cell r="AH8273">
            <v>2</v>
          </cell>
          <cell r="AI8273" t="str">
            <v>046BR5388</v>
          </cell>
          <cell r="AJ8273" t="str">
            <v>Web</v>
          </cell>
          <cell r="AK8273" t="str">
            <v>LLEGA EL 15-07 ENTRE 8 Y 18 HORAS!</v>
          </cell>
          <cell r="AL8273">
            <v>1570026948</v>
          </cell>
          <cell r="AM8273">
            <v>253956796</v>
          </cell>
          <cell r="AN8273" t="str">
            <v>Sí</v>
          </cell>
        </row>
        <row r="8274">
          <cell r="A8274">
            <v>1018</v>
          </cell>
          <cell r="B8274" t="str">
            <v>maru.benavides@hotmail.com</v>
          </cell>
          <cell r="AF8274" t="str">
            <v>BOWL BAMBOO BLANCO 14X28CM</v>
          </cell>
          <cell r="AG8274" t="str">
            <v>1332.44</v>
          </cell>
          <cell r="AH8274">
            <v>1</v>
          </cell>
          <cell r="AI8274" t="str">
            <v>BA7812</v>
          </cell>
          <cell r="AN8274" t="str">
            <v>Sí</v>
          </cell>
        </row>
        <row r="8275">
          <cell r="A8275">
            <v>1018</v>
          </cell>
          <cell r="B8275" t="str">
            <v>maru.benavides@hotmail.com</v>
          </cell>
          <cell r="AF8275" t="str">
            <v>JARRA MEDIDORA RECTA CH 7.7X10CM</v>
          </cell>
          <cell r="AG8275">
            <v>438</v>
          </cell>
          <cell r="AH8275">
            <v>1</v>
          </cell>
          <cell r="AI8275" t="str">
            <v>055BA7678</v>
          </cell>
          <cell r="AN8275" t="str">
            <v>Sí</v>
          </cell>
        </row>
        <row r="8276">
          <cell r="A8276">
            <v>1018</v>
          </cell>
          <cell r="B8276" t="str">
            <v>maru.benavides@hotmail.com</v>
          </cell>
          <cell r="AF8276" t="str">
            <v>TAZA ROMA DE CERAMICA ROJA 275ML</v>
          </cell>
          <cell r="AG8276">
            <v>600</v>
          </cell>
          <cell r="AH8276">
            <v>1</v>
          </cell>
          <cell r="AI8276" t="str">
            <v>PO416713NN MERCA SEPA</v>
          </cell>
          <cell r="AN8276" t="str">
            <v>Sí</v>
          </cell>
        </row>
        <row r="8277">
          <cell r="A8277">
            <v>1018</v>
          </cell>
          <cell r="B8277" t="str">
            <v>maru.benavides@hotmail.com</v>
          </cell>
          <cell r="AF8277" t="str">
            <v>TAZA ROMA DE CERAMICA AZUL POPPY 275ML</v>
          </cell>
          <cell r="AG8277">
            <v>600</v>
          </cell>
          <cell r="AH8277">
            <v>1</v>
          </cell>
          <cell r="AI8277" t="str">
            <v>PO342713 MERCA SEPARADA</v>
          </cell>
          <cell r="AN8277" t="str">
            <v>Sí</v>
          </cell>
        </row>
        <row r="8278">
          <cell r="A8278">
            <v>1017</v>
          </cell>
          <cell r="B8278" t="str">
            <v>oroz.dolores@hotmail.com</v>
          </cell>
          <cell r="C8278">
            <v>44017</v>
          </cell>
          <cell r="D8278" t="str">
            <v>Abierta</v>
          </cell>
          <cell r="E8278" t="str">
            <v>Recibido</v>
          </cell>
          <cell r="F8278" t="str">
            <v>Enviado</v>
          </cell>
          <cell r="G8278" t="str">
            <v>ARS</v>
          </cell>
          <cell r="H8278" t="str">
            <v>957.03</v>
          </cell>
          <cell r="I8278">
            <v>0</v>
          </cell>
          <cell r="J8278">
            <v>0</v>
          </cell>
          <cell r="K8278" t="str">
            <v>957.03</v>
          </cell>
          <cell r="L8278" t="str">
            <v>Dolores Oroz</v>
          </cell>
          <cell r="M8278">
            <v>38958743</v>
          </cell>
          <cell r="N8278">
            <v>542396519587</v>
          </cell>
          <cell r="O8278" t="str">
            <v>Dolores Oroz</v>
          </cell>
          <cell r="P8278">
            <v>542396519587</v>
          </cell>
          <cell r="Q8278" t="str">
            <v>Billinghurst</v>
          </cell>
          <cell r="R8278">
            <v>2335</v>
          </cell>
          <cell r="S8278" t="str">
            <v>2A</v>
          </cell>
          <cell r="T8278" t="str">
            <v>Palermo</v>
          </cell>
          <cell r="U8278" t="str">
            <v>Capital Federal</v>
          </cell>
          <cell r="V8278">
            <v>1425</v>
          </cell>
          <cell r="W8278" t="str">
            <v>Capital Federal</v>
          </cell>
          <cell r="Y8278" t="str">
            <v>ENVÍO SIN CARGO (CABA Y GRAN PARTE DE GBA) TIEMPO: 4 a 6 DÍAS HÁBILES</v>
          </cell>
          <cell r="Z8278" t="str">
            <v>Mercado Pago</v>
          </cell>
          <cell r="AB8278" t="str">
            <v xml:space="preserve">POR FAVOR LLAMAR A (02396)519587 CUANDO ESTE ABAJO PORQUE ME ANDA MAL EL TIMBRE. MUCHAS GRACIAS </v>
          </cell>
          <cell r="AD8278">
            <v>44017</v>
          </cell>
          <cell r="AE8278">
            <v>44019</v>
          </cell>
          <cell r="AF8278" t="str">
            <v>SECADOR DE VIDRIOS 4 COLORES 29 X 3 X 30 CM (Verde)</v>
          </cell>
          <cell r="AG8278" t="str">
            <v>307.44</v>
          </cell>
          <cell r="AH8278">
            <v>1</v>
          </cell>
          <cell r="AJ8278" t="str">
            <v>Web</v>
          </cell>
          <cell r="AK8278" t="str">
            <v>LLEGA EL 15-07 ENTRE 8 Y 18 HORAS!</v>
          </cell>
          <cell r="AL8278">
            <v>1570012802</v>
          </cell>
          <cell r="AM8278">
            <v>253949603</v>
          </cell>
          <cell r="AN8278" t="str">
            <v>Sí</v>
          </cell>
        </row>
        <row r="8279">
          <cell r="A8279">
            <v>1017</v>
          </cell>
          <cell r="B8279" t="str">
            <v>oroz.dolores@hotmail.com</v>
          </cell>
          <cell r="AF8279" t="str">
            <v>FRUTERA ACERO INOXIDABLE 24.5 CM</v>
          </cell>
          <cell r="AG8279" t="str">
            <v>649.59</v>
          </cell>
          <cell r="AH8279">
            <v>1</v>
          </cell>
          <cell r="AI8279">
            <v>3462</v>
          </cell>
          <cell r="AN8279" t="str">
            <v>Sí</v>
          </cell>
        </row>
        <row r="8280">
          <cell r="A8280">
            <v>1016</v>
          </cell>
          <cell r="B8280" t="str">
            <v>alemaseret@aim.com</v>
          </cell>
          <cell r="C8280">
            <v>44017</v>
          </cell>
          <cell r="D8280" t="str">
            <v>Abierta</v>
          </cell>
          <cell r="E8280" t="str">
            <v>Recibido</v>
          </cell>
          <cell r="F8280" t="str">
            <v>Enviado</v>
          </cell>
          <cell r="G8280" t="str">
            <v>ARS</v>
          </cell>
          <cell r="H8280" t="str">
            <v>3976.71</v>
          </cell>
          <cell r="I8280">
            <v>0</v>
          </cell>
          <cell r="J8280">
            <v>0</v>
          </cell>
          <cell r="K8280" t="str">
            <v>3976.71</v>
          </cell>
          <cell r="L8280" t="str">
            <v>Alejandra Maseret</v>
          </cell>
          <cell r="M8280">
            <v>24235337</v>
          </cell>
          <cell r="N8280">
            <v>1566605287</v>
          </cell>
          <cell r="O8280" t="str">
            <v>Alejandra Maseret</v>
          </cell>
          <cell r="P8280">
            <v>1566605287</v>
          </cell>
          <cell r="Q8280" t="str">
            <v>Av olazabal</v>
          </cell>
          <cell r="R8280">
            <v>5400</v>
          </cell>
          <cell r="S8280" t="str">
            <v>2 piso, depto 7</v>
          </cell>
          <cell r="T8280" t="str">
            <v>Villa Urquiza</v>
          </cell>
          <cell r="U8280" t="str">
            <v>Caba</v>
          </cell>
          <cell r="V8280">
            <v>1431</v>
          </cell>
          <cell r="W8280" t="str">
            <v>Capital Federal</v>
          </cell>
          <cell r="Y8280" t="str">
            <v>ENVÍO SIN CARGO (CABA Y GRAN PARTE DE GBA) TIEMPO: 4 a 6 DÍAS HÁBILES</v>
          </cell>
          <cell r="Z8280" t="str">
            <v>Mercado Pago</v>
          </cell>
          <cell r="AB8280" t="str">
            <v xml:space="preserve">Necesito por favor que el envío llegue el día martes 7 en cualquier momento del día! Muchas gracias </v>
          </cell>
          <cell r="AC8280" t="str">
            <v>REGALO! ENVIAR MARTES 7/7 Sin factura</v>
          </cell>
          <cell r="AD8280">
            <v>44017</v>
          </cell>
          <cell r="AE8280">
            <v>44018</v>
          </cell>
          <cell r="AF8280" t="str">
            <v>TAMIZ ACERO INXODABLE</v>
          </cell>
          <cell r="AG8280" t="str">
            <v>569.8</v>
          </cell>
          <cell r="AH8280">
            <v>1</v>
          </cell>
          <cell r="AI8280" t="str">
            <v>046BA4748 LE PUSE EL 15%</v>
          </cell>
          <cell r="AJ8280" t="str">
            <v>Móvil</v>
          </cell>
          <cell r="AK8280" t="str">
            <v>LLEGA EL 07-7 ENTRE 8 Y 18 HORAS !</v>
          </cell>
          <cell r="AL8280">
            <v>1569913250</v>
          </cell>
          <cell r="AM8280">
            <v>253908428</v>
          </cell>
          <cell r="AN8280" t="str">
            <v>Sí</v>
          </cell>
        </row>
        <row r="8281">
          <cell r="A8281">
            <v>1016</v>
          </cell>
          <cell r="B8281" t="str">
            <v>alemaseret@aim.com</v>
          </cell>
          <cell r="AF8281" t="str">
            <v>BANDEJA BAMBOO BLANCA 35X4.5CM</v>
          </cell>
          <cell r="AG8281" t="str">
            <v>1951.91</v>
          </cell>
          <cell r="AH8281">
            <v>1</v>
          </cell>
          <cell r="AI8281" t="str">
            <v>BA7779</v>
          </cell>
          <cell r="AN8281" t="str">
            <v>Sí</v>
          </cell>
        </row>
        <row r="8282">
          <cell r="A8282">
            <v>1016</v>
          </cell>
          <cell r="B8282" t="str">
            <v>alemaseret@aim.com</v>
          </cell>
          <cell r="AF8282" t="str">
            <v>JARRA MEDIDORA RECTA CH 7.7X10CM</v>
          </cell>
          <cell r="AG8282">
            <v>438</v>
          </cell>
          <cell r="AH8282">
            <v>1</v>
          </cell>
          <cell r="AI8282" t="str">
            <v>055BA7678</v>
          </cell>
          <cell r="AN8282" t="str">
            <v>Sí</v>
          </cell>
        </row>
        <row r="8283">
          <cell r="A8283">
            <v>1016</v>
          </cell>
          <cell r="B8283" t="str">
            <v>alemaseret@aim.com</v>
          </cell>
          <cell r="AF8283" t="str">
            <v>MUG 320ML PORCELANA CAJA DE REGALO BICI PASTEL</v>
          </cell>
          <cell r="AG8283">
            <v>1017</v>
          </cell>
          <cell r="AH8283">
            <v>1</v>
          </cell>
          <cell r="AI8283" t="str">
            <v>021BA5639</v>
          </cell>
          <cell r="AN8283" t="str">
            <v>Sí</v>
          </cell>
        </row>
        <row r="8284">
          <cell r="A8284">
            <v>1015</v>
          </cell>
          <cell r="B8284" t="str">
            <v>rominaacontreraa@gmail.com</v>
          </cell>
          <cell r="C8284">
            <v>44017</v>
          </cell>
          <cell r="D8284" t="str">
            <v>Abierta</v>
          </cell>
          <cell r="E8284" t="str">
            <v>Recibido</v>
          </cell>
          <cell r="F8284" t="str">
            <v>Enviado</v>
          </cell>
          <cell r="G8284" t="str">
            <v>ARS</v>
          </cell>
          <cell r="H8284">
            <v>4115</v>
          </cell>
          <cell r="I8284">
            <v>0</v>
          </cell>
          <cell r="J8284">
            <v>0</v>
          </cell>
          <cell r="K8284">
            <v>4115</v>
          </cell>
          <cell r="L8284" t="str">
            <v>Romina Contrera</v>
          </cell>
          <cell r="M8284">
            <v>38554041</v>
          </cell>
          <cell r="N8284">
            <v>1135041505</v>
          </cell>
          <cell r="O8284" t="str">
            <v>Romina Contrera</v>
          </cell>
          <cell r="P8284">
            <v>1135041505</v>
          </cell>
          <cell r="Q8284" t="str">
            <v>Venezuela</v>
          </cell>
          <cell r="R8284">
            <v>4111</v>
          </cell>
          <cell r="S8284" t="str">
            <v>6D</v>
          </cell>
          <cell r="T8284" t="str">
            <v>Almagro</v>
          </cell>
          <cell r="U8284" t="str">
            <v>Buenos Aires</v>
          </cell>
          <cell r="V8284">
            <v>1211</v>
          </cell>
          <cell r="W8284" t="str">
            <v>Capital Federal</v>
          </cell>
          <cell r="Y8284" t="str">
            <v>ENVÍO SIN CARGO (CABA Y GRAN PARTE DE GBA) TIEMPO: 4 a 6 DÍAS HÁBILES</v>
          </cell>
          <cell r="Z8284" t="str">
            <v>Mercado Pago</v>
          </cell>
          <cell r="AC8284" t="str">
            <v>Enviar junto a ORDEN 1027</v>
          </cell>
          <cell r="AD8284">
            <v>44017</v>
          </cell>
          <cell r="AE8284">
            <v>44019</v>
          </cell>
          <cell r="AF8284" t="str">
            <v>PERCHERO DE PIE EXHIBIDOR NORDICO ESCANDINAVO</v>
          </cell>
          <cell r="AG8284">
            <v>4115</v>
          </cell>
          <cell r="AH8284">
            <v>1</v>
          </cell>
          <cell r="AI8284" t="str">
            <v>ML0001</v>
          </cell>
          <cell r="AJ8284" t="str">
            <v>Móvil</v>
          </cell>
          <cell r="AK8284" t="str">
            <v>LLEGA EL 15-07 ENTRE 8 Y 18 HORAS!</v>
          </cell>
          <cell r="AL8284">
            <v>1569886488</v>
          </cell>
          <cell r="AM8284">
            <v>253913542</v>
          </cell>
          <cell r="AN8284" t="str">
            <v>Sí</v>
          </cell>
        </row>
        <row r="8285">
          <cell r="A8285">
            <v>1014</v>
          </cell>
          <cell r="B8285" t="str">
            <v>camikriko@gmail.com</v>
          </cell>
          <cell r="C8285">
            <v>44017</v>
          </cell>
          <cell r="D8285" t="str">
            <v>Abierta</v>
          </cell>
          <cell r="E8285" t="str">
            <v>Recibido</v>
          </cell>
          <cell r="F8285" t="str">
            <v>Enviado</v>
          </cell>
          <cell r="G8285" t="str">
            <v>ARS</v>
          </cell>
          <cell r="H8285">
            <v>1899</v>
          </cell>
          <cell r="I8285">
            <v>0</v>
          </cell>
          <cell r="J8285">
            <v>0</v>
          </cell>
          <cell r="K8285">
            <v>1899</v>
          </cell>
          <cell r="L8285" t="str">
            <v xml:space="preserve">Camila </v>
          </cell>
          <cell r="M8285">
            <v>27392430267</v>
          </cell>
          <cell r="N8285">
            <v>1138578208</v>
          </cell>
          <cell r="O8285" t="str">
            <v>Camila  Krikorian</v>
          </cell>
          <cell r="P8285">
            <v>1138578208</v>
          </cell>
          <cell r="Q8285" t="str">
            <v>Av Córdoba</v>
          </cell>
          <cell r="R8285">
            <v>4761</v>
          </cell>
          <cell r="S8285" t="str">
            <v>Piso 12 B</v>
          </cell>
          <cell r="T8285" t="str">
            <v>Palermo</v>
          </cell>
          <cell r="U8285" t="str">
            <v>Caba</v>
          </cell>
          <cell r="V8285">
            <v>1414</v>
          </cell>
          <cell r="W8285" t="str">
            <v>Capital Federal</v>
          </cell>
          <cell r="Y8285" t="str">
            <v>ENVÍO SIN CARGO (CABA Y GRAN PARTE DE GBA) TIEMPO: 4 a 6 DÍAS HÁBILES</v>
          </cell>
          <cell r="Z8285" t="str">
            <v>Mercado Pago</v>
          </cell>
          <cell r="AD8285">
            <v>44017</v>
          </cell>
          <cell r="AE8285">
            <v>44019</v>
          </cell>
          <cell r="AF8285" t="str">
            <v>PROMO SET DE VIDRIO</v>
          </cell>
          <cell r="AG8285">
            <v>1899</v>
          </cell>
          <cell r="AH8285">
            <v>1</v>
          </cell>
          <cell r="AI8285" t="str">
            <v>087588F3//BA6431//BA6431//PA59534</v>
          </cell>
          <cell r="AJ8285" t="str">
            <v>Móvil</v>
          </cell>
          <cell r="AK8285" t="str">
            <v>LLEGA EL 15-07 ENTRE 8 Y 18 HORAS!</v>
          </cell>
          <cell r="AL8285">
            <v>1569865283</v>
          </cell>
          <cell r="AM8285">
            <v>253895689</v>
          </cell>
          <cell r="AN8285" t="str">
            <v>Sí</v>
          </cell>
        </row>
        <row r="8286">
          <cell r="A8286">
            <v>1013</v>
          </cell>
          <cell r="B8286" t="str">
            <v>r.gelleni24@gmail.com</v>
          </cell>
          <cell r="C8286">
            <v>44017</v>
          </cell>
          <cell r="D8286" t="str">
            <v>Abierta</v>
          </cell>
          <cell r="E8286" t="str">
            <v>Anulado</v>
          </cell>
          <cell r="F8286" t="str">
            <v>No está empaquetado</v>
          </cell>
          <cell r="G8286" t="str">
            <v>ARS</v>
          </cell>
          <cell r="H8286" t="str">
            <v>3984.1</v>
          </cell>
          <cell r="I8286">
            <v>0</v>
          </cell>
          <cell r="J8286">
            <v>1690</v>
          </cell>
          <cell r="K8286" t="str">
            <v>5674.1</v>
          </cell>
          <cell r="L8286" t="str">
            <v>Roberta Gelleni palma</v>
          </cell>
          <cell r="M8286">
            <v>36224132</v>
          </cell>
          <cell r="N8286">
            <v>3816550656</v>
          </cell>
          <cell r="O8286" t="str">
            <v>Roberta Gelleni palma</v>
          </cell>
          <cell r="P8286">
            <v>3816550656</v>
          </cell>
          <cell r="Q8286" t="str">
            <v>Monteagudo</v>
          </cell>
          <cell r="R8286">
            <v>645</v>
          </cell>
          <cell r="S8286" t="str">
            <v>6B</v>
          </cell>
          <cell r="U8286" t="str">
            <v>San Miguel de Tucumán</v>
          </cell>
          <cell r="V8286">
            <v>4000</v>
          </cell>
          <cell r="W8286" t="str">
            <v>Tucumán</v>
          </cell>
          <cell r="Y8286" t="str">
            <v>Correo Argentino - Encomienda Clásica</v>
          </cell>
          <cell r="Z8286" t="str">
            <v>Mercado Pago</v>
          </cell>
          <cell r="AF8286" t="str">
            <v>PROMO SET DE VIDRIO</v>
          </cell>
          <cell r="AG8286">
            <v>1899</v>
          </cell>
          <cell r="AH8286">
            <v>1</v>
          </cell>
          <cell r="AI8286" t="str">
            <v>087588F3//BA6431//BA6431//PA59534</v>
          </cell>
          <cell r="AJ8286" t="str">
            <v>Móvil</v>
          </cell>
          <cell r="AK8286" t="str">
            <v/>
          </cell>
          <cell r="AL8286">
            <v>1569807881</v>
          </cell>
          <cell r="AM8286">
            <v>253855582</v>
          </cell>
          <cell r="AN8286" t="str">
            <v>Sí</v>
          </cell>
        </row>
        <row r="8287">
          <cell r="A8287">
            <v>1013</v>
          </cell>
          <cell r="B8287" t="str">
            <v>r.gelleni24@gmail.com</v>
          </cell>
          <cell r="AF8287" t="str">
            <v>SET DE BAÑO 4 PIEZAS: DISP. + JAB + 2 PORTA CEP BLANCO</v>
          </cell>
          <cell r="AG8287" t="str">
            <v>2085.1</v>
          </cell>
          <cell r="AH8287">
            <v>1</v>
          </cell>
          <cell r="AI8287" t="str">
            <v>046AB7316</v>
          </cell>
          <cell r="AN8287" t="str">
            <v>Sí</v>
          </cell>
        </row>
        <row r="8288">
          <cell r="A8288">
            <v>1012</v>
          </cell>
          <cell r="B8288" t="str">
            <v>marupekolj@hotmail.com</v>
          </cell>
          <cell r="C8288">
            <v>44017</v>
          </cell>
          <cell r="D8288" t="str">
            <v>Abierta</v>
          </cell>
          <cell r="E8288" t="str">
            <v>Recibido</v>
          </cell>
          <cell r="F8288" t="str">
            <v>Enviado</v>
          </cell>
          <cell r="G8288" t="str">
            <v>ARS</v>
          </cell>
          <cell r="H8288">
            <v>1899</v>
          </cell>
          <cell r="I8288">
            <v>0</v>
          </cell>
          <cell r="J8288">
            <v>0</v>
          </cell>
          <cell r="K8288">
            <v>1899</v>
          </cell>
          <cell r="L8288" t="str">
            <v>Mariana Pekolj</v>
          </cell>
          <cell r="M8288">
            <v>40011304</v>
          </cell>
          <cell r="N8288">
            <v>44323330</v>
          </cell>
          <cell r="O8288" t="str">
            <v>Mariana pekolj</v>
          </cell>
          <cell r="P8288">
            <v>44323330</v>
          </cell>
          <cell r="Q8288" t="str">
            <v>Antonino Ferrari</v>
          </cell>
          <cell r="R8288">
            <v>1156</v>
          </cell>
          <cell r="T8288" t="str">
            <v>caballito</v>
          </cell>
          <cell r="U8288" t="str">
            <v>Buenos Aires</v>
          </cell>
          <cell r="V8288">
            <v>1406</v>
          </cell>
          <cell r="W8288" t="str">
            <v>Capital Federal</v>
          </cell>
          <cell r="Y8288" t="str">
            <v>ENVÍO SIN CARGO (CABA Y GRAN PARTE DE GBA) TIEMPO: 4 a 6 DÍAS HÁBILES</v>
          </cell>
          <cell r="Z8288" t="str">
            <v>Mercado Pago</v>
          </cell>
          <cell r="AD8288">
            <v>44017</v>
          </cell>
          <cell r="AE8288">
            <v>44019</v>
          </cell>
          <cell r="AF8288" t="str">
            <v>PROMO SET DE VIDRIO</v>
          </cell>
          <cell r="AG8288">
            <v>1899</v>
          </cell>
          <cell r="AH8288">
            <v>1</v>
          </cell>
          <cell r="AI8288" t="str">
            <v>087588F3//BA6431//BA6431//PA59534</v>
          </cell>
          <cell r="AJ8288" t="str">
            <v>Web</v>
          </cell>
          <cell r="AK8288" t="str">
            <v>LLEGA EL 15-07 ENTRE 8 Y 18 HORAS!</v>
          </cell>
          <cell r="AL8288">
            <v>1569755711</v>
          </cell>
          <cell r="AM8288">
            <v>253866671</v>
          </cell>
          <cell r="AN8288" t="str">
            <v>Sí</v>
          </cell>
        </row>
        <row r="8289">
          <cell r="A8289">
            <v>1011</v>
          </cell>
          <cell r="B8289" t="str">
            <v>burbuja_nsj@hotmail.com</v>
          </cell>
          <cell r="C8289">
            <v>44017</v>
          </cell>
          <cell r="D8289" t="str">
            <v>Abierta</v>
          </cell>
          <cell r="E8289" t="str">
            <v>Recibido</v>
          </cell>
          <cell r="F8289" t="str">
            <v>Enviado</v>
          </cell>
          <cell r="G8289" t="str">
            <v>ARS</v>
          </cell>
          <cell r="H8289" t="str">
            <v>3772.1</v>
          </cell>
          <cell r="I8289">
            <v>0</v>
          </cell>
          <cell r="J8289">
            <v>0</v>
          </cell>
          <cell r="K8289" t="str">
            <v>3772.1</v>
          </cell>
          <cell r="L8289" t="str">
            <v>Silvana natalia Juarez</v>
          </cell>
          <cell r="M8289">
            <v>26734950</v>
          </cell>
          <cell r="N8289">
            <v>1164249977</v>
          </cell>
          <cell r="O8289" t="str">
            <v>Silvana natalia Juarez</v>
          </cell>
          <cell r="P8289">
            <v>1164249977</v>
          </cell>
          <cell r="Q8289" t="str">
            <v>Isabel del maestro entre dante y sn carlos</v>
          </cell>
          <cell r="R8289">
            <v>2217</v>
          </cell>
          <cell r="U8289" t="str">
            <v>Hurlingham</v>
          </cell>
          <cell r="V8289">
            <v>1686</v>
          </cell>
          <cell r="W8289" t="str">
            <v>Gran Buenos Aires</v>
          </cell>
          <cell r="Y8289" t="str">
            <v>ENVÍO SIN CARGO (CABA Y GRAN PARTE DE GBA) TIEMPO: 4 a 6 DÍAS HÁBILES</v>
          </cell>
          <cell r="Z8289" t="str">
            <v>Mercado Pago</v>
          </cell>
          <cell r="AD8289">
            <v>44017</v>
          </cell>
          <cell r="AE8289">
            <v>44019</v>
          </cell>
          <cell r="AF8289" t="str">
            <v>MESA PLEGABLE PARA PC MADERA Y METAL 59X39X23CM (Negro)</v>
          </cell>
          <cell r="AG8289">
            <v>1708</v>
          </cell>
          <cell r="AH8289">
            <v>1</v>
          </cell>
          <cell r="AI8289" t="str">
            <v>046ME7897</v>
          </cell>
          <cell r="AJ8289" t="str">
            <v>Móvil</v>
          </cell>
          <cell r="AK8289" t="str">
            <v>LLEGA EL 14-07 ENTRE 8 Y 18 HORAS!</v>
          </cell>
          <cell r="AL8289">
            <v>1569292761</v>
          </cell>
          <cell r="AM8289">
            <v>253557425</v>
          </cell>
          <cell r="AN8289" t="str">
            <v>Sí</v>
          </cell>
        </row>
        <row r="8290">
          <cell r="A8290">
            <v>1011</v>
          </cell>
          <cell r="B8290" t="str">
            <v>burbuja_nsj@hotmail.com</v>
          </cell>
          <cell r="AF8290" t="str">
            <v>LATA MANDALA VIOLETA 17X17CM</v>
          </cell>
          <cell r="AG8290" t="str">
            <v>899.5</v>
          </cell>
          <cell r="AH8290">
            <v>1</v>
          </cell>
          <cell r="AI8290" t="str">
            <v>645LA33029</v>
          </cell>
          <cell r="AN8290" t="str">
            <v>Sí</v>
          </cell>
        </row>
        <row r="8291">
          <cell r="A8291">
            <v>1011</v>
          </cell>
          <cell r="B8291" t="str">
            <v>burbuja_nsj@hotmail.com</v>
          </cell>
          <cell r="AF8291" t="str">
            <v>CAJA DE TE</v>
          </cell>
          <cell r="AG8291" t="str">
            <v>1164.6</v>
          </cell>
          <cell r="AH8291">
            <v>1</v>
          </cell>
          <cell r="AI8291" t="str">
            <v>CX7199</v>
          </cell>
          <cell r="AN8291" t="str">
            <v>Sí</v>
          </cell>
        </row>
        <row r="8292">
          <cell r="A8292">
            <v>1010</v>
          </cell>
          <cell r="B8292" t="str">
            <v>julieta.escobar.pat@gmail.com</v>
          </cell>
          <cell r="C8292">
            <v>44017</v>
          </cell>
          <cell r="D8292" t="str">
            <v>Abierta</v>
          </cell>
          <cell r="E8292" t="str">
            <v>Recibido</v>
          </cell>
          <cell r="F8292" t="str">
            <v>Enviado</v>
          </cell>
          <cell r="G8292" t="str">
            <v>ARS</v>
          </cell>
          <cell r="H8292">
            <v>1238</v>
          </cell>
          <cell r="I8292">
            <v>0</v>
          </cell>
          <cell r="J8292">
            <v>0</v>
          </cell>
          <cell r="K8292">
            <v>1238</v>
          </cell>
          <cell r="L8292" t="str">
            <v>Julieta Escobar</v>
          </cell>
          <cell r="M8292">
            <v>34304675</v>
          </cell>
          <cell r="N8292">
            <v>1132548715</v>
          </cell>
          <cell r="O8292" t="str">
            <v>Julieta Escobar</v>
          </cell>
          <cell r="P8292">
            <v>1132548715</v>
          </cell>
          <cell r="Q8292" t="str">
            <v>Floresta</v>
          </cell>
          <cell r="R8292">
            <v>91</v>
          </cell>
          <cell r="S8292">
            <v>1</v>
          </cell>
          <cell r="U8292" t="str">
            <v>Paso del rey</v>
          </cell>
          <cell r="V8292">
            <v>1744</v>
          </cell>
          <cell r="W8292" t="str">
            <v>Gran Buenos Aires</v>
          </cell>
          <cell r="Y8292" t="str">
            <v>ENVÍO SIN CARGO (CABA Y GRAN PARTE DE GBA) TIEMPO: 4 a 6 DÍAS HÁBILES</v>
          </cell>
          <cell r="Z8292" t="str">
            <v>Mercado Pago</v>
          </cell>
          <cell r="AD8292">
            <v>44017</v>
          </cell>
          <cell r="AE8292">
            <v>44019</v>
          </cell>
          <cell r="AF8292" t="str">
            <v>CUBIERTERO 31.5X24.5X4.5CM (Violeta)</v>
          </cell>
          <cell r="AG8292">
            <v>276</v>
          </cell>
          <cell r="AH8292">
            <v>1</v>
          </cell>
          <cell r="AI8292" t="str">
            <v>0607PLA204</v>
          </cell>
          <cell r="AJ8292" t="str">
            <v>Móvil</v>
          </cell>
          <cell r="AK8292" t="str">
            <v>LLEGA EL 15-07 ENTRE 8 Y 18 HORAS!</v>
          </cell>
          <cell r="AL8292">
            <v>1569142813</v>
          </cell>
          <cell r="AM8292">
            <v>253706803</v>
          </cell>
          <cell r="AN8292" t="str">
            <v>Sí</v>
          </cell>
        </row>
        <row r="8293">
          <cell r="A8293">
            <v>1010</v>
          </cell>
          <cell r="B8293" t="str">
            <v>julieta.escobar.pat@gmail.com</v>
          </cell>
          <cell r="AF8293" t="str">
            <v>SECAPLATOS C/BANDEJA AZUL 42,5x23CM</v>
          </cell>
          <cell r="AG8293">
            <v>962</v>
          </cell>
          <cell r="AH8293">
            <v>1</v>
          </cell>
          <cell r="AI8293" t="str">
            <v>046BA6705</v>
          </cell>
          <cell r="AN8293" t="str">
            <v>Sí</v>
          </cell>
        </row>
        <row r="8294">
          <cell r="A8294">
            <v>1009</v>
          </cell>
          <cell r="B8294" t="str">
            <v>rodriguezjulieta@live.com</v>
          </cell>
          <cell r="C8294">
            <v>44017</v>
          </cell>
          <cell r="D8294" t="str">
            <v>Abierta</v>
          </cell>
          <cell r="E8294" t="str">
            <v>Recibido</v>
          </cell>
          <cell r="F8294" t="str">
            <v>Enviado</v>
          </cell>
          <cell r="G8294" t="str">
            <v>ARS</v>
          </cell>
          <cell r="H8294">
            <v>4379</v>
          </cell>
          <cell r="I8294">
            <v>0</v>
          </cell>
          <cell r="J8294">
            <v>0</v>
          </cell>
          <cell r="K8294">
            <v>4379</v>
          </cell>
          <cell r="L8294" t="str">
            <v xml:space="preserve">Julieta </v>
          </cell>
          <cell r="M8294">
            <v>34952588</v>
          </cell>
          <cell r="N8294">
            <v>5491135158353</v>
          </cell>
          <cell r="O8294" t="str">
            <v>Julieta rodriguez</v>
          </cell>
          <cell r="P8294">
            <v>5491135158353</v>
          </cell>
          <cell r="Q8294" t="str">
            <v>Madrid</v>
          </cell>
          <cell r="R8294">
            <v>4627</v>
          </cell>
          <cell r="U8294" t="str">
            <v>Buenos Aires</v>
          </cell>
          <cell r="V8294">
            <v>1765</v>
          </cell>
          <cell r="W8294" t="str">
            <v>Gran Buenos Aires</v>
          </cell>
          <cell r="Y8294" t="str">
            <v>ENVÍO SIN CARGO (CABA Y GRAN PARTE DE GBA) TIEMPO: 4 a 6 DÍAS HÁBILES</v>
          </cell>
          <cell r="Z8294" t="str">
            <v>Mercado Pago</v>
          </cell>
          <cell r="AD8294">
            <v>44017</v>
          </cell>
          <cell r="AE8294">
            <v>44019</v>
          </cell>
          <cell r="AF8294" t="str">
            <v>COLADOR ACERO INOXIDABLE DIAM 24CM X 8.5CM ALTO</v>
          </cell>
          <cell r="AG8294">
            <v>618</v>
          </cell>
          <cell r="AH8294">
            <v>1</v>
          </cell>
          <cell r="AI8294" t="str">
            <v>046BA8163</v>
          </cell>
          <cell r="AJ8294" t="str">
            <v>Web</v>
          </cell>
          <cell r="AK8294" t="str">
            <v>LLEGA EL 15-07 ENTRE 8 Y 18 HORAS!</v>
          </cell>
          <cell r="AL8294">
            <v>1568887767</v>
          </cell>
          <cell r="AM8294">
            <v>253544471</v>
          </cell>
          <cell r="AN8294" t="str">
            <v>Sí</v>
          </cell>
        </row>
        <row r="8295">
          <cell r="A8295">
            <v>1009</v>
          </cell>
          <cell r="B8295" t="str">
            <v>rodriguezjulieta@live.com</v>
          </cell>
          <cell r="AF8295" t="str">
            <v>INFUSOR DE TE</v>
          </cell>
          <cell r="AG8295">
            <v>154</v>
          </cell>
          <cell r="AH8295">
            <v>1</v>
          </cell>
          <cell r="AI8295" t="str">
            <v>046BA4757</v>
          </cell>
          <cell r="AN8295" t="str">
            <v>Sí</v>
          </cell>
        </row>
        <row r="8296">
          <cell r="A8296">
            <v>1009</v>
          </cell>
          <cell r="B8296" t="str">
            <v>rodriguezjulieta@live.com</v>
          </cell>
          <cell r="AF8296" t="str">
            <v>MESA PLEGABLE PARA PC MADERA Y METAL 59X39X23CM (Beige con Negro)</v>
          </cell>
          <cell r="AG8296">
            <v>1708</v>
          </cell>
          <cell r="AH8296">
            <v>1</v>
          </cell>
          <cell r="AI8296" t="str">
            <v>046ME7897</v>
          </cell>
          <cell r="AN8296" t="str">
            <v>Sí</v>
          </cell>
        </row>
        <row r="8297">
          <cell r="A8297">
            <v>1009</v>
          </cell>
          <cell r="B8297" t="str">
            <v>rodriguezjulieta@live.com</v>
          </cell>
          <cell r="AF8297" t="str">
            <v>PROMO SET DE VIDRIO</v>
          </cell>
          <cell r="AG8297">
            <v>1899</v>
          </cell>
          <cell r="AH8297">
            <v>1</v>
          </cell>
          <cell r="AI8297" t="str">
            <v>087588F3//BA6431//BA6431//PA59534</v>
          </cell>
          <cell r="AN8297" t="str">
            <v>Sí</v>
          </cell>
        </row>
        <row r="8298">
          <cell r="A8298">
            <v>1008</v>
          </cell>
          <cell r="B8298" t="str">
            <v>soledadjerez@hotmail.com</v>
          </cell>
          <cell r="C8298">
            <v>44016</v>
          </cell>
          <cell r="D8298" t="str">
            <v>Abierta</v>
          </cell>
          <cell r="E8298" t="str">
            <v>Recibido</v>
          </cell>
          <cell r="F8298" t="str">
            <v>Enviado</v>
          </cell>
          <cell r="G8298" t="str">
            <v>ARS</v>
          </cell>
          <cell r="H8298">
            <v>3136</v>
          </cell>
          <cell r="I8298">
            <v>0</v>
          </cell>
          <cell r="J8298">
            <v>0</v>
          </cell>
          <cell r="K8298">
            <v>3136</v>
          </cell>
          <cell r="L8298" t="str">
            <v xml:space="preserve">Soledad </v>
          </cell>
          <cell r="M8298">
            <v>28032401</v>
          </cell>
          <cell r="N8298">
            <v>1551505993</v>
          </cell>
          <cell r="O8298" t="str">
            <v>Soledad  Jerez</v>
          </cell>
          <cell r="P8298">
            <v>1551505993</v>
          </cell>
          <cell r="Q8298" t="str">
            <v>Avenida dorrego</v>
          </cell>
          <cell r="R8298">
            <v>898</v>
          </cell>
          <cell r="S8298" t="str">
            <v>17 B torre 1</v>
          </cell>
          <cell r="T8298" t="str">
            <v>Chacarita</v>
          </cell>
          <cell r="U8298" t="str">
            <v>Caba</v>
          </cell>
          <cell r="V8298">
            <v>1414</v>
          </cell>
          <cell r="W8298" t="str">
            <v>Capital Federal</v>
          </cell>
          <cell r="Y8298" t="str">
            <v>ENVÍO SIN CARGO (CABA Y GRAN PARTE DE GBA) TIEMPO: 4 a 6 DÍAS HÁBILES</v>
          </cell>
          <cell r="Z8298" t="str">
            <v>Mercado Pago</v>
          </cell>
          <cell r="AD8298">
            <v>44016</v>
          </cell>
          <cell r="AE8298">
            <v>44019</v>
          </cell>
          <cell r="AF8298" t="str">
            <v>ESCURRIDIZO//ESCURRE CUBIERTOS CUBIERTOS (Celeste)</v>
          </cell>
          <cell r="AG8298">
            <v>385</v>
          </cell>
          <cell r="AH8298">
            <v>1</v>
          </cell>
          <cell r="AI8298" t="str">
            <v>Q069</v>
          </cell>
          <cell r="AJ8298" t="str">
            <v>Móvil</v>
          </cell>
          <cell r="AK8298" t="str">
            <v>LLEGA EL 15-07 ENTRE 8 Y 18 HORAS!</v>
          </cell>
          <cell r="AL8298">
            <v>1568359419</v>
          </cell>
          <cell r="AM8298">
            <v>253418568</v>
          </cell>
          <cell r="AN8298" t="str">
            <v>Sí</v>
          </cell>
        </row>
        <row r="8299">
          <cell r="A8299">
            <v>1008</v>
          </cell>
          <cell r="B8299" t="str">
            <v>soledadjerez@hotmail.com</v>
          </cell>
          <cell r="AF8299" t="str">
            <v>SECAPLATOS C/BANDEJA AZUL 42,5x23CM</v>
          </cell>
          <cell r="AG8299">
            <v>962</v>
          </cell>
          <cell r="AH8299">
            <v>1</v>
          </cell>
          <cell r="AI8299" t="str">
            <v>046BA6705</v>
          </cell>
          <cell r="AN8299" t="str">
            <v>Sí</v>
          </cell>
        </row>
        <row r="8300">
          <cell r="A8300">
            <v>1008</v>
          </cell>
          <cell r="B8300" t="str">
            <v>soledadjerez@hotmail.com</v>
          </cell>
          <cell r="AF8300" t="str">
            <v>SET DE BAÑO 3 PIEZAS: DISPENSER + JABONERA + 1 PORTA CEPILLOS POLI</v>
          </cell>
          <cell r="AG8300">
            <v>1789</v>
          </cell>
          <cell r="AH8300">
            <v>1</v>
          </cell>
          <cell r="AI8300" t="str">
            <v>046AB6648</v>
          </cell>
          <cell r="AN8300" t="str">
            <v>Sí</v>
          </cell>
        </row>
        <row r="8301">
          <cell r="A8301">
            <v>1007</v>
          </cell>
          <cell r="B8301" t="str">
            <v>anidespacho@yahoo.com.ar</v>
          </cell>
          <cell r="C8301">
            <v>44016</v>
          </cell>
          <cell r="D8301" t="str">
            <v>Abierta</v>
          </cell>
          <cell r="E8301" t="str">
            <v>Recibido</v>
          </cell>
          <cell r="F8301" t="str">
            <v>Enviado</v>
          </cell>
          <cell r="G8301" t="str">
            <v>ARS</v>
          </cell>
          <cell r="H8301">
            <v>1899</v>
          </cell>
          <cell r="I8301">
            <v>0</v>
          </cell>
          <cell r="J8301">
            <v>0</v>
          </cell>
          <cell r="K8301">
            <v>1899</v>
          </cell>
          <cell r="L8301" t="str">
            <v>Analia Rosana Gonzalez</v>
          </cell>
          <cell r="M8301">
            <v>22171097</v>
          </cell>
          <cell r="N8301">
            <v>1167905114</v>
          </cell>
          <cell r="O8301" t="str">
            <v>Analia Rosana Gonzalez</v>
          </cell>
          <cell r="P8301">
            <v>1167905114</v>
          </cell>
          <cell r="Q8301" t="str">
            <v>Álvarez tomas</v>
          </cell>
          <cell r="R8301">
            <v>1384</v>
          </cell>
          <cell r="T8301" t="str">
            <v>Parque Lavin</v>
          </cell>
          <cell r="U8301" t="str">
            <v>Moreno</v>
          </cell>
          <cell r="V8301">
            <v>1744</v>
          </cell>
          <cell r="W8301" t="str">
            <v>Gran Buenos Aires</v>
          </cell>
          <cell r="Y8301" t="str">
            <v>ENVÍO SIN CARGO (CABA Y GRAN PARTE DE GBA) TIEMPO: 4 a 6 DÍAS HÁBILES</v>
          </cell>
          <cell r="Z8301" t="str">
            <v>Mercado Pago</v>
          </cell>
          <cell r="AD8301">
            <v>44016</v>
          </cell>
          <cell r="AE8301">
            <v>44019</v>
          </cell>
          <cell r="AF8301" t="str">
            <v>PROMO SET DE VIDRIO</v>
          </cell>
          <cell r="AG8301">
            <v>1899</v>
          </cell>
          <cell r="AH8301">
            <v>1</v>
          </cell>
          <cell r="AI8301" t="str">
            <v>087588F3//BA6431//BA6431//PA59534</v>
          </cell>
          <cell r="AJ8301" t="str">
            <v>Móvil</v>
          </cell>
          <cell r="AK8301" t="str">
            <v>LLEGA EL 14-07 ENTRE 8 Y 18 HORAS!</v>
          </cell>
          <cell r="AL8301">
            <v>1568188426</v>
          </cell>
          <cell r="AM8301">
            <v>252947601</v>
          </cell>
          <cell r="AN8301" t="str">
            <v>Sí</v>
          </cell>
        </row>
        <row r="8302">
          <cell r="A8302">
            <v>1006</v>
          </cell>
          <cell r="B8302" t="str">
            <v>Florenciagrangel@gmail.com</v>
          </cell>
          <cell r="C8302">
            <v>44016</v>
          </cell>
          <cell r="D8302" t="str">
            <v>Abierta</v>
          </cell>
          <cell r="E8302" t="str">
            <v>Recibido</v>
          </cell>
          <cell r="F8302" t="str">
            <v>Enviado</v>
          </cell>
          <cell r="G8302" t="str">
            <v>ARS</v>
          </cell>
          <cell r="H8302" t="str">
            <v>2212.5</v>
          </cell>
          <cell r="I8302">
            <v>0</v>
          </cell>
          <cell r="J8302">
            <v>0</v>
          </cell>
          <cell r="K8302" t="str">
            <v>2212.5</v>
          </cell>
          <cell r="L8302" t="str">
            <v>Luis Alberto Grangel</v>
          </cell>
          <cell r="M8302">
            <v>23326319</v>
          </cell>
          <cell r="N8302">
            <v>1145633014</v>
          </cell>
          <cell r="O8302" t="str">
            <v>Luis Alberto Grangel</v>
          </cell>
          <cell r="P8302">
            <v>1145633014</v>
          </cell>
          <cell r="Q8302" t="str">
            <v>Loyola</v>
          </cell>
          <cell r="R8302">
            <v>464</v>
          </cell>
          <cell r="T8302" t="str">
            <v>villa crespo</v>
          </cell>
          <cell r="U8302" t="str">
            <v>Caba</v>
          </cell>
          <cell r="V8302">
            <v>1414</v>
          </cell>
          <cell r="W8302" t="str">
            <v>Capital Federal</v>
          </cell>
          <cell r="Y8302" t="str">
            <v>ENVÍO SIN CARGO (CABA Y GRAN PARTE DE GBA) TIEMPO: 4 a 6 DÍAS HÁBILES</v>
          </cell>
          <cell r="Z8302" t="str">
            <v>Mercado Pago</v>
          </cell>
          <cell r="AC8302" t="str">
            <v>Es para un REGALO, pide si se lo podemos enviar el LUNES 13/7!! Y sino luego de esa fecha.  NO puede recibir en la semana del 6/7 al 10/7 pq no va  a haber nadie.</v>
          </cell>
          <cell r="AD8302">
            <v>44016</v>
          </cell>
          <cell r="AE8302">
            <v>44019</v>
          </cell>
          <cell r="AF8302" t="str">
            <v>PROMO SET DE VIDRIO</v>
          </cell>
          <cell r="AG8302">
            <v>1899</v>
          </cell>
          <cell r="AH8302">
            <v>1</v>
          </cell>
          <cell r="AI8302" t="str">
            <v>087588F3//BA6431//BA6431//PA59534</v>
          </cell>
          <cell r="AJ8302" t="str">
            <v>Móvil</v>
          </cell>
          <cell r="AK8302" t="str">
            <v>LLEGA EL 13-07 ENTRE 8 Y 18 HORAS!</v>
          </cell>
          <cell r="AL8302">
            <v>1568090388</v>
          </cell>
          <cell r="AM8302">
            <v>253349239</v>
          </cell>
          <cell r="AN8302" t="str">
            <v>Sí</v>
          </cell>
        </row>
        <row r="8303">
          <cell r="A8303">
            <v>1006</v>
          </cell>
          <cell r="B8303" t="str">
            <v>Florenciagrangel@gmail.com</v>
          </cell>
          <cell r="AF8303" t="str">
            <v>BATIDOR SEMIAUTOMATICO 34 CM</v>
          </cell>
          <cell r="AG8303" t="str">
            <v>313.5</v>
          </cell>
          <cell r="AH8303">
            <v>1</v>
          </cell>
          <cell r="AI8303" t="str">
            <v>046BA4824</v>
          </cell>
          <cell r="AN8303" t="str">
            <v>Sí</v>
          </cell>
        </row>
        <row r="8304">
          <cell r="A8304">
            <v>1005</v>
          </cell>
          <cell r="B8304" t="str">
            <v>milenarocioalvarez@gmail.com</v>
          </cell>
          <cell r="C8304">
            <v>44016</v>
          </cell>
          <cell r="D8304" t="str">
            <v>Abierta</v>
          </cell>
          <cell r="E8304" t="str">
            <v>Recibido</v>
          </cell>
          <cell r="F8304" t="str">
            <v>Enviado</v>
          </cell>
          <cell r="G8304" t="str">
            <v>ARS</v>
          </cell>
          <cell r="H8304" t="str">
            <v>2601.53</v>
          </cell>
          <cell r="I8304">
            <v>0</v>
          </cell>
          <cell r="J8304">
            <v>0</v>
          </cell>
          <cell r="K8304" t="str">
            <v>2601.53</v>
          </cell>
          <cell r="L8304" t="str">
            <v>Milena Alvarez</v>
          </cell>
          <cell r="M8304">
            <v>38403705</v>
          </cell>
          <cell r="N8304">
            <v>1131668304</v>
          </cell>
          <cell r="O8304" t="str">
            <v>Milena Alvarez</v>
          </cell>
          <cell r="P8304">
            <v>1131668304</v>
          </cell>
          <cell r="Q8304" t="str">
            <v>Luis Maria Campos</v>
          </cell>
          <cell r="R8304">
            <v>1372</v>
          </cell>
          <cell r="S8304" t="str">
            <v>Piso 1 Dpto 28</v>
          </cell>
          <cell r="U8304" t="str">
            <v>Ciudad Autonoma de Buenos Aires</v>
          </cell>
          <cell r="V8304">
            <v>1426</v>
          </cell>
          <cell r="W8304" t="str">
            <v>Capital Federal</v>
          </cell>
          <cell r="Y8304" t="str">
            <v>ENVÍO SIN CARGO (CABA Y GRAN PARTE DE GBA) TIEMPO: 4 a 6 DÍAS HÁBILES</v>
          </cell>
          <cell r="Z8304" t="str">
            <v>Mercado Pago</v>
          </cell>
          <cell r="AD8304">
            <v>44016</v>
          </cell>
          <cell r="AE8304">
            <v>44019</v>
          </cell>
          <cell r="AF8304" t="str">
            <v>JABONERA GRIS POLIRESINA 17 X 6 CM</v>
          </cell>
          <cell r="AG8304" t="str">
            <v>427.7</v>
          </cell>
          <cell r="AH8304">
            <v>1</v>
          </cell>
          <cell r="AI8304" t="str">
            <v>AB7302</v>
          </cell>
          <cell r="AJ8304" t="str">
            <v>Web</v>
          </cell>
          <cell r="AK8304" t="str">
            <v>LLEGA EL 14-07 ENTRE 8 Y 18 HORAS!</v>
          </cell>
          <cell r="AL8304">
            <v>1568082502</v>
          </cell>
          <cell r="AM8304">
            <v>253361082</v>
          </cell>
          <cell r="AN8304" t="str">
            <v>Sí</v>
          </cell>
        </row>
        <row r="8305">
          <cell r="A8305">
            <v>1005</v>
          </cell>
          <cell r="B8305" t="str">
            <v>milenarocioalvarez@gmail.com</v>
          </cell>
          <cell r="AF8305" t="str">
            <v>PORTACEPILLOS NEGRO 11X6.8 CM</v>
          </cell>
          <cell r="AG8305" t="str">
            <v>465.83</v>
          </cell>
          <cell r="AH8305">
            <v>1</v>
          </cell>
          <cell r="AI8305" t="str">
            <v>AB7332</v>
          </cell>
          <cell r="AN8305" t="str">
            <v>Sí</v>
          </cell>
        </row>
        <row r="8306">
          <cell r="A8306">
            <v>1005</v>
          </cell>
          <cell r="B8306" t="str">
            <v>milenarocioalvarez@gmail.com</v>
          </cell>
          <cell r="AF8306" t="str">
            <v>MESA PLEGABLE PARA PC MADERA Y METAL 59X39X23CM (Marrón oscuro)</v>
          </cell>
          <cell r="AG8306">
            <v>1708</v>
          </cell>
          <cell r="AH8306">
            <v>1</v>
          </cell>
          <cell r="AI8306" t="str">
            <v>046ME7897</v>
          </cell>
          <cell r="AN8306" t="str">
            <v>Sí</v>
          </cell>
        </row>
        <row r="8307">
          <cell r="A8307">
            <v>1004</v>
          </cell>
          <cell r="B8307" t="str">
            <v>tiagobrizuela@gmail.com</v>
          </cell>
          <cell r="C8307">
            <v>44016</v>
          </cell>
          <cell r="D8307" t="str">
            <v>Abierta</v>
          </cell>
          <cell r="E8307" t="str">
            <v>Recibido</v>
          </cell>
          <cell r="F8307" t="str">
            <v>Enviado</v>
          </cell>
          <cell r="G8307" t="str">
            <v>ARS</v>
          </cell>
          <cell r="H8307" t="str">
            <v>1534.74</v>
          </cell>
          <cell r="I8307">
            <v>0</v>
          </cell>
          <cell r="J8307">
            <v>0</v>
          </cell>
          <cell r="K8307" t="str">
            <v>1534.74</v>
          </cell>
          <cell r="L8307" t="str">
            <v>Tiago Brizuela</v>
          </cell>
          <cell r="M8307">
            <v>38862743</v>
          </cell>
          <cell r="N8307">
            <v>1530927906</v>
          </cell>
          <cell r="O8307" t="str">
            <v>Tiago Brizuela</v>
          </cell>
          <cell r="P8307">
            <v>1530927906</v>
          </cell>
          <cell r="Q8307" t="str">
            <v>Alsina</v>
          </cell>
          <cell r="R8307">
            <v>1293</v>
          </cell>
          <cell r="T8307" t="str">
            <v>San Isidro</v>
          </cell>
          <cell r="U8307" t="str">
            <v>San Isidro</v>
          </cell>
          <cell r="V8307">
            <v>1642</v>
          </cell>
          <cell r="W8307" t="str">
            <v>Gran Buenos Aires</v>
          </cell>
          <cell r="Y8307" t="str">
            <v>ENVÍO SIN CARGO (CABA Y GRAN PARTE DE GBA) TIEMPO: 4 a 6 DÍAS HÁBILES</v>
          </cell>
          <cell r="Z8307" t="str">
            <v>Mercado Pago</v>
          </cell>
          <cell r="AD8307">
            <v>44016</v>
          </cell>
          <cell r="AE8307">
            <v>44019</v>
          </cell>
          <cell r="AF8307" t="str">
            <v>ESPECIERO 6 PIEZAS DE ACERO INOXIDABLE 20X20 CM</v>
          </cell>
          <cell r="AG8307" t="str">
            <v>1534.74</v>
          </cell>
          <cell r="AH8307">
            <v>1</v>
          </cell>
          <cell r="AI8307" t="str">
            <v>046BA3347</v>
          </cell>
          <cell r="AJ8307" t="str">
            <v>Web</v>
          </cell>
          <cell r="AK8307" t="str">
            <v>LLEGA EL 14-07 ENTRE 8 Y 18 HORAS!</v>
          </cell>
          <cell r="AL8307">
            <v>1567824812</v>
          </cell>
          <cell r="AM8307">
            <v>253307971</v>
          </cell>
          <cell r="AN8307" t="str">
            <v>Sí</v>
          </cell>
        </row>
        <row r="8308">
          <cell r="A8308">
            <v>1003</v>
          </cell>
          <cell r="B8308" t="str">
            <v>camporesiazul@gmail.com</v>
          </cell>
          <cell r="C8308">
            <v>44016</v>
          </cell>
          <cell r="D8308" t="str">
            <v>Abierta</v>
          </cell>
          <cell r="E8308" t="str">
            <v>Recibido</v>
          </cell>
          <cell r="F8308" t="str">
            <v>Enviado</v>
          </cell>
          <cell r="G8308" t="str">
            <v>ARS</v>
          </cell>
          <cell r="H8308">
            <v>1708</v>
          </cell>
          <cell r="I8308">
            <v>0</v>
          </cell>
          <cell r="J8308">
            <v>0</v>
          </cell>
          <cell r="K8308">
            <v>1708</v>
          </cell>
          <cell r="L8308" t="str">
            <v>Azul Camporesi</v>
          </cell>
          <cell r="M8308">
            <v>39321615</v>
          </cell>
          <cell r="N8308">
            <v>2216416533</v>
          </cell>
          <cell r="O8308" t="str">
            <v>Azul Camporesi</v>
          </cell>
          <cell r="P8308">
            <v>2216416533</v>
          </cell>
          <cell r="Q8308">
            <v>497</v>
          </cell>
          <cell r="R8308">
            <v>2941</v>
          </cell>
          <cell r="T8308" t="str">
            <v>Manuel B. Gonnet</v>
          </cell>
          <cell r="U8308" t="str">
            <v>La Plata</v>
          </cell>
          <cell r="V8308">
            <v>1440</v>
          </cell>
          <cell r="W8308" t="str">
            <v>Capital Federal</v>
          </cell>
          <cell r="Y8308" t="str">
            <v>ENVÍO SIN CARGO (CABA Y GRAN PARTE DE GBA) TIEMPO: 4 a 6 DÍAS HÁBILES</v>
          </cell>
          <cell r="Z8308" t="str">
            <v>Mercado Pago</v>
          </cell>
          <cell r="AB8308" t="str">
            <v xml:space="preserve">Código postal: 1897 (Manuel B Gonnet, La Plata) </v>
          </cell>
          <cell r="AD8308">
            <v>44018</v>
          </cell>
          <cell r="AE8308">
            <v>44019</v>
          </cell>
          <cell r="AF8308" t="str">
            <v>MESA PLEGABLE PARA PC MADERA Y METAL 59X39X23CM (Marrón oscuro)</v>
          </cell>
          <cell r="AG8308">
            <v>1708</v>
          </cell>
          <cell r="AH8308">
            <v>1</v>
          </cell>
          <cell r="AI8308" t="str">
            <v>046ME7897</v>
          </cell>
          <cell r="AJ8308" t="str">
            <v>Móvil</v>
          </cell>
          <cell r="AK8308" t="str">
            <v>LLEGA EL 13-07 ENTRE 8 Y 18 HORAS!</v>
          </cell>
          <cell r="AL8308">
            <v>1567289106</v>
          </cell>
          <cell r="AM8308">
            <v>253191709</v>
          </cell>
          <cell r="AN8308" t="str">
            <v>Sí</v>
          </cell>
        </row>
        <row r="8309">
          <cell r="A8309">
            <v>1002</v>
          </cell>
          <cell r="B8309" t="str">
            <v>vanina_dm@hotmail.com</v>
          </cell>
          <cell r="C8309">
            <v>44016</v>
          </cell>
          <cell r="D8309" t="str">
            <v>Abierta</v>
          </cell>
          <cell r="E8309" t="str">
            <v>Recibido</v>
          </cell>
          <cell r="F8309" t="str">
            <v>Enviado</v>
          </cell>
          <cell r="G8309" t="str">
            <v>ARS</v>
          </cell>
          <cell r="H8309" t="str">
            <v>3264.75</v>
          </cell>
          <cell r="I8309">
            <v>0</v>
          </cell>
          <cell r="J8309">
            <v>0</v>
          </cell>
          <cell r="K8309" t="str">
            <v>3264.75</v>
          </cell>
          <cell r="L8309" t="str">
            <v>Vanina Ledesma</v>
          </cell>
          <cell r="M8309">
            <v>33719576</v>
          </cell>
          <cell r="N8309">
            <v>1136313800</v>
          </cell>
          <cell r="O8309" t="str">
            <v>Vanina Ledesma</v>
          </cell>
          <cell r="P8309">
            <v>1136313800</v>
          </cell>
          <cell r="Q8309" t="str">
            <v>Baldomero Fernandez Moreno</v>
          </cell>
          <cell r="R8309">
            <v>1151</v>
          </cell>
          <cell r="S8309" t="str">
            <v>1ro 3</v>
          </cell>
          <cell r="T8309" t="str">
            <v>Parque Chacabuco</v>
          </cell>
          <cell r="U8309" t="str">
            <v>Caba</v>
          </cell>
          <cell r="V8309">
            <v>1406</v>
          </cell>
          <cell r="W8309" t="str">
            <v>Capital Federal</v>
          </cell>
          <cell r="Y8309" t="str">
            <v>ENVÍO SIN CARGO (CABA Y GRAN PARTE DE GBA) TIEMPO: 4 a 6 DÍAS HÁBILES</v>
          </cell>
          <cell r="Z8309" t="str">
            <v>Mercado Pago</v>
          </cell>
          <cell r="AD8309">
            <v>44016</v>
          </cell>
          <cell r="AE8309">
            <v>44019</v>
          </cell>
          <cell r="AF8309" t="str">
            <v>CAJA DE TE MAD. 15CM 2 COL 4DIV - GRIS Y MARINO (Blanco)</v>
          </cell>
          <cell r="AG8309">
            <v>776</v>
          </cell>
          <cell r="AH8309">
            <v>1</v>
          </cell>
          <cell r="AI8309" t="str">
            <v>046CX7196</v>
          </cell>
          <cell r="AJ8309" t="str">
            <v>Móvil</v>
          </cell>
          <cell r="AK8309" t="str">
            <v>LLEGA EL 14-07 ENTRE 8 Y 18 HORAS!</v>
          </cell>
          <cell r="AL8309">
            <v>1567128026</v>
          </cell>
          <cell r="AM8309">
            <v>252960508</v>
          </cell>
          <cell r="AN8309" t="str">
            <v>Sí</v>
          </cell>
        </row>
        <row r="8310">
          <cell r="A8310">
            <v>1002</v>
          </cell>
          <cell r="B8310" t="str">
            <v>vanina_dm@hotmail.com</v>
          </cell>
          <cell r="AF8310" t="str">
            <v>YERBA Y AZUCAR MATEANDO NEGRO</v>
          </cell>
          <cell r="AG8310" t="str">
            <v>843.93</v>
          </cell>
          <cell r="AH8310">
            <v>1</v>
          </cell>
          <cell r="AI8310" t="str">
            <v>645LA55053</v>
          </cell>
          <cell r="AN8310" t="str">
            <v>Sí</v>
          </cell>
        </row>
        <row r="8311">
          <cell r="A8311">
            <v>1002</v>
          </cell>
          <cell r="B8311" t="str">
            <v>vanina_dm@hotmail.com</v>
          </cell>
          <cell r="AF8311" t="str">
            <v>LATA PARIS 17X17CM</v>
          </cell>
          <cell r="AG8311" t="str">
            <v>899.5</v>
          </cell>
          <cell r="AH8311">
            <v>1</v>
          </cell>
          <cell r="AI8311" t="str">
            <v>LA33022</v>
          </cell>
          <cell r="AN8311" t="str">
            <v>Sí</v>
          </cell>
        </row>
        <row r="8312">
          <cell r="A8312">
            <v>1002</v>
          </cell>
          <cell r="B8312" t="str">
            <v>vanina_dm@hotmail.com</v>
          </cell>
          <cell r="AF8312" t="str">
            <v>FRASCO VIDRIO 19CM X 9CM DIAM</v>
          </cell>
          <cell r="AG8312" t="str">
            <v>372.66</v>
          </cell>
          <cell r="AH8312">
            <v>2</v>
          </cell>
          <cell r="AI8312" t="str">
            <v>BA6431 MERRCA SEPARADA</v>
          </cell>
          <cell r="AN8312" t="str">
            <v>Sí</v>
          </cell>
        </row>
        <row r="8313">
          <cell r="A8313">
            <v>1001</v>
          </cell>
          <cell r="B8313" t="str">
            <v>micaelataranco@hotmail.com</v>
          </cell>
          <cell r="C8313">
            <v>44016</v>
          </cell>
          <cell r="D8313" t="str">
            <v>Abierta</v>
          </cell>
          <cell r="E8313" t="str">
            <v>Recibido</v>
          </cell>
          <cell r="F8313" t="str">
            <v>Enviado</v>
          </cell>
          <cell r="G8313" t="str">
            <v>ARS</v>
          </cell>
          <cell r="H8313" t="str">
            <v>3027.76</v>
          </cell>
          <cell r="I8313">
            <v>0</v>
          </cell>
          <cell r="J8313">
            <v>0</v>
          </cell>
          <cell r="K8313" t="str">
            <v>3027.76</v>
          </cell>
          <cell r="L8313" t="str">
            <v>Victoria Rondán</v>
          </cell>
          <cell r="M8313">
            <v>20340732</v>
          </cell>
          <cell r="N8313">
            <v>1567163708</v>
          </cell>
          <cell r="O8313" t="str">
            <v>Victoria Rondán</v>
          </cell>
          <cell r="P8313">
            <v>1567163708</v>
          </cell>
          <cell r="Q8313" t="str">
            <v>Bernardo de irigoyen</v>
          </cell>
          <cell r="R8313">
            <v>1556</v>
          </cell>
          <cell r="T8313" t="str">
            <v>Constitución</v>
          </cell>
          <cell r="U8313" t="str">
            <v>Buenos Aires</v>
          </cell>
          <cell r="V8313">
            <v>1138</v>
          </cell>
          <cell r="W8313" t="str">
            <v>Capital Federal</v>
          </cell>
          <cell r="Y8313" t="str">
            <v>ENVÍO SIN CARGO (CABA Y GRAN PARTE DE GBA) TIEMPO: 4 a 6 DÍAS HÁBILES</v>
          </cell>
          <cell r="Z8313" t="str">
            <v>Mercado Pago</v>
          </cell>
          <cell r="AB8313" t="str">
            <v xml:space="preserve">Llamar en la entrega del pedido porque no funciona el timbre </v>
          </cell>
          <cell r="AD8313">
            <v>44016</v>
          </cell>
          <cell r="AE8313">
            <v>44019</v>
          </cell>
          <cell r="AF8313" t="str">
            <v>SECAPLATOS BANDEJA TRANSPARENTE 48X32X9CM</v>
          </cell>
          <cell r="AG8313">
            <v>819</v>
          </cell>
          <cell r="AH8313">
            <v>1</v>
          </cell>
          <cell r="AI8313" t="str">
            <v>046BA6369</v>
          </cell>
          <cell r="AJ8313" t="str">
            <v>Móvil</v>
          </cell>
          <cell r="AK8313" t="str">
            <v>LLEGA EL 14-0 ENTRE 8 Y 18 HORAS!</v>
          </cell>
          <cell r="AL8313">
            <v>1567038014</v>
          </cell>
          <cell r="AM8313">
            <v>253150269</v>
          </cell>
          <cell r="AN8313" t="str">
            <v>Sí</v>
          </cell>
        </row>
        <row r="8314">
          <cell r="A8314">
            <v>1001</v>
          </cell>
          <cell r="B8314" t="str">
            <v>micaelataranco@hotmail.com</v>
          </cell>
          <cell r="AF8314" t="str">
            <v>SET X 6 CUCHILLO MESA MADERA "DI SOLLE"</v>
          </cell>
          <cell r="AG8314" t="str">
            <v>582.22</v>
          </cell>
          <cell r="AH8314">
            <v>1</v>
          </cell>
          <cell r="AI8314" t="str">
            <v>061CMT0359</v>
          </cell>
          <cell r="AN8314" t="str">
            <v>Sí</v>
          </cell>
        </row>
        <row r="8315">
          <cell r="A8315">
            <v>1001</v>
          </cell>
          <cell r="B8315" t="str">
            <v>micaelataranco@hotmail.com</v>
          </cell>
          <cell r="AF8315" t="str">
            <v>SET X 6 TENEDOR MESA MADERA "DI SOLLE"</v>
          </cell>
          <cell r="AG8315" t="str">
            <v>726.33</v>
          </cell>
          <cell r="AH8315">
            <v>1</v>
          </cell>
          <cell r="AI8315" t="str">
            <v>061CMT0362</v>
          </cell>
          <cell r="AN8315" t="str">
            <v>Sí</v>
          </cell>
        </row>
        <row r="8316">
          <cell r="A8316">
            <v>1001</v>
          </cell>
          <cell r="B8316" t="str">
            <v>micaelataranco@hotmail.com</v>
          </cell>
          <cell r="AF8316" t="str">
            <v>SET X 6 CUCHARA CAFE CHICA MADERA "DI SOLLE"</v>
          </cell>
          <cell r="AG8316" t="str">
            <v>455.51</v>
          </cell>
          <cell r="AH8316">
            <v>1</v>
          </cell>
          <cell r="AI8316" t="str">
            <v>061CMT0381</v>
          </cell>
          <cell r="AN8316" t="str">
            <v>Sí</v>
          </cell>
        </row>
        <row r="8317">
          <cell r="A8317">
            <v>1001</v>
          </cell>
          <cell r="B8317" t="str">
            <v>micaelataranco@hotmail.com</v>
          </cell>
          <cell r="AF8317" t="str">
            <v>SET X 6 CUCHARA MESA MADERA "DI SOLLE"</v>
          </cell>
          <cell r="AG8317" t="str">
            <v>444.7</v>
          </cell>
          <cell r="AH8317">
            <v>1</v>
          </cell>
          <cell r="AI8317" t="str">
            <v>061CMT0379</v>
          </cell>
          <cell r="AN8317" t="str">
            <v>Sí</v>
          </cell>
        </row>
        <row r="8318">
          <cell r="A8318">
            <v>1000</v>
          </cell>
          <cell r="B8318" t="str">
            <v>hernandezflorescamila@gmail.com</v>
          </cell>
          <cell r="C8318">
            <v>44016</v>
          </cell>
          <cell r="D8318" t="str">
            <v>Abierta</v>
          </cell>
          <cell r="E8318" t="str">
            <v>Recibido</v>
          </cell>
          <cell r="F8318" t="str">
            <v>Enviado</v>
          </cell>
          <cell r="G8318" t="str">
            <v>ARS</v>
          </cell>
          <cell r="H8318" t="str">
            <v>3854.5</v>
          </cell>
          <cell r="I8318">
            <v>0</v>
          </cell>
          <cell r="J8318">
            <v>0</v>
          </cell>
          <cell r="K8318" t="str">
            <v>3854.5</v>
          </cell>
          <cell r="L8318" t="str">
            <v>Camila Hernandez Flores</v>
          </cell>
          <cell r="M8318">
            <v>38406473</v>
          </cell>
          <cell r="N8318">
            <v>1535571347</v>
          </cell>
          <cell r="O8318" t="str">
            <v>Camila Hernandez Flores</v>
          </cell>
          <cell r="P8318">
            <v>1535571347</v>
          </cell>
          <cell r="Q8318">
            <v>313</v>
          </cell>
          <cell r="R8318">
            <v>1471</v>
          </cell>
          <cell r="T8318" t="str">
            <v>Ranelagh</v>
          </cell>
          <cell r="U8318" t="str">
            <v>Berazategui</v>
          </cell>
          <cell r="V8318">
            <v>1885</v>
          </cell>
          <cell r="W8318" t="str">
            <v>Gran Buenos Aires</v>
          </cell>
          <cell r="Y8318" t="str">
            <v>ENVÍO SIN CARGO (CABA Y GRAN PARTE DE GBA) TIEMPO: 4 a 6 DÍAS HÁBILES</v>
          </cell>
          <cell r="Z8318" t="str">
            <v>Mercado Pago</v>
          </cell>
          <cell r="AB8318" t="str">
            <v>Entre calles 364 y 365</v>
          </cell>
          <cell r="AD8318">
            <v>44016</v>
          </cell>
          <cell r="AE8318">
            <v>44019</v>
          </cell>
          <cell r="AF8318" t="str">
            <v>SET X 3 MOLDES DE TORTA DIAM 28CM ALT 7CM</v>
          </cell>
          <cell r="AG8318" t="str">
            <v>1955.5</v>
          </cell>
          <cell r="AH8318">
            <v>1</v>
          </cell>
          <cell r="AI8318" t="str">
            <v>046BA4826</v>
          </cell>
          <cell r="AJ8318" t="str">
            <v>Móvil</v>
          </cell>
          <cell r="AK8318" t="str">
            <v>LLEGA EL 13-07 ENTRE 8 Y 18 HORAS!</v>
          </cell>
          <cell r="AL8318">
            <v>1567016275</v>
          </cell>
          <cell r="AM8318">
            <v>251569572</v>
          </cell>
          <cell r="AN8318" t="str">
            <v>Sí</v>
          </cell>
        </row>
        <row r="8319">
          <cell r="A8319">
            <v>1000</v>
          </cell>
          <cell r="B8319" t="str">
            <v>hernandezflorescamila@gmail.com</v>
          </cell>
          <cell r="AF8319" t="str">
            <v>PROMO SET DE VIDRIO</v>
          </cell>
          <cell r="AG8319">
            <v>1899</v>
          </cell>
          <cell r="AH8319">
            <v>1</v>
          </cell>
          <cell r="AI8319" t="str">
            <v>087588F3//BA6431//BA6431//PA59534</v>
          </cell>
          <cell r="AN8319" t="str">
            <v>Sí</v>
          </cell>
        </row>
        <row r="8320">
          <cell r="A8320">
            <v>999</v>
          </cell>
          <cell r="B8320" t="str">
            <v>natalia2pi@hotmail.com</v>
          </cell>
          <cell r="C8320">
            <v>44016</v>
          </cell>
          <cell r="D8320" t="str">
            <v>Abierta</v>
          </cell>
          <cell r="E8320" t="str">
            <v>Recibido</v>
          </cell>
          <cell r="F8320" t="str">
            <v>Enviado</v>
          </cell>
          <cell r="G8320" t="str">
            <v>ARS</v>
          </cell>
          <cell r="H8320" t="str">
            <v>3617.15</v>
          </cell>
          <cell r="I8320">
            <v>0</v>
          </cell>
          <cell r="J8320">
            <v>0</v>
          </cell>
          <cell r="K8320" t="str">
            <v>3617.15</v>
          </cell>
          <cell r="L8320" t="str">
            <v>Natalia Stabile</v>
          </cell>
          <cell r="M8320">
            <v>29150319</v>
          </cell>
          <cell r="N8320">
            <v>1554959602</v>
          </cell>
          <cell r="O8320" t="str">
            <v>Natalia Stabile</v>
          </cell>
          <cell r="P8320">
            <v>1554959602</v>
          </cell>
          <cell r="Q8320" t="str">
            <v>Av directorio</v>
          </cell>
          <cell r="R8320">
            <v>240</v>
          </cell>
          <cell r="S8320" t="str">
            <v>8 B</v>
          </cell>
          <cell r="T8320" t="str">
            <v>Caballito</v>
          </cell>
          <cell r="U8320" t="str">
            <v>Caba</v>
          </cell>
          <cell r="V8320">
            <v>1424</v>
          </cell>
          <cell r="W8320" t="str">
            <v>Capital Federal</v>
          </cell>
          <cell r="Y8320" t="str">
            <v>ENVÍO SIN CARGO (CABA Y GRAN PARTE DE GBA) TIEMPO: 4 a 6 DÍAS HÁBILES</v>
          </cell>
          <cell r="Z8320" t="str">
            <v>Mercado Pago</v>
          </cell>
          <cell r="AD8320">
            <v>44016</v>
          </cell>
          <cell r="AE8320">
            <v>44019</v>
          </cell>
          <cell r="AF8320" t="str">
            <v>FRASCOS SET X4 BLANCO TAPA NEGRA</v>
          </cell>
          <cell r="AG8320" t="str">
            <v>1909.15</v>
          </cell>
          <cell r="AH8320">
            <v>1</v>
          </cell>
          <cell r="AI8320" t="str">
            <v>011BA4696</v>
          </cell>
          <cell r="AJ8320" t="str">
            <v>Móvil</v>
          </cell>
          <cell r="AK8320" t="str">
            <v>LLEGA EL 11-07 ENTRE 8 Y 13 HORAS!</v>
          </cell>
          <cell r="AL8320">
            <v>1566664690</v>
          </cell>
          <cell r="AM8320">
            <v>253097823</v>
          </cell>
          <cell r="AN8320" t="str">
            <v>Sí</v>
          </cell>
        </row>
        <row r="8321">
          <cell r="A8321">
            <v>999</v>
          </cell>
          <cell r="B8321" t="str">
            <v>natalia2pi@hotmail.com</v>
          </cell>
          <cell r="AF8321" t="str">
            <v>MESA PLEGABLE PARA PC MADERA Y METAL 59X39X23CM (Marrón oscuro)</v>
          </cell>
          <cell r="AG8321">
            <v>1708</v>
          </cell>
          <cell r="AH8321">
            <v>1</v>
          </cell>
          <cell r="AI8321" t="str">
            <v>046ME7897</v>
          </cell>
          <cell r="AN8321" t="str">
            <v>Sí</v>
          </cell>
        </row>
        <row r="8322">
          <cell r="A8322">
            <v>998</v>
          </cell>
          <cell r="B8322" t="str">
            <v>natalia.mariscal@live.com</v>
          </cell>
          <cell r="C8322">
            <v>44016</v>
          </cell>
          <cell r="D8322" t="str">
            <v>Abierta</v>
          </cell>
          <cell r="E8322" t="str">
            <v>Recibido</v>
          </cell>
          <cell r="F8322" t="str">
            <v>Enviado</v>
          </cell>
          <cell r="G8322" t="str">
            <v>ARS</v>
          </cell>
          <cell r="H8322">
            <v>1899</v>
          </cell>
          <cell r="I8322">
            <v>0</v>
          </cell>
          <cell r="J8322">
            <v>0</v>
          </cell>
          <cell r="K8322">
            <v>1899</v>
          </cell>
          <cell r="L8322" t="str">
            <v xml:space="preserve">Natalia </v>
          </cell>
          <cell r="M8322">
            <v>37053822</v>
          </cell>
          <cell r="N8322">
            <v>1168650388</v>
          </cell>
          <cell r="O8322" t="str">
            <v>Natalia Mariscal</v>
          </cell>
          <cell r="P8322">
            <v>1168650388</v>
          </cell>
          <cell r="Q8322" t="str">
            <v>Gral acha</v>
          </cell>
          <cell r="R8322">
            <v>743</v>
          </cell>
          <cell r="S8322">
            <v>5</v>
          </cell>
          <cell r="T8322" t="str">
            <v>Sarandi</v>
          </cell>
          <cell r="U8322" t="str">
            <v>Avellaneda</v>
          </cell>
          <cell r="V8322">
            <v>1872</v>
          </cell>
          <cell r="W8322" t="str">
            <v>Gran Buenos Aires</v>
          </cell>
          <cell r="Y8322" t="str">
            <v>ENVÍO SIN CARGO (CABA Y GRAN PARTE DE GBA) TIEMPO: 4 a 6 DÍAS HÁBILES</v>
          </cell>
          <cell r="Z8322" t="str">
            <v>Mercado Pago</v>
          </cell>
          <cell r="AB8322" t="str">
            <v>No hay timbre llamar al numero de celular 1168650388 o dejar en local adeldaño fiambreria</v>
          </cell>
          <cell r="AD8322">
            <v>44016</v>
          </cell>
          <cell r="AE8322">
            <v>44019</v>
          </cell>
          <cell r="AF8322" t="str">
            <v>PROMO SET DE VIDRIO</v>
          </cell>
          <cell r="AG8322">
            <v>1899</v>
          </cell>
          <cell r="AH8322">
            <v>1</v>
          </cell>
          <cell r="AI8322" t="str">
            <v>087588F3//BA6431//BA6431//PA59534</v>
          </cell>
          <cell r="AJ8322" t="str">
            <v>Móvil</v>
          </cell>
          <cell r="AK8322" t="str">
            <v>LLEGA EL 15-07 ENTRE 8 Y 18 HORAS!</v>
          </cell>
          <cell r="AL8322">
            <v>1566174792</v>
          </cell>
          <cell r="AM8322">
            <v>252989471</v>
          </cell>
          <cell r="AN8322" t="str">
            <v>Sí</v>
          </cell>
        </row>
        <row r="8323">
          <cell r="A8323">
            <v>997</v>
          </cell>
          <cell r="B8323" t="str">
            <v>francospaltro96@gmail.com</v>
          </cell>
          <cell r="C8323">
            <v>44015</v>
          </cell>
          <cell r="D8323" t="str">
            <v>Abierta</v>
          </cell>
          <cell r="E8323" t="str">
            <v>Recibido</v>
          </cell>
          <cell r="F8323" t="str">
            <v>Enviado</v>
          </cell>
          <cell r="G8323" t="str">
            <v>ARS</v>
          </cell>
          <cell r="H8323">
            <v>1708</v>
          </cell>
          <cell r="I8323">
            <v>0</v>
          </cell>
          <cell r="J8323">
            <v>520</v>
          </cell>
          <cell r="K8323">
            <v>2228</v>
          </cell>
          <cell r="L8323" t="str">
            <v>Franco Spaltro</v>
          </cell>
          <cell r="M8323">
            <v>39833020</v>
          </cell>
          <cell r="N8323">
            <v>2262531530</v>
          </cell>
          <cell r="O8323" t="str">
            <v>Franco Spaltro</v>
          </cell>
          <cell r="P8323">
            <v>2262531530</v>
          </cell>
          <cell r="Q8323">
            <v>75</v>
          </cell>
          <cell r="R8323">
            <v>2189</v>
          </cell>
          <cell r="T8323" t="str">
            <v>Es una verduleria</v>
          </cell>
          <cell r="U8323" t="str">
            <v>Necochea</v>
          </cell>
          <cell r="V8323">
            <v>7630</v>
          </cell>
          <cell r="W8323" t="str">
            <v>Buenos Aires</v>
          </cell>
          <cell r="Y8323" t="str">
            <v>Correo Argentino - Encomienda Clásica</v>
          </cell>
          <cell r="Z8323" t="str">
            <v>Mercado Pago</v>
          </cell>
          <cell r="AD8323">
            <v>44015</v>
          </cell>
          <cell r="AE8323">
            <v>44019</v>
          </cell>
          <cell r="AF8323" t="str">
            <v>MESA PLEGABLE PARA PC MADERA Y METAL 59X39X23CM (Beige con Negro)</v>
          </cell>
          <cell r="AG8323">
            <v>1708</v>
          </cell>
          <cell r="AH8323">
            <v>1</v>
          </cell>
          <cell r="AI8323" t="str">
            <v>046ME7897</v>
          </cell>
          <cell r="AJ8323" t="str">
            <v>Móvil</v>
          </cell>
          <cell r="AK8323" t="str">
            <v>LLEGA AL CORREO EL 8-07 ENTRE 15 Y 18 HORAS !</v>
          </cell>
          <cell r="AL8323">
            <v>1565985477</v>
          </cell>
          <cell r="AM8323">
            <v>252909730</v>
          </cell>
          <cell r="AN8323" t="str">
            <v>Sí</v>
          </cell>
        </row>
        <row r="8324">
          <cell r="A8324">
            <v>996</v>
          </cell>
          <cell r="B8324" t="str">
            <v>carrascomelina2001@gmail.com</v>
          </cell>
          <cell r="C8324">
            <v>44015</v>
          </cell>
          <cell r="D8324" t="str">
            <v>Abierta</v>
          </cell>
          <cell r="E8324" t="str">
            <v>Recibido</v>
          </cell>
          <cell r="F8324" t="str">
            <v>Enviado</v>
          </cell>
          <cell r="G8324" t="str">
            <v>ARS</v>
          </cell>
          <cell r="H8324" t="str">
            <v>2128.9</v>
          </cell>
          <cell r="I8324">
            <v>0</v>
          </cell>
          <cell r="J8324">
            <v>0</v>
          </cell>
          <cell r="K8324" t="str">
            <v>2128.9</v>
          </cell>
          <cell r="L8324" t="str">
            <v>Melina Carrasco</v>
          </cell>
          <cell r="M8324">
            <v>43264594</v>
          </cell>
          <cell r="N8324">
            <v>1169159240</v>
          </cell>
          <cell r="O8324" t="str">
            <v>Melina Carrasco</v>
          </cell>
          <cell r="P8324">
            <v>1169159240</v>
          </cell>
          <cell r="Q8324" t="str">
            <v>Aconquija</v>
          </cell>
          <cell r="R8324">
            <v>236</v>
          </cell>
          <cell r="S8324" t="str">
            <v>Casa</v>
          </cell>
          <cell r="T8324" t="str">
            <v>Don Orione</v>
          </cell>
          <cell r="U8324" t="str">
            <v>Claypole</v>
          </cell>
          <cell r="V8324">
            <v>1849</v>
          </cell>
          <cell r="W8324" t="str">
            <v>Gran Buenos Aires</v>
          </cell>
          <cell r="Y8324" t="str">
            <v>ENVÍO SIN CARGO (CABA Y GRAN PARTE DE GBA) TIEMPO: 4 a 6 DÍAS HÁBILES</v>
          </cell>
          <cell r="Z8324" t="str">
            <v>Mercado Pago</v>
          </cell>
          <cell r="AD8324">
            <v>44019</v>
          </cell>
          <cell r="AE8324">
            <v>44019</v>
          </cell>
          <cell r="AF8324" t="str">
            <v>SET X2 PINZAS</v>
          </cell>
          <cell r="AG8324" t="str">
            <v>229.9</v>
          </cell>
          <cell r="AH8324">
            <v>1</v>
          </cell>
          <cell r="AI8324" t="str">
            <v>046BA3323</v>
          </cell>
          <cell r="AJ8324" t="str">
            <v>Móvil</v>
          </cell>
          <cell r="AK8324" t="str">
            <v>LLEGA EL 15-07 ENTRE 8 Y 18 HORAS!</v>
          </cell>
          <cell r="AL8324">
            <v>1565919221</v>
          </cell>
          <cell r="AM8324">
            <v>252869876</v>
          </cell>
          <cell r="AN8324" t="str">
            <v>Sí</v>
          </cell>
        </row>
        <row r="8325">
          <cell r="A8325">
            <v>996</v>
          </cell>
          <cell r="B8325" t="str">
            <v>carrascomelina2001@gmail.com</v>
          </cell>
          <cell r="AF8325" t="str">
            <v>PROMO SET DE VIDRIO</v>
          </cell>
          <cell r="AG8325">
            <v>1899</v>
          </cell>
          <cell r="AH8325">
            <v>1</v>
          </cell>
          <cell r="AI8325" t="str">
            <v>087588F3//BA6431//BA6431//PA59534</v>
          </cell>
          <cell r="AN8325" t="str">
            <v>Sí</v>
          </cell>
        </row>
        <row r="8326">
          <cell r="A8326">
            <v>995</v>
          </cell>
          <cell r="B8326" t="str">
            <v>sebabarreirog@hotmail.com</v>
          </cell>
          <cell r="C8326">
            <v>44015</v>
          </cell>
          <cell r="D8326" t="str">
            <v>Abierta</v>
          </cell>
          <cell r="E8326" t="str">
            <v>Recibido</v>
          </cell>
          <cell r="F8326" t="str">
            <v>Enviado</v>
          </cell>
          <cell r="G8326" t="str">
            <v>ARS</v>
          </cell>
          <cell r="H8326" t="str">
            <v>1382.04</v>
          </cell>
          <cell r="I8326">
            <v>0</v>
          </cell>
          <cell r="J8326">
            <v>0</v>
          </cell>
          <cell r="K8326" t="str">
            <v>1382.04</v>
          </cell>
          <cell r="L8326" t="str">
            <v>Sebastián Barreiro González</v>
          </cell>
          <cell r="M8326">
            <v>36981852</v>
          </cell>
          <cell r="N8326">
            <v>1155293261</v>
          </cell>
          <cell r="O8326" t="str">
            <v>Sebastián Barreiro González</v>
          </cell>
          <cell r="P8326">
            <v>1155293261</v>
          </cell>
          <cell r="Q8326" t="str">
            <v>Azcuenaga</v>
          </cell>
          <cell r="R8326">
            <v>688</v>
          </cell>
          <cell r="S8326" t="str">
            <v>4D</v>
          </cell>
          <cell r="U8326" t="str">
            <v>Caba</v>
          </cell>
          <cell r="V8326">
            <v>1029</v>
          </cell>
          <cell r="W8326" t="str">
            <v>Capital Federal</v>
          </cell>
          <cell r="Y8326" t="str">
            <v>ENVÍO SIN CARGO (CABA Y GRAN PARTE DE GBA) TIEMPO: 4 a 6 DÍAS HÁBILES</v>
          </cell>
          <cell r="Z8326" t="str">
            <v>Mercado Pago</v>
          </cell>
          <cell r="AD8326">
            <v>44015</v>
          </cell>
          <cell r="AE8326">
            <v>44019</v>
          </cell>
          <cell r="AF8326" t="str">
            <v>SET X 6 RIGOLLEAU COPA DE VINO BAIRES 300ML</v>
          </cell>
          <cell r="AG8326">
            <v>614</v>
          </cell>
          <cell r="AH8326">
            <v>1</v>
          </cell>
          <cell r="AI8326" t="str">
            <v>RI68017PK</v>
          </cell>
          <cell r="AJ8326" t="str">
            <v>Móvil</v>
          </cell>
          <cell r="AK8326" t="str">
            <v>LLEGA EL 13-07 ENTRE 8 Y 18 HORAS !</v>
          </cell>
          <cell r="AL8326">
            <v>1565911191</v>
          </cell>
          <cell r="AM8326">
            <v>252881949</v>
          </cell>
          <cell r="AN8326" t="str">
            <v>Sí</v>
          </cell>
        </row>
        <row r="8327">
          <cell r="A8327">
            <v>995</v>
          </cell>
          <cell r="B8327" t="str">
            <v>sebabarreirog@hotmail.com</v>
          </cell>
          <cell r="AF8327" t="str">
            <v>CUBETERA DIFERENTES DISENOS Y COLORES 25 X 12 CM</v>
          </cell>
          <cell r="AG8327" t="str">
            <v>256.19</v>
          </cell>
          <cell r="AH8327">
            <v>1</v>
          </cell>
          <cell r="AI8327" t="str">
            <v>BA4749</v>
          </cell>
          <cell r="AN8327" t="str">
            <v>Sí</v>
          </cell>
        </row>
        <row r="8328">
          <cell r="A8328">
            <v>995</v>
          </cell>
          <cell r="B8328" t="str">
            <v>sebabarreirog@hotmail.com</v>
          </cell>
          <cell r="AF8328" t="str">
            <v>RALLADOR 4 LADOS (Naranja)</v>
          </cell>
          <cell r="AG8328" t="str">
            <v>511.85</v>
          </cell>
          <cell r="AH8328">
            <v>1</v>
          </cell>
          <cell r="AN8328" t="str">
            <v>Sí</v>
          </cell>
        </row>
        <row r="8329">
          <cell r="A8329">
            <v>994</v>
          </cell>
          <cell r="B8329" t="str">
            <v>eliane_jms@hotmail.com</v>
          </cell>
          <cell r="C8329">
            <v>44015</v>
          </cell>
          <cell r="D8329" t="str">
            <v>Abierta</v>
          </cell>
          <cell r="E8329" t="str">
            <v>Recibido</v>
          </cell>
          <cell r="F8329" t="str">
            <v>Enviado</v>
          </cell>
          <cell r="G8329" t="str">
            <v>ARS</v>
          </cell>
          <cell r="H8329" t="str">
            <v>779.71</v>
          </cell>
          <cell r="I8329">
            <v>0</v>
          </cell>
          <cell r="J8329">
            <v>0</v>
          </cell>
          <cell r="K8329" t="str">
            <v>779.71</v>
          </cell>
          <cell r="L8329" t="str">
            <v>Eliane Jmelnitsky</v>
          </cell>
          <cell r="M8329">
            <v>36948043</v>
          </cell>
          <cell r="N8329">
            <v>1166775334</v>
          </cell>
          <cell r="O8329" t="str">
            <v>Eliane Jmelnitsky</v>
          </cell>
          <cell r="P8329">
            <v>1166775334</v>
          </cell>
          <cell r="Q8329" t="str">
            <v>Ruta panamericana km 47,5</v>
          </cell>
          <cell r="R8329">
            <v>59</v>
          </cell>
          <cell r="T8329" t="str">
            <v>Country Aranjuez</v>
          </cell>
          <cell r="U8329" t="str">
            <v>Escobar- Buenos Aires</v>
          </cell>
          <cell r="V8329">
            <v>1625</v>
          </cell>
          <cell r="W8329" t="str">
            <v>Capital Federal</v>
          </cell>
          <cell r="Y8329" t="str">
            <v>ENVÍO SIN CARGO (CABA Y GRAN PARTE DE GBA) TIEMPO: 4 a 6 DÍAS HÁBILES</v>
          </cell>
          <cell r="Z8329" t="str">
            <v>Mercado Pago</v>
          </cell>
          <cell r="AB8329" t="str">
            <v xml:space="preserve">La jabonera de silicona que sale $141 en color blanco, y la otra jabonera de silicona en color azul/celeste, por favor. Gracias! (En total serían dos blancas y una en color azul/celeste). </v>
          </cell>
          <cell r="AD8329">
            <v>44015</v>
          </cell>
          <cell r="AE8329">
            <v>44019</v>
          </cell>
          <cell r="AF8329" t="str">
            <v>JABONERA DE SILICONA 13.2 X 10CM (AB7487)</v>
          </cell>
          <cell r="AG8329">
            <v>141</v>
          </cell>
          <cell r="AH8329">
            <v>1</v>
          </cell>
          <cell r="AI8329" t="str">
            <v>046AB6638</v>
          </cell>
          <cell r="AJ8329" t="str">
            <v>Móvil</v>
          </cell>
          <cell r="AK8329" t="str">
            <v>LLEGA EL 14-07 ENTRE 8 Y 18 HORAS !</v>
          </cell>
          <cell r="AL8329">
            <v>1565834763</v>
          </cell>
          <cell r="AM8329">
            <v>252834972</v>
          </cell>
          <cell r="AN8329" t="str">
            <v>Sí</v>
          </cell>
        </row>
        <row r="8330">
          <cell r="A8330">
            <v>994</v>
          </cell>
          <cell r="B8330" t="str">
            <v>eliane_jms@hotmail.com</v>
          </cell>
          <cell r="AF8330" t="str">
            <v>JABONERA BLANCA POLIRESINA 10 X 14 CM</v>
          </cell>
          <cell r="AG8330" t="str">
            <v>433.21</v>
          </cell>
          <cell r="AH8330">
            <v>1</v>
          </cell>
          <cell r="AI8330" t="str">
            <v>AB7320</v>
          </cell>
          <cell r="AN8330" t="str">
            <v>Sí</v>
          </cell>
        </row>
        <row r="8331">
          <cell r="A8331">
            <v>994</v>
          </cell>
          <cell r="B8331" t="str">
            <v>eliane_jms@hotmail.com</v>
          </cell>
          <cell r="AF8331" t="str">
            <v>JABONERA DE SILICONA 13 X 10 X 1.7CM</v>
          </cell>
          <cell r="AG8331" t="str">
            <v>205.5</v>
          </cell>
          <cell r="AH8331">
            <v>1</v>
          </cell>
          <cell r="AI8331" t="str">
            <v>046AB6994</v>
          </cell>
          <cell r="AN8331" t="str">
            <v>Sí</v>
          </cell>
        </row>
        <row r="8332">
          <cell r="A8332">
            <v>993</v>
          </cell>
          <cell r="B8332" t="str">
            <v>gonzalo.iac@gmail.com</v>
          </cell>
          <cell r="C8332">
            <v>44015</v>
          </cell>
          <cell r="D8332" t="str">
            <v>Abierta</v>
          </cell>
          <cell r="E8332" t="str">
            <v>Recibido</v>
          </cell>
          <cell r="F8332" t="str">
            <v>Enviado</v>
          </cell>
          <cell r="G8332" t="str">
            <v>ARS</v>
          </cell>
          <cell r="H8332" t="str">
            <v>1828.97</v>
          </cell>
          <cell r="I8332">
            <v>0</v>
          </cell>
          <cell r="J8332">
            <v>0</v>
          </cell>
          <cell r="K8332" t="str">
            <v>1828.97</v>
          </cell>
          <cell r="L8332" t="str">
            <v>Gonzalo Iacomuzzi</v>
          </cell>
          <cell r="M8332">
            <v>20348893182</v>
          </cell>
          <cell r="N8332">
            <v>1169316887</v>
          </cell>
          <cell r="O8332" t="str">
            <v>Gonzalo Iacomuzzi</v>
          </cell>
          <cell r="P8332">
            <v>1169316887</v>
          </cell>
          <cell r="Q8332" t="str">
            <v>Av santa fe</v>
          </cell>
          <cell r="R8332">
            <v>2441</v>
          </cell>
          <cell r="S8332" t="str">
            <v>8A TORRE 2</v>
          </cell>
          <cell r="T8332" t="str">
            <v>Recoleta</v>
          </cell>
          <cell r="U8332" t="str">
            <v>Caba</v>
          </cell>
          <cell r="V8332">
            <v>1123</v>
          </cell>
          <cell r="W8332" t="str">
            <v>Capital Federal</v>
          </cell>
          <cell r="Y8332" t="str">
            <v>ENVÍO SIN CARGO (CABA Y GRAN PARTE DE GBA) TIEMPO: 4 a 6 DÍAS HÁBILES</v>
          </cell>
          <cell r="Z8332" t="str">
            <v>Mercado Pago</v>
          </cell>
          <cell r="AD8332">
            <v>44015</v>
          </cell>
          <cell r="AE8332">
            <v>44019</v>
          </cell>
          <cell r="AF8332" t="str">
            <v>TABLA BLANCA 35.5 CM DIAM</v>
          </cell>
          <cell r="AG8332" t="str">
            <v>337.58</v>
          </cell>
          <cell r="AH8332">
            <v>1</v>
          </cell>
          <cell r="AI8332" t="str">
            <v>42BA1021</v>
          </cell>
          <cell r="AJ8332" t="str">
            <v>Móvil</v>
          </cell>
          <cell r="AK8332" t="str">
            <v>LLEGA EL 13-07 ENTRE 8 Y 18 HORAS !</v>
          </cell>
          <cell r="AL8332">
            <v>1565821362</v>
          </cell>
          <cell r="AM8332">
            <v>251394772</v>
          </cell>
          <cell r="AN8332" t="str">
            <v>Sí</v>
          </cell>
        </row>
        <row r="8333">
          <cell r="A8333">
            <v>993</v>
          </cell>
          <cell r="B8333" t="str">
            <v>gonzalo.iac@gmail.com</v>
          </cell>
          <cell r="AF8333" t="str">
            <v>CENTRIFUGA DE PLASTICO</v>
          </cell>
          <cell r="AG8333" t="str">
            <v>873.39</v>
          </cell>
          <cell r="AH8333">
            <v>1</v>
          </cell>
          <cell r="AI8333" t="str">
            <v>046BA7903</v>
          </cell>
          <cell r="AN8333" t="str">
            <v>Sí</v>
          </cell>
        </row>
        <row r="8334">
          <cell r="A8334">
            <v>993</v>
          </cell>
          <cell r="B8334" t="str">
            <v>gonzalo.iac@gmail.com</v>
          </cell>
          <cell r="AF8334" t="str">
            <v>COLADOR ACERO INOXIDABLE DIAM 24CM X 8.5CM ALTO</v>
          </cell>
          <cell r="AG8334">
            <v>618</v>
          </cell>
          <cell r="AH8334">
            <v>1</v>
          </cell>
          <cell r="AI8334" t="str">
            <v>046BA8163</v>
          </cell>
          <cell r="AN8334" t="str">
            <v>Sí</v>
          </cell>
        </row>
        <row r="8335">
          <cell r="A8335">
            <v>992</v>
          </cell>
          <cell r="B8335" t="str">
            <v>dk.zayas@gmail.com</v>
          </cell>
          <cell r="C8335">
            <v>44015</v>
          </cell>
          <cell r="D8335" t="str">
            <v>Abierta</v>
          </cell>
          <cell r="E8335" t="str">
            <v>Recibido</v>
          </cell>
          <cell r="F8335" t="str">
            <v>Enviado</v>
          </cell>
          <cell r="G8335" t="str">
            <v>ARS</v>
          </cell>
          <cell r="H8335" t="str">
            <v>2462.25</v>
          </cell>
          <cell r="I8335">
            <v>0</v>
          </cell>
          <cell r="J8335">
            <v>0</v>
          </cell>
          <cell r="K8335" t="str">
            <v>2462.25</v>
          </cell>
          <cell r="L8335" t="str">
            <v>Daniela Zayas</v>
          </cell>
          <cell r="M8335">
            <v>32387542</v>
          </cell>
          <cell r="N8335">
            <v>65689664</v>
          </cell>
          <cell r="O8335" t="str">
            <v>Daniela Zayas</v>
          </cell>
          <cell r="P8335">
            <v>65689664</v>
          </cell>
          <cell r="Q8335" t="str">
            <v>José María Moreno</v>
          </cell>
          <cell r="R8335">
            <v>426</v>
          </cell>
          <cell r="S8335" t="str">
            <v>Fondo</v>
          </cell>
          <cell r="U8335" t="str">
            <v>Haedo</v>
          </cell>
          <cell r="V8335">
            <v>1706</v>
          </cell>
          <cell r="W8335" t="str">
            <v>Gran Buenos Aires</v>
          </cell>
          <cell r="Y8335" t="str">
            <v>ENVÍO SIN CARGO (CABA Y GRAN PARTE DE GBA) TIEMPO: 4 a 6 DÍAS HÁBILES</v>
          </cell>
          <cell r="Z8335" t="str">
            <v>Mercado Pago</v>
          </cell>
          <cell r="AD8335">
            <v>44015</v>
          </cell>
          <cell r="AE8335">
            <v>44019</v>
          </cell>
          <cell r="AF8335" t="str">
            <v>INFUSOR DE TE</v>
          </cell>
          <cell r="AG8335">
            <v>154</v>
          </cell>
          <cell r="AH8335">
            <v>1</v>
          </cell>
          <cell r="AI8335" t="str">
            <v>046BA4757</v>
          </cell>
          <cell r="AJ8335" t="str">
            <v>Móvil</v>
          </cell>
          <cell r="AK8335" t="str">
            <v>LLEGA EL 14-07 ENTRE 8 Y 18 HORAS !</v>
          </cell>
          <cell r="AL8335">
            <v>1565790859</v>
          </cell>
          <cell r="AM8335">
            <v>251423668</v>
          </cell>
          <cell r="AN8335" t="str">
            <v>Sí</v>
          </cell>
        </row>
        <row r="8336">
          <cell r="A8336">
            <v>992</v>
          </cell>
          <cell r="B8336" t="str">
            <v>dk.zayas@gmail.com</v>
          </cell>
          <cell r="AF8336" t="str">
            <v>RALLADOR ROSA 20 X 4 CM</v>
          </cell>
          <cell r="AG8336" t="str">
            <v>409.25</v>
          </cell>
          <cell r="AH8336">
            <v>1</v>
          </cell>
          <cell r="AI8336" t="str">
            <v>BA6438</v>
          </cell>
          <cell r="AN8336" t="str">
            <v>Sí</v>
          </cell>
        </row>
        <row r="8337">
          <cell r="A8337">
            <v>992</v>
          </cell>
          <cell r="B8337" t="str">
            <v>dk.zayas@gmail.com</v>
          </cell>
          <cell r="AF8337" t="str">
            <v>PROMO SET DE VIDRIO</v>
          </cell>
          <cell r="AG8337">
            <v>1899</v>
          </cell>
          <cell r="AH8337">
            <v>1</v>
          </cell>
          <cell r="AI8337" t="str">
            <v>087588F3//BA6431//BA6431//PA59534</v>
          </cell>
          <cell r="AN8337" t="str">
            <v>Sí</v>
          </cell>
        </row>
        <row r="8338">
          <cell r="A8338">
            <v>991</v>
          </cell>
          <cell r="B8338" t="str">
            <v>gomez.agustina.1994@gmail.com</v>
          </cell>
          <cell r="C8338">
            <v>44015</v>
          </cell>
          <cell r="D8338" t="str">
            <v>Abierta</v>
          </cell>
          <cell r="E8338" t="str">
            <v>Anulado</v>
          </cell>
          <cell r="F8338" t="str">
            <v>No está empaquetado</v>
          </cell>
          <cell r="G8338" t="str">
            <v>ARS</v>
          </cell>
          <cell r="H8338" t="str">
            <v>5115.27</v>
          </cell>
          <cell r="I8338">
            <v>0</v>
          </cell>
          <cell r="J8338">
            <v>0</v>
          </cell>
          <cell r="K8338" t="str">
            <v>5115.27</v>
          </cell>
          <cell r="L8338" t="str">
            <v>Oscar Emmerich</v>
          </cell>
          <cell r="M8338">
            <v>20387071324</v>
          </cell>
          <cell r="N8338">
            <v>1163051047</v>
          </cell>
          <cell r="O8338" t="str">
            <v>Oscar Emmerich</v>
          </cell>
          <cell r="P8338">
            <v>1163051047</v>
          </cell>
          <cell r="Q8338" t="str">
            <v>Bragado</v>
          </cell>
          <cell r="R8338">
            <v>657</v>
          </cell>
          <cell r="T8338" t="str">
            <v>Bosques</v>
          </cell>
          <cell r="U8338" t="str">
            <v>Florencio varela</v>
          </cell>
          <cell r="V8338">
            <v>1889</v>
          </cell>
          <cell r="W8338" t="str">
            <v>Gran Buenos Aires</v>
          </cell>
          <cell r="Y8338" t="str">
            <v>ENVÍO SIN CARGO (CABA Y GRAN PARTE DE GBA) TIEMPO: 4 a 6 DÍAS HÁBILES</v>
          </cell>
          <cell r="Z8338" t="str">
            <v>Mercado Pago</v>
          </cell>
          <cell r="AF8338" t="str">
            <v>CUCHILLO CERAMICA 20</v>
          </cell>
          <cell r="AG8338" t="str">
            <v>580.79</v>
          </cell>
          <cell r="AH8338">
            <v>1</v>
          </cell>
          <cell r="AI8338" t="str">
            <v>046BA8187</v>
          </cell>
          <cell r="AJ8338" t="str">
            <v>Móvil</v>
          </cell>
          <cell r="AK8338" t="str">
            <v/>
          </cell>
          <cell r="AL8338">
            <v>1565739260</v>
          </cell>
          <cell r="AM8338">
            <v>252840134</v>
          </cell>
          <cell r="AN8338" t="str">
            <v>Sí</v>
          </cell>
        </row>
        <row r="8339">
          <cell r="A8339">
            <v>991</v>
          </cell>
          <cell r="B8339" t="str">
            <v>gomez.agustina.1994@gmail.com</v>
          </cell>
          <cell r="AF8339" t="str">
            <v>CUCHILLO CERAMICA 23</v>
          </cell>
          <cell r="AG8339" t="str">
            <v>720.49</v>
          </cell>
          <cell r="AH8339">
            <v>1</v>
          </cell>
          <cell r="AI8339" t="str">
            <v>046BA8188</v>
          </cell>
          <cell r="AN8339" t="str">
            <v>Sí</v>
          </cell>
        </row>
        <row r="8340">
          <cell r="A8340">
            <v>991</v>
          </cell>
          <cell r="B8340" t="str">
            <v>gomez.agustina.1994@gmail.com</v>
          </cell>
          <cell r="AF8340" t="str">
            <v>CUCHILLO CERAMICA 28</v>
          </cell>
          <cell r="AG8340" t="str">
            <v>908.59</v>
          </cell>
          <cell r="AH8340">
            <v>1</v>
          </cell>
          <cell r="AI8340" t="str">
            <v>046BA8189</v>
          </cell>
          <cell r="AN8340" t="str">
            <v>Sí</v>
          </cell>
        </row>
        <row r="8341">
          <cell r="A8341">
            <v>991</v>
          </cell>
          <cell r="B8341" t="str">
            <v>gomez.agustina.1994@gmail.com</v>
          </cell>
          <cell r="AF8341" t="str">
            <v>APOYA PAVA REDONDO</v>
          </cell>
          <cell r="AG8341" t="str">
            <v>185.9</v>
          </cell>
          <cell r="AH8341">
            <v>1</v>
          </cell>
          <cell r="AI8341" t="str">
            <v>046BA5447</v>
          </cell>
          <cell r="AN8341" t="str">
            <v>Sí</v>
          </cell>
        </row>
        <row r="8342">
          <cell r="A8342">
            <v>991</v>
          </cell>
          <cell r="B8342" t="str">
            <v>gomez.agustina.1994@gmail.com</v>
          </cell>
          <cell r="AF8342" t="str">
            <v>POSAVASOS SET 6 UNIDADES VINILO 10.5CM</v>
          </cell>
          <cell r="AG8342" t="str">
            <v>778.5</v>
          </cell>
          <cell r="AH8342">
            <v>1</v>
          </cell>
          <cell r="AI8342" t="str">
            <v>046BA6997</v>
          </cell>
          <cell r="AN8342" t="str">
            <v>Sí</v>
          </cell>
        </row>
        <row r="8343">
          <cell r="A8343">
            <v>991</v>
          </cell>
          <cell r="B8343" t="str">
            <v>gomez.agustina.1994@gmail.com</v>
          </cell>
          <cell r="AF8343" t="str">
            <v>SET DE BAÑO GRIS 4 PIEZAS: DISPENSER + JABONERA + 2 PORTA CEPILLOS</v>
          </cell>
          <cell r="AG8343">
            <v>1941</v>
          </cell>
          <cell r="AH8343">
            <v>1</v>
          </cell>
          <cell r="AI8343" t="str">
            <v>046AB7301</v>
          </cell>
          <cell r="AN8343" t="str">
            <v>Sí</v>
          </cell>
        </row>
        <row r="8344">
          <cell r="A8344">
            <v>990</v>
          </cell>
          <cell r="B8344" t="str">
            <v>lapichu39800987@gmail.com</v>
          </cell>
          <cell r="C8344">
            <v>44015</v>
          </cell>
          <cell r="D8344" t="str">
            <v>Abierta</v>
          </cell>
          <cell r="E8344" t="str">
            <v>Recibido</v>
          </cell>
          <cell r="F8344" t="str">
            <v>Enviado</v>
          </cell>
          <cell r="G8344" t="str">
            <v>ARS</v>
          </cell>
          <cell r="H8344">
            <v>1899</v>
          </cell>
          <cell r="I8344">
            <v>0</v>
          </cell>
          <cell r="J8344">
            <v>0</v>
          </cell>
          <cell r="K8344">
            <v>1899</v>
          </cell>
          <cell r="L8344" t="str">
            <v>Laura Olivera</v>
          </cell>
          <cell r="M8344">
            <v>29316793</v>
          </cell>
          <cell r="N8344">
            <v>1136513961</v>
          </cell>
          <cell r="O8344" t="str">
            <v>Laura Olivera</v>
          </cell>
          <cell r="P8344">
            <v>1136513961</v>
          </cell>
          <cell r="Q8344" t="str">
            <v>Av.san juan</v>
          </cell>
          <cell r="R8344">
            <v>3524</v>
          </cell>
          <cell r="S8344" t="str">
            <v>1 puerta negra</v>
          </cell>
          <cell r="T8344" t="str">
            <v>Boedo</v>
          </cell>
          <cell r="U8344" t="str">
            <v>Caba</v>
          </cell>
          <cell r="V8344">
            <v>1233</v>
          </cell>
          <cell r="W8344" t="str">
            <v>Capital Federal</v>
          </cell>
          <cell r="Y8344" t="str">
            <v>ENVÍO SIN CARGO (CABA Y GRAN PARTE DE GBA) TIEMPO: 4 a 6 DÍAS HÁBILES</v>
          </cell>
          <cell r="Z8344" t="str">
            <v>Mercado Pago</v>
          </cell>
          <cell r="AD8344">
            <v>44015</v>
          </cell>
          <cell r="AE8344">
            <v>44019</v>
          </cell>
          <cell r="AF8344" t="str">
            <v>PROMO SET DE VIDRIO</v>
          </cell>
          <cell r="AG8344">
            <v>1899</v>
          </cell>
          <cell r="AH8344">
            <v>1</v>
          </cell>
          <cell r="AI8344" t="str">
            <v>087588F3//BA6431//BA6431//PA59534</v>
          </cell>
          <cell r="AJ8344" t="str">
            <v>Móvil</v>
          </cell>
          <cell r="AK8344" t="str">
            <v>LLEGA EL MARTES 13-07 ENTRE 8 Y 18 HORAS!</v>
          </cell>
          <cell r="AL8344">
            <v>1565696086</v>
          </cell>
          <cell r="AM8344">
            <v>252828393</v>
          </cell>
          <cell r="AN8344" t="str">
            <v>Sí</v>
          </cell>
        </row>
        <row r="8345">
          <cell r="A8345">
            <v>989</v>
          </cell>
          <cell r="B8345" t="str">
            <v>mechii_95@hotmail.com</v>
          </cell>
          <cell r="C8345">
            <v>44015</v>
          </cell>
          <cell r="D8345" t="str">
            <v>Abierta</v>
          </cell>
          <cell r="E8345" t="str">
            <v>Recibido</v>
          </cell>
          <cell r="F8345" t="str">
            <v>Enviado</v>
          </cell>
          <cell r="G8345" t="str">
            <v>ARS</v>
          </cell>
          <cell r="H8345">
            <v>1922</v>
          </cell>
          <cell r="I8345">
            <v>0</v>
          </cell>
          <cell r="J8345">
            <v>0</v>
          </cell>
          <cell r="K8345">
            <v>1922</v>
          </cell>
          <cell r="L8345" t="str">
            <v>Alejandra Viviani</v>
          </cell>
          <cell r="M8345">
            <v>39322173</v>
          </cell>
          <cell r="N8345" t="str">
            <v>011 34047109</v>
          </cell>
          <cell r="O8345" t="str">
            <v>Alejandra Viviani</v>
          </cell>
          <cell r="P8345" t="str">
            <v>011 34047109</v>
          </cell>
          <cell r="Q8345" t="str">
            <v>San Lorenzo</v>
          </cell>
          <cell r="R8345">
            <v>3892</v>
          </cell>
          <cell r="S8345" t="str">
            <v>Pasillo</v>
          </cell>
          <cell r="T8345" t="str">
            <v>Remedios de Escalada</v>
          </cell>
          <cell r="U8345" t="str">
            <v>Lanus Oeste,</v>
          </cell>
          <cell r="V8345">
            <v>1826</v>
          </cell>
          <cell r="W8345" t="str">
            <v>Gran Buenos Aires</v>
          </cell>
          <cell r="Y8345" t="str">
            <v>ENVÍO SIN CARGO (CABA Y GRAN PARTE DE GBA) TIEMPO: 4 a 6 DÍAS HÁBILES</v>
          </cell>
          <cell r="Z8345" t="str">
            <v>Mercado Pago</v>
          </cell>
          <cell r="AB8345" t="str">
            <v>ENTREGAR EL MIERCOLES 8/7!</v>
          </cell>
          <cell r="AC8345" t="str">
            <v>Es un REGALO. Entregar MIÉRCOLES 8/7. SIN FACTURA!</v>
          </cell>
          <cell r="AD8345">
            <v>44015</v>
          </cell>
          <cell r="AE8345">
            <v>44018</v>
          </cell>
          <cell r="AF8345" t="str">
            <v>TETERA DE CERAMICA 500ML+ FILTRO (Flores azules)</v>
          </cell>
          <cell r="AG8345">
            <v>1322</v>
          </cell>
          <cell r="AH8345">
            <v>1</v>
          </cell>
          <cell r="AI8345" t="str">
            <v>046BA4998</v>
          </cell>
          <cell r="AJ8345" t="str">
            <v>Web</v>
          </cell>
          <cell r="AK8345" t="str">
            <v>LLEGA EL 08-7 ENTRE 8 Y 18 HORAS !</v>
          </cell>
          <cell r="AL8345">
            <v>1565635652</v>
          </cell>
          <cell r="AM8345">
            <v>252809263</v>
          </cell>
          <cell r="AN8345" t="str">
            <v>Sí</v>
          </cell>
        </row>
        <row r="8346">
          <cell r="A8346">
            <v>989</v>
          </cell>
          <cell r="B8346" t="str">
            <v>mechii_95@hotmail.com</v>
          </cell>
          <cell r="AF8346" t="str">
            <v>TAZA ROMA DE CERAMICA CRUDO 275ML</v>
          </cell>
          <cell r="AG8346">
            <v>600</v>
          </cell>
          <cell r="AH8346">
            <v>1</v>
          </cell>
          <cell r="AI8346" t="str">
            <v>PO285713NN MERCA SEPARADA</v>
          </cell>
          <cell r="AN8346" t="str">
            <v>Sí</v>
          </cell>
        </row>
        <row r="8347">
          <cell r="A8347">
            <v>988</v>
          </cell>
          <cell r="B8347" t="str">
            <v>meliortiz97@gmail.com</v>
          </cell>
          <cell r="C8347">
            <v>44015</v>
          </cell>
          <cell r="D8347" t="str">
            <v>Abierta</v>
          </cell>
          <cell r="E8347" t="str">
            <v>Recibido</v>
          </cell>
          <cell r="F8347" t="str">
            <v>Enviado</v>
          </cell>
          <cell r="G8347" t="str">
            <v>ARS</v>
          </cell>
          <cell r="H8347">
            <v>1899</v>
          </cell>
          <cell r="I8347">
            <v>0</v>
          </cell>
          <cell r="J8347">
            <v>0</v>
          </cell>
          <cell r="K8347">
            <v>1899</v>
          </cell>
          <cell r="L8347" t="str">
            <v>Melina Ortiz</v>
          </cell>
          <cell r="M8347">
            <v>27357267418</v>
          </cell>
          <cell r="N8347">
            <v>1159346142</v>
          </cell>
          <cell r="O8347" t="str">
            <v>Melina Ortiz</v>
          </cell>
          <cell r="P8347">
            <v>1159346142</v>
          </cell>
          <cell r="Q8347" t="str">
            <v>Venancio Flores</v>
          </cell>
          <cell r="R8347">
            <v>5930</v>
          </cell>
          <cell r="U8347" t="str">
            <v>Claypole</v>
          </cell>
          <cell r="V8347">
            <v>1849</v>
          </cell>
          <cell r="W8347" t="str">
            <v>Gran Buenos Aires</v>
          </cell>
          <cell r="Y8347" t="str">
            <v>ENVÍO SIN CARGO (CABA Y GRAN PARTE DE GBA) TIEMPO: 4 a 6 DÍAS HÁBILES</v>
          </cell>
          <cell r="Z8347" t="str">
            <v>Mercado Pago</v>
          </cell>
          <cell r="AD8347">
            <v>44015</v>
          </cell>
          <cell r="AE8347">
            <v>44019</v>
          </cell>
          <cell r="AF8347" t="str">
            <v>PROMO SET DE VIDRIO</v>
          </cell>
          <cell r="AG8347">
            <v>1899</v>
          </cell>
          <cell r="AH8347">
            <v>1</v>
          </cell>
          <cell r="AI8347" t="str">
            <v>087588F3//BA6431//BA6431//PA59534</v>
          </cell>
          <cell r="AJ8347" t="str">
            <v>Móvil</v>
          </cell>
          <cell r="AK8347" t="str">
            <v>LLEGA EL MARTES 13-07 ENTRE 8 Y 18 HORAS!</v>
          </cell>
          <cell r="AL8347">
            <v>1565135055</v>
          </cell>
          <cell r="AM8347">
            <v>252722717</v>
          </cell>
          <cell r="AN8347" t="str">
            <v>Sí</v>
          </cell>
        </row>
        <row r="8348">
          <cell r="A8348">
            <v>987</v>
          </cell>
          <cell r="B8348" t="str">
            <v>agustina.veltri@gmail.com</v>
          </cell>
          <cell r="C8348">
            <v>44015</v>
          </cell>
          <cell r="D8348" t="str">
            <v>Abierta</v>
          </cell>
          <cell r="E8348" t="str">
            <v>Anulado</v>
          </cell>
          <cell r="F8348" t="str">
            <v>Enviado</v>
          </cell>
          <cell r="G8348" t="str">
            <v>ARS</v>
          </cell>
          <cell r="H8348">
            <v>1899</v>
          </cell>
          <cell r="I8348">
            <v>0</v>
          </cell>
          <cell r="J8348">
            <v>0</v>
          </cell>
          <cell r="K8348">
            <v>1899</v>
          </cell>
          <cell r="L8348" t="str">
            <v>Agustina Veltri</v>
          </cell>
          <cell r="M8348">
            <v>20831421</v>
          </cell>
          <cell r="N8348">
            <v>1559209115</v>
          </cell>
          <cell r="O8348" t="str">
            <v>Andrea Gamallo</v>
          </cell>
          <cell r="P8348">
            <v>1565292419</v>
          </cell>
          <cell r="Q8348" t="str">
            <v>Lorenzini</v>
          </cell>
          <cell r="R8348">
            <v>1872</v>
          </cell>
          <cell r="T8348" t="str">
            <v>Ferroviario</v>
          </cell>
          <cell r="U8348" t="str">
            <v>Longchamps</v>
          </cell>
          <cell r="V8348">
            <v>1854</v>
          </cell>
          <cell r="W8348" t="str">
            <v>Gran Buenos Aires</v>
          </cell>
          <cell r="Y8348" t="str">
            <v>ENVÍO SIN CARGO (CABA Y GRAN PARTE DE GBA) TIEMPO: 4 a 6 DÍAS HÁBILES</v>
          </cell>
          <cell r="Z8348" t="str">
            <v>Mercado Pago</v>
          </cell>
          <cell r="AE8348">
            <v>44019</v>
          </cell>
          <cell r="AF8348" t="str">
            <v>PROMO SET DE VIDRIO</v>
          </cell>
          <cell r="AG8348">
            <v>1899</v>
          </cell>
          <cell r="AH8348">
            <v>1</v>
          </cell>
          <cell r="AI8348" t="str">
            <v>087588F3//BA6431//BA6431//PA59534</v>
          </cell>
          <cell r="AJ8348" t="str">
            <v>Móvil</v>
          </cell>
          <cell r="AK8348" t="str">
            <v>LLEGA EL MARTES 13-07 ENTRE 8 Y 18 HORAS!</v>
          </cell>
          <cell r="AL8348">
            <v>1564907895</v>
          </cell>
          <cell r="AM8348">
            <v>252646042</v>
          </cell>
          <cell r="AN8348" t="str">
            <v>Sí</v>
          </cell>
        </row>
        <row r="8349">
          <cell r="A8349">
            <v>986</v>
          </cell>
          <cell r="B8349" t="str">
            <v>carrascomelina2001@gmail.com</v>
          </cell>
          <cell r="C8349">
            <v>44015</v>
          </cell>
          <cell r="D8349" t="str">
            <v>Cancelada</v>
          </cell>
          <cell r="E8349" t="str">
            <v>Pendiente</v>
          </cell>
          <cell r="F8349" t="str">
            <v>No está empaquetado</v>
          </cell>
          <cell r="G8349" t="str">
            <v>ARS</v>
          </cell>
          <cell r="H8349">
            <v>1899</v>
          </cell>
          <cell r="I8349">
            <v>0</v>
          </cell>
          <cell r="J8349">
            <v>0</v>
          </cell>
          <cell r="K8349">
            <v>1899</v>
          </cell>
          <cell r="L8349" t="str">
            <v>Melina Carrasco</v>
          </cell>
          <cell r="M8349">
            <v>43264594</v>
          </cell>
          <cell r="N8349">
            <v>1169159240</v>
          </cell>
          <cell r="O8349" t="str">
            <v>Melina Carrasco</v>
          </cell>
          <cell r="P8349">
            <v>1169159240</v>
          </cell>
          <cell r="Q8349" t="str">
            <v>Aconquija</v>
          </cell>
          <cell r="R8349">
            <v>236</v>
          </cell>
          <cell r="S8349" t="str">
            <v>Casa</v>
          </cell>
          <cell r="T8349" t="str">
            <v>Don Orione</v>
          </cell>
          <cell r="U8349" t="str">
            <v>Claypole</v>
          </cell>
          <cell r="V8349">
            <v>1849</v>
          </cell>
          <cell r="W8349" t="str">
            <v>Gran Buenos Aires</v>
          </cell>
          <cell r="Y8349" t="str">
            <v>ENVÍO SIN CARGO (CABA Y GRAN PARTE DE GBA) TIEMPO: 4 a 6 DÍAS HÁBILES</v>
          </cell>
          <cell r="Z8349" t="str">
            <v>Mercado Pago</v>
          </cell>
          <cell r="AF8349" t="str">
            <v>PROMO SET DE VIDRIO</v>
          </cell>
          <cell r="AG8349">
            <v>1899</v>
          </cell>
          <cell r="AH8349">
            <v>1</v>
          </cell>
          <cell r="AI8349" t="str">
            <v>087588F3//BA6431//BA6431//PA59534</v>
          </cell>
          <cell r="AJ8349" t="str">
            <v>Móvil</v>
          </cell>
          <cell r="AK8349" t="str">
            <v/>
          </cell>
          <cell r="AL8349">
            <v>1564719104</v>
          </cell>
          <cell r="AM8349">
            <v>252055441</v>
          </cell>
          <cell r="AN8349" t="str">
            <v>Sí</v>
          </cell>
        </row>
        <row r="8350">
          <cell r="A8350">
            <v>985</v>
          </cell>
          <cell r="B8350" t="str">
            <v>naylavocordero@gmail.com</v>
          </cell>
          <cell r="C8350">
            <v>44015</v>
          </cell>
          <cell r="D8350" t="str">
            <v>Abierta</v>
          </cell>
          <cell r="E8350" t="str">
            <v>Recibido</v>
          </cell>
          <cell r="F8350" t="str">
            <v>Enviado</v>
          </cell>
          <cell r="G8350" t="str">
            <v>ARS</v>
          </cell>
          <cell r="H8350" t="str">
            <v>7307.98</v>
          </cell>
          <cell r="I8350">
            <v>0</v>
          </cell>
          <cell r="J8350">
            <v>0</v>
          </cell>
          <cell r="K8350" t="str">
            <v>7307.98</v>
          </cell>
          <cell r="L8350" t="str">
            <v>Nayla Cordero</v>
          </cell>
          <cell r="M8350">
            <v>37834943</v>
          </cell>
          <cell r="N8350">
            <v>1157498465</v>
          </cell>
          <cell r="O8350" t="str">
            <v>Nayla Cordero</v>
          </cell>
          <cell r="P8350">
            <v>1157498465</v>
          </cell>
          <cell r="Q8350" t="str">
            <v>Olavarria</v>
          </cell>
          <cell r="R8350">
            <v>684</v>
          </cell>
          <cell r="S8350" t="str">
            <v>porton blanco</v>
          </cell>
          <cell r="T8350" t="str">
            <v>villa madero</v>
          </cell>
          <cell r="U8350" t="str">
            <v>La matanza</v>
          </cell>
          <cell r="V8350">
            <v>1768</v>
          </cell>
          <cell r="W8350" t="str">
            <v>Gran Buenos Aires</v>
          </cell>
          <cell r="Y8350" t="str">
            <v>ENVÍO SIN CARGO (CABA Y GRAN PARTE DE GBA) TIEMPO: 4 a 6 DÍAS HÁBILES</v>
          </cell>
          <cell r="Z8350" t="str">
            <v>Mercado Pago</v>
          </cell>
          <cell r="AD8350">
            <v>44015</v>
          </cell>
          <cell r="AE8350">
            <v>44019</v>
          </cell>
          <cell r="AF8350" t="str">
            <v>MESA PLEGABLE PARA PC MADERA Y METAL 59X39X23CM (Negro)</v>
          </cell>
          <cell r="AG8350">
            <v>1708</v>
          </cell>
          <cell r="AH8350">
            <v>1</v>
          </cell>
          <cell r="AI8350" t="str">
            <v>046ME7897</v>
          </cell>
          <cell r="AJ8350" t="str">
            <v>Web</v>
          </cell>
          <cell r="AK8350" t="str">
            <v>LLEGA EL MARTES 14-07 ENTRE 8 Y 18 HORAS!</v>
          </cell>
          <cell r="AL8350">
            <v>1564712883</v>
          </cell>
          <cell r="AM8350">
            <v>252653925</v>
          </cell>
          <cell r="AN8350" t="str">
            <v>Sí</v>
          </cell>
        </row>
        <row r="8351">
          <cell r="A8351">
            <v>985</v>
          </cell>
          <cell r="B8351" t="str">
            <v>naylavocordero@gmail.com</v>
          </cell>
          <cell r="AF8351" t="str">
            <v>VASO FUCSIA FACETADO Y EXPRIMIDOR</v>
          </cell>
          <cell r="AG8351" t="str">
            <v>184.99</v>
          </cell>
          <cell r="AH8351">
            <v>1</v>
          </cell>
          <cell r="AI8351" t="str">
            <v>BP24008 BIPO</v>
          </cell>
          <cell r="AN8351" t="str">
            <v>Sí</v>
          </cell>
        </row>
        <row r="8352">
          <cell r="A8352">
            <v>985</v>
          </cell>
          <cell r="B8352" t="str">
            <v>naylavocordero@gmail.com</v>
          </cell>
          <cell r="AF8352" t="str">
            <v>SET X 5: 2 ESPATULAS+ 3 CUCHARAS</v>
          </cell>
          <cell r="AG8352">
            <v>398</v>
          </cell>
          <cell r="AH8352">
            <v>1</v>
          </cell>
          <cell r="AI8352" t="str">
            <v>046BA4969</v>
          </cell>
          <cell r="AN8352" t="str">
            <v>Sí</v>
          </cell>
        </row>
        <row r="8353">
          <cell r="A8353">
            <v>985</v>
          </cell>
          <cell r="B8353" t="str">
            <v>naylavocordero@gmail.com</v>
          </cell>
          <cell r="AF8353" t="str">
            <v>RELOJ PARED FONDO NEGRO MCO BCO 25CM DIAM</v>
          </cell>
          <cell r="AG8353">
            <v>805</v>
          </cell>
          <cell r="AH8353">
            <v>1</v>
          </cell>
          <cell r="AI8353" t="str">
            <v>046RE7628</v>
          </cell>
          <cell r="AN8353" t="str">
            <v>Sí</v>
          </cell>
        </row>
        <row r="8354">
          <cell r="A8354">
            <v>985</v>
          </cell>
          <cell r="B8354" t="str">
            <v>naylavocordero@gmail.com</v>
          </cell>
          <cell r="AF8354" t="str">
            <v>FUENTE PARA HORNO CUADRADA 1950CC</v>
          </cell>
          <cell r="AG8354" t="str">
            <v>854.58</v>
          </cell>
          <cell r="AH8354">
            <v>1</v>
          </cell>
          <cell r="AI8354" t="str">
            <v>PA59384</v>
          </cell>
          <cell r="AN8354" t="str">
            <v>Sí</v>
          </cell>
        </row>
        <row r="8355">
          <cell r="A8355">
            <v>985</v>
          </cell>
          <cell r="B8355" t="str">
            <v>naylavocordero@gmail.com</v>
          </cell>
          <cell r="AF8355" t="str">
            <v>CESTO DE BASURA ACERO INOXIDABLE 5L</v>
          </cell>
          <cell r="AG8355" t="str">
            <v>1385.48</v>
          </cell>
          <cell r="AH8355">
            <v>1</v>
          </cell>
          <cell r="AI8355" t="str">
            <v>TA7996</v>
          </cell>
          <cell r="AN8355" t="str">
            <v>Sí</v>
          </cell>
        </row>
        <row r="8356">
          <cell r="A8356">
            <v>985</v>
          </cell>
          <cell r="B8356" t="str">
            <v>naylavocordero@gmail.com</v>
          </cell>
          <cell r="AF8356" t="str">
            <v>BOWL NEGRO 400CC TRANSLUCIDO MATERIAL SAN</v>
          </cell>
          <cell r="AG8356" t="str">
            <v>159.32</v>
          </cell>
          <cell r="AH8356">
            <v>2</v>
          </cell>
          <cell r="AI8356" t="str">
            <v>BP01102 BIPO</v>
          </cell>
          <cell r="AN8356" t="str">
            <v>Sí</v>
          </cell>
        </row>
        <row r="8357">
          <cell r="A8357">
            <v>985</v>
          </cell>
          <cell r="B8357" t="str">
            <v>naylavocordero@gmail.com</v>
          </cell>
          <cell r="AF8357" t="str">
            <v>HERVIDOR CEREZA 14 CM ANTIADHERENTE PANELUX</v>
          </cell>
          <cell r="AG8357" t="str">
            <v>1250.69</v>
          </cell>
          <cell r="AH8357">
            <v>1</v>
          </cell>
          <cell r="AI8357" t="str">
            <v>PAN73801 MERCA SEPARADA</v>
          </cell>
          <cell r="AN8357" t="str">
            <v>Sí</v>
          </cell>
        </row>
        <row r="8358">
          <cell r="A8358">
            <v>985</v>
          </cell>
          <cell r="B8358" t="str">
            <v>naylavocordero@gmail.com</v>
          </cell>
          <cell r="AF8358" t="str">
            <v>APOYA PAVA REDONDO</v>
          </cell>
          <cell r="AG8358" t="str">
            <v>185.9</v>
          </cell>
          <cell r="AH8358">
            <v>1</v>
          </cell>
          <cell r="AI8358" t="str">
            <v>046BA5447</v>
          </cell>
          <cell r="AN8358" t="str">
            <v>Sí</v>
          </cell>
        </row>
        <row r="8359">
          <cell r="A8359">
            <v>985</v>
          </cell>
          <cell r="B8359" t="str">
            <v>naylavocordero@gmail.com</v>
          </cell>
          <cell r="AF8359" t="str">
            <v>BOWL CAPACIDAD 2.5 LTS (Negro)</v>
          </cell>
          <cell r="AG8359" t="str">
            <v>216.7</v>
          </cell>
          <cell r="AH8359">
            <v>1</v>
          </cell>
          <cell r="AI8359" t="str">
            <v>BP02002 BIPO</v>
          </cell>
          <cell r="AN8359" t="str">
            <v>Sí</v>
          </cell>
        </row>
        <row r="8360">
          <cell r="A8360">
            <v>984</v>
          </cell>
          <cell r="B8360" t="str">
            <v>kiaraparodi@hotmail.com</v>
          </cell>
          <cell r="C8360">
            <v>44015</v>
          </cell>
          <cell r="D8360" t="str">
            <v>Abierta</v>
          </cell>
          <cell r="E8360" t="str">
            <v>Recibido</v>
          </cell>
          <cell r="F8360" t="str">
            <v>Enviado</v>
          </cell>
          <cell r="G8360" t="str">
            <v>ARS</v>
          </cell>
          <cell r="H8360" t="str">
            <v>2861.07</v>
          </cell>
          <cell r="I8360">
            <v>0</v>
          </cell>
          <cell r="J8360">
            <v>0</v>
          </cell>
          <cell r="K8360" t="str">
            <v>2861.07</v>
          </cell>
          <cell r="L8360" t="str">
            <v>Kiara Parodi</v>
          </cell>
          <cell r="M8360">
            <v>45072761</v>
          </cell>
          <cell r="N8360">
            <v>1158471479</v>
          </cell>
          <cell r="O8360" t="str">
            <v>Kiara Parodi</v>
          </cell>
          <cell r="P8360">
            <v>1158471479</v>
          </cell>
          <cell r="Q8360" t="str">
            <v>Acuña de Figueroa</v>
          </cell>
          <cell r="R8360">
            <v>1479</v>
          </cell>
          <cell r="T8360" t="str">
            <v>Palerml</v>
          </cell>
          <cell r="U8360" t="str">
            <v>Caba</v>
          </cell>
          <cell r="V8360">
            <v>1180</v>
          </cell>
          <cell r="W8360" t="str">
            <v>Capital Federal</v>
          </cell>
          <cell r="Y8360" t="str">
            <v>ENVÍO SIN CARGO (CABA Y GRAN PARTE DE GBA) TIEMPO: 4 a 6 DÍAS HÁBILES</v>
          </cell>
          <cell r="Z8360" t="str">
            <v>Mercado Pago</v>
          </cell>
          <cell r="AD8360">
            <v>44015</v>
          </cell>
          <cell r="AE8360">
            <v>44018</v>
          </cell>
          <cell r="AF8360" t="str">
            <v>TORTERO DE VIDRIO 11.5 X 13CM</v>
          </cell>
          <cell r="AG8360" t="str">
            <v>906.25</v>
          </cell>
          <cell r="AH8360">
            <v>1</v>
          </cell>
          <cell r="AI8360" t="str">
            <v>046BA6706</v>
          </cell>
          <cell r="AJ8360" t="str">
            <v>Móvil</v>
          </cell>
          <cell r="AK8360" t="str">
            <v>LLEGA EL 7-07 ENTRA 8 Y 17 HORAS!</v>
          </cell>
          <cell r="AL8360">
            <v>1564600673</v>
          </cell>
          <cell r="AM8360">
            <v>252628728</v>
          </cell>
          <cell r="AN8360" t="str">
            <v>Sí</v>
          </cell>
        </row>
        <row r="8361">
          <cell r="A8361">
            <v>984</v>
          </cell>
          <cell r="B8361" t="str">
            <v>kiaraparodi@hotmail.com</v>
          </cell>
          <cell r="AF8361" t="str">
            <v>BOMBONERA DE VIDRIO BISCUITS 25CM / 12.5CM DIAM</v>
          </cell>
          <cell r="AG8361" t="str">
            <v>1376.59</v>
          </cell>
          <cell r="AH8361">
            <v>1</v>
          </cell>
          <cell r="AI8361" t="str">
            <v>094BA7086</v>
          </cell>
          <cell r="AN8361" t="str">
            <v>Sí</v>
          </cell>
        </row>
        <row r="8362">
          <cell r="A8362">
            <v>984</v>
          </cell>
          <cell r="B8362" t="str">
            <v>kiaraparodi@hotmail.com</v>
          </cell>
          <cell r="AF8362" t="str">
            <v>BANDEJA DE MADERA BLANCO "LIFE IS BEAUTIFUL" 24X17CM</v>
          </cell>
          <cell r="AG8362" t="str">
            <v>578.23</v>
          </cell>
          <cell r="AH8362">
            <v>1</v>
          </cell>
          <cell r="AI8362" t="str">
            <v>046BI7455</v>
          </cell>
          <cell r="AN8362" t="str">
            <v>Sí</v>
          </cell>
        </row>
        <row r="8363">
          <cell r="A8363">
            <v>983</v>
          </cell>
          <cell r="B8363" t="str">
            <v>bbiannca@hotmail.com</v>
          </cell>
          <cell r="C8363">
            <v>44015</v>
          </cell>
          <cell r="D8363" t="str">
            <v>Abierta</v>
          </cell>
          <cell r="E8363" t="str">
            <v>Recibido</v>
          </cell>
          <cell r="F8363" t="str">
            <v>Enviado</v>
          </cell>
          <cell r="G8363" t="str">
            <v>ARS</v>
          </cell>
          <cell r="H8363">
            <v>1899</v>
          </cell>
          <cell r="I8363">
            <v>0</v>
          </cell>
          <cell r="J8363">
            <v>0</v>
          </cell>
          <cell r="K8363">
            <v>1899</v>
          </cell>
          <cell r="L8363" t="str">
            <v>Bianca Coira</v>
          </cell>
          <cell r="M8363">
            <v>39067553</v>
          </cell>
          <cell r="N8363">
            <v>1553832107</v>
          </cell>
          <cell r="O8363" t="str">
            <v>Bianca Coira</v>
          </cell>
          <cell r="P8363">
            <v>1553832107</v>
          </cell>
          <cell r="Q8363" t="str">
            <v>Aquino</v>
          </cell>
          <cell r="R8363">
            <v>1369</v>
          </cell>
          <cell r="T8363" t="str">
            <v>Ituzaingo</v>
          </cell>
          <cell r="U8363" t="str">
            <v>Buenos Aires</v>
          </cell>
          <cell r="V8363">
            <v>1714</v>
          </cell>
          <cell r="W8363" t="str">
            <v>Gran Buenos Aires</v>
          </cell>
          <cell r="Y8363" t="str">
            <v>ENVÍO SIN CARGO (CABA Y GRAN PARTE DE GBA) TIEMPO: 4 a 6 DÍAS HÁBILES</v>
          </cell>
          <cell r="Z8363" t="str">
            <v>Mercado Pago</v>
          </cell>
          <cell r="AB8363" t="str">
            <v>ITUZAINGO  CALLE AQUINO 1369 ENTRE LAGUNA Y DUNANT</v>
          </cell>
          <cell r="AD8363">
            <v>44015</v>
          </cell>
          <cell r="AE8363">
            <v>44019</v>
          </cell>
          <cell r="AF8363" t="str">
            <v>PROMO SET DE VIDRIO</v>
          </cell>
          <cell r="AG8363">
            <v>1899</v>
          </cell>
          <cell r="AH8363">
            <v>1</v>
          </cell>
          <cell r="AI8363" t="str">
            <v>087588F3//BA6431//BA6431//PA59534</v>
          </cell>
          <cell r="AJ8363" t="str">
            <v>Móvil</v>
          </cell>
          <cell r="AK8363" t="str">
            <v>LLEGA EL MARTES 14-07 ENTRE 8 Y 18 HORAS!</v>
          </cell>
          <cell r="AL8363">
            <v>1564542396</v>
          </cell>
          <cell r="AM8363">
            <v>252369717</v>
          </cell>
          <cell r="AN8363" t="str">
            <v>Sí</v>
          </cell>
        </row>
        <row r="8364">
          <cell r="A8364">
            <v>982</v>
          </cell>
          <cell r="B8364" t="str">
            <v>cynthiapiccinato@gmail.com</v>
          </cell>
          <cell r="C8364">
            <v>44015</v>
          </cell>
          <cell r="D8364" t="str">
            <v>Abierta</v>
          </cell>
          <cell r="E8364" t="str">
            <v>Recibido</v>
          </cell>
          <cell r="F8364" t="str">
            <v>Enviado</v>
          </cell>
          <cell r="G8364" t="str">
            <v>ARS</v>
          </cell>
          <cell r="H8364" t="str">
            <v>1081.3</v>
          </cell>
          <cell r="I8364">
            <v>0</v>
          </cell>
          <cell r="J8364">
            <v>0</v>
          </cell>
          <cell r="K8364" t="str">
            <v>1081.3</v>
          </cell>
          <cell r="L8364" t="str">
            <v>Merlina Giusti</v>
          </cell>
          <cell r="M8364">
            <v>38268623</v>
          </cell>
          <cell r="N8364">
            <v>1141764105</v>
          </cell>
          <cell r="O8364" t="str">
            <v>Merlina Giusti</v>
          </cell>
          <cell r="P8364">
            <v>1141764105</v>
          </cell>
          <cell r="Q8364" t="str">
            <v>Avenida Mitre</v>
          </cell>
          <cell r="R8364">
            <v>5554</v>
          </cell>
          <cell r="S8364" t="str">
            <v>402 (apretar llamar)</v>
          </cell>
          <cell r="T8364" t="str">
            <v>Villa dominico</v>
          </cell>
          <cell r="U8364" t="str">
            <v>Avellaneda</v>
          </cell>
          <cell r="V8364">
            <v>1874</v>
          </cell>
          <cell r="W8364" t="str">
            <v>Gran Buenos Aires</v>
          </cell>
          <cell r="Y8364" t="str">
            <v>ENVÍO SIN CARGO (CABA Y GRAN PARTE DE GBA) TIEMPO: 4 a 6 DÍAS HÁBILES</v>
          </cell>
          <cell r="Z8364" t="str">
            <v>Mercado Pago</v>
          </cell>
          <cell r="AC8364" t="str">
            <v>Es para un REGALO. ENTREGAR MIERCOLES 8/7 SIN FACTURA! VA CON UN CARTELITO DE REGALO.</v>
          </cell>
          <cell r="AD8364">
            <v>44015</v>
          </cell>
          <cell r="AE8364">
            <v>44018</v>
          </cell>
          <cell r="AF8364" t="str">
            <v>PLATO DE VIDRIO ROMBOS 31 CM</v>
          </cell>
          <cell r="AG8364">
            <v>373</v>
          </cell>
          <cell r="AH8364">
            <v>1</v>
          </cell>
          <cell r="AI8364" t="str">
            <v>046BA6334</v>
          </cell>
          <cell r="AJ8364" t="str">
            <v>Web</v>
          </cell>
          <cell r="AK8364" t="str">
            <v>LLEGA EL 8-07 ENTRE 8 Y 18 HORAS!</v>
          </cell>
          <cell r="AL8364">
            <v>1564538594</v>
          </cell>
          <cell r="AM8364">
            <v>252626756</v>
          </cell>
          <cell r="AN8364" t="str">
            <v>Sí</v>
          </cell>
        </row>
        <row r="8365">
          <cell r="A8365">
            <v>982</v>
          </cell>
          <cell r="B8365" t="str">
            <v>cynthiapiccinato@gmail.com</v>
          </cell>
          <cell r="AF8365" t="str">
            <v>YERBERO PARAISO SET X 2 16 X 8.5CM DIAM.</v>
          </cell>
          <cell r="AG8365" t="str">
            <v>708.3</v>
          </cell>
          <cell r="AH8365">
            <v>1</v>
          </cell>
          <cell r="AI8365" t="str">
            <v>645LA55083</v>
          </cell>
          <cell r="AN8365" t="str">
            <v>Sí</v>
          </cell>
        </row>
        <row r="8366">
          <cell r="A8366">
            <v>981</v>
          </cell>
          <cell r="B8366" t="str">
            <v>micaela.a.oporto@gmail.com</v>
          </cell>
          <cell r="C8366">
            <v>44015</v>
          </cell>
          <cell r="D8366" t="str">
            <v>Abierta</v>
          </cell>
          <cell r="E8366" t="str">
            <v>Recibido</v>
          </cell>
          <cell r="F8366" t="str">
            <v>Enviado</v>
          </cell>
          <cell r="G8366" t="str">
            <v>ARS</v>
          </cell>
          <cell r="H8366">
            <v>1899</v>
          </cell>
          <cell r="I8366">
            <v>0</v>
          </cell>
          <cell r="J8366">
            <v>0</v>
          </cell>
          <cell r="K8366">
            <v>1899</v>
          </cell>
          <cell r="L8366" t="str">
            <v>Micaela Oporto</v>
          </cell>
          <cell r="M8366">
            <v>38672586</v>
          </cell>
          <cell r="N8366" t="str">
            <v>02226 15529533</v>
          </cell>
          <cell r="O8366" t="str">
            <v>Micaela Oporto</v>
          </cell>
          <cell r="P8366" t="str">
            <v>02226 15529533</v>
          </cell>
          <cell r="Q8366" t="str">
            <v>Azcuénaga</v>
          </cell>
          <cell r="R8366">
            <v>1345</v>
          </cell>
          <cell r="U8366" t="str">
            <v>Cañuelas</v>
          </cell>
          <cell r="V8366">
            <v>1440</v>
          </cell>
          <cell r="W8366" t="str">
            <v>Capital Federal</v>
          </cell>
          <cell r="Y8366" t="str">
            <v>ENVÍO SIN CARGO (CABA Y GRAN PARTE DE GBA) TIEMPO: 4 a 6 DÍAS HÁBILES</v>
          </cell>
          <cell r="Z8366" t="str">
            <v>Mercado Pago</v>
          </cell>
          <cell r="AB8366" t="str">
            <v>Dirección: Azcuénaga 1345 entre Antártida Argentina e Hipólito Irigoyen. Cañuelas. Código postal 1814</v>
          </cell>
          <cell r="AD8366">
            <v>44015</v>
          </cell>
          <cell r="AE8366">
            <v>44019</v>
          </cell>
          <cell r="AF8366" t="str">
            <v>PROMO SET DE VIDRIO</v>
          </cell>
          <cell r="AG8366">
            <v>1899</v>
          </cell>
          <cell r="AH8366">
            <v>1</v>
          </cell>
          <cell r="AI8366" t="str">
            <v>087588F3//BA6431//BA6431//PA59534</v>
          </cell>
          <cell r="AJ8366" t="str">
            <v>Móvil</v>
          </cell>
          <cell r="AK8366" t="str">
            <v>LLEGA EL MARTES 14-07 ENTRE 8 Y 18 HORAS!</v>
          </cell>
          <cell r="AL8366">
            <v>1564497548</v>
          </cell>
          <cell r="AM8366">
            <v>252615236</v>
          </cell>
          <cell r="AN8366" t="str">
            <v>Sí</v>
          </cell>
        </row>
        <row r="8367">
          <cell r="A8367">
            <v>980</v>
          </cell>
          <cell r="B8367" t="str">
            <v>rafaelacasale1@gmail.com</v>
          </cell>
          <cell r="C8367">
            <v>44015</v>
          </cell>
          <cell r="D8367" t="str">
            <v>Abierta</v>
          </cell>
          <cell r="E8367" t="str">
            <v>Recibido</v>
          </cell>
          <cell r="F8367" t="str">
            <v>Enviado</v>
          </cell>
          <cell r="G8367" t="str">
            <v>ARS</v>
          </cell>
          <cell r="H8367">
            <v>1899</v>
          </cell>
          <cell r="I8367">
            <v>0</v>
          </cell>
          <cell r="J8367">
            <v>0</v>
          </cell>
          <cell r="K8367">
            <v>1899</v>
          </cell>
          <cell r="L8367" t="str">
            <v>Rafaela Casale</v>
          </cell>
          <cell r="M8367">
            <v>44215512</v>
          </cell>
          <cell r="N8367">
            <v>3484536044</v>
          </cell>
          <cell r="O8367" t="str">
            <v>Rafaela casale</v>
          </cell>
          <cell r="P8367">
            <v>3484536044</v>
          </cell>
          <cell r="Q8367" t="str">
            <v>Lamberti</v>
          </cell>
          <cell r="R8367">
            <v>855</v>
          </cell>
          <cell r="U8367" t="str">
            <v>Garin</v>
          </cell>
          <cell r="V8367">
            <v>1619</v>
          </cell>
          <cell r="W8367" t="str">
            <v>Gran Buenos Aires</v>
          </cell>
          <cell r="Y8367" t="str">
            <v>ENVÍO SIN CARGO (CABA Y GRAN PARTE DE GBA) TIEMPO: 4 a 6 DÍAS HÁBILES</v>
          </cell>
          <cell r="Z8367" t="str">
            <v>Mercado Pago</v>
          </cell>
          <cell r="AD8367">
            <v>44015</v>
          </cell>
          <cell r="AE8367">
            <v>44019</v>
          </cell>
          <cell r="AF8367" t="str">
            <v>PROMO SET DE VIDRIO</v>
          </cell>
          <cell r="AG8367">
            <v>1899</v>
          </cell>
          <cell r="AH8367">
            <v>1</v>
          </cell>
          <cell r="AI8367" t="str">
            <v>087588F3//BA6431//BA6431//PA59534</v>
          </cell>
          <cell r="AJ8367" t="str">
            <v>Móvil</v>
          </cell>
          <cell r="AK8367" t="str">
            <v>LLEGA EL MARTES 14-07 ENTRE 8 Y 18 HORAS!</v>
          </cell>
          <cell r="AL8367">
            <v>1564324004</v>
          </cell>
          <cell r="AM8367">
            <v>252199326</v>
          </cell>
          <cell r="AN8367" t="str">
            <v>Sí</v>
          </cell>
        </row>
        <row r="8368">
          <cell r="A8368">
            <v>979</v>
          </cell>
          <cell r="B8368" t="str">
            <v>tatiana.schelfthout@gmail.com</v>
          </cell>
          <cell r="C8368">
            <v>44015</v>
          </cell>
          <cell r="D8368" t="str">
            <v>Abierta</v>
          </cell>
          <cell r="E8368" t="str">
            <v>Recibido</v>
          </cell>
          <cell r="F8368" t="str">
            <v>Enviado</v>
          </cell>
          <cell r="G8368" t="str">
            <v>ARS</v>
          </cell>
          <cell r="H8368" t="str">
            <v>2808.1</v>
          </cell>
          <cell r="I8368">
            <v>0</v>
          </cell>
          <cell r="J8368">
            <v>0</v>
          </cell>
          <cell r="K8368" t="str">
            <v>2808.1</v>
          </cell>
          <cell r="L8368" t="str">
            <v>Tatiana Schelfthout</v>
          </cell>
          <cell r="M8368">
            <v>35854783</v>
          </cell>
          <cell r="N8368">
            <v>1553257109</v>
          </cell>
          <cell r="O8368" t="str">
            <v>Tatiana Schelfthout</v>
          </cell>
          <cell r="P8368">
            <v>1553257109</v>
          </cell>
          <cell r="Q8368" t="str">
            <v>General Paz</v>
          </cell>
          <cell r="R8368">
            <v>2001</v>
          </cell>
          <cell r="U8368" t="str">
            <v>Llavallol</v>
          </cell>
          <cell r="V8368">
            <v>1836</v>
          </cell>
          <cell r="W8368" t="str">
            <v>Gran Buenos Aires</v>
          </cell>
          <cell r="Y8368" t="str">
            <v>ENVÍO SIN CARGO (CABA Y GRAN PARTE DE GBA) TIEMPO: 4 a 6 DÍAS HÁBILES</v>
          </cell>
          <cell r="Z8368" t="str">
            <v>Mercado Pago</v>
          </cell>
          <cell r="AD8368">
            <v>44015</v>
          </cell>
          <cell r="AE8368">
            <v>44019</v>
          </cell>
          <cell r="AF8368" t="str">
            <v>SET DE BAÑO 4 PIEZAS: DISP. + JAB + 2 PORTA CEP BLANCO</v>
          </cell>
          <cell r="AG8368" t="str">
            <v>2085.1</v>
          </cell>
          <cell r="AH8368">
            <v>1</v>
          </cell>
          <cell r="AI8368" t="str">
            <v>046AB7316</v>
          </cell>
          <cell r="AJ8368" t="str">
            <v>Móvil</v>
          </cell>
          <cell r="AK8368" t="str">
            <v>LLEGA EL MARTES 14-07 ENTRE 8 Y 18 HORAS!</v>
          </cell>
          <cell r="AL8368">
            <v>1564225604</v>
          </cell>
          <cell r="AM8368">
            <v>252582896</v>
          </cell>
          <cell r="AN8368" t="str">
            <v>Sí</v>
          </cell>
        </row>
        <row r="8369">
          <cell r="A8369">
            <v>979</v>
          </cell>
          <cell r="B8369" t="str">
            <v>tatiana.schelfthout@gmail.com</v>
          </cell>
          <cell r="AF8369" t="str">
            <v>SET X 3 BOWL DE VIDRIO</v>
          </cell>
          <cell r="AG8369">
            <v>723</v>
          </cell>
          <cell r="AH8369">
            <v>1</v>
          </cell>
          <cell r="AI8369" t="str">
            <v>087588F3 MERCA SEPARADA</v>
          </cell>
          <cell r="AN8369" t="str">
            <v>Sí</v>
          </cell>
        </row>
        <row r="8370">
          <cell r="A8370">
            <v>978</v>
          </cell>
          <cell r="B8370" t="str">
            <v>mixsofic.3p@gmail.com</v>
          </cell>
          <cell r="C8370">
            <v>44015</v>
          </cell>
          <cell r="D8370" t="str">
            <v>Abierta</v>
          </cell>
          <cell r="E8370" t="str">
            <v>Recibido</v>
          </cell>
          <cell r="F8370" t="str">
            <v>Enviado</v>
          </cell>
          <cell r="G8370" t="str">
            <v>ARS</v>
          </cell>
          <cell r="H8370" t="str">
            <v>4631.34</v>
          </cell>
          <cell r="I8370">
            <v>0</v>
          </cell>
          <cell r="J8370">
            <v>0</v>
          </cell>
          <cell r="K8370" t="str">
            <v>4631.34</v>
          </cell>
          <cell r="L8370" t="str">
            <v>Sofía Callejo</v>
          </cell>
          <cell r="M8370">
            <v>38803562</v>
          </cell>
          <cell r="N8370">
            <v>2804824143</v>
          </cell>
          <cell r="O8370" t="str">
            <v>Sofía Callejo</v>
          </cell>
          <cell r="P8370">
            <v>2804824143</v>
          </cell>
          <cell r="Q8370" t="str">
            <v>Diagonal 73, entre calles 17 y 46</v>
          </cell>
          <cell r="R8370">
            <v>2202</v>
          </cell>
          <cell r="S8370" t="str">
            <v>2°A</v>
          </cell>
          <cell r="U8370" t="str">
            <v>La Plata</v>
          </cell>
          <cell r="V8370">
            <v>1440</v>
          </cell>
          <cell r="W8370" t="str">
            <v>Capital Federal</v>
          </cell>
          <cell r="Y8370" t="str">
            <v>ENVÍO SIN CARGO (CABA Y GRAN PARTE DE GBA) TIEMPO: 4 a 6 DÍAS HÁBILES</v>
          </cell>
          <cell r="Z8370" t="str">
            <v>Mercado Pago</v>
          </cell>
          <cell r="AB8370" t="str">
            <v>El código postal real es 1900, a La Plata, Casco Urbano.</v>
          </cell>
          <cell r="AD8370">
            <v>44015</v>
          </cell>
          <cell r="AE8370">
            <v>44019</v>
          </cell>
          <cell r="AF8370" t="str">
            <v>SECAPLATOS 2 COLORES SURTIDOS 30CMX43CM (Blanco)</v>
          </cell>
          <cell r="AG8370" t="str">
            <v>1216.14</v>
          </cell>
          <cell r="AH8370">
            <v>1</v>
          </cell>
          <cell r="AJ8370" t="str">
            <v>Web</v>
          </cell>
          <cell r="AK8370" t="str">
            <v>LLEGA EL MARTES 13-07 ENTRE 8 Y 18 HORAS!</v>
          </cell>
          <cell r="AL8370">
            <v>1564000294</v>
          </cell>
          <cell r="AM8370">
            <v>252534221</v>
          </cell>
          <cell r="AN8370" t="str">
            <v>Sí</v>
          </cell>
        </row>
        <row r="8371">
          <cell r="A8371">
            <v>978</v>
          </cell>
          <cell r="B8371" t="str">
            <v>mixsofic.3p@gmail.com</v>
          </cell>
          <cell r="AF8371" t="str">
            <v>MESA PLEGABLE PARA PC MADERA Y METAL 59X39X23CM (Marrón oscuro)</v>
          </cell>
          <cell r="AG8371">
            <v>1708</v>
          </cell>
          <cell r="AH8371">
            <v>1</v>
          </cell>
          <cell r="AI8371" t="str">
            <v>046ME7897</v>
          </cell>
          <cell r="AN8371" t="str">
            <v>Sí</v>
          </cell>
        </row>
        <row r="8372">
          <cell r="A8372">
            <v>978</v>
          </cell>
          <cell r="B8372" t="str">
            <v>mixsofic.3p@gmail.com</v>
          </cell>
          <cell r="AF8372" t="str">
            <v>INFUSOR DE TE</v>
          </cell>
          <cell r="AG8372">
            <v>154</v>
          </cell>
          <cell r="AH8372">
            <v>1</v>
          </cell>
          <cell r="AI8372" t="str">
            <v>046BA4757</v>
          </cell>
          <cell r="AN8372" t="str">
            <v>Sí</v>
          </cell>
        </row>
        <row r="8373">
          <cell r="A8373">
            <v>978</v>
          </cell>
          <cell r="B8373" t="str">
            <v>mixsofic.3p@gmail.com</v>
          </cell>
          <cell r="AF8373" t="str">
            <v>TAMIZ ACERO INXODABLE</v>
          </cell>
          <cell r="AG8373" t="str">
            <v>569.8</v>
          </cell>
          <cell r="AH8373">
            <v>1</v>
          </cell>
          <cell r="AI8373" t="str">
            <v>046BA4748 LE PUSE EL 15%</v>
          </cell>
          <cell r="AN8373" t="str">
            <v>Sí</v>
          </cell>
        </row>
        <row r="8374">
          <cell r="A8374">
            <v>978</v>
          </cell>
          <cell r="B8374" t="str">
            <v>mixsofic.3p@gmail.com</v>
          </cell>
          <cell r="AF8374" t="str">
            <v>BOWL BAMBOO GRIS PETROLEO 6X12CM</v>
          </cell>
          <cell r="AG8374" t="str">
            <v>491.7</v>
          </cell>
          <cell r="AH8374">
            <v>2</v>
          </cell>
          <cell r="AI8374" t="str">
            <v>BA8205 MERCA SEPARADA</v>
          </cell>
          <cell r="AN8374" t="str">
            <v>Sí</v>
          </cell>
        </row>
        <row r="8375">
          <cell r="A8375">
            <v>977</v>
          </cell>
          <cell r="B8375" t="str">
            <v>lorenzobornan98@gmail.com</v>
          </cell>
          <cell r="C8375">
            <v>44015</v>
          </cell>
          <cell r="D8375" t="str">
            <v>Abierta</v>
          </cell>
          <cell r="E8375" t="str">
            <v>Recibido</v>
          </cell>
          <cell r="F8375" t="str">
            <v>Enviado</v>
          </cell>
          <cell r="G8375" t="str">
            <v>ARS</v>
          </cell>
          <cell r="H8375">
            <v>3798</v>
          </cell>
          <cell r="I8375">
            <v>0</v>
          </cell>
          <cell r="J8375">
            <v>0</v>
          </cell>
          <cell r="K8375">
            <v>3798</v>
          </cell>
          <cell r="L8375" t="str">
            <v>Lorenzo Bornancini</v>
          </cell>
          <cell r="M8375">
            <v>41521961</v>
          </cell>
          <cell r="N8375">
            <v>2216015460</v>
          </cell>
          <cell r="O8375" t="str">
            <v>Lorenzo Bornancini</v>
          </cell>
          <cell r="P8375">
            <v>2216015460</v>
          </cell>
          <cell r="Q8375">
            <v>26</v>
          </cell>
          <cell r="R8375">
            <v>3505</v>
          </cell>
          <cell r="T8375" t="str">
            <v>Gonnet</v>
          </cell>
          <cell r="U8375" t="str">
            <v>La plata</v>
          </cell>
          <cell r="V8375">
            <v>1440</v>
          </cell>
          <cell r="W8375" t="str">
            <v>Capital Federal</v>
          </cell>
          <cell r="Y8375" t="str">
            <v>ENVÍO SIN CARGO (CABA Y GRAN PARTE DE GBA) TIEMPO: 4 a 6 DÍAS HÁBILES</v>
          </cell>
          <cell r="Z8375" t="str">
            <v>Mercado Pago</v>
          </cell>
          <cell r="AB8375" t="str">
            <v>Es un pedido para entregar en La Plata. Muchas gracias!!!</v>
          </cell>
          <cell r="AD8375">
            <v>44015</v>
          </cell>
          <cell r="AE8375">
            <v>44019</v>
          </cell>
          <cell r="AF8375" t="str">
            <v>PROMO SET DE VIDRIO</v>
          </cell>
          <cell r="AG8375">
            <v>1899</v>
          </cell>
          <cell r="AH8375">
            <v>2</v>
          </cell>
          <cell r="AI8375" t="str">
            <v>087588F3//BA6431//BA6431//PA59534</v>
          </cell>
          <cell r="AJ8375" t="str">
            <v>Móvil</v>
          </cell>
          <cell r="AK8375" t="str">
            <v>LLEGA EL MARTES 13-07 ENTRE 8 Y 18 HORAS!</v>
          </cell>
          <cell r="AL8375">
            <v>1564000180</v>
          </cell>
          <cell r="AM8375">
            <v>252555465</v>
          </cell>
          <cell r="AN8375" t="str">
            <v>Sí</v>
          </cell>
        </row>
        <row r="8376">
          <cell r="A8376">
            <v>976</v>
          </cell>
          <cell r="B8376" t="str">
            <v>romina.palleiro@gmail.com</v>
          </cell>
          <cell r="C8376">
            <v>44015</v>
          </cell>
          <cell r="D8376" t="str">
            <v>Abierta</v>
          </cell>
          <cell r="E8376" t="str">
            <v>Recibido</v>
          </cell>
          <cell r="F8376" t="str">
            <v>Enviado</v>
          </cell>
          <cell r="G8376" t="str">
            <v>ARS</v>
          </cell>
          <cell r="H8376">
            <v>12121</v>
          </cell>
          <cell r="I8376">
            <v>0</v>
          </cell>
          <cell r="J8376">
            <v>0</v>
          </cell>
          <cell r="K8376">
            <v>12121</v>
          </cell>
          <cell r="L8376" t="str">
            <v>Romina Palleiro</v>
          </cell>
          <cell r="M8376">
            <v>27366386140</v>
          </cell>
          <cell r="N8376">
            <v>1157048840</v>
          </cell>
          <cell r="O8376" t="str">
            <v>Romina Palleiro</v>
          </cell>
          <cell r="P8376">
            <v>1157048840</v>
          </cell>
          <cell r="Q8376" t="str">
            <v>Posadas</v>
          </cell>
          <cell r="R8376">
            <v>866</v>
          </cell>
          <cell r="U8376" t="str">
            <v>Villa dominico</v>
          </cell>
          <cell r="V8376">
            <v>1874</v>
          </cell>
          <cell r="W8376" t="str">
            <v>Gran Buenos Aires</v>
          </cell>
          <cell r="Y8376" t="str">
            <v>ENVÍO SIN CARGO (CABA Y GRAN PARTE DE GBA) TIEMPO: 4 a 6 DÍAS HÁBILES</v>
          </cell>
          <cell r="Z8376" t="str">
            <v>Mercado Pago</v>
          </cell>
          <cell r="AC8376" t="str">
            <v>06-07 VER SI HAY 61582 ! ! ! REINTEGRAMOS EL DINERO DE SKU: 61582 Y ENVIAMOS LO DEMAS.</v>
          </cell>
          <cell r="AD8376">
            <v>44015</v>
          </cell>
          <cell r="AE8376">
            <v>44019</v>
          </cell>
          <cell r="AF8376" t="str">
            <v>JUEGO X 6 PLATOS DE POSTRE ESPARTA BLANCO 20.5CM</v>
          </cell>
          <cell r="AG8376">
            <v>3589</v>
          </cell>
          <cell r="AH8376">
            <v>1</v>
          </cell>
          <cell r="AI8376" t="str">
            <v>PO61584</v>
          </cell>
          <cell r="AJ8376" t="str">
            <v>Móvil</v>
          </cell>
          <cell r="AK8376" t="str">
            <v>LLEGA EL 13-07 ENTRE 8 Y 18 HORAS !</v>
          </cell>
          <cell r="AL8376">
            <v>1563349168</v>
          </cell>
          <cell r="AM8376">
            <v>252455829</v>
          </cell>
          <cell r="AN8376" t="str">
            <v>Sí</v>
          </cell>
        </row>
        <row r="8377">
          <cell r="A8377">
            <v>976</v>
          </cell>
          <cell r="B8377" t="str">
            <v>romina.palleiro@gmail.com</v>
          </cell>
          <cell r="AF8377" t="str">
            <v>JUEGO X 6 PLATOS HONDOS ESPARTA BLANCO 22CM</v>
          </cell>
          <cell r="AG8377">
            <v>4154</v>
          </cell>
          <cell r="AH8377">
            <v>1</v>
          </cell>
          <cell r="AI8377" t="str">
            <v>PO61583</v>
          </cell>
          <cell r="AN8377" t="str">
            <v>Sí</v>
          </cell>
        </row>
        <row r="8378">
          <cell r="A8378">
            <v>976</v>
          </cell>
          <cell r="B8378" t="str">
            <v>romina.palleiro@gmail.com</v>
          </cell>
          <cell r="AF8378" t="str">
            <v>JUEGO X 6 PLATOS PLAYOS ESPARTA BLANCO 26CM</v>
          </cell>
          <cell r="AG8378">
            <v>4378</v>
          </cell>
          <cell r="AH8378">
            <v>1</v>
          </cell>
          <cell r="AI8378" t="str">
            <v>PO61582</v>
          </cell>
          <cell r="AN8378" t="str">
            <v>Sí</v>
          </cell>
        </row>
        <row r="8379">
          <cell r="A8379">
            <v>975</v>
          </cell>
          <cell r="B8379" t="str">
            <v>brenda.mobilarg@gmail.com</v>
          </cell>
          <cell r="C8379">
            <v>44015</v>
          </cell>
          <cell r="D8379" t="str">
            <v>Abierta</v>
          </cell>
          <cell r="E8379" t="str">
            <v>Recibido</v>
          </cell>
          <cell r="F8379" t="str">
            <v>Enviado</v>
          </cell>
          <cell r="G8379" t="str">
            <v>ARS</v>
          </cell>
          <cell r="H8379" t="str">
            <v>2399.1</v>
          </cell>
          <cell r="I8379">
            <v>0</v>
          </cell>
          <cell r="J8379">
            <v>0</v>
          </cell>
          <cell r="K8379" t="str">
            <v>2399.1</v>
          </cell>
          <cell r="L8379" t="str">
            <v>Brenda Bosich</v>
          </cell>
          <cell r="M8379">
            <v>35793747</v>
          </cell>
          <cell r="N8379">
            <v>1158018135</v>
          </cell>
          <cell r="O8379" t="str">
            <v>Brenda Bosich</v>
          </cell>
          <cell r="P8379">
            <v>1158018135</v>
          </cell>
          <cell r="Q8379" t="str">
            <v>Bonifacini</v>
          </cell>
          <cell r="R8379">
            <v>4864</v>
          </cell>
          <cell r="S8379" t="str">
            <v>B 8</v>
          </cell>
          <cell r="T8379" t="str">
            <v>Caseros</v>
          </cell>
          <cell r="U8379" t="str">
            <v>3 de Febrero - Buenos Aires</v>
          </cell>
          <cell r="V8379">
            <v>1678</v>
          </cell>
          <cell r="W8379" t="str">
            <v>Gran Buenos Aires</v>
          </cell>
          <cell r="Y8379" t="str">
            <v>ENVÍO SIN CARGO (CABA Y GRAN PARTE DE GBA) TIEMPO: 4 a 6 DÍAS HÁBILES</v>
          </cell>
          <cell r="Z8379" t="str">
            <v>Mercado Pago</v>
          </cell>
          <cell r="AD8379">
            <v>44015</v>
          </cell>
          <cell r="AE8379">
            <v>44019</v>
          </cell>
          <cell r="AF8379" t="str">
            <v>BOWL BAMBOO BLANCO 6X12CM</v>
          </cell>
          <cell r="AG8379" t="str">
            <v>491.7</v>
          </cell>
          <cell r="AH8379">
            <v>1</v>
          </cell>
          <cell r="AI8379" t="str">
            <v>BA7830</v>
          </cell>
          <cell r="AJ8379" t="str">
            <v>Móvil</v>
          </cell>
          <cell r="AK8379" t="str">
            <v>LLEGA EL MARTES 14-07 ENTRE 8 Y 18 HORAS!</v>
          </cell>
          <cell r="AL8379">
            <v>1563289795</v>
          </cell>
          <cell r="AM8379">
            <v>252442658</v>
          </cell>
          <cell r="AN8379" t="str">
            <v>Sí</v>
          </cell>
        </row>
        <row r="8380">
          <cell r="A8380">
            <v>975</v>
          </cell>
          <cell r="B8380" t="str">
            <v>brenda.mobilarg@gmail.com</v>
          </cell>
          <cell r="AF8380" t="str">
            <v>ESPECIERO 6 PIEZAS DE ACERO INOXIDABLE 20X20 CM</v>
          </cell>
          <cell r="AG8380" t="str">
            <v>1534.74</v>
          </cell>
          <cell r="AH8380">
            <v>1</v>
          </cell>
          <cell r="AI8380" t="str">
            <v>046BA3347</v>
          </cell>
          <cell r="AN8380" t="str">
            <v>Sí</v>
          </cell>
        </row>
        <row r="8381">
          <cell r="A8381">
            <v>975</v>
          </cell>
          <cell r="B8381" t="str">
            <v>brenda.mobilarg@gmail.com</v>
          </cell>
          <cell r="AF8381" t="str">
            <v>FRASCO VIDRIO 19CM X 9CM DIAM</v>
          </cell>
          <cell r="AG8381" t="str">
            <v>372.66</v>
          </cell>
          <cell r="AH8381">
            <v>1</v>
          </cell>
          <cell r="AI8381" t="str">
            <v>BA6431 MERRCA SEPARADA</v>
          </cell>
          <cell r="AN8381" t="str">
            <v>Sí</v>
          </cell>
        </row>
        <row r="8382">
          <cell r="A8382">
            <v>974</v>
          </cell>
          <cell r="B8382" t="str">
            <v>lourdesfalce@hotmail.com</v>
          </cell>
          <cell r="C8382">
            <v>44015</v>
          </cell>
          <cell r="D8382" t="str">
            <v>Abierta</v>
          </cell>
          <cell r="E8382" t="str">
            <v>Recibido</v>
          </cell>
          <cell r="F8382" t="str">
            <v>Enviado</v>
          </cell>
          <cell r="G8382" t="str">
            <v>ARS</v>
          </cell>
          <cell r="H8382" t="str">
            <v>3343.26</v>
          </cell>
          <cell r="I8382">
            <v>0</v>
          </cell>
          <cell r="J8382">
            <v>0</v>
          </cell>
          <cell r="K8382" t="str">
            <v>3343.26</v>
          </cell>
          <cell r="L8382" t="str">
            <v>José Enrique rodó 6205 Falce</v>
          </cell>
          <cell r="M8382">
            <v>24375137</v>
          </cell>
          <cell r="N8382">
            <v>1131850428</v>
          </cell>
          <cell r="O8382" t="str">
            <v>José Enrique rodó 6205 Falce</v>
          </cell>
          <cell r="P8382">
            <v>1131850428</v>
          </cell>
          <cell r="Q8382" t="str">
            <v>José Enrique rodó</v>
          </cell>
          <cell r="R8382">
            <v>6205</v>
          </cell>
          <cell r="T8382" t="str">
            <v>Mataderos</v>
          </cell>
          <cell r="U8382" t="str">
            <v>Ciudad autonoma de bs. As.</v>
          </cell>
          <cell r="V8382">
            <v>1440</v>
          </cell>
          <cell r="W8382" t="str">
            <v>Capital Federal</v>
          </cell>
          <cell r="Y8382" t="str">
            <v>ENVÍO SIN CARGO (CABA Y GRAN PARTE DE GBA) TIEMPO: 4 a 6 DÍAS HÁBILES</v>
          </cell>
          <cell r="Z8382" t="str">
            <v>Mercado Pago</v>
          </cell>
          <cell r="AD8382">
            <v>44015</v>
          </cell>
          <cell r="AE8382">
            <v>44019</v>
          </cell>
          <cell r="AF8382" t="str">
            <v>TORTERO DE VIDRIO 29CM X 29CM</v>
          </cell>
          <cell r="AG8382" t="str">
            <v>3343.26</v>
          </cell>
          <cell r="AH8382">
            <v>1</v>
          </cell>
          <cell r="AI8382" t="str">
            <v>046BA6818</v>
          </cell>
          <cell r="AJ8382" t="str">
            <v>Móvil</v>
          </cell>
          <cell r="AK8382" t="str">
            <v>LLEGA EL 11-07 ENTRE 8 Y 13 HORAS!</v>
          </cell>
          <cell r="AL8382">
            <v>1563250770</v>
          </cell>
          <cell r="AM8382">
            <v>252442289</v>
          </cell>
          <cell r="AN8382" t="str">
            <v>Sí</v>
          </cell>
        </row>
        <row r="8383">
          <cell r="A8383">
            <v>973</v>
          </cell>
          <cell r="B8383" t="str">
            <v>luciananajmias@outlook.com.ar</v>
          </cell>
          <cell r="C8383">
            <v>44015</v>
          </cell>
          <cell r="D8383" t="str">
            <v>Abierta</v>
          </cell>
          <cell r="E8383" t="str">
            <v>Recibido</v>
          </cell>
          <cell r="F8383" t="str">
            <v>Enviado</v>
          </cell>
          <cell r="G8383" t="str">
            <v>ARS</v>
          </cell>
          <cell r="H8383" t="str">
            <v>2952.48</v>
          </cell>
          <cell r="I8383">
            <v>0</v>
          </cell>
          <cell r="J8383">
            <v>0</v>
          </cell>
          <cell r="K8383" t="str">
            <v>2952.48</v>
          </cell>
          <cell r="L8383" t="str">
            <v>Luciana Najmias</v>
          </cell>
          <cell r="M8383">
            <v>40808400</v>
          </cell>
          <cell r="N8383">
            <v>1132427453</v>
          </cell>
          <cell r="O8383" t="str">
            <v>Luciana najmias</v>
          </cell>
          <cell r="P8383">
            <v>1132427453</v>
          </cell>
          <cell r="Q8383" t="str">
            <v>Avenida Rivadavia</v>
          </cell>
          <cell r="R8383">
            <v>8868</v>
          </cell>
          <cell r="S8383" t="str">
            <v>8 D</v>
          </cell>
          <cell r="U8383" t="str">
            <v>Caba</v>
          </cell>
          <cell r="V8383">
            <v>1407</v>
          </cell>
          <cell r="W8383" t="str">
            <v>Capital Federal</v>
          </cell>
          <cell r="Y8383" t="str">
            <v>ENVÍO SIN CARGO (CABA Y GRAN PARTE DE GBA) TIEMPO: 4 a 6 DÍAS HÁBILES</v>
          </cell>
          <cell r="Z8383" t="str">
            <v>Mercado Pago</v>
          </cell>
          <cell r="AD8383">
            <v>44015</v>
          </cell>
          <cell r="AE8383">
            <v>44019</v>
          </cell>
          <cell r="AF8383" t="str">
            <v>BATIDOR SEMIAUTOMATICO 34 CM</v>
          </cell>
          <cell r="AG8383" t="str">
            <v>313.5</v>
          </cell>
          <cell r="AH8383">
            <v>1</v>
          </cell>
          <cell r="AI8383" t="str">
            <v>046BA4824</v>
          </cell>
          <cell r="AJ8383" t="str">
            <v>Web</v>
          </cell>
          <cell r="AK8383" t="str">
            <v>LLEGA EL 11-07 ENTRE 8 Y 13 HORAS!</v>
          </cell>
          <cell r="AL8383">
            <v>1562773432</v>
          </cell>
          <cell r="AM8383">
            <v>252316180</v>
          </cell>
          <cell r="AN8383" t="str">
            <v>Sí</v>
          </cell>
        </row>
        <row r="8384">
          <cell r="A8384">
            <v>973</v>
          </cell>
          <cell r="B8384" t="str">
            <v>luciananajmias@outlook.com.ar</v>
          </cell>
          <cell r="AF8384" t="str">
            <v>MOLDE MUFFIN 6 DIVISIONES</v>
          </cell>
          <cell r="AG8384" t="str">
            <v>343.2</v>
          </cell>
          <cell r="AH8384">
            <v>1</v>
          </cell>
          <cell r="AI8384" t="str">
            <v>046BA4833</v>
          </cell>
          <cell r="AN8384" t="str">
            <v>Sí</v>
          </cell>
        </row>
        <row r="8385">
          <cell r="A8385">
            <v>973</v>
          </cell>
          <cell r="B8385" t="str">
            <v>luciananajmias@outlook.com.ar</v>
          </cell>
          <cell r="AF8385" t="str">
            <v>DESTAPADOR - SACACORCHOS</v>
          </cell>
          <cell r="AG8385" t="str">
            <v>134.84</v>
          </cell>
          <cell r="AH8385">
            <v>1</v>
          </cell>
          <cell r="AI8385" t="str">
            <v>BA4791</v>
          </cell>
          <cell r="AN8385" t="str">
            <v>Sí</v>
          </cell>
        </row>
        <row r="8386">
          <cell r="A8386">
            <v>973</v>
          </cell>
          <cell r="B8386" t="str">
            <v>luciananajmias@outlook.com.ar</v>
          </cell>
          <cell r="AF8386" t="str">
            <v>PISAPAPAS DISTINTOS COLORES (Negro)</v>
          </cell>
          <cell r="AG8386" t="str">
            <v>205.44</v>
          </cell>
          <cell r="AH8386">
            <v>1</v>
          </cell>
          <cell r="AI8386" t="str">
            <v>BP17002</v>
          </cell>
          <cell r="AN8386" t="str">
            <v>Sí</v>
          </cell>
        </row>
        <row r="8387">
          <cell r="A8387">
            <v>973</v>
          </cell>
          <cell r="B8387" t="str">
            <v>luciananajmias@outlook.com.ar</v>
          </cell>
          <cell r="AF8387" t="str">
            <v>SET X 3 MOLDES DE TORTA DIAM 28CM ALT 7CM</v>
          </cell>
          <cell r="AG8387" t="str">
            <v>1955.5</v>
          </cell>
          <cell r="AH8387">
            <v>1</v>
          </cell>
          <cell r="AI8387" t="str">
            <v>046BA4826</v>
          </cell>
          <cell r="AN8387" t="str">
            <v>Sí</v>
          </cell>
        </row>
        <row r="8388">
          <cell r="A8388">
            <v>972</v>
          </cell>
          <cell r="B8388" t="str">
            <v>catalina_rosa@hotmail.com</v>
          </cell>
          <cell r="C8388">
            <v>44014</v>
          </cell>
          <cell r="D8388" t="str">
            <v>Abierta</v>
          </cell>
          <cell r="E8388" t="str">
            <v>Recibido</v>
          </cell>
          <cell r="F8388" t="str">
            <v>Enviado</v>
          </cell>
          <cell r="G8388" t="str">
            <v>ARS</v>
          </cell>
          <cell r="H8388" t="str">
            <v>1802.59</v>
          </cell>
          <cell r="I8388">
            <v>0</v>
          </cell>
          <cell r="J8388">
            <v>0</v>
          </cell>
          <cell r="K8388" t="str">
            <v>1802.59</v>
          </cell>
          <cell r="L8388" t="str">
            <v>Catalina Rosa</v>
          </cell>
          <cell r="M8388">
            <v>40972161</v>
          </cell>
          <cell r="N8388">
            <v>1141623285</v>
          </cell>
          <cell r="O8388" t="str">
            <v>Catalina Rosa</v>
          </cell>
          <cell r="P8388">
            <v>1141623285</v>
          </cell>
          <cell r="Q8388" t="str">
            <v>Rivera</v>
          </cell>
          <cell r="R8388">
            <v>5739</v>
          </cell>
          <cell r="S8388" t="str">
            <v>Duplex b</v>
          </cell>
          <cell r="T8388" t="str">
            <v>Villa Urquiza</v>
          </cell>
          <cell r="U8388" t="str">
            <v>Caba</v>
          </cell>
          <cell r="V8388">
            <v>1431</v>
          </cell>
          <cell r="W8388" t="str">
            <v>Capital Federal</v>
          </cell>
          <cell r="Y8388" t="str">
            <v>ENVÍO SIN CARGO (CABA Y GRAN PARTE DE GBA) TIEMPO: 4 a 6 DÍAS HÁBILES</v>
          </cell>
          <cell r="Z8388" t="str">
            <v>Mercado Pago</v>
          </cell>
          <cell r="AD8388">
            <v>44014</v>
          </cell>
          <cell r="AE8388">
            <v>44018</v>
          </cell>
          <cell r="AF8388" t="str">
            <v>TORTERO DE CERAMICA/VIDRIO 21CM X 21CM X22CM</v>
          </cell>
          <cell r="AG8388" t="str">
            <v>1802.59</v>
          </cell>
          <cell r="AH8388">
            <v>1</v>
          </cell>
          <cell r="AI8388" t="str">
            <v> 055BA6583</v>
          </cell>
          <cell r="AJ8388" t="str">
            <v>Móvil</v>
          </cell>
          <cell r="AK8388" t="str">
            <v>LLEGA EL 7-07 ENTRE 8 Y 18 HORAS!</v>
          </cell>
          <cell r="AL8388">
            <v>1562771169</v>
          </cell>
          <cell r="AM8388">
            <v>252316653</v>
          </cell>
          <cell r="AN8388" t="str">
            <v>Sí</v>
          </cell>
        </row>
        <row r="8389">
          <cell r="A8389">
            <v>971</v>
          </cell>
          <cell r="B8389" t="str">
            <v>jaramillogarzonjuandavid23@gmail.com</v>
          </cell>
          <cell r="C8389">
            <v>44014</v>
          </cell>
          <cell r="D8389" t="str">
            <v>Abierta</v>
          </cell>
          <cell r="E8389" t="str">
            <v>Recibido</v>
          </cell>
          <cell r="F8389" t="str">
            <v>Enviado</v>
          </cell>
          <cell r="G8389" t="str">
            <v>ARS</v>
          </cell>
          <cell r="H8389">
            <v>1899</v>
          </cell>
          <cell r="I8389">
            <v>0</v>
          </cell>
          <cell r="J8389">
            <v>0</v>
          </cell>
          <cell r="K8389">
            <v>1899</v>
          </cell>
          <cell r="L8389" t="str">
            <v>Carlos Quintero</v>
          </cell>
          <cell r="M8389">
            <v>95973280</v>
          </cell>
          <cell r="N8389">
            <v>1164224417</v>
          </cell>
          <cell r="O8389" t="str">
            <v>Carlos Quintero</v>
          </cell>
          <cell r="P8389">
            <v>1164224417</v>
          </cell>
          <cell r="Q8389" t="str">
            <v>Avenida Cordoba</v>
          </cell>
          <cell r="R8389">
            <v>2860</v>
          </cell>
          <cell r="S8389" t="str">
            <v>87 piso 9</v>
          </cell>
          <cell r="T8389" t="str">
            <v>Recoleta</v>
          </cell>
          <cell r="U8389" t="str">
            <v>Caba</v>
          </cell>
          <cell r="V8389">
            <v>1128</v>
          </cell>
          <cell r="W8389" t="str">
            <v>Capital Federal</v>
          </cell>
          <cell r="Y8389" t="str">
            <v>ENVÍO SIN CARGO (CABA Y GRAN PARTE DE GBA) TIEMPO: 4 a 6 DÍAS HÁBILES</v>
          </cell>
          <cell r="Z8389" t="str">
            <v>Mercado Pago</v>
          </cell>
          <cell r="AD8389">
            <v>44014</v>
          </cell>
          <cell r="AE8389">
            <v>44018</v>
          </cell>
          <cell r="AF8389" t="str">
            <v>PROMO SET DE VIDRIO</v>
          </cell>
          <cell r="AG8389">
            <v>1899</v>
          </cell>
          <cell r="AH8389">
            <v>1</v>
          </cell>
          <cell r="AI8389" t="str">
            <v>087588F3//BA6431//BA6431//PA59534</v>
          </cell>
          <cell r="AJ8389" t="str">
            <v>Móvil</v>
          </cell>
          <cell r="AK8389" t="str">
            <v>LLEGA EL 7-07 ENTRE 8 Y 18 HORAS!</v>
          </cell>
          <cell r="AL8389">
            <v>1562766600</v>
          </cell>
          <cell r="AM8389">
            <v>252313695</v>
          </cell>
          <cell r="AN8389" t="str">
            <v>Sí</v>
          </cell>
        </row>
        <row r="8390">
          <cell r="A8390">
            <v>970</v>
          </cell>
          <cell r="B8390" t="str">
            <v>brune16@hotmail.com</v>
          </cell>
          <cell r="C8390">
            <v>44014</v>
          </cell>
          <cell r="D8390" t="str">
            <v>Abierta</v>
          </cell>
          <cell r="E8390" t="str">
            <v>Recibido</v>
          </cell>
          <cell r="F8390" t="str">
            <v>Enviado</v>
          </cell>
          <cell r="G8390" t="str">
            <v>ARS</v>
          </cell>
          <cell r="H8390" t="str">
            <v>1593.88</v>
          </cell>
          <cell r="I8390">
            <v>0</v>
          </cell>
          <cell r="J8390">
            <v>0</v>
          </cell>
          <cell r="K8390" t="str">
            <v>1593.88</v>
          </cell>
          <cell r="L8390" t="str">
            <v>Brunella Messina</v>
          </cell>
          <cell r="M8390">
            <v>33314005</v>
          </cell>
          <cell r="N8390">
            <v>1156653491</v>
          </cell>
          <cell r="O8390" t="str">
            <v>Brunella Messina</v>
          </cell>
          <cell r="P8390">
            <v>1156653491</v>
          </cell>
          <cell r="Q8390" t="str">
            <v>Brandsen</v>
          </cell>
          <cell r="R8390">
            <v>1766</v>
          </cell>
          <cell r="S8390" t="str">
            <v>3C</v>
          </cell>
          <cell r="T8390" t="str">
            <v>Barracas</v>
          </cell>
          <cell r="U8390" t="str">
            <v>Caba</v>
          </cell>
          <cell r="V8390">
            <v>1287</v>
          </cell>
          <cell r="W8390" t="str">
            <v>Capital Federal</v>
          </cell>
          <cell r="Y8390" t="str">
            <v>ENVÍO SIN CARGO (CABA Y GRAN PARTE DE GBA) TIEMPO: 4 a 6 DÍAS HÁBILES</v>
          </cell>
          <cell r="Z8390" t="str">
            <v>Mercado Pago</v>
          </cell>
          <cell r="AD8390">
            <v>44014</v>
          </cell>
          <cell r="AE8390">
            <v>44018</v>
          </cell>
          <cell r="AF8390" t="str">
            <v>SET X 5: 2 ESPATULAS+ 3 CUCHARAS</v>
          </cell>
          <cell r="AG8390">
            <v>398</v>
          </cell>
          <cell r="AH8390">
            <v>1</v>
          </cell>
          <cell r="AI8390" t="str">
            <v>046BA4969</v>
          </cell>
          <cell r="AJ8390" t="str">
            <v>Móvil</v>
          </cell>
          <cell r="AK8390" t="str">
            <v>LLEGA EL 7-07 ENTRE 8 Y 18 HORAS!</v>
          </cell>
          <cell r="AL8390">
            <v>1562503792</v>
          </cell>
          <cell r="AM8390">
            <v>252184066</v>
          </cell>
          <cell r="AN8390" t="str">
            <v>Sí</v>
          </cell>
        </row>
        <row r="8391">
          <cell r="A8391">
            <v>970</v>
          </cell>
          <cell r="B8391" t="str">
            <v>brune16@hotmail.com</v>
          </cell>
          <cell r="AF8391" t="str">
            <v>TRAPEADOR DE PISO VIOLETA EXTENSIBLE</v>
          </cell>
          <cell r="AG8391" t="str">
            <v>1195.88</v>
          </cell>
          <cell r="AH8391">
            <v>1</v>
          </cell>
          <cell r="AI8391" t="str">
            <v>046LI7535</v>
          </cell>
          <cell r="AN8391" t="str">
            <v>Sí</v>
          </cell>
        </row>
        <row r="8392">
          <cell r="A8392">
            <v>969</v>
          </cell>
          <cell r="B8392" t="str">
            <v>mars_tfarg@hotmail.com.ar</v>
          </cell>
          <cell r="C8392">
            <v>44014</v>
          </cell>
          <cell r="D8392" t="str">
            <v>Abierta</v>
          </cell>
          <cell r="E8392" t="str">
            <v>Recibido</v>
          </cell>
          <cell r="F8392" t="str">
            <v>Enviado</v>
          </cell>
          <cell r="G8392" t="str">
            <v>ARS</v>
          </cell>
          <cell r="H8392" t="str">
            <v>2833.05</v>
          </cell>
          <cell r="I8392">
            <v>0</v>
          </cell>
          <cell r="J8392">
            <v>0</v>
          </cell>
          <cell r="K8392" t="str">
            <v>2833.05</v>
          </cell>
          <cell r="L8392" t="str">
            <v>Mar Rod</v>
          </cell>
          <cell r="M8392">
            <v>37357700</v>
          </cell>
          <cell r="N8392">
            <v>1155762904</v>
          </cell>
          <cell r="O8392" t="str">
            <v>Mar rod</v>
          </cell>
          <cell r="P8392">
            <v>1155762904</v>
          </cell>
          <cell r="Q8392" t="str">
            <v>Camarones</v>
          </cell>
          <cell r="R8392">
            <v>3100</v>
          </cell>
          <cell r="S8392">
            <v>4</v>
          </cell>
          <cell r="T8392" t="str">
            <v>villa santa rita</v>
          </cell>
          <cell r="U8392" t="str">
            <v>Caba</v>
          </cell>
          <cell r="V8392">
            <v>1416</v>
          </cell>
          <cell r="W8392" t="str">
            <v>Capital Federal</v>
          </cell>
          <cell r="Y8392" t="str">
            <v>ENVÍO SIN CARGO (CABA Y GRAN PARTE DE GBA) TIEMPO: 4 a 6 DÍAS HÁBILES</v>
          </cell>
          <cell r="Z8392" t="str">
            <v>Mercado Pago</v>
          </cell>
          <cell r="AD8392">
            <v>44014</v>
          </cell>
          <cell r="AE8392">
            <v>44018</v>
          </cell>
          <cell r="AF8392" t="str">
            <v>JARRA MEDIDORA RECTA CH 7.7X10CM</v>
          </cell>
          <cell r="AG8392">
            <v>438</v>
          </cell>
          <cell r="AH8392">
            <v>1</v>
          </cell>
          <cell r="AI8392" t="str">
            <v>055BA7678</v>
          </cell>
          <cell r="AJ8392" t="str">
            <v>Web</v>
          </cell>
          <cell r="AK8392" t="str">
            <v>LLEGA EL 7-07 ENTRE 8 Y 18 HORAS!</v>
          </cell>
          <cell r="AL8392">
            <v>1562417423</v>
          </cell>
          <cell r="AM8392">
            <v>252155954</v>
          </cell>
          <cell r="AN8392" t="str">
            <v>Sí</v>
          </cell>
        </row>
        <row r="8393">
          <cell r="A8393">
            <v>969</v>
          </cell>
          <cell r="B8393" t="str">
            <v>mars_tfarg@hotmail.com.ar</v>
          </cell>
          <cell r="AF8393" t="str">
            <v>PORTACEPILLOS CREMA POLIRESINA 10.5X7CM</v>
          </cell>
          <cell r="AG8393" t="str">
            <v>606.05</v>
          </cell>
          <cell r="AH8393">
            <v>1</v>
          </cell>
          <cell r="AI8393" t="str">
            <v>046AB7327</v>
          </cell>
          <cell r="AN8393" t="str">
            <v>Sí</v>
          </cell>
        </row>
        <row r="8394">
          <cell r="A8394">
            <v>969</v>
          </cell>
          <cell r="B8394" t="str">
            <v>mars_tfarg@hotmail.com.ar</v>
          </cell>
          <cell r="AF8394" t="str">
            <v>SET DE BAÑO 3 PIEZAS: DISPENSER + JABONERA + 1 PORTA CEPILLOS POLI</v>
          </cell>
          <cell r="AG8394">
            <v>1789</v>
          </cell>
          <cell r="AH8394">
            <v>1</v>
          </cell>
          <cell r="AI8394" t="str">
            <v>046AB6648</v>
          </cell>
          <cell r="AN8394" t="str">
            <v>Sí</v>
          </cell>
        </row>
        <row r="8395">
          <cell r="A8395">
            <v>968</v>
          </cell>
          <cell r="B8395" t="str">
            <v>karenvolpatti1995@gmail.com</v>
          </cell>
          <cell r="C8395">
            <v>44014</v>
          </cell>
          <cell r="D8395" t="str">
            <v>Abierta</v>
          </cell>
          <cell r="E8395" t="str">
            <v>Recibido</v>
          </cell>
          <cell r="F8395" t="str">
            <v>Enviado</v>
          </cell>
          <cell r="G8395" t="str">
            <v>ARS</v>
          </cell>
          <cell r="H8395">
            <v>1708</v>
          </cell>
          <cell r="I8395">
            <v>0</v>
          </cell>
          <cell r="J8395">
            <v>0</v>
          </cell>
          <cell r="K8395">
            <v>1708</v>
          </cell>
          <cell r="L8395" t="str">
            <v>Karen Volpatti</v>
          </cell>
          <cell r="M8395">
            <v>38844732</v>
          </cell>
          <cell r="N8395">
            <v>5491160493197</v>
          </cell>
          <cell r="O8395" t="str">
            <v>Karen Volpatti</v>
          </cell>
          <cell r="P8395">
            <v>5491160493197</v>
          </cell>
          <cell r="Q8395" t="str">
            <v>Felix de alzaga</v>
          </cell>
          <cell r="R8395">
            <v>3645</v>
          </cell>
          <cell r="T8395" t="str">
            <v>Monte chingolo</v>
          </cell>
          <cell r="U8395" t="str">
            <v>Lanus este</v>
          </cell>
          <cell r="V8395">
            <v>1824</v>
          </cell>
          <cell r="W8395" t="str">
            <v>Gran Buenos Aires</v>
          </cell>
          <cell r="Y8395" t="str">
            <v>ENVÍO SIN CARGO (CABA Y GRAN PARTE DE GBA) TIEMPO: 4 a 6 DÍAS HÁBILES</v>
          </cell>
          <cell r="Z8395" t="str">
            <v>Mercado Pago</v>
          </cell>
          <cell r="AD8395">
            <v>44014</v>
          </cell>
          <cell r="AE8395">
            <v>44018</v>
          </cell>
          <cell r="AF8395" t="str">
            <v>MESA PLEGABLE PARA PC MADERA Y METAL 59X39X23CM (Negro)</v>
          </cell>
          <cell r="AG8395">
            <v>1708</v>
          </cell>
          <cell r="AH8395">
            <v>1</v>
          </cell>
          <cell r="AI8395" t="str">
            <v>046ME7897</v>
          </cell>
          <cell r="AJ8395" t="str">
            <v>Móvil</v>
          </cell>
          <cell r="AK8395" t="str">
            <v>LLEGA EL 8-07 ENTRE 8 Y 18 HORAS!</v>
          </cell>
          <cell r="AL8395">
            <v>1562254805</v>
          </cell>
          <cell r="AM8395">
            <v>252135441</v>
          </cell>
          <cell r="AN8395" t="str">
            <v>Sí</v>
          </cell>
        </row>
        <row r="8396">
          <cell r="A8396">
            <v>967</v>
          </cell>
          <cell r="B8396" t="str">
            <v>meryli_s@hotmail.com</v>
          </cell>
          <cell r="C8396">
            <v>44014</v>
          </cell>
          <cell r="D8396" t="str">
            <v>Abierta</v>
          </cell>
          <cell r="E8396" t="str">
            <v>Recibido</v>
          </cell>
          <cell r="F8396" t="str">
            <v>Enviado</v>
          </cell>
          <cell r="G8396" t="str">
            <v>ARS</v>
          </cell>
          <cell r="H8396">
            <v>1899</v>
          </cell>
          <cell r="I8396">
            <v>0</v>
          </cell>
          <cell r="J8396">
            <v>0</v>
          </cell>
          <cell r="K8396">
            <v>1899</v>
          </cell>
          <cell r="L8396" t="str">
            <v>María Serrano</v>
          </cell>
          <cell r="M8396">
            <v>33571007</v>
          </cell>
          <cell r="N8396">
            <v>2216109321</v>
          </cell>
          <cell r="O8396" t="str">
            <v>María Serrano</v>
          </cell>
          <cell r="P8396">
            <v>2216109321</v>
          </cell>
          <cell r="Q8396" t="str">
            <v>1 entre 419 y 422 bis Torre 9</v>
          </cell>
          <cell r="R8396">
            <v>460</v>
          </cell>
          <cell r="S8396" t="str">
            <v>1C</v>
          </cell>
          <cell r="T8396" t="str">
            <v>FOECYT</v>
          </cell>
          <cell r="U8396" t="str">
            <v>Villa Elisa</v>
          </cell>
          <cell r="V8396">
            <v>1440</v>
          </cell>
          <cell r="W8396" t="str">
            <v>Capital Federal</v>
          </cell>
          <cell r="Y8396" t="str">
            <v>ENVÍO SIN CARGO (CABA Y GRAN PARTE DE GBA) TIEMPO: 4 a 6 DÍAS HÁBILES</v>
          </cell>
          <cell r="Z8396" t="str">
            <v>Mercado Pago</v>
          </cell>
          <cell r="AB8396" t="str">
            <v>Hola, soy de Villa Elisa, partido de La Plata. Código postal 1894</v>
          </cell>
          <cell r="AD8396">
            <v>44014</v>
          </cell>
          <cell r="AE8396">
            <v>44018</v>
          </cell>
          <cell r="AF8396" t="str">
            <v>PROMO SET DE VIDRIO</v>
          </cell>
          <cell r="AG8396">
            <v>1899</v>
          </cell>
          <cell r="AH8396">
            <v>1</v>
          </cell>
          <cell r="AI8396" t="str">
            <v>087588F3//BA6431//BA6431//PA59534</v>
          </cell>
          <cell r="AJ8396" t="str">
            <v>Web</v>
          </cell>
          <cell r="AK8396" t="str">
            <v>LLEGA EL 13-07 ENTRE 8 Y 18 HORAS!</v>
          </cell>
          <cell r="AL8396">
            <v>1562134630</v>
          </cell>
          <cell r="AM8396">
            <v>252109223</v>
          </cell>
          <cell r="AN8396" t="str">
            <v>Sí</v>
          </cell>
        </row>
        <row r="8397">
          <cell r="A8397">
            <v>966</v>
          </cell>
          <cell r="B8397" t="str">
            <v>lu.melgarejo@live.com</v>
          </cell>
          <cell r="C8397">
            <v>44014</v>
          </cell>
          <cell r="D8397" t="str">
            <v>Abierta</v>
          </cell>
          <cell r="E8397" t="str">
            <v>Recibido</v>
          </cell>
          <cell r="F8397" t="str">
            <v>Enviado</v>
          </cell>
          <cell r="G8397" t="str">
            <v>ARS</v>
          </cell>
          <cell r="H8397" t="str">
            <v>518.62</v>
          </cell>
          <cell r="I8397">
            <v>0</v>
          </cell>
          <cell r="J8397">
            <v>0</v>
          </cell>
          <cell r="K8397" t="str">
            <v>518.62</v>
          </cell>
          <cell r="L8397" t="str">
            <v xml:space="preserve">Luciana </v>
          </cell>
          <cell r="M8397">
            <v>38165682</v>
          </cell>
          <cell r="N8397">
            <v>1536106852</v>
          </cell>
          <cell r="O8397" t="str">
            <v>Luciana  Melgarejo</v>
          </cell>
          <cell r="P8397">
            <v>1536106852</v>
          </cell>
          <cell r="Q8397" t="str">
            <v>Madero</v>
          </cell>
          <cell r="R8397">
            <v>1963</v>
          </cell>
          <cell r="S8397" t="str">
            <v>Puerta gris</v>
          </cell>
          <cell r="T8397" t="str">
            <v>Valentin Alsina</v>
          </cell>
          <cell r="U8397" t="str">
            <v>Lanus</v>
          </cell>
          <cell r="V8397">
            <v>1822</v>
          </cell>
          <cell r="W8397" t="str">
            <v>Gran Buenos Aires</v>
          </cell>
          <cell r="Y8397" t="str">
            <v>ENVÍO SIN CARGO (CABA Y GRAN PARTE DE GBA) TIEMPO: 4 a 6 DÍAS HÁBILES</v>
          </cell>
          <cell r="Z8397" t="str">
            <v>Mercado Pago</v>
          </cell>
          <cell r="AB8397" t="str">
            <v xml:space="preserve">Tocar timbre en la puerta gris. Llamar previo a la entrega al 1536106852 para asegurar que haya quien lo reciba. </v>
          </cell>
          <cell r="AC8397" t="str">
            <v>15-07 cambio vaso blanco por rojo</v>
          </cell>
          <cell r="AD8397">
            <v>44014</v>
          </cell>
          <cell r="AE8397">
            <v>44018</v>
          </cell>
          <cell r="AF8397" t="str">
            <v>TAPA PARA BOTELLAS 1 PIEZA COLORES SURTIDOS</v>
          </cell>
          <cell r="AG8397" t="str">
            <v>19.99</v>
          </cell>
          <cell r="AH8397">
            <v>2</v>
          </cell>
          <cell r="AI8397" t="str">
            <v>019BA6984</v>
          </cell>
          <cell r="AJ8397" t="str">
            <v>Web</v>
          </cell>
          <cell r="AK8397" t="str">
            <v>LLEGA EL 8-07 ENTRE 8 Y 18 HORAS!</v>
          </cell>
          <cell r="AL8397">
            <v>1562013252</v>
          </cell>
          <cell r="AM8397">
            <v>252069692</v>
          </cell>
          <cell r="AN8397" t="str">
            <v>Sí</v>
          </cell>
        </row>
        <row r="8398">
          <cell r="A8398">
            <v>966</v>
          </cell>
          <cell r="B8398" t="str">
            <v>lu.melgarejo@live.com</v>
          </cell>
          <cell r="AF8398" t="str">
            <v>ESPATULAS PLASTICO (Rojo)</v>
          </cell>
          <cell r="AG8398" t="str">
            <v>88.94</v>
          </cell>
          <cell r="AH8398">
            <v>1</v>
          </cell>
          <cell r="AI8398" t="str">
            <v>019BA7572BA</v>
          </cell>
          <cell r="AN8398" t="str">
            <v>Sí</v>
          </cell>
        </row>
        <row r="8399">
          <cell r="A8399">
            <v>966</v>
          </cell>
          <cell r="B8399" t="str">
            <v>lu.melgarejo@live.com</v>
          </cell>
          <cell r="AF8399" t="str">
            <v>VASO BLANCO FACETADO Y EXPRIMIDOR</v>
          </cell>
          <cell r="AG8399" t="str">
            <v>184.99</v>
          </cell>
          <cell r="AH8399">
            <v>1</v>
          </cell>
          <cell r="AI8399" t="str">
            <v>BP24001 BIPO</v>
          </cell>
          <cell r="AN8399" t="str">
            <v>Sí</v>
          </cell>
        </row>
        <row r="8400">
          <cell r="A8400">
            <v>966</v>
          </cell>
          <cell r="B8400" t="str">
            <v>lu.melgarejo@live.com</v>
          </cell>
          <cell r="AF8400" t="str">
            <v>DESTAPADOR - SACACORCHOS</v>
          </cell>
          <cell r="AG8400" t="str">
            <v>134.84</v>
          </cell>
          <cell r="AH8400">
            <v>1</v>
          </cell>
          <cell r="AI8400" t="str">
            <v>BA4791</v>
          </cell>
          <cell r="AN8400" t="str">
            <v>Sí</v>
          </cell>
        </row>
        <row r="8401">
          <cell r="A8401">
            <v>966</v>
          </cell>
          <cell r="B8401" t="str">
            <v>lu.melgarejo@live.com</v>
          </cell>
          <cell r="AF8401" t="str">
            <v>UNTADOR CRISTAL 1 PIEZA 14,5CM MOTIV. SIN ELECCIÓN</v>
          </cell>
          <cell r="AG8401" t="str">
            <v>23.29</v>
          </cell>
          <cell r="AH8401">
            <v>3</v>
          </cell>
          <cell r="AI8401" t="str">
            <v>019BA6981</v>
          </cell>
          <cell r="AN8401" t="str">
            <v>Sí</v>
          </cell>
        </row>
        <row r="8402">
          <cell r="A8402">
            <v>965</v>
          </cell>
          <cell r="B8402" t="str">
            <v>mperrupato@yahoo.com.ar</v>
          </cell>
          <cell r="C8402">
            <v>44014</v>
          </cell>
          <cell r="D8402" t="str">
            <v>Abierta</v>
          </cell>
          <cell r="E8402" t="str">
            <v>Recibido</v>
          </cell>
          <cell r="F8402" t="str">
            <v>Enviado</v>
          </cell>
          <cell r="G8402" t="str">
            <v>ARS</v>
          </cell>
          <cell r="H8402" t="str">
            <v>1413.73</v>
          </cell>
          <cell r="I8402">
            <v>0</v>
          </cell>
          <cell r="J8402">
            <v>0</v>
          </cell>
          <cell r="K8402" t="str">
            <v>1413.73</v>
          </cell>
          <cell r="L8402" t="str">
            <v>Maria PERRUPATO</v>
          </cell>
          <cell r="M8402">
            <v>17586185</v>
          </cell>
          <cell r="N8402">
            <v>1568798141</v>
          </cell>
          <cell r="O8402" t="str">
            <v>Maria PERRUPATO</v>
          </cell>
          <cell r="P8402">
            <v>1568798141</v>
          </cell>
          <cell r="Q8402" t="str">
            <v>Senillosa</v>
          </cell>
          <cell r="R8402">
            <v>1187</v>
          </cell>
          <cell r="T8402" t="str">
            <v>Parque Chacabuco</v>
          </cell>
          <cell r="U8402" t="str">
            <v>Caba</v>
          </cell>
          <cell r="V8402">
            <v>1424</v>
          </cell>
          <cell r="W8402" t="str">
            <v>Capital Federal</v>
          </cell>
          <cell r="Y8402" t="str">
            <v>ENVÍO SIN CARGO (CABA Y GRAN PARTE DE GBA) TIEMPO: 4 a 6 DÍAS HÁBILES</v>
          </cell>
          <cell r="Z8402" t="str">
            <v>Mercado Pago</v>
          </cell>
          <cell r="AD8402">
            <v>44014</v>
          </cell>
          <cell r="AE8402">
            <v>44018</v>
          </cell>
          <cell r="AF8402" t="str">
            <v>TAMIZ ACERO INXODABLE</v>
          </cell>
          <cell r="AG8402" t="str">
            <v>569.8</v>
          </cell>
          <cell r="AH8402">
            <v>1</v>
          </cell>
          <cell r="AI8402" t="str">
            <v>046BA4748 LE PUSE EL 15%</v>
          </cell>
          <cell r="AJ8402" t="str">
            <v>Móvil</v>
          </cell>
          <cell r="AK8402" t="str">
            <v>LLEGA EL 7-07 ENTRE 8 Y 18 HORAS!</v>
          </cell>
          <cell r="AL8402">
            <v>1561899596</v>
          </cell>
          <cell r="AM8402">
            <v>252056428</v>
          </cell>
          <cell r="AN8402" t="str">
            <v>Sí</v>
          </cell>
        </row>
        <row r="8403">
          <cell r="A8403">
            <v>965</v>
          </cell>
          <cell r="B8403" t="str">
            <v>mperrupato@yahoo.com.ar</v>
          </cell>
          <cell r="AF8403" t="str">
            <v>YERBA Y AZUCAR MATEANDO PLATA</v>
          </cell>
          <cell r="AG8403" t="str">
            <v>843.93</v>
          </cell>
          <cell r="AH8403">
            <v>1</v>
          </cell>
          <cell r="AI8403" t="str">
            <v>645LA55051</v>
          </cell>
          <cell r="AN8403" t="str">
            <v>Sí</v>
          </cell>
        </row>
        <row r="8404">
          <cell r="A8404">
            <v>964</v>
          </cell>
          <cell r="B8404" t="str">
            <v>paulaagustinazambianchi@gmail.com</v>
          </cell>
          <cell r="C8404">
            <v>44014</v>
          </cell>
          <cell r="D8404" t="str">
            <v>Abierta</v>
          </cell>
          <cell r="E8404" t="str">
            <v>Recibido</v>
          </cell>
          <cell r="F8404" t="str">
            <v>Enviado</v>
          </cell>
          <cell r="G8404" t="str">
            <v>ARS</v>
          </cell>
          <cell r="H8404" t="str">
            <v>3930.03</v>
          </cell>
          <cell r="I8404">
            <v>0</v>
          </cell>
          <cell r="J8404">
            <v>0</v>
          </cell>
          <cell r="K8404" t="str">
            <v>3930.03</v>
          </cell>
          <cell r="L8404" t="str">
            <v>Paula Zambianchi</v>
          </cell>
          <cell r="M8404">
            <v>39327799</v>
          </cell>
          <cell r="N8404">
            <v>42253607</v>
          </cell>
          <cell r="O8404" t="str">
            <v>Paula Zambianchi</v>
          </cell>
          <cell r="P8404">
            <v>42253607</v>
          </cell>
          <cell r="Q8404" t="str">
            <v>General Madariaga</v>
          </cell>
          <cell r="R8404">
            <v>1836</v>
          </cell>
          <cell r="S8404" t="str">
            <v>B</v>
          </cell>
          <cell r="T8404" t="str">
            <v>Lanus</v>
          </cell>
          <cell r="U8404" t="str">
            <v>Lanus</v>
          </cell>
          <cell r="V8404">
            <v>1824</v>
          </cell>
          <cell r="W8404" t="str">
            <v>Gran Buenos Aires</v>
          </cell>
          <cell r="Y8404" t="str">
            <v>ENVÍO SIN CARGO (CABA Y GRAN PARTE DE GBA) TIEMPO: 4 a 6 DÍAS HÁBILES</v>
          </cell>
          <cell r="Z8404" t="str">
            <v>Mercado Pago</v>
          </cell>
          <cell r="AD8404">
            <v>44014</v>
          </cell>
          <cell r="AE8404">
            <v>44018</v>
          </cell>
          <cell r="AF8404" t="str">
            <v>PISAPAPAS DISTINTOS COLORES (Negro)</v>
          </cell>
          <cell r="AG8404" t="str">
            <v>205.44</v>
          </cell>
          <cell r="AH8404">
            <v>1</v>
          </cell>
          <cell r="AI8404" t="str">
            <v>BP17002</v>
          </cell>
          <cell r="AJ8404" t="str">
            <v>Web</v>
          </cell>
          <cell r="AK8404" t="str">
            <v>LLEGA EL 8-07 ENTRE 8 Y 18 HORAS!</v>
          </cell>
          <cell r="AL8404">
            <v>1561791048</v>
          </cell>
          <cell r="AM8404">
            <v>252036604</v>
          </cell>
          <cell r="AN8404" t="str">
            <v>Sí</v>
          </cell>
        </row>
        <row r="8405">
          <cell r="A8405">
            <v>964</v>
          </cell>
          <cell r="B8405" t="str">
            <v>paulaagustinazambianchi@gmail.com</v>
          </cell>
          <cell r="AF8405" t="str">
            <v>PROMO: TABLA DE PICAR + CUCHILO DE CERAMICA 20 CM</v>
          </cell>
          <cell r="AG8405">
            <v>799</v>
          </cell>
          <cell r="AH8405">
            <v>1</v>
          </cell>
          <cell r="AI8405" t="str">
            <v>42BA1021//046BA8187</v>
          </cell>
          <cell r="AN8405" t="str">
            <v>Sí</v>
          </cell>
        </row>
        <row r="8406">
          <cell r="A8406">
            <v>964</v>
          </cell>
          <cell r="B8406" t="str">
            <v>paulaagustinazambianchi@gmail.com</v>
          </cell>
          <cell r="AF8406" t="str">
            <v>SET DE BAÑO 3 PIEZAS: DISPENSER + JABONERA + 1 PORTA CEPILLOS POLI</v>
          </cell>
          <cell r="AG8406">
            <v>1789</v>
          </cell>
          <cell r="AH8406">
            <v>1</v>
          </cell>
          <cell r="AI8406" t="str">
            <v>046AB6648</v>
          </cell>
          <cell r="AN8406" t="str">
            <v>Sí</v>
          </cell>
        </row>
        <row r="8407">
          <cell r="A8407">
            <v>964</v>
          </cell>
          <cell r="B8407" t="str">
            <v>paulaagustinazambianchi@gmail.com</v>
          </cell>
          <cell r="AF8407" t="str">
            <v>SARTEN DE CERAMICA DE 20CM C/TAPA ANTIADHERENTE</v>
          </cell>
          <cell r="AG8407" t="str">
            <v>1136.59</v>
          </cell>
          <cell r="AH8407">
            <v>1</v>
          </cell>
          <cell r="AI8407" t="str">
            <v>BA8169</v>
          </cell>
          <cell r="AN8407" t="str">
            <v>Sí</v>
          </cell>
        </row>
        <row r="8408">
          <cell r="A8408">
            <v>963</v>
          </cell>
          <cell r="B8408" t="str">
            <v>malena.fattorini@gmail.com</v>
          </cell>
          <cell r="C8408">
            <v>44014</v>
          </cell>
          <cell r="D8408" t="str">
            <v>Abierta</v>
          </cell>
          <cell r="E8408" t="str">
            <v>Recibido</v>
          </cell>
          <cell r="F8408" t="str">
            <v>Enviado</v>
          </cell>
          <cell r="G8408" t="str">
            <v>ARS</v>
          </cell>
          <cell r="H8408">
            <v>1899</v>
          </cell>
          <cell r="I8408">
            <v>0</v>
          </cell>
          <cell r="J8408">
            <v>0</v>
          </cell>
          <cell r="K8408">
            <v>1899</v>
          </cell>
          <cell r="L8408" t="str">
            <v>Malena Fattorini</v>
          </cell>
          <cell r="M8408">
            <v>36085541</v>
          </cell>
          <cell r="N8408">
            <v>1560175853</v>
          </cell>
          <cell r="O8408" t="str">
            <v>Malena Fattorini</v>
          </cell>
          <cell r="P8408">
            <v>1560175853</v>
          </cell>
          <cell r="Q8408" t="str">
            <v>Ministro brin</v>
          </cell>
          <cell r="R8408">
            <v>3967</v>
          </cell>
          <cell r="U8408" t="str">
            <v>Buenos Aires</v>
          </cell>
          <cell r="V8408">
            <v>1824</v>
          </cell>
          <cell r="W8408" t="str">
            <v>Gran Buenos Aires</v>
          </cell>
          <cell r="Y8408" t="str">
            <v>ENVÍO SIN CARGO (CABA Y GRAN PARTE DE GBA) TIEMPO: 4 a 6 DÍAS HÁBILES</v>
          </cell>
          <cell r="Z8408" t="str">
            <v>Mercado Pago</v>
          </cell>
          <cell r="AD8408">
            <v>44014</v>
          </cell>
          <cell r="AE8408">
            <v>44018</v>
          </cell>
          <cell r="AF8408" t="str">
            <v>PROMO SET DE VIDRIO</v>
          </cell>
          <cell r="AG8408">
            <v>1899</v>
          </cell>
          <cell r="AH8408">
            <v>1</v>
          </cell>
          <cell r="AI8408" t="str">
            <v>087588F3//BA6431//BA6431//PA59534</v>
          </cell>
          <cell r="AJ8408" t="str">
            <v>Móvil</v>
          </cell>
          <cell r="AK8408" t="str">
            <v>LLEGA EL 8-07 ENTRE 8 Y 18 HORAS!</v>
          </cell>
          <cell r="AL8408">
            <v>1561472783</v>
          </cell>
          <cell r="AM8408">
            <v>251556676</v>
          </cell>
          <cell r="AN8408" t="str">
            <v>Sí</v>
          </cell>
        </row>
        <row r="8409">
          <cell r="A8409">
            <v>962</v>
          </cell>
          <cell r="B8409" t="str">
            <v>emiliocontardi@yahoo.com.ar</v>
          </cell>
          <cell r="C8409">
            <v>44014</v>
          </cell>
          <cell r="D8409" t="str">
            <v>Abierta</v>
          </cell>
          <cell r="E8409" t="str">
            <v>Recibido</v>
          </cell>
          <cell r="F8409" t="str">
            <v>Enviado</v>
          </cell>
          <cell r="G8409" t="str">
            <v>ARS</v>
          </cell>
          <cell r="H8409" t="str">
            <v>1061.18</v>
          </cell>
          <cell r="I8409">
            <v>0</v>
          </cell>
          <cell r="J8409">
            <v>0</v>
          </cell>
          <cell r="K8409" t="str">
            <v>1061.18</v>
          </cell>
          <cell r="L8409" t="str">
            <v>Maria Gonzalez</v>
          </cell>
          <cell r="M8409">
            <v>34261086</v>
          </cell>
          <cell r="N8409">
            <v>1126760360</v>
          </cell>
          <cell r="O8409" t="str">
            <v>Maria Gonzalez</v>
          </cell>
          <cell r="P8409">
            <v>1126760360</v>
          </cell>
          <cell r="Q8409" t="str">
            <v>San geronimo</v>
          </cell>
          <cell r="R8409">
            <v>670</v>
          </cell>
          <cell r="T8409" t="str">
            <v>San rudecindo</v>
          </cell>
          <cell r="U8409" t="str">
            <v>Bosques</v>
          </cell>
          <cell r="V8409">
            <v>1889</v>
          </cell>
          <cell r="W8409" t="str">
            <v>Gran Buenos Aires</v>
          </cell>
          <cell r="Y8409" t="str">
            <v>ENVÍO SIN CARGO (CABA Y GRAN PARTE DE GBA) TIEMPO: 4 a 6 DÍAS HÁBILES</v>
          </cell>
          <cell r="Z8409" t="str">
            <v>Mercado Pago</v>
          </cell>
          <cell r="AD8409">
            <v>44014</v>
          </cell>
          <cell r="AE8409">
            <v>44018</v>
          </cell>
          <cell r="AF8409" t="str">
            <v>TAMIZ ACERO INXODABLE</v>
          </cell>
          <cell r="AG8409" t="str">
            <v>569.8</v>
          </cell>
          <cell r="AH8409">
            <v>1</v>
          </cell>
          <cell r="AI8409" t="str">
            <v>046BA4748 LE PUSE EL 15%</v>
          </cell>
          <cell r="AJ8409" t="str">
            <v>Móvil</v>
          </cell>
          <cell r="AK8409" t="str">
            <v>LLEGA EL 8-07 ENTRE 8 Y 18 HORAS!</v>
          </cell>
          <cell r="AL8409">
            <v>1561459348</v>
          </cell>
          <cell r="AM8409">
            <v>251969309</v>
          </cell>
          <cell r="AN8409" t="str">
            <v>Sí</v>
          </cell>
        </row>
        <row r="8410">
          <cell r="A8410">
            <v>962</v>
          </cell>
          <cell r="B8410" t="str">
            <v>emiliocontardi@yahoo.com.ar</v>
          </cell>
          <cell r="AF8410" t="str">
            <v>ESPATULAS PLASTICO (Rosa)</v>
          </cell>
          <cell r="AG8410" t="str">
            <v>88.94</v>
          </cell>
          <cell r="AH8410">
            <v>1</v>
          </cell>
          <cell r="AI8410" t="str">
            <v>019BA7572BA</v>
          </cell>
          <cell r="AN8410" t="str">
            <v>Sí</v>
          </cell>
        </row>
        <row r="8411">
          <cell r="A8411">
            <v>962</v>
          </cell>
          <cell r="B8411" t="str">
            <v>emiliocontardi@yahoo.com.ar</v>
          </cell>
          <cell r="AF8411" t="str">
            <v>ESPATULAS PLASTICO (Rojo)</v>
          </cell>
          <cell r="AG8411" t="str">
            <v>88.94</v>
          </cell>
          <cell r="AH8411">
            <v>1</v>
          </cell>
          <cell r="AI8411" t="str">
            <v>019BA7572BA</v>
          </cell>
          <cell r="AN8411" t="str">
            <v>Sí</v>
          </cell>
        </row>
        <row r="8412">
          <cell r="A8412">
            <v>962</v>
          </cell>
          <cell r="B8412" t="str">
            <v>emiliocontardi@yahoo.com.ar</v>
          </cell>
          <cell r="AF8412" t="str">
            <v>BATIDOR SEMIAUTOMATICO 34 CM</v>
          </cell>
          <cell r="AG8412" t="str">
            <v>313.5</v>
          </cell>
          <cell r="AH8412">
            <v>1</v>
          </cell>
          <cell r="AI8412" t="str">
            <v>046BA4824</v>
          </cell>
          <cell r="AN8412" t="str">
            <v>Sí</v>
          </cell>
        </row>
        <row r="8413">
          <cell r="A8413">
            <v>961</v>
          </cell>
          <cell r="B8413" t="str">
            <v>lilianasisi76@gmail.com</v>
          </cell>
          <cell r="C8413">
            <v>44014</v>
          </cell>
          <cell r="D8413" t="str">
            <v>Abierta</v>
          </cell>
          <cell r="E8413" t="str">
            <v>Recibido</v>
          </cell>
          <cell r="F8413" t="str">
            <v>Enviado</v>
          </cell>
          <cell r="G8413" t="str">
            <v>ARS</v>
          </cell>
          <cell r="H8413">
            <v>1899</v>
          </cell>
          <cell r="I8413">
            <v>0</v>
          </cell>
          <cell r="J8413">
            <v>0</v>
          </cell>
          <cell r="K8413">
            <v>1899</v>
          </cell>
          <cell r="L8413" t="str">
            <v>Liliana Sisi</v>
          </cell>
          <cell r="M8413">
            <v>25705615</v>
          </cell>
          <cell r="N8413">
            <v>1154605259</v>
          </cell>
          <cell r="O8413" t="str">
            <v>Liliana Sisi</v>
          </cell>
          <cell r="P8413">
            <v>1154605259</v>
          </cell>
          <cell r="Q8413" t="str">
            <v>Las heras</v>
          </cell>
          <cell r="R8413">
            <v>1115</v>
          </cell>
          <cell r="S8413" t="str">
            <v>3B</v>
          </cell>
          <cell r="U8413" t="str">
            <v>San Fernando</v>
          </cell>
          <cell r="V8413">
            <v>1646</v>
          </cell>
          <cell r="W8413" t="str">
            <v>Gran Buenos Aires</v>
          </cell>
          <cell r="Y8413" t="str">
            <v>ENVÍO SIN CARGO (CABA Y GRAN PARTE DE GBA) TIEMPO: 4 a 6 DÍAS HÁBILES</v>
          </cell>
          <cell r="Z8413" t="str">
            <v>Mercado Pago</v>
          </cell>
          <cell r="AD8413">
            <v>44014</v>
          </cell>
          <cell r="AE8413">
            <v>44018</v>
          </cell>
          <cell r="AF8413" t="str">
            <v>PROMO SET DE VIDRIO</v>
          </cell>
          <cell r="AG8413">
            <v>1899</v>
          </cell>
          <cell r="AH8413">
            <v>1</v>
          </cell>
          <cell r="AI8413" t="str">
            <v>087588F3//BA6431//BA6431//PA59534</v>
          </cell>
          <cell r="AJ8413" t="str">
            <v>Móvil</v>
          </cell>
          <cell r="AK8413" t="str">
            <v>LLEGA EL 7-07 ENTRE 8 Y 18 HORAS!</v>
          </cell>
          <cell r="AL8413">
            <v>1561450084</v>
          </cell>
          <cell r="AM8413">
            <v>251972053</v>
          </cell>
          <cell r="AN8413" t="str">
            <v>Sí</v>
          </cell>
        </row>
        <row r="8414">
          <cell r="A8414">
            <v>960</v>
          </cell>
          <cell r="B8414" t="str">
            <v>gimelamiral@hotmail.com</v>
          </cell>
          <cell r="C8414">
            <v>44014</v>
          </cell>
          <cell r="D8414" t="str">
            <v>Abierta</v>
          </cell>
          <cell r="E8414" t="str">
            <v>Recibido</v>
          </cell>
          <cell r="F8414" t="str">
            <v>Enviado</v>
          </cell>
          <cell r="G8414" t="str">
            <v>ARS</v>
          </cell>
          <cell r="H8414" t="str">
            <v>4363.64</v>
          </cell>
          <cell r="I8414">
            <v>0</v>
          </cell>
          <cell r="J8414">
            <v>0</v>
          </cell>
          <cell r="K8414" t="str">
            <v>4363.64</v>
          </cell>
          <cell r="L8414" t="str">
            <v>Gimena soledad Lamiral</v>
          </cell>
          <cell r="M8414">
            <v>27703887</v>
          </cell>
          <cell r="N8414">
            <v>1141943278</v>
          </cell>
          <cell r="O8414" t="str">
            <v>Gimena soledad Lamiral</v>
          </cell>
          <cell r="P8414">
            <v>1141943278</v>
          </cell>
          <cell r="Q8414" t="str">
            <v>Calle 138</v>
          </cell>
          <cell r="R8414">
            <v>145</v>
          </cell>
          <cell r="T8414" t="str">
            <v>El sol</v>
          </cell>
          <cell r="U8414" t="str">
            <v>Berazategui</v>
          </cell>
          <cell r="V8414">
            <v>1884</v>
          </cell>
          <cell r="W8414" t="str">
            <v>Gran Buenos Aires</v>
          </cell>
          <cell r="Y8414" t="str">
            <v>ENVÍO SIN CARGO (CABA Y GRAN PARTE DE GBA) TIEMPO: 4 a 6 DÍAS HÁBILES</v>
          </cell>
          <cell r="Z8414" t="str">
            <v>Mercado Pago</v>
          </cell>
          <cell r="AD8414">
            <v>44014</v>
          </cell>
          <cell r="AE8414">
            <v>44018</v>
          </cell>
          <cell r="AF8414" t="str">
            <v>CUBIERTERO/ESCURRIDOR DE ACERO INOXIDABLE 15X10CM</v>
          </cell>
          <cell r="AG8414">
            <v>748</v>
          </cell>
          <cell r="AH8414">
            <v>1</v>
          </cell>
          <cell r="AI8414" t="str">
            <v>046BA6623</v>
          </cell>
          <cell r="AJ8414" t="str">
            <v>Móvil</v>
          </cell>
          <cell r="AK8414" t="str">
            <v>LLEGA EL 13-07 ENTRE 8 Y 18 HORAS!</v>
          </cell>
          <cell r="AL8414">
            <v>1561348900</v>
          </cell>
          <cell r="AM8414">
            <v>251941064</v>
          </cell>
          <cell r="AN8414" t="str">
            <v>Sí</v>
          </cell>
        </row>
        <row r="8415">
          <cell r="A8415">
            <v>960</v>
          </cell>
          <cell r="B8415" t="str">
            <v>gimelamiral@hotmail.com</v>
          </cell>
          <cell r="AF8415" t="str">
            <v>SET CUCHARON Y TENEDOR BAMBOO NEGRO 29CM</v>
          </cell>
          <cell r="AG8415">
            <v>1024</v>
          </cell>
          <cell r="AH8415">
            <v>1</v>
          </cell>
          <cell r="AI8415" t="str">
            <v>BA7801</v>
          </cell>
          <cell r="AN8415" t="str">
            <v>Sí</v>
          </cell>
        </row>
        <row r="8416">
          <cell r="A8416">
            <v>960</v>
          </cell>
          <cell r="B8416" t="str">
            <v>gimelamiral@hotmail.com</v>
          </cell>
          <cell r="AF8416" t="str">
            <v>BOWL BAMBOO NEGRO 23CMX8CM</v>
          </cell>
          <cell r="AG8416">
            <v>1359</v>
          </cell>
          <cell r="AH8416">
            <v>1</v>
          </cell>
          <cell r="AI8416" t="str">
            <v>BA8128NEG</v>
          </cell>
          <cell r="AN8416" t="str">
            <v>Sí</v>
          </cell>
        </row>
        <row r="8417">
          <cell r="A8417">
            <v>960</v>
          </cell>
          <cell r="B8417" t="str">
            <v>gimelamiral@hotmail.com</v>
          </cell>
          <cell r="AF8417" t="str">
            <v>PISAPAPAS DISTINTOS COLORES (Negro)</v>
          </cell>
          <cell r="AG8417" t="str">
            <v>205.44</v>
          </cell>
          <cell r="AH8417">
            <v>1</v>
          </cell>
          <cell r="AI8417" t="str">
            <v>BP17002</v>
          </cell>
          <cell r="AN8417" t="str">
            <v>Sí</v>
          </cell>
        </row>
        <row r="8418">
          <cell r="A8418">
            <v>960</v>
          </cell>
          <cell r="B8418" t="str">
            <v>gimelamiral@hotmail.com</v>
          </cell>
          <cell r="AF8418" t="str">
            <v>CUCHARON DISTINTOS COLORES (Negro)</v>
          </cell>
          <cell r="AG8418" t="str">
            <v>205.44</v>
          </cell>
          <cell r="AH8418">
            <v>1</v>
          </cell>
          <cell r="AI8418" t="str">
            <v>BP16002</v>
          </cell>
          <cell r="AN8418" t="str">
            <v>Sí</v>
          </cell>
        </row>
        <row r="8419">
          <cell r="A8419">
            <v>960</v>
          </cell>
          <cell r="B8419" t="str">
            <v>gimelamiral@hotmail.com</v>
          </cell>
          <cell r="AF8419" t="str">
            <v>CUCHARA DISTINTOS COLORES (Negro)</v>
          </cell>
          <cell r="AG8419" t="str">
            <v>205.44</v>
          </cell>
          <cell r="AH8419">
            <v>1</v>
          </cell>
          <cell r="AI8419" t="str">
            <v>BP15002</v>
          </cell>
          <cell r="AN8419" t="str">
            <v>Sí</v>
          </cell>
        </row>
        <row r="8420">
          <cell r="A8420">
            <v>960</v>
          </cell>
          <cell r="B8420" t="str">
            <v>gimelamiral@hotmail.com</v>
          </cell>
          <cell r="AF8420" t="str">
            <v>ESPATULA PLANA RANURADA DISTINTOS COLORES (Negro)</v>
          </cell>
          <cell r="AG8420" t="str">
            <v>205.44</v>
          </cell>
          <cell r="AH8420">
            <v>1</v>
          </cell>
          <cell r="AI8420" t="str">
            <v>BP11002</v>
          </cell>
          <cell r="AN8420" t="str">
            <v>Sí</v>
          </cell>
        </row>
        <row r="8421">
          <cell r="A8421">
            <v>960</v>
          </cell>
          <cell r="B8421" t="str">
            <v>gimelamiral@hotmail.com</v>
          </cell>
          <cell r="AF8421" t="str">
            <v>SERVISPAGUETTI DISTINTOS COLORES (Negro)</v>
          </cell>
          <cell r="AG8421" t="str">
            <v>205.44</v>
          </cell>
          <cell r="AH8421">
            <v>1</v>
          </cell>
          <cell r="AI8421" t="str">
            <v>BP09002</v>
          </cell>
          <cell r="AN8421" t="str">
            <v>Sí</v>
          </cell>
        </row>
        <row r="8422">
          <cell r="A8422">
            <v>960</v>
          </cell>
          <cell r="B8422" t="str">
            <v>gimelamiral@hotmail.com</v>
          </cell>
          <cell r="AF8422" t="str">
            <v>ESPUMADERA DISTINTOS COLORES (Negro)</v>
          </cell>
          <cell r="AG8422" t="str">
            <v>205.44</v>
          </cell>
          <cell r="AH8422">
            <v>1</v>
          </cell>
          <cell r="AI8422" t="str">
            <v>BP10002 BIPO</v>
          </cell>
          <cell r="AN8422" t="str">
            <v>Sí</v>
          </cell>
        </row>
        <row r="8423">
          <cell r="A8423">
            <v>959</v>
          </cell>
          <cell r="B8423" t="str">
            <v>jazmint70@gmail.com</v>
          </cell>
          <cell r="C8423">
            <v>44014</v>
          </cell>
          <cell r="D8423" t="str">
            <v>Abierta</v>
          </cell>
          <cell r="E8423" t="str">
            <v>Recibido</v>
          </cell>
          <cell r="F8423" t="str">
            <v>Enviado</v>
          </cell>
          <cell r="G8423" t="str">
            <v>ARS</v>
          </cell>
          <cell r="H8423">
            <v>17512</v>
          </cell>
          <cell r="I8423">
            <v>0</v>
          </cell>
          <cell r="J8423">
            <v>1155</v>
          </cell>
          <cell r="K8423">
            <v>18667</v>
          </cell>
          <cell r="L8423" t="str">
            <v>Jazmin Taccari</v>
          </cell>
          <cell r="M8423">
            <v>41194724</v>
          </cell>
          <cell r="N8423">
            <v>2926418382</v>
          </cell>
          <cell r="O8423" t="str">
            <v>Jazmin Taccari</v>
          </cell>
          <cell r="P8423">
            <v>2926418382</v>
          </cell>
          <cell r="Q8423" t="str">
            <v>Las heras</v>
          </cell>
          <cell r="R8423">
            <v>156</v>
          </cell>
          <cell r="U8423" t="str">
            <v>Coronel Suárez</v>
          </cell>
          <cell r="V8423">
            <v>7540</v>
          </cell>
          <cell r="W8423" t="str">
            <v>Buenos Aires</v>
          </cell>
          <cell r="Y8423" t="str">
            <v>Correo Argentino - Encomienda Clásica</v>
          </cell>
          <cell r="Z8423" t="str">
            <v>Mercado Pago</v>
          </cell>
          <cell r="AD8423">
            <v>44015</v>
          </cell>
          <cell r="AE8423">
            <v>44018</v>
          </cell>
          <cell r="AF8423" t="str">
            <v>JUEGO X 6 PLATOS PLAYOS ESPARTA CRUDO 26CM</v>
          </cell>
          <cell r="AG8423">
            <v>4378</v>
          </cell>
          <cell r="AH8423">
            <v>4</v>
          </cell>
          <cell r="AI8423" t="str">
            <v>PO285582</v>
          </cell>
          <cell r="AJ8423" t="str">
            <v>Móvil</v>
          </cell>
          <cell r="AK8423" t="str">
            <v>SE ENVIA AL CORREO EL 8-07 ENTRE 15 Y 18 HORAS!</v>
          </cell>
          <cell r="AL8423">
            <v>1561323002</v>
          </cell>
          <cell r="AM8423">
            <v>251917932</v>
          </cell>
          <cell r="AN8423" t="str">
            <v>Sí</v>
          </cell>
        </row>
        <row r="8424">
          <cell r="A8424">
            <v>958</v>
          </cell>
          <cell r="B8424" t="str">
            <v>elizabm5@gmail.com</v>
          </cell>
          <cell r="C8424">
            <v>44014</v>
          </cell>
          <cell r="D8424" t="str">
            <v>Abierta</v>
          </cell>
          <cell r="E8424" t="str">
            <v>Recibido</v>
          </cell>
          <cell r="F8424" t="str">
            <v>Enviado</v>
          </cell>
          <cell r="G8424" t="str">
            <v>ARS</v>
          </cell>
          <cell r="H8424">
            <v>1899</v>
          </cell>
          <cell r="I8424">
            <v>0</v>
          </cell>
          <cell r="J8424">
            <v>0</v>
          </cell>
          <cell r="K8424">
            <v>1899</v>
          </cell>
          <cell r="L8424" t="str">
            <v>Mileida Colmenares</v>
          </cell>
          <cell r="M8424">
            <v>95938211</v>
          </cell>
          <cell r="N8424">
            <v>1127718792</v>
          </cell>
          <cell r="O8424" t="str">
            <v>Mileida Colmenares</v>
          </cell>
          <cell r="P8424">
            <v>1127718792</v>
          </cell>
          <cell r="Q8424" t="str">
            <v>San jose de calasanz</v>
          </cell>
          <cell r="R8424">
            <v>157</v>
          </cell>
          <cell r="S8424" t="str">
            <v>1 B</v>
          </cell>
          <cell r="T8424" t="str">
            <v>Caballito</v>
          </cell>
          <cell r="U8424" t="str">
            <v>Ciudad Autónoma de buenos Aires</v>
          </cell>
          <cell r="V8424">
            <v>1424</v>
          </cell>
          <cell r="W8424" t="str">
            <v>Capital Federal</v>
          </cell>
          <cell r="Y8424" t="str">
            <v>ENVÍO SIN CARGO (CABA Y GRAN PARTE DE GBA) TIEMPO: 4 a 6 DÍAS HÁBILES</v>
          </cell>
          <cell r="Z8424" t="str">
            <v>Mercado Pago</v>
          </cell>
          <cell r="AD8424">
            <v>44014</v>
          </cell>
          <cell r="AE8424">
            <v>44018</v>
          </cell>
          <cell r="AF8424" t="str">
            <v>PROMO SET DE VIDRIO</v>
          </cell>
          <cell r="AG8424">
            <v>1899</v>
          </cell>
          <cell r="AH8424">
            <v>1</v>
          </cell>
          <cell r="AI8424" t="str">
            <v>087588F3//BA6431//BA6431//PA59534</v>
          </cell>
          <cell r="AJ8424" t="str">
            <v>Móvil</v>
          </cell>
          <cell r="AK8424" t="str">
            <v>LLEGA EL 7-07 ENTRE 8 Y 18 HORAS</v>
          </cell>
          <cell r="AL8424">
            <v>1561289442</v>
          </cell>
          <cell r="AM8424">
            <v>251937161</v>
          </cell>
          <cell r="AN8424" t="str">
            <v>Sí</v>
          </cell>
        </row>
        <row r="8425">
          <cell r="A8425">
            <v>957</v>
          </cell>
          <cell r="B8425" t="str">
            <v>calerog94@hotmail.com</v>
          </cell>
          <cell r="C8425">
            <v>44014</v>
          </cell>
          <cell r="D8425" t="str">
            <v>Abierta</v>
          </cell>
          <cell r="E8425" t="str">
            <v>Recibido</v>
          </cell>
          <cell r="F8425" t="str">
            <v>Enviado</v>
          </cell>
          <cell r="G8425" t="str">
            <v>ARS</v>
          </cell>
          <cell r="H8425" t="str">
            <v>5273.73</v>
          </cell>
          <cell r="I8425">
            <v>0</v>
          </cell>
          <cell r="J8425">
            <v>0</v>
          </cell>
          <cell r="K8425" t="str">
            <v>5273.73</v>
          </cell>
          <cell r="L8425" t="str">
            <v>Ermis Fauste Guerrero Moreno</v>
          </cell>
          <cell r="M8425">
            <v>95991072</v>
          </cell>
          <cell r="N8425">
            <v>1132897494</v>
          </cell>
          <cell r="O8425" t="str">
            <v>Ermis Fauste guerrero moreno</v>
          </cell>
          <cell r="P8425">
            <v>1132897494</v>
          </cell>
          <cell r="Q8425" t="str">
            <v>Juncal</v>
          </cell>
          <cell r="R8425">
            <v>2519</v>
          </cell>
          <cell r="S8425" t="str">
            <v>7E</v>
          </cell>
          <cell r="T8425" t="str">
            <v>recoleta</v>
          </cell>
          <cell r="U8425" t="str">
            <v>Capital</v>
          </cell>
          <cell r="V8425">
            <v>1425</v>
          </cell>
          <cell r="W8425" t="str">
            <v>Capital Federal</v>
          </cell>
          <cell r="Y8425" t="str">
            <v>ENVÍO SIN CARGO (CABA Y GRAN PARTE DE GBA) TIEMPO: 4 a 6 DÍAS HÁBILES</v>
          </cell>
          <cell r="Z8425" t="str">
            <v>Mercado Pago</v>
          </cell>
          <cell r="AD8425">
            <v>44014</v>
          </cell>
          <cell r="AE8425">
            <v>44018</v>
          </cell>
          <cell r="AF8425" t="str">
            <v>INDIVIDUAL CUERINA HOJAS 32.5CM DIAM</v>
          </cell>
          <cell r="AG8425" t="str">
            <v>385.13</v>
          </cell>
          <cell r="AH8425">
            <v>2</v>
          </cell>
          <cell r="AI8425" t="str">
            <v>CHUIN44C</v>
          </cell>
          <cell r="AJ8425" t="str">
            <v>Web</v>
          </cell>
          <cell r="AK8425" t="str">
            <v>LLEGA EL 7-07 ENTRE 8 Y 18 HORAS</v>
          </cell>
          <cell r="AL8425">
            <v>1561210716</v>
          </cell>
          <cell r="AM8425">
            <v>251903619</v>
          </cell>
          <cell r="AN8425" t="str">
            <v>Sí</v>
          </cell>
        </row>
        <row r="8426">
          <cell r="A8426">
            <v>957</v>
          </cell>
          <cell r="B8426" t="str">
            <v>calerog94@hotmail.com</v>
          </cell>
          <cell r="AF8426" t="str">
            <v>FRASCO MERMELADA C/MANIJA LEYENDA</v>
          </cell>
          <cell r="AG8426" t="str">
            <v>164.6</v>
          </cell>
          <cell r="AH8426">
            <v>2</v>
          </cell>
          <cell r="AI8426" t="str">
            <v>FRAMER</v>
          </cell>
          <cell r="AN8426" t="str">
            <v>Sí</v>
          </cell>
        </row>
        <row r="8427">
          <cell r="A8427">
            <v>957</v>
          </cell>
          <cell r="B8427" t="str">
            <v>calerog94@hotmail.com</v>
          </cell>
          <cell r="AF8427" t="str">
            <v>RALLADOR DE MANO MEDIANO 20 CM</v>
          </cell>
          <cell r="AG8427" t="str">
            <v>43.87</v>
          </cell>
          <cell r="AH8427">
            <v>1</v>
          </cell>
          <cell r="AI8427" t="str">
            <v>BA7382</v>
          </cell>
          <cell r="AN8427" t="str">
            <v>Sí</v>
          </cell>
        </row>
        <row r="8428">
          <cell r="A8428">
            <v>957</v>
          </cell>
          <cell r="B8428" t="str">
            <v>calerog94@hotmail.com</v>
          </cell>
          <cell r="AF8428" t="str">
            <v>CUCHILLO CERAMICA 28</v>
          </cell>
          <cell r="AG8428" t="str">
            <v>908.59</v>
          </cell>
          <cell r="AH8428">
            <v>1</v>
          </cell>
          <cell r="AI8428" t="str">
            <v>046BA8189</v>
          </cell>
          <cell r="AN8428" t="str">
            <v>Sí</v>
          </cell>
        </row>
        <row r="8429">
          <cell r="A8429">
            <v>957</v>
          </cell>
          <cell r="B8429" t="str">
            <v>calerog94@hotmail.com</v>
          </cell>
          <cell r="AF8429" t="str">
            <v>JUEGO CUBIERTOS MARFIL X 24 PZS "DI SOLLE"</v>
          </cell>
          <cell r="AG8429" t="str">
            <v>1322.81</v>
          </cell>
          <cell r="AH8429">
            <v>1</v>
          </cell>
          <cell r="AI8429" t="str">
            <v>061CPP0441</v>
          </cell>
          <cell r="AN8429" t="str">
            <v>Sí</v>
          </cell>
        </row>
        <row r="8430">
          <cell r="A8430">
            <v>957</v>
          </cell>
          <cell r="B8430" t="str">
            <v>calerog94@hotmail.com</v>
          </cell>
          <cell r="AF8430" t="str">
            <v>PROMO SET DE VIDRIO</v>
          </cell>
          <cell r="AG8430">
            <v>1899</v>
          </cell>
          <cell r="AH8430">
            <v>1</v>
          </cell>
          <cell r="AI8430" t="str">
            <v>087588F3//BA6431//BA6431//PA59534</v>
          </cell>
          <cell r="AN8430" t="str">
            <v>Sí</v>
          </cell>
        </row>
        <row r="8431">
          <cell r="A8431">
            <v>956</v>
          </cell>
          <cell r="B8431" t="str">
            <v>contrerasnidia0@gmail.com</v>
          </cell>
          <cell r="C8431">
            <v>44014</v>
          </cell>
          <cell r="D8431" t="str">
            <v>Abierta</v>
          </cell>
          <cell r="E8431" t="str">
            <v>Recibido</v>
          </cell>
          <cell r="F8431" t="str">
            <v>Enviado</v>
          </cell>
          <cell r="G8431" t="str">
            <v>ARS</v>
          </cell>
          <cell r="H8431" t="str">
            <v>1006.13</v>
          </cell>
          <cell r="I8431">
            <v>0</v>
          </cell>
          <cell r="J8431">
            <v>735</v>
          </cell>
          <cell r="K8431" t="str">
            <v>1741.13</v>
          </cell>
          <cell r="L8431" t="str">
            <v>Nidia Contreras</v>
          </cell>
          <cell r="M8431">
            <v>37032563</v>
          </cell>
          <cell r="N8431">
            <v>2972507555</v>
          </cell>
          <cell r="O8431" t="str">
            <v>Nidia Contreras</v>
          </cell>
          <cell r="P8431">
            <v>2972507555</v>
          </cell>
          <cell r="Q8431" t="str">
            <v>Santiago del Estero</v>
          </cell>
          <cell r="R8431">
            <v>161</v>
          </cell>
          <cell r="T8431" t="str">
            <v>Provincial</v>
          </cell>
          <cell r="U8431" t="str">
            <v>Junín de los Andes</v>
          </cell>
          <cell r="V8431">
            <v>8371</v>
          </cell>
          <cell r="W8431" t="str">
            <v>Neuquén</v>
          </cell>
          <cell r="Y8431" t="str">
            <v>Correo Argentino - Encomienda Clásica</v>
          </cell>
          <cell r="Z8431" t="str">
            <v>Mercado Pago</v>
          </cell>
          <cell r="AD8431">
            <v>44014</v>
          </cell>
          <cell r="AE8431">
            <v>44018</v>
          </cell>
          <cell r="AF8431" t="str">
            <v>DISPENSER DE JABON DE POLIRESINA 9,7x 16,5 CM</v>
          </cell>
          <cell r="AG8431" t="str">
            <v>767.98</v>
          </cell>
          <cell r="AH8431">
            <v>1</v>
          </cell>
          <cell r="AI8431" t="str">
            <v>AB6647</v>
          </cell>
          <cell r="AJ8431" t="str">
            <v>Móvil</v>
          </cell>
          <cell r="AK8431" t="str">
            <v>SE ENVIA AL CORREO EL 8-07 ENTRE 15 Y 18 HORAS!</v>
          </cell>
          <cell r="AL8431">
            <v>1561181450</v>
          </cell>
          <cell r="AM8431">
            <v>251910100</v>
          </cell>
          <cell r="AN8431" t="str">
            <v>Sí</v>
          </cell>
        </row>
        <row r="8432">
          <cell r="A8432">
            <v>956</v>
          </cell>
          <cell r="B8432" t="str">
            <v>contrerasnidia0@gmail.com</v>
          </cell>
          <cell r="AF8432" t="str">
            <v>PORTA CEPILLOS DOBLE BAÑO POLI. PASTEL</v>
          </cell>
          <cell r="AG8432" t="str">
            <v>238.15</v>
          </cell>
          <cell r="AH8432">
            <v>1</v>
          </cell>
          <cell r="AI8432" t="str">
            <v>046AB6646NEW</v>
          </cell>
          <cell r="AN8432" t="str">
            <v>Sí</v>
          </cell>
        </row>
        <row r="8433">
          <cell r="A8433">
            <v>955</v>
          </cell>
          <cell r="B8433" t="str">
            <v>romii.prieto@hotmail.com</v>
          </cell>
          <cell r="C8433">
            <v>44014</v>
          </cell>
          <cell r="D8433" t="str">
            <v>Abierta</v>
          </cell>
          <cell r="E8433" t="str">
            <v>Recibido</v>
          </cell>
          <cell r="F8433" t="str">
            <v>Enviado</v>
          </cell>
          <cell r="G8433" t="str">
            <v>ARS</v>
          </cell>
          <cell r="H8433">
            <v>1708</v>
          </cell>
          <cell r="I8433">
            <v>0</v>
          </cell>
          <cell r="J8433">
            <v>0</v>
          </cell>
          <cell r="K8433">
            <v>1708</v>
          </cell>
          <cell r="L8433" t="str">
            <v>Paulina Rocio Kalfayan Fernandez</v>
          </cell>
          <cell r="M8433">
            <v>39243864</v>
          </cell>
          <cell r="N8433">
            <v>1160520993</v>
          </cell>
          <cell r="O8433" t="str">
            <v>Paulina Rocio Kalfayan Fernandez</v>
          </cell>
          <cell r="P8433">
            <v>1160520993</v>
          </cell>
          <cell r="Q8433" t="str">
            <v>Club de Campo Abril barrio Los Retoños lote 5SN</v>
          </cell>
          <cell r="R8433">
            <v>5</v>
          </cell>
          <cell r="U8433" t="str">
            <v>Hudson</v>
          </cell>
          <cell r="V8433">
            <v>1885</v>
          </cell>
          <cell r="W8433" t="str">
            <v>Gran Buenos Aires</v>
          </cell>
          <cell r="Y8433" t="str">
            <v>ENVÍO SIN CARGO (CABA Y GRAN PARTE DE GBA) TIEMPO: 4 a 6 DÍAS HÁBILES</v>
          </cell>
          <cell r="Z8433" t="str">
            <v>Mercado Pago</v>
          </cell>
          <cell r="AB8433" t="str">
            <v>es el pedido que tiene que llegar el lunes 6/7. Es un barrio privado a si que seguramente lo reciban en la entrada. Entre: AU 004 km 33" hudson (1885). CLUB DE CAMPO ABRIL</v>
          </cell>
          <cell r="AD8433">
            <v>44014</v>
          </cell>
          <cell r="AE8433">
            <v>44014</v>
          </cell>
          <cell r="AF8433" t="str">
            <v>MESA PLEGABLE PARA PC MADERA Y METAL 59X39X23CM (Negro)</v>
          </cell>
          <cell r="AG8433">
            <v>1708</v>
          </cell>
          <cell r="AH8433">
            <v>1</v>
          </cell>
          <cell r="AI8433" t="str">
            <v>046ME7897</v>
          </cell>
          <cell r="AJ8433" t="str">
            <v>Web</v>
          </cell>
          <cell r="AK8433" t="str">
            <v>LLEGA EL LUNES 6-07 ENTRE 8 Y 17 HORAS!</v>
          </cell>
          <cell r="AL8433">
            <v>1560993861</v>
          </cell>
          <cell r="AM8433">
            <v>251871950</v>
          </cell>
          <cell r="AN8433" t="str">
            <v>Sí</v>
          </cell>
        </row>
        <row r="8434">
          <cell r="A8434">
            <v>954</v>
          </cell>
          <cell r="B8434" t="str">
            <v>victoriacarniglia021@hotmail.com</v>
          </cell>
          <cell r="C8434">
            <v>44014</v>
          </cell>
          <cell r="D8434" t="str">
            <v>Abierta</v>
          </cell>
          <cell r="E8434" t="str">
            <v>Recibido</v>
          </cell>
          <cell r="F8434" t="str">
            <v>Enviado</v>
          </cell>
          <cell r="G8434" t="str">
            <v>ARS</v>
          </cell>
          <cell r="H8434" t="str">
            <v>2950.66</v>
          </cell>
          <cell r="I8434">
            <v>0</v>
          </cell>
          <cell r="J8434">
            <v>0</v>
          </cell>
          <cell r="K8434" t="str">
            <v>2950.66</v>
          </cell>
          <cell r="L8434" t="str">
            <v>Maria Victoria Carniglia</v>
          </cell>
          <cell r="M8434">
            <v>39430953</v>
          </cell>
          <cell r="N8434">
            <v>1141966746</v>
          </cell>
          <cell r="O8434" t="str">
            <v>Maria Victoria Carniglia</v>
          </cell>
          <cell r="P8434">
            <v>1141966746</v>
          </cell>
          <cell r="Q8434" t="str">
            <v>30 de Septiembre (ex Warnes)</v>
          </cell>
          <cell r="R8434">
            <v>368</v>
          </cell>
          <cell r="U8434" t="str">
            <v>Temperley</v>
          </cell>
          <cell r="V8434">
            <v>1834</v>
          </cell>
          <cell r="W8434" t="str">
            <v>Gran Buenos Aires</v>
          </cell>
          <cell r="Y8434" t="str">
            <v>ENVÍO SIN CARGO (CABA Y GRAN PARTE DE GBA) TIEMPO: 4 a 6 DÍAS HÁBILES</v>
          </cell>
          <cell r="Z8434" t="str">
            <v>Mercado Pago</v>
          </cell>
          <cell r="AB8434" t="str">
            <v xml:space="preserve">Las entre calles de la direccion son Avenida Almirante Brown y Perez. </v>
          </cell>
          <cell r="AC8434" t="str">
            <v>5-07 CUCHARON BLANCO NO HAY  - PREGUNTAR POR SI QUIERE NEGRO</v>
          </cell>
          <cell r="AD8434">
            <v>44014</v>
          </cell>
          <cell r="AE8434">
            <v>44019</v>
          </cell>
          <cell r="AF8434" t="str">
            <v>SET X2 PINZAS</v>
          </cell>
          <cell r="AG8434" t="str">
            <v>229.9</v>
          </cell>
          <cell r="AH8434">
            <v>1</v>
          </cell>
          <cell r="AI8434" t="str">
            <v>046BA3323</v>
          </cell>
          <cell r="AJ8434" t="str">
            <v>Móvil</v>
          </cell>
          <cell r="AK8434" t="str">
            <v>LLEGA EL 13-07 ENTRE 8 Y 18 HORAS !</v>
          </cell>
          <cell r="AL8434">
            <v>1560985563</v>
          </cell>
          <cell r="AM8434">
            <v>251851160</v>
          </cell>
          <cell r="AN8434" t="str">
            <v>Sí</v>
          </cell>
        </row>
        <row r="8435">
          <cell r="A8435">
            <v>954</v>
          </cell>
          <cell r="B8435" t="str">
            <v>victoriacarniglia021@hotmail.com</v>
          </cell>
          <cell r="AF8435" t="str">
            <v>ESPATULA PLANA RANURADA DISTINTOS COLORES (Blanco)</v>
          </cell>
          <cell r="AG8435" t="str">
            <v>205.44</v>
          </cell>
          <cell r="AH8435">
            <v>1</v>
          </cell>
          <cell r="AI8435" t="str">
            <v>BP11001 BIPO</v>
          </cell>
          <cell r="AN8435" t="str">
            <v>Sí</v>
          </cell>
        </row>
        <row r="8436">
          <cell r="A8436">
            <v>954</v>
          </cell>
          <cell r="B8436" t="str">
            <v>victoriacarniglia021@hotmail.com</v>
          </cell>
          <cell r="AF8436" t="str">
            <v>CUCHARA DISTINTOS COLORES (Blanco)</v>
          </cell>
          <cell r="AG8436" t="str">
            <v>205.44</v>
          </cell>
          <cell r="AH8436">
            <v>1</v>
          </cell>
          <cell r="AI8436" t="str">
            <v>BP15001 BIPO</v>
          </cell>
          <cell r="AN8436" t="str">
            <v>Sí</v>
          </cell>
        </row>
        <row r="8437">
          <cell r="A8437">
            <v>954</v>
          </cell>
          <cell r="B8437" t="str">
            <v>victoriacarniglia021@hotmail.com</v>
          </cell>
          <cell r="AF8437" t="str">
            <v>CUCHARON DISTINTOS COLORES (Blanco)</v>
          </cell>
          <cell r="AG8437" t="str">
            <v>205.44</v>
          </cell>
          <cell r="AH8437">
            <v>1</v>
          </cell>
          <cell r="AI8437" t="str">
            <v>BP16001</v>
          </cell>
          <cell r="AN8437" t="str">
            <v>Sí</v>
          </cell>
        </row>
        <row r="8438">
          <cell r="A8438">
            <v>954</v>
          </cell>
          <cell r="B8438" t="str">
            <v>victoriacarniglia021@hotmail.com</v>
          </cell>
          <cell r="AF8438" t="str">
            <v>PISAPAPAS DISTINTOS COLORES (Blanco)</v>
          </cell>
          <cell r="AG8438" t="str">
            <v>205.44</v>
          </cell>
          <cell r="AH8438">
            <v>1</v>
          </cell>
          <cell r="AI8438" t="str">
            <v>BP17001</v>
          </cell>
          <cell r="AN8438" t="str">
            <v>Sí</v>
          </cell>
        </row>
        <row r="8439">
          <cell r="A8439">
            <v>954</v>
          </cell>
          <cell r="B8439" t="str">
            <v>victoriacarniglia021@hotmail.com</v>
          </cell>
          <cell r="AF8439" t="str">
            <v>PROMO SET DE VIDRIO</v>
          </cell>
          <cell r="AG8439">
            <v>1899</v>
          </cell>
          <cell r="AH8439">
            <v>1</v>
          </cell>
          <cell r="AI8439" t="str">
            <v>087588F3//BA6431//BA6431//PA59534</v>
          </cell>
          <cell r="AN8439" t="str">
            <v>Sí</v>
          </cell>
        </row>
        <row r="8440">
          <cell r="A8440">
            <v>953</v>
          </cell>
          <cell r="B8440" t="str">
            <v>camilaflorenciaoconnell@gmail.com</v>
          </cell>
          <cell r="C8440">
            <v>44014</v>
          </cell>
          <cell r="D8440" t="str">
            <v>Abierta</v>
          </cell>
          <cell r="E8440" t="str">
            <v>Recibido</v>
          </cell>
          <cell r="F8440" t="str">
            <v>Enviado</v>
          </cell>
          <cell r="G8440" t="str">
            <v>ARS</v>
          </cell>
          <cell r="H8440">
            <v>1899</v>
          </cell>
          <cell r="I8440">
            <v>0</v>
          </cell>
          <cell r="J8440">
            <v>0</v>
          </cell>
          <cell r="K8440">
            <v>1899</v>
          </cell>
          <cell r="L8440" t="str">
            <v>Camila Oconnell</v>
          </cell>
          <cell r="M8440">
            <v>39068519</v>
          </cell>
          <cell r="N8440">
            <v>34126637</v>
          </cell>
          <cell r="O8440" t="str">
            <v>Camila Oconnell</v>
          </cell>
          <cell r="P8440">
            <v>34126637</v>
          </cell>
          <cell r="Q8440" t="str">
            <v>Viel</v>
          </cell>
          <cell r="R8440">
            <v>650</v>
          </cell>
          <cell r="S8440" t="str">
            <v>casa</v>
          </cell>
          <cell r="U8440" t="str">
            <v>Caba</v>
          </cell>
          <cell r="V8440">
            <v>1424</v>
          </cell>
          <cell r="W8440" t="str">
            <v>Capital Federal</v>
          </cell>
          <cell r="Y8440" t="str">
            <v>ENVÍO SIN CARGO (CABA Y GRAN PARTE DE GBA) TIEMPO: 4 a 6 DÍAS HÁBILES</v>
          </cell>
          <cell r="Z8440" t="str">
            <v>Mercado Pago</v>
          </cell>
          <cell r="AD8440">
            <v>44014</v>
          </cell>
          <cell r="AE8440">
            <v>44018</v>
          </cell>
          <cell r="AF8440" t="str">
            <v>PROMO SET DE VIDRIO</v>
          </cell>
          <cell r="AG8440">
            <v>1899</v>
          </cell>
          <cell r="AH8440">
            <v>1</v>
          </cell>
          <cell r="AI8440" t="str">
            <v>087588F3//BA6431//BA6431//PA59534</v>
          </cell>
          <cell r="AJ8440" t="str">
            <v>Web</v>
          </cell>
          <cell r="AK8440" t="str">
            <v>LLEGA EL 7-07 ENTRE 8 Y 18 HORAS</v>
          </cell>
          <cell r="AL8440">
            <v>1560863648</v>
          </cell>
          <cell r="AM8440">
            <v>251858486</v>
          </cell>
          <cell r="AN8440" t="str">
            <v>Sí</v>
          </cell>
        </row>
        <row r="8441">
          <cell r="A8441">
            <v>952</v>
          </cell>
          <cell r="B8441" t="str">
            <v>florencia.sanchez@jamcity.com</v>
          </cell>
          <cell r="C8441">
            <v>44014</v>
          </cell>
          <cell r="D8441" t="str">
            <v>Abierta</v>
          </cell>
          <cell r="E8441" t="str">
            <v>Recibido</v>
          </cell>
          <cell r="F8441" t="str">
            <v>Enviado</v>
          </cell>
          <cell r="G8441" t="str">
            <v>ARS</v>
          </cell>
          <cell r="H8441" t="str">
            <v>2486.5</v>
          </cell>
          <cell r="I8441">
            <v>0</v>
          </cell>
          <cell r="J8441">
            <v>0</v>
          </cell>
          <cell r="K8441" t="str">
            <v>2486.5</v>
          </cell>
          <cell r="L8441" t="str">
            <v>María Florencia Sanchez</v>
          </cell>
          <cell r="M8441">
            <v>43877425</v>
          </cell>
          <cell r="N8441">
            <v>1159775775</v>
          </cell>
          <cell r="O8441" t="str">
            <v>María Florencia Sanchez</v>
          </cell>
          <cell r="P8441">
            <v>1159775775</v>
          </cell>
          <cell r="Q8441" t="str">
            <v>Caricancha</v>
          </cell>
          <cell r="R8441">
            <v>1215</v>
          </cell>
          <cell r="S8441" t="str">
            <v>PB B</v>
          </cell>
          <cell r="T8441" t="str">
            <v>Parque Chacabuco</v>
          </cell>
          <cell r="U8441" t="str">
            <v>Caba</v>
          </cell>
          <cell r="V8441">
            <v>1424</v>
          </cell>
          <cell r="W8441" t="str">
            <v>Capital Federal</v>
          </cell>
          <cell r="Y8441" t="str">
            <v>ENVÍO SIN CARGO (CABA Y GRAN PARTE DE GBA) TIEMPO: 4 a 6 DÍAS HÁBILES</v>
          </cell>
          <cell r="Z8441" t="str">
            <v>Mercado Pago</v>
          </cell>
          <cell r="AD8441">
            <v>44014</v>
          </cell>
          <cell r="AE8441">
            <v>44018</v>
          </cell>
          <cell r="AF8441" t="str">
            <v>POSAVASOS SET 6 UNIDADES VINILO 10.5CM</v>
          </cell>
          <cell r="AG8441" t="str">
            <v>778.5</v>
          </cell>
          <cell r="AH8441">
            <v>1</v>
          </cell>
          <cell r="AI8441" t="str">
            <v>046BA6997</v>
          </cell>
          <cell r="AJ8441" t="str">
            <v>Web</v>
          </cell>
          <cell r="AK8441" t="str">
            <v>LLEGA EL 7-07 ENTRE 8 Y 17 HJOR</v>
          </cell>
          <cell r="AL8441">
            <v>1560569228</v>
          </cell>
          <cell r="AM8441">
            <v>250151492</v>
          </cell>
          <cell r="AN8441" t="str">
            <v>Sí</v>
          </cell>
        </row>
        <row r="8442">
          <cell r="A8442">
            <v>952</v>
          </cell>
          <cell r="B8442" t="str">
            <v>florencia.sanchez@jamcity.com</v>
          </cell>
          <cell r="AF8442" t="str">
            <v>MESA PLEGABLE PARA PC MADERA Y METAL 59X39X23CM (Negro)</v>
          </cell>
          <cell r="AG8442">
            <v>1708</v>
          </cell>
          <cell r="AH8442">
            <v>1</v>
          </cell>
          <cell r="AI8442" t="str">
            <v>046ME7897</v>
          </cell>
          <cell r="AN8442" t="str">
            <v>Sí</v>
          </cell>
        </row>
        <row r="8443">
          <cell r="A8443">
            <v>951</v>
          </cell>
          <cell r="B8443" t="str">
            <v>agusvelas41@gmail.com</v>
          </cell>
          <cell r="C8443">
            <v>44014</v>
          </cell>
          <cell r="D8443" t="str">
            <v>Abierta</v>
          </cell>
          <cell r="E8443" t="str">
            <v>Recibido</v>
          </cell>
          <cell r="F8443" t="str">
            <v>Enviado</v>
          </cell>
          <cell r="G8443" t="str">
            <v>ARS</v>
          </cell>
          <cell r="H8443" t="str">
            <v>2104.44</v>
          </cell>
          <cell r="I8443">
            <v>0</v>
          </cell>
          <cell r="J8443">
            <v>520</v>
          </cell>
          <cell r="K8443" t="str">
            <v>2624.44</v>
          </cell>
          <cell r="L8443" t="str">
            <v>Agustina Velasco</v>
          </cell>
          <cell r="M8443">
            <v>36386875</v>
          </cell>
          <cell r="N8443">
            <v>2326424902</v>
          </cell>
          <cell r="O8443" t="str">
            <v>Agustina Velasco</v>
          </cell>
          <cell r="P8443">
            <v>2326424902</v>
          </cell>
          <cell r="Q8443" t="str">
            <v>Vieytes</v>
          </cell>
          <cell r="R8443">
            <v>484</v>
          </cell>
          <cell r="U8443" t="str">
            <v>San Antonio de Areco</v>
          </cell>
          <cell r="V8443">
            <v>2760</v>
          </cell>
          <cell r="W8443" t="str">
            <v>Buenos Aires</v>
          </cell>
          <cell r="Y8443" t="str">
            <v>Correo Argentino - Encomienda Clásica</v>
          </cell>
          <cell r="Z8443" t="str">
            <v>Mercado Pago</v>
          </cell>
          <cell r="AD8443">
            <v>44014</v>
          </cell>
          <cell r="AE8443">
            <v>44018</v>
          </cell>
          <cell r="AF8443" t="str">
            <v>ESPATULA PLANA RANURADA DISTINTOS COLORES (Blanco)</v>
          </cell>
          <cell r="AG8443" t="str">
            <v>205.44</v>
          </cell>
          <cell r="AH8443">
            <v>1</v>
          </cell>
          <cell r="AI8443" t="str">
            <v>BP11001 BIPO</v>
          </cell>
          <cell r="AJ8443" t="str">
            <v>Móvil</v>
          </cell>
          <cell r="AK8443" t="str">
            <v>SE ENVIA AL CORREO EL 8-07 ENTRE 15 Y 18 HORAS!</v>
          </cell>
          <cell r="AL8443">
            <v>1560446150</v>
          </cell>
          <cell r="AM8443">
            <v>251780976</v>
          </cell>
          <cell r="AN8443" t="str">
            <v>Sí</v>
          </cell>
        </row>
        <row r="8444">
          <cell r="A8444">
            <v>951</v>
          </cell>
          <cell r="B8444" t="str">
            <v>agusvelas41@gmail.com</v>
          </cell>
          <cell r="AF8444" t="str">
            <v>PROMO SET DE VIDRIO</v>
          </cell>
          <cell r="AG8444">
            <v>1899</v>
          </cell>
          <cell r="AH8444">
            <v>1</v>
          </cell>
          <cell r="AI8444" t="str">
            <v>087588F3//BA6431//BA6431//PA59534</v>
          </cell>
          <cell r="AN8444" t="str">
            <v>Sí</v>
          </cell>
        </row>
        <row r="8445">
          <cell r="A8445">
            <v>950</v>
          </cell>
          <cell r="B8445" t="str">
            <v>monti.veronica@gmail.com</v>
          </cell>
          <cell r="C8445">
            <v>44013</v>
          </cell>
          <cell r="D8445" t="str">
            <v>Abierta</v>
          </cell>
          <cell r="E8445" t="str">
            <v>Recibido</v>
          </cell>
          <cell r="F8445" t="str">
            <v>Enviado</v>
          </cell>
          <cell r="G8445" t="str">
            <v>ARS</v>
          </cell>
          <cell r="H8445" t="str">
            <v>532.13</v>
          </cell>
          <cell r="I8445">
            <v>0</v>
          </cell>
          <cell r="J8445">
            <v>0</v>
          </cell>
          <cell r="K8445" t="str">
            <v>532.13</v>
          </cell>
          <cell r="L8445" t="str">
            <v>Veronica Monti</v>
          </cell>
          <cell r="M8445">
            <v>33284598</v>
          </cell>
          <cell r="N8445">
            <v>1132973858</v>
          </cell>
          <cell r="O8445" t="str">
            <v>Veronica Monti</v>
          </cell>
          <cell r="P8445">
            <v>1132973858</v>
          </cell>
          <cell r="Q8445" t="str">
            <v>Ensenada</v>
          </cell>
          <cell r="R8445">
            <v>7</v>
          </cell>
          <cell r="S8445" t="str">
            <v>Piso 7, Dpto A</v>
          </cell>
          <cell r="T8445" t="str">
            <v>Floresta</v>
          </cell>
          <cell r="U8445" t="str">
            <v>Caba</v>
          </cell>
          <cell r="V8445">
            <v>1439</v>
          </cell>
          <cell r="W8445" t="str">
            <v>Capital Federal</v>
          </cell>
          <cell r="Y8445" t="str">
            <v>ENVÍO SIN CARGO (CABA Y GRAN PARTE DE GBA) TIEMPO: 4 a 6 DÍAS HÁBILES</v>
          </cell>
          <cell r="Z8445" t="str">
            <v>Mercado Pago</v>
          </cell>
          <cell r="AD8445">
            <v>44013</v>
          </cell>
          <cell r="AE8445">
            <v>44015</v>
          </cell>
          <cell r="AF8445" t="str">
            <v>BROCHES BLISTER X 12 GRIP ARRIBA</v>
          </cell>
          <cell r="AG8445" t="str">
            <v>197.03</v>
          </cell>
          <cell r="AH8445">
            <v>1</v>
          </cell>
          <cell r="AI8445" t="str">
            <v>046BR5388</v>
          </cell>
          <cell r="AJ8445" t="str">
            <v>Web</v>
          </cell>
          <cell r="AK8445" t="str">
            <v>LLEGA EL 7-07 ENTRE 8 Y 18 HORAS!</v>
          </cell>
          <cell r="AL8445">
            <v>1559910941</v>
          </cell>
          <cell r="AM8445">
            <v>251543281</v>
          </cell>
          <cell r="AN8445" t="str">
            <v>Sí</v>
          </cell>
        </row>
        <row r="8446">
          <cell r="A8446">
            <v>950</v>
          </cell>
          <cell r="B8446" t="str">
            <v>monti.veronica@gmail.com</v>
          </cell>
          <cell r="AF8446" t="str">
            <v>CEPILLO DE BAÑO PLASTICO 3 COLORES 38 X 13 CM</v>
          </cell>
          <cell r="AG8446" t="str">
            <v>335.1</v>
          </cell>
          <cell r="AH8446">
            <v>1</v>
          </cell>
          <cell r="AI8446" t="str">
            <v>AB6065</v>
          </cell>
          <cell r="AN8446" t="str">
            <v>Sí</v>
          </cell>
        </row>
        <row r="8447">
          <cell r="A8447">
            <v>949</v>
          </cell>
          <cell r="B8447" t="str">
            <v>gise2763@hotmail.com</v>
          </cell>
          <cell r="C8447">
            <v>44013</v>
          </cell>
          <cell r="D8447" t="str">
            <v>Abierta</v>
          </cell>
          <cell r="E8447" t="str">
            <v>Recibido</v>
          </cell>
          <cell r="F8447" t="str">
            <v>Enviado</v>
          </cell>
          <cell r="G8447" t="str">
            <v>ARS</v>
          </cell>
          <cell r="H8447" t="str">
            <v>8215.34</v>
          </cell>
          <cell r="I8447">
            <v>0</v>
          </cell>
          <cell r="J8447">
            <v>0</v>
          </cell>
          <cell r="K8447" t="str">
            <v>8215.34</v>
          </cell>
          <cell r="L8447" t="str">
            <v>Giselle Petraglia</v>
          </cell>
          <cell r="M8447">
            <v>37869213</v>
          </cell>
          <cell r="N8447">
            <v>1121809024</v>
          </cell>
          <cell r="O8447" t="str">
            <v>Giselle Petraglia</v>
          </cell>
          <cell r="P8447">
            <v>1121809024</v>
          </cell>
          <cell r="Q8447" t="str">
            <v>Avellaneda</v>
          </cell>
          <cell r="R8447">
            <v>3936</v>
          </cell>
          <cell r="S8447">
            <v>4.1666666666666664E-2</v>
          </cell>
          <cell r="T8447" t="str">
            <v>Lomas del Mirador</v>
          </cell>
          <cell r="U8447" t="str">
            <v>La Matanza</v>
          </cell>
          <cell r="V8447">
            <v>1752</v>
          </cell>
          <cell r="W8447" t="str">
            <v>Gran Buenos Aires</v>
          </cell>
          <cell r="Y8447" t="str">
            <v>ENVÍO SIN CARGO (CABA Y GRAN PARTE DE GBA) TIEMPO: 4 a 6 DÍAS HÁBILES</v>
          </cell>
          <cell r="Z8447" t="str">
            <v>Mercado Pago</v>
          </cell>
          <cell r="AB8447" t="str">
            <v>Por favor llamar o mandar mensaje cuando estén en camino por las dudas</v>
          </cell>
          <cell r="AD8447">
            <v>44013</v>
          </cell>
          <cell r="AE8447">
            <v>44015</v>
          </cell>
          <cell r="AF8447" t="str">
            <v>COLADOR ACERO 26X9CM</v>
          </cell>
          <cell r="AG8447" t="str">
            <v>652.29</v>
          </cell>
          <cell r="AH8447">
            <v>1</v>
          </cell>
          <cell r="AI8447" t="str">
            <v>046BA8164</v>
          </cell>
          <cell r="AJ8447" t="str">
            <v>Móvil</v>
          </cell>
          <cell r="AK8447" t="str">
            <v>LLEGA EL 7-07 ENTRE 8 Y 18 HORAS!</v>
          </cell>
          <cell r="AL8447">
            <v>1559804583</v>
          </cell>
          <cell r="AM8447">
            <v>251462994</v>
          </cell>
          <cell r="AN8447" t="str">
            <v>Sí</v>
          </cell>
        </row>
        <row r="8448">
          <cell r="A8448">
            <v>949</v>
          </cell>
          <cell r="B8448" t="str">
            <v>gise2763@hotmail.com</v>
          </cell>
          <cell r="AF8448" t="str">
            <v>CUBIERTERO 31.5X24.5X4.5CM (Verde)</v>
          </cell>
          <cell r="AG8448">
            <v>276</v>
          </cell>
          <cell r="AH8448">
            <v>1</v>
          </cell>
          <cell r="AI8448" t="str">
            <v>0607PLA204</v>
          </cell>
          <cell r="AN8448" t="str">
            <v>Sí</v>
          </cell>
        </row>
        <row r="8449">
          <cell r="A8449">
            <v>949</v>
          </cell>
          <cell r="B8449" t="str">
            <v>gise2763@hotmail.com</v>
          </cell>
          <cell r="AF8449" t="str">
            <v>TAMIZ ACERO INXODABLE</v>
          </cell>
          <cell r="AG8449" t="str">
            <v>569.8</v>
          </cell>
          <cell r="AH8449">
            <v>1</v>
          </cell>
          <cell r="AI8449" t="str">
            <v>046BA4748 LE PUSE EL 15%</v>
          </cell>
          <cell r="AN8449" t="str">
            <v>Sí</v>
          </cell>
        </row>
        <row r="8450">
          <cell r="A8450">
            <v>949</v>
          </cell>
          <cell r="B8450" t="str">
            <v>gise2763@hotmail.com</v>
          </cell>
          <cell r="AF8450" t="str">
            <v>SECAPLATOS 2 COLORES SURTIDOS 30CMX43CM (Blanco)</v>
          </cell>
          <cell r="AG8450" t="str">
            <v>1216.14</v>
          </cell>
          <cell r="AH8450">
            <v>1</v>
          </cell>
          <cell r="AN8450" t="str">
            <v>Sí</v>
          </cell>
        </row>
        <row r="8451">
          <cell r="A8451">
            <v>949</v>
          </cell>
          <cell r="B8451" t="str">
            <v>gise2763@hotmail.com</v>
          </cell>
          <cell r="AF8451" t="str">
            <v>PISAPAPAS DISTINTOS COLORES (Negro)</v>
          </cell>
          <cell r="AG8451" t="str">
            <v>205.44</v>
          </cell>
          <cell r="AH8451">
            <v>1</v>
          </cell>
          <cell r="AI8451" t="str">
            <v>BP17002</v>
          </cell>
          <cell r="AN8451" t="str">
            <v>Sí</v>
          </cell>
        </row>
        <row r="8452">
          <cell r="A8452">
            <v>949</v>
          </cell>
          <cell r="B8452" t="str">
            <v>gise2763@hotmail.com</v>
          </cell>
          <cell r="AF8452" t="str">
            <v>CUCHARON DISTINTOS COLORES (Negro)</v>
          </cell>
          <cell r="AG8452" t="str">
            <v>205.44</v>
          </cell>
          <cell r="AH8452">
            <v>1</v>
          </cell>
          <cell r="AI8452" t="str">
            <v>BP16002</v>
          </cell>
          <cell r="AN8452" t="str">
            <v>Sí</v>
          </cell>
        </row>
        <row r="8453">
          <cell r="A8453">
            <v>949</v>
          </cell>
          <cell r="B8453" t="str">
            <v>gise2763@hotmail.com</v>
          </cell>
          <cell r="AF8453" t="str">
            <v>CUCHARA DISTINTOS COLORES (Negro)</v>
          </cell>
          <cell r="AG8453" t="str">
            <v>205.44</v>
          </cell>
          <cell r="AH8453">
            <v>1</v>
          </cell>
          <cell r="AI8453" t="str">
            <v>BP15002</v>
          </cell>
          <cell r="AN8453" t="str">
            <v>Sí</v>
          </cell>
        </row>
        <row r="8454">
          <cell r="A8454">
            <v>949</v>
          </cell>
          <cell r="B8454" t="str">
            <v>gise2763@hotmail.com</v>
          </cell>
          <cell r="AF8454" t="str">
            <v>ESPATULA PLANA RANURADA DISTINTOS COLORES (Negro)</v>
          </cell>
          <cell r="AG8454" t="str">
            <v>205.44</v>
          </cell>
          <cell r="AH8454">
            <v>1</v>
          </cell>
          <cell r="AI8454" t="str">
            <v>BP11002</v>
          </cell>
          <cell r="AN8454" t="str">
            <v>Sí</v>
          </cell>
        </row>
        <row r="8455">
          <cell r="A8455">
            <v>949</v>
          </cell>
          <cell r="B8455" t="str">
            <v>gise2763@hotmail.com</v>
          </cell>
          <cell r="AF8455" t="str">
            <v>DESTAPADOR - SACACORCHOS</v>
          </cell>
          <cell r="AG8455" t="str">
            <v>134.84</v>
          </cell>
          <cell r="AH8455">
            <v>1</v>
          </cell>
          <cell r="AI8455" t="str">
            <v>BA4791</v>
          </cell>
          <cell r="AN8455" t="str">
            <v>Sí</v>
          </cell>
        </row>
        <row r="8456">
          <cell r="A8456">
            <v>949</v>
          </cell>
          <cell r="B8456" t="str">
            <v>gise2763@hotmail.com</v>
          </cell>
          <cell r="AF8456" t="str">
            <v>SET X 3 BOWL DE VIDRIO</v>
          </cell>
          <cell r="AG8456">
            <v>723</v>
          </cell>
          <cell r="AH8456">
            <v>1</v>
          </cell>
          <cell r="AI8456" t="str">
            <v>087588F3 MERCA SEPARADA</v>
          </cell>
          <cell r="AN8456" t="str">
            <v>Sí</v>
          </cell>
        </row>
        <row r="8457">
          <cell r="A8457">
            <v>949</v>
          </cell>
          <cell r="B8457" t="str">
            <v>gise2763@hotmail.com</v>
          </cell>
          <cell r="AF8457" t="str">
            <v>ALFOMBRA ENTRADA RECTANGULAR "WELCOME" 40x60 CM (Marrón)</v>
          </cell>
          <cell r="AG8457" t="str">
            <v>590.53</v>
          </cell>
          <cell r="AH8457">
            <v>1</v>
          </cell>
          <cell r="AN8457" t="str">
            <v>Sí</v>
          </cell>
        </row>
        <row r="8458">
          <cell r="A8458">
            <v>949</v>
          </cell>
          <cell r="B8458" t="str">
            <v>gise2763@hotmail.com</v>
          </cell>
          <cell r="AF8458" t="str">
            <v>CUCHILLO CERAMICA 23</v>
          </cell>
          <cell r="AG8458" t="str">
            <v>720.49</v>
          </cell>
          <cell r="AH8458">
            <v>1</v>
          </cell>
          <cell r="AI8458" t="str">
            <v>046BA8188</v>
          </cell>
          <cell r="AN8458" t="str">
            <v>Sí</v>
          </cell>
        </row>
        <row r="8459">
          <cell r="A8459">
            <v>949</v>
          </cell>
          <cell r="B8459" t="str">
            <v>gise2763@hotmail.com</v>
          </cell>
          <cell r="AF8459" t="str">
            <v>ESPUMADERA DISTINTOS COLORES (Negro)</v>
          </cell>
          <cell r="AG8459" t="str">
            <v>205.44</v>
          </cell>
          <cell r="AH8459">
            <v>1</v>
          </cell>
          <cell r="AI8459" t="str">
            <v>BP10002 BIPO</v>
          </cell>
          <cell r="AN8459" t="str">
            <v>Sí</v>
          </cell>
        </row>
        <row r="8460">
          <cell r="A8460">
            <v>949</v>
          </cell>
          <cell r="B8460" t="str">
            <v>gise2763@hotmail.com</v>
          </cell>
          <cell r="AF8460" t="str">
            <v>ESPATULA RANURADA DISTINTOS COLORES (Negro)</v>
          </cell>
          <cell r="AG8460" t="str">
            <v>205.44</v>
          </cell>
          <cell r="AH8460">
            <v>1</v>
          </cell>
          <cell r="AI8460" t="str">
            <v>BP12002 BIPO</v>
          </cell>
          <cell r="AN8460" t="str">
            <v>Sí</v>
          </cell>
        </row>
        <row r="8461">
          <cell r="A8461">
            <v>949</v>
          </cell>
          <cell r="B8461" t="str">
            <v>gise2763@hotmail.com</v>
          </cell>
          <cell r="AF8461" t="str">
            <v>SET X2 PINZAS</v>
          </cell>
          <cell r="AG8461" t="str">
            <v>229.9</v>
          </cell>
          <cell r="AH8461">
            <v>1</v>
          </cell>
          <cell r="AI8461" t="str">
            <v>046BA3323</v>
          </cell>
          <cell r="AN8461" t="str">
            <v>Sí</v>
          </cell>
        </row>
        <row r="8462">
          <cell r="A8462">
            <v>949</v>
          </cell>
          <cell r="B8462" t="str">
            <v>gise2763@hotmail.com</v>
          </cell>
          <cell r="AF8462" t="str">
            <v>6 VASOS 310 ML LIVERPOOL</v>
          </cell>
          <cell r="AG8462" t="str">
            <v>659.78</v>
          </cell>
          <cell r="AH8462">
            <v>2</v>
          </cell>
          <cell r="AI8462" t="str">
            <v>TW40530x6 PC</v>
          </cell>
          <cell r="AN8462" t="str">
            <v>Sí</v>
          </cell>
        </row>
        <row r="8463">
          <cell r="A8463">
            <v>949</v>
          </cell>
          <cell r="B8463" t="str">
            <v>gise2763@hotmail.com</v>
          </cell>
          <cell r="AF8463" t="str">
            <v>RALLADOR ROSA 20 X 4 CM</v>
          </cell>
          <cell r="AG8463" t="str">
            <v>409.25</v>
          </cell>
          <cell r="AH8463">
            <v>1</v>
          </cell>
          <cell r="AI8463" t="str">
            <v>BA6438</v>
          </cell>
          <cell r="AN8463" t="str">
            <v>Sí</v>
          </cell>
        </row>
        <row r="8464">
          <cell r="A8464">
            <v>949</v>
          </cell>
          <cell r="B8464" t="str">
            <v>gise2763@hotmail.com</v>
          </cell>
          <cell r="AF8464" t="str">
            <v>BROCHES PARA BOLSA FLUO BLISTER SET X 5PC COL.SURT. 11CM</v>
          </cell>
          <cell r="AG8464" t="str">
            <v>140.9</v>
          </cell>
          <cell r="AH8464">
            <v>1</v>
          </cell>
          <cell r="AI8464" t="str">
            <v>046BR5392</v>
          </cell>
          <cell r="AN8464" t="str">
            <v>Sí</v>
          </cell>
        </row>
        <row r="8465">
          <cell r="A8465">
            <v>948</v>
          </cell>
          <cell r="B8465" t="str">
            <v>GISELAPATANIA@HOTMAIL.COM</v>
          </cell>
          <cell r="C8465">
            <v>44013</v>
          </cell>
          <cell r="D8465" t="str">
            <v>Abierta</v>
          </cell>
          <cell r="E8465" t="str">
            <v>Recibido</v>
          </cell>
          <cell r="F8465" t="str">
            <v>Enviado</v>
          </cell>
          <cell r="G8465" t="str">
            <v>ARS</v>
          </cell>
          <cell r="H8465" t="str">
            <v>5933.54</v>
          </cell>
          <cell r="I8465">
            <v>0</v>
          </cell>
          <cell r="J8465">
            <v>0</v>
          </cell>
          <cell r="K8465" t="str">
            <v>5933.54</v>
          </cell>
          <cell r="L8465" t="str">
            <v>Gisela Patania</v>
          </cell>
          <cell r="M8465">
            <v>25430025</v>
          </cell>
          <cell r="N8465">
            <v>1557594737</v>
          </cell>
          <cell r="O8465" t="str">
            <v>Gisela PATANIA</v>
          </cell>
          <cell r="P8465">
            <v>1557594737</v>
          </cell>
          <cell r="Q8465" t="str">
            <v>Sanchez De Loria</v>
          </cell>
          <cell r="R8465">
            <v>1080</v>
          </cell>
          <cell r="S8465" t="str">
            <v>4D</v>
          </cell>
          <cell r="T8465" t="str">
            <v>SAN CRISTOBAL</v>
          </cell>
          <cell r="U8465" t="str">
            <v>Caba</v>
          </cell>
          <cell r="V8465">
            <v>1220</v>
          </cell>
          <cell r="W8465" t="str">
            <v>Capital Federal</v>
          </cell>
          <cell r="Y8465" t="str">
            <v>ENVÍO SIN CARGO (CABA Y GRAN PARTE DE GBA) TIEMPO: 4 a 6 DÍAS HÁBILES</v>
          </cell>
          <cell r="Z8465" t="str">
            <v>Mercado Pago</v>
          </cell>
          <cell r="AD8465">
            <v>44013</v>
          </cell>
          <cell r="AE8465">
            <v>44015</v>
          </cell>
          <cell r="AF8465" t="str">
            <v>DISPENSER NEGRO 17.5X6.8 CM</v>
          </cell>
          <cell r="AG8465">
            <v>559</v>
          </cell>
          <cell r="AH8465">
            <v>1</v>
          </cell>
          <cell r="AI8465" t="str">
            <v>046AB7330 MERCA SEPARADA</v>
          </cell>
          <cell r="AJ8465" t="str">
            <v>Web</v>
          </cell>
          <cell r="AK8465" t="str">
            <v>LLEGA EL 7-07 ENTRE 8 Y 18 HORAS!</v>
          </cell>
          <cell r="AL8465">
            <v>1559701453</v>
          </cell>
          <cell r="AM8465">
            <v>251407213</v>
          </cell>
          <cell r="AN8465" t="str">
            <v>Sí</v>
          </cell>
        </row>
        <row r="8466">
          <cell r="A8466">
            <v>948</v>
          </cell>
          <cell r="B8466" t="str">
            <v>GISELAPATANIA@HOTMAIL.COM</v>
          </cell>
          <cell r="AF8466" t="str">
            <v>TORTERO DE VIDRIO 29CM X 29CM</v>
          </cell>
          <cell r="AG8466" t="str">
            <v>3343.26</v>
          </cell>
          <cell r="AH8466">
            <v>1</v>
          </cell>
          <cell r="AI8466" t="str">
            <v>046BA6818</v>
          </cell>
          <cell r="AN8466" t="str">
            <v>Sí</v>
          </cell>
        </row>
        <row r="8467">
          <cell r="A8467">
            <v>948</v>
          </cell>
          <cell r="B8467" t="str">
            <v>GISELAPATANIA@HOTMAIL.COM</v>
          </cell>
          <cell r="AF8467" t="str">
            <v>TAMIZ ACERO INXODABLE</v>
          </cell>
          <cell r="AG8467" t="str">
            <v>569.8</v>
          </cell>
          <cell r="AH8467">
            <v>1</v>
          </cell>
          <cell r="AI8467" t="str">
            <v>046BA4748 LE PUSE EL 15%</v>
          </cell>
          <cell r="AN8467" t="str">
            <v>Sí</v>
          </cell>
        </row>
        <row r="8468">
          <cell r="A8468">
            <v>948</v>
          </cell>
          <cell r="B8468" t="str">
            <v>GISELAPATANIA@HOTMAIL.COM</v>
          </cell>
          <cell r="AF8468" t="str">
            <v>TORTERO DE VIDRIO CUPCAKES 22CM X 18CM</v>
          </cell>
          <cell r="AG8468" t="str">
            <v>1461.48</v>
          </cell>
          <cell r="AH8468">
            <v>1</v>
          </cell>
          <cell r="AI8468" t="str">
            <v>094BA7091</v>
          </cell>
          <cell r="AN8468" t="str">
            <v>Sí</v>
          </cell>
        </row>
        <row r="8469">
          <cell r="A8469">
            <v>947</v>
          </cell>
          <cell r="B8469" t="str">
            <v>julietapapp@hotmail.com</v>
          </cell>
          <cell r="C8469">
            <v>44013</v>
          </cell>
          <cell r="D8469" t="str">
            <v>Abierta</v>
          </cell>
          <cell r="E8469" t="str">
            <v>Recibido</v>
          </cell>
          <cell r="F8469" t="str">
            <v>Enviado</v>
          </cell>
          <cell r="G8469" t="str">
            <v>ARS</v>
          </cell>
          <cell r="H8469">
            <v>1899</v>
          </cell>
          <cell r="I8469">
            <v>0</v>
          </cell>
          <cell r="J8469">
            <v>0</v>
          </cell>
          <cell r="K8469">
            <v>1899</v>
          </cell>
          <cell r="L8469" t="str">
            <v>Julieta Pappalettera</v>
          </cell>
          <cell r="M8469">
            <v>39874228</v>
          </cell>
          <cell r="N8469">
            <v>1158480334</v>
          </cell>
          <cell r="O8469" t="str">
            <v>Julieta Pappalettera</v>
          </cell>
          <cell r="P8469">
            <v>1158480334</v>
          </cell>
          <cell r="Q8469" t="str">
            <v>Juan jose castelli</v>
          </cell>
          <cell r="R8469">
            <v>1314</v>
          </cell>
          <cell r="S8469">
            <v>3</v>
          </cell>
          <cell r="U8469" t="str">
            <v>Buenos aires</v>
          </cell>
          <cell r="V8469">
            <v>1832</v>
          </cell>
          <cell r="W8469" t="str">
            <v>Gran Buenos Aires</v>
          </cell>
          <cell r="Y8469" t="str">
            <v>ENVÍO SIN CARGO (CABA Y GRAN PARTE DE GBA) TIEMPO: 4 a 6 DÍAS HÁBILES</v>
          </cell>
          <cell r="Z8469" t="str">
            <v>Mercado Pago</v>
          </cell>
          <cell r="AD8469">
            <v>44013</v>
          </cell>
          <cell r="AE8469">
            <v>44015</v>
          </cell>
          <cell r="AF8469" t="str">
            <v>PROMO SET DE VIDRIO</v>
          </cell>
          <cell r="AG8469">
            <v>1899</v>
          </cell>
          <cell r="AH8469">
            <v>1</v>
          </cell>
          <cell r="AI8469" t="str">
            <v>087588F3//BA6431//BA6431//PA59534</v>
          </cell>
          <cell r="AJ8469" t="str">
            <v>Móvil</v>
          </cell>
          <cell r="AK8469" t="str">
            <v>LLEGA EL 8-07 ENTRE 8 Y 18 HORAS!</v>
          </cell>
          <cell r="AL8469">
            <v>1559663150</v>
          </cell>
          <cell r="AM8469">
            <v>251436944</v>
          </cell>
          <cell r="AN8469" t="str">
            <v>Sí</v>
          </cell>
        </row>
        <row r="8470">
          <cell r="A8470">
            <v>946</v>
          </cell>
          <cell r="B8470" t="str">
            <v>nativeli58@gmail.com</v>
          </cell>
          <cell r="C8470">
            <v>44013</v>
          </cell>
          <cell r="D8470" t="str">
            <v>Abierta</v>
          </cell>
          <cell r="E8470" t="str">
            <v>Recibido</v>
          </cell>
          <cell r="F8470" t="str">
            <v>Enviado</v>
          </cell>
          <cell r="G8470" t="str">
            <v>ARS</v>
          </cell>
          <cell r="H8470" t="str">
            <v>1433.24</v>
          </cell>
          <cell r="I8470">
            <v>0</v>
          </cell>
          <cell r="J8470">
            <v>0</v>
          </cell>
          <cell r="K8470" t="str">
            <v>1433.24</v>
          </cell>
          <cell r="L8470" t="str">
            <v>Natalia Vela</v>
          </cell>
          <cell r="M8470">
            <v>25096351</v>
          </cell>
          <cell r="N8470">
            <v>1544971196</v>
          </cell>
          <cell r="O8470" t="str">
            <v>Natalia vela</v>
          </cell>
          <cell r="P8470">
            <v>1544971196</v>
          </cell>
          <cell r="Q8470" t="str">
            <v>Conesa</v>
          </cell>
          <cell r="R8470">
            <v>1296</v>
          </cell>
          <cell r="T8470" t="str">
            <v>colegiales</v>
          </cell>
          <cell r="U8470" t="str">
            <v>Caba</v>
          </cell>
          <cell r="V8470">
            <v>1425</v>
          </cell>
          <cell r="W8470" t="str">
            <v>Capital Federal</v>
          </cell>
          <cell r="Y8470" t="str">
            <v>ENVÍO SIN CARGO (CABA Y GRAN PARTE DE GBA) TIEMPO: 4 a 6 DÍAS HÁBILES</v>
          </cell>
          <cell r="Z8470" t="str">
            <v>Mercado Pago</v>
          </cell>
          <cell r="AD8470">
            <v>44013</v>
          </cell>
          <cell r="AE8470">
            <v>44015</v>
          </cell>
          <cell r="AF8470" t="str">
            <v>SET X 3 BOWL DE VIDRIO</v>
          </cell>
          <cell r="AG8470">
            <v>723</v>
          </cell>
          <cell r="AH8470">
            <v>1</v>
          </cell>
          <cell r="AI8470" t="str">
            <v>087588F3 MERCA SEPARADA</v>
          </cell>
          <cell r="AJ8470" t="str">
            <v>Web</v>
          </cell>
          <cell r="AK8470" t="str">
            <v>LLEGA EL 6-07 ENTRE 8 Y 18 HORAS!</v>
          </cell>
          <cell r="AL8470">
            <v>1559266787</v>
          </cell>
          <cell r="AM8470">
            <v>251307320</v>
          </cell>
          <cell r="AN8470" t="str">
            <v>Sí</v>
          </cell>
        </row>
        <row r="8471">
          <cell r="A8471">
            <v>946</v>
          </cell>
          <cell r="B8471" t="str">
            <v>nativeli58@gmail.com</v>
          </cell>
          <cell r="AF8471" t="str">
            <v>FRASCO VIDRIO 19CM X 9CM DIAM</v>
          </cell>
          <cell r="AG8471" t="str">
            <v>372.66</v>
          </cell>
          <cell r="AH8471">
            <v>1</v>
          </cell>
          <cell r="AI8471" t="str">
            <v>BA6431 MERRCA SEPARADA</v>
          </cell>
          <cell r="AN8471" t="str">
            <v>Sí</v>
          </cell>
        </row>
        <row r="8472">
          <cell r="A8472">
            <v>946</v>
          </cell>
          <cell r="B8472" t="str">
            <v>nativeli58@gmail.com</v>
          </cell>
          <cell r="AF8472" t="str">
            <v>TABLA BLANCA 35.5 CM DIAM</v>
          </cell>
          <cell r="AG8472" t="str">
            <v>337.58</v>
          </cell>
          <cell r="AH8472">
            <v>1</v>
          </cell>
          <cell r="AI8472" t="str">
            <v>42BA1021</v>
          </cell>
          <cell r="AN8472" t="str">
            <v>Sí</v>
          </cell>
        </row>
        <row r="8473">
          <cell r="A8473">
            <v>945</v>
          </cell>
          <cell r="B8473" t="str">
            <v>dcslobinsky@hotmail.com</v>
          </cell>
          <cell r="C8473">
            <v>44013</v>
          </cell>
          <cell r="D8473" t="str">
            <v>Abierta</v>
          </cell>
          <cell r="E8473" t="str">
            <v>Recibido</v>
          </cell>
          <cell r="F8473" t="str">
            <v>Enviado</v>
          </cell>
          <cell r="G8473" t="str">
            <v>ARS</v>
          </cell>
          <cell r="H8473" t="str">
            <v>811.94</v>
          </cell>
          <cell r="I8473">
            <v>0</v>
          </cell>
          <cell r="J8473">
            <v>0</v>
          </cell>
          <cell r="K8473" t="str">
            <v>811.94</v>
          </cell>
          <cell r="L8473" t="str">
            <v>Diana Claudia Slobinsky</v>
          </cell>
          <cell r="M8473">
            <v>12337649</v>
          </cell>
          <cell r="N8473">
            <v>1160553831</v>
          </cell>
          <cell r="O8473" t="str">
            <v>Diana Claudia Slobinsky</v>
          </cell>
          <cell r="P8473">
            <v>1160553831</v>
          </cell>
          <cell r="Q8473" t="str">
            <v>Juramento</v>
          </cell>
          <cell r="R8473">
            <v>260</v>
          </cell>
          <cell r="S8473" t="str">
            <v>Timbre C/D</v>
          </cell>
          <cell r="U8473" t="str">
            <v>Boulogne (San Isidro)</v>
          </cell>
          <cell r="V8473">
            <v>1609</v>
          </cell>
          <cell r="W8473" t="str">
            <v>Gran Buenos Aires</v>
          </cell>
          <cell r="Y8473" t="str">
            <v>ENVÍO SIN CARGO (CABA Y GRAN PARTE DE GBA) TIEMPO: 4 a 6 DÍAS HÁBILES</v>
          </cell>
          <cell r="Z8473" t="str">
            <v>Mercado Pago</v>
          </cell>
          <cell r="AD8473">
            <v>44013</v>
          </cell>
          <cell r="AE8473">
            <v>44015</v>
          </cell>
          <cell r="AF8473" t="str">
            <v>ESPATULAS PLASTICO (Rojo)</v>
          </cell>
          <cell r="AG8473" t="str">
            <v>88.94</v>
          </cell>
          <cell r="AH8473">
            <v>1</v>
          </cell>
          <cell r="AI8473" t="str">
            <v>019BA7572BA</v>
          </cell>
          <cell r="AJ8473" t="str">
            <v>Móvil</v>
          </cell>
          <cell r="AK8473" t="str">
            <v>LLEGA EL 7-07 ENTRE 8 Y 18 HORAS!</v>
          </cell>
          <cell r="AL8473">
            <v>1559236613</v>
          </cell>
          <cell r="AM8473">
            <v>251309437</v>
          </cell>
          <cell r="AN8473" t="str">
            <v>Sí</v>
          </cell>
        </row>
        <row r="8474">
          <cell r="A8474">
            <v>945</v>
          </cell>
          <cell r="B8474" t="str">
            <v>dcslobinsky@hotmail.com</v>
          </cell>
          <cell r="AF8474" t="str">
            <v>SET X 3 BOWL DE VIDRIO</v>
          </cell>
          <cell r="AG8474">
            <v>723</v>
          </cell>
          <cell r="AH8474">
            <v>1</v>
          </cell>
          <cell r="AI8474" t="str">
            <v>087588F3 MERCA SEPARADA</v>
          </cell>
          <cell r="AN8474" t="str">
            <v>Sí</v>
          </cell>
        </row>
        <row r="8475">
          <cell r="A8475">
            <v>944</v>
          </cell>
          <cell r="B8475" t="str">
            <v>yamissdanag@gmail.com</v>
          </cell>
          <cell r="C8475">
            <v>44013</v>
          </cell>
          <cell r="D8475" t="str">
            <v>Abierta</v>
          </cell>
          <cell r="E8475" t="str">
            <v>Recibido</v>
          </cell>
          <cell r="F8475" t="str">
            <v>Enviado</v>
          </cell>
          <cell r="G8475" t="str">
            <v>ARS</v>
          </cell>
          <cell r="H8475" t="str">
            <v>1768.54</v>
          </cell>
          <cell r="I8475">
            <v>0</v>
          </cell>
          <cell r="J8475">
            <v>0</v>
          </cell>
          <cell r="K8475" t="str">
            <v>1768.54</v>
          </cell>
          <cell r="L8475" t="str">
            <v>Yamila Godoy</v>
          </cell>
          <cell r="M8475">
            <v>36216314</v>
          </cell>
          <cell r="N8475">
            <v>1134013868</v>
          </cell>
          <cell r="O8475" t="str">
            <v>Yamila Godoy</v>
          </cell>
          <cell r="P8475">
            <v>1134013868</v>
          </cell>
          <cell r="Q8475" t="str">
            <v>Jazmin</v>
          </cell>
          <cell r="R8475">
            <v>6452</v>
          </cell>
          <cell r="U8475" t="str">
            <v>Claypole</v>
          </cell>
          <cell r="V8475">
            <v>1843</v>
          </cell>
          <cell r="W8475" t="str">
            <v>Gran Buenos Aires</v>
          </cell>
          <cell r="Y8475" t="str">
            <v>ENVÍO SIN CARGO (CABA Y GRAN PARTE DE GBA) TIEMPO: 4 a 6 DÍAS HÁBILES</v>
          </cell>
          <cell r="Z8475" t="str">
            <v>Mercado Pago</v>
          </cell>
          <cell r="AD8475">
            <v>44013</v>
          </cell>
          <cell r="AE8475">
            <v>44015</v>
          </cell>
          <cell r="AF8475" t="str">
            <v>PISAPAPAS DISTINTOS COLORES (Rojo)</v>
          </cell>
          <cell r="AG8475" t="str">
            <v>205.44</v>
          </cell>
          <cell r="AH8475">
            <v>1</v>
          </cell>
          <cell r="AI8475" t="str">
            <v>BP17003</v>
          </cell>
          <cell r="AJ8475" t="str">
            <v>Móvil</v>
          </cell>
          <cell r="AK8475" t="str">
            <v>LLEGA EL 8-07 ENTRE 8 Y 18 HORAS!</v>
          </cell>
          <cell r="AL8475">
            <v>1559094424</v>
          </cell>
          <cell r="AM8475">
            <v>245233054</v>
          </cell>
          <cell r="AN8475" t="str">
            <v>Sí</v>
          </cell>
        </row>
        <row r="8476">
          <cell r="A8476">
            <v>944</v>
          </cell>
          <cell r="B8476" t="str">
            <v>yamissdanag@gmail.com</v>
          </cell>
          <cell r="AF8476" t="str">
            <v>MOLDE TARTERA 27 CM DIAM</v>
          </cell>
          <cell r="AG8476" t="str">
            <v>281.8</v>
          </cell>
          <cell r="AH8476">
            <v>1</v>
          </cell>
          <cell r="AI8476" t="str">
            <v>046BA4836 CON EL 15%</v>
          </cell>
          <cell r="AN8476" t="str">
            <v>Sí</v>
          </cell>
        </row>
        <row r="8477">
          <cell r="A8477">
            <v>944</v>
          </cell>
          <cell r="B8477" t="str">
            <v>yamissdanag@gmail.com</v>
          </cell>
          <cell r="AF8477" t="str">
            <v>SET X 5: 2 ESPATULAS+ 3 CUCHARAS</v>
          </cell>
          <cell r="AG8477">
            <v>398</v>
          </cell>
          <cell r="AH8477">
            <v>1</v>
          </cell>
          <cell r="AI8477" t="str">
            <v>046BA4969</v>
          </cell>
          <cell r="AN8477" t="str">
            <v>Sí</v>
          </cell>
        </row>
        <row r="8478">
          <cell r="A8478">
            <v>944</v>
          </cell>
          <cell r="B8478" t="str">
            <v>yamissdanag@gmail.com</v>
          </cell>
          <cell r="AF8478" t="str">
            <v>TAMIZ ACERO INXODABLE</v>
          </cell>
          <cell r="AG8478" t="str">
            <v>569.8</v>
          </cell>
          <cell r="AH8478">
            <v>1</v>
          </cell>
          <cell r="AI8478" t="str">
            <v>046BA4748 LE PUSE EL 15%</v>
          </cell>
          <cell r="AN8478" t="str">
            <v>Sí</v>
          </cell>
        </row>
        <row r="8479">
          <cell r="A8479">
            <v>944</v>
          </cell>
          <cell r="B8479" t="str">
            <v>yamissdanag@gmail.com</v>
          </cell>
          <cell r="AF8479" t="str">
            <v>BATIDOR SEMIAUTOMATICO 34 CM</v>
          </cell>
          <cell r="AG8479" t="str">
            <v>313.5</v>
          </cell>
          <cell r="AH8479">
            <v>1</v>
          </cell>
          <cell r="AI8479" t="str">
            <v>046BA4824</v>
          </cell>
          <cell r="AN8479" t="str">
            <v>Sí</v>
          </cell>
        </row>
        <row r="8480">
          <cell r="A8480">
            <v>943</v>
          </cell>
          <cell r="B8480" t="str">
            <v>vinciguerraerica@gmail.com</v>
          </cell>
          <cell r="C8480">
            <v>44013</v>
          </cell>
          <cell r="D8480" t="str">
            <v>Abierta</v>
          </cell>
          <cell r="E8480" t="str">
            <v>Recibido</v>
          </cell>
          <cell r="F8480" t="str">
            <v>Enviado</v>
          </cell>
          <cell r="G8480" t="str">
            <v>ARS</v>
          </cell>
          <cell r="H8480" t="str">
            <v>5986.72</v>
          </cell>
          <cell r="I8480">
            <v>0</v>
          </cell>
          <cell r="J8480">
            <v>0</v>
          </cell>
          <cell r="K8480" t="str">
            <v>5986.72</v>
          </cell>
          <cell r="L8480" t="str">
            <v>Erica Vinciguerra</v>
          </cell>
          <cell r="M8480">
            <v>31297878</v>
          </cell>
          <cell r="N8480">
            <v>1565485310</v>
          </cell>
          <cell r="O8480" t="str">
            <v>Erica Vinciguerra</v>
          </cell>
          <cell r="P8480">
            <v>1565485310</v>
          </cell>
          <cell r="Q8480" t="str">
            <v>Pilcomayo</v>
          </cell>
          <cell r="R8480">
            <v>2309</v>
          </cell>
          <cell r="T8480" t="str">
            <v>Lanus oeste</v>
          </cell>
          <cell r="U8480" t="str">
            <v>Buenos aires</v>
          </cell>
          <cell r="V8480">
            <v>1824</v>
          </cell>
          <cell r="W8480" t="str">
            <v>Gran Buenos Aires</v>
          </cell>
          <cell r="Y8480" t="str">
            <v>ENVÍO SIN CARGO (CABA Y GRAN PARTE DE GBA) TIEMPO: 4 a 6 DÍAS HÁBILES</v>
          </cell>
          <cell r="Z8480" t="str">
            <v>Mercado Pago</v>
          </cell>
          <cell r="AD8480">
            <v>44013</v>
          </cell>
          <cell r="AE8480">
            <v>44015</v>
          </cell>
          <cell r="AF8480" t="str">
            <v>PROMO: TABLA DE PICAR + CUCHILO DE CERAMICA 20 CM</v>
          </cell>
          <cell r="AG8480">
            <v>799</v>
          </cell>
          <cell r="AH8480">
            <v>1</v>
          </cell>
          <cell r="AI8480" t="str">
            <v>42BA1021//046BA8187</v>
          </cell>
          <cell r="AJ8480" t="str">
            <v>Móvil</v>
          </cell>
          <cell r="AK8480" t="str">
            <v>LLEGA EL 8-07 ENTRE 8 Y 18 HORAS!</v>
          </cell>
          <cell r="AL8480">
            <v>1559023949</v>
          </cell>
          <cell r="AM8480">
            <v>251221048</v>
          </cell>
          <cell r="AN8480" t="str">
            <v>Sí</v>
          </cell>
        </row>
        <row r="8481">
          <cell r="A8481">
            <v>943</v>
          </cell>
          <cell r="B8481" t="str">
            <v>vinciguerraerica@gmail.com</v>
          </cell>
          <cell r="AF8481" t="str">
            <v>INFUSOR DE TE ACERO INX. 16 CM LARGO</v>
          </cell>
          <cell r="AG8481" t="str">
            <v>140.86</v>
          </cell>
          <cell r="AH8481">
            <v>1</v>
          </cell>
          <cell r="AI8481" t="str">
            <v>BA4795</v>
          </cell>
          <cell r="AN8481" t="str">
            <v>Sí</v>
          </cell>
        </row>
        <row r="8482">
          <cell r="A8482">
            <v>943</v>
          </cell>
          <cell r="B8482" t="str">
            <v>vinciguerraerica@gmail.com</v>
          </cell>
          <cell r="AF8482" t="str">
            <v>BANDEJA DE MADERA BLANCO "LIFE IS BEAUTIFUL" 24X17CM</v>
          </cell>
          <cell r="AG8482" t="str">
            <v>578.23</v>
          </cell>
          <cell r="AH8482">
            <v>1</v>
          </cell>
          <cell r="AI8482" t="str">
            <v>046BI7455</v>
          </cell>
          <cell r="AN8482" t="str">
            <v>Sí</v>
          </cell>
        </row>
        <row r="8483">
          <cell r="A8483">
            <v>943</v>
          </cell>
          <cell r="B8483" t="str">
            <v>vinciguerraerica@gmail.com</v>
          </cell>
          <cell r="AF8483" t="str">
            <v>BOWL BAMBOO GRIS 6X15CM</v>
          </cell>
          <cell r="AG8483">
            <v>539</v>
          </cell>
          <cell r="AH8483">
            <v>1</v>
          </cell>
          <cell r="AI8483" t="str">
            <v>BA7799</v>
          </cell>
          <cell r="AN8483" t="str">
            <v>Sí</v>
          </cell>
        </row>
        <row r="8484">
          <cell r="A8484">
            <v>943</v>
          </cell>
          <cell r="B8484" t="str">
            <v>vinciguerraerica@gmail.com</v>
          </cell>
          <cell r="AF8484" t="str">
            <v>BIFERA CEREZA CUADRADA 24 CM ANTIADHERENTE PANELUX</v>
          </cell>
          <cell r="AG8484" t="str">
            <v>1729.84</v>
          </cell>
          <cell r="AH8484">
            <v>1</v>
          </cell>
          <cell r="AI8484" t="str">
            <v>PAN75119</v>
          </cell>
          <cell r="AN8484" t="str">
            <v>Sí</v>
          </cell>
        </row>
        <row r="8485">
          <cell r="A8485">
            <v>943</v>
          </cell>
          <cell r="B8485" t="str">
            <v>vinciguerraerica@gmail.com</v>
          </cell>
          <cell r="AF8485" t="str">
            <v>SARTEN FRANCESA CEREZA 20 CM ANTIADHERENTE PANELUX</v>
          </cell>
          <cell r="AG8485" t="str">
            <v>800.1</v>
          </cell>
          <cell r="AH8485">
            <v>1</v>
          </cell>
          <cell r="AI8485" t="str">
            <v>PAN73900</v>
          </cell>
          <cell r="AN8485" t="str">
            <v>Sí</v>
          </cell>
        </row>
        <row r="8486">
          <cell r="A8486">
            <v>943</v>
          </cell>
          <cell r="B8486" t="str">
            <v>vinciguerraerica@gmail.com</v>
          </cell>
          <cell r="AF8486" t="str">
            <v>SARTEN AZUL 22 CM ANTIADHERENTE PANELUX</v>
          </cell>
          <cell r="AG8486" t="str">
            <v>1399.69</v>
          </cell>
          <cell r="AH8486">
            <v>1</v>
          </cell>
          <cell r="AI8486" t="str">
            <v>PAN74419</v>
          </cell>
          <cell r="AN8486" t="str">
            <v>Sí</v>
          </cell>
        </row>
        <row r="8487">
          <cell r="A8487">
            <v>942</v>
          </cell>
          <cell r="B8487" t="str">
            <v>mclodoli@gmail.com</v>
          </cell>
          <cell r="C8487">
            <v>44013</v>
          </cell>
          <cell r="D8487" t="str">
            <v>Abierta</v>
          </cell>
          <cell r="E8487" t="str">
            <v>Recibido</v>
          </cell>
          <cell r="F8487" t="str">
            <v>Enviado</v>
          </cell>
          <cell r="G8487" t="str">
            <v>ARS</v>
          </cell>
          <cell r="H8487" t="str">
            <v>2087.11</v>
          </cell>
          <cell r="I8487">
            <v>0</v>
          </cell>
          <cell r="J8487">
            <v>0</v>
          </cell>
          <cell r="K8487" t="str">
            <v>2087.11</v>
          </cell>
          <cell r="L8487" t="str">
            <v>María Cecilia Lodoli</v>
          </cell>
          <cell r="M8487">
            <v>31559987</v>
          </cell>
          <cell r="N8487">
            <v>1144185592</v>
          </cell>
          <cell r="O8487" t="str">
            <v>María Cecilia Lodoli</v>
          </cell>
          <cell r="P8487">
            <v>1144185592</v>
          </cell>
          <cell r="Q8487" t="str">
            <v>Jose Andres Pacheco de Melo</v>
          </cell>
          <cell r="R8487">
            <v>3048</v>
          </cell>
          <cell r="S8487" t="str">
            <v>3 C</v>
          </cell>
          <cell r="T8487" t="str">
            <v>Recoleta</v>
          </cell>
          <cell r="U8487" t="str">
            <v>Caba</v>
          </cell>
          <cell r="V8487">
            <v>1425</v>
          </cell>
          <cell r="W8487" t="str">
            <v>Capital Federal</v>
          </cell>
          <cell r="Y8487" t="str">
            <v>ENVÍO SIN CARGO (CABA Y GRAN PARTE DE GBA) TIEMPO: 4 a 6 DÍAS HÁBILES</v>
          </cell>
          <cell r="Z8487" t="str">
            <v>Mercado Pago</v>
          </cell>
          <cell r="AD8487">
            <v>44013</v>
          </cell>
          <cell r="AE8487">
            <v>44015</v>
          </cell>
          <cell r="AF8487" t="str">
            <v>SECADOR DE VIDRIOS 4 COLORES 29 X 3 X 30 CM (Azul)</v>
          </cell>
          <cell r="AG8487" t="str">
            <v>307.44</v>
          </cell>
          <cell r="AH8487">
            <v>1</v>
          </cell>
          <cell r="AJ8487" t="str">
            <v>Web</v>
          </cell>
          <cell r="AK8487" t="str">
            <v>LLEGA EL 4-07 ENTRE 8 Y 18 HORAS!</v>
          </cell>
          <cell r="AL8487">
            <v>1559025134</v>
          </cell>
          <cell r="AM8487">
            <v>251226401</v>
          </cell>
          <cell r="AN8487" t="str">
            <v>Sí</v>
          </cell>
        </row>
        <row r="8488">
          <cell r="A8488">
            <v>942</v>
          </cell>
          <cell r="B8488" t="str">
            <v>mclodoli@gmail.com</v>
          </cell>
          <cell r="AF8488" t="str">
            <v>JABONERA DE PLÁSTICO RAYAS 3 COLORES 13 CM (Fucsia)</v>
          </cell>
          <cell r="AG8488" t="str">
            <v>195.64</v>
          </cell>
          <cell r="AH8488">
            <v>1</v>
          </cell>
          <cell r="AN8488" t="str">
            <v>Sí</v>
          </cell>
        </row>
        <row r="8489">
          <cell r="A8489">
            <v>942</v>
          </cell>
          <cell r="B8489" t="str">
            <v>mclodoli@gmail.com</v>
          </cell>
          <cell r="AF8489" t="str">
            <v>RALLADOR DE MANO MEDIANO 20 CM</v>
          </cell>
          <cell r="AG8489" t="str">
            <v>43.87</v>
          </cell>
          <cell r="AH8489">
            <v>1</v>
          </cell>
          <cell r="AI8489" t="str">
            <v>BA7382</v>
          </cell>
          <cell r="AN8489" t="str">
            <v>Sí</v>
          </cell>
        </row>
        <row r="8490">
          <cell r="A8490">
            <v>942</v>
          </cell>
          <cell r="B8490" t="str">
            <v>mclodoli@gmail.com</v>
          </cell>
          <cell r="AF8490" t="str">
            <v>PLATO DE SITIO DESMONTABLE 32 CM (Blanco y Beige)</v>
          </cell>
          <cell r="AG8490" t="str">
            <v>549.49</v>
          </cell>
          <cell r="AH8490">
            <v>2</v>
          </cell>
          <cell r="AI8490" t="str">
            <v>024KK108RBYB</v>
          </cell>
          <cell r="AN8490" t="str">
            <v>Sí</v>
          </cell>
        </row>
        <row r="8491">
          <cell r="A8491">
            <v>942</v>
          </cell>
          <cell r="B8491" t="str">
            <v>mclodoli@gmail.com</v>
          </cell>
          <cell r="AF8491" t="str">
            <v>CUBETERA DIFERENTES DISENOS Y COLORES 25 X 12 CM</v>
          </cell>
          <cell r="AG8491" t="str">
            <v>256.19</v>
          </cell>
          <cell r="AH8491">
            <v>1</v>
          </cell>
          <cell r="AI8491" t="str">
            <v>BA4749</v>
          </cell>
          <cell r="AN8491" t="str">
            <v>Sí</v>
          </cell>
        </row>
        <row r="8492">
          <cell r="A8492">
            <v>942</v>
          </cell>
          <cell r="B8492" t="str">
            <v>mclodoli@gmail.com</v>
          </cell>
          <cell r="AF8492" t="str">
            <v>VASO FUCSIA FACETADO Y EXPRIMIDOR</v>
          </cell>
          <cell r="AG8492" t="str">
            <v>184.99</v>
          </cell>
          <cell r="AH8492">
            <v>1</v>
          </cell>
          <cell r="AI8492" t="str">
            <v>BP24008 BIPO</v>
          </cell>
          <cell r="AN8492" t="str">
            <v>Sí</v>
          </cell>
        </row>
        <row r="8493">
          <cell r="A8493">
            <v>941</v>
          </cell>
          <cell r="B8493" t="str">
            <v>mfernanda.demonte@gmail.com</v>
          </cell>
          <cell r="C8493">
            <v>44013</v>
          </cell>
          <cell r="D8493" t="str">
            <v>Abierta</v>
          </cell>
          <cell r="E8493" t="str">
            <v>Recibido</v>
          </cell>
          <cell r="F8493" t="str">
            <v>Enviado</v>
          </cell>
          <cell r="G8493" t="str">
            <v>ARS</v>
          </cell>
          <cell r="H8493">
            <v>3072</v>
          </cell>
          <cell r="I8493">
            <v>0</v>
          </cell>
          <cell r="J8493">
            <v>0</v>
          </cell>
          <cell r="K8493">
            <v>3072</v>
          </cell>
          <cell r="L8493" t="str">
            <v>Fernanda Demonte</v>
          </cell>
          <cell r="M8493">
            <v>33022197</v>
          </cell>
          <cell r="N8493">
            <v>5491169264209</v>
          </cell>
          <cell r="O8493" t="str">
            <v>Fernanda Demonte</v>
          </cell>
          <cell r="P8493">
            <v>5491169264209</v>
          </cell>
          <cell r="Q8493" t="str">
            <v>Misiones</v>
          </cell>
          <cell r="R8493">
            <v>71</v>
          </cell>
          <cell r="T8493" t="str">
            <v>San Isidro</v>
          </cell>
          <cell r="U8493" t="str">
            <v>Buenos Aires</v>
          </cell>
          <cell r="V8493">
            <v>1642</v>
          </cell>
          <cell r="W8493" t="str">
            <v>Gran Buenos Aires</v>
          </cell>
          <cell r="Y8493" t="str">
            <v>ENVÍO SIN CARGO (CABA Y GRAN PARTE DE GBA) TIEMPO: 4 a 6 DÍAS HÁBILES</v>
          </cell>
          <cell r="Z8493" t="str">
            <v>Mercado Pago</v>
          </cell>
          <cell r="AD8493">
            <v>44013</v>
          </cell>
          <cell r="AE8493">
            <v>44013</v>
          </cell>
          <cell r="AF8493" t="str">
            <v>CAJA / ASIENTO FORMA CAMION HELADOS 53X33X26CM</v>
          </cell>
          <cell r="AG8493">
            <v>1525</v>
          </cell>
          <cell r="AH8493">
            <v>1</v>
          </cell>
          <cell r="AI8493" t="str">
            <v>046CX5828</v>
          </cell>
          <cell r="AJ8493" t="str">
            <v>Móvil</v>
          </cell>
          <cell r="AK8493" t="str">
            <v>LLEGA EL 3-07 ENTRE 8 Y 17 HORAS!</v>
          </cell>
          <cell r="AL8493">
            <v>1558903831</v>
          </cell>
          <cell r="AM8493">
            <v>246881365</v>
          </cell>
          <cell r="AN8493" t="str">
            <v>Sí</v>
          </cell>
        </row>
        <row r="8494">
          <cell r="A8494">
            <v>941</v>
          </cell>
          <cell r="B8494" t="str">
            <v>mfernanda.demonte@gmail.com</v>
          </cell>
          <cell r="AF8494" t="str">
            <v>CAJA / ASIENTO FORMA AUTOBÚS 53X33X26CM</v>
          </cell>
          <cell r="AG8494">
            <v>1547</v>
          </cell>
          <cell r="AH8494">
            <v>1</v>
          </cell>
          <cell r="AI8494" t="str">
            <v>046CX5825</v>
          </cell>
          <cell r="AN8494" t="str">
            <v>Sí</v>
          </cell>
        </row>
        <row r="8495">
          <cell r="A8495">
            <v>940</v>
          </cell>
          <cell r="B8495" t="str">
            <v>mara.abraham18@gmail.com</v>
          </cell>
          <cell r="C8495">
            <v>44013</v>
          </cell>
          <cell r="D8495" t="str">
            <v>Abierta</v>
          </cell>
          <cell r="E8495" t="str">
            <v>Recibido</v>
          </cell>
          <cell r="F8495" t="str">
            <v>Enviado</v>
          </cell>
          <cell r="G8495" t="str">
            <v>ARS</v>
          </cell>
          <cell r="H8495" t="str">
            <v>1955.5</v>
          </cell>
          <cell r="I8495">
            <v>0</v>
          </cell>
          <cell r="J8495">
            <v>0</v>
          </cell>
          <cell r="K8495" t="str">
            <v>1955.5</v>
          </cell>
          <cell r="L8495" t="str">
            <v>Cecilia Serrano</v>
          </cell>
          <cell r="M8495">
            <v>30368267</v>
          </cell>
          <cell r="N8495">
            <v>1163020685</v>
          </cell>
          <cell r="O8495" t="str">
            <v>Cecilia Serrano</v>
          </cell>
          <cell r="P8495">
            <v>1163020685</v>
          </cell>
          <cell r="Q8495">
            <v>876</v>
          </cell>
          <cell r="R8495">
            <v>5155</v>
          </cell>
          <cell r="T8495" t="str">
            <v>La florida entrecalles 855 y 853</v>
          </cell>
          <cell r="U8495" t="str">
            <v>Quilmes</v>
          </cell>
          <cell r="V8495">
            <v>1881</v>
          </cell>
          <cell r="W8495" t="str">
            <v>Gran Buenos Aires</v>
          </cell>
          <cell r="Y8495" t="str">
            <v>ENVÍO SIN CARGO (CABA Y GRAN PARTE DE GBA) TIEMPO: 4 a 6 DÍAS HÁBILES</v>
          </cell>
          <cell r="Z8495" t="str">
            <v>Mercado Pago</v>
          </cell>
          <cell r="AB8495" t="str">
            <v xml:space="preserve">No poner el precio en el producto ya que es un regalo. </v>
          </cell>
          <cell r="AC8495" t="str">
            <v>3/7 ES PARA UN REGALO! POR FAVOR ENTREGAR EL LUNES 6/7 NO ENVIAR FACTURA!</v>
          </cell>
          <cell r="AD8495">
            <v>44013</v>
          </cell>
          <cell r="AE8495">
            <v>44015</v>
          </cell>
          <cell r="AF8495" t="str">
            <v>SET X 3 MOLDES DE TORTA DIAM 28CM ALT 7CM</v>
          </cell>
          <cell r="AG8495" t="str">
            <v>1955.5</v>
          </cell>
          <cell r="AH8495">
            <v>1</v>
          </cell>
          <cell r="AI8495" t="str">
            <v>046BA4826</v>
          </cell>
          <cell r="AJ8495" t="str">
            <v>Móvil</v>
          </cell>
          <cell r="AK8495" t="str">
            <v>LLEGA EL 8-07 ENTRE 8 Y 18 HORAS!</v>
          </cell>
          <cell r="AL8495">
            <v>1558869680</v>
          </cell>
          <cell r="AM8495">
            <v>251215815</v>
          </cell>
          <cell r="AN8495" t="str">
            <v>Sí</v>
          </cell>
        </row>
        <row r="8496">
          <cell r="A8496">
            <v>939</v>
          </cell>
          <cell r="B8496" t="str">
            <v>lvidigt@hotmail.com</v>
          </cell>
          <cell r="C8496">
            <v>44013</v>
          </cell>
          <cell r="D8496" t="str">
            <v>Abierta</v>
          </cell>
          <cell r="E8496" t="str">
            <v>Recibido</v>
          </cell>
          <cell r="F8496" t="str">
            <v>Enviado</v>
          </cell>
          <cell r="G8496" t="str">
            <v>ARS</v>
          </cell>
          <cell r="H8496">
            <v>1708</v>
          </cell>
          <cell r="I8496">
            <v>0</v>
          </cell>
          <cell r="J8496">
            <v>0</v>
          </cell>
          <cell r="K8496">
            <v>1708</v>
          </cell>
          <cell r="L8496" t="str">
            <v>Lucia Vidigt</v>
          </cell>
          <cell r="M8496">
            <v>42103117</v>
          </cell>
          <cell r="N8496" t="str">
            <v>+54 9 11 5401 0802</v>
          </cell>
          <cell r="O8496" t="str">
            <v>Lucia Vidigt</v>
          </cell>
          <cell r="P8496" t="str">
            <v>+54 9 11 5401 0802</v>
          </cell>
          <cell r="Q8496" t="str">
            <v>Joaquin v gonzalez</v>
          </cell>
          <cell r="R8496">
            <v>4890</v>
          </cell>
          <cell r="S8496" t="str">
            <v>2 B</v>
          </cell>
          <cell r="T8496" t="str">
            <v>Villa devoto</v>
          </cell>
          <cell r="U8496" t="str">
            <v>Capital Federal</v>
          </cell>
          <cell r="V8496">
            <v>1419</v>
          </cell>
          <cell r="W8496" t="str">
            <v>Capital Federal</v>
          </cell>
          <cell r="Y8496" t="str">
            <v>ENVÍO SIN CARGO (CABA Y GRAN PARTE DE GBA) TIEMPO: 4 a 6 DÍAS HÁBILES</v>
          </cell>
          <cell r="Z8496" t="str">
            <v>Mercado Pago</v>
          </cell>
          <cell r="AD8496">
            <v>44013</v>
          </cell>
          <cell r="AE8496">
            <v>44015</v>
          </cell>
          <cell r="AF8496" t="str">
            <v>MESA PLEGABLE PARA PC MADERA Y METAL 59X39X23CM (Beige con Negro)</v>
          </cell>
          <cell r="AG8496">
            <v>1708</v>
          </cell>
          <cell r="AH8496">
            <v>1</v>
          </cell>
          <cell r="AI8496" t="str">
            <v>046ME7897</v>
          </cell>
          <cell r="AJ8496" t="str">
            <v>Móvil</v>
          </cell>
          <cell r="AK8496" t="str">
            <v>LLEGA EL 6-07 ENTRE 8 Y 18 HORAS!</v>
          </cell>
          <cell r="AL8496">
            <v>1558486256</v>
          </cell>
          <cell r="AM8496">
            <v>249520289</v>
          </cell>
          <cell r="AN8496" t="str">
            <v>Sí</v>
          </cell>
        </row>
        <row r="8497">
          <cell r="A8497">
            <v>938</v>
          </cell>
          <cell r="B8497" t="str">
            <v>goijmanlucila@gmail.com</v>
          </cell>
          <cell r="C8497">
            <v>44013</v>
          </cell>
          <cell r="D8497" t="str">
            <v>Abierta</v>
          </cell>
          <cell r="E8497" t="str">
            <v>Recibido</v>
          </cell>
          <cell r="F8497" t="str">
            <v>Enviado</v>
          </cell>
          <cell r="G8497" t="str">
            <v>ARS</v>
          </cell>
          <cell r="H8497">
            <v>1708</v>
          </cell>
          <cell r="I8497">
            <v>0</v>
          </cell>
          <cell r="J8497">
            <v>0</v>
          </cell>
          <cell r="K8497">
            <v>1708</v>
          </cell>
          <cell r="L8497" t="str">
            <v>Lucila Goijman pacheco</v>
          </cell>
          <cell r="M8497">
            <v>38268273</v>
          </cell>
          <cell r="N8497">
            <v>1169538887</v>
          </cell>
          <cell r="O8497" t="str">
            <v>Lucila Goijman pacheco</v>
          </cell>
          <cell r="P8497">
            <v>1169538887</v>
          </cell>
          <cell r="Q8497" t="str">
            <v>Juan b justo</v>
          </cell>
          <cell r="R8497">
            <v>7139</v>
          </cell>
          <cell r="S8497" t="str">
            <v>Casa</v>
          </cell>
          <cell r="T8497" t="str">
            <v>Floresta</v>
          </cell>
          <cell r="U8497" t="str">
            <v>Caba</v>
          </cell>
          <cell r="V8497">
            <v>1407</v>
          </cell>
          <cell r="W8497" t="str">
            <v>Capital Federal</v>
          </cell>
          <cell r="Y8497" t="str">
            <v>ENVÍO SIN CARGO (CABA Y GRAN PARTE DE GBA) TIEMPO: 4 a 6 DÍAS HÁBILES</v>
          </cell>
          <cell r="Z8497" t="str">
            <v>Mercado Pago</v>
          </cell>
          <cell r="AD8497">
            <v>44013</v>
          </cell>
          <cell r="AE8497">
            <v>44015</v>
          </cell>
          <cell r="AF8497" t="str">
            <v>MESA PLEGABLE PARA PC MADERA Y METAL 59X39X23CM (Marrón oscuro)</v>
          </cell>
          <cell r="AG8497">
            <v>1708</v>
          </cell>
          <cell r="AH8497">
            <v>1</v>
          </cell>
          <cell r="AI8497" t="str">
            <v>046ME7897</v>
          </cell>
          <cell r="AJ8497" t="str">
            <v>Móvil</v>
          </cell>
          <cell r="AK8497" t="str">
            <v>LLEGA EL 6-07 ENTRE 8 Y 18 HORAS!</v>
          </cell>
          <cell r="AL8497">
            <v>1558372890</v>
          </cell>
          <cell r="AM8497">
            <v>249192317</v>
          </cell>
          <cell r="AN8497" t="str">
            <v>Sí</v>
          </cell>
        </row>
        <row r="8498">
          <cell r="A8498">
            <v>937</v>
          </cell>
          <cell r="B8498" t="str">
            <v>yami-add@hotmail.com</v>
          </cell>
          <cell r="C8498">
            <v>44013</v>
          </cell>
          <cell r="D8498" t="str">
            <v>Abierta</v>
          </cell>
          <cell r="E8498" t="str">
            <v>Recibido</v>
          </cell>
          <cell r="F8498" t="str">
            <v>Enviado</v>
          </cell>
          <cell r="G8498" t="str">
            <v>ARS</v>
          </cell>
          <cell r="H8498" t="str">
            <v>873.44</v>
          </cell>
          <cell r="I8498">
            <v>0</v>
          </cell>
          <cell r="J8498">
            <v>0</v>
          </cell>
          <cell r="K8498" t="str">
            <v>873.44</v>
          </cell>
          <cell r="L8498" t="str">
            <v>Yamila Florencia Addario</v>
          </cell>
          <cell r="M8498">
            <v>33607065</v>
          </cell>
          <cell r="N8498">
            <v>1162703753</v>
          </cell>
          <cell r="O8498" t="str">
            <v>Yamila Florencia Addario</v>
          </cell>
          <cell r="P8498">
            <v>1162703753</v>
          </cell>
          <cell r="Q8498" t="str">
            <v>Víctor Hugo</v>
          </cell>
          <cell r="R8498">
            <v>150</v>
          </cell>
          <cell r="S8498">
            <v>1</v>
          </cell>
          <cell r="T8498" t="str">
            <v>Wilde</v>
          </cell>
          <cell r="U8498" t="str">
            <v>Avellaneda</v>
          </cell>
          <cell r="V8498">
            <v>1875</v>
          </cell>
          <cell r="W8498" t="str">
            <v>Gran Buenos Aires</v>
          </cell>
          <cell r="Y8498" t="str">
            <v>ENVÍO SIN CARGO (CABA Y GRAN PARTE DE GBA) TIEMPO: 4 a 6 DÍAS HÁBILES</v>
          </cell>
          <cell r="Z8498" t="str">
            <v>Mercado Pago</v>
          </cell>
          <cell r="AD8498">
            <v>44013</v>
          </cell>
          <cell r="AE8498">
            <v>44015</v>
          </cell>
          <cell r="AF8498" t="str">
            <v>MOLINILLO ACERO INOXIDABLE 15 cm</v>
          </cell>
          <cell r="AG8498" t="str">
            <v>873.44</v>
          </cell>
          <cell r="AH8498">
            <v>1</v>
          </cell>
          <cell r="AI8498" t="str">
            <v>046BA6863 con el 15%</v>
          </cell>
          <cell r="AJ8498" t="str">
            <v>Móvil</v>
          </cell>
          <cell r="AK8498" t="str">
            <v>LLEGA EL 8-07 ENTRE 8 Y 18 HORAS!</v>
          </cell>
          <cell r="AL8498">
            <v>1558051570</v>
          </cell>
          <cell r="AM8498">
            <v>251037329</v>
          </cell>
          <cell r="AN8498" t="str">
            <v>Sí</v>
          </cell>
        </row>
        <row r="8499">
          <cell r="A8499">
            <v>936</v>
          </cell>
          <cell r="B8499" t="str">
            <v>resfalce@gmail.com</v>
          </cell>
          <cell r="C8499">
            <v>44013</v>
          </cell>
          <cell r="D8499" t="str">
            <v>Abierta</v>
          </cell>
          <cell r="E8499" t="str">
            <v>Anulado</v>
          </cell>
          <cell r="F8499" t="str">
            <v>No está empaquetado</v>
          </cell>
          <cell r="G8499" t="str">
            <v>ARS</v>
          </cell>
          <cell r="H8499" t="str">
            <v>692.02</v>
          </cell>
          <cell r="I8499">
            <v>0</v>
          </cell>
          <cell r="J8499">
            <v>0</v>
          </cell>
          <cell r="K8499" t="str">
            <v>692.02</v>
          </cell>
          <cell r="L8499" t="str">
            <v>Rita Falce</v>
          </cell>
          <cell r="M8499">
            <v>20736432</v>
          </cell>
          <cell r="N8499">
            <v>1522358086</v>
          </cell>
          <cell r="O8499" t="str">
            <v>Rita Falce</v>
          </cell>
          <cell r="P8499">
            <v>1522358086</v>
          </cell>
          <cell r="Q8499" t="str">
            <v>Andalgala</v>
          </cell>
          <cell r="R8499">
            <v>1178</v>
          </cell>
          <cell r="S8499">
            <v>4</v>
          </cell>
          <cell r="T8499" t="str">
            <v>Liniers</v>
          </cell>
          <cell r="U8499" t="str">
            <v>Caba</v>
          </cell>
          <cell r="V8499">
            <v>1408</v>
          </cell>
          <cell r="W8499" t="str">
            <v>Capital Federal</v>
          </cell>
          <cell r="Y8499" t="str">
            <v>ENVÍO SIN CARGO (CABA Y GRAN PARTE DE GBA) TIEMPO: 4 a 6 DÍAS HÁBILES</v>
          </cell>
          <cell r="Z8499" t="str">
            <v>Mercado Pago</v>
          </cell>
          <cell r="AF8499" t="str">
            <v>BOMBONERA DE VIDRIO 15.5CM / 12.5CM DIAM</v>
          </cell>
          <cell r="AG8499" t="str">
            <v>692.02</v>
          </cell>
          <cell r="AH8499">
            <v>1</v>
          </cell>
          <cell r="AI8499" t="str">
            <v>094BA7090</v>
          </cell>
          <cell r="AJ8499" t="str">
            <v>Móvil</v>
          </cell>
          <cell r="AK8499" t="str">
            <v/>
          </cell>
          <cell r="AL8499">
            <v>1557487113</v>
          </cell>
          <cell r="AM8499">
            <v>250913394</v>
          </cell>
          <cell r="AN8499" t="str">
            <v>Sí</v>
          </cell>
        </row>
        <row r="8500">
          <cell r="A8500">
            <v>935</v>
          </cell>
          <cell r="B8500" t="str">
            <v>resfalce@gmail.com</v>
          </cell>
          <cell r="C8500">
            <v>44013</v>
          </cell>
          <cell r="D8500" t="str">
            <v>Abierta</v>
          </cell>
          <cell r="E8500" t="str">
            <v>Anulado</v>
          </cell>
          <cell r="F8500" t="str">
            <v>No está empaquetado</v>
          </cell>
          <cell r="G8500" t="str">
            <v>ARS</v>
          </cell>
          <cell r="H8500" t="str">
            <v>616.5</v>
          </cell>
          <cell r="I8500">
            <v>0</v>
          </cell>
          <cell r="J8500">
            <v>0</v>
          </cell>
          <cell r="K8500" t="str">
            <v>616.5</v>
          </cell>
          <cell r="L8500" t="str">
            <v>Rita Falce</v>
          </cell>
          <cell r="M8500">
            <v>20736432</v>
          </cell>
          <cell r="N8500">
            <v>1522358086</v>
          </cell>
          <cell r="O8500" t="str">
            <v>Rita Falce</v>
          </cell>
          <cell r="P8500">
            <v>1522358086</v>
          </cell>
          <cell r="Q8500" t="str">
            <v>Andalgala</v>
          </cell>
          <cell r="R8500">
            <v>1178</v>
          </cell>
          <cell r="S8500">
            <v>4</v>
          </cell>
          <cell r="T8500" t="str">
            <v>Liniers</v>
          </cell>
          <cell r="U8500" t="str">
            <v>Caba</v>
          </cell>
          <cell r="V8500">
            <v>1408</v>
          </cell>
          <cell r="W8500" t="str">
            <v>Capital Federal</v>
          </cell>
          <cell r="Y8500" t="str">
            <v>ENVÍO SIN CARGO (CABA Y GRAN PARTE DE GBA) TIEMPO: 4 a 6 DÍAS HÁBILES</v>
          </cell>
          <cell r="Z8500" t="str">
            <v>Mercado Pago</v>
          </cell>
          <cell r="AF8500" t="str">
            <v>JABONERA DE SILICONA 13 X 10 X 1.7CM</v>
          </cell>
          <cell r="AG8500" t="str">
            <v>205.5</v>
          </cell>
          <cell r="AH8500">
            <v>3</v>
          </cell>
          <cell r="AI8500" t="str">
            <v>046AB6994</v>
          </cell>
          <cell r="AJ8500" t="str">
            <v>Móvil</v>
          </cell>
          <cell r="AK8500" t="str">
            <v/>
          </cell>
          <cell r="AL8500">
            <v>1557479388</v>
          </cell>
          <cell r="AM8500">
            <v>250910575</v>
          </cell>
          <cell r="AN8500" t="str">
            <v>Sí</v>
          </cell>
        </row>
        <row r="8501">
          <cell r="A8501">
            <v>934</v>
          </cell>
          <cell r="B8501" t="str">
            <v>cami.cacciatore@hotmail.com</v>
          </cell>
          <cell r="C8501">
            <v>44013</v>
          </cell>
          <cell r="D8501" t="str">
            <v>Abierta</v>
          </cell>
          <cell r="E8501" t="str">
            <v>Recibido</v>
          </cell>
          <cell r="F8501" t="str">
            <v>Enviado</v>
          </cell>
          <cell r="G8501" t="str">
            <v>ARS</v>
          </cell>
          <cell r="H8501" t="str">
            <v>2819.46</v>
          </cell>
          <cell r="I8501">
            <v>0</v>
          </cell>
          <cell r="J8501">
            <v>0</v>
          </cell>
          <cell r="K8501" t="str">
            <v>2819.46</v>
          </cell>
          <cell r="L8501" t="str">
            <v>Camila Cacciatore</v>
          </cell>
          <cell r="M8501">
            <v>40024790</v>
          </cell>
          <cell r="N8501">
            <v>1562040886</v>
          </cell>
          <cell r="O8501" t="str">
            <v>Camila Cacciatore</v>
          </cell>
          <cell r="P8501">
            <v>1562040886</v>
          </cell>
          <cell r="Q8501" t="str">
            <v>Belgrano</v>
          </cell>
          <cell r="R8501">
            <v>405</v>
          </cell>
          <cell r="S8501" t="str">
            <v>6to B</v>
          </cell>
          <cell r="U8501" t="str">
            <v>Morón</v>
          </cell>
          <cell r="V8501">
            <v>1708</v>
          </cell>
          <cell r="W8501" t="str">
            <v>Gran Buenos Aires</v>
          </cell>
          <cell r="Y8501" t="str">
            <v>ENVÍO SIN CARGO (CABA Y GRAN PARTE DE GBA) TIEMPO: 4 a 6 DÍAS HÁBILES</v>
          </cell>
          <cell r="Z8501" t="str">
            <v>Mercado Pago</v>
          </cell>
          <cell r="AD8501">
            <v>44013</v>
          </cell>
          <cell r="AE8501">
            <v>44015</v>
          </cell>
          <cell r="AF8501" t="str">
            <v>ESCURRIDOR DE CUBIERTOS 12,5 X 19CM</v>
          </cell>
          <cell r="AG8501" t="str">
            <v>535.7</v>
          </cell>
          <cell r="AH8501">
            <v>1</v>
          </cell>
          <cell r="AI8501" t="str">
            <v>046BA8091 PONELE UN 15% DESC. AUNQUE SEA OFERTON</v>
          </cell>
          <cell r="AJ8501" t="str">
            <v>Móvil</v>
          </cell>
          <cell r="AK8501" t="str">
            <v>LLEGA EL 6-07 ENTRE 8 Y 18 HORAS!</v>
          </cell>
          <cell r="AL8501">
            <v>1557351380</v>
          </cell>
          <cell r="AM8501">
            <v>250837434</v>
          </cell>
          <cell r="AN8501" t="str">
            <v>Sí</v>
          </cell>
        </row>
        <row r="8502">
          <cell r="A8502">
            <v>934</v>
          </cell>
          <cell r="B8502" t="str">
            <v>cami.cacciatore@hotmail.com</v>
          </cell>
          <cell r="AF8502" t="str">
            <v>DESTAPADOR - SACACORCHOS</v>
          </cell>
          <cell r="AG8502" t="str">
            <v>134.84</v>
          </cell>
          <cell r="AH8502">
            <v>1</v>
          </cell>
          <cell r="AI8502" t="str">
            <v>BA4791</v>
          </cell>
          <cell r="AN8502" t="str">
            <v>Sí</v>
          </cell>
        </row>
        <row r="8503">
          <cell r="A8503">
            <v>934</v>
          </cell>
          <cell r="B8503" t="str">
            <v>cami.cacciatore@hotmail.com</v>
          </cell>
          <cell r="AF8503" t="str">
            <v>MANGA CON SET DE 6 PICOS TORTA 19X12CM</v>
          </cell>
          <cell r="AG8503" t="str">
            <v>614.18</v>
          </cell>
          <cell r="AH8503">
            <v>1</v>
          </cell>
          <cell r="AI8503" t="str">
            <v>046BA4965</v>
          </cell>
          <cell r="AN8503" t="str">
            <v>Sí</v>
          </cell>
        </row>
        <row r="8504">
          <cell r="A8504">
            <v>934</v>
          </cell>
          <cell r="B8504" t="str">
            <v>cami.cacciatore@hotmail.com</v>
          </cell>
          <cell r="AF8504" t="str">
            <v>ESPECIERO 6 PIEZAS DE ACERO INOXIDABLE 20X20 CM</v>
          </cell>
          <cell r="AG8504" t="str">
            <v>1534.74</v>
          </cell>
          <cell r="AH8504">
            <v>1</v>
          </cell>
          <cell r="AI8504" t="str">
            <v>046BA3347</v>
          </cell>
          <cell r="AN8504" t="str">
            <v>Sí</v>
          </cell>
        </row>
        <row r="8505">
          <cell r="A8505">
            <v>933</v>
          </cell>
          <cell r="B8505" t="str">
            <v>rociolsturmer@gmail.com</v>
          </cell>
          <cell r="C8505">
            <v>44012</v>
          </cell>
          <cell r="D8505" t="str">
            <v>Abierta</v>
          </cell>
          <cell r="E8505" t="str">
            <v>Recibido</v>
          </cell>
          <cell r="F8505" t="str">
            <v>Enviado</v>
          </cell>
          <cell r="G8505" t="str">
            <v>ARS</v>
          </cell>
          <cell r="H8505" t="str">
            <v>1491.61</v>
          </cell>
          <cell r="I8505">
            <v>0</v>
          </cell>
          <cell r="J8505">
            <v>0</v>
          </cell>
          <cell r="K8505" t="str">
            <v>1491.61</v>
          </cell>
          <cell r="L8505" t="str">
            <v>Rocío Stürmer</v>
          </cell>
          <cell r="M8505">
            <v>38585504</v>
          </cell>
          <cell r="N8505">
            <v>1124013291</v>
          </cell>
          <cell r="O8505" t="str">
            <v>Rocío Stürmer</v>
          </cell>
          <cell r="P8505">
            <v>1124013291</v>
          </cell>
          <cell r="Q8505" t="str">
            <v>Carlos Pellegrini</v>
          </cell>
          <cell r="R8505">
            <v>3000</v>
          </cell>
          <cell r="U8505" t="str">
            <v>Quilmes Oeste</v>
          </cell>
          <cell r="V8505">
            <v>1879</v>
          </cell>
          <cell r="W8505" t="str">
            <v>Gran Buenos Aires</v>
          </cell>
          <cell r="Y8505" t="str">
            <v>ENVÍO SIN CARGO (CABA Y GRAN PARTE DE GBA) TIEMPO: 4 a 6 DÍAS HÁBILES</v>
          </cell>
          <cell r="Z8505" t="str">
            <v>Mercado Pago</v>
          </cell>
          <cell r="AD8505">
            <v>44012</v>
          </cell>
          <cell r="AE8505">
            <v>44015</v>
          </cell>
          <cell r="AF8505" t="str">
            <v>CUBIERTERO 31.5X24.5X4.5CM (Verde)</v>
          </cell>
          <cell r="AG8505">
            <v>276</v>
          </cell>
          <cell r="AH8505">
            <v>1</v>
          </cell>
          <cell r="AI8505" t="str">
            <v>0607PLA204</v>
          </cell>
          <cell r="AJ8505" t="str">
            <v>Móvil</v>
          </cell>
          <cell r="AK8505" t="str">
            <v>LLEGA EL 6-07 ENTRE 8 Y 18 HORAS!</v>
          </cell>
          <cell r="AL8505">
            <v>1557169451</v>
          </cell>
          <cell r="AM8505">
            <v>250648271</v>
          </cell>
          <cell r="AN8505" t="str">
            <v>Sí</v>
          </cell>
        </row>
        <row r="8506">
          <cell r="A8506">
            <v>933</v>
          </cell>
          <cell r="B8506" t="str">
            <v>rociolsturmer@gmail.com</v>
          </cell>
          <cell r="AF8506" t="str">
            <v>MOLDE TARTERA 27 CM DIAM</v>
          </cell>
          <cell r="AG8506" t="str">
            <v>281.8</v>
          </cell>
          <cell r="AH8506">
            <v>1</v>
          </cell>
          <cell r="AI8506" t="str">
            <v>046BA4836 CON EL 15%</v>
          </cell>
          <cell r="AN8506" t="str">
            <v>Sí</v>
          </cell>
        </row>
        <row r="8507">
          <cell r="A8507">
            <v>933</v>
          </cell>
          <cell r="B8507" t="str">
            <v>rociolsturmer@gmail.com</v>
          </cell>
          <cell r="AF8507" t="str">
            <v>FUENTE PARA HORNO REDONDA BORCAM 1720CC PASABAHCE 25 CM DIAM</v>
          </cell>
          <cell r="AG8507" t="str">
            <v>648.35</v>
          </cell>
          <cell r="AH8507">
            <v>1</v>
          </cell>
          <cell r="AI8507" t="str">
            <v>PA59534</v>
          </cell>
          <cell r="AN8507" t="str">
            <v>Sí</v>
          </cell>
        </row>
        <row r="8508">
          <cell r="A8508">
            <v>933</v>
          </cell>
          <cell r="B8508" t="str">
            <v>rociolsturmer@gmail.com</v>
          </cell>
          <cell r="AF8508" t="str">
            <v>BROCHES PARA BOLSA FLUO BLISTER SET X 5PC COL.SURT. 11CM</v>
          </cell>
          <cell r="AG8508" t="str">
            <v>140.9</v>
          </cell>
          <cell r="AH8508">
            <v>1</v>
          </cell>
          <cell r="AI8508" t="str">
            <v>046BR5392</v>
          </cell>
          <cell r="AN8508" t="str">
            <v>Sí</v>
          </cell>
        </row>
        <row r="8509">
          <cell r="A8509">
            <v>933</v>
          </cell>
          <cell r="B8509" t="str">
            <v>rociolsturmer@gmail.com</v>
          </cell>
          <cell r="AF8509" t="str">
            <v>COLADOR BALLENA 32CM X 10.5CM (Verde)</v>
          </cell>
          <cell r="AG8509" t="str">
            <v>144.56</v>
          </cell>
          <cell r="AH8509">
            <v>1</v>
          </cell>
          <cell r="AN8509" t="str">
            <v>Sí</v>
          </cell>
        </row>
        <row r="8510">
          <cell r="A8510">
            <v>932</v>
          </cell>
          <cell r="B8510" t="str">
            <v>jennitaffarel@gmail.com</v>
          </cell>
          <cell r="C8510">
            <v>44012</v>
          </cell>
          <cell r="D8510" t="str">
            <v>Abierta</v>
          </cell>
          <cell r="E8510" t="str">
            <v>Recibido</v>
          </cell>
          <cell r="F8510" t="str">
            <v>Enviado</v>
          </cell>
          <cell r="G8510" t="str">
            <v>ARS</v>
          </cell>
          <cell r="H8510" t="str">
            <v>6016.75</v>
          </cell>
          <cell r="I8510">
            <v>0</v>
          </cell>
          <cell r="J8510">
            <v>0</v>
          </cell>
          <cell r="K8510" t="str">
            <v>6016.75</v>
          </cell>
          <cell r="L8510" t="str">
            <v>Jennifer Taffarel</v>
          </cell>
          <cell r="M8510">
            <v>38773610</v>
          </cell>
          <cell r="N8510">
            <v>3446601869</v>
          </cell>
          <cell r="O8510" t="str">
            <v>Jennifer Taffarel</v>
          </cell>
          <cell r="P8510">
            <v>3446601869</v>
          </cell>
          <cell r="Q8510" t="str">
            <v>Av Santa Fe</v>
          </cell>
          <cell r="R8510">
            <v>4970</v>
          </cell>
          <cell r="S8510" t="str">
            <v>11 C</v>
          </cell>
          <cell r="T8510" t="str">
            <v>palermo</v>
          </cell>
          <cell r="U8510" t="str">
            <v>Caba</v>
          </cell>
          <cell r="V8510">
            <v>1425</v>
          </cell>
          <cell r="W8510" t="str">
            <v>Capital Federal</v>
          </cell>
          <cell r="Y8510" t="str">
            <v>ENVÍO SIN CARGO (CABA Y GRAN PARTE DE GBA) TIEMPO: 4 a 6 DÍAS HÁBILES</v>
          </cell>
          <cell r="Z8510" t="str">
            <v>Mercado Pago</v>
          </cell>
          <cell r="AD8510">
            <v>44012</v>
          </cell>
          <cell r="AE8510">
            <v>44015</v>
          </cell>
          <cell r="AF8510" t="str">
            <v>SARTEN DE CERAMICA ANTIADHERENTE C/TAPA DE VIDRIO 26 CM</v>
          </cell>
          <cell r="AG8510" t="str">
            <v>1353.99</v>
          </cell>
          <cell r="AH8510">
            <v>1</v>
          </cell>
          <cell r="AI8510" t="str">
            <v>BA8172</v>
          </cell>
          <cell r="AJ8510" t="str">
            <v>Web</v>
          </cell>
          <cell r="AK8510" t="str">
            <v>LLEGA EL 6-07 ENTRE 8 Y 18 HORAS!</v>
          </cell>
          <cell r="AL8510">
            <v>1557045522</v>
          </cell>
          <cell r="AM8510">
            <v>250556337</v>
          </cell>
          <cell r="AN8510" t="str">
            <v>Sí</v>
          </cell>
        </row>
        <row r="8511">
          <cell r="A8511">
            <v>932</v>
          </cell>
          <cell r="B8511" t="str">
            <v>jennitaffarel@gmail.com</v>
          </cell>
          <cell r="AF8511" t="str">
            <v>BOWL BAMBOO NEGRO 14X28CM</v>
          </cell>
          <cell r="AG8511" t="str">
            <v>1332.44</v>
          </cell>
          <cell r="AH8511">
            <v>1</v>
          </cell>
          <cell r="AI8511" t="str">
            <v>BA7813</v>
          </cell>
          <cell r="AN8511" t="str">
            <v>Sí</v>
          </cell>
        </row>
        <row r="8512">
          <cell r="A8512">
            <v>932</v>
          </cell>
          <cell r="B8512" t="str">
            <v>jennitaffarel@gmail.com</v>
          </cell>
          <cell r="AF8512" t="str">
            <v>INFUSOR DE TE</v>
          </cell>
          <cell r="AG8512">
            <v>154</v>
          </cell>
          <cell r="AH8512">
            <v>1</v>
          </cell>
          <cell r="AI8512" t="str">
            <v>046BA4757</v>
          </cell>
          <cell r="AN8512" t="str">
            <v>Sí</v>
          </cell>
        </row>
        <row r="8513">
          <cell r="A8513">
            <v>932</v>
          </cell>
          <cell r="B8513" t="str">
            <v>jennitaffarel@gmail.com</v>
          </cell>
          <cell r="AF8513" t="str">
            <v>FRASCO VIDRIO 19CM X 9CM DIAM</v>
          </cell>
          <cell r="AG8513" t="str">
            <v>372.66</v>
          </cell>
          <cell r="AH8513">
            <v>2</v>
          </cell>
          <cell r="AI8513" t="str">
            <v>BA6431 MERRCA SEPARADA</v>
          </cell>
          <cell r="AN8513" t="str">
            <v>Sí</v>
          </cell>
        </row>
        <row r="8514">
          <cell r="A8514">
            <v>932</v>
          </cell>
          <cell r="B8514" t="str">
            <v>jennitaffarel@gmail.com</v>
          </cell>
          <cell r="AF8514" t="str">
            <v>SET X 3 BOWL DE VIDRIO</v>
          </cell>
          <cell r="AG8514">
            <v>723</v>
          </cell>
          <cell r="AH8514">
            <v>1</v>
          </cell>
          <cell r="AI8514" t="str">
            <v>087588F3 MERCA SEPARADA</v>
          </cell>
          <cell r="AN8514" t="str">
            <v>Sí</v>
          </cell>
        </row>
        <row r="8515">
          <cell r="A8515">
            <v>932</v>
          </cell>
          <cell r="B8515" t="str">
            <v>jennitaffarel@gmail.com</v>
          </cell>
          <cell r="AF8515" t="str">
            <v>MESA PLEGABLE PARA PC MADERA Y METAL 59X39X23CM (Marrón oscuro)</v>
          </cell>
          <cell r="AG8515">
            <v>1708</v>
          </cell>
          <cell r="AH8515">
            <v>1</v>
          </cell>
          <cell r="AI8515" t="str">
            <v>046ME7897</v>
          </cell>
          <cell r="AN8515" t="str">
            <v>Sí</v>
          </cell>
        </row>
        <row r="8516">
          <cell r="A8516">
            <v>931</v>
          </cell>
          <cell r="B8516" t="str">
            <v>mica.velazquez@live.com</v>
          </cell>
          <cell r="C8516">
            <v>44012</v>
          </cell>
          <cell r="D8516" t="str">
            <v>Abierta</v>
          </cell>
          <cell r="E8516" t="str">
            <v>Recibido</v>
          </cell>
          <cell r="F8516" t="str">
            <v>Enviado</v>
          </cell>
          <cell r="G8516" t="str">
            <v>ARS</v>
          </cell>
          <cell r="H8516" t="str">
            <v>3898.42</v>
          </cell>
          <cell r="I8516">
            <v>0</v>
          </cell>
          <cell r="J8516">
            <v>795</v>
          </cell>
          <cell r="K8516" t="str">
            <v>4693.42</v>
          </cell>
          <cell r="L8516" t="str">
            <v>Micaela Velazquez</v>
          </cell>
          <cell r="M8516">
            <v>34881982</v>
          </cell>
          <cell r="N8516" t="str">
            <v>011-1569651693</v>
          </cell>
          <cell r="O8516" t="str">
            <v>Micaela VELAZQUEZ</v>
          </cell>
          <cell r="P8516" t="str">
            <v>011-1569651693</v>
          </cell>
          <cell r="Q8516" t="str">
            <v>Charlone</v>
          </cell>
          <cell r="R8516">
            <v>1054</v>
          </cell>
          <cell r="U8516" t="str">
            <v>Llavallol</v>
          </cell>
          <cell r="V8516">
            <v>1836</v>
          </cell>
          <cell r="W8516" t="str">
            <v>Gran Buenos Aires</v>
          </cell>
          <cell r="Y8516" t="str">
            <v>Correo Argentino - Encomienda Clásica</v>
          </cell>
          <cell r="Z8516" t="str">
            <v>Mercado Pago</v>
          </cell>
          <cell r="AC8516" t="str">
            <v>CAMBIA EL JUEGO DE 6 TAZAS ROJAS PARTHENON QUE NO TIENEN STOCK - POR 5 UNIDADES DE TAZAS ROMA ROJAS  SKU: PO416713NN.</v>
          </cell>
          <cell r="AD8516">
            <v>44012</v>
          </cell>
          <cell r="AE8516">
            <v>44015</v>
          </cell>
          <cell r="AF8516" t="str">
            <v>SET X 3 COLADORES</v>
          </cell>
          <cell r="AG8516" t="str">
            <v>314.42</v>
          </cell>
          <cell r="AH8516">
            <v>1</v>
          </cell>
          <cell r="AI8516" t="str">
            <v>BA4794</v>
          </cell>
          <cell r="AJ8516" t="str">
            <v>Web</v>
          </cell>
          <cell r="AK8516" t="str">
            <v>LLEGA EL 7-07 ENTRE 8 Y 18 HORAS!</v>
          </cell>
          <cell r="AL8516">
            <v>1556932260</v>
          </cell>
          <cell r="AM8516">
            <v>250517804</v>
          </cell>
          <cell r="AN8516" t="str">
            <v>Sí</v>
          </cell>
        </row>
        <row r="8517">
          <cell r="A8517">
            <v>931</v>
          </cell>
          <cell r="B8517" t="str">
            <v>mica.velazquez@live.com</v>
          </cell>
          <cell r="AF8517" t="str">
            <v>SET X 3 BOWL DE VIDRIO</v>
          </cell>
          <cell r="AG8517">
            <v>723</v>
          </cell>
          <cell r="AH8517">
            <v>1</v>
          </cell>
          <cell r="AI8517" t="str">
            <v>087588F3 MERCA SEPARADA</v>
          </cell>
          <cell r="AN8517" t="str">
            <v>Sí</v>
          </cell>
        </row>
        <row r="8518">
          <cell r="A8518">
            <v>931</v>
          </cell>
          <cell r="B8518" t="str">
            <v>mica.velazquez@live.com</v>
          </cell>
          <cell r="AF8518" t="str">
            <v>TAZA DE TE CON PLATO CERAMICA ROJO 100 ML PARTHENON</v>
          </cell>
          <cell r="AG8518">
            <v>2861</v>
          </cell>
          <cell r="AH8518">
            <v>1</v>
          </cell>
          <cell r="AI8518" t="str">
            <v>PO416476 POR UNIDAD MERCA SEPARADA</v>
          </cell>
          <cell r="AN8518" t="str">
            <v>Sí</v>
          </cell>
        </row>
        <row r="8519">
          <cell r="A8519">
            <v>930</v>
          </cell>
          <cell r="B8519" t="str">
            <v>monisignorello@hotmail.com</v>
          </cell>
          <cell r="C8519">
            <v>44012</v>
          </cell>
          <cell r="D8519" t="str">
            <v>Abierta</v>
          </cell>
          <cell r="E8519" t="str">
            <v>Recibido</v>
          </cell>
          <cell r="F8519" t="str">
            <v>Enviado</v>
          </cell>
          <cell r="G8519" t="str">
            <v>ARS</v>
          </cell>
          <cell r="H8519" t="str">
            <v>990.91</v>
          </cell>
          <cell r="I8519">
            <v>0</v>
          </cell>
          <cell r="J8519">
            <v>0</v>
          </cell>
          <cell r="K8519" t="str">
            <v>990.91</v>
          </cell>
          <cell r="L8519" t="str">
            <v>Monica Signorello</v>
          </cell>
          <cell r="M8519">
            <v>28755355</v>
          </cell>
          <cell r="N8519">
            <v>1536864472</v>
          </cell>
          <cell r="O8519" t="str">
            <v>Monica Signorello</v>
          </cell>
          <cell r="P8519">
            <v>1536864472</v>
          </cell>
          <cell r="Q8519" t="str">
            <v>Segundo sombra</v>
          </cell>
          <cell r="R8519">
            <v>5693</v>
          </cell>
          <cell r="S8519" t="str">
            <v>1B</v>
          </cell>
          <cell r="U8519" t="str">
            <v>Villa bosch</v>
          </cell>
          <cell r="V8519">
            <v>1682</v>
          </cell>
          <cell r="W8519" t="str">
            <v>Gran Buenos Aires</v>
          </cell>
          <cell r="Y8519" t="str">
            <v>ENVÍO SIN CARGO (CABA Y GRAN PARTE DE GBA) TIEMPO: 4 a 6 DÍAS HÁBILES</v>
          </cell>
          <cell r="Z8519" t="str">
            <v>Mercado Pago</v>
          </cell>
          <cell r="AC8519" t="str">
            <v>Aviso que no puede recibir el 7/7. Solo puede recibir LUNES O MIERCOLES.</v>
          </cell>
          <cell r="AD8519">
            <v>44012</v>
          </cell>
          <cell r="AE8519">
            <v>44015</v>
          </cell>
          <cell r="AF8519" t="str">
            <v>MACETA DE CERAMICA REGADERA 6 MOD SURT 16X9CM</v>
          </cell>
          <cell r="AG8519" t="str">
            <v>366.86</v>
          </cell>
          <cell r="AH8519">
            <v>1</v>
          </cell>
          <cell r="AI8519" t="str">
            <v>DE7528</v>
          </cell>
          <cell r="AJ8519" t="str">
            <v>Móvil</v>
          </cell>
          <cell r="AK8519" t="str">
            <v>LLEGA EL 7-07 ENTRE 8 Y 18 HORAS!</v>
          </cell>
          <cell r="AL8519">
            <v>1556912961</v>
          </cell>
          <cell r="AM8519">
            <v>250534244</v>
          </cell>
          <cell r="AN8519" t="str">
            <v>Sí</v>
          </cell>
        </row>
        <row r="8520">
          <cell r="A8520">
            <v>930</v>
          </cell>
          <cell r="B8520" t="str">
            <v>monisignorello@hotmail.com</v>
          </cell>
          <cell r="AF8520" t="str">
            <v>BUDA PLATEADO PIEDRA 7 X 10 CM</v>
          </cell>
          <cell r="AG8520" t="str">
            <v>624.05</v>
          </cell>
          <cell r="AH8520">
            <v>1</v>
          </cell>
          <cell r="AI8520" t="str">
            <v>DE7872</v>
          </cell>
          <cell r="AN8520" t="str">
            <v>Sí</v>
          </cell>
        </row>
        <row r="8521">
          <cell r="A8521">
            <v>929</v>
          </cell>
          <cell r="B8521" t="str">
            <v>mjmartinez1411@gmail.com</v>
          </cell>
          <cell r="C8521">
            <v>44012</v>
          </cell>
          <cell r="D8521" t="str">
            <v>Abierta</v>
          </cell>
          <cell r="E8521" t="str">
            <v>Recibido</v>
          </cell>
          <cell r="F8521" t="str">
            <v>Enviado</v>
          </cell>
          <cell r="G8521" t="str">
            <v>ARS</v>
          </cell>
          <cell r="H8521">
            <v>1708</v>
          </cell>
          <cell r="I8521">
            <v>0</v>
          </cell>
          <cell r="J8521">
            <v>0</v>
          </cell>
          <cell r="K8521">
            <v>1708</v>
          </cell>
          <cell r="L8521" t="str">
            <v>Maria jose Martinez</v>
          </cell>
          <cell r="M8521">
            <v>29990349</v>
          </cell>
          <cell r="N8521">
            <v>3487508972</v>
          </cell>
          <cell r="O8521" t="str">
            <v>Maria jose Martinez</v>
          </cell>
          <cell r="P8521">
            <v>3487508972</v>
          </cell>
          <cell r="Q8521" t="str">
            <v>Alberti</v>
          </cell>
          <cell r="R8521">
            <v>764</v>
          </cell>
          <cell r="T8521" t="str">
            <v>Villa fox</v>
          </cell>
          <cell r="U8521" t="str">
            <v>Zarate</v>
          </cell>
          <cell r="V8521">
            <v>2800</v>
          </cell>
          <cell r="W8521" t="str">
            <v>Capital Federal</v>
          </cell>
          <cell r="Y8521" t="str">
            <v>ENVÍO SIN CARGO (CABA Y GRAN PARTE DE GBA) TIEMPO: 4 a 6 DÍAS HÁBILES</v>
          </cell>
          <cell r="Z8521" t="str">
            <v>Mercado Pago</v>
          </cell>
          <cell r="AC8521" t="str">
            <v>ENVIAR JUNTO CON ORDEN: 920 !!!</v>
          </cell>
          <cell r="AD8521">
            <v>44012</v>
          </cell>
          <cell r="AE8521">
            <v>44015</v>
          </cell>
          <cell r="AF8521" t="str">
            <v>MESA PLEGABLE PARA PC MADERA Y METAL 59X39X23CM (Marrón oscuro)</v>
          </cell>
          <cell r="AG8521">
            <v>1708</v>
          </cell>
          <cell r="AH8521">
            <v>1</v>
          </cell>
          <cell r="AI8521" t="str">
            <v>046ME7897</v>
          </cell>
          <cell r="AJ8521" t="str">
            <v>Móvil</v>
          </cell>
          <cell r="AK8521" t="str">
            <v>LLEGA EL 9-07 ENTRE 8 Y 18 HORAS!</v>
          </cell>
          <cell r="AL8521">
            <v>1556901471</v>
          </cell>
          <cell r="AM8521">
            <v>250530578</v>
          </cell>
          <cell r="AN8521" t="str">
            <v>Sí</v>
          </cell>
        </row>
        <row r="8522">
          <cell r="A8522">
            <v>928</v>
          </cell>
          <cell r="B8522" t="str">
            <v>tamarazavatarelli7@gmail.com</v>
          </cell>
          <cell r="C8522">
            <v>44012</v>
          </cell>
          <cell r="D8522" t="str">
            <v>Abierta</v>
          </cell>
          <cell r="E8522" t="str">
            <v>Recibido</v>
          </cell>
          <cell r="F8522" t="str">
            <v>Enviado</v>
          </cell>
          <cell r="G8522" t="str">
            <v>ARS</v>
          </cell>
          <cell r="H8522">
            <v>723</v>
          </cell>
          <cell r="I8522">
            <v>0</v>
          </cell>
          <cell r="J8522">
            <v>0</v>
          </cell>
          <cell r="K8522">
            <v>723</v>
          </cell>
          <cell r="L8522" t="str">
            <v>Tamara Zavatarelli</v>
          </cell>
          <cell r="M8522">
            <v>40570015</v>
          </cell>
          <cell r="N8522">
            <v>1134297335</v>
          </cell>
          <cell r="O8522" t="str">
            <v>Tamara Zavatarelli</v>
          </cell>
          <cell r="P8522">
            <v>1134297335</v>
          </cell>
          <cell r="Q8522" t="str">
            <v>Calle 108 Chacabuco</v>
          </cell>
          <cell r="R8522">
            <v>4737</v>
          </cell>
          <cell r="S8522" t="str">
            <v>Departamento 2</v>
          </cell>
          <cell r="T8522" t="str">
            <v>Villa Ballester</v>
          </cell>
          <cell r="U8522" t="str">
            <v>Buenos Aires</v>
          </cell>
          <cell r="V8522">
            <v>1653</v>
          </cell>
          <cell r="W8522" t="str">
            <v>Gran Buenos Aires</v>
          </cell>
          <cell r="Y8522" t="str">
            <v>ENVÍO SIN CARGO (CABA Y GRAN PARTE DE GBA) TIEMPO: 4 a 6 DÍAS HÁBILES</v>
          </cell>
          <cell r="Z8522" t="str">
            <v>Mercado Pago</v>
          </cell>
          <cell r="AD8522">
            <v>44012</v>
          </cell>
          <cell r="AE8522">
            <v>44015</v>
          </cell>
          <cell r="AF8522" t="str">
            <v>SET X 3 BOWL DE VIDRIO</v>
          </cell>
          <cell r="AG8522">
            <v>723</v>
          </cell>
          <cell r="AH8522">
            <v>1</v>
          </cell>
          <cell r="AI8522" t="str">
            <v>087588F3 MERCA SEPARADA</v>
          </cell>
          <cell r="AJ8522" t="str">
            <v>Móvil</v>
          </cell>
          <cell r="AK8522" t="str">
            <v>LLEGA EL 7-07 ENTRE 8 Y 18 HORAS!</v>
          </cell>
          <cell r="AL8522">
            <v>1556730755</v>
          </cell>
          <cell r="AM8522">
            <v>250458219</v>
          </cell>
          <cell r="AN8522" t="str">
            <v>Sí</v>
          </cell>
        </row>
        <row r="8523">
          <cell r="A8523">
            <v>927</v>
          </cell>
          <cell r="B8523" t="str">
            <v>ipratoazulay@gmail.com</v>
          </cell>
          <cell r="C8523">
            <v>44012</v>
          </cell>
          <cell r="D8523" t="str">
            <v>Abierta</v>
          </cell>
          <cell r="E8523" t="str">
            <v>Recibido</v>
          </cell>
          <cell r="F8523" t="str">
            <v>Enviado</v>
          </cell>
          <cell r="G8523" t="str">
            <v>ARS</v>
          </cell>
          <cell r="H8523">
            <v>1708</v>
          </cell>
          <cell r="I8523">
            <v>0</v>
          </cell>
          <cell r="J8523">
            <v>0</v>
          </cell>
          <cell r="K8523">
            <v>1708</v>
          </cell>
          <cell r="L8523" t="str">
            <v>Inés Prato Azulay</v>
          </cell>
          <cell r="M8523">
            <v>40648943</v>
          </cell>
          <cell r="N8523">
            <v>1123155627</v>
          </cell>
          <cell r="O8523" t="str">
            <v>Inés Prato Azulay</v>
          </cell>
          <cell r="P8523">
            <v>1123155627</v>
          </cell>
          <cell r="Q8523" t="str">
            <v>Nicolas Avellaneda</v>
          </cell>
          <cell r="R8523">
            <v>2450</v>
          </cell>
          <cell r="T8523" t="str">
            <v>Olivos</v>
          </cell>
          <cell r="U8523" t="str">
            <v>Olivos</v>
          </cell>
          <cell r="V8523">
            <v>1636</v>
          </cell>
          <cell r="W8523" t="str">
            <v>Gran Buenos Aires</v>
          </cell>
          <cell r="Y8523" t="str">
            <v>ENVÍO SIN CARGO (CABA Y GRAN PARTE DE GBA) TIEMPO: 4 a 6 DÍAS HÁBILES</v>
          </cell>
          <cell r="Z8523" t="str">
            <v>Mercado Pago</v>
          </cell>
          <cell r="AB8523" t="str">
            <v xml:space="preserve">Lo va a recibir Natalia Grossi. Para que se ubiquen es un PH con un portón negro, único timbre. Cualquier cosa escribanme a mi celular. Gracias :) </v>
          </cell>
          <cell r="AD8523">
            <v>44012</v>
          </cell>
          <cell r="AE8523">
            <v>44015</v>
          </cell>
          <cell r="AF8523" t="str">
            <v>MESA PLEGABLE PARA PC MADERA Y METAL 59X39X23CM (Beige con Negro)</v>
          </cell>
          <cell r="AG8523">
            <v>1708</v>
          </cell>
          <cell r="AH8523">
            <v>1</v>
          </cell>
          <cell r="AI8523" t="str">
            <v>046ME7897</v>
          </cell>
          <cell r="AJ8523" t="str">
            <v>Web</v>
          </cell>
          <cell r="AK8523" t="str">
            <v>LLEGA EL 7-07 ENTRE 8 Y 18 HORAS!</v>
          </cell>
          <cell r="AL8523">
            <v>1556621140</v>
          </cell>
          <cell r="AM8523">
            <v>250417146</v>
          </cell>
          <cell r="AN8523" t="str">
            <v>Sí</v>
          </cell>
        </row>
        <row r="8524">
          <cell r="A8524">
            <v>926</v>
          </cell>
          <cell r="B8524" t="str">
            <v>ricci_alberto@hotmail.com</v>
          </cell>
          <cell r="C8524">
            <v>44012</v>
          </cell>
          <cell r="D8524" t="str">
            <v>Abierta</v>
          </cell>
          <cell r="E8524" t="str">
            <v>Recibido</v>
          </cell>
          <cell r="F8524" t="str">
            <v>Enviado</v>
          </cell>
          <cell r="G8524" t="str">
            <v>ARS</v>
          </cell>
          <cell r="H8524" t="str">
            <v>695.11</v>
          </cell>
          <cell r="I8524">
            <v>0</v>
          </cell>
          <cell r="J8524">
            <v>0</v>
          </cell>
          <cell r="K8524" t="str">
            <v>695.11</v>
          </cell>
          <cell r="L8524" t="str">
            <v>Alejandro Ricci</v>
          </cell>
          <cell r="M8524">
            <v>27635740</v>
          </cell>
          <cell r="N8524">
            <v>1133772693</v>
          </cell>
          <cell r="O8524" t="str">
            <v>Alejandro Ricci</v>
          </cell>
          <cell r="P8524">
            <v>1133772693</v>
          </cell>
          <cell r="Q8524" t="str">
            <v>Wernicke</v>
          </cell>
          <cell r="R8524">
            <v>2212</v>
          </cell>
          <cell r="S8524" t="str">
            <v>2 D</v>
          </cell>
          <cell r="T8524" t="str">
            <v>Ciudad jardín</v>
          </cell>
          <cell r="U8524" t="str">
            <v>Lomas del Palomar</v>
          </cell>
          <cell r="V8524">
            <v>1684</v>
          </cell>
          <cell r="W8524" t="str">
            <v>Gran Buenos Aires</v>
          </cell>
          <cell r="Y8524" t="str">
            <v>ENVÍO SIN CARGO (CABA Y GRAN PARTE DE GBA) TIEMPO: 4 a 6 DÍAS HÁBILES</v>
          </cell>
          <cell r="Z8524" t="str">
            <v>Mercado Pago</v>
          </cell>
          <cell r="AB8524" t="str">
            <v xml:space="preserve">No funciona bien el timbre , tocar bien fuerte </v>
          </cell>
          <cell r="AD8524">
            <v>44012</v>
          </cell>
          <cell r="AE8524">
            <v>44015</v>
          </cell>
          <cell r="AF8524" t="str">
            <v>YERBERO NEGRO JACK DANIELS SETX 2 14.5 X 8.5 CM.</v>
          </cell>
          <cell r="AG8524" t="str">
            <v>695.11</v>
          </cell>
          <cell r="AH8524">
            <v>1</v>
          </cell>
          <cell r="AI8524" t="str">
            <v>645LA77010</v>
          </cell>
          <cell r="AJ8524" t="str">
            <v>Móvil</v>
          </cell>
          <cell r="AK8524" t="str">
            <v>LLEGA EL 7-07 ENTRE 8 Y 17 HORAS!</v>
          </cell>
          <cell r="AL8524">
            <v>1556202682</v>
          </cell>
          <cell r="AM8524">
            <v>250286393</v>
          </cell>
          <cell r="AN8524" t="str">
            <v>Sí</v>
          </cell>
        </row>
        <row r="8525">
          <cell r="A8525">
            <v>925</v>
          </cell>
          <cell r="B8525" t="str">
            <v>marozziantoo@gmail.com</v>
          </cell>
          <cell r="C8525">
            <v>44012</v>
          </cell>
          <cell r="D8525" t="str">
            <v>Abierta</v>
          </cell>
          <cell r="E8525" t="str">
            <v>Recibido</v>
          </cell>
          <cell r="F8525" t="str">
            <v>Enviado</v>
          </cell>
          <cell r="G8525" t="str">
            <v>ARS</v>
          </cell>
          <cell r="H8525" t="str">
            <v>715.18</v>
          </cell>
          <cell r="I8525">
            <v>0</v>
          </cell>
          <cell r="J8525">
            <v>0</v>
          </cell>
          <cell r="K8525" t="str">
            <v>715.18</v>
          </cell>
          <cell r="L8525" t="str">
            <v>Antonella Marozzi</v>
          </cell>
          <cell r="M8525">
            <v>39654265</v>
          </cell>
          <cell r="N8525">
            <v>1539130651</v>
          </cell>
          <cell r="O8525" t="str">
            <v>Antonella Marozzi</v>
          </cell>
          <cell r="P8525">
            <v>1539130651</v>
          </cell>
          <cell r="Q8525" t="str">
            <v>Nogoya</v>
          </cell>
          <cell r="R8525">
            <v>4128</v>
          </cell>
          <cell r="T8525" t="str">
            <v>Villa devoto</v>
          </cell>
          <cell r="U8525" t="str">
            <v>Caba</v>
          </cell>
          <cell r="V8525">
            <v>1417</v>
          </cell>
          <cell r="W8525" t="str">
            <v>Capital Federal</v>
          </cell>
          <cell r="Y8525" t="str">
            <v>ENVÍO SIN CARGO (CABA Y GRAN PARTE DE GBA) TIEMPO: 4 a 6 DÍAS HÁBILES</v>
          </cell>
          <cell r="Z8525" t="str">
            <v>Mercado Pago</v>
          </cell>
          <cell r="AD8525">
            <v>44012</v>
          </cell>
          <cell r="AE8525">
            <v>44015</v>
          </cell>
          <cell r="AF8525" t="str">
            <v>PACK X 6 VASO BELLIZE X 315ML</v>
          </cell>
          <cell r="AG8525" t="str">
            <v>715.18</v>
          </cell>
          <cell r="AH8525">
            <v>1</v>
          </cell>
          <cell r="AI8525" t="str">
            <v>TW88423</v>
          </cell>
          <cell r="AJ8525" t="str">
            <v>Móvil</v>
          </cell>
          <cell r="AK8525" t="str">
            <v>LLEGA EL 4-07 ENTRE 8 Y 17 HORAS!</v>
          </cell>
          <cell r="AL8525">
            <v>1556135470</v>
          </cell>
          <cell r="AM8525">
            <v>247586656</v>
          </cell>
          <cell r="AN8525" t="str">
            <v>Sí</v>
          </cell>
        </row>
        <row r="8526">
          <cell r="A8526">
            <v>924</v>
          </cell>
          <cell r="B8526" t="str">
            <v>romiestudio@yahoo.com</v>
          </cell>
          <cell r="C8526">
            <v>44012</v>
          </cell>
          <cell r="D8526" t="str">
            <v>Abierta</v>
          </cell>
          <cell r="E8526" t="str">
            <v>Recibido</v>
          </cell>
          <cell r="F8526" t="str">
            <v>Enviado</v>
          </cell>
          <cell r="G8526" t="str">
            <v>ARS</v>
          </cell>
          <cell r="H8526" t="str">
            <v>4112.79</v>
          </cell>
          <cell r="I8526">
            <v>0</v>
          </cell>
          <cell r="J8526">
            <v>1410</v>
          </cell>
          <cell r="K8526" t="str">
            <v>5522.79</v>
          </cell>
          <cell r="L8526" t="str">
            <v>Romina Romero</v>
          </cell>
          <cell r="M8526">
            <v>27322082474</v>
          </cell>
          <cell r="N8526">
            <v>3584854326</v>
          </cell>
          <cell r="O8526" t="str">
            <v>Romina Romero</v>
          </cell>
          <cell r="P8526">
            <v>3584854326</v>
          </cell>
          <cell r="Q8526" t="str">
            <v>Estrada (norte)</v>
          </cell>
          <cell r="R8526">
            <v>136</v>
          </cell>
          <cell r="S8526">
            <v>12</v>
          </cell>
          <cell r="T8526" t="str">
            <v>Cisprem</v>
          </cell>
          <cell r="U8526" t="str">
            <v>Rio Cuarto</v>
          </cell>
          <cell r="V8526">
            <v>5800</v>
          </cell>
          <cell r="W8526" t="str">
            <v>Córdoba</v>
          </cell>
          <cell r="Y8526" t="str">
            <v>Correo Argentino - Encomienda Clásica</v>
          </cell>
          <cell r="Z8526" t="str">
            <v>Mercado Pago</v>
          </cell>
          <cell r="AD8526">
            <v>44012</v>
          </cell>
          <cell r="AE8526">
            <v>44018</v>
          </cell>
          <cell r="AF8526" t="str">
            <v>PERCHERO DE PIE EXHIBIDOR NORDICO ESCANDINAVO</v>
          </cell>
          <cell r="AG8526" t="str">
            <v>4112.79</v>
          </cell>
          <cell r="AH8526">
            <v>1</v>
          </cell>
          <cell r="AI8526" t="str">
            <v>ML0001</v>
          </cell>
          <cell r="AJ8526" t="str">
            <v>Móvil</v>
          </cell>
          <cell r="AK8526" t="str">
            <v>EL 08-07 VA AL CORREO ENTRE 15 Y 18 HORAS ! !</v>
          </cell>
          <cell r="AL8526">
            <v>1556012870</v>
          </cell>
          <cell r="AM8526">
            <v>249154491</v>
          </cell>
          <cell r="AN8526" t="str">
            <v>Sí</v>
          </cell>
        </row>
        <row r="8527">
          <cell r="A8527">
            <v>923</v>
          </cell>
          <cell r="B8527" t="str">
            <v>martinaguillen89@hotmail.com</v>
          </cell>
          <cell r="C8527">
            <v>44012</v>
          </cell>
          <cell r="D8527" t="str">
            <v>Abierta</v>
          </cell>
          <cell r="E8527" t="str">
            <v>Recibido</v>
          </cell>
          <cell r="F8527" t="str">
            <v>Enviado</v>
          </cell>
          <cell r="G8527" t="str">
            <v>ARS</v>
          </cell>
          <cell r="H8527" t="str">
            <v>725.53</v>
          </cell>
          <cell r="I8527">
            <v>0</v>
          </cell>
          <cell r="J8527">
            <v>0</v>
          </cell>
          <cell r="K8527" t="str">
            <v>725.53</v>
          </cell>
          <cell r="L8527" t="str">
            <v>Martina Guillen</v>
          </cell>
          <cell r="M8527">
            <v>34929561</v>
          </cell>
          <cell r="N8527">
            <v>1164482989</v>
          </cell>
          <cell r="O8527" t="str">
            <v>Martina Guillen</v>
          </cell>
          <cell r="P8527">
            <v>1164482989</v>
          </cell>
          <cell r="Q8527" t="str">
            <v>Gurruchaga</v>
          </cell>
          <cell r="R8527">
            <v>1139</v>
          </cell>
          <cell r="T8527" t="str">
            <v>villa crespo</v>
          </cell>
          <cell r="U8527" t="str">
            <v>Capital Federal</v>
          </cell>
          <cell r="V8527">
            <v>1414</v>
          </cell>
          <cell r="W8527" t="str">
            <v>Capital Federal</v>
          </cell>
          <cell r="Y8527" t="str">
            <v>ENVÍO SIN CARGO (CABA Y GRAN PARTE DE GBA) TIEMPO: 4 a 6 DÍAS HÁBILES</v>
          </cell>
          <cell r="Z8527" t="str">
            <v>Mercado Pago</v>
          </cell>
          <cell r="AB8527" t="str">
            <v>Hola, me podrían llamar al teléfono, no funciona el timbre. 1164482989 El cepillo de baño lo quiero en rosa. Gracias! Martina.</v>
          </cell>
          <cell r="AC8527" t="str">
            <v>MODIFIQUE LA DIRECCION EN LA INFO DEL CLIENTE. EL LUGAR DE RECEPCION DE LA MERCADERIA ES UN LOCAL DE CUADROS</v>
          </cell>
          <cell r="AD8527">
            <v>44012</v>
          </cell>
          <cell r="AE8527">
            <v>44015</v>
          </cell>
          <cell r="AF8527" t="str">
            <v>PISAPAPAS DISTINTOS COLORES (Negro)</v>
          </cell>
          <cell r="AG8527" t="str">
            <v>205.44</v>
          </cell>
          <cell r="AH8527">
            <v>1</v>
          </cell>
          <cell r="AI8527" t="str">
            <v>BP17002</v>
          </cell>
          <cell r="AJ8527" t="str">
            <v>Web</v>
          </cell>
          <cell r="AK8527" t="str">
            <v>LLEGA EL 6-07 ENTRE 8 Y 17 HORAS!</v>
          </cell>
          <cell r="AL8527">
            <v>1555914481</v>
          </cell>
          <cell r="AM8527">
            <v>249960194</v>
          </cell>
          <cell r="AN8527" t="str">
            <v>Sí</v>
          </cell>
        </row>
        <row r="8528">
          <cell r="A8528">
            <v>923</v>
          </cell>
          <cell r="B8528" t="str">
            <v>martinaguillen89@hotmail.com</v>
          </cell>
          <cell r="AF8528" t="str">
            <v>VASO BLANCO FACETADO Y EXPRIMIDOR</v>
          </cell>
          <cell r="AG8528" t="str">
            <v>184.99</v>
          </cell>
          <cell r="AH8528">
            <v>1</v>
          </cell>
          <cell r="AI8528" t="str">
            <v>BP24001 BIPO</v>
          </cell>
          <cell r="AN8528" t="str">
            <v>Sí</v>
          </cell>
        </row>
        <row r="8529">
          <cell r="A8529">
            <v>923</v>
          </cell>
          <cell r="B8529" t="str">
            <v>martinaguillen89@hotmail.com</v>
          </cell>
          <cell r="AF8529" t="str">
            <v>CEPILLO DE BAÑO PLASTICO 3 COLORES 38 X 13 CM</v>
          </cell>
          <cell r="AG8529" t="str">
            <v>335.1</v>
          </cell>
          <cell r="AH8529">
            <v>1</v>
          </cell>
          <cell r="AI8529" t="str">
            <v>AB6065</v>
          </cell>
          <cell r="AN8529" t="str">
            <v>Sí</v>
          </cell>
        </row>
        <row r="8530">
          <cell r="A8530">
            <v>922</v>
          </cell>
          <cell r="B8530" t="str">
            <v>nessicarla@hotmail.com</v>
          </cell>
          <cell r="C8530">
            <v>44012</v>
          </cell>
          <cell r="D8530" t="str">
            <v>Abierta</v>
          </cell>
          <cell r="E8530" t="str">
            <v>Recibido</v>
          </cell>
          <cell r="F8530" t="str">
            <v>Enviado</v>
          </cell>
          <cell r="G8530" t="str">
            <v>ARS</v>
          </cell>
          <cell r="H8530" t="str">
            <v>2425.29</v>
          </cell>
          <cell r="I8530">
            <v>0</v>
          </cell>
          <cell r="J8530">
            <v>0</v>
          </cell>
          <cell r="K8530" t="str">
            <v>2425.29</v>
          </cell>
          <cell r="L8530" t="str">
            <v>Carla Nessi</v>
          </cell>
          <cell r="M8530">
            <v>23967087</v>
          </cell>
          <cell r="N8530">
            <v>1169020916</v>
          </cell>
          <cell r="O8530" t="str">
            <v>Carla Nessi</v>
          </cell>
          <cell r="P8530">
            <v>1169020916</v>
          </cell>
          <cell r="Q8530" t="str">
            <v>Quesada</v>
          </cell>
          <cell r="R8530">
            <v>3053</v>
          </cell>
          <cell r="S8530" t="str">
            <v>4 b</v>
          </cell>
          <cell r="U8530" t="str">
            <v>Caba</v>
          </cell>
          <cell r="V8530">
            <v>1429</v>
          </cell>
          <cell r="W8530" t="str">
            <v>Capital Federal</v>
          </cell>
          <cell r="Y8530" t="str">
            <v>ENVÍO SIN CARGO (CABA Y GRAN PARTE DE GBA) TIEMPO: 4 a 6 DÍAS HÁBILES</v>
          </cell>
          <cell r="Z8530" t="str">
            <v>Mercado Pago</v>
          </cell>
          <cell r="AD8530">
            <v>44012</v>
          </cell>
          <cell r="AE8530">
            <v>44015</v>
          </cell>
          <cell r="AF8530" t="str">
            <v>SET 2 PIEZAS PALA Y ESCOBA (Rosa)</v>
          </cell>
          <cell r="AG8530" t="str">
            <v>696.29</v>
          </cell>
          <cell r="AH8530">
            <v>1</v>
          </cell>
          <cell r="AI8530" t="str">
            <v>046LI7532</v>
          </cell>
          <cell r="AJ8530" t="str">
            <v>Móvil</v>
          </cell>
          <cell r="AK8530" t="str">
            <v>LLEGA EL 6-07 ENTRE 8 Y 17 HORAS!</v>
          </cell>
          <cell r="AL8530">
            <v>1555822645</v>
          </cell>
          <cell r="AM8530">
            <v>247392480</v>
          </cell>
          <cell r="AN8530" t="str">
            <v>Sí</v>
          </cell>
        </row>
        <row r="8531">
          <cell r="A8531">
            <v>922</v>
          </cell>
          <cell r="B8531" t="str">
            <v>nessicarla@hotmail.com</v>
          </cell>
          <cell r="AF8531" t="str">
            <v>ESCURRIDOR DE PLATOS Y CUBIERTOS BEIGE 43.5X24X11.8CM</v>
          </cell>
          <cell r="AG8531">
            <v>1729</v>
          </cell>
          <cell r="AH8531">
            <v>1</v>
          </cell>
          <cell r="AI8531" t="str">
            <v>083BA7700</v>
          </cell>
          <cell r="AN8531" t="str">
            <v>Sí</v>
          </cell>
        </row>
        <row r="8532">
          <cell r="A8532">
            <v>921</v>
          </cell>
          <cell r="B8532" t="str">
            <v>melinavelazquez312@gmail.com</v>
          </cell>
          <cell r="C8532">
            <v>44012</v>
          </cell>
          <cell r="D8532" t="str">
            <v>Abierta</v>
          </cell>
          <cell r="E8532" t="str">
            <v>Recibido</v>
          </cell>
          <cell r="F8532" t="str">
            <v>Enviado</v>
          </cell>
          <cell r="G8532" t="str">
            <v>ARS</v>
          </cell>
          <cell r="H8532" t="str">
            <v>2188.79</v>
          </cell>
          <cell r="I8532">
            <v>0</v>
          </cell>
          <cell r="J8532">
            <v>0</v>
          </cell>
          <cell r="K8532" t="str">
            <v>2188.79</v>
          </cell>
          <cell r="L8532" t="str">
            <v>Melina raquel Benitez Velázquez</v>
          </cell>
          <cell r="M8532">
            <v>42280831</v>
          </cell>
          <cell r="N8532">
            <v>1144062235</v>
          </cell>
          <cell r="O8532" t="str">
            <v>Melina raquel Benitez Velázquez</v>
          </cell>
          <cell r="P8532">
            <v>1144062235</v>
          </cell>
          <cell r="Q8532" t="str">
            <v>Joaquín v González</v>
          </cell>
          <cell r="R8532">
            <v>2560</v>
          </cell>
          <cell r="T8532" t="str">
            <v>Los tilos, la lonja</v>
          </cell>
          <cell r="U8532" t="str">
            <v>Pilar</v>
          </cell>
          <cell r="V8532">
            <v>1669</v>
          </cell>
          <cell r="W8532" t="str">
            <v>Gran Buenos Aires</v>
          </cell>
          <cell r="Y8532" t="str">
            <v>ENVÍO SIN CARGO (CABA Y GRAN PARTE DE GBA) TIEMPO: 4 a 6 DÍAS HÁBILES</v>
          </cell>
          <cell r="Z8532" t="str">
            <v>Mercado Pago</v>
          </cell>
          <cell r="AD8532">
            <v>44012</v>
          </cell>
          <cell r="AE8532">
            <v>44015</v>
          </cell>
          <cell r="AF8532" t="str">
            <v>TAMIZ ACERO INXODABLE</v>
          </cell>
          <cell r="AG8532" t="str">
            <v>569.8</v>
          </cell>
          <cell r="AH8532">
            <v>1</v>
          </cell>
          <cell r="AI8532" t="str">
            <v>046BA4748 LE PUSE EL 15%</v>
          </cell>
          <cell r="AJ8532" t="str">
            <v>Móvil</v>
          </cell>
          <cell r="AK8532" t="str">
            <v>LLEGA EL 7-07 ENTRE 8 Y 17 HORAS !</v>
          </cell>
          <cell r="AL8532">
            <v>1555811579</v>
          </cell>
          <cell r="AM8532">
            <v>250119569</v>
          </cell>
          <cell r="AN8532" t="str">
            <v>Sí</v>
          </cell>
        </row>
        <row r="8533">
          <cell r="A8533">
            <v>921</v>
          </cell>
          <cell r="B8533" t="str">
            <v>melinavelazquez312@gmail.com</v>
          </cell>
          <cell r="AF8533" t="str">
            <v>SET X 6 RIGOLLEAU COPA DE VINO BAIRES 300ML</v>
          </cell>
          <cell r="AG8533">
            <v>614</v>
          </cell>
          <cell r="AH8533">
            <v>1</v>
          </cell>
          <cell r="AI8533" t="str">
            <v>RI68017PK</v>
          </cell>
          <cell r="AN8533" t="str">
            <v>Sí</v>
          </cell>
        </row>
        <row r="8534">
          <cell r="A8534">
            <v>921</v>
          </cell>
          <cell r="B8534" t="str">
            <v>melinavelazquez312@gmail.com</v>
          </cell>
          <cell r="AF8534" t="str">
            <v>PACK X 6 VASO BRILHANTE X 310ML</v>
          </cell>
          <cell r="AG8534" t="str">
            <v>405.99</v>
          </cell>
          <cell r="AH8534">
            <v>1</v>
          </cell>
          <cell r="AI8534" t="str">
            <v>TW4699</v>
          </cell>
          <cell r="AN8534" t="str">
            <v>Sí</v>
          </cell>
        </row>
        <row r="8535">
          <cell r="A8535">
            <v>921</v>
          </cell>
          <cell r="B8535" t="str">
            <v>melinavelazquez312@gmail.com</v>
          </cell>
          <cell r="AF8535" t="str">
            <v>JUEGO DE 6 VASOS AMSTERDAM</v>
          </cell>
          <cell r="AG8535">
            <v>599</v>
          </cell>
          <cell r="AH8535">
            <v>1</v>
          </cell>
          <cell r="AI8535" t="str">
            <v>RI68972PK</v>
          </cell>
          <cell r="AN8535" t="str">
            <v>Sí</v>
          </cell>
        </row>
        <row r="8536">
          <cell r="A8536">
            <v>920</v>
          </cell>
          <cell r="B8536" t="str">
            <v>mjmartinez1411@gmail.com</v>
          </cell>
          <cell r="C8536">
            <v>44012</v>
          </cell>
          <cell r="D8536" t="str">
            <v>Abierta</v>
          </cell>
          <cell r="E8536" t="str">
            <v>Recibido</v>
          </cell>
          <cell r="F8536" t="str">
            <v>Enviado</v>
          </cell>
          <cell r="G8536" t="str">
            <v>ARS</v>
          </cell>
          <cell r="H8536" t="str">
            <v>7502.96</v>
          </cell>
          <cell r="I8536">
            <v>0</v>
          </cell>
          <cell r="J8536">
            <v>0</v>
          </cell>
          <cell r="K8536" t="str">
            <v>7502.96</v>
          </cell>
          <cell r="L8536" t="str">
            <v>Maria jose Martinez</v>
          </cell>
          <cell r="M8536">
            <v>29990349</v>
          </cell>
          <cell r="N8536">
            <v>3487508972</v>
          </cell>
          <cell r="O8536" t="str">
            <v>Maria jose Martinez</v>
          </cell>
          <cell r="P8536">
            <v>3487508972</v>
          </cell>
          <cell r="Q8536" t="str">
            <v>Alberti</v>
          </cell>
          <cell r="R8536">
            <v>764</v>
          </cell>
          <cell r="S8536" t="str">
            <v>Zarate</v>
          </cell>
          <cell r="T8536" t="str">
            <v>Villa fox</v>
          </cell>
          <cell r="U8536" t="str">
            <v>Zarate</v>
          </cell>
          <cell r="V8536">
            <v>2800</v>
          </cell>
          <cell r="W8536" t="str">
            <v>Capital Federal</v>
          </cell>
          <cell r="Y8536" t="str">
            <v>ENVÍO SIN CARGO (CABA Y GRAN PARTE DE GBA) TIEMPO: 4 a 6 DÍAS HÁBILES</v>
          </cell>
          <cell r="Z8536" t="str">
            <v>Mercado Pago</v>
          </cell>
          <cell r="AC8536" t="str">
            <v>ENVIAR JUNTO CON ORDEN 929!!!!</v>
          </cell>
          <cell r="AD8536">
            <v>44012</v>
          </cell>
          <cell r="AE8536">
            <v>44015</v>
          </cell>
          <cell r="AF8536" t="str">
            <v>TAMIZ ACERO INXODABLE</v>
          </cell>
          <cell r="AG8536" t="str">
            <v>569.8</v>
          </cell>
          <cell r="AH8536">
            <v>1</v>
          </cell>
          <cell r="AI8536" t="str">
            <v>046BA4748 LE PUSE EL 15%</v>
          </cell>
          <cell r="AJ8536" t="str">
            <v>Móvil</v>
          </cell>
          <cell r="AK8536" t="str">
            <v>LLEGA EL 2-07 ENTRE 8 Y 18 HORAS!</v>
          </cell>
          <cell r="AL8536">
            <v>1555703818</v>
          </cell>
          <cell r="AM8536">
            <v>250082924</v>
          </cell>
          <cell r="AN8536" t="str">
            <v>Sí</v>
          </cell>
        </row>
        <row r="8537">
          <cell r="A8537">
            <v>920</v>
          </cell>
          <cell r="B8537" t="str">
            <v>mjmartinez1411@gmail.com</v>
          </cell>
          <cell r="AF8537" t="str">
            <v>BATIDOR SEMIAUTOMATICO 34 CM</v>
          </cell>
          <cell r="AG8537" t="str">
            <v>313.5</v>
          </cell>
          <cell r="AH8537">
            <v>1</v>
          </cell>
          <cell r="AI8537" t="str">
            <v>046BA4824</v>
          </cell>
          <cell r="AN8537" t="str">
            <v>Sí</v>
          </cell>
        </row>
        <row r="8538">
          <cell r="A8538">
            <v>920</v>
          </cell>
          <cell r="B8538" t="str">
            <v>mjmartinez1411@gmail.com</v>
          </cell>
          <cell r="AF8538" t="str">
            <v>CUCHARON MIA (Celeste)</v>
          </cell>
          <cell r="AG8538" t="str">
            <v>189.99</v>
          </cell>
          <cell r="AH8538">
            <v>1</v>
          </cell>
          <cell r="AI8538" t="str">
            <v>DIM2004AZ</v>
          </cell>
          <cell r="AN8538" t="str">
            <v>Sí</v>
          </cell>
        </row>
        <row r="8539">
          <cell r="A8539">
            <v>920</v>
          </cell>
          <cell r="B8539" t="str">
            <v>mjmartinez1411@gmail.com</v>
          </cell>
          <cell r="AF8539" t="str">
            <v>SET X 2 ACEITE Y VINAGRE DE 500ML</v>
          </cell>
          <cell r="AG8539" t="str">
            <v>530.16</v>
          </cell>
          <cell r="AH8539">
            <v>1</v>
          </cell>
          <cell r="AI8539" t="str">
            <v>019BO6217 MERCA SEPARADA</v>
          </cell>
          <cell r="AN8539" t="str">
            <v>Sí</v>
          </cell>
        </row>
        <row r="8540">
          <cell r="A8540">
            <v>920</v>
          </cell>
          <cell r="B8540" t="str">
            <v>mjmartinez1411@gmail.com</v>
          </cell>
          <cell r="AF8540" t="str">
            <v>VASO AZUL FACETADO Y EXPRIMIDOR</v>
          </cell>
          <cell r="AG8540" t="str">
            <v>184.99</v>
          </cell>
          <cell r="AH8540">
            <v>1</v>
          </cell>
          <cell r="AI8540" t="str">
            <v>BP24007 BIPO</v>
          </cell>
          <cell r="AN8540" t="str">
            <v>Sí</v>
          </cell>
        </row>
        <row r="8541">
          <cell r="A8541">
            <v>920</v>
          </cell>
          <cell r="B8541" t="str">
            <v>mjmartinez1411@gmail.com</v>
          </cell>
          <cell r="AF8541" t="str">
            <v>PLATO DE VIDRIO ROMBOS 31 CM</v>
          </cell>
          <cell r="AG8541">
            <v>373</v>
          </cell>
          <cell r="AH8541">
            <v>1</v>
          </cell>
          <cell r="AI8541" t="str">
            <v>046BA6334</v>
          </cell>
          <cell r="AN8541" t="str">
            <v>Sí</v>
          </cell>
        </row>
        <row r="8542">
          <cell r="A8542">
            <v>920</v>
          </cell>
          <cell r="B8542" t="str">
            <v>mjmartinez1411@gmail.com</v>
          </cell>
          <cell r="AF8542" t="str">
            <v>INDIVIDUAL CUERINA HOJAS 44X30CM</v>
          </cell>
          <cell r="AG8542" t="str">
            <v>385.13</v>
          </cell>
          <cell r="AH8542">
            <v>4</v>
          </cell>
          <cell r="AI8542" t="str">
            <v>CHUIN43R</v>
          </cell>
          <cell r="AN8542" t="str">
            <v>Sí</v>
          </cell>
        </row>
        <row r="8543">
          <cell r="A8543">
            <v>920</v>
          </cell>
          <cell r="B8543" t="str">
            <v>mjmartinez1411@gmail.com</v>
          </cell>
          <cell r="AF8543" t="str">
            <v>ESCURRIDIZO//ESCURRE CUBIERTOS CUBIERTOS (Celeste)</v>
          </cell>
          <cell r="AG8543">
            <v>385</v>
          </cell>
          <cell r="AH8543">
            <v>1</v>
          </cell>
          <cell r="AI8543" t="str">
            <v>Q069</v>
          </cell>
          <cell r="AN8543" t="str">
            <v>Sí</v>
          </cell>
        </row>
        <row r="8544">
          <cell r="A8544">
            <v>920</v>
          </cell>
          <cell r="B8544" t="str">
            <v>mjmartinez1411@gmail.com</v>
          </cell>
          <cell r="AF8544" t="str">
            <v>MESA PLEGABLE PARA PC MADERA Y METAL 59X39X23CM (Beige con Negro)</v>
          </cell>
          <cell r="AG8544">
            <v>1708</v>
          </cell>
          <cell r="AH8544">
            <v>1</v>
          </cell>
          <cell r="AI8544" t="str">
            <v>046ME7897</v>
          </cell>
          <cell r="AN8544" t="str">
            <v>Sí</v>
          </cell>
        </row>
        <row r="8545">
          <cell r="A8545">
            <v>920</v>
          </cell>
          <cell r="B8545" t="str">
            <v>mjmartinez1411@gmail.com</v>
          </cell>
          <cell r="AF8545" t="str">
            <v>MESA PLEGABLE PARA PC MADERA Y METAL 59X39X23CM (Negro)</v>
          </cell>
          <cell r="AG8545">
            <v>1708</v>
          </cell>
          <cell r="AH8545">
            <v>1</v>
          </cell>
          <cell r="AI8545" t="str">
            <v>046ME7897</v>
          </cell>
          <cell r="AN8545" t="str">
            <v>Sí</v>
          </cell>
        </row>
        <row r="8546">
          <cell r="A8546">
            <v>919</v>
          </cell>
          <cell r="B8546" t="str">
            <v>msolchiari@gmail.com</v>
          </cell>
          <cell r="C8546">
            <v>44012</v>
          </cell>
          <cell r="D8546" t="str">
            <v>Abierta</v>
          </cell>
          <cell r="E8546" t="str">
            <v>Recibido</v>
          </cell>
          <cell r="F8546" t="str">
            <v>Enviado</v>
          </cell>
          <cell r="G8546" t="str">
            <v>ARS</v>
          </cell>
          <cell r="H8546" t="str">
            <v>3459.87</v>
          </cell>
          <cell r="I8546">
            <v>0</v>
          </cell>
          <cell r="J8546">
            <v>0</v>
          </cell>
          <cell r="K8546" t="str">
            <v>3459.87</v>
          </cell>
          <cell r="L8546" t="str">
            <v>Maria sol chiari</v>
          </cell>
          <cell r="M8546">
            <v>42087542</v>
          </cell>
          <cell r="N8546">
            <v>1557650051</v>
          </cell>
          <cell r="O8546" t="str">
            <v>Maria sol chiari</v>
          </cell>
          <cell r="P8546">
            <v>1557650051</v>
          </cell>
          <cell r="Q8546" t="str">
            <v>Gral. Pinto</v>
          </cell>
          <cell r="R8546">
            <v>1080</v>
          </cell>
          <cell r="T8546" t="str">
            <v>san fernando</v>
          </cell>
          <cell r="U8546" t="str">
            <v>San Fernando</v>
          </cell>
          <cell r="V8546">
            <v>1646</v>
          </cell>
          <cell r="W8546" t="str">
            <v>Gran Buenos Aires</v>
          </cell>
          <cell r="Y8546" t="str">
            <v>ENVÍO SIN CARGO (CABA Y GRAN PARTE DE GBA) TIEMPO: 4 a 6 DÍAS HÁBILES</v>
          </cell>
          <cell r="Z8546" t="str">
            <v>Mercado Pago</v>
          </cell>
          <cell r="AD8546">
            <v>44012</v>
          </cell>
          <cell r="AE8546">
            <v>44015</v>
          </cell>
          <cell r="AF8546" t="str">
            <v>RALLADOR DE MANO MEDIANO 20 CM</v>
          </cell>
          <cell r="AG8546" t="str">
            <v>43.87</v>
          </cell>
          <cell r="AH8546">
            <v>1</v>
          </cell>
          <cell r="AI8546" t="str">
            <v>BA7382</v>
          </cell>
          <cell r="AJ8546" t="str">
            <v>Web</v>
          </cell>
          <cell r="AK8546" t="str">
            <v>LLEGA EL 7-07 ENTRE 8 Y 17 HORAS</v>
          </cell>
          <cell r="AL8546">
            <v>1555470278</v>
          </cell>
          <cell r="AM8546">
            <v>250037517</v>
          </cell>
          <cell r="AN8546" t="str">
            <v>Sí</v>
          </cell>
        </row>
        <row r="8547">
          <cell r="A8547">
            <v>919</v>
          </cell>
          <cell r="B8547" t="str">
            <v>msolchiari@gmail.com</v>
          </cell>
          <cell r="AF8547" t="str">
            <v>MESA PLEGABLE PARA PC MADERA Y METAL 59X39X23CM (Marrón oscuro)</v>
          </cell>
          <cell r="AG8547">
            <v>1708</v>
          </cell>
          <cell r="AH8547">
            <v>2</v>
          </cell>
          <cell r="AI8547" t="str">
            <v>046ME7897</v>
          </cell>
          <cell r="AN8547" t="str">
            <v>Sí</v>
          </cell>
        </row>
        <row r="8548">
          <cell r="A8548">
            <v>918</v>
          </cell>
          <cell r="B8548" t="str">
            <v>flormassolo@hotmail.com</v>
          </cell>
          <cell r="C8548">
            <v>44012</v>
          </cell>
          <cell r="D8548" t="str">
            <v>Abierta</v>
          </cell>
          <cell r="E8548" t="str">
            <v>Recibido</v>
          </cell>
          <cell r="F8548" t="str">
            <v>Enviado</v>
          </cell>
          <cell r="G8548" t="str">
            <v>ARS</v>
          </cell>
          <cell r="H8548" t="str">
            <v>4924.69</v>
          </cell>
          <cell r="I8548">
            <v>0</v>
          </cell>
          <cell r="J8548">
            <v>0</v>
          </cell>
          <cell r="K8548" t="str">
            <v>4924.69</v>
          </cell>
          <cell r="L8548" t="str">
            <v>Maria Florencia Massolo</v>
          </cell>
          <cell r="M8548">
            <v>34169504</v>
          </cell>
          <cell r="N8548">
            <v>2215866998</v>
          </cell>
          <cell r="O8548" t="str">
            <v>Maria Florencia Massolo</v>
          </cell>
          <cell r="P8548">
            <v>2215866998</v>
          </cell>
          <cell r="Q8548">
            <v>34</v>
          </cell>
          <cell r="R8548">
            <v>620</v>
          </cell>
          <cell r="S8548" t="str">
            <v>4toA</v>
          </cell>
          <cell r="U8548" t="str">
            <v>La plata</v>
          </cell>
          <cell r="V8548">
            <v>1440</v>
          </cell>
          <cell r="W8548" t="str">
            <v>Capital Federal</v>
          </cell>
          <cell r="Y8548" t="str">
            <v>ENVÍO SIN CARGO (CABA Y GRAN PARTE DE GBA) TIEMPO: 4 a 6 DÍAS HÁBILES</v>
          </cell>
          <cell r="Z8548" t="str">
            <v>Mercado Pago</v>
          </cell>
          <cell r="AB8548" t="str">
            <v>Código postal 1900</v>
          </cell>
          <cell r="AD8548">
            <v>44012</v>
          </cell>
          <cell r="AE8548">
            <v>44015</v>
          </cell>
          <cell r="AF8548" t="str">
            <v>BOWL BAMBOO BLANCO 23CMX8CM</v>
          </cell>
          <cell r="AG8548">
            <v>1359</v>
          </cell>
          <cell r="AH8548">
            <v>1</v>
          </cell>
          <cell r="AI8548" t="str">
            <v>BA8128BLA</v>
          </cell>
          <cell r="AJ8548" t="str">
            <v>Móvil</v>
          </cell>
          <cell r="AK8548" t="str">
            <v>LLEGA EL 6-07  ENTRE 8 Y 17 HORAS !</v>
          </cell>
          <cell r="AL8548">
            <v>1555420246</v>
          </cell>
          <cell r="AM8548">
            <v>249174965</v>
          </cell>
          <cell r="AN8548" t="str">
            <v>Sí</v>
          </cell>
        </row>
        <row r="8549">
          <cell r="A8549">
            <v>918</v>
          </cell>
          <cell r="B8549" t="str">
            <v>flormassolo@hotmail.com</v>
          </cell>
          <cell r="AF8549" t="str">
            <v>MOLINILLO MADERA 15 CM.</v>
          </cell>
          <cell r="AG8549" t="str">
            <v>900.81</v>
          </cell>
          <cell r="AH8549">
            <v>1</v>
          </cell>
          <cell r="AI8549" t="str">
            <v>046BA6858</v>
          </cell>
          <cell r="AN8549" t="str">
            <v>Sí</v>
          </cell>
        </row>
        <row r="8550">
          <cell r="A8550">
            <v>918</v>
          </cell>
          <cell r="B8550" t="str">
            <v>flormassolo@hotmail.com</v>
          </cell>
          <cell r="AF8550" t="str">
            <v>BOWL BAMBOO BLANCO 14X28CM</v>
          </cell>
          <cell r="AG8550" t="str">
            <v>1332.44</v>
          </cell>
          <cell r="AH8550">
            <v>2</v>
          </cell>
          <cell r="AI8550" t="str">
            <v>BA7812</v>
          </cell>
          <cell r="AN8550" t="str">
            <v>Sí</v>
          </cell>
        </row>
        <row r="8551">
          <cell r="A8551">
            <v>917</v>
          </cell>
          <cell r="B8551" t="str">
            <v>melinaarocio@gmail.com</v>
          </cell>
          <cell r="C8551">
            <v>44012</v>
          </cell>
          <cell r="D8551" t="str">
            <v>Abierta</v>
          </cell>
          <cell r="E8551" t="str">
            <v>Recibido</v>
          </cell>
          <cell r="F8551" t="str">
            <v>Enviado</v>
          </cell>
          <cell r="G8551" t="str">
            <v>ARS</v>
          </cell>
          <cell r="H8551" t="str">
            <v>639.9</v>
          </cell>
          <cell r="I8551">
            <v>0</v>
          </cell>
          <cell r="J8551">
            <v>0</v>
          </cell>
          <cell r="K8551" t="str">
            <v>639.9</v>
          </cell>
          <cell r="L8551" t="str">
            <v>Melina Castro</v>
          </cell>
          <cell r="M8551">
            <v>40144785</v>
          </cell>
          <cell r="N8551">
            <v>1159269243</v>
          </cell>
          <cell r="O8551" t="str">
            <v>Melina Castro</v>
          </cell>
          <cell r="P8551">
            <v>1159269243</v>
          </cell>
          <cell r="Q8551">
            <v>31</v>
          </cell>
          <cell r="R8551">
            <v>3750</v>
          </cell>
          <cell r="T8551" t="str">
            <v>Villa España</v>
          </cell>
          <cell r="U8551" t="str">
            <v>Berazategui</v>
          </cell>
          <cell r="V8551">
            <v>1884</v>
          </cell>
          <cell r="W8551" t="str">
            <v>Gran Buenos Aires</v>
          </cell>
          <cell r="Y8551" t="str">
            <v>ENVÍO SIN CARGO (CABA Y GRAN PARTE DE GBA) TIEMPO: 4 a 6 DÍAS HÁBILES</v>
          </cell>
          <cell r="Z8551" t="str">
            <v>Mercado Pago</v>
          </cell>
          <cell r="AD8551">
            <v>44012</v>
          </cell>
          <cell r="AE8551">
            <v>44015</v>
          </cell>
          <cell r="AF8551" t="str">
            <v>RELOJ PARED MARCO Y FONDO NEGRO 25CM</v>
          </cell>
          <cell r="AG8551">
            <v>499</v>
          </cell>
          <cell r="AH8551">
            <v>1</v>
          </cell>
          <cell r="AI8551" t="str">
            <v>046RE6671</v>
          </cell>
          <cell r="AJ8551" t="str">
            <v>Móvil</v>
          </cell>
          <cell r="AK8551" t="str">
            <v>LLEGA EL 6-07 ENTRE 8 Y 17 HORAS !</v>
          </cell>
          <cell r="AL8551">
            <v>1555377333</v>
          </cell>
          <cell r="AM8551">
            <v>250030385</v>
          </cell>
          <cell r="AN8551" t="str">
            <v>Sí</v>
          </cell>
        </row>
        <row r="8552">
          <cell r="A8552">
            <v>917</v>
          </cell>
          <cell r="B8552" t="str">
            <v>melinaarocio@gmail.com</v>
          </cell>
          <cell r="AF8552" t="str">
            <v>BROCHES PARA BOLSA FLUO BLISTER SET X 5PC COL.SURT. 11CM</v>
          </cell>
          <cell r="AG8552" t="str">
            <v>140.9</v>
          </cell>
          <cell r="AH8552">
            <v>1</v>
          </cell>
          <cell r="AI8552" t="str">
            <v>046BR5392</v>
          </cell>
          <cell r="AN8552" t="str">
            <v>Sí</v>
          </cell>
        </row>
        <row r="8553">
          <cell r="A8553">
            <v>916</v>
          </cell>
          <cell r="B8553" t="str">
            <v>maria.acevedo@transener.com.ar</v>
          </cell>
          <cell r="C8553">
            <v>44012</v>
          </cell>
          <cell r="D8553" t="str">
            <v>Abierta</v>
          </cell>
          <cell r="E8553" t="str">
            <v>Recibido</v>
          </cell>
          <cell r="F8553" t="str">
            <v>Enviado</v>
          </cell>
          <cell r="G8553" t="str">
            <v>ARS</v>
          </cell>
          <cell r="H8553" t="str">
            <v>1745.51</v>
          </cell>
          <cell r="I8553">
            <v>0</v>
          </cell>
          <cell r="J8553">
            <v>0</v>
          </cell>
          <cell r="K8553" t="str">
            <v>1745.51</v>
          </cell>
          <cell r="L8553" t="str">
            <v>Maria Acevedo</v>
          </cell>
          <cell r="M8553">
            <v>34636248</v>
          </cell>
          <cell r="N8553">
            <v>2215573088</v>
          </cell>
          <cell r="O8553" t="str">
            <v>Maria Acevedo</v>
          </cell>
          <cell r="P8553">
            <v>2215573088</v>
          </cell>
          <cell r="Q8553" t="str">
            <v>Av Honorio Pueyrredon</v>
          </cell>
          <cell r="R8553">
            <v>305</v>
          </cell>
          <cell r="S8553" t="str">
            <v>2D</v>
          </cell>
          <cell r="T8553" t="str">
            <v>Caballito</v>
          </cell>
          <cell r="U8553" t="str">
            <v>Caba</v>
          </cell>
          <cell r="V8553">
            <v>1405</v>
          </cell>
          <cell r="W8553" t="str">
            <v>Capital Federal</v>
          </cell>
          <cell r="Y8553" t="str">
            <v>ENVÍO SIN CARGO (CABA Y GRAN PARTE DE GBA) TIEMPO: 4 a 6 DÍAS HÁBILES</v>
          </cell>
          <cell r="Z8553" t="str">
            <v>Mercado Pago</v>
          </cell>
          <cell r="AD8553">
            <v>44012</v>
          </cell>
          <cell r="AE8553">
            <v>44015</v>
          </cell>
          <cell r="AF8553" t="str">
            <v>HERMETICOS SET 6PCS C/TAPA DE VENTILACION FUCSIA (Verde)</v>
          </cell>
          <cell r="AG8553" t="str">
            <v>909.51</v>
          </cell>
          <cell r="AH8553">
            <v>1</v>
          </cell>
          <cell r="AI8553" t="str">
            <v>100BA4029</v>
          </cell>
          <cell r="AJ8553" t="str">
            <v>Web</v>
          </cell>
          <cell r="AK8553" t="str">
            <v>LLEGA EL 4-07 ENTRE 8 Y 12 HORAS !</v>
          </cell>
          <cell r="AL8553">
            <v>1555359412</v>
          </cell>
          <cell r="AM8553">
            <v>250010009</v>
          </cell>
          <cell r="AN8553" t="str">
            <v>Sí</v>
          </cell>
        </row>
        <row r="8554">
          <cell r="A8554">
            <v>916</v>
          </cell>
          <cell r="B8554" t="str">
            <v>maria.acevedo@transener.com.ar</v>
          </cell>
          <cell r="AF8554" t="str">
            <v>JARRA MEDIDORA RECTA CH 7.7X10CM</v>
          </cell>
          <cell r="AG8554">
            <v>438</v>
          </cell>
          <cell r="AH8554">
            <v>1</v>
          </cell>
          <cell r="AI8554" t="str">
            <v>055BA7678</v>
          </cell>
          <cell r="AN8554" t="str">
            <v>Sí</v>
          </cell>
        </row>
        <row r="8555">
          <cell r="A8555">
            <v>916</v>
          </cell>
          <cell r="B8555" t="str">
            <v>maria.acevedo@transener.com.ar</v>
          </cell>
          <cell r="AF8555" t="str">
            <v>SET X 5: 2 ESPATULAS+ 3 CUCHARAS</v>
          </cell>
          <cell r="AG8555">
            <v>398</v>
          </cell>
          <cell r="AH8555">
            <v>1</v>
          </cell>
          <cell r="AI8555" t="str">
            <v>046BA4969</v>
          </cell>
          <cell r="AN8555" t="str">
            <v>Sí</v>
          </cell>
        </row>
        <row r="8556">
          <cell r="A8556">
            <v>915</v>
          </cell>
          <cell r="B8556" t="str">
            <v>gabriela.ag@live.com.ar</v>
          </cell>
          <cell r="C8556">
            <v>44012</v>
          </cell>
          <cell r="D8556" t="str">
            <v>Abierta</v>
          </cell>
          <cell r="E8556" t="str">
            <v>Recibido</v>
          </cell>
          <cell r="F8556" t="str">
            <v>Enviado</v>
          </cell>
          <cell r="G8556" t="str">
            <v>ARS</v>
          </cell>
          <cell r="H8556">
            <v>1708</v>
          </cell>
          <cell r="I8556">
            <v>0</v>
          </cell>
          <cell r="J8556">
            <v>0</v>
          </cell>
          <cell r="K8556">
            <v>1708</v>
          </cell>
          <cell r="L8556" t="str">
            <v>Gabriela Aguirre</v>
          </cell>
          <cell r="M8556">
            <v>36763330</v>
          </cell>
          <cell r="N8556">
            <v>1149487226</v>
          </cell>
          <cell r="O8556" t="str">
            <v>Gabriela Aguirre</v>
          </cell>
          <cell r="P8556">
            <v>1149487226</v>
          </cell>
          <cell r="Q8556" t="str">
            <v>Aguirre</v>
          </cell>
          <cell r="R8556">
            <v>41</v>
          </cell>
          <cell r="S8556" t="str">
            <v>5to C</v>
          </cell>
          <cell r="T8556" t="str">
            <v>Villa Crespo</v>
          </cell>
          <cell r="U8556" t="str">
            <v>Caba</v>
          </cell>
          <cell r="V8556">
            <v>1414</v>
          </cell>
          <cell r="W8556" t="str">
            <v>Capital Federal</v>
          </cell>
          <cell r="Y8556" t="str">
            <v>ENVÍO SIN CARGO (CABA Y GRAN PARTE DE GBA) TIEMPO: 4 a 6 DÍAS HÁBILES</v>
          </cell>
          <cell r="Z8556" t="str">
            <v>Mercado Pago</v>
          </cell>
          <cell r="AD8556">
            <v>44012</v>
          </cell>
          <cell r="AE8556">
            <v>44015</v>
          </cell>
          <cell r="AF8556" t="str">
            <v>MESA PLEGABLE PARA PC MADERA Y METAL 59X39X23CM (Negro)</v>
          </cell>
          <cell r="AG8556">
            <v>1708</v>
          </cell>
          <cell r="AH8556">
            <v>1</v>
          </cell>
          <cell r="AI8556" t="str">
            <v>046ME7897</v>
          </cell>
          <cell r="AJ8556" t="str">
            <v>Móvil</v>
          </cell>
          <cell r="AK8556" t="str">
            <v>LLEGA EL 4-07 ENTRE 8 Y 12 HORAS !</v>
          </cell>
          <cell r="AL8556">
            <v>1554772631</v>
          </cell>
          <cell r="AM8556">
            <v>249796031</v>
          </cell>
          <cell r="AN8556" t="str">
            <v>Sí</v>
          </cell>
        </row>
        <row r="8557">
          <cell r="A8557">
            <v>914</v>
          </cell>
          <cell r="B8557" t="str">
            <v>jesicavanesa80@gmail.com</v>
          </cell>
          <cell r="C8557">
            <v>44011</v>
          </cell>
          <cell r="D8557" t="str">
            <v>Abierta</v>
          </cell>
          <cell r="E8557" t="str">
            <v>Recibido</v>
          </cell>
          <cell r="F8557" t="str">
            <v>Enviado</v>
          </cell>
          <cell r="G8557" t="str">
            <v>ARS</v>
          </cell>
          <cell r="H8557" t="str">
            <v>3453.3</v>
          </cell>
          <cell r="I8557">
            <v>0</v>
          </cell>
          <cell r="J8557">
            <v>0</v>
          </cell>
          <cell r="K8557" t="str">
            <v>3453.3</v>
          </cell>
          <cell r="L8557" t="str">
            <v>Jesica Mendoza</v>
          </cell>
          <cell r="M8557">
            <v>27277108149</v>
          </cell>
          <cell r="N8557">
            <v>1162430637</v>
          </cell>
          <cell r="O8557" t="str">
            <v>Jesica Mendoza</v>
          </cell>
          <cell r="P8557">
            <v>1162430637</v>
          </cell>
          <cell r="Q8557" t="str">
            <v>Santo Domingo</v>
          </cell>
          <cell r="R8557">
            <v>2223</v>
          </cell>
          <cell r="T8557" t="str">
            <v>Barracas</v>
          </cell>
          <cell r="U8557" t="str">
            <v>Capital Federal</v>
          </cell>
          <cell r="V8557">
            <v>1293</v>
          </cell>
          <cell r="W8557" t="str">
            <v>Capital Federal</v>
          </cell>
          <cell r="Y8557" t="str">
            <v>ENVÍO SIN CARGO (CABA Y GRAN PARTE DE GBA) TIEMPO: 4 a 6 DÍAS HÁBILES</v>
          </cell>
          <cell r="Z8557" t="str">
            <v>Mercado Pago</v>
          </cell>
          <cell r="AD8557">
            <v>44013</v>
          </cell>
          <cell r="AE8557">
            <v>44013</v>
          </cell>
          <cell r="AF8557" t="str">
            <v>COLADOR ACERO 26X9CM</v>
          </cell>
          <cell r="AG8557" t="str">
            <v>652.29</v>
          </cell>
          <cell r="AH8557">
            <v>1</v>
          </cell>
          <cell r="AI8557" t="str">
            <v>046BA8164</v>
          </cell>
          <cell r="AJ8557" t="str">
            <v>Móvil</v>
          </cell>
          <cell r="AK8557" t="str">
            <v>LLEGA EL 3-07 ENTRE 8 Y 17 HORAS!</v>
          </cell>
          <cell r="AL8557">
            <v>1554655323</v>
          </cell>
          <cell r="AM8557">
            <v>249573647</v>
          </cell>
          <cell r="AN8557" t="str">
            <v>Sí</v>
          </cell>
        </row>
        <row r="8558">
          <cell r="A8558">
            <v>914</v>
          </cell>
          <cell r="B8558" t="str">
            <v>jesicavanesa80@gmail.com</v>
          </cell>
          <cell r="AF8558" t="str">
            <v>MESA PLEGABLE PARA PC MADERA Y METAL 59X39X23CM (Beige con Negro)</v>
          </cell>
          <cell r="AG8558">
            <v>1708</v>
          </cell>
          <cell r="AH8558">
            <v>1</v>
          </cell>
          <cell r="AI8558" t="str">
            <v>046ME7897</v>
          </cell>
          <cell r="AN8558" t="str">
            <v>Sí</v>
          </cell>
        </row>
        <row r="8559">
          <cell r="A8559">
            <v>914</v>
          </cell>
          <cell r="B8559" t="str">
            <v>jesicavanesa80@gmail.com</v>
          </cell>
          <cell r="AF8559" t="str">
            <v>ESPEJO CON BASE DE MADERA MARRON CLARO 25.5 X 15 CM</v>
          </cell>
          <cell r="AG8559" t="str">
            <v>640.52</v>
          </cell>
          <cell r="AH8559">
            <v>1</v>
          </cell>
          <cell r="AI8559" t="str">
            <v>DE7595</v>
          </cell>
          <cell r="AN8559" t="str">
            <v>Sí</v>
          </cell>
        </row>
        <row r="8560">
          <cell r="A8560">
            <v>914</v>
          </cell>
          <cell r="B8560" t="str">
            <v>jesicavanesa80@gmail.com</v>
          </cell>
          <cell r="AF8560" t="str">
            <v>FUNDA DE ALMOHADON GRIS LUNARES C/POMPONES 60*28 CM.</v>
          </cell>
          <cell r="AG8560" t="str">
            <v>452.49</v>
          </cell>
          <cell r="AH8560">
            <v>1</v>
          </cell>
          <cell r="AI8560" t="str">
            <v>AL7769</v>
          </cell>
          <cell r="AN8560" t="str">
            <v>Sí</v>
          </cell>
        </row>
        <row r="8561">
          <cell r="A8561">
            <v>913</v>
          </cell>
          <cell r="B8561" t="str">
            <v>brondino.daiana@hotmail.com</v>
          </cell>
          <cell r="C8561">
            <v>44011</v>
          </cell>
          <cell r="D8561" t="str">
            <v>Abierta</v>
          </cell>
          <cell r="E8561" t="str">
            <v>Recibido</v>
          </cell>
          <cell r="F8561" t="str">
            <v>Enviado</v>
          </cell>
          <cell r="G8561" t="str">
            <v>ARS</v>
          </cell>
          <cell r="H8561" t="str">
            <v>2461.25</v>
          </cell>
          <cell r="I8561">
            <v>0</v>
          </cell>
          <cell r="J8561">
            <v>0</v>
          </cell>
          <cell r="K8561" t="str">
            <v>2461.25</v>
          </cell>
          <cell r="L8561" t="str">
            <v>Daiana Brondino</v>
          </cell>
          <cell r="M8561">
            <v>40128113</v>
          </cell>
          <cell r="N8561">
            <v>5493444442314</v>
          </cell>
          <cell r="O8561" t="str">
            <v>Daiana Brondino</v>
          </cell>
          <cell r="P8561">
            <v>5493444442314</v>
          </cell>
          <cell r="Q8561" t="str">
            <v>Misiones</v>
          </cell>
          <cell r="R8561">
            <v>2011</v>
          </cell>
          <cell r="T8561" t="str">
            <v>Beccar</v>
          </cell>
          <cell r="U8561" t="str">
            <v>Buenos Aires</v>
          </cell>
          <cell r="V8561">
            <v>1643</v>
          </cell>
          <cell r="W8561" t="str">
            <v>Gran Buenos Aires</v>
          </cell>
          <cell r="Y8561" t="str">
            <v>ENVÍO SIN CARGO (CABA Y GRAN PARTE DE GBA) TIEMPO: 4 a 6 DÍAS HÁBILES</v>
          </cell>
          <cell r="Z8561" t="str">
            <v>Mercado Pago</v>
          </cell>
          <cell r="AD8561">
            <v>44011</v>
          </cell>
          <cell r="AE8561">
            <v>44013</v>
          </cell>
          <cell r="AF8561" t="str">
            <v>CUBIERTERO 31.5X24.5X4.5CM (Rojo)</v>
          </cell>
          <cell r="AG8561">
            <v>276</v>
          </cell>
          <cell r="AH8561">
            <v>1</v>
          </cell>
          <cell r="AI8561" t="str">
            <v>0607PLA204</v>
          </cell>
          <cell r="AJ8561" t="str">
            <v>Móvil</v>
          </cell>
          <cell r="AK8561" t="str">
            <v>LLEGA EL 7-07 ENTRE 8 Y 17 HORAS!</v>
          </cell>
          <cell r="AL8561">
            <v>1554605680</v>
          </cell>
          <cell r="AM8561">
            <v>249637352</v>
          </cell>
          <cell r="AN8561" t="str">
            <v>Sí</v>
          </cell>
        </row>
        <row r="8562">
          <cell r="A8562">
            <v>913</v>
          </cell>
          <cell r="B8562" t="str">
            <v>brondino.daiana@hotmail.com</v>
          </cell>
          <cell r="AF8562" t="str">
            <v>SET DE BAÑO BLANCO 4 PIEZAS: DISPENSER + JABONERA + 2 PORTA CEPILLOS</v>
          </cell>
          <cell r="AG8562" t="str">
            <v>1694.65</v>
          </cell>
          <cell r="AH8562">
            <v>1</v>
          </cell>
          <cell r="AI8562" t="str">
            <v>046AB7334</v>
          </cell>
          <cell r="AN8562" t="str">
            <v>Sí</v>
          </cell>
        </row>
        <row r="8563">
          <cell r="A8563">
            <v>913</v>
          </cell>
          <cell r="B8563" t="str">
            <v>brondino.daiana@hotmail.com</v>
          </cell>
          <cell r="AF8563" t="str">
            <v>SR. DISPENSER COLORES SURTIDOS (Blanco)</v>
          </cell>
          <cell r="AG8563" t="str">
            <v>490.6</v>
          </cell>
          <cell r="AH8563">
            <v>1</v>
          </cell>
          <cell r="AI8563" t="str">
            <v>Q056</v>
          </cell>
          <cell r="AN8563" t="str">
            <v>Sí</v>
          </cell>
        </row>
        <row r="8564">
          <cell r="A8564">
            <v>912</v>
          </cell>
          <cell r="B8564" t="str">
            <v>anamay.255@gmail.com</v>
          </cell>
          <cell r="C8564">
            <v>44011</v>
          </cell>
          <cell r="D8564" t="str">
            <v>Abierta</v>
          </cell>
          <cell r="E8564" t="str">
            <v>Recibido</v>
          </cell>
          <cell r="F8564" t="str">
            <v>Enviado</v>
          </cell>
          <cell r="G8564" t="str">
            <v>ARS</v>
          </cell>
          <cell r="H8564" t="str">
            <v>2404.43</v>
          </cell>
          <cell r="I8564">
            <v>0</v>
          </cell>
          <cell r="J8564">
            <v>0</v>
          </cell>
          <cell r="K8564" t="str">
            <v>2404.43</v>
          </cell>
          <cell r="L8564" t="str">
            <v>Analia Castaño</v>
          </cell>
          <cell r="M8564">
            <v>31952083</v>
          </cell>
          <cell r="N8564">
            <v>1124657895</v>
          </cell>
          <cell r="O8564" t="str">
            <v>Analia Castaño</v>
          </cell>
          <cell r="P8564">
            <v>1124657895</v>
          </cell>
          <cell r="Q8564" t="str">
            <v>Calle 5</v>
          </cell>
          <cell r="R8564">
            <v>754</v>
          </cell>
          <cell r="U8564" t="str">
            <v>Berazategui</v>
          </cell>
          <cell r="V8564">
            <v>1884</v>
          </cell>
          <cell r="W8564" t="str">
            <v>Gran Buenos Aires</v>
          </cell>
          <cell r="Y8564" t="str">
            <v>ENVÍO SIN CARGO (CABA Y GRAN PARTE DE GBA) TIEMPO: 4 a 6 DÍAS HÁBILES</v>
          </cell>
          <cell r="Z8564" t="str">
            <v>Mercado Pago</v>
          </cell>
          <cell r="AB8564" t="str">
            <v xml:space="preserve">Vaso exprimidor blanco, vaso térmico beige,fuente de ombu blanco y alfombra beige  muchas gracias </v>
          </cell>
          <cell r="AD8564">
            <v>44011</v>
          </cell>
          <cell r="AE8564">
            <v>44013</v>
          </cell>
          <cell r="AF8564" t="str">
            <v>ALFOMBRA ENTRADA RECTANGULAR "WELCOME" 40x60 CM (Marrón)</v>
          </cell>
          <cell r="AG8564" t="str">
            <v>590.53</v>
          </cell>
          <cell r="AH8564">
            <v>1</v>
          </cell>
          <cell r="AJ8564" t="str">
            <v>Móvil</v>
          </cell>
          <cell r="AK8564" t="str">
            <v>LLEGA EL 6-07 ENTRE 8 Y 17 HORAS!</v>
          </cell>
          <cell r="AL8564">
            <v>1554524410</v>
          </cell>
          <cell r="AM8564">
            <v>249574133</v>
          </cell>
          <cell r="AN8564" t="str">
            <v>Sí</v>
          </cell>
        </row>
        <row r="8565">
          <cell r="A8565">
            <v>912</v>
          </cell>
          <cell r="B8565" t="str">
            <v>anamay.255@gmail.com</v>
          </cell>
          <cell r="AF8565" t="str">
            <v>VASO BLANCO FACETADO Y EXPRIMIDOR</v>
          </cell>
          <cell r="AG8565" t="str">
            <v>184.99</v>
          </cell>
          <cell r="AH8565">
            <v>1</v>
          </cell>
          <cell r="AI8565" t="str">
            <v>BP24001 BIPO</v>
          </cell>
          <cell r="AN8565" t="str">
            <v>Sí</v>
          </cell>
        </row>
        <row r="8566">
          <cell r="A8566">
            <v>912</v>
          </cell>
          <cell r="B8566" t="str">
            <v>anamay.255@gmail.com</v>
          </cell>
          <cell r="AF8566" t="str">
            <v>BOWL BAMBOO BLANCO 14X28CM</v>
          </cell>
          <cell r="AG8566" t="str">
            <v>1332.44</v>
          </cell>
          <cell r="AH8566">
            <v>1</v>
          </cell>
          <cell r="AI8566" t="str">
            <v>BA7812</v>
          </cell>
          <cell r="AN8566" t="str">
            <v>Sí</v>
          </cell>
        </row>
        <row r="8567">
          <cell r="A8567">
            <v>912</v>
          </cell>
          <cell r="B8567" t="str">
            <v>anamay.255@gmail.com</v>
          </cell>
          <cell r="AF8567" t="str">
            <v>VASO TERMICO CON TAPA Y FAJA (Beige)</v>
          </cell>
          <cell r="AG8567" t="str">
            <v>296.47</v>
          </cell>
          <cell r="AH8567">
            <v>1</v>
          </cell>
          <cell r="AI8567" t="str">
            <v>019BA7578</v>
          </cell>
          <cell r="AN8567" t="str">
            <v>Sí</v>
          </cell>
        </row>
        <row r="8568">
          <cell r="A8568">
            <v>911</v>
          </cell>
          <cell r="B8568" t="str">
            <v>yesimartinez19@hotmail.com</v>
          </cell>
          <cell r="C8568">
            <v>44011</v>
          </cell>
          <cell r="D8568" t="str">
            <v>Abierta</v>
          </cell>
          <cell r="E8568" t="str">
            <v>Recibido</v>
          </cell>
          <cell r="F8568" t="str">
            <v>Enviado</v>
          </cell>
          <cell r="G8568" t="str">
            <v>ARS</v>
          </cell>
          <cell r="H8568" t="str">
            <v>613.86</v>
          </cell>
          <cell r="I8568">
            <v>0</v>
          </cell>
          <cell r="J8568">
            <v>0</v>
          </cell>
          <cell r="K8568" t="str">
            <v>613.86</v>
          </cell>
          <cell r="L8568" t="str">
            <v xml:space="preserve">Yésica </v>
          </cell>
          <cell r="M8568">
            <v>31822433</v>
          </cell>
          <cell r="N8568">
            <v>1568451212</v>
          </cell>
          <cell r="O8568" t="str">
            <v>Yésica  Martinez</v>
          </cell>
          <cell r="P8568">
            <v>1568451212</v>
          </cell>
          <cell r="Q8568" t="str">
            <v>Chilavert</v>
          </cell>
          <cell r="R8568">
            <v>424</v>
          </cell>
          <cell r="T8568" t="str">
            <v>Villa Ariza</v>
          </cell>
          <cell r="U8568" t="str">
            <v>Ituzaingo</v>
          </cell>
          <cell r="V8568">
            <v>1714</v>
          </cell>
          <cell r="W8568" t="str">
            <v>Gran Buenos Aires</v>
          </cell>
          <cell r="Y8568" t="str">
            <v>ENVÍO SIN CARGO (CABA Y GRAN PARTE DE GBA) TIEMPO: 4 a 6 DÍAS HÁBILES</v>
          </cell>
          <cell r="Z8568" t="str">
            <v>Mercado Pago</v>
          </cell>
          <cell r="AD8568">
            <v>44011</v>
          </cell>
          <cell r="AE8568">
            <v>44013</v>
          </cell>
          <cell r="AF8568" t="str">
            <v>VASO BLANCO FACETADO Y EXPRIMIDOR</v>
          </cell>
          <cell r="AG8568" t="str">
            <v>184.99</v>
          </cell>
          <cell r="AH8568">
            <v>1</v>
          </cell>
          <cell r="AI8568" t="str">
            <v>BP24001 BIPO</v>
          </cell>
          <cell r="AJ8568" t="str">
            <v>Web</v>
          </cell>
          <cell r="AK8568" t="str">
            <v>LLEGA EL 7-07 ENTRE 8 Y 17 HORAS!</v>
          </cell>
          <cell r="AL8568">
            <v>1554367788</v>
          </cell>
          <cell r="AM8568">
            <v>224286463</v>
          </cell>
          <cell r="AN8568" t="str">
            <v>Sí</v>
          </cell>
        </row>
        <row r="8569">
          <cell r="A8569">
            <v>911</v>
          </cell>
          <cell r="B8569" t="str">
            <v>yesimartinez19@hotmail.com</v>
          </cell>
          <cell r="AF8569" t="str">
            <v>ESCURRIDIZO//ESCURRE CUBIERTOS CUBIERTOS (Negro)</v>
          </cell>
          <cell r="AG8569">
            <v>385</v>
          </cell>
          <cell r="AH8569">
            <v>1</v>
          </cell>
          <cell r="AI8569" t="str">
            <v>Q069</v>
          </cell>
          <cell r="AN8569" t="str">
            <v>Sí</v>
          </cell>
        </row>
        <row r="8570">
          <cell r="A8570">
            <v>911</v>
          </cell>
          <cell r="B8570" t="str">
            <v>yesimartinez19@hotmail.com</v>
          </cell>
          <cell r="AF8570" t="str">
            <v>RALLADOR DE MANO MEDIANO 20 CM</v>
          </cell>
          <cell r="AG8570" t="str">
            <v>43.87</v>
          </cell>
          <cell r="AH8570">
            <v>1</v>
          </cell>
          <cell r="AI8570" t="str">
            <v>BA7382</v>
          </cell>
          <cell r="AN8570" t="str">
            <v>Sí</v>
          </cell>
        </row>
        <row r="8571">
          <cell r="A8571">
            <v>910</v>
          </cell>
          <cell r="B8571" t="str">
            <v>alarconruth97@gmail.com</v>
          </cell>
          <cell r="C8571">
            <v>44011</v>
          </cell>
          <cell r="D8571" t="str">
            <v>Abierta</v>
          </cell>
          <cell r="E8571" t="str">
            <v>Recibido</v>
          </cell>
          <cell r="F8571" t="str">
            <v>Enviado</v>
          </cell>
          <cell r="G8571" t="str">
            <v>ARS</v>
          </cell>
          <cell r="H8571" t="str">
            <v>2255.65</v>
          </cell>
          <cell r="I8571">
            <v>0</v>
          </cell>
          <cell r="J8571">
            <v>0</v>
          </cell>
          <cell r="K8571" t="str">
            <v>2255.65</v>
          </cell>
          <cell r="L8571" t="str">
            <v>Ruth Alarcón</v>
          </cell>
          <cell r="M8571">
            <v>40870298</v>
          </cell>
          <cell r="N8571">
            <v>1163680144</v>
          </cell>
          <cell r="O8571" t="str">
            <v>Ruth Alarcón</v>
          </cell>
          <cell r="P8571">
            <v>1163680144</v>
          </cell>
          <cell r="Q8571" t="str">
            <v>Roberto Koch</v>
          </cell>
          <cell r="R8571">
            <v>1568</v>
          </cell>
          <cell r="U8571" t="str">
            <v>Del Viso</v>
          </cell>
          <cell r="V8571">
            <v>1669</v>
          </cell>
          <cell r="W8571" t="str">
            <v>Gran Buenos Aires</v>
          </cell>
          <cell r="Y8571" t="str">
            <v>ENVÍO SIN CARGO (CABA Y GRAN PARTE DE GBA) TIEMPO: 4 a 6 DÍAS HÁBILES</v>
          </cell>
          <cell r="Z8571" t="str">
            <v>Mercado Pago</v>
          </cell>
          <cell r="AD8571">
            <v>44011</v>
          </cell>
          <cell r="AE8571">
            <v>44013</v>
          </cell>
          <cell r="AF8571" t="str">
            <v>BOWL CAPACIDAD 2.5 LTS (Celeste)</v>
          </cell>
          <cell r="AG8571" t="str">
            <v>216.7</v>
          </cell>
          <cell r="AH8571">
            <v>1</v>
          </cell>
          <cell r="AI8571" t="str">
            <v>BP02005 BIPO</v>
          </cell>
          <cell r="AJ8571" t="str">
            <v>Móvil</v>
          </cell>
          <cell r="AK8571" t="str">
            <v>LLEGA EL 7-07 ENTRE 8 Y 17 HORAS!</v>
          </cell>
          <cell r="AL8571">
            <v>1554361812</v>
          </cell>
          <cell r="AM8571">
            <v>249494812</v>
          </cell>
          <cell r="AN8571" t="str">
            <v>Sí</v>
          </cell>
        </row>
        <row r="8572">
          <cell r="A8572">
            <v>910</v>
          </cell>
          <cell r="B8572" t="str">
            <v>alarconruth97@gmail.com</v>
          </cell>
          <cell r="AF8572" t="str">
            <v>HERMETICOS SET 6PCS C/TAPA DE VENTILACION FUCSIA (Verde)</v>
          </cell>
          <cell r="AG8572" t="str">
            <v>909.51</v>
          </cell>
          <cell r="AH8572">
            <v>1</v>
          </cell>
          <cell r="AI8572" t="str">
            <v>100BA4029</v>
          </cell>
          <cell r="AN8572" t="str">
            <v>Sí</v>
          </cell>
        </row>
        <row r="8573">
          <cell r="A8573">
            <v>910</v>
          </cell>
          <cell r="B8573" t="str">
            <v>alarconruth97@gmail.com</v>
          </cell>
          <cell r="AF8573" t="str">
            <v>ESPATULA RANURADA DISTINTOS COLORES (Negro)</v>
          </cell>
          <cell r="AG8573" t="str">
            <v>205.44</v>
          </cell>
          <cell r="AH8573">
            <v>1</v>
          </cell>
          <cell r="AI8573" t="str">
            <v>BP12002 BIPO</v>
          </cell>
          <cell r="AN8573" t="str">
            <v>Sí</v>
          </cell>
        </row>
        <row r="8574">
          <cell r="A8574">
            <v>910</v>
          </cell>
          <cell r="B8574" t="str">
            <v>alarconruth97@gmail.com</v>
          </cell>
          <cell r="AF8574" t="str">
            <v>SECAPLATOS CON BANDEJA 38X21CM (Verde)</v>
          </cell>
          <cell r="AG8574">
            <v>924</v>
          </cell>
          <cell r="AH8574">
            <v>1</v>
          </cell>
          <cell r="AI8574" t="str">
            <v>046BA6373</v>
          </cell>
          <cell r="AN8574" t="str">
            <v>Sí</v>
          </cell>
        </row>
        <row r="8575">
          <cell r="A8575">
            <v>909</v>
          </cell>
          <cell r="B8575" t="str">
            <v>farkas.monica@gmail.com</v>
          </cell>
          <cell r="C8575">
            <v>44011</v>
          </cell>
          <cell r="D8575" t="str">
            <v>Abierta</v>
          </cell>
          <cell r="E8575" t="str">
            <v>Recibido</v>
          </cell>
          <cell r="F8575" t="str">
            <v>Enviado</v>
          </cell>
          <cell r="G8575" t="str">
            <v>ARS</v>
          </cell>
          <cell r="H8575" t="str">
            <v>3589.29</v>
          </cell>
          <cell r="I8575">
            <v>0</v>
          </cell>
          <cell r="J8575">
            <v>0</v>
          </cell>
          <cell r="K8575" t="str">
            <v>3589.29</v>
          </cell>
          <cell r="L8575" t="str">
            <v>Monica Farkas</v>
          </cell>
          <cell r="M8575">
            <v>14768181</v>
          </cell>
          <cell r="N8575">
            <v>5491155955488</v>
          </cell>
          <cell r="O8575" t="str">
            <v>Monica Farkas</v>
          </cell>
          <cell r="P8575">
            <v>5491155955488</v>
          </cell>
          <cell r="Q8575" t="str">
            <v>Amenábar</v>
          </cell>
          <cell r="R8575">
            <v>2046</v>
          </cell>
          <cell r="S8575" t="str">
            <v>13 F</v>
          </cell>
          <cell r="T8575" t="str">
            <v>Belgrano</v>
          </cell>
          <cell r="U8575" t="str">
            <v>Caba</v>
          </cell>
          <cell r="V8575">
            <v>1428</v>
          </cell>
          <cell r="W8575" t="str">
            <v>Capital Federal</v>
          </cell>
          <cell r="Y8575" t="str">
            <v>ENVÍO SIN CARGO (CABA Y GRAN PARTE DE GBA) TIEMPO: 4 a 6 DÍAS HÁBILES</v>
          </cell>
          <cell r="Z8575" t="str">
            <v>Mercado Pago</v>
          </cell>
          <cell r="AD8575">
            <v>44011</v>
          </cell>
          <cell r="AE8575">
            <v>44013</v>
          </cell>
          <cell r="AF8575" t="str">
            <v>PARRILLA PORTATIL PLEGABLE</v>
          </cell>
          <cell r="AG8575" t="str">
            <v>3589.29</v>
          </cell>
          <cell r="AH8575">
            <v>1</v>
          </cell>
          <cell r="AI8575" t="str">
            <v>093PA7070</v>
          </cell>
          <cell r="AJ8575" t="str">
            <v>Móvil</v>
          </cell>
          <cell r="AK8575" t="str">
            <v>LLEGA EL 3-07 ENTRE 8 Y 17 HORAS!</v>
          </cell>
          <cell r="AL8575">
            <v>1554292717</v>
          </cell>
          <cell r="AM8575">
            <v>248110182</v>
          </cell>
          <cell r="AN8575" t="str">
            <v>Sí</v>
          </cell>
        </row>
        <row r="8576">
          <cell r="A8576">
            <v>908</v>
          </cell>
          <cell r="B8576" t="str">
            <v>resfalce@gmail.com</v>
          </cell>
          <cell r="C8576">
            <v>44011</v>
          </cell>
          <cell r="D8576" t="str">
            <v>Abierta</v>
          </cell>
          <cell r="E8576" t="str">
            <v>Anulado</v>
          </cell>
          <cell r="F8576" t="str">
            <v>No está empaquetado</v>
          </cell>
          <cell r="G8576" t="str">
            <v>ARS</v>
          </cell>
          <cell r="H8576" t="str">
            <v>586.92</v>
          </cell>
          <cell r="I8576">
            <v>0</v>
          </cell>
          <cell r="J8576">
            <v>430</v>
          </cell>
          <cell r="K8576" t="str">
            <v>1016.92</v>
          </cell>
          <cell r="L8576" t="str">
            <v>Rita Falce</v>
          </cell>
          <cell r="M8576">
            <v>20736432</v>
          </cell>
          <cell r="N8576">
            <v>1122358086</v>
          </cell>
          <cell r="O8576" t="str">
            <v>Rita Falce</v>
          </cell>
          <cell r="P8576">
            <v>1122358086</v>
          </cell>
          <cell r="Q8576" t="str">
            <v>Andalgala</v>
          </cell>
          <cell r="R8576">
            <v>1178</v>
          </cell>
          <cell r="S8576">
            <v>4</v>
          </cell>
          <cell r="T8576" t="str">
            <v>Liniers</v>
          </cell>
          <cell r="U8576" t="str">
            <v>Cap fed</v>
          </cell>
          <cell r="V8576">
            <v>1408</v>
          </cell>
          <cell r="W8576" t="str">
            <v>Capital Federal</v>
          </cell>
          <cell r="Y8576" t="str">
            <v>Correo Argentino - Encomienda Clásica</v>
          </cell>
          <cell r="Z8576" t="str">
            <v>Mercado Pago</v>
          </cell>
          <cell r="AF8576" t="str">
            <v>JABONERA DE PLÁSTICO RAYAS 3 COLORES 13 CM (Celeste)</v>
          </cell>
          <cell r="AG8576" t="str">
            <v>195.64</v>
          </cell>
          <cell r="AH8576">
            <v>3</v>
          </cell>
          <cell r="AJ8576" t="str">
            <v>Móvil</v>
          </cell>
          <cell r="AK8576" t="str">
            <v/>
          </cell>
          <cell r="AL8576">
            <v>1554172913</v>
          </cell>
          <cell r="AM8576">
            <v>249423080</v>
          </cell>
          <cell r="AN8576" t="str">
            <v>Sí</v>
          </cell>
        </row>
        <row r="8577">
          <cell r="A8577">
            <v>907</v>
          </cell>
          <cell r="B8577" t="str">
            <v>paofotografia@hotmail.com</v>
          </cell>
          <cell r="C8577">
            <v>44011</v>
          </cell>
          <cell r="D8577" t="str">
            <v>Abierta</v>
          </cell>
          <cell r="E8577" t="str">
            <v>Recibido</v>
          </cell>
          <cell r="F8577" t="str">
            <v>Enviado</v>
          </cell>
          <cell r="G8577" t="str">
            <v>ARS</v>
          </cell>
          <cell r="H8577" t="str">
            <v>2290.29</v>
          </cell>
          <cell r="I8577">
            <v>0</v>
          </cell>
          <cell r="J8577">
            <v>0</v>
          </cell>
          <cell r="K8577" t="str">
            <v>2290.29</v>
          </cell>
          <cell r="L8577" t="str">
            <v>Paola Bottarelli</v>
          </cell>
          <cell r="M8577">
            <v>38590100</v>
          </cell>
          <cell r="N8577">
            <v>1161450306</v>
          </cell>
          <cell r="O8577" t="str">
            <v>Paola Bottarelli</v>
          </cell>
          <cell r="P8577">
            <v>1161450306</v>
          </cell>
          <cell r="Q8577" t="str">
            <v>Leandro n. Alem</v>
          </cell>
          <cell r="R8577">
            <v>2085</v>
          </cell>
          <cell r="T8577" t="str">
            <v>Castelar</v>
          </cell>
          <cell r="U8577" t="str">
            <v>Morón</v>
          </cell>
          <cell r="V8577">
            <v>1712</v>
          </cell>
          <cell r="W8577" t="str">
            <v>Gran Buenos Aires</v>
          </cell>
          <cell r="Y8577" t="str">
            <v>ENVÍO SIN CARGO (CABA Y GRAN PARTE DE GBA) TIEMPO: 4 a 6 DÍAS HÁBILES</v>
          </cell>
          <cell r="Z8577" t="str">
            <v>Mercado Pago</v>
          </cell>
          <cell r="AD8577">
            <v>44011</v>
          </cell>
          <cell r="AE8577">
            <v>44013</v>
          </cell>
          <cell r="AF8577" t="str">
            <v>MESA PLEGABLE PARA PC MADERA Y METAL 59X39X23CM (Beige con Negro)</v>
          </cell>
          <cell r="AG8577">
            <v>1708</v>
          </cell>
          <cell r="AH8577">
            <v>1</v>
          </cell>
          <cell r="AI8577" t="str">
            <v>046ME7897</v>
          </cell>
          <cell r="AJ8577" t="str">
            <v>Móvil</v>
          </cell>
          <cell r="AK8577" t="str">
            <v>LLEGA EL 7-07 ENTRE 8 Y 17 HORAS!</v>
          </cell>
          <cell r="AL8577">
            <v>1554095522</v>
          </cell>
          <cell r="AM8577">
            <v>249358761</v>
          </cell>
          <cell r="AN8577" t="str">
            <v>Sí</v>
          </cell>
        </row>
        <row r="8578">
          <cell r="A8578">
            <v>907</v>
          </cell>
          <cell r="B8578" t="str">
            <v>paofotografia@hotmail.com</v>
          </cell>
          <cell r="AF8578" t="str">
            <v>TABLA DE PICAR RECTANGULAR BLANCA 26X38 CM</v>
          </cell>
          <cell r="AG8578" t="str">
            <v>582.29</v>
          </cell>
          <cell r="AH8578">
            <v>1</v>
          </cell>
          <cell r="AI8578" t="str">
            <v>BA8058</v>
          </cell>
          <cell r="AN8578" t="str">
            <v>Sí</v>
          </cell>
        </row>
        <row r="8579">
          <cell r="A8579">
            <v>906</v>
          </cell>
          <cell r="B8579" t="str">
            <v>m.agustinaramirez@gmail.com</v>
          </cell>
          <cell r="C8579">
            <v>44011</v>
          </cell>
          <cell r="D8579" t="str">
            <v>Abierta</v>
          </cell>
          <cell r="E8579" t="str">
            <v>Recibido</v>
          </cell>
          <cell r="F8579" t="str">
            <v>Enviado</v>
          </cell>
          <cell r="G8579" t="str">
            <v>ARS</v>
          </cell>
          <cell r="H8579" t="str">
            <v>531.33</v>
          </cell>
          <cell r="I8579">
            <v>0</v>
          </cell>
          <cell r="J8579">
            <v>0</v>
          </cell>
          <cell r="K8579" t="str">
            <v>531.33</v>
          </cell>
          <cell r="L8579" t="str">
            <v>Florencia Herrou</v>
          </cell>
          <cell r="M8579">
            <v>33196398</v>
          </cell>
          <cell r="N8579">
            <v>5491169806909</v>
          </cell>
          <cell r="O8579" t="str">
            <v>Florencia Herrou</v>
          </cell>
          <cell r="P8579">
            <v>5491169806909</v>
          </cell>
          <cell r="Q8579" t="str">
            <v>Roosevelt 2947</v>
          </cell>
          <cell r="R8579">
            <v>4</v>
          </cell>
          <cell r="S8579" t="str">
            <v>D</v>
          </cell>
          <cell r="T8579" t="str">
            <v>Belgrano</v>
          </cell>
          <cell r="U8579" t="str">
            <v>Buenos Aires</v>
          </cell>
          <cell r="V8579">
            <v>1428</v>
          </cell>
          <cell r="W8579" t="str">
            <v>Capital Federal</v>
          </cell>
          <cell r="Y8579" t="str">
            <v>ENVÍO SIN CARGO (CABA Y GRAN PARTE DE GBA) TIEMPO: 4 a 6 DÍAS HÁBILES</v>
          </cell>
          <cell r="Z8579" t="str">
            <v>Mercado Pago</v>
          </cell>
          <cell r="AB8579" t="str">
            <v>Es un regalo. Por favor, no poner ticket.</v>
          </cell>
          <cell r="AD8579">
            <v>44011</v>
          </cell>
          <cell r="AE8579">
            <v>44013</v>
          </cell>
          <cell r="AF8579" t="str">
            <v>BROCHES PARA BOLSA FLUO BLISTER SET X 5PC COL.SURT. 11CM</v>
          </cell>
          <cell r="AG8579" t="str">
            <v>140.9</v>
          </cell>
          <cell r="AH8579">
            <v>1</v>
          </cell>
          <cell r="AI8579" t="str">
            <v>046BR5392</v>
          </cell>
          <cell r="AJ8579" t="str">
            <v>Web</v>
          </cell>
          <cell r="AK8579" t="str">
            <v>LLEGA EL 3-07 ENTRE 8 Y 17 HORAS!</v>
          </cell>
          <cell r="AL8579">
            <v>1553954673</v>
          </cell>
          <cell r="AM8579">
            <v>249323274</v>
          </cell>
          <cell r="AN8579" t="str">
            <v>Sí</v>
          </cell>
        </row>
        <row r="8580">
          <cell r="A8580">
            <v>906</v>
          </cell>
          <cell r="B8580" t="str">
            <v>m.agustinaramirez@gmail.com</v>
          </cell>
          <cell r="AF8580" t="str">
            <v>ESPATULA PLANA RANURADA DISTINTOS COLORES (Negro)</v>
          </cell>
          <cell r="AG8580" t="str">
            <v>205.44</v>
          </cell>
          <cell r="AH8580">
            <v>1</v>
          </cell>
          <cell r="AI8580" t="str">
            <v>BP11002</v>
          </cell>
          <cell r="AN8580" t="str">
            <v>Sí</v>
          </cell>
        </row>
        <row r="8581">
          <cell r="A8581">
            <v>906</v>
          </cell>
          <cell r="B8581" t="str">
            <v>m.agustinaramirez@gmail.com</v>
          </cell>
          <cell r="AF8581" t="str">
            <v>VASO BLANCO FACETADO Y EXPRIMIDOR</v>
          </cell>
          <cell r="AG8581" t="str">
            <v>184.99</v>
          </cell>
          <cell r="AH8581">
            <v>1</v>
          </cell>
          <cell r="AI8581" t="str">
            <v>BP24001 BIPO</v>
          </cell>
          <cell r="AN8581" t="str">
            <v>Sí</v>
          </cell>
        </row>
        <row r="8582">
          <cell r="A8582">
            <v>905</v>
          </cell>
          <cell r="B8582" t="str">
            <v>cintia.quintana@osde.com.ar</v>
          </cell>
          <cell r="C8582">
            <v>44011</v>
          </cell>
          <cell r="D8582" t="str">
            <v>Abierta</v>
          </cell>
          <cell r="E8582" t="str">
            <v>Recibido</v>
          </cell>
          <cell r="F8582" t="str">
            <v>Enviado</v>
          </cell>
          <cell r="G8582" t="str">
            <v>ARS</v>
          </cell>
          <cell r="H8582">
            <v>782</v>
          </cell>
          <cell r="I8582">
            <v>0</v>
          </cell>
          <cell r="J8582">
            <v>0</v>
          </cell>
          <cell r="K8582">
            <v>782</v>
          </cell>
          <cell r="L8582" t="str">
            <v>Pablo octavio Morrone</v>
          </cell>
          <cell r="M8582">
            <v>26849555</v>
          </cell>
          <cell r="N8582">
            <v>1539321664</v>
          </cell>
          <cell r="O8582" t="str">
            <v>Pablo octavio Morrone</v>
          </cell>
          <cell r="P8582">
            <v>1539321664</v>
          </cell>
          <cell r="Q8582" t="str">
            <v>Rondeu</v>
          </cell>
          <cell r="R8582">
            <v>3234</v>
          </cell>
          <cell r="T8582" t="str">
            <v>Parque patricios</v>
          </cell>
          <cell r="U8582" t="str">
            <v>Capital federal</v>
          </cell>
          <cell r="V8582">
            <v>1262</v>
          </cell>
          <cell r="W8582" t="str">
            <v>Capital Federal</v>
          </cell>
          <cell r="Y8582" t="str">
            <v>ENVÍO SIN CARGO (CABA Y GRAN PARTE DE GBA) TIEMPO: 4 a 6 DÍAS HÁBILES</v>
          </cell>
          <cell r="Z8582" t="str">
            <v>Mercado Pago</v>
          </cell>
          <cell r="AB8582" t="str">
            <v>Solo lo pued recibir los dias martesy jueves de 11 a 18 por favor respetar esos dias y horarios .....</v>
          </cell>
          <cell r="AD8582">
            <v>44011</v>
          </cell>
          <cell r="AE8582">
            <v>44013</v>
          </cell>
          <cell r="AF8582" t="str">
            <v>LATA PARIS 17X17CM</v>
          </cell>
          <cell r="AG8582">
            <v>782</v>
          </cell>
          <cell r="AH8582">
            <v>1</v>
          </cell>
          <cell r="AI8582" t="str">
            <v>LA33022</v>
          </cell>
          <cell r="AJ8582" t="str">
            <v>Móvil</v>
          </cell>
          <cell r="AK8582" t="str">
            <v>LLEGA EL 3-07 ENTRE 8 Y 17 HORAS!</v>
          </cell>
          <cell r="AL8582">
            <v>1553945338</v>
          </cell>
          <cell r="AM8582">
            <v>249331571</v>
          </cell>
          <cell r="AN8582" t="str">
            <v>Sí</v>
          </cell>
        </row>
        <row r="8583">
          <cell r="A8583">
            <v>904</v>
          </cell>
          <cell r="B8583" t="str">
            <v>merchjk955@gmail.com</v>
          </cell>
          <cell r="C8583">
            <v>44011</v>
          </cell>
          <cell r="D8583" t="str">
            <v>Abierta</v>
          </cell>
          <cell r="E8583" t="str">
            <v>Recibido</v>
          </cell>
          <cell r="F8583" t="str">
            <v>Enviado</v>
          </cell>
          <cell r="G8583" t="str">
            <v>ARS</v>
          </cell>
          <cell r="H8583" t="str">
            <v>1677.34</v>
          </cell>
          <cell r="I8583">
            <v>0</v>
          </cell>
          <cell r="J8583">
            <v>0</v>
          </cell>
          <cell r="K8583" t="str">
            <v>1677.34</v>
          </cell>
          <cell r="L8583" t="str">
            <v>Lorena Mercedes Gonza</v>
          </cell>
          <cell r="M8583">
            <v>38855922</v>
          </cell>
          <cell r="N8583">
            <v>1167859544</v>
          </cell>
          <cell r="O8583" t="str">
            <v>Lorena Mercedes Gonza</v>
          </cell>
          <cell r="P8583">
            <v>1167859544</v>
          </cell>
          <cell r="Q8583" t="str">
            <v>Pedernera</v>
          </cell>
          <cell r="R8583">
            <v>2431</v>
          </cell>
          <cell r="U8583" t="str">
            <v>Banfield</v>
          </cell>
          <cell r="V8583">
            <v>1828</v>
          </cell>
          <cell r="W8583" t="str">
            <v>Gran Buenos Aires</v>
          </cell>
          <cell r="Y8583" t="str">
            <v>ENVÍO SIN CARGO (CABA Y GRAN PARTE DE GBA) TIEMPO: 4 a 6 DÍAS HÁBILES</v>
          </cell>
          <cell r="Z8583" t="str">
            <v>Mercado Pago</v>
          </cell>
          <cell r="AB8583" t="str">
            <v>dirección pedernera 2431 BIS PUERTA NEGRA</v>
          </cell>
          <cell r="AC8583" t="str">
            <v>Puso mal el MAIL:  merchjk995@gmail.com Enviar notificaciones a este mail.</v>
          </cell>
          <cell r="AD8583">
            <v>44011</v>
          </cell>
          <cell r="AE8583">
            <v>44013</v>
          </cell>
          <cell r="AF8583" t="str">
            <v>PISAPAPAS DISTINTOS COLORES (Negro)</v>
          </cell>
          <cell r="AG8583" t="str">
            <v>205.44</v>
          </cell>
          <cell r="AH8583">
            <v>1</v>
          </cell>
          <cell r="AI8583" t="str">
            <v>BP17002</v>
          </cell>
          <cell r="AJ8583" t="str">
            <v>Web</v>
          </cell>
          <cell r="AK8583" t="str">
            <v>LLEGA EL 6-07 ENTRE 8 Y 17 HORAS!</v>
          </cell>
          <cell r="AL8583">
            <v>1553856406</v>
          </cell>
          <cell r="AM8583">
            <v>247308733</v>
          </cell>
          <cell r="AN8583" t="str">
            <v>Sí</v>
          </cell>
        </row>
        <row r="8584">
          <cell r="A8584">
            <v>904</v>
          </cell>
          <cell r="B8584" t="str">
            <v>merchjk955@gmail.com</v>
          </cell>
          <cell r="AF8584" t="str">
            <v>SET X 6 CUCHARA MESA MADERA "DI SOLLE"</v>
          </cell>
          <cell r="AG8584" t="str">
            <v>444.7</v>
          </cell>
          <cell r="AH8584">
            <v>1</v>
          </cell>
          <cell r="AI8584" t="str">
            <v>061CMT0379</v>
          </cell>
          <cell r="AN8584" t="str">
            <v>Sí</v>
          </cell>
        </row>
        <row r="8585">
          <cell r="A8585">
            <v>904</v>
          </cell>
          <cell r="B8585" t="str">
            <v>merchjk955@gmail.com</v>
          </cell>
          <cell r="AF8585" t="str">
            <v>CUCHARON DISTINTOS COLORES (Negro)</v>
          </cell>
          <cell r="AG8585" t="str">
            <v>205.44</v>
          </cell>
          <cell r="AH8585">
            <v>1</v>
          </cell>
          <cell r="AI8585" t="str">
            <v>BP16002</v>
          </cell>
          <cell r="AN8585" t="str">
            <v>Sí</v>
          </cell>
        </row>
        <row r="8586">
          <cell r="A8586">
            <v>904</v>
          </cell>
          <cell r="B8586" t="str">
            <v>merchjk955@gmail.com</v>
          </cell>
          <cell r="AF8586" t="str">
            <v>CUCHARA DISTINTOS COLORES (Negro)</v>
          </cell>
          <cell r="AG8586" t="str">
            <v>205.44</v>
          </cell>
          <cell r="AH8586">
            <v>1</v>
          </cell>
          <cell r="AI8586" t="str">
            <v>BP15002</v>
          </cell>
          <cell r="AN8586" t="str">
            <v>Sí</v>
          </cell>
        </row>
        <row r="8587">
          <cell r="A8587">
            <v>904</v>
          </cell>
          <cell r="B8587" t="str">
            <v>merchjk955@gmail.com</v>
          </cell>
          <cell r="AF8587" t="str">
            <v>ESPATULA RANURADA DISTINTOS COLORES (Negro)</v>
          </cell>
          <cell r="AG8587" t="str">
            <v>205.44</v>
          </cell>
          <cell r="AH8587">
            <v>1</v>
          </cell>
          <cell r="AI8587" t="str">
            <v>BP12002 BIPO</v>
          </cell>
          <cell r="AN8587" t="str">
            <v>Sí</v>
          </cell>
        </row>
        <row r="8588">
          <cell r="A8588">
            <v>904</v>
          </cell>
          <cell r="B8588" t="str">
            <v>merchjk955@gmail.com</v>
          </cell>
          <cell r="AF8588" t="str">
            <v>ESPUMADERA DISTINTOS COLORES (Negro)</v>
          </cell>
          <cell r="AG8588" t="str">
            <v>205.44</v>
          </cell>
          <cell r="AH8588">
            <v>1</v>
          </cell>
          <cell r="AI8588" t="str">
            <v>BP10002 BIPO</v>
          </cell>
          <cell r="AN8588" t="str">
            <v>Sí</v>
          </cell>
        </row>
        <row r="8589">
          <cell r="A8589">
            <v>904</v>
          </cell>
          <cell r="B8589" t="str">
            <v>merchjk955@gmail.com</v>
          </cell>
          <cell r="AF8589" t="str">
            <v>ESPATULA PLANA RANURADA DISTINTOS COLORES (Negro)</v>
          </cell>
          <cell r="AG8589" t="str">
            <v>205.44</v>
          </cell>
          <cell r="AH8589">
            <v>1</v>
          </cell>
          <cell r="AI8589" t="str">
            <v>BP11002</v>
          </cell>
          <cell r="AN8589" t="str">
            <v>Sí</v>
          </cell>
        </row>
        <row r="8590">
          <cell r="A8590">
            <v>903</v>
          </cell>
          <cell r="B8590" t="str">
            <v>victorialuppi@gmail.com</v>
          </cell>
          <cell r="C8590">
            <v>44011</v>
          </cell>
          <cell r="D8590" t="str">
            <v>Abierta</v>
          </cell>
          <cell r="E8590" t="str">
            <v>Recibido</v>
          </cell>
          <cell r="F8590" t="str">
            <v>Enviado</v>
          </cell>
          <cell r="G8590" t="str">
            <v>ARS</v>
          </cell>
          <cell r="H8590">
            <v>1708</v>
          </cell>
          <cell r="I8590">
            <v>0</v>
          </cell>
          <cell r="J8590">
            <v>0</v>
          </cell>
          <cell r="K8590">
            <v>1708</v>
          </cell>
          <cell r="L8590" t="str">
            <v>Carolina Santellan</v>
          </cell>
          <cell r="M8590">
            <v>18091220</v>
          </cell>
          <cell r="N8590">
            <v>1140513316</v>
          </cell>
          <cell r="O8590" t="str">
            <v>Carolina santellan</v>
          </cell>
          <cell r="P8590">
            <v>1140513316</v>
          </cell>
          <cell r="Q8590" t="str">
            <v>Ayacucho</v>
          </cell>
          <cell r="R8590">
            <v>980</v>
          </cell>
          <cell r="S8590" t="str">
            <v>8vo A</v>
          </cell>
          <cell r="T8590" t="str">
            <v>RECOLETA</v>
          </cell>
          <cell r="U8590" t="str">
            <v>Buenos aires</v>
          </cell>
          <cell r="V8590">
            <v>1111</v>
          </cell>
          <cell r="W8590" t="str">
            <v>Capital Federal</v>
          </cell>
          <cell r="Y8590" t="str">
            <v>ENVÍO SIN CARGO (CABA Y GRAN PARTE DE GBA) TIEMPO: 4 a 6 DÍAS HÁBILES</v>
          </cell>
          <cell r="Z8590" t="str">
            <v>Mercado Pago</v>
          </cell>
          <cell r="AC8590" t="str">
            <v>IMPORTANTE: ENTREGAR CON ORDEN 866!</v>
          </cell>
          <cell r="AD8590">
            <v>44011</v>
          </cell>
          <cell r="AE8590">
            <v>44012</v>
          </cell>
          <cell r="AF8590" t="str">
            <v>MESA PLEGABLE PARA PC MADERA Y METAL 59X39X23CM (Marrón oscuro)</v>
          </cell>
          <cell r="AG8590">
            <v>1708</v>
          </cell>
          <cell r="AH8590">
            <v>1</v>
          </cell>
          <cell r="AI8590" t="str">
            <v>046ME7897</v>
          </cell>
          <cell r="AJ8590" t="str">
            <v>Web</v>
          </cell>
          <cell r="AK8590" t="str">
            <v>LLEGA EL 2-06 ENTRE 8 Y 17 HORAS!</v>
          </cell>
          <cell r="AL8590">
            <v>1553753767</v>
          </cell>
          <cell r="AM8590">
            <v>249273312</v>
          </cell>
          <cell r="AN8590" t="str">
            <v>Sí</v>
          </cell>
        </row>
        <row r="8591">
          <cell r="A8591">
            <v>902</v>
          </cell>
          <cell r="B8591" t="str">
            <v>resfalce@gmail.com</v>
          </cell>
          <cell r="C8591">
            <v>44011</v>
          </cell>
          <cell r="D8591" t="str">
            <v>Abierta</v>
          </cell>
          <cell r="E8591" t="str">
            <v>Anulado</v>
          </cell>
          <cell r="F8591" t="str">
            <v>No está empaquetado</v>
          </cell>
          <cell r="G8591" t="str">
            <v>ARS</v>
          </cell>
          <cell r="H8591" t="str">
            <v>1075.29</v>
          </cell>
          <cell r="I8591">
            <v>0</v>
          </cell>
          <cell r="J8591">
            <v>0</v>
          </cell>
          <cell r="K8591" t="str">
            <v>1075.29</v>
          </cell>
          <cell r="L8591" t="str">
            <v>Natalia Couceiro</v>
          </cell>
          <cell r="M8591">
            <v>20726432</v>
          </cell>
          <cell r="N8591">
            <v>111536572040</v>
          </cell>
          <cell r="O8591" t="str">
            <v>Rita Falce</v>
          </cell>
          <cell r="P8591">
            <v>1122358086</v>
          </cell>
          <cell r="Q8591" t="str">
            <v>Andalgala</v>
          </cell>
          <cell r="R8591">
            <v>1178</v>
          </cell>
          <cell r="S8591">
            <v>4</v>
          </cell>
          <cell r="T8591" t="str">
            <v>Liniers</v>
          </cell>
          <cell r="U8591" t="str">
            <v>Caba</v>
          </cell>
          <cell r="V8591">
            <v>1408</v>
          </cell>
          <cell r="W8591" t="str">
            <v>Capital Federal</v>
          </cell>
          <cell r="Y8591" t="str">
            <v>ENVÍO SIN CARGO (CABA Y GRAN PARTE DE GBA) TIEMPO: 4 a 6 DÍAS HÁBILES</v>
          </cell>
          <cell r="Z8591" t="str">
            <v>Mercado Pago</v>
          </cell>
          <cell r="AF8591" t="str">
            <v>COLADOR ACERO 26X9CM</v>
          </cell>
          <cell r="AG8591" t="str">
            <v>652.29</v>
          </cell>
          <cell r="AH8591">
            <v>1</v>
          </cell>
          <cell r="AI8591" t="str">
            <v>046BA8164</v>
          </cell>
          <cell r="AJ8591" t="str">
            <v>Web</v>
          </cell>
          <cell r="AK8591" t="str">
            <v/>
          </cell>
          <cell r="AL8591">
            <v>1553749926</v>
          </cell>
          <cell r="AM8591">
            <v>247061154</v>
          </cell>
          <cell r="AN8591" t="str">
            <v>Sí</v>
          </cell>
        </row>
        <row r="8592">
          <cell r="A8592">
            <v>902</v>
          </cell>
          <cell r="B8592" t="str">
            <v>resfalce@gmail.com</v>
          </cell>
          <cell r="AF8592" t="str">
            <v>JABONERA DE SILICONA 13.2 X 10CM (AB7487)</v>
          </cell>
          <cell r="AG8592">
            <v>141</v>
          </cell>
          <cell r="AH8592">
            <v>3</v>
          </cell>
          <cell r="AI8592" t="str">
            <v>046AB6638</v>
          </cell>
          <cell r="AN8592" t="str">
            <v>Sí</v>
          </cell>
        </row>
        <row r="8593">
          <cell r="A8593">
            <v>901</v>
          </cell>
          <cell r="B8593" t="str">
            <v>mariupimentel@gmail.com</v>
          </cell>
          <cell r="C8593">
            <v>44011</v>
          </cell>
          <cell r="D8593" t="str">
            <v>Abierta</v>
          </cell>
          <cell r="E8593" t="str">
            <v>Recibido</v>
          </cell>
          <cell r="F8593" t="str">
            <v>Enviado</v>
          </cell>
          <cell r="G8593" t="str">
            <v>ARS</v>
          </cell>
          <cell r="H8593">
            <v>899</v>
          </cell>
          <cell r="I8593">
            <v>0</v>
          </cell>
          <cell r="J8593">
            <v>0</v>
          </cell>
          <cell r="K8593">
            <v>899</v>
          </cell>
          <cell r="L8593" t="str">
            <v>Gustavo Pimentel</v>
          </cell>
          <cell r="M8593">
            <v>8252280</v>
          </cell>
          <cell r="N8593">
            <v>1159963980</v>
          </cell>
          <cell r="O8593" t="str">
            <v>Sofia Pimentel</v>
          </cell>
          <cell r="P8593">
            <v>1159963980</v>
          </cell>
          <cell r="Q8593" t="str">
            <v>Reguera</v>
          </cell>
          <cell r="R8593">
            <v>1899</v>
          </cell>
          <cell r="T8593" t="str">
            <v>Virreyes - La Damasia (Barrio Cerrado)</v>
          </cell>
          <cell r="U8593" t="str">
            <v>San Fernando</v>
          </cell>
          <cell r="V8593">
            <v>1645</v>
          </cell>
          <cell r="W8593" t="str">
            <v>Gran Buenos Aires</v>
          </cell>
          <cell r="Y8593" t="str">
            <v>ENVÍO SIN CARGO (CABA Y GRAN PARTE DE GBA) TIEMPO: 4 a 6 DÍAS HÁBILES</v>
          </cell>
          <cell r="Z8593" t="str">
            <v>Mercado Pago</v>
          </cell>
          <cell r="AD8593">
            <v>44011</v>
          </cell>
          <cell r="AE8593">
            <v>44013</v>
          </cell>
          <cell r="AF8593" t="str">
            <v>PROMO: TRAPEADOR DE PISO EXTENSIBLE + TRAPEADOR DE MANO</v>
          </cell>
          <cell r="AG8593">
            <v>899</v>
          </cell>
          <cell r="AH8593">
            <v>1</v>
          </cell>
          <cell r="AI8593" t="str">
            <v>046LI7902//046LI7537</v>
          </cell>
          <cell r="AJ8593" t="str">
            <v>Móvil</v>
          </cell>
          <cell r="AK8593" t="str">
            <v>LLEGA EL 7-07 ENTRE 8 Y 17 HORAS!</v>
          </cell>
          <cell r="AL8593">
            <v>1553689626</v>
          </cell>
          <cell r="AM8593">
            <v>249227208</v>
          </cell>
          <cell r="AN8593" t="str">
            <v>Sí</v>
          </cell>
        </row>
        <row r="8594">
          <cell r="A8594">
            <v>900</v>
          </cell>
          <cell r="B8594" t="str">
            <v>resfalce@gmail.com</v>
          </cell>
          <cell r="C8594">
            <v>44011</v>
          </cell>
          <cell r="D8594" t="str">
            <v>Cancelada</v>
          </cell>
          <cell r="E8594" t="str">
            <v>Pendiente</v>
          </cell>
          <cell r="F8594" t="str">
            <v>No está empaquetado</v>
          </cell>
          <cell r="G8594" t="str">
            <v>ARS</v>
          </cell>
          <cell r="H8594" t="str">
            <v>847.93</v>
          </cell>
          <cell r="I8594">
            <v>0</v>
          </cell>
          <cell r="J8594">
            <v>520</v>
          </cell>
          <cell r="K8594" t="str">
            <v>1367.93</v>
          </cell>
          <cell r="L8594" t="str">
            <v>Rita Falce</v>
          </cell>
          <cell r="M8594">
            <v>20726432</v>
          </cell>
          <cell r="N8594">
            <v>1122358086</v>
          </cell>
          <cell r="O8594" t="str">
            <v>Rita Falce</v>
          </cell>
          <cell r="P8594">
            <v>1122358086</v>
          </cell>
          <cell r="Q8594" t="str">
            <v>Andalgala</v>
          </cell>
          <cell r="R8594">
            <v>1178</v>
          </cell>
          <cell r="S8594" t="str">
            <v>Timbre 4</v>
          </cell>
          <cell r="T8594" t="str">
            <v>Liniers</v>
          </cell>
          <cell r="U8594" t="str">
            <v>Caba</v>
          </cell>
          <cell r="V8594">
            <v>1408</v>
          </cell>
          <cell r="W8594" t="str">
            <v>Capital Federal</v>
          </cell>
          <cell r="Y8594" t="str">
            <v>Correo Argentino - Encomienda Clásica</v>
          </cell>
          <cell r="Z8594" t="str">
            <v>Mercado Pago</v>
          </cell>
          <cell r="AF8594" t="str">
            <v>JABONERA DE PLÁSTICO RAYAS 3 COLORES 13 CM (Celeste)</v>
          </cell>
          <cell r="AG8594" t="str">
            <v>195.64</v>
          </cell>
          <cell r="AH8594">
            <v>1</v>
          </cell>
          <cell r="AJ8594" t="str">
            <v>Móvil</v>
          </cell>
          <cell r="AK8594" t="str">
            <v/>
          </cell>
          <cell r="AL8594">
            <v>1553689514</v>
          </cell>
          <cell r="AM8594">
            <v>249139317</v>
          </cell>
          <cell r="AN8594" t="str">
            <v>Sí</v>
          </cell>
        </row>
        <row r="8595">
          <cell r="A8595">
            <v>900</v>
          </cell>
          <cell r="B8595" t="str">
            <v>resfalce@gmail.com</v>
          </cell>
          <cell r="AF8595" t="str">
            <v>COLADOR ACERO 26X9CM</v>
          </cell>
          <cell r="AG8595" t="str">
            <v>652.29</v>
          </cell>
          <cell r="AH8595">
            <v>1</v>
          </cell>
          <cell r="AI8595" t="str">
            <v>046BA8164</v>
          </cell>
          <cell r="AN8595" t="str">
            <v>Sí</v>
          </cell>
        </row>
        <row r="8596">
          <cell r="A8596">
            <v>899</v>
          </cell>
          <cell r="B8596" t="str">
            <v>camiodrio@hotmail.es</v>
          </cell>
          <cell r="C8596">
            <v>44011</v>
          </cell>
          <cell r="D8596" t="str">
            <v>Abierta</v>
          </cell>
          <cell r="E8596" t="str">
            <v>Recibido</v>
          </cell>
          <cell r="F8596" t="str">
            <v>Enviado</v>
          </cell>
          <cell r="G8596" t="str">
            <v>ARS</v>
          </cell>
          <cell r="H8596">
            <v>1133</v>
          </cell>
          <cell r="I8596">
            <v>0</v>
          </cell>
          <cell r="J8596">
            <v>0</v>
          </cell>
          <cell r="K8596">
            <v>1133</v>
          </cell>
          <cell r="L8596" t="str">
            <v>Camila Odriozola</v>
          </cell>
          <cell r="M8596">
            <v>39387242</v>
          </cell>
          <cell r="N8596">
            <v>1131044606</v>
          </cell>
          <cell r="O8596" t="str">
            <v>Camila Odriozola</v>
          </cell>
          <cell r="P8596">
            <v>1131044606</v>
          </cell>
          <cell r="Q8596" t="str">
            <v>José p tamborini</v>
          </cell>
          <cell r="R8596">
            <v>4606</v>
          </cell>
          <cell r="U8596" t="str">
            <v>Caba</v>
          </cell>
          <cell r="V8596">
            <v>1431</v>
          </cell>
          <cell r="W8596" t="str">
            <v>Capital Federal</v>
          </cell>
          <cell r="Y8596" t="str">
            <v>ENVÍO SIN CARGO (CABA Y GRAN PARTE DE GBA) TIEMPO: 4 a 6 DÍAS HÁBILES</v>
          </cell>
          <cell r="Z8596" t="str">
            <v>Mercado Pago</v>
          </cell>
          <cell r="AD8596">
            <v>44011</v>
          </cell>
          <cell r="AE8596">
            <v>44013</v>
          </cell>
          <cell r="AF8596" t="str">
            <v>TRAPEADOR DE PISO EXTENSIBLE</v>
          </cell>
          <cell r="AG8596" t="str">
            <v>566.5</v>
          </cell>
          <cell r="AH8596">
            <v>2</v>
          </cell>
          <cell r="AI8596" t="str">
            <v>046LI7537</v>
          </cell>
          <cell r="AJ8596" t="str">
            <v>Móvil</v>
          </cell>
          <cell r="AK8596" t="str">
            <v>LLEGA EL 3-07 ENTRE 8 Y 17 HORAS!</v>
          </cell>
          <cell r="AL8596">
            <v>1553631227</v>
          </cell>
          <cell r="AM8596">
            <v>249222090</v>
          </cell>
          <cell r="AN8596" t="str">
            <v>Sí</v>
          </cell>
        </row>
        <row r="8597">
          <cell r="A8597">
            <v>898</v>
          </cell>
          <cell r="B8597" t="str">
            <v>candela.mazzei7@gmail.com</v>
          </cell>
          <cell r="C8597">
            <v>44011</v>
          </cell>
          <cell r="D8597" t="str">
            <v>Abierta</v>
          </cell>
          <cell r="E8597" t="str">
            <v>Recibido</v>
          </cell>
          <cell r="F8597" t="str">
            <v>Enviado</v>
          </cell>
          <cell r="G8597" t="str">
            <v>ARS</v>
          </cell>
          <cell r="H8597" t="str">
            <v>2970.21</v>
          </cell>
          <cell r="I8597">
            <v>0</v>
          </cell>
          <cell r="J8597">
            <v>0</v>
          </cell>
          <cell r="K8597" t="str">
            <v>2970.21</v>
          </cell>
          <cell r="L8597" t="str">
            <v>Candela Mazzei</v>
          </cell>
          <cell r="M8597">
            <v>40887678</v>
          </cell>
          <cell r="N8597">
            <v>111526566935</v>
          </cell>
          <cell r="O8597" t="str">
            <v>Candela Mazzei</v>
          </cell>
          <cell r="P8597">
            <v>111526566935</v>
          </cell>
          <cell r="Q8597" t="str">
            <v>Francia</v>
          </cell>
          <cell r="R8597">
            <v>950</v>
          </cell>
          <cell r="S8597" t="str">
            <v>Timbre 1</v>
          </cell>
          <cell r="T8597" t="str">
            <v>Centro</v>
          </cell>
          <cell r="U8597" t="str">
            <v>Luján</v>
          </cell>
          <cell r="V8597">
            <v>1440</v>
          </cell>
          <cell r="W8597" t="str">
            <v>Capital Federal</v>
          </cell>
          <cell r="Y8597" t="str">
            <v>ENVÍO SIN CARGO (CABA Y GRAN PARTE DE GBA) TIEMPO: 4 a 6 DÍAS HÁBILES</v>
          </cell>
          <cell r="Z8597" t="str">
            <v>Mercado Pago</v>
          </cell>
          <cell r="AB8597" t="str">
            <v>Luján, Buenos Aires.   Francia 950 (entre San Martín y Lavalle) - departamento 1 (timbre 1) - Puerta ploteada (arriba del local Dyamon Sistem)</v>
          </cell>
          <cell r="AD8597">
            <v>44011</v>
          </cell>
          <cell r="AE8597">
            <v>44013</v>
          </cell>
          <cell r="AF8597" t="str">
            <v>BOTELLA 500 ML</v>
          </cell>
          <cell r="AG8597" t="str">
            <v>423.71</v>
          </cell>
          <cell r="AH8597">
            <v>1</v>
          </cell>
          <cell r="AI8597">
            <v>7894</v>
          </cell>
          <cell r="AJ8597" t="str">
            <v>Móvil</v>
          </cell>
          <cell r="AK8597" t="str">
            <v>LLEGA EL 7-07 ENTRE 8 Y 17 HORAS!</v>
          </cell>
          <cell r="AL8597">
            <v>1553605369</v>
          </cell>
          <cell r="AM8597">
            <v>249192133</v>
          </cell>
          <cell r="AN8597" t="str">
            <v>Sí</v>
          </cell>
        </row>
        <row r="8598">
          <cell r="A8598">
            <v>898</v>
          </cell>
          <cell r="B8598" t="str">
            <v>candela.mazzei7@gmail.com</v>
          </cell>
          <cell r="AF8598" t="str">
            <v>PARRILLA PORTATIL PLEGABLE</v>
          </cell>
          <cell r="AG8598" t="str">
            <v>2546.5</v>
          </cell>
          <cell r="AH8598">
            <v>1</v>
          </cell>
          <cell r="AI8598" t="str">
            <v>093PA7074</v>
          </cell>
          <cell r="AN8598" t="str">
            <v>Sí</v>
          </cell>
        </row>
        <row r="8599">
          <cell r="A8599">
            <v>897</v>
          </cell>
          <cell r="B8599" t="str">
            <v>ceciliaseoane@hotmail.com</v>
          </cell>
          <cell r="C8599">
            <v>44011</v>
          </cell>
          <cell r="D8599" t="str">
            <v>Abierta</v>
          </cell>
          <cell r="E8599" t="str">
            <v>Recibido</v>
          </cell>
          <cell r="F8599" t="str">
            <v>Enviado</v>
          </cell>
          <cell r="G8599" t="str">
            <v>ARS</v>
          </cell>
          <cell r="H8599">
            <v>1298</v>
          </cell>
          <cell r="I8599">
            <v>0</v>
          </cell>
          <cell r="J8599">
            <v>0</v>
          </cell>
          <cell r="K8599">
            <v>1298</v>
          </cell>
          <cell r="L8599" t="str">
            <v>Cecilia Seoane</v>
          </cell>
          <cell r="M8599">
            <v>30371605</v>
          </cell>
          <cell r="N8599">
            <v>1158454359</v>
          </cell>
          <cell r="O8599" t="str">
            <v>Cecilia seoane</v>
          </cell>
          <cell r="P8599">
            <v>1158454359</v>
          </cell>
          <cell r="Q8599" t="str">
            <v>Marcelo Torcuato De Alvear</v>
          </cell>
          <cell r="R8599">
            <v>655</v>
          </cell>
          <cell r="T8599" t="str">
            <v>quilmes</v>
          </cell>
          <cell r="U8599" t="str">
            <v>Quilmes</v>
          </cell>
          <cell r="V8599">
            <v>1878</v>
          </cell>
          <cell r="W8599" t="str">
            <v>Gran Buenos Aires</v>
          </cell>
          <cell r="Y8599" t="str">
            <v>ENVÍO SIN CARGO (CABA Y GRAN PARTE DE GBA) TIEMPO: 4 a 6 DÍAS HÁBILES</v>
          </cell>
          <cell r="Z8599" t="str">
            <v>Mercado Pago</v>
          </cell>
          <cell r="AC8599" t="str">
            <v>1-07 NO HAY STOCK - VER</v>
          </cell>
          <cell r="AD8599">
            <v>44011</v>
          </cell>
          <cell r="AE8599">
            <v>44018</v>
          </cell>
          <cell r="AF8599" t="str">
            <v>CUADRO YOU AND ME 40X50 CM</v>
          </cell>
          <cell r="AG8599">
            <v>1298</v>
          </cell>
          <cell r="AH8599">
            <v>1</v>
          </cell>
          <cell r="AI8599" t="str">
            <v>024EL2691</v>
          </cell>
          <cell r="AJ8599" t="str">
            <v>Web</v>
          </cell>
          <cell r="AK8599" t="str">
            <v>LLEGA EL 8-07 ENTRE 8 Y 17 HORAS!</v>
          </cell>
          <cell r="AL8599">
            <v>1553576663</v>
          </cell>
          <cell r="AM8599">
            <v>249200748</v>
          </cell>
          <cell r="AN8599" t="str">
            <v>Sí</v>
          </cell>
        </row>
        <row r="8600">
          <cell r="A8600">
            <v>896</v>
          </cell>
          <cell r="B8600" t="str">
            <v>ailenmerlani25@gmail.com</v>
          </cell>
          <cell r="C8600">
            <v>44011</v>
          </cell>
          <cell r="D8600" t="str">
            <v>Abierta</v>
          </cell>
          <cell r="E8600" t="str">
            <v>Recibido</v>
          </cell>
          <cell r="F8600" t="str">
            <v>Enviado</v>
          </cell>
          <cell r="G8600" t="str">
            <v>ARS</v>
          </cell>
          <cell r="H8600" t="str">
            <v>1955.5</v>
          </cell>
          <cell r="I8600">
            <v>0</v>
          </cell>
          <cell r="J8600">
            <v>0</v>
          </cell>
          <cell r="K8600" t="str">
            <v>1955.5</v>
          </cell>
          <cell r="L8600" t="str">
            <v>Maria Ailen Merlani</v>
          </cell>
          <cell r="M8600">
            <v>42932368</v>
          </cell>
          <cell r="N8600">
            <v>1150448373</v>
          </cell>
          <cell r="O8600" t="str">
            <v>Maria Ailen Merlani</v>
          </cell>
          <cell r="P8600">
            <v>1150448373</v>
          </cell>
          <cell r="Q8600" t="str">
            <v>Teniente Coronel Lafuente</v>
          </cell>
          <cell r="R8600">
            <v>6140</v>
          </cell>
          <cell r="T8600" t="str">
            <v>Wilde</v>
          </cell>
          <cell r="U8600" t="str">
            <v>Avellaneda</v>
          </cell>
          <cell r="V8600">
            <v>1875</v>
          </cell>
          <cell r="W8600" t="str">
            <v>Gran Buenos Aires</v>
          </cell>
          <cell r="Y8600" t="str">
            <v>ENVÍO SIN CARGO (CABA Y GRAN PARTE DE GBA) TIEMPO: 4 a 6 DÍAS HÁBILES</v>
          </cell>
          <cell r="Z8600" t="str">
            <v>Mercado Pago</v>
          </cell>
          <cell r="AD8600">
            <v>44011</v>
          </cell>
          <cell r="AE8600">
            <v>44013</v>
          </cell>
          <cell r="AF8600" t="str">
            <v>SET X 3 MOLDES DE TORTA DIAM 28CM ALT 7CM</v>
          </cell>
          <cell r="AG8600" t="str">
            <v>1955.5</v>
          </cell>
          <cell r="AH8600">
            <v>1</v>
          </cell>
          <cell r="AI8600" t="str">
            <v>046BA4826</v>
          </cell>
          <cell r="AJ8600" t="str">
            <v>Móvil</v>
          </cell>
          <cell r="AK8600" t="str">
            <v>LLEGA EL 6-07 ENTRE 8 Y 17 HORAS!</v>
          </cell>
          <cell r="AL8600">
            <v>1553544764</v>
          </cell>
          <cell r="AM8600">
            <v>249190377</v>
          </cell>
          <cell r="AN8600" t="str">
            <v>Sí</v>
          </cell>
        </row>
        <row r="8601">
          <cell r="A8601">
            <v>895</v>
          </cell>
          <cell r="B8601" t="str">
            <v>juli_ferrer29@hotmail.com</v>
          </cell>
          <cell r="C8601">
            <v>44011</v>
          </cell>
          <cell r="D8601" t="str">
            <v>Abierta</v>
          </cell>
          <cell r="E8601" t="str">
            <v>Recibido</v>
          </cell>
          <cell r="F8601" t="str">
            <v>Enviado</v>
          </cell>
          <cell r="G8601" t="str">
            <v>ARS</v>
          </cell>
          <cell r="H8601">
            <v>1708</v>
          </cell>
          <cell r="I8601">
            <v>0</v>
          </cell>
          <cell r="J8601">
            <v>520</v>
          </cell>
          <cell r="K8601">
            <v>2228</v>
          </cell>
          <cell r="L8601" t="str">
            <v>Julieta Ferrer</v>
          </cell>
          <cell r="M8601">
            <v>36508149</v>
          </cell>
          <cell r="N8601">
            <v>3416919059</v>
          </cell>
          <cell r="O8601" t="str">
            <v>Julieta Ferrer</v>
          </cell>
          <cell r="P8601">
            <v>3416919059</v>
          </cell>
          <cell r="Q8601" t="str">
            <v>Maipu</v>
          </cell>
          <cell r="R8601">
            <v>1990</v>
          </cell>
          <cell r="S8601" t="str">
            <v>8 G</v>
          </cell>
          <cell r="T8601" t="str">
            <v>Abasto</v>
          </cell>
          <cell r="U8601" t="str">
            <v>Rosario</v>
          </cell>
          <cell r="V8601">
            <v>2000</v>
          </cell>
          <cell r="W8601" t="str">
            <v>Santa Fe</v>
          </cell>
          <cell r="Y8601" t="str">
            <v>Correo Argentino - Encomienda Clásica</v>
          </cell>
          <cell r="Z8601" t="str">
            <v>Mercado Pago</v>
          </cell>
          <cell r="AC8601" t="str">
            <v>IMPORTANTE: CAMBIÓ COLOR DE LA MESA A *MARRÓN*.</v>
          </cell>
          <cell r="AD8601">
            <v>44011</v>
          </cell>
          <cell r="AE8601">
            <v>44013</v>
          </cell>
          <cell r="AF8601" t="str">
            <v>MESA PLEGABLE PARA PC MADERA Y METAL 59X39X23CM (Negro)</v>
          </cell>
          <cell r="AG8601">
            <v>1708</v>
          </cell>
          <cell r="AH8601">
            <v>1</v>
          </cell>
          <cell r="AI8601" t="str">
            <v>046ME7897</v>
          </cell>
          <cell r="AJ8601" t="str">
            <v>Web</v>
          </cell>
          <cell r="AK8601" t="str">
            <v>LLEGA EL 3-07 ENTRE 8 Y 17 HORAS!</v>
          </cell>
          <cell r="AL8601">
            <v>1553276679</v>
          </cell>
          <cell r="AM8601">
            <v>249097584</v>
          </cell>
          <cell r="AN8601" t="str">
            <v>Sí</v>
          </cell>
        </row>
        <row r="8602">
          <cell r="A8602">
            <v>894</v>
          </cell>
          <cell r="B8602" t="str">
            <v>vicki_victoriasuarez@hotmail.com</v>
          </cell>
          <cell r="C8602">
            <v>44011</v>
          </cell>
          <cell r="D8602" t="str">
            <v>Abierta</v>
          </cell>
          <cell r="E8602" t="str">
            <v>Recibido</v>
          </cell>
          <cell r="F8602" t="str">
            <v>Enviado</v>
          </cell>
          <cell r="G8602" t="str">
            <v>ARS</v>
          </cell>
          <cell r="H8602">
            <v>2400</v>
          </cell>
          <cell r="I8602">
            <v>0</v>
          </cell>
          <cell r="J8602">
            <v>0</v>
          </cell>
          <cell r="K8602">
            <v>2400</v>
          </cell>
          <cell r="L8602" t="str">
            <v>María Victoria Suarez</v>
          </cell>
          <cell r="M8602">
            <v>35300177</v>
          </cell>
          <cell r="N8602">
            <v>3446595455</v>
          </cell>
          <cell r="O8602" t="str">
            <v>María Victoria Suarez</v>
          </cell>
          <cell r="P8602">
            <v>3446595455</v>
          </cell>
          <cell r="Q8602" t="str">
            <v>Marcelo T de Alvear</v>
          </cell>
          <cell r="R8602">
            <v>2339</v>
          </cell>
          <cell r="S8602">
            <v>13</v>
          </cell>
          <cell r="T8602" t="str">
            <v>Recoleta</v>
          </cell>
          <cell r="U8602" t="str">
            <v>Capital Federal</v>
          </cell>
          <cell r="V8602">
            <v>1122</v>
          </cell>
          <cell r="W8602" t="str">
            <v>Capital Federal</v>
          </cell>
          <cell r="Y8602" t="str">
            <v>ENVÍO SIN CARGO (CABA Y GRAN PARTE DE GBA) TIEMPO: 4 a 6 DÍAS HÁBILES</v>
          </cell>
          <cell r="Z8602" t="str">
            <v>Mercado Pago</v>
          </cell>
          <cell r="AC8602" t="str">
            <v>3-07 CAMBIO POR EL COLOR CRUDO 285713</v>
          </cell>
          <cell r="AD8602">
            <v>44011</v>
          </cell>
          <cell r="AE8602">
            <v>44013</v>
          </cell>
          <cell r="AF8602" t="str">
            <v>TAZA ROMA DE CERAMICA BLANCO</v>
          </cell>
          <cell r="AG8602">
            <v>600</v>
          </cell>
          <cell r="AH8602">
            <v>4</v>
          </cell>
          <cell r="AI8602" t="str">
            <v>PO61713</v>
          </cell>
          <cell r="AJ8602" t="str">
            <v>Móvil</v>
          </cell>
          <cell r="AK8602" t="str">
            <v>LLEGA EL 3-07 ENTRE 8 Y 17 HORAS!</v>
          </cell>
          <cell r="AL8602">
            <v>1553159828</v>
          </cell>
          <cell r="AM8602">
            <v>249059453</v>
          </cell>
          <cell r="AN8602" t="str">
            <v>Sí</v>
          </cell>
        </row>
        <row r="8603">
          <cell r="A8603">
            <v>893</v>
          </cell>
          <cell r="B8603" t="str">
            <v>betinaruggero@gmail.com</v>
          </cell>
          <cell r="C8603">
            <v>44011</v>
          </cell>
          <cell r="D8603" t="str">
            <v>Abierta</v>
          </cell>
          <cell r="E8603" t="str">
            <v>Recibido</v>
          </cell>
          <cell r="F8603" t="str">
            <v>Enviado</v>
          </cell>
          <cell r="G8603" t="str">
            <v>ARS</v>
          </cell>
          <cell r="H8603" t="str">
            <v>5115.2</v>
          </cell>
          <cell r="I8603">
            <v>0</v>
          </cell>
          <cell r="J8603">
            <v>0</v>
          </cell>
          <cell r="K8603" t="str">
            <v>5115.2</v>
          </cell>
          <cell r="L8603" t="str">
            <v>Beatriz Ruggero</v>
          </cell>
          <cell r="M8603">
            <v>23132645124</v>
          </cell>
          <cell r="N8603">
            <v>1136341570</v>
          </cell>
          <cell r="O8603" t="str">
            <v>Beatriz Ruggero</v>
          </cell>
          <cell r="P8603">
            <v>1136341570</v>
          </cell>
          <cell r="Q8603" t="str">
            <v>Honduras</v>
          </cell>
          <cell r="R8603">
            <v>3762</v>
          </cell>
          <cell r="S8603" t="str">
            <v>PB 4</v>
          </cell>
          <cell r="T8603" t="str">
            <v>Palermo</v>
          </cell>
          <cell r="U8603" t="str">
            <v>Caba</v>
          </cell>
          <cell r="V8603">
            <v>1180</v>
          </cell>
          <cell r="W8603" t="str">
            <v>Capital Federal</v>
          </cell>
          <cell r="Y8603" t="str">
            <v>ENVÍO SIN CARGO (CABA Y GRAN PARTE DE GBA) TIEMPO: 4 a 6 DÍAS HÁBILES</v>
          </cell>
          <cell r="Z8603" t="str">
            <v>Mercado Pago</v>
          </cell>
          <cell r="AD8603">
            <v>44011</v>
          </cell>
          <cell r="AE8603">
            <v>44013</v>
          </cell>
          <cell r="AF8603" t="str">
            <v>RALLADOR DE MANO MEDIANO 20 CM</v>
          </cell>
          <cell r="AG8603" t="str">
            <v>43.87</v>
          </cell>
          <cell r="AH8603">
            <v>1</v>
          </cell>
          <cell r="AI8603" t="str">
            <v>BA7382</v>
          </cell>
          <cell r="AJ8603" t="str">
            <v>Web</v>
          </cell>
          <cell r="AK8603" t="str">
            <v>LLEGA EL 3-07 ENTRE 8 Y 17 HORAS!</v>
          </cell>
          <cell r="AL8603">
            <v>1552973476</v>
          </cell>
          <cell r="AM8603">
            <v>245032033</v>
          </cell>
          <cell r="AN8603" t="str">
            <v>Sí</v>
          </cell>
        </row>
        <row r="8604">
          <cell r="A8604">
            <v>893</v>
          </cell>
          <cell r="B8604" t="str">
            <v>betinaruggero@gmail.com</v>
          </cell>
          <cell r="AF8604" t="str">
            <v>RALLADOR LDE CITTRICOS LARGO C/MANGO PROTECTOR</v>
          </cell>
          <cell r="AG8604" t="str">
            <v>652.29</v>
          </cell>
          <cell r="AH8604">
            <v>1</v>
          </cell>
          <cell r="AI8604" t="str">
            <v>046BA6854</v>
          </cell>
          <cell r="AN8604" t="str">
            <v>Sí</v>
          </cell>
        </row>
        <row r="8605">
          <cell r="A8605">
            <v>893</v>
          </cell>
          <cell r="B8605" t="str">
            <v>betinaruggero@gmail.com</v>
          </cell>
          <cell r="AF8605" t="str">
            <v>BOWL BAMBOO BLANCO 6X15CM</v>
          </cell>
          <cell r="AG8605">
            <v>539</v>
          </cell>
          <cell r="AH8605">
            <v>2</v>
          </cell>
          <cell r="AI8605" t="str">
            <v>BA7797 merca separa con el 15%</v>
          </cell>
          <cell r="AN8605" t="str">
            <v>Sí</v>
          </cell>
        </row>
        <row r="8606">
          <cell r="A8606">
            <v>893</v>
          </cell>
          <cell r="B8606" t="str">
            <v>betinaruggero@gmail.com</v>
          </cell>
          <cell r="AF8606" t="str">
            <v>SET CUCHARON Y TENEDOR BAMBOO BLANCO 29CM</v>
          </cell>
          <cell r="AG8606">
            <v>1024</v>
          </cell>
          <cell r="AH8606">
            <v>1</v>
          </cell>
          <cell r="AI8606" t="str">
            <v>BA7800</v>
          </cell>
          <cell r="AN8606" t="str">
            <v>Sí</v>
          </cell>
        </row>
        <row r="8607">
          <cell r="A8607">
            <v>893</v>
          </cell>
          <cell r="B8607" t="str">
            <v>betinaruggero@gmail.com</v>
          </cell>
          <cell r="AF8607" t="str">
            <v>BOWL BAMBOO BLANCO 14X28CM</v>
          </cell>
          <cell r="AG8607" t="str">
            <v>1332.44</v>
          </cell>
          <cell r="AH8607">
            <v>1</v>
          </cell>
          <cell r="AI8607" t="str">
            <v>BA7812</v>
          </cell>
          <cell r="AN8607" t="str">
            <v>Sí</v>
          </cell>
        </row>
        <row r="8608">
          <cell r="A8608">
            <v>893</v>
          </cell>
          <cell r="B8608" t="str">
            <v>betinaruggero@gmail.com</v>
          </cell>
          <cell r="AF8608" t="str">
            <v>COPETINERO BAMBOO BLANCO ALARGADO 5X30X12.5CM</v>
          </cell>
          <cell r="AG8608" t="str">
            <v>984.6</v>
          </cell>
          <cell r="AH8608">
            <v>1</v>
          </cell>
          <cell r="AI8608" t="str">
            <v>BA7794</v>
          </cell>
          <cell r="AN8608" t="str">
            <v>Sí</v>
          </cell>
        </row>
        <row r="8609">
          <cell r="A8609">
            <v>892</v>
          </cell>
          <cell r="B8609" t="str">
            <v>josefragati@hotmail.com</v>
          </cell>
          <cell r="C8609">
            <v>44011</v>
          </cell>
          <cell r="D8609" t="str">
            <v>Abierta</v>
          </cell>
          <cell r="E8609" t="str">
            <v>Recibido</v>
          </cell>
          <cell r="F8609" t="str">
            <v>Enviado</v>
          </cell>
          <cell r="G8609" t="str">
            <v>ARS</v>
          </cell>
          <cell r="H8609" t="str">
            <v>1496.13</v>
          </cell>
          <cell r="I8609">
            <v>0</v>
          </cell>
          <cell r="J8609">
            <v>0</v>
          </cell>
          <cell r="K8609" t="str">
            <v>1496.13</v>
          </cell>
          <cell r="L8609" t="str">
            <v>Mariano Cabral y vedia</v>
          </cell>
          <cell r="M8609">
            <v>35323041</v>
          </cell>
          <cell r="N8609" t="str">
            <v>11 6028 4703</v>
          </cell>
          <cell r="O8609" t="str">
            <v>Mariano Cabral y vedia</v>
          </cell>
          <cell r="P8609" t="str">
            <v>11 6028 4703</v>
          </cell>
          <cell r="Q8609" t="str">
            <v>Del Carmen</v>
          </cell>
          <cell r="R8609">
            <v>768</v>
          </cell>
          <cell r="S8609" t="str">
            <v>7*A</v>
          </cell>
          <cell r="U8609" t="str">
            <v>Capital federal</v>
          </cell>
          <cell r="V8609">
            <v>1019</v>
          </cell>
          <cell r="W8609" t="str">
            <v>Capital Federal</v>
          </cell>
          <cell r="Y8609" t="str">
            <v>ENVÍO SIN CARGO (CABA Y GRAN PARTE DE GBA) TIEMPO: 4 a 6 DÍAS HÁBILES</v>
          </cell>
          <cell r="Z8609" t="str">
            <v>Mercado Pago</v>
          </cell>
          <cell r="AD8609">
            <v>44011</v>
          </cell>
          <cell r="AE8609">
            <v>44013</v>
          </cell>
          <cell r="AF8609" t="str">
            <v>JABONERA BAÑO POLISERINA PASTEL</v>
          </cell>
          <cell r="AG8609">
            <v>490</v>
          </cell>
          <cell r="AH8609">
            <v>1</v>
          </cell>
          <cell r="AI8609" t="str">
            <v>046AB6644</v>
          </cell>
          <cell r="AJ8609" t="str">
            <v>Móvil</v>
          </cell>
          <cell r="AK8609" t="str">
            <v>LLEGA EL 3-07 ENTRE 8 Y 17 HORAS!</v>
          </cell>
          <cell r="AL8609">
            <v>1552953384</v>
          </cell>
          <cell r="AM8609">
            <v>248975973</v>
          </cell>
          <cell r="AN8609" t="str">
            <v>Sí</v>
          </cell>
        </row>
        <row r="8610">
          <cell r="A8610">
            <v>892</v>
          </cell>
          <cell r="B8610" t="str">
            <v>josefragati@hotmail.com</v>
          </cell>
          <cell r="AF8610" t="str">
            <v>PORTA CEPILLOS DOBLE BAÑO POLI. PASTEL</v>
          </cell>
          <cell r="AG8610" t="str">
            <v>238.15</v>
          </cell>
          <cell r="AH8610">
            <v>1</v>
          </cell>
          <cell r="AI8610" t="str">
            <v>046AB6646NEW</v>
          </cell>
          <cell r="AN8610" t="str">
            <v>Sí</v>
          </cell>
        </row>
        <row r="8611">
          <cell r="A8611">
            <v>892</v>
          </cell>
          <cell r="B8611" t="str">
            <v>josefragati@hotmail.com</v>
          </cell>
          <cell r="AF8611" t="str">
            <v>DISPENSER DE JABON DE POLIRESINA 9,7x 16,5 CM</v>
          </cell>
          <cell r="AG8611" t="str">
            <v>767.98</v>
          </cell>
          <cell r="AH8611">
            <v>1</v>
          </cell>
          <cell r="AI8611" t="str">
            <v>AB6647</v>
          </cell>
          <cell r="AN8611" t="str">
            <v>Sí</v>
          </cell>
        </row>
        <row r="8612">
          <cell r="A8612">
            <v>891</v>
          </cell>
          <cell r="B8612" t="str">
            <v>p4o.gim3n3z@gmail.com</v>
          </cell>
          <cell r="C8612">
            <v>44011</v>
          </cell>
          <cell r="D8612" t="str">
            <v>Abierta</v>
          </cell>
          <cell r="E8612" t="str">
            <v>Recibido</v>
          </cell>
          <cell r="F8612" t="str">
            <v>Enviado</v>
          </cell>
          <cell r="G8612" t="str">
            <v>ARS</v>
          </cell>
          <cell r="H8612" t="str">
            <v>2516.56</v>
          </cell>
          <cell r="I8612">
            <v>0</v>
          </cell>
          <cell r="J8612">
            <v>0</v>
          </cell>
          <cell r="K8612" t="str">
            <v>2516.56</v>
          </cell>
          <cell r="L8612" t="str">
            <v>Paola Gimenez Ortiz</v>
          </cell>
          <cell r="M8612">
            <v>34343587</v>
          </cell>
          <cell r="N8612">
            <v>1159905362</v>
          </cell>
          <cell r="O8612" t="str">
            <v>Paola Gimenez Ortiz</v>
          </cell>
          <cell r="P8612">
            <v>1159905362</v>
          </cell>
          <cell r="Q8612" t="str">
            <v>Soldado sosa</v>
          </cell>
          <cell r="R8612">
            <v>5698</v>
          </cell>
          <cell r="T8612" t="str">
            <v>Gregorio de Laferrere</v>
          </cell>
          <cell r="U8612" t="str">
            <v>La Matanza</v>
          </cell>
          <cell r="V8612">
            <v>1757</v>
          </cell>
          <cell r="W8612" t="str">
            <v>Gran Buenos Aires</v>
          </cell>
          <cell r="Y8612" t="str">
            <v>ENVÍO SIN CARGO (CABA Y GRAN PARTE DE GBA) TIEMPO: 4 a 6 DÍAS HÁBILES</v>
          </cell>
          <cell r="Z8612" t="str">
            <v>Mercado Pago</v>
          </cell>
          <cell r="AD8612">
            <v>44011</v>
          </cell>
          <cell r="AE8612">
            <v>44013</v>
          </cell>
          <cell r="AF8612" t="str">
            <v>INDIVIDUAL DE CUERINA ENJOY 32.5CM DIAM</v>
          </cell>
          <cell r="AG8612" t="str">
            <v>423.53</v>
          </cell>
          <cell r="AH8612">
            <v>1</v>
          </cell>
          <cell r="AI8612" t="str">
            <v>CHUIN36C</v>
          </cell>
          <cell r="AJ8612" t="str">
            <v>Móvil</v>
          </cell>
          <cell r="AK8612" t="str">
            <v>LLEGA EL 8-07 ENTRE 8 Y 17 HORAS!</v>
          </cell>
          <cell r="AL8612">
            <v>1552922497</v>
          </cell>
          <cell r="AM8612">
            <v>248914812</v>
          </cell>
          <cell r="AN8612" t="str">
            <v>Sí</v>
          </cell>
        </row>
        <row r="8613">
          <cell r="A8613">
            <v>891</v>
          </cell>
          <cell r="B8613" t="str">
            <v>p4o.gim3n3z@gmail.com</v>
          </cell>
          <cell r="AF8613" t="str">
            <v>INDIVIDUAL DE CUERINA MAPA 32.5CM DIAM</v>
          </cell>
          <cell r="AG8613" t="str">
            <v>385.03</v>
          </cell>
          <cell r="AH8613">
            <v>1</v>
          </cell>
          <cell r="AI8613" t="str">
            <v>CHUIN37c</v>
          </cell>
          <cell r="AN8613" t="str">
            <v>Sí</v>
          </cell>
        </row>
        <row r="8614">
          <cell r="A8614">
            <v>891</v>
          </cell>
          <cell r="B8614" t="str">
            <v>p4o.gim3n3z@gmail.com</v>
          </cell>
          <cell r="AF8614" t="str">
            <v>MESA PLEGABLE PARA PC MADERA Y METAL 59X39X23CM (Beige)</v>
          </cell>
          <cell r="AG8614">
            <v>1708</v>
          </cell>
          <cell r="AH8614">
            <v>1</v>
          </cell>
          <cell r="AI8614" t="str">
            <v>046ME7897</v>
          </cell>
          <cell r="AN8614" t="str">
            <v>Sí</v>
          </cell>
        </row>
        <row r="8615">
          <cell r="A8615">
            <v>890</v>
          </cell>
          <cell r="B8615" t="str">
            <v>ailin.sordi@gmail.com</v>
          </cell>
          <cell r="C8615">
            <v>44011</v>
          </cell>
          <cell r="D8615" t="str">
            <v>Abierta</v>
          </cell>
          <cell r="E8615" t="str">
            <v>Recibido</v>
          </cell>
          <cell r="F8615" t="str">
            <v>Enviado</v>
          </cell>
          <cell r="G8615" t="str">
            <v>ARS</v>
          </cell>
          <cell r="H8615">
            <v>1708</v>
          </cell>
          <cell r="I8615">
            <v>0</v>
          </cell>
          <cell r="J8615">
            <v>0</v>
          </cell>
          <cell r="K8615">
            <v>1708</v>
          </cell>
          <cell r="L8615" t="str">
            <v>Ailin Sordi</v>
          </cell>
          <cell r="M8615">
            <v>37243432</v>
          </cell>
          <cell r="N8615">
            <v>1169583810</v>
          </cell>
          <cell r="O8615" t="str">
            <v>Ailin Sordi</v>
          </cell>
          <cell r="P8615">
            <v>1169583810</v>
          </cell>
          <cell r="Q8615" t="str">
            <v>Juan Domingo Peron</v>
          </cell>
          <cell r="R8615">
            <v>3555</v>
          </cell>
          <cell r="S8615" t="str">
            <v>B</v>
          </cell>
          <cell r="U8615" t="str">
            <v>San Juso¿to</v>
          </cell>
          <cell r="V8615">
            <v>1754</v>
          </cell>
          <cell r="W8615" t="str">
            <v>Gran Buenos Aires</v>
          </cell>
          <cell r="Y8615" t="str">
            <v>ENVÍO SIN CARGO (CABA Y GRAN PARTE DE GBA) TIEMPO: 4 a 6 DÍAS HÁBILES</v>
          </cell>
          <cell r="Z8615" t="str">
            <v>Mercado Pago</v>
          </cell>
          <cell r="AD8615">
            <v>44011</v>
          </cell>
          <cell r="AE8615">
            <v>44013</v>
          </cell>
          <cell r="AF8615" t="str">
            <v>MESA PLEGABLE PARA PC MADERA Y METAL 59X39X23CM (Beige)</v>
          </cell>
          <cell r="AG8615">
            <v>1708</v>
          </cell>
          <cell r="AH8615">
            <v>1</v>
          </cell>
          <cell r="AI8615" t="str">
            <v>046ME7897</v>
          </cell>
          <cell r="AJ8615" t="str">
            <v>Web</v>
          </cell>
          <cell r="AK8615" t="str">
            <v>LLEGA EL 8-07 ENTRE 8 Y 17 HORAS!</v>
          </cell>
          <cell r="AL8615">
            <v>1552914555</v>
          </cell>
          <cell r="AM8615">
            <v>248163692</v>
          </cell>
          <cell r="AN8615" t="str">
            <v>Sí</v>
          </cell>
        </row>
        <row r="8616">
          <cell r="A8616">
            <v>889</v>
          </cell>
          <cell r="B8616" t="str">
            <v>barbaraviacavab@gmail.com</v>
          </cell>
          <cell r="C8616">
            <v>44011</v>
          </cell>
          <cell r="D8616" t="str">
            <v>Abierta</v>
          </cell>
          <cell r="E8616" t="str">
            <v>Pendiente</v>
          </cell>
          <cell r="F8616" t="str">
            <v>No está empaquetado</v>
          </cell>
          <cell r="G8616" t="str">
            <v>ARS</v>
          </cell>
          <cell r="H8616" t="str">
            <v>6104.24</v>
          </cell>
          <cell r="I8616">
            <v>0</v>
          </cell>
          <cell r="J8616">
            <v>0</v>
          </cell>
          <cell r="K8616" t="str">
            <v>6104.24</v>
          </cell>
          <cell r="L8616" t="str">
            <v>Barbara Viacava barbis</v>
          </cell>
          <cell r="M8616">
            <v>38026249</v>
          </cell>
          <cell r="N8616">
            <v>1153766833</v>
          </cell>
          <cell r="O8616" t="str">
            <v>Barbara Viacava barbis</v>
          </cell>
          <cell r="P8616">
            <v>1153766833</v>
          </cell>
          <cell r="Q8616" t="str">
            <v>Gran canaria</v>
          </cell>
          <cell r="R8616">
            <v>259</v>
          </cell>
          <cell r="S8616" t="str">
            <v>1A</v>
          </cell>
          <cell r="T8616" t="str">
            <v>Quilmes oeste</v>
          </cell>
          <cell r="U8616" t="str">
            <v>Quilmes</v>
          </cell>
          <cell r="V8616">
            <v>1878</v>
          </cell>
          <cell r="W8616" t="str">
            <v>Gran Buenos Aires</v>
          </cell>
          <cell r="Y8616" t="str">
            <v>ENVÍO SIN CARGO (CABA Y GRAN PARTE DE GBA) TIEMPO: 4 a 6 DÍAS HÁBILES</v>
          </cell>
          <cell r="Z8616" t="str">
            <v>Mercado Pago</v>
          </cell>
          <cell r="AF8616" t="str">
            <v>JUEGO X 6 PLATOS HONDOS ESPARTA BLANCO 22CM</v>
          </cell>
          <cell r="AG8616">
            <v>4154</v>
          </cell>
          <cell r="AH8616">
            <v>1</v>
          </cell>
          <cell r="AI8616" t="str">
            <v>PO61583</v>
          </cell>
          <cell r="AJ8616" t="str">
            <v>Móvil</v>
          </cell>
          <cell r="AK8616" t="str">
            <v/>
          </cell>
          <cell r="AL8616">
            <v>1552910332</v>
          </cell>
          <cell r="AM8616">
            <v>248956844</v>
          </cell>
          <cell r="AN8616" t="str">
            <v>Sí</v>
          </cell>
        </row>
        <row r="8617">
          <cell r="A8617">
            <v>889</v>
          </cell>
          <cell r="B8617" t="str">
            <v>barbaraviacavab@gmail.com</v>
          </cell>
          <cell r="AF8617" t="str">
            <v>FUENTE PARA HORNO CUADRADA 1950CC</v>
          </cell>
          <cell r="AG8617" t="str">
            <v>854.58</v>
          </cell>
          <cell r="AH8617">
            <v>1</v>
          </cell>
          <cell r="AI8617" t="str">
            <v>PA59384</v>
          </cell>
          <cell r="AN8617" t="str">
            <v>Sí</v>
          </cell>
        </row>
        <row r="8618">
          <cell r="A8618">
            <v>889</v>
          </cell>
          <cell r="B8618" t="str">
            <v>barbaraviacavab@gmail.com</v>
          </cell>
          <cell r="AF8618" t="str">
            <v>FRASCO VIDRIO 19CM X 9CM DIAM</v>
          </cell>
          <cell r="AG8618" t="str">
            <v>372.66</v>
          </cell>
          <cell r="AH8618">
            <v>1</v>
          </cell>
          <cell r="AI8618" t="str">
            <v>BA6431 MERRCA SEPARADA</v>
          </cell>
          <cell r="AN8618" t="str">
            <v>Sí</v>
          </cell>
        </row>
        <row r="8619">
          <cell r="A8619">
            <v>889</v>
          </cell>
          <cell r="B8619" t="str">
            <v>barbaraviacavab@gmail.com</v>
          </cell>
          <cell r="AF8619" t="str">
            <v>SET X 3 BOWL DE VIDRIO</v>
          </cell>
          <cell r="AG8619">
            <v>723</v>
          </cell>
          <cell r="AH8619">
            <v>1</v>
          </cell>
          <cell r="AI8619" t="str">
            <v>087588F3 MERCA SEPARADA</v>
          </cell>
          <cell r="AN8619" t="str">
            <v>Sí</v>
          </cell>
        </row>
        <row r="8620">
          <cell r="A8620">
            <v>888</v>
          </cell>
          <cell r="B8620" t="str">
            <v>lourdesfalce@hotmail.com</v>
          </cell>
          <cell r="C8620">
            <v>44011</v>
          </cell>
          <cell r="D8620" t="str">
            <v>Abierta</v>
          </cell>
          <cell r="E8620" t="str">
            <v>Recibido</v>
          </cell>
          <cell r="F8620" t="str">
            <v>Enviado</v>
          </cell>
          <cell r="G8620" t="str">
            <v>ARS</v>
          </cell>
          <cell r="H8620" t="str">
            <v>6124.96</v>
          </cell>
          <cell r="I8620">
            <v>0</v>
          </cell>
          <cell r="J8620">
            <v>0</v>
          </cell>
          <cell r="K8620" t="str">
            <v>6124.96</v>
          </cell>
          <cell r="L8620" t="str">
            <v>José Enrique rodó 6205 Falce</v>
          </cell>
          <cell r="M8620">
            <v>24375137</v>
          </cell>
          <cell r="N8620">
            <v>1131850428</v>
          </cell>
          <cell r="O8620" t="str">
            <v>José Enrique rodó 6205 Falce</v>
          </cell>
          <cell r="P8620">
            <v>1131850428</v>
          </cell>
          <cell r="Q8620" t="str">
            <v>José Enrique rodó</v>
          </cell>
          <cell r="R8620">
            <v>6205</v>
          </cell>
          <cell r="T8620" t="str">
            <v>Mataderos</v>
          </cell>
          <cell r="U8620" t="str">
            <v>Ciudad autonoma de bs. As.</v>
          </cell>
          <cell r="V8620">
            <v>1440</v>
          </cell>
          <cell r="W8620" t="str">
            <v>Capital Federal</v>
          </cell>
          <cell r="Y8620" t="str">
            <v>ENVÍO SIN CARGO (CABA Y GRAN PARTE DE GBA) TIEMPO: 4 a 6 DÍAS HÁBILES</v>
          </cell>
          <cell r="Z8620" t="str">
            <v>Mercado Pago</v>
          </cell>
          <cell r="AC8620" t="str">
            <v>entregar de 8 a 12hs!!</v>
          </cell>
          <cell r="AD8620">
            <v>44011</v>
          </cell>
          <cell r="AE8620">
            <v>44013</v>
          </cell>
          <cell r="AF8620" t="str">
            <v>COLADOR ACERO 26X9CM</v>
          </cell>
          <cell r="AG8620" t="str">
            <v>652.29</v>
          </cell>
          <cell r="AH8620">
            <v>1</v>
          </cell>
          <cell r="AI8620" t="str">
            <v>046BA8164</v>
          </cell>
          <cell r="AJ8620" t="str">
            <v>Móvil</v>
          </cell>
          <cell r="AK8620" t="str">
            <v>LLEGA EL 3-07 ENTRE 8 Y 17 HORAS!</v>
          </cell>
          <cell r="AL8620">
            <v>1552825810</v>
          </cell>
          <cell r="AM8620">
            <v>248906009</v>
          </cell>
          <cell r="AN8620" t="str">
            <v>Sí</v>
          </cell>
        </row>
        <row r="8621">
          <cell r="A8621">
            <v>888</v>
          </cell>
          <cell r="B8621" t="str">
            <v>lourdesfalce@hotmail.com</v>
          </cell>
          <cell r="AF8621" t="str">
            <v>PANERA HOME ARPILLERA C/LIENZO</v>
          </cell>
          <cell r="AG8621" t="str">
            <v>404.25</v>
          </cell>
          <cell r="AH8621">
            <v>3</v>
          </cell>
          <cell r="AI8621" t="str">
            <v>LO26003 LO TIENE LUCIANA</v>
          </cell>
          <cell r="AN8621" t="str">
            <v>Sí</v>
          </cell>
        </row>
        <row r="8622">
          <cell r="A8622">
            <v>888</v>
          </cell>
          <cell r="B8622" t="str">
            <v>lourdesfalce@hotmail.com</v>
          </cell>
          <cell r="AF8622" t="str">
            <v>BOMBONERA DE VIDRIO BISCUITS 25CM / 12.5CM DIAM</v>
          </cell>
          <cell r="AG8622" t="str">
            <v>1376.59</v>
          </cell>
          <cell r="AH8622">
            <v>1</v>
          </cell>
          <cell r="AI8622" t="str">
            <v>094BA7086</v>
          </cell>
          <cell r="AN8622" t="str">
            <v>Sí</v>
          </cell>
        </row>
        <row r="8623">
          <cell r="A8623">
            <v>888</v>
          </cell>
          <cell r="B8623" t="str">
            <v>lourdesfalce@hotmail.com</v>
          </cell>
          <cell r="AF8623" t="str">
            <v>PLATO DE VIDRIO PLAYO 32CM</v>
          </cell>
          <cell r="AG8623" t="str">
            <v>396.1</v>
          </cell>
          <cell r="AH8623">
            <v>1</v>
          </cell>
          <cell r="AI8623" t="str">
            <v>046BA7449</v>
          </cell>
          <cell r="AN8623" t="str">
            <v>Sí</v>
          </cell>
        </row>
        <row r="8624">
          <cell r="A8624">
            <v>888</v>
          </cell>
          <cell r="B8624" t="str">
            <v>lourdesfalce@hotmail.com</v>
          </cell>
          <cell r="AF8624" t="str">
            <v>TORTERO DE VIDRIO CUPCAKES 22CM X 18CM</v>
          </cell>
          <cell r="AG8624" t="str">
            <v>1461.48</v>
          </cell>
          <cell r="AH8624">
            <v>1</v>
          </cell>
          <cell r="AI8624" t="str">
            <v>094BA7091</v>
          </cell>
          <cell r="AN8624" t="str">
            <v>Sí</v>
          </cell>
        </row>
        <row r="8625">
          <cell r="A8625">
            <v>888</v>
          </cell>
          <cell r="B8625" t="str">
            <v>lourdesfalce@hotmail.com</v>
          </cell>
          <cell r="AF8625" t="str">
            <v>JABONERA DE SILICONA 13 X 10 X 1.7CM</v>
          </cell>
          <cell r="AG8625" t="str">
            <v>205.5</v>
          </cell>
          <cell r="AH8625">
            <v>3</v>
          </cell>
          <cell r="AI8625" t="str">
            <v>046AB6994</v>
          </cell>
          <cell r="AN8625" t="str">
            <v>Sí</v>
          </cell>
        </row>
        <row r="8626">
          <cell r="A8626">
            <v>888</v>
          </cell>
          <cell r="B8626" t="str">
            <v>lourdesfalce@hotmail.com</v>
          </cell>
          <cell r="AF8626" t="str">
            <v>RALLADOR ROSA 20 X 4 CM</v>
          </cell>
          <cell r="AG8626" t="str">
            <v>409.25</v>
          </cell>
          <cell r="AH8626">
            <v>1</v>
          </cell>
          <cell r="AI8626" t="str">
            <v>BA6438</v>
          </cell>
          <cell r="AN8626" t="str">
            <v>Sí</v>
          </cell>
        </row>
        <row r="8627">
          <cell r="A8627">
            <v>887</v>
          </cell>
          <cell r="B8627" t="str">
            <v>masttein14@gmail.com</v>
          </cell>
          <cell r="C8627">
            <v>44010</v>
          </cell>
          <cell r="D8627" t="str">
            <v>Abierta</v>
          </cell>
          <cell r="E8627" t="str">
            <v>Recibido</v>
          </cell>
          <cell r="F8627" t="str">
            <v>Enviado</v>
          </cell>
          <cell r="G8627" t="str">
            <v>ARS</v>
          </cell>
          <cell r="H8627">
            <v>1708</v>
          </cell>
          <cell r="I8627">
            <v>0</v>
          </cell>
          <cell r="J8627">
            <v>0</v>
          </cell>
          <cell r="K8627">
            <v>1708</v>
          </cell>
          <cell r="L8627" t="str">
            <v>Matías Montiel</v>
          </cell>
          <cell r="M8627">
            <v>27710895</v>
          </cell>
          <cell r="N8627">
            <v>1521715009</v>
          </cell>
          <cell r="O8627" t="str">
            <v>Matías Montiel</v>
          </cell>
          <cell r="P8627">
            <v>1521715009</v>
          </cell>
          <cell r="Q8627" t="str">
            <v>Rivadavia</v>
          </cell>
          <cell r="R8627">
            <v>5485</v>
          </cell>
          <cell r="S8627" t="str">
            <v>Pb portería</v>
          </cell>
          <cell r="T8627" t="str">
            <v>Caballito</v>
          </cell>
          <cell r="U8627" t="str">
            <v>Caba</v>
          </cell>
          <cell r="V8627">
            <v>1424</v>
          </cell>
          <cell r="W8627" t="str">
            <v>Capital Federal</v>
          </cell>
          <cell r="Y8627" t="str">
            <v>ENVÍO SIN CARGO (CABA Y GRAN PARTE DE GBA) TIEMPO: 4 a 6 DÍAS HÁBILES</v>
          </cell>
          <cell r="Z8627" t="str">
            <v>Mercado Pago</v>
          </cell>
          <cell r="AD8627">
            <v>44010</v>
          </cell>
          <cell r="AE8627">
            <v>44013</v>
          </cell>
          <cell r="AF8627" t="str">
            <v>MESA PLEGABLE PARA PC MADERA Y METAL 59X39X23CM (Marrón oscuro)</v>
          </cell>
          <cell r="AG8627">
            <v>1708</v>
          </cell>
          <cell r="AH8627">
            <v>1</v>
          </cell>
          <cell r="AI8627" t="str">
            <v>046ME7897</v>
          </cell>
          <cell r="AJ8627" t="str">
            <v>Móvil</v>
          </cell>
          <cell r="AK8627" t="str">
            <v>LLEGA EL 3-07 ENTRE 8 Y 17 HORAS!</v>
          </cell>
          <cell r="AL8627">
            <v>1552611128</v>
          </cell>
          <cell r="AM8627">
            <v>248721549</v>
          </cell>
          <cell r="AN8627" t="str">
            <v>Sí</v>
          </cell>
        </row>
        <row r="8628">
          <cell r="A8628">
            <v>886</v>
          </cell>
          <cell r="B8628" t="str">
            <v>larabelen.med@gmail.com</v>
          </cell>
          <cell r="C8628">
            <v>44010</v>
          </cell>
          <cell r="D8628" t="str">
            <v>Abierta</v>
          </cell>
          <cell r="E8628" t="str">
            <v>Recibido</v>
          </cell>
          <cell r="F8628" t="str">
            <v>Enviado</v>
          </cell>
          <cell r="G8628" t="str">
            <v>ARS</v>
          </cell>
          <cell r="H8628">
            <v>1708</v>
          </cell>
          <cell r="I8628">
            <v>0</v>
          </cell>
          <cell r="J8628">
            <v>0</v>
          </cell>
          <cell r="K8628">
            <v>1708</v>
          </cell>
          <cell r="L8628" t="str">
            <v>Lara Medina</v>
          </cell>
          <cell r="M8628">
            <v>39430500</v>
          </cell>
          <cell r="N8628">
            <v>1151620322</v>
          </cell>
          <cell r="O8628" t="str">
            <v>Lara Medina</v>
          </cell>
          <cell r="P8628">
            <v>1151620322</v>
          </cell>
          <cell r="Q8628" t="str">
            <v>Federico Ozanam</v>
          </cell>
          <cell r="R8628">
            <v>2722</v>
          </cell>
          <cell r="S8628">
            <v>1</v>
          </cell>
          <cell r="T8628" t="str">
            <v>Don Torcuato</v>
          </cell>
          <cell r="U8628" t="str">
            <v>Don Torcuato</v>
          </cell>
          <cell r="V8628">
            <v>1611</v>
          </cell>
          <cell r="W8628" t="str">
            <v>Gran Buenos Aires</v>
          </cell>
          <cell r="Y8628" t="str">
            <v>ENVÍO SIN CARGO (CABA Y GRAN PARTE DE GBA) TIEMPO: 4 a 6 DÍAS HÁBILES</v>
          </cell>
          <cell r="Z8628" t="str">
            <v>Mercado Pago</v>
          </cell>
          <cell r="AD8628">
            <v>44010</v>
          </cell>
          <cell r="AE8628">
            <v>44013</v>
          </cell>
          <cell r="AF8628" t="str">
            <v>MESA PLEGABLE PARA PC MADERA Y METAL 59X39X23CM (Beige)</v>
          </cell>
          <cell r="AG8628">
            <v>1708</v>
          </cell>
          <cell r="AH8628">
            <v>1</v>
          </cell>
          <cell r="AI8628" t="str">
            <v>046ME7897</v>
          </cell>
          <cell r="AJ8628" t="str">
            <v>Web</v>
          </cell>
          <cell r="AK8628" t="str">
            <v>LLEGA EL 3-07 ENTRE 8 Y 17 HORAS!</v>
          </cell>
          <cell r="AL8628">
            <v>1552584504</v>
          </cell>
          <cell r="AM8628">
            <v>248634406</v>
          </cell>
          <cell r="AN8628" t="str">
            <v>Sí</v>
          </cell>
        </row>
        <row r="8629">
          <cell r="A8629">
            <v>885</v>
          </cell>
          <cell r="B8629" t="str">
            <v>shariwais@hotmail.com</v>
          </cell>
          <cell r="C8629">
            <v>44010</v>
          </cell>
          <cell r="D8629" t="str">
            <v>Abierta</v>
          </cell>
          <cell r="E8629" t="str">
            <v>Recibido</v>
          </cell>
          <cell r="F8629" t="str">
            <v>Enviado</v>
          </cell>
          <cell r="G8629" t="str">
            <v>ARS</v>
          </cell>
          <cell r="H8629" t="str">
            <v>3600.71</v>
          </cell>
          <cell r="I8629">
            <v>0</v>
          </cell>
          <cell r="J8629">
            <v>0</v>
          </cell>
          <cell r="K8629" t="str">
            <v>3600.71</v>
          </cell>
          <cell r="L8629" t="str">
            <v>Sharon Waiswain</v>
          </cell>
          <cell r="M8629">
            <v>41918594</v>
          </cell>
          <cell r="N8629">
            <v>1135098794</v>
          </cell>
          <cell r="O8629" t="str">
            <v>Sharon Waiswain</v>
          </cell>
          <cell r="P8629">
            <v>1135098794</v>
          </cell>
          <cell r="Q8629" t="str">
            <v>Dorrego</v>
          </cell>
          <cell r="R8629">
            <v>1975</v>
          </cell>
          <cell r="S8629" t="str">
            <v>1D</v>
          </cell>
          <cell r="T8629" t="str">
            <v>Palermo</v>
          </cell>
          <cell r="U8629" t="str">
            <v>Caba</v>
          </cell>
          <cell r="V8629">
            <v>1414</v>
          </cell>
          <cell r="W8629" t="str">
            <v>Capital Federal</v>
          </cell>
          <cell r="Y8629" t="str">
            <v>ENVÍO SIN CARGO (CABA Y GRAN PARTE DE GBA) TIEMPO: 4 a 6 DÍAS HÁBILES</v>
          </cell>
          <cell r="Z8629" t="str">
            <v>Mercado Pago</v>
          </cell>
          <cell r="AD8629">
            <v>44010</v>
          </cell>
          <cell r="AE8629">
            <v>44013</v>
          </cell>
          <cell r="AF8629" t="str">
            <v>COLADOR ACERO 26X9CM</v>
          </cell>
          <cell r="AG8629" t="str">
            <v>652.29</v>
          </cell>
          <cell r="AH8629">
            <v>1</v>
          </cell>
          <cell r="AI8629" t="str">
            <v>046BA8164</v>
          </cell>
          <cell r="AJ8629" t="str">
            <v>Móvil</v>
          </cell>
          <cell r="AK8629" t="str">
            <v>LLEGA EL 3-07 ENTRE 8 Y 17 HORAS!</v>
          </cell>
          <cell r="AL8629">
            <v>1552358338</v>
          </cell>
          <cell r="AM8629">
            <v>248440643</v>
          </cell>
          <cell r="AN8629" t="str">
            <v>Sí</v>
          </cell>
        </row>
        <row r="8630">
          <cell r="A8630">
            <v>885</v>
          </cell>
          <cell r="B8630" t="str">
            <v>shariwais@hotmail.com</v>
          </cell>
          <cell r="AF8630" t="str">
            <v>ESPUMADERA DISTINTOS COLORES (Rojo)</v>
          </cell>
          <cell r="AG8630" t="str">
            <v>205.44</v>
          </cell>
          <cell r="AH8630">
            <v>1</v>
          </cell>
          <cell r="AI8630" t="str">
            <v>BP10003</v>
          </cell>
          <cell r="AN8630" t="str">
            <v>Sí</v>
          </cell>
        </row>
        <row r="8631">
          <cell r="A8631">
            <v>885</v>
          </cell>
          <cell r="B8631" t="str">
            <v>shariwais@hotmail.com</v>
          </cell>
          <cell r="AF8631" t="str">
            <v>TORTERO DE VIDRIO CUPCAKES 22CM X 18CM</v>
          </cell>
          <cell r="AG8631" t="str">
            <v>1461.48</v>
          </cell>
          <cell r="AH8631">
            <v>1</v>
          </cell>
          <cell r="AI8631" t="str">
            <v>094BA7091</v>
          </cell>
          <cell r="AN8631" t="str">
            <v>Sí</v>
          </cell>
        </row>
        <row r="8632">
          <cell r="A8632">
            <v>885</v>
          </cell>
          <cell r="B8632" t="str">
            <v>shariwais@hotmail.com</v>
          </cell>
          <cell r="AF8632" t="str">
            <v>SET BAÑO 4 PIEZAS ACRILICO</v>
          </cell>
          <cell r="AG8632" t="str">
            <v>1281.5</v>
          </cell>
          <cell r="AH8632">
            <v>1</v>
          </cell>
          <cell r="AI8632" t="str">
            <v>046AB6007</v>
          </cell>
          <cell r="AN8632" t="str">
            <v>Sí</v>
          </cell>
        </row>
        <row r="8633">
          <cell r="A8633">
            <v>884</v>
          </cell>
          <cell r="B8633" t="str">
            <v>candela.dupuy10@gmail.com</v>
          </cell>
          <cell r="C8633">
            <v>44010</v>
          </cell>
          <cell r="D8633" t="str">
            <v>Abierta</v>
          </cell>
          <cell r="E8633" t="str">
            <v>Recibido</v>
          </cell>
          <cell r="F8633" t="str">
            <v>Enviado</v>
          </cell>
          <cell r="G8633" t="str">
            <v>ARS</v>
          </cell>
          <cell r="H8633" t="str">
            <v>913.85</v>
          </cell>
          <cell r="I8633">
            <v>0</v>
          </cell>
          <cell r="J8633">
            <v>0</v>
          </cell>
          <cell r="K8633" t="str">
            <v>913.85</v>
          </cell>
          <cell r="L8633" t="str">
            <v xml:space="preserve">Candela </v>
          </cell>
          <cell r="M8633">
            <v>20031298</v>
          </cell>
          <cell r="N8633" t="str">
            <v>2346-614216</v>
          </cell>
          <cell r="O8633" t="str">
            <v>Alejandra Calandrino</v>
          </cell>
          <cell r="P8633" t="str">
            <v>2346-519107</v>
          </cell>
          <cell r="Q8633" t="str">
            <v>Jerónimo salguero</v>
          </cell>
          <cell r="R8633">
            <v>520</v>
          </cell>
          <cell r="S8633" t="str">
            <v>Departamento 9B</v>
          </cell>
          <cell r="T8633" t="str">
            <v>Almagro</v>
          </cell>
          <cell r="U8633" t="str">
            <v>Caba</v>
          </cell>
          <cell r="V8633">
            <v>1177</v>
          </cell>
          <cell r="W8633" t="str">
            <v>Capital Federal</v>
          </cell>
          <cell r="Y8633" t="str">
            <v>ENVÍO SIN CARGO (CABA Y GRAN PARTE DE GBA) TIEMPO: 4 a 6 DÍAS HÁBILES</v>
          </cell>
          <cell r="Z8633" t="str">
            <v>Mercado Pago</v>
          </cell>
          <cell r="AB8633" t="str">
            <v>Ok</v>
          </cell>
          <cell r="AD8633">
            <v>44010</v>
          </cell>
          <cell r="AE8633">
            <v>44013</v>
          </cell>
          <cell r="AF8633" t="str">
            <v>INFUSOR DE TE ACERO INX. 16 CM LARGO</v>
          </cell>
          <cell r="AG8633" t="str">
            <v>140.86</v>
          </cell>
          <cell r="AH8633">
            <v>1</v>
          </cell>
          <cell r="AI8633" t="str">
            <v>BA4795</v>
          </cell>
          <cell r="AJ8633" t="str">
            <v>Móvil</v>
          </cell>
          <cell r="AK8633" t="str">
            <v>LLEGA EL 3-07 ENTRE 8 Y 17 HORAS!</v>
          </cell>
          <cell r="AL8633">
            <v>1552341438</v>
          </cell>
          <cell r="AM8633">
            <v>248417036</v>
          </cell>
          <cell r="AN8633" t="str">
            <v>Sí</v>
          </cell>
        </row>
        <row r="8634">
          <cell r="A8634">
            <v>884</v>
          </cell>
          <cell r="B8634" t="str">
            <v>candela.dupuy10@gmail.com</v>
          </cell>
          <cell r="AF8634" t="str">
            <v>RALLADOR DE MANO GRUESO 20 CM</v>
          </cell>
          <cell r="AG8634" t="str">
            <v>49.99</v>
          </cell>
          <cell r="AH8634">
            <v>1</v>
          </cell>
          <cell r="AI8634" t="str">
            <v>BA7383</v>
          </cell>
          <cell r="AN8634" t="str">
            <v>Sí</v>
          </cell>
        </row>
        <row r="8635">
          <cell r="A8635">
            <v>884</v>
          </cell>
          <cell r="B8635" t="str">
            <v>candela.dupuy10@gmail.com</v>
          </cell>
          <cell r="AF8635" t="str">
            <v>SET X 3 BOWL DE VIDRIO</v>
          </cell>
          <cell r="AG8635">
            <v>723</v>
          </cell>
          <cell r="AH8635">
            <v>1</v>
          </cell>
          <cell r="AI8635" t="str">
            <v>087588F3 MERCA SEPARADA</v>
          </cell>
          <cell r="AN8635" t="str">
            <v>Sí</v>
          </cell>
        </row>
        <row r="8636">
          <cell r="A8636">
            <v>883</v>
          </cell>
          <cell r="B8636" t="str">
            <v>candelariaherrero@hotmail.com</v>
          </cell>
          <cell r="C8636">
            <v>44010</v>
          </cell>
          <cell r="D8636" t="str">
            <v>Abierta</v>
          </cell>
          <cell r="E8636" t="str">
            <v>Recibido</v>
          </cell>
          <cell r="F8636" t="str">
            <v>Enviado</v>
          </cell>
          <cell r="G8636" t="str">
            <v>ARS</v>
          </cell>
          <cell r="H8636" t="str">
            <v>3103.73</v>
          </cell>
          <cell r="I8636">
            <v>0</v>
          </cell>
          <cell r="J8636">
            <v>0</v>
          </cell>
          <cell r="K8636" t="str">
            <v>3103.73</v>
          </cell>
          <cell r="L8636" t="str">
            <v>Maria Candelaria Herrero</v>
          </cell>
          <cell r="M8636">
            <v>30411581</v>
          </cell>
          <cell r="N8636">
            <v>1133021042</v>
          </cell>
          <cell r="O8636" t="str">
            <v>Maria Candelaria herrero</v>
          </cell>
          <cell r="P8636">
            <v>1133021042</v>
          </cell>
          <cell r="Q8636" t="str">
            <v>Calle 3</v>
          </cell>
          <cell r="R8636">
            <v>1977</v>
          </cell>
          <cell r="S8636" t="str">
            <v>empresa celomat</v>
          </cell>
          <cell r="T8636" t="str">
            <v>parque industrial pilar</v>
          </cell>
          <cell r="U8636" t="str">
            <v>Pilar</v>
          </cell>
          <cell r="V8636">
            <v>1440</v>
          </cell>
          <cell r="W8636" t="str">
            <v>Capital Federal</v>
          </cell>
          <cell r="Y8636" t="str">
            <v>ENVÍO SIN CARGO (CABA Y GRAN PARTE DE GBA) TIEMPO: 4 a 6 DÍAS HÁBILES</v>
          </cell>
          <cell r="Z8636" t="str">
            <v>Mercado Pago</v>
          </cell>
          <cell r="AB8636" t="str">
            <v>EL CODIGO POSTAL CORRECTO ES 1629- PILAR, PROVINCIA DE BUENOS AIRES.</v>
          </cell>
          <cell r="AD8636">
            <v>44010</v>
          </cell>
          <cell r="AE8636">
            <v>44013</v>
          </cell>
          <cell r="AF8636" t="str">
            <v>MOLDE TARTERA 27 CM DIAM</v>
          </cell>
          <cell r="AG8636" t="str">
            <v>281.8</v>
          </cell>
          <cell r="AH8636">
            <v>1</v>
          </cell>
          <cell r="AI8636" t="str">
            <v>046BA4836 CON EL 15%</v>
          </cell>
          <cell r="AJ8636" t="str">
            <v>Web</v>
          </cell>
          <cell r="AK8636" t="str">
            <v>LLEGA EL 3-07 ENTRE 8 Y 17 HORAS!</v>
          </cell>
          <cell r="AL8636">
            <v>1552236551</v>
          </cell>
          <cell r="AM8636">
            <v>248129458</v>
          </cell>
          <cell r="AN8636" t="str">
            <v>Sí</v>
          </cell>
        </row>
        <row r="8637">
          <cell r="A8637">
            <v>883</v>
          </cell>
          <cell r="B8637" t="str">
            <v>candelariaherrero@hotmail.com</v>
          </cell>
          <cell r="AF8637" t="str">
            <v>BOTELLA VIDRIO H2O 1 LITRO CORCHO ECOLOGICO</v>
          </cell>
          <cell r="AG8637" t="str">
            <v>381.7</v>
          </cell>
          <cell r="AH8637">
            <v>1</v>
          </cell>
          <cell r="AI8637" t="str">
            <v>019BO5217NEW</v>
          </cell>
          <cell r="AN8637" t="str">
            <v>Sí</v>
          </cell>
        </row>
        <row r="8638">
          <cell r="A8638">
            <v>883</v>
          </cell>
          <cell r="B8638" t="str">
            <v>candelariaherrero@hotmail.com</v>
          </cell>
          <cell r="AF8638" t="str">
            <v>COLADOR ACERO 26X9CM</v>
          </cell>
          <cell r="AG8638" t="str">
            <v>652.29</v>
          </cell>
          <cell r="AH8638">
            <v>1</v>
          </cell>
          <cell r="AI8638" t="str">
            <v>046BA8164</v>
          </cell>
          <cell r="AN8638" t="str">
            <v>Sí</v>
          </cell>
        </row>
        <row r="8639">
          <cell r="A8639">
            <v>883</v>
          </cell>
          <cell r="B8639" t="str">
            <v>candelariaherrero@hotmail.com</v>
          </cell>
          <cell r="AF8639" t="str">
            <v>DESTAPADOR - SACACORCHOS</v>
          </cell>
          <cell r="AG8639" t="str">
            <v>134.84</v>
          </cell>
          <cell r="AH8639">
            <v>1</v>
          </cell>
          <cell r="AI8639" t="str">
            <v>BA4791</v>
          </cell>
          <cell r="AN8639" t="str">
            <v>Sí</v>
          </cell>
        </row>
        <row r="8640">
          <cell r="A8640">
            <v>883</v>
          </cell>
          <cell r="B8640" t="str">
            <v>candelariaherrero@hotmail.com</v>
          </cell>
          <cell r="AF8640" t="str">
            <v>FRASCO VIDRIO 19CM X 9CM DIAM</v>
          </cell>
          <cell r="AG8640" t="str">
            <v>372.66</v>
          </cell>
          <cell r="AH8640">
            <v>1</v>
          </cell>
          <cell r="AI8640" t="str">
            <v>BA6431 MERRCA SEPARADA</v>
          </cell>
          <cell r="AN8640" t="str">
            <v>Sí</v>
          </cell>
        </row>
        <row r="8641">
          <cell r="A8641">
            <v>883</v>
          </cell>
          <cell r="B8641" t="str">
            <v>candelariaherrero@hotmail.com</v>
          </cell>
          <cell r="AF8641" t="str">
            <v>PISAPAPAS DISTINTOS COLORES (Blanco)</v>
          </cell>
          <cell r="AG8641" t="str">
            <v>205.44</v>
          </cell>
          <cell r="AH8641">
            <v>1</v>
          </cell>
          <cell r="AI8641" t="str">
            <v>BP17001</v>
          </cell>
          <cell r="AN8641" t="str">
            <v>Sí</v>
          </cell>
        </row>
        <row r="8642">
          <cell r="A8642">
            <v>883</v>
          </cell>
          <cell r="B8642" t="str">
            <v>candelariaherrero@hotmail.com</v>
          </cell>
          <cell r="AF8642" t="str">
            <v>CUBIERTERO 31.5X24.5X4.5CM (Verde)</v>
          </cell>
          <cell r="AG8642">
            <v>276</v>
          </cell>
          <cell r="AH8642">
            <v>1</v>
          </cell>
          <cell r="AI8642" t="str">
            <v>0607PLA204</v>
          </cell>
          <cell r="AN8642" t="str">
            <v>Sí</v>
          </cell>
        </row>
        <row r="8643">
          <cell r="A8643">
            <v>883</v>
          </cell>
          <cell r="B8643" t="str">
            <v>candelariaherrero@hotmail.com</v>
          </cell>
          <cell r="AF8643" t="str">
            <v>PROMO: TABLA DE PICAR + CUCHILO DE CERAMICA 20 CM</v>
          </cell>
          <cell r="AG8643">
            <v>799</v>
          </cell>
          <cell r="AH8643">
            <v>1</v>
          </cell>
          <cell r="AI8643" t="str">
            <v>42BA1021//046BA8187</v>
          </cell>
          <cell r="AN8643" t="str">
            <v>Sí</v>
          </cell>
        </row>
        <row r="8644">
          <cell r="A8644">
            <v>882</v>
          </cell>
          <cell r="B8644" t="str">
            <v>caro.werner@hotmail.com</v>
          </cell>
          <cell r="C8644">
            <v>44010</v>
          </cell>
          <cell r="D8644" t="str">
            <v>Abierta</v>
          </cell>
          <cell r="E8644" t="str">
            <v>Recibido</v>
          </cell>
          <cell r="F8644" t="str">
            <v>Enviado</v>
          </cell>
          <cell r="G8644" t="str">
            <v>ARS</v>
          </cell>
          <cell r="H8644" t="str">
            <v>1864.39</v>
          </cell>
          <cell r="I8644">
            <v>0</v>
          </cell>
          <cell r="J8644">
            <v>0</v>
          </cell>
          <cell r="K8644" t="str">
            <v>1864.39</v>
          </cell>
          <cell r="L8644" t="str">
            <v>Carolina Werner</v>
          </cell>
          <cell r="M8644">
            <v>37557737</v>
          </cell>
          <cell r="N8644">
            <v>1133689805</v>
          </cell>
          <cell r="O8644" t="str">
            <v>Carolina Werner</v>
          </cell>
          <cell r="P8644">
            <v>1133689805</v>
          </cell>
          <cell r="Q8644" t="str">
            <v>Lambare</v>
          </cell>
          <cell r="R8644">
            <v>210</v>
          </cell>
          <cell r="T8644" t="str">
            <v>Avellaneda</v>
          </cell>
          <cell r="U8644" t="str">
            <v>Avellaneda</v>
          </cell>
          <cell r="V8644">
            <v>1870</v>
          </cell>
          <cell r="W8644" t="str">
            <v>Gran Buenos Aires</v>
          </cell>
          <cell r="Y8644" t="str">
            <v>ENVÍO SIN CARGO (CABA Y GRAN PARTE DE GBA) TIEMPO: 4 a 6 DÍAS HÁBILES</v>
          </cell>
          <cell r="Z8644" t="str">
            <v>Mercado Pago</v>
          </cell>
          <cell r="AD8644">
            <v>44010</v>
          </cell>
          <cell r="AE8644">
            <v>44013</v>
          </cell>
          <cell r="AF8644" t="str">
            <v>PLATO DE VIDRIO PLAYO 32CM</v>
          </cell>
          <cell r="AG8644" t="str">
            <v>396.1</v>
          </cell>
          <cell r="AH8644">
            <v>1</v>
          </cell>
          <cell r="AI8644" t="str">
            <v>046BA7449</v>
          </cell>
          <cell r="AJ8644" t="str">
            <v>Web</v>
          </cell>
          <cell r="AK8644" t="str">
            <v>LLEGA EL 3-07 ENTRE 8 Y 17 HORAS!</v>
          </cell>
          <cell r="AL8644">
            <v>1552188871</v>
          </cell>
          <cell r="AM8644">
            <v>248293403</v>
          </cell>
          <cell r="AN8644" t="str">
            <v>Sí</v>
          </cell>
        </row>
        <row r="8645">
          <cell r="A8645">
            <v>882</v>
          </cell>
          <cell r="B8645" t="str">
            <v>caro.werner@hotmail.com</v>
          </cell>
          <cell r="AF8645" t="str">
            <v>COLADOR ACERO 26X9CM</v>
          </cell>
          <cell r="AG8645" t="str">
            <v>652.29</v>
          </cell>
          <cell r="AH8645">
            <v>1</v>
          </cell>
          <cell r="AI8645" t="str">
            <v>046BA8164</v>
          </cell>
          <cell r="AN8645" t="str">
            <v>Sí</v>
          </cell>
        </row>
        <row r="8646">
          <cell r="A8646">
            <v>882</v>
          </cell>
          <cell r="B8646" t="str">
            <v>caro.werner@hotmail.com</v>
          </cell>
          <cell r="AF8646" t="str">
            <v>ESPECIERO 3 PIEZAS ACERO INOXIDABLE 21 X 7CM (BA8193)</v>
          </cell>
          <cell r="AG8646">
            <v>816</v>
          </cell>
          <cell r="AH8646">
            <v>1</v>
          </cell>
          <cell r="AI8646" t="str">
            <v>046BA3346</v>
          </cell>
          <cell r="AN8646" t="str">
            <v>Sí</v>
          </cell>
        </row>
        <row r="8647">
          <cell r="A8647">
            <v>881</v>
          </cell>
          <cell r="B8647" t="str">
            <v>paulajimenam@hotmail.com</v>
          </cell>
          <cell r="C8647">
            <v>44010</v>
          </cell>
          <cell r="D8647" t="str">
            <v>Abierta</v>
          </cell>
          <cell r="E8647" t="str">
            <v>Recibido</v>
          </cell>
          <cell r="F8647" t="str">
            <v>Enviado</v>
          </cell>
          <cell r="G8647" t="str">
            <v>ARS</v>
          </cell>
          <cell r="H8647" t="str">
            <v>1126.61</v>
          </cell>
          <cell r="I8647">
            <v>0</v>
          </cell>
          <cell r="J8647">
            <v>0</v>
          </cell>
          <cell r="K8647" t="str">
            <v>1126.61</v>
          </cell>
          <cell r="L8647" t="str">
            <v>Paula Murray</v>
          </cell>
          <cell r="M8647">
            <v>28053467</v>
          </cell>
          <cell r="N8647">
            <v>1164138852</v>
          </cell>
          <cell r="O8647" t="str">
            <v>Paula Murray</v>
          </cell>
          <cell r="P8647">
            <v>1164138852</v>
          </cell>
          <cell r="Q8647" t="str">
            <v>Urquiza</v>
          </cell>
          <cell r="R8647">
            <v>1265</v>
          </cell>
          <cell r="S8647">
            <v>11</v>
          </cell>
          <cell r="T8647" t="str">
            <v>Ramos mejia</v>
          </cell>
          <cell r="U8647" t="str">
            <v>Buenos Aires</v>
          </cell>
          <cell r="V8647">
            <v>1704</v>
          </cell>
          <cell r="W8647" t="str">
            <v>Gran Buenos Aires</v>
          </cell>
          <cell r="Y8647" t="str">
            <v>ENVÍO SIN CARGO (CABA Y GRAN PARTE DE GBA) TIEMPO: 4 a 6 DÍAS HÁBILES</v>
          </cell>
          <cell r="Z8647" t="str">
            <v>Mercado Pago</v>
          </cell>
          <cell r="AD8647">
            <v>44010</v>
          </cell>
          <cell r="AE8647">
            <v>44013</v>
          </cell>
          <cell r="AF8647" t="str">
            <v>BALDE PLASTICO TRANSPARENTE VARIOS COLORES (Verde)</v>
          </cell>
          <cell r="AG8647" t="str">
            <v>486.09</v>
          </cell>
          <cell r="AH8647">
            <v>1</v>
          </cell>
          <cell r="AI8647">
            <v>5737</v>
          </cell>
          <cell r="AJ8647" t="str">
            <v>Móvil</v>
          </cell>
          <cell r="AK8647" t="str">
            <v>LLEGA EL 3-07 ENTRE 8 Y 17 HORAS!</v>
          </cell>
          <cell r="AL8647">
            <v>1552173540</v>
          </cell>
          <cell r="AM8647">
            <v>247747953</v>
          </cell>
          <cell r="AN8647" t="str">
            <v>Sí</v>
          </cell>
        </row>
        <row r="8648">
          <cell r="A8648">
            <v>881</v>
          </cell>
          <cell r="B8648" t="str">
            <v>paulajimenam@hotmail.com</v>
          </cell>
          <cell r="AF8648" t="str">
            <v>ESPEJO CON BASE DE MADERA MARRON CLARO 25.5 X 15 CM</v>
          </cell>
          <cell r="AG8648" t="str">
            <v>640.52</v>
          </cell>
          <cell r="AH8648">
            <v>1</v>
          </cell>
          <cell r="AI8648" t="str">
            <v>DE7595</v>
          </cell>
          <cell r="AN8648" t="str">
            <v>Sí</v>
          </cell>
        </row>
        <row r="8649">
          <cell r="A8649">
            <v>880</v>
          </cell>
          <cell r="B8649" t="str">
            <v>maiterodriguez-96@hotmail.com</v>
          </cell>
          <cell r="C8649">
            <v>44010</v>
          </cell>
          <cell r="D8649" t="str">
            <v>Abierta</v>
          </cell>
          <cell r="E8649" t="str">
            <v>Recibido</v>
          </cell>
          <cell r="F8649" t="str">
            <v>Enviado</v>
          </cell>
          <cell r="G8649" t="str">
            <v>ARS</v>
          </cell>
          <cell r="H8649" t="str">
            <v>1353.59</v>
          </cell>
          <cell r="I8649">
            <v>0</v>
          </cell>
          <cell r="J8649">
            <v>0</v>
          </cell>
          <cell r="K8649" t="str">
            <v>1353.59</v>
          </cell>
          <cell r="L8649" t="str">
            <v>Maite Rodriguez</v>
          </cell>
          <cell r="M8649">
            <v>39770427</v>
          </cell>
          <cell r="N8649">
            <v>1531396796</v>
          </cell>
          <cell r="O8649" t="str">
            <v>Maite rodriguez</v>
          </cell>
          <cell r="P8649">
            <v>1531396796</v>
          </cell>
          <cell r="Q8649" t="str">
            <v>Chascomus 6</v>
          </cell>
          <cell r="R8649">
            <v>605</v>
          </cell>
          <cell r="T8649" t="str">
            <v>villa dominico</v>
          </cell>
          <cell r="U8649" t="str">
            <v>Avellaneda</v>
          </cell>
          <cell r="V8649">
            <v>1874</v>
          </cell>
          <cell r="W8649" t="str">
            <v>Gran Buenos Aires</v>
          </cell>
          <cell r="Y8649" t="str">
            <v>ENVÍO SIN CARGO (CABA Y GRAN PARTE DE GBA) TIEMPO: 4 a 6 DÍAS HÁBILES</v>
          </cell>
          <cell r="Z8649" t="str">
            <v>Mercado Pago</v>
          </cell>
          <cell r="AD8649">
            <v>44010</v>
          </cell>
          <cell r="AE8649">
            <v>44013</v>
          </cell>
          <cell r="AF8649" t="str">
            <v>DESTAPADOR - SACACORCHOS</v>
          </cell>
          <cell r="AG8649" t="str">
            <v>134.84</v>
          </cell>
          <cell r="AH8649">
            <v>1</v>
          </cell>
          <cell r="AI8649" t="str">
            <v>BA4791</v>
          </cell>
          <cell r="AJ8649" t="str">
            <v>Web</v>
          </cell>
          <cell r="AK8649" t="str">
            <v>LLEGA EL 3-07 ENTRE 8 Y 17 HORAS!</v>
          </cell>
          <cell r="AL8649">
            <v>1552135411</v>
          </cell>
          <cell r="AM8649">
            <v>248256401</v>
          </cell>
          <cell r="AN8649" t="str">
            <v>Sí</v>
          </cell>
        </row>
        <row r="8650">
          <cell r="A8650">
            <v>880</v>
          </cell>
          <cell r="B8650" t="str">
            <v>maiterodriguez-96@hotmail.com</v>
          </cell>
          <cell r="AF8650" t="str">
            <v>BANDEJA DE MADERA BLANCO "LIFE IS BEAUTIFUL" 24X17CM</v>
          </cell>
          <cell r="AG8650" t="str">
            <v>578.23</v>
          </cell>
          <cell r="AH8650">
            <v>1</v>
          </cell>
          <cell r="AI8650" t="str">
            <v>046BI7455</v>
          </cell>
          <cell r="AN8650" t="str">
            <v>Sí</v>
          </cell>
        </row>
        <row r="8651">
          <cell r="A8651">
            <v>880</v>
          </cell>
          <cell r="B8651" t="str">
            <v>maiterodriguez-96@hotmail.com</v>
          </cell>
          <cell r="AF8651" t="str">
            <v>ESPEJO CON BASE DE MADERA MARRON CLARO 25.5 X 15 CM</v>
          </cell>
          <cell r="AG8651" t="str">
            <v>640.52</v>
          </cell>
          <cell r="AH8651">
            <v>1</v>
          </cell>
          <cell r="AI8651" t="str">
            <v>DE7595</v>
          </cell>
          <cell r="AN8651" t="str">
            <v>Sí</v>
          </cell>
        </row>
        <row r="8652">
          <cell r="A8652">
            <v>879</v>
          </cell>
          <cell r="B8652" t="str">
            <v>anabelcapizzi@gmail.com</v>
          </cell>
          <cell r="C8652">
            <v>44010</v>
          </cell>
          <cell r="D8652" t="str">
            <v>Abierta</v>
          </cell>
          <cell r="E8652" t="str">
            <v>Recibido</v>
          </cell>
          <cell r="F8652" t="str">
            <v>Enviado</v>
          </cell>
          <cell r="G8652" t="str">
            <v>ARS</v>
          </cell>
          <cell r="H8652">
            <v>1995</v>
          </cell>
          <cell r="I8652">
            <v>0</v>
          </cell>
          <cell r="J8652">
            <v>0</v>
          </cell>
          <cell r="K8652">
            <v>1995</v>
          </cell>
          <cell r="L8652" t="str">
            <v>Anabel Capizzi</v>
          </cell>
          <cell r="M8652">
            <v>32947181</v>
          </cell>
          <cell r="N8652">
            <v>1158659270</v>
          </cell>
          <cell r="O8652" t="str">
            <v>Anabel Capizzi</v>
          </cell>
          <cell r="P8652">
            <v>1158659270</v>
          </cell>
          <cell r="Q8652" t="str">
            <v>Belelli</v>
          </cell>
          <cell r="R8652">
            <v>198</v>
          </cell>
          <cell r="S8652" t="str">
            <v>Casa</v>
          </cell>
          <cell r="T8652" t="str">
            <v>Lomas de Zamora</v>
          </cell>
          <cell r="U8652" t="str">
            <v>Lomas de Zamora</v>
          </cell>
          <cell r="V8652">
            <v>1832</v>
          </cell>
          <cell r="W8652" t="str">
            <v>Gran Buenos Aires</v>
          </cell>
          <cell r="Y8652" t="str">
            <v>ENVÍO SIN CARGO (CABA Y GRAN PARTE DE GBA) TIEMPO: 4 a 6 DÍAS HÁBILES</v>
          </cell>
          <cell r="Z8652" t="str">
            <v>Mercado Pago</v>
          </cell>
          <cell r="AB8652" t="str">
            <v>La dirección es Belelli 198, entre calles Sáenz y Boedo. Pero está mal la numeración, y desde Sáenz es la tercera casa, de rejas grises.</v>
          </cell>
          <cell r="AD8652">
            <v>44010</v>
          </cell>
          <cell r="AE8652">
            <v>44013</v>
          </cell>
          <cell r="AF8652" t="str">
            <v>PLATO DE VIDRIO LINEAS 31CM</v>
          </cell>
          <cell r="AG8652">
            <v>373</v>
          </cell>
          <cell r="AH8652">
            <v>1</v>
          </cell>
          <cell r="AI8652" t="str">
            <v>046BA6335</v>
          </cell>
          <cell r="AJ8652" t="str">
            <v>Web</v>
          </cell>
          <cell r="AK8652" t="str">
            <v>LLEGA EL 3-07 ENTRE 8 Y 17 HORAS!</v>
          </cell>
          <cell r="AL8652">
            <v>1552128572</v>
          </cell>
          <cell r="AM8652">
            <v>248203549</v>
          </cell>
          <cell r="AN8652" t="str">
            <v>Sí</v>
          </cell>
        </row>
        <row r="8653">
          <cell r="A8653">
            <v>879</v>
          </cell>
          <cell r="B8653" t="str">
            <v>anabelcapizzi@gmail.com</v>
          </cell>
          <cell r="AF8653" t="str">
            <v>SET X 3 BOWL DE VIDRIO</v>
          </cell>
          <cell r="AG8653">
            <v>723</v>
          </cell>
          <cell r="AH8653">
            <v>1</v>
          </cell>
          <cell r="AI8653" t="str">
            <v>087588F3 MERCA SEPARADA</v>
          </cell>
          <cell r="AN8653" t="str">
            <v>Sí</v>
          </cell>
        </row>
        <row r="8654">
          <cell r="A8654">
            <v>879</v>
          </cell>
          <cell r="B8654" t="str">
            <v>anabelcapizzi@gmail.com</v>
          </cell>
          <cell r="AF8654" t="str">
            <v>PROMO: TRAPEADOR DE PISO EXTENSIBLE + TRAPEADOR DE MANO</v>
          </cell>
          <cell r="AG8654">
            <v>899</v>
          </cell>
          <cell r="AH8654">
            <v>1</v>
          </cell>
          <cell r="AI8654" t="str">
            <v>046LI7902//046LI7537</v>
          </cell>
          <cell r="AN8654" t="str">
            <v>Sí</v>
          </cell>
        </row>
        <row r="8655">
          <cell r="A8655">
            <v>878</v>
          </cell>
          <cell r="B8655" t="str">
            <v>claritag.322@gmail.com</v>
          </cell>
          <cell r="C8655">
            <v>44010</v>
          </cell>
          <cell r="D8655" t="str">
            <v>Abierta</v>
          </cell>
          <cell r="E8655" t="str">
            <v>Recibido</v>
          </cell>
          <cell r="F8655" t="str">
            <v>Enviado</v>
          </cell>
          <cell r="G8655" t="str">
            <v>ARS</v>
          </cell>
          <cell r="H8655">
            <v>1200</v>
          </cell>
          <cell r="I8655">
            <v>0</v>
          </cell>
          <cell r="J8655">
            <v>0</v>
          </cell>
          <cell r="K8655">
            <v>1200</v>
          </cell>
          <cell r="L8655" t="str">
            <v>Clara adela Gonzalez</v>
          </cell>
          <cell r="M8655">
            <v>33055444</v>
          </cell>
          <cell r="N8655">
            <v>1123322886</v>
          </cell>
          <cell r="O8655" t="str">
            <v>Clara adela Gonzalez</v>
          </cell>
          <cell r="P8655">
            <v>1123322886</v>
          </cell>
          <cell r="Q8655" t="str">
            <v>Pedro Farias</v>
          </cell>
          <cell r="R8655">
            <v>515</v>
          </cell>
          <cell r="S8655" t="str">
            <v>5 planta baja</v>
          </cell>
          <cell r="U8655" t="str">
            <v>Muñiz_ san Miguel</v>
          </cell>
          <cell r="V8655">
            <v>1440</v>
          </cell>
          <cell r="W8655" t="str">
            <v>Capital Federal</v>
          </cell>
          <cell r="Y8655" t="str">
            <v>ENVÍO SIN CARGO (CABA Y GRAN PARTE DE GBA) TIEMPO: 4 a 6 DÍAS HÁBILES</v>
          </cell>
          <cell r="Z8655" t="str">
            <v>Mercado Pago</v>
          </cell>
          <cell r="AC8655" t="str">
            <v>2-07 HABLADO POR TELEFONO Y CAMBIO POR COLOR MOSTAZA 410713</v>
          </cell>
          <cell r="AD8655">
            <v>44010</v>
          </cell>
          <cell r="AE8655">
            <v>44013</v>
          </cell>
          <cell r="AF8655" t="str">
            <v>TAZA ROMA DE CERAMICA BLANCO</v>
          </cell>
          <cell r="AG8655">
            <v>600</v>
          </cell>
          <cell r="AH8655">
            <v>2</v>
          </cell>
          <cell r="AI8655" t="str">
            <v>PO61713</v>
          </cell>
          <cell r="AJ8655" t="str">
            <v>Móvil</v>
          </cell>
          <cell r="AK8655" t="str">
            <v>LLEGA EL 3-07 ENTRE 8 Y 17 HORAS!</v>
          </cell>
          <cell r="AL8655">
            <v>1552109157</v>
          </cell>
          <cell r="AM8655">
            <v>248223068</v>
          </cell>
          <cell r="AN8655" t="str">
            <v>Sí</v>
          </cell>
        </row>
        <row r="8656">
          <cell r="A8656">
            <v>877</v>
          </cell>
          <cell r="B8656" t="str">
            <v>noevalenza@gmail.com</v>
          </cell>
          <cell r="C8656">
            <v>44010</v>
          </cell>
          <cell r="D8656" t="str">
            <v>Abierta</v>
          </cell>
          <cell r="E8656" t="str">
            <v>Recibido</v>
          </cell>
          <cell r="F8656" t="str">
            <v>Enviado</v>
          </cell>
          <cell r="G8656" t="str">
            <v>ARS</v>
          </cell>
          <cell r="H8656">
            <v>2349</v>
          </cell>
          <cell r="I8656">
            <v>0</v>
          </cell>
          <cell r="J8656">
            <v>0</v>
          </cell>
          <cell r="K8656">
            <v>2349</v>
          </cell>
          <cell r="L8656" t="str">
            <v>Noelia Valenza</v>
          </cell>
          <cell r="M8656">
            <v>38029844</v>
          </cell>
          <cell r="N8656">
            <v>5491169032189</v>
          </cell>
          <cell r="O8656" t="str">
            <v>Noelia Valenza</v>
          </cell>
          <cell r="P8656">
            <v>5491169032189</v>
          </cell>
          <cell r="Q8656" t="str">
            <v>26 de Abril</v>
          </cell>
          <cell r="R8656">
            <v>4369</v>
          </cell>
          <cell r="S8656" t="str">
            <v>1A</v>
          </cell>
          <cell r="U8656" t="str">
            <v>Ituzaingó</v>
          </cell>
          <cell r="V8656">
            <v>1714</v>
          </cell>
          <cell r="W8656" t="str">
            <v>Gran Buenos Aires</v>
          </cell>
          <cell r="Y8656" t="str">
            <v>ENVÍO SIN CARGO (CABA Y GRAN PARTE DE GBA) TIEMPO: 4 a 6 DÍAS HÁBILES</v>
          </cell>
          <cell r="Z8656" t="str">
            <v>Mercado Pago</v>
          </cell>
          <cell r="AD8656">
            <v>44010</v>
          </cell>
          <cell r="AE8656">
            <v>44013</v>
          </cell>
          <cell r="AF8656" t="str">
            <v>RALLADOR 6 LADOS 23CM</v>
          </cell>
          <cell r="AG8656">
            <v>641</v>
          </cell>
          <cell r="AH8656">
            <v>1</v>
          </cell>
          <cell r="AI8656" t="str">
            <v>046BA6440</v>
          </cell>
          <cell r="AJ8656" t="str">
            <v>Móvil</v>
          </cell>
          <cell r="AK8656" t="str">
            <v>LLEGA EL 3-07 ENTRE 8 Y 17 HORAS!</v>
          </cell>
          <cell r="AL8656">
            <v>1552100992</v>
          </cell>
          <cell r="AM8656">
            <v>248145366</v>
          </cell>
          <cell r="AN8656" t="str">
            <v>Sí</v>
          </cell>
        </row>
        <row r="8657">
          <cell r="A8657">
            <v>877</v>
          </cell>
          <cell r="B8657" t="str">
            <v>noevalenza@gmail.com</v>
          </cell>
          <cell r="AF8657" t="str">
            <v>MESA PLEGABLE PARA PC MADERA Y METAL 59X39X23CM (Marrón oscuro)</v>
          </cell>
          <cell r="AG8657">
            <v>1708</v>
          </cell>
          <cell r="AH8657">
            <v>1</v>
          </cell>
          <cell r="AI8657" t="str">
            <v>046ME7897</v>
          </cell>
          <cell r="AN8657" t="str">
            <v>Sí</v>
          </cell>
        </row>
        <row r="8658">
          <cell r="A8658">
            <v>876</v>
          </cell>
          <cell r="B8658" t="str">
            <v>giulicristante99@gmail.com</v>
          </cell>
          <cell r="C8658">
            <v>44010</v>
          </cell>
          <cell r="D8658" t="str">
            <v>Abierta</v>
          </cell>
          <cell r="E8658" t="str">
            <v>Recibido</v>
          </cell>
          <cell r="F8658" t="str">
            <v>Enviado</v>
          </cell>
          <cell r="G8658" t="str">
            <v>ARS</v>
          </cell>
          <cell r="H8658" t="str">
            <v>625.48</v>
          </cell>
          <cell r="I8658">
            <v>0</v>
          </cell>
          <cell r="J8658">
            <v>0</v>
          </cell>
          <cell r="K8658" t="str">
            <v>625.48</v>
          </cell>
          <cell r="L8658" t="str">
            <v>Giuliana Cristante</v>
          </cell>
          <cell r="M8658">
            <v>40853881</v>
          </cell>
          <cell r="N8658" t="str">
            <v>011 1156448949</v>
          </cell>
          <cell r="O8658" t="str">
            <v>Giuliana Cristante</v>
          </cell>
          <cell r="P8658" t="str">
            <v>011 1156448949</v>
          </cell>
          <cell r="Q8658" t="str">
            <v>Intendente Gnecco</v>
          </cell>
          <cell r="R8658">
            <v>1780</v>
          </cell>
          <cell r="T8658" t="str">
            <v>paso del rey</v>
          </cell>
          <cell r="U8658" t="str">
            <v>Moreno</v>
          </cell>
          <cell r="V8658">
            <v>1742</v>
          </cell>
          <cell r="W8658" t="str">
            <v>Gran Buenos Aires</v>
          </cell>
          <cell r="Y8658" t="str">
            <v>ENVÍO SIN CARGO (CABA Y GRAN PARTE DE GBA) TIEMPO: 4 a 6 DÍAS HÁBILES</v>
          </cell>
          <cell r="Z8658" t="str">
            <v>Mercado Pago</v>
          </cell>
          <cell r="AD8658">
            <v>44010</v>
          </cell>
          <cell r="AE8658">
            <v>44013</v>
          </cell>
          <cell r="AF8658" t="str">
            <v>BROCHES PARA BOLSA FLUO BLISTER SET X 5PC COL.SURT. 11CM</v>
          </cell>
          <cell r="AG8658" t="str">
            <v>140.9</v>
          </cell>
          <cell r="AH8658">
            <v>1</v>
          </cell>
          <cell r="AI8658" t="str">
            <v>046BR5392</v>
          </cell>
          <cell r="AJ8658" t="str">
            <v>Web</v>
          </cell>
          <cell r="AK8658" t="str">
            <v>LLEGA EL 3-07 ENTRE 8 Y 17 HORAS!</v>
          </cell>
          <cell r="AL8658">
            <v>1551949522</v>
          </cell>
          <cell r="AM8658">
            <v>248078891</v>
          </cell>
          <cell r="AN8658" t="str">
            <v>Sí</v>
          </cell>
        </row>
        <row r="8659">
          <cell r="A8659">
            <v>876</v>
          </cell>
          <cell r="B8659" t="str">
            <v>giulicristante99@gmail.com</v>
          </cell>
          <cell r="AF8659" t="str">
            <v>JARRA MEDIDORA RECTA CH 7.7X10CM</v>
          </cell>
          <cell r="AG8659">
            <v>438</v>
          </cell>
          <cell r="AH8659">
            <v>1</v>
          </cell>
          <cell r="AI8659" t="str">
            <v>055BA7678</v>
          </cell>
          <cell r="AN8659" t="str">
            <v>Sí</v>
          </cell>
        </row>
        <row r="8660">
          <cell r="A8660">
            <v>876</v>
          </cell>
          <cell r="B8660" t="str">
            <v>giulicristante99@gmail.com</v>
          </cell>
          <cell r="AF8660" t="str">
            <v>UNTADOR CRISTAL 1 PIEZA 14,5CM MOTIV. SIN ELECCIÓN</v>
          </cell>
          <cell r="AG8660" t="str">
            <v>23.29</v>
          </cell>
          <cell r="AH8660">
            <v>2</v>
          </cell>
          <cell r="AI8660" t="str">
            <v>019BA6981</v>
          </cell>
          <cell r="AN8660" t="str">
            <v>Sí</v>
          </cell>
        </row>
        <row r="8661">
          <cell r="A8661">
            <v>875</v>
          </cell>
          <cell r="B8661" t="str">
            <v>victoriarosales14@gmail.com</v>
          </cell>
          <cell r="C8661">
            <v>44010</v>
          </cell>
          <cell r="D8661" t="str">
            <v>Abierta</v>
          </cell>
          <cell r="E8661" t="str">
            <v>Recibido</v>
          </cell>
          <cell r="F8661" t="str">
            <v>Enviado</v>
          </cell>
          <cell r="G8661" t="str">
            <v>ARS</v>
          </cell>
          <cell r="H8661" t="str">
            <v>1955.5</v>
          </cell>
          <cell r="I8661">
            <v>0</v>
          </cell>
          <cell r="J8661">
            <v>0</v>
          </cell>
          <cell r="K8661" t="str">
            <v>1955.5</v>
          </cell>
          <cell r="L8661" t="str">
            <v>Victoria Laura Rosales</v>
          </cell>
          <cell r="M8661">
            <v>42662113</v>
          </cell>
          <cell r="N8661">
            <v>1164338453</v>
          </cell>
          <cell r="O8661" t="str">
            <v>Victoria Laura Rosales</v>
          </cell>
          <cell r="P8661">
            <v>1164338453</v>
          </cell>
          <cell r="Q8661" t="str">
            <v>José Terry</v>
          </cell>
          <cell r="R8661">
            <v>3671</v>
          </cell>
          <cell r="S8661" t="str">
            <v>Casa con escalera a la calle</v>
          </cell>
          <cell r="T8661" t="str">
            <v>Aviación</v>
          </cell>
          <cell r="U8661" t="str">
            <v>San Fernando</v>
          </cell>
          <cell r="V8661">
            <v>1646</v>
          </cell>
          <cell r="W8661" t="str">
            <v>Gran Buenos Aires</v>
          </cell>
          <cell r="Y8661" t="str">
            <v>ENVÍO SIN CARGO (CABA Y GRAN PARTE DE GBA) TIEMPO: 4 a 6 DÍAS HÁBILES</v>
          </cell>
          <cell r="Z8661" t="str">
            <v>Mercado Pago</v>
          </cell>
          <cell r="AD8661">
            <v>44010</v>
          </cell>
          <cell r="AE8661">
            <v>44013</v>
          </cell>
          <cell r="AF8661" t="str">
            <v>SET X 3 MOLDES DE TORTA DIAM 28CM ALT 7CM</v>
          </cell>
          <cell r="AG8661" t="str">
            <v>1955.5</v>
          </cell>
          <cell r="AH8661">
            <v>1</v>
          </cell>
          <cell r="AI8661" t="str">
            <v>046BA4826</v>
          </cell>
          <cell r="AJ8661" t="str">
            <v>Móvil</v>
          </cell>
          <cell r="AK8661" t="str">
            <v>LLEGA EL 3-07 ENTRE 8 Y 17 HORAS!</v>
          </cell>
          <cell r="AL8661">
            <v>1551934055</v>
          </cell>
          <cell r="AM8661">
            <v>248069133</v>
          </cell>
          <cell r="AN8661" t="str">
            <v>Sí</v>
          </cell>
        </row>
        <row r="8662">
          <cell r="A8662">
            <v>874</v>
          </cell>
          <cell r="B8662" t="str">
            <v>marcesanvicente@hotmail.com</v>
          </cell>
          <cell r="C8662">
            <v>44010</v>
          </cell>
          <cell r="D8662" t="str">
            <v>Abierta</v>
          </cell>
          <cell r="E8662" t="str">
            <v>Recibido</v>
          </cell>
          <cell r="F8662" t="str">
            <v>Enviado</v>
          </cell>
          <cell r="G8662" t="str">
            <v>ARS</v>
          </cell>
          <cell r="H8662" t="str">
            <v>3612.51</v>
          </cell>
          <cell r="I8662">
            <v>0</v>
          </cell>
          <cell r="J8662">
            <v>0</v>
          </cell>
          <cell r="K8662" t="str">
            <v>3612.51</v>
          </cell>
          <cell r="L8662" t="str">
            <v>Marcela SAn Vicente</v>
          </cell>
          <cell r="M8662">
            <v>25620557</v>
          </cell>
          <cell r="N8662">
            <v>1157267814</v>
          </cell>
          <cell r="O8662" t="str">
            <v>Marcela SAn Vicente</v>
          </cell>
          <cell r="P8662">
            <v>1157267814</v>
          </cell>
          <cell r="Q8662" t="str">
            <v>Mendez de Andes</v>
          </cell>
          <cell r="R8662">
            <v>409</v>
          </cell>
          <cell r="S8662" t="str">
            <v>casa</v>
          </cell>
          <cell r="T8662" t="str">
            <v>Caballito</v>
          </cell>
          <cell r="U8662" t="str">
            <v>Capital Federal</v>
          </cell>
          <cell r="V8662">
            <v>1405</v>
          </cell>
          <cell r="W8662" t="str">
            <v>Capital Federal</v>
          </cell>
          <cell r="Y8662" t="str">
            <v>ENVÍO SIN CARGO (CABA Y GRAN PARTE DE GBA) TIEMPO: 4 a 6 DÍAS HÁBILES</v>
          </cell>
          <cell r="Z8662" t="str">
            <v>Mercado Pago</v>
          </cell>
          <cell r="AD8662">
            <v>44010</v>
          </cell>
          <cell r="AE8662">
            <v>44013</v>
          </cell>
          <cell r="AF8662" t="str">
            <v>PUFF REDONDO CHICO ROSA DE 30CM Y 30H</v>
          </cell>
          <cell r="AG8662" t="str">
            <v>1806.31</v>
          </cell>
          <cell r="AH8662">
            <v>1</v>
          </cell>
          <cell r="AI8662" t="str">
            <v>AS7259</v>
          </cell>
          <cell r="AJ8662" t="str">
            <v>Web</v>
          </cell>
          <cell r="AK8662" t="str">
            <v>LLEGA EL 3-07 ENTRE 8 Y 17 HORAS!</v>
          </cell>
          <cell r="AL8662">
            <v>1551881142</v>
          </cell>
          <cell r="AM8662">
            <v>247929616</v>
          </cell>
          <cell r="AN8662" t="str">
            <v>Sí</v>
          </cell>
        </row>
        <row r="8663">
          <cell r="A8663">
            <v>874</v>
          </cell>
          <cell r="B8663" t="str">
            <v>marcesanvicente@hotmail.com</v>
          </cell>
          <cell r="AF8663" t="str">
            <v>PUFF REDONDO AQUA 30 CM x 30 CM H</v>
          </cell>
          <cell r="AG8663" t="str">
            <v>1806.2</v>
          </cell>
          <cell r="AH8663">
            <v>1</v>
          </cell>
          <cell r="AI8663" t="str">
            <v>046AS7257</v>
          </cell>
          <cell r="AN8663" t="str">
            <v>Sí</v>
          </cell>
        </row>
        <row r="8664">
          <cell r="A8664">
            <v>873</v>
          </cell>
          <cell r="B8664" t="str">
            <v>nati.gisella@yahoo.com.ar</v>
          </cell>
          <cell r="C8664">
            <v>44010</v>
          </cell>
          <cell r="D8664" t="str">
            <v>Abierta</v>
          </cell>
          <cell r="E8664" t="str">
            <v>Recibido</v>
          </cell>
          <cell r="F8664" t="str">
            <v>Enviado</v>
          </cell>
          <cell r="G8664" t="str">
            <v>ARS</v>
          </cell>
          <cell r="H8664">
            <v>1708</v>
          </cell>
          <cell r="I8664">
            <v>0</v>
          </cell>
          <cell r="J8664">
            <v>0</v>
          </cell>
          <cell r="K8664">
            <v>1708</v>
          </cell>
          <cell r="L8664" t="str">
            <v>Natalia Gordon</v>
          </cell>
          <cell r="M8664">
            <v>37834598</v>
          </cell>
          <cell r="N8664">
            <v>1556265051</v>
          </cell>
          <cell r="O8664" t="str">
            <v>Natalia Gordon</v>
          </cell>
          <cell r="P8664">
            <v>1556265051</v>
          </cell>
          <cell r="Q8664" t="str">
            <v>Belgrano</v>
          </cell>
          <cell r="R8664">
            <v>1355</v>
          </cell>
          <cell r="S8664">
            <v>0.41666666666666669</v>
          </cell>
          <cell r="U8664" t="str">
            <v>Banfield</v>
          </cell>
          <cell r="V8664">
            <v>1828</v>
          </cell>
          <cell r="W8664" t="str">
            <v>Gran Buenos Aires</v>
          </cell>
          <cell r="Y8664" t="str">
            <v>ENVÍO SIN CARGO (CABA Y GRAN PARTE DE GBA) TIEMPO: 4 a 6 DÍAS HÁBILES</v>
          </cell>
          <cell r="Z8664" t="str">
            <v>Mercado Pago</v>
          </cell>
          <cell r="AD8664">
            <v>44010</v>
          </cell>
          <cell r="AE8664">
            <v>44013</v>
          </cell>
          <cell r="AF8664" t="str">
            <v>MESA PLEGABLE PARA PC MADERA Y METAL 59X39X23CM (Beige)</v>
          </cell>
          <cell r="AG8664">
            <v>1708</v>
          </cell>
          <cell r="AH8664">
            <v>1</v>
          </cell>
          <cell r="AI8664" t="str">
            <v>046ME7897</v>
          </cell>
          <cell r="AJ8664" t="str">
            <v>Móvil</v>
          </cell>
          <cell r="AK8664" t="str">
            <v>LLEGA EL 3-07 ENTRE 8 Y 17 HORAS!</v>
          </cell>
          <cell r="AL8664">
            <v>1551875783</v>
          </cell>
          <cell r="AM8664">
            <v>248001339</v>
          </cell>
          <cell r="AN8664" t="str">
            <v>Sí</v>
          </cell>
        </row>
        <row r="8665">
          <cell r="A8665">
            <v>872</v>
          </cell>
          <cell r="B8665" t="str">
            <v>clara.magnoli@hotmail.com</v>
          </cell>
          <cell r="C8665">
            <v>44010</v>
          </cell>
          <cell r="D8665" t="str">
            <v>Abierta</v>
          </cell>
          <cell r="E8665" t="str">
            <v>Recibido</v>
          </cell>
          <cell r="F8665" t="str">
            <v>Enviado</v>
          </cell>
          <cell r="G8665" t="str">
            <v>ARS</v>
          </cell>
          <cell r="H8665" t="str">
            <v>952.37</v>
          </cell>
          <cell r="I8665">
            <v>0</v>
          </cell>
          <cell r="J8665">
            <v>0</v>
          </cell>
          <cell r="K8665" t="str">
            <v>952.37</v>
          </cell>
          <cell r="L8665" t="str">
            <v>Clara Magnoli</v>
          </cell>
          <cell r="M8665">
            <v>41837101</v>
          </cell>
          <cell r="N8665">
            <v>1521655489</v>
          </cell>
          <cell r="O8665" t="str">
            <v>Clara Magnoli</v>
          </cell>
          <cell r="P8665">
            <v>1521655489</v>
          </cell>
          <cell r="Q8665" t="str">
            <v>Ministro french</v>
          </cell>
          <cell r="R8665">
            <v>535</v>
          </cell>
          <cell r="U8665" t="str">
            <v>Buenos Aires Longchamps</v>
          </cell>
          <cell r="V8665">
            <v>1854</v>
          </cell>
          <cell r="W8665" t="str">
            <v>Gran Buenos Aires</v>
          </cell>
          <cell r="Y8665" t="str">
            <v>ENVÍO SIN CARGO (CABA Y GRAN PARTE DE GBA) TIEMPO: 4 a 6 DÍAS HÁBILES</v>
          </cell>
          <cell r="Z8665" t="str">
            <v>Mercado Pago</v>
          </cell>
          <cell r="AD8665">
            <v>44010</v>
          </cell>
          <cell r="AE8665">
            <v>44013</v>
          </cell>
          <cell r="AF8665" t="str">
            <v>CAFETERA EMBOLO 600ML M4</v>
          </cell>
          <cell r="AG8665" t="str">
            <v>908.5</v>
          </cell>
          <cell r="AH8665">
            <v>1</v>
          </cell>
          <cell r="AI8665" t="str">
            <v>046BA8050</v>
          </cell>
          <cell r="AJ8665" t="str">
            <v>Móvil</v>
          </cell>
          <cell r="AK8665" t="str">
            <v>LLEGA EL 3-07 ENTRE 8 Y 17 HORAS!</v>
          </cell>
          <cell r="AL8665">
            <v>1551873235</v>
          </cell>
          <cell r="AM8665">
            <v>248010202</v>
          </cell>
          <cell r="AN8665" t="str">
            <v>Sí</v>
          </cell>
        </row>
        <row r="8666">
          <cell r="A8666">
            <v>872</v>
          </cell>
          <cell r="B8666" t="str">
            <v>clara.magnoli@hotmail.com</v>
          </cell>
          <cell r="AF8666" t="str">
            <v>RALLADOR DE MANO MEDIANO 20 CM</v>
          </cell>
          <cell r="AG8666" t="str">
            <v>43.87</v>
          </cell>
          <cell r="AH8666">
            <v>1</v>
          </cell>
          <cell r="AI8666" t="str">
            <v>BA7382</v>
          </cell>
          <cell r="AN8666" t="str">
            <v>Sí</v>
          </cell>
        </row>
        <row r="8667">
          <cell r="A8667">
            <v>871</v>
          </cell>
          <cell r="B8667" t="str">
            <v>karinalocurcio@hotmail.com</v>
          </cell>
          <cell r="C8667">
            <v>44010</v>
          </cell>
          <cell r="D8667" t="str">
            <v>Abierta</v>
          </cell>
          <cell r="E8667" t="str">
            <v>Recibido</v>
          </cell>
          <cell r="F8667" t="str">
            <v>Enviado</v>
          </cell>
          <cell r="G8667" t="str">
            <v>ARS</v>
          </cell>
          <cell r="H8667" t="str">
            <v>1883.55</v>
          </cell>
          <cell r="I8667">
            <v>0</v>
          </cell>
          <cell r="J8667">
            <v>0</v>
          </cell>
          <cell r="K8667" t="str">
            <v>1883.55</v>
          </cell>
          <cell r="L8667" t="str">
            <v>Karina Carla Locurcio</v>
          </cell>
          <cell r="M8667">
            <v>25513585</v>
          </cell>
          <cell r="N8667">
            <v>1156231941</v>
          </cell>
          <cell r="O8667" t="str">
            <v>Karina Carla LOCURCIO</v>
          </cell>
          <cell r="P8667">
            <v>1156231941</v>
          </cell>
          <cell r="Q8667" t="str">
            <v>Chile</v>
          </cell>
          <cell r="R8667">
            <v>235</v>
          </cell>
          <cell r="T8667" t="str">
            <v>Piñeyro</v>
          </cell>
          <cell r="U8667" t="str">
            <v>Avellaneda</v>
          </cell>
          <cell r="V8667">
            <v>1870</v>
          </cell>
          <cell r="W8667" t="str">
            <v>Gran Buenos Aires</v>
          </cell>
          <cell r="Y8667" t="str">
            <v>ENVÍO SIN CARGO (CABA Y GRAN PARTE DE GBA) TIEMPO: 4 a 6 DÍAS HÁBILES</v>
          </cell>
          <cell r="Z8667" t="str">
            <v>Mercado Pago</v>
          </cell>
          <cell r="AD8667">
            <v>44010</v>
          </cell>
          <cell r="AE8667">
            <v>44013</v>
          </cell>
          <cell r="AF8667" t="str">
            <v>SARTEN DE CERAMICA ANTIADHERENTE C/TAPA DE VIDRIO 26 CM</v>
          </cell>
          <cell r="AG8667" t="str">
            <v>1353.99</v>
          </cell>
          <cell r="AH8667">
            <v>1</v>
          </cell>
          <cell r="AI8667" t="str">
            <v>BA8172</v>
          </cell>
          <cell r="AJ8667" t="str">
            <v>Móvil</v>
          </cell>
          <cell r="AK8667" t="str">
            <v>LLEGA EL 3-07 ENTRE 8 Y 17 HORAS!</v>
          </cell>
          <cell r="AL8667">
            <v>1551600964</v>
          </cell>
          <cell r="AM8667">
            <v>247741602</v>
          </cell>
          <cell r="AN8667" t="str">
            <v>Sí</v>
          </cell>
        </row>
        <row r="8668">
          <cell r="A8668">
            <v>871</v>
          </cell>
          <cell r="B8668" t="str">
            <v>karinalocurcio@hotmail.com</v>
          </cell>
          <cell r="AF8668" t="str">
            <v>COLADOR BALLENA 32CM X 10.5CM (Fucsia)</v>
          </cell>
          <cell r="AG8668" t="str">
            <v>144.56</v>
          </cell>
          <cell r="AH8668">
            <v>1</v>
          </cell>
          <cell r="AN8668" t="str">
            <v>Sí</v>
          </cell>
        </row>
        <row r="8669">
          <cell r="A8669">
            <v>871</v>
          </cell>
          <cell r="B8669" t="str">
            <v>karinalocurcio@hotmail.com</v>
          </cell>
          <cell r="AF8669" t="str">
            <v>ESCURRIDIZO//ESCURRE CUBIERTOS CUBIERTOS (Blanco)</v>
          </cell>
          <cell r="AG8669">
            <v>385</v>
          </cell>
          <cell r="AH8669">
            <v>1</v>
          </cell>
          <cell r="AI8669" t="str">
            <v>Q069</v>
          </cell>
          <cell r="AN8669" t="str">
            <v>Sí</v>
          </cell>
        </row>
        <row r="8670">
          <cell r="A8670">
            <v>870</v>
          </cell>
          <cell r="B8670" t="str">
            <v>mica.-bernasconi@hotmail.com</v>
          </cell>
          <cell r="C8670">
            <v>44010</v>
          </cell>
          <cell r="D8670" t="str">
            <v>Abierta</v>
          </cell>
          <cell r="E8670" t="str">
            <v>Recibido</v>
          </cell>
          <cell r="F8670" t="str">
            <v>Enviado</v>
          </cell>
          <cell r="G8670" t="str">
            <v>ARS</v>
          </cell>
          <cell r="H8670">
            <v>1708</v>
          </cell>
          <cell r="I8670">
            <v>0</v>
          </cell>
          <cell r="J8670">
            <v>0</v>
          </cell>
          <cell r="K8670">
            <v>1708</v>
          </cell>
          <cell r="L8670" t="str">
            <v>Micaela Bernasconi Mercer</v>
          </cell>
          <cell r="M8670">
            <v>39334101</v>
          </cell>
          <cell r="N8670">
            <v>1161795789</v>
          </cell>
          <cell r="O8670" t="str">
            <v>Micaela Bernasconi Mercer</v>
          </cell>
          <cell r="P8670">
            <v>1161795789</v>
          </cell>
          <cell r="Q8670" t="str">
            <v>Rosales</v>
          </cell>
          <cell r="R8670">
            <v>2440</v>
          </cell>
          <cell r="S8670" t="str">
            <v>2°A</v>
          </cell>
          <cell r="T8670" t="str">
            <v>Olivos</v>
          </cell>
          <cell r="U8670" t="str">
            <v>Buenos Aires</v>
          </cell>
          <cell r="V8670">
            <v>1636</v>
          </cell>
          <cell r="W8670" t="str">
            <v>Gran Buenos Aires</v>
          </cell>
          <cell r="Y8670" t="str">
            <v>ENVÍO SIN CARGO (CABA Y GRAN PARTE DE GBA) TIEMPO: 4 a 6 DÍAS HÁBILES</v>
          </cell>
          <cell r="Z8670" t="str">
            <v>Mercado Pago</v>
          </cell>
          <cell r="AD8670">
            <v>44010</v>
          </cell>
          <cell r="AE8670">
            <v>44013</v>
          </cell>
          <cell r="AF8670" t="str">
            <v>MESA PLEGABLE PARA PC MADERA Y METAL 59X39X23CM (Beige)</v>
          </cell>
          <cell r="AG8670">
            <v>1708</v>
          </cell>
          <cell r="AH8670">
            <v>1</v>
          </cell>
          <cell r="AI8670" t="str">
            <v>046ME7897</v>
          </cell>
          <cell r="AJ8670" t="str">
            <v>Web</v>
          </cell>
          <cell r="AK8670" t="str">
            <v>LLEGA EL 3-07 ENTRE 8 Y 17 HORAS!</v>
          </cell>
          <cell r="AL8670">
            <v>1551597093</v>
          </cell>
          <cell r="AM8670">
            <v>247737531</v>
          </cell>
          <cell r="AN8670" t="str">
            <v>Sí</v>
          </cell>
        </row>
        <row r="8671">
          <cell r="A8671">
            <v>869</v>
          </cell>
          <cell r="B8671" t="str">
            <v>fernandezja7@gmail.com</v>
          </cell>
          <cell r="C8671">
            <v>44010</v>
          </cell>
          <cell r="D8671" t="str">
            <v>Abierta</v>
          </cell>
          <cell r="E8671" t="str">
            <v>Recibido</v>
          </cell>
          <cell r="F8671" t="str">
            <v>Enviado</v>
          </cell>
          <cell r="G8671" t="str">
            <v>ARS</v>
          </cell>
          <cell r="H8671">
            <v>1708</v>
          </cell>
          <cell r="I8671">
            <v>0</v>
          </cell>
          <cell r="J8671">
            <v>0</v>
          </cell>
          <cell r="K8671">
            <v>1708</v>
          </cell>
          <cell r="L8671" t="str">
            <v>Juan Alberto Fernandez</v>
          </cell>
          <cell r="M8671">
            <v>38129333</v>
          </cell>
          <cell r="N8671">
            <v>1166273300</v>
          </cell>
          <cell r="O8671" t="str">
            <v>Juan Alberto Fernandez</v>
          </cell>
          <cell r="P8671">
            <v>1166273300</v>
          </cell>
          <cell r="Q8671" t="str">
            <v>Nestor de la peña</v>
          </cell>
          <cell r="R8671">
            <v>260</v>
          </cell>
          <cell r="T8671" t="str">
            <v>Entre las calles Irala y Montes de Oca</v>
          </cell>
          <cell r="U8671" t="str">
            <v>Llavallol</v>
          </cell>
          <cell r="V8671">
            <v>1836</v>
          </cell>
          <cell r="W8671" t="str">
            <v>Gran Buenos Aires</v>
          </cell>
          <cell r="Y8671" t="str">
            <v>ENVÍO SIN CARGO (CABA Y GRAN PARTE DE GBA) TIEMPO: 4 a 6 DÍAS HÁBILES</v>
          </cell>
          <cell r="Z8671" t="str">
            <v>Mercado Pago</v>
          </cell>
          <cell r="AD8671">
            <v>44010</v>
          </cell>
          <cell r="AE8671">
            <v>44013</v>
          </cell>
          <cell r="AF8671" t="str">
            <v>MESA PLEGABLE PARA PC MADERA Y METAL 59X39X23CM (Negro)</v>
          </cell>
          <cell r="AG8671">
            <v>1708</v>
          </cell>
          <cell r="AH8671">
            <v>1</v>
          </cell>
          <cell r="AI8671" t="str">
            <v>046ME7897</v>
          </cell>
          <cell r="AJ8671" t="str">
            <v>Móvil</v>
          </cell>
          <cell r="AK8671" t="str">
            <v>LLEGA EL 3-07 ENTRE 8 Y 17 HORAS!</v>
          </cell>
          <cell r="AL8671">
            <v>1551561313</v>
          </cell>
          <cell r="AM8671">
            <v>247671195</v>
          </cell>
          <cell r="AN8671" t="str">
            <v>Sí</v>
          </cell>
        </row>
        <row r="8672">
          <cell r="A8672">
            <v>868</v>
          </cell>
          <cell r="B8672" t="str">
            <v>shee_jn@hotmail.com</v>
          </cell>
          <cell r="C8672">
            <v>44009</v>
          </cell>
          <cell r="D8672" t="str">
            <v>Abierta</v>
          </cell>
          <cell r="E8672" t="str">
            <v>Recibido</v>
          </cell>
          <cell r="F8672" t="str">
            <v>Enviado</v>
          </cell>
          <cell r="G8672" t="str">
            <v>ARS</v>
          </cell>
          <cell r="H8672" t="str">
            <v>770.18</v>
          </cell>
          <cell r="I8672">
            <v>0</v>
          </cell>
          <cell r="J8672">
            <v>0</v>
          </cell>
          <cell r="K8672" t="str">
            <v>770.18</v>
          </cell>
          <cell r="L8672" t="str">
            <v>Jessica Rickensdorf</v>
          </cell>
          <cell r="M8672">
            <v>36685036</v>
          </cell>
          <cell r="N8672">
            <v>1140228928</v>
          </cell>
          <cell r="O8672" t="str">
            <v>Jessica Rickensdorf</v>
          </cell>
          <cell r="P8672">
            <v>1140228928</v>
          </cell>
          <cell r="Q8672" t="str">
            <v>Castro</v>
          </cell>
          <cell r="R8672">
            <v>1626</v>
          </cell>
          <cell r="S8672" t="str">
            <v>Pb 2</v>
          </cell>
          <cell r="T8672" t="str">
            <v>Boedo</v>
          </cell>
          <cell r="U8672" t="str">
            <v>Buenos Aires</v>
          </cell>
          <cell r="V8672">
            <v>1237</v>
          </cell>
          <cell r="W8672" t="str">
            <v>Capital Federal</v>
          </cell>
          <cell r="Y8672" t="str">
            <v>ENVÍO SIN CARGO (CABA Y GRAN PARTE DE GBA) TIEMPO: 4 a 6 DÍAS HÁBILES</v>
          </cell>
          <cell r="Z8672" t="str">
            <v>Mercado Pago</v>
          </cell>
          <cell r="AB8672" t="str">
            <v xml:space="preserve">El timbre no funcioba. Se escucha pero no se puede responder. </v>
          </cell>
          <cell r="AD8672">
            <v>44009</v>
          </cell>
          <cell r="AE8672">
            <v>44012</v>
          </cell>
          <cell r="AF8672" t="str">
            <v>CUCHARON MIA (Negro)</v>
          </cell>
          <cell r="AG8672" t="str">
            <v>189.99</v>
          </cell>
          <cell r="AH8672">
            <v>1</v>
          </cell>
          <cell r="AI8672" t="str">
            <v>DIM2004NG</v>
          </cell>
          <cell r="AJ8672" t="str">
            <v>Móvil</v>
          </cell>
          <cell r="AK8672" t="str">
            <v>LLEGA EL 2-06 ENTRE 8 Y 17 HORAS!</v>
          </cell>
          <cell r="AL8672">
            <v>1551526717</v>
          </cell>
          <cell r="AM8672">
            <v>247626080</v>
          </cell>
          <cell r="AN8672" t="str">
            <v>Sí</v>
          </cell>
        </row>
        <row r="8673">
          <cell r="A8673">
            <v>868</v>
          </cell>
          <cell r="B8673" t="str">
            <v>shee_jn@hotmail.com</v>
          </cell>
          <cell r="AF8673" t="str">
            <v>RALLADOR DE MANO GRUESO 20 CM</v>
          </cell>
          <cell r="AG8673" t="str">
            <v>49.99</v>
          </cell>
          <cell r="AH8673">
            <v>1</v>
          </cell>
          <cell r="AI8673" t="str">
            <v>BA7383</v>
          </cell>
          <cell r="AN8673" t="str">
            <v>Sí</v>
          </cell>
        </row>
        <row r="8674">
          <cell r="A8674">
            <v>868</v>
          </cell>
          <cell r="B8674" t="str">
            <v>shee_jn@hotmail.com</v>
          </cell>
          <cell r="AF8674" t="str">
            <v>BOWL CAPACIDAD 2.5 LTS (Negro)</v>
          </cell>
          <cell r="AG8674" t="str">
            <v>216.7</v>
          </cell>
          <cell r="AH8674">
            <v>1</v>
          </cell>
          <cell r="AI8674" t="str">
            <v>BP02002 BIPO</v>
          </cell>
          <cell r="AN8674" t="str">
            <v>Sí</v>
          </cell>
        </row>
        <row r="8675">
          <cell r="A8675">
            <v>868</v>
          </cell>
          <cell r="B8675" t="str">
            <v>shee_jn@hotmail.com</v>
          </cell>
          <cell r="AF8675" t="str">
            <v>BATIDOR SEMIAUTOMATICO 34 CM</v>
          </cell>
          <cell r="AG8675" t="str">
            <v>313.5</v>
          </cell>
          <cell r="AH8675">
            <v>1</v>
          </cell>
          <cell r="AI8675" t="str">
            <v>046BA4824</v>
          </cell>
          <cell r="AN8675" t="str">
            <v>Sí</v>
          </cell>
        </row>
        <row r="8676">
          <cell r="A8676">
            <v>867</v>
          </cell>
          <cell r="B8676" t="str">
            <v>luli_torre@hotmail.com</v>
          </cell>
          <cell r="C8676">
            <v>44009</v>
          </cell>
          <cell r="D8676" t="str">
            <v>Abierta</v>
          </cell>
          <cell r="E8676" t="str">
            <v>Recibido</v>
          </cell>
          <cell r="F8676" t="str">
            <v>Enviado</v>
          </cell>
          <cell r="G8676" t="str">
            <v>ARS</v>
          </cell>
          <cell r="H8676">
            <v>2307</v>
          </cell>
          <cell r="I8676">
            <v>0</v>
          </cell>
          <cell r="J8676">
            <v>0</v>
          </cell>
          <cell r="K8676">
            <v>2307</v>
          </cell>
          <cell r="L8676" t="str">
            <v>Lucila Torre</v>
          </cell>
          <cell r="M8676">
            <v>38590031</v>
          </cell>
          <cell r="N8676">
            <v>1134667597</v>
          </cell>
          <cell r="O8676" t="str">
            <v>Lucila Torre</v>
          </cell>
          <cell r="P8676">
            <v>1134667597</v>
          </cell>
          <cell r="Q8676" t="str">
            <v>Maipu</v>
          </cell>
          <cell r="R8676">
            <v>81</v>
          </cell>
          <cell r="T8676" t="str">
            <v>Haedo</v>
          </cell>
          <cell r="U8676" t="str">
            <v>Buenos Aires</v>
          </cell>
          <cell r="V8676">
            <v>1706</v>
          </cell>
          <cell r="W8676" t="str">
            <v>Gran Buenos Aires</v>
          </cell>
          <cell r="Y8676" t="str">
            <v>ENVÍO SIN CARGO (CABA Y GRAN PARTE DE GBA) TIEMPO: 4 a 6 DÍAS HÁBILES</v>
          </cell>
          <cell r="Z8676" t="str">
            <v>Mercado Pago</v>
          </cell>
          <cell r="AD8676">
            <v>44009</v>
          </cell>
          <cell r="AE8676">
            <v>44012</v>
          </cell>
          <cell r="AF8676" t="str">
            <v>SET X 4 VASO PINTA 540 ML RIGOLLEAU</v>
          </cell>
          <cell r="AG8676">
            <v>599</v>
          </cell>
          <cell r="AH8676">
            <v>1</v>
          </cell>
          <cell r="AI8676" t="str">
            <v>RI68946PK</v>
          </cell>
          <cell r="AJ8676" t="str">
            <v>Móvil</v>
          </cell>
          <cell r="AK8676" t="str">
            <v>LLEGA EL 2-06 ENTRE 8 Y 17 HORAS!</v>
          </cell>
          <cell r="AL8676">
            <v>1551473367</v>
          </cell>
          <cell r="AM8676">
            <v>247561755</v>
          </cell>
          <cell r="AN8676" t="str">
            <v>Sí</v>
          </cell>
        </row>
        <row r="8677">
          <cell r="A8677">
            <v>867</v>
          </cell>
          <cell r="B8677" t="str">
            <v>luli_torre@hotmail.com</v>
          </cell>
          <cell r="AF8677" t="str">
            <v>MESA PLEGABLE PARA PC MADERA Y METAL 59X39X23CM (Negro)</v>
          </cell>
          <cell r="AG8677">
            <v>1708</v>
          </cell>
          <cell r="AH8677">
            <v>1</v>
          </cell>
          <cell r="AI8677" t="str">
            <v>046ME7897</v>
          </cell>
          <cell r="AN8677" t="str">
            <v>Sí</v>
          </cell>
        </row>
        <row r="8678">
          <cell r="A8678">
            <v>866</v>
          </cell>
          <cell r="B8678" t="str">
            <v>victorialuppi@gmail.com</v>
          </cell>
          <cell r="C8678">
            <v>44009</v>
          </cell>
          <cell r="D8678" t="str">
            <v>Abierta</v>
          </cell>
          <cell r="E8678" t="str">
            <v>Recibido</v>
          </cell>
          <cell r="F8678" t="str">
            <v>Enviado</v>
          </cell>
          <cell r="G8678" t="str">
            <v>ARS</v>
          </cell>
          <cell r="H8678" t="str">
            <v>1834.5</v>
          </cell>
          <cell r="I8678">
            <v>0</v>
          </cell>
          <cell r="J8678">
            <v>0</v>
          </cell>
          <cell r="K8678" t="str">
            <v>1834.5</v>
          </cell>
          <cell r="L8678" t="str">
            <v>Carolina Santellan</v>
          </cell>
          <cell r="M8678">
            <v>18091220</v>
          </cell>
          <cell r="N8678">
            <v>1140513316</v>
          </cell>
          <cell r="O8678" t="str">
            <v>Carolina santellan</v>
          </cell>
          <cell r="P8678">
            <v>1140513316</v>
          </cell>
          <cell r="Q8678" t="str">
            <v>Ayacucho</v>
          </cell>
          <cell r="R8678">
            <v>980</v>
          </cell>
          <cell r="S8678">
            <v>0.33333333333333331</v>
          </cell>
          <cell r="T8678" t="str">
            <v>recoleta</v>
          </cell>
          <cell r="U8678" t="str">
            <v>Buenos aires</v>
          </cell>
          <cell r="V8678">
            <v>1111</v>
          </cell>
          <cell r="W8678" t="str">
            <v>Capital Federal</v>
          </cell>
          <cell r="Y8678" t="str">
            <v>ENVÍO SIN CARGO (CABA Y GRAN PARTE DE GBA) TIEMPO: 4 a 6 DÍAS HÁBILES</v>
          </cell>
          <cell r="Z8678" t="str">
            <v>Mercado Pago</v>
          </cell>
          <cell r="AC8678" t="str">
            <v>IMPORTANTE: ENTREGAR CON ORDEN 903!!</v>
          </cell>
          <cell r="AD8678">
            <v>44009</v>
          </cell>
          <cell r="AE8678">
            <v>44012</v>
          </cell>
          <cell r="AF8678" t="str">
            <v>MESA PLEGABLE PARA PC MADERA Y METAL 59X39X23CM (Marrón oscuro)</v>
          </cell>
          <cell r="AG8678">
            <v>1708</v>
          </cell>
          <cell r="AH8678">
            <v>1</v>
          </cell>
          <cell r="AI8678" t="str">
            <v>046ME7897</v>
          </cell>
          <cell r="AJ8678" t="str">
            <v>Web</v>
          </cell>
          <cell r="AK8678" t="str">
            <v>LLEGA EL 2-06 ENTRE 8 Y 17 HORAS!</v>
          </cell>
          <cell r="AL8678">
            <v>1551438758</v>
          </cell>
          <cell r="AM8678">
            <v>246016097</v>
          </cell>
          <cell r="AN8678" t="str">
            <v>Sí</v>
          </cell>
        </row>
        <row r="8679">
          <cell r="A8679">
            <v>866</v>
          </cell>
          <cell r="B8679" t="str">
            <v>victorialuppi@gmail.com</v>
          </cell>
          <cell r="AF8679" t="str">
            <v>BOTELLA ESTAMPA PERMANENTE</v>
          </cell>
          <cell r="AG8679" t="str">
            <v>126.5</v>
          </cell>
          <cell r="AH8679">
            <v>1</v>
          </cell>
          <cell r="AI8679" t="str">
            <v>BOTEST</v>
          </cell>
          <cell r="AN8679" t="str">
            <v>Sí</v>
          </cell>
        </row>
        <row r="8680">
          <cell r="A8680">
            <v>865</v>
          </cell>
          <cell r="B8680" t="str">
            <v>florencia.bulgari@hotmail.com</v>
          </cell>
          <cell r="C8680">
            <v>44009</v>
          </cell>
          <cell r="D8680" t="str">
            <v>Abierta</v>
          </cell>
          <cell r="E8680" t="str">
            <v>Recibido</v>
          </cell>
          <cell r="F8680" t="str">
            <v>Enviado</v>
          </cell>
          <cell r="G8680" t="str">
            <v>ARS</v>
          </cell>
          <cell r="H8680" t="str">
            <v>2219.85</v>
          </cell>
          <cell r="I8680">
            <v>0</v>
          </cell>
          <cell r="J8680">
            <v>0</v>
          </cell>
          <cell r="K8680" t="str">
            <v>2219.85</v>
          </cell>
          <cell r="L8680" t="str">
            <v>Florencia Bulgari</v>
          </cell>
          <cell r="M8680">
            <v>39558323</v>
          </cell>
          <cell r="N8680">
            <v>1134684611</v>
          </cell>
          <cell r="O8680" t="str">
            <v>Florencia Bulgari</v>
          </cell>
          <cell r="P8680">
            <v>1134684611</v>
          </cell>
          <cell r="Q8680" t="str">
            <v>Guamini</v>
          </cell>
          <cell r="R8680">
            <v>5137</v>
          </cell>
          <cell r="T8680" t="str">
            <v>Villa Lugano</v>
          </cell>
          <cell r="U8680" t="str">
            <v>Capital federal</v>
          </cell>
          <cell r="V8680">
            <v>1439</v>
          </cell>
          <cell r="W8680" t="str">
            <v>Capital Federal</v>
          </cell>
          <cell r="Y8680" t="str">
            <v>ENVÍO SIN CARGO (CABA Y GRAN PARTE DE GBA) TIEMPO: 4 a 6 DÍAS HÁBILES</v>
          </cell>
          <cell r="Z8680" t="str">
            <v>Mercado Pago</v>
          </cell>
          <cell r="AD8680">
            <v>44009</v>
          </cell>
          <cell r="AE8680">
            <v>44012</v>
          </cell>
          <cell r="AF8680" t="str">
            <v>RALLADOR DE MANO 4 LADOS 20CM (Celeste)</v>
          </cell>
          <cell r="AG8680" t="str">
            <v>511.85</v>
          </cell>
          <cell r="AH8680">
            <v>1</v>
          </cell>
          <cell r="AI8680" t="str">
            <v>046BA7389</v>
          </cell>
          <cell r="AJ8680" t="str">
            <v>Web</v>
          </cell>
          <cell r="AK8680" t="str">
            <v>LLEGA EL 2-06 ENTRE 8 Y 17 HORAS!</v>
          </cell>
          <cell r="AL8680">
            <v>1551377728</v>
          </cell>
          <cell r="AM8680">
            <v>247442149</v>
          </cell>
          <cell r="AN8680" t="str">
            <v>Sí</v>
          </cell>
        </row>
        <row r="8681">
          <cell r="A8681">
            <v>865</v>
          </cell>
          <cell r="B8681" t="str">
            <v>florencia.bulgari@hotmail.com</v>
          </cell>
          <cell r="AF8681" t="str">
            <v>MESA PLEGABLE PARA PC MADERA Y METAL 59X39X23CM (Marrón oscuro)</v>
          </cell>
          <cell r="AG8681">
            <v>1708</v>
          </cell>
          <cell r="AH8681">
            <v>1</v>
          </cell>
          <cell r="AI8681" t="str">
            <v>046ME7897</v>
          </cell>
          <cell r="AN8681" t="str">
            <v>Sí</v>
          </cell>
        </row>
        <row r="8682">
          <cell r="A8682">
            <v>864</v>
          </cell>
          <cell r="B8682" t="str">
            <v>sandralescano-32@hotmail.com</v>
          </cell>
          <cell r="C8682">
            <v>44009</v>
          </cell>
          <cell r="D8682" t="str">
            <v>Abierta</v>
          </cell>
          <cell r="E8682" t="str">
            <v>Recibido</v>
          </cell>
          <cell r="F8682" t="str">
            <v>Enviado</v>
          </cell>
          <cell r="G8682" t="str">
            <v>ARS</v>
          </cell>
          <cell r="H8682" t="str">
            <v>1806.2</v>
          </cell>
          <cell r="I8682">
            <v>0</v>
          </cell>
          <cell r="J8682">
            <v>0</v>
          </cell>
          <cell r="K8682" t="str">
            <v>1806.2</v>
          </cell>
          <cell r="L8682" t="str">
            <v>Sandra Lescano</v>
          </cell>
          <cell r="M8682">
            <v>34155470</v>
          </cell>
          <cell r="N8682">
            <v>5491133449012</v>
          </cell>
          <cell r="O8682" t="str">
            <v>Sandra Lescano</v>
          </cell>
          <cell r="P8682">
            <v>5491133449012</v>
          </cell>
          <cell r="Q8682" t="str">
            <v>Mar del plata</v>
          </cell>
          <cell r="R8682">
            <v>1092</v>
          </cell>
          <cell r="U8682" t="str">
            <v>Hurlingham</v>
          </cell>
          <cell r="V8682">
            <v>1688</v>
          </cell>
          <cell r="W8682" t="str">
            <v>Gran Buenos Aires</v>
          </cell>
          <cell r="Y8682" t="str">
            <v>ENVÍO SIN CARGO (CABA Y GRAN PARTE DE GBA) TIEMPO: 4 a 6 DÍAS HÁBILES</v>
          </cell>
          <cell r="Z8682" t="str">
            <v>Mercado Pago</v>
          </cell>
          <cell r="AD8682">
            <v>44009</v>
          </cell>
          <cell r="AE8682">
            <v>44012</v>
          </cell>
          <cell r="AF8682" t="str">
            <v>PUFF REDONDO AQUA 30 CM x 30 CM H</v>
          </cell>
          <cell r="AG8682" t="str">
            <v>1806.2</v>
          </cell>
          <cell r="AH8682">
            <v>1</v>
          </cell>
          <cell r="AI8682" t="str">
            <v>046AS7257</v>
          </cell>
          <cell r="AJ8682" t="str">
            <v>Móvil</v>
          </cell>
          <cell r="AK8682" t="str">
            <v>LLEGA EL 2-06 ENTRE 8 Y 17 HORAS!</v>
          </cell>
          <cell r="AL8682">
            <v>1551361049</v>
          </cell>
          <cell r="AM8682">
            <v>247462928</v>
          </cell>
          <cell r="AN8682" t="str">
            <v>Sí</v>
          </cell>
        </row>
        <row r="8683">
          <cell r="A8683">
            <v>863</v>
          </cell>
          <cell r="B8683" t="str">
            <v>xoanaestevez@outlook.com</v>
          </cell>
          <cell r="C8683">
            <v>44009</v>
          </cell>
          <cell r="D8683" t="str">
            <v>Abierta</v>
          </cell>
          <cell r="E8683" t="str">
            <v>Recibido</v>
          </cell>
          <cell r="F8683" t="str">
            <v>Enviado</v>
          </cell>
          <cell r="G8683" t="str">
            <v>ARS</v>
          </cell>
          <cell r="H8683" t="str">
            <v>4789.04</v>
          </cell>
          <cell r="I8683">
            <v>0</v>
          </cell>
          <cell r="J8683">
            <v>0</v>
          </cell>
          <cell r="K8683" t="str">
            <v>4789.04</v>
          </cell>
          <cell r="L8683" t="str">
            <v>Xoana Estevez</v>
          </cell>
          <cell r="M8683">
            <v>34136812</v>
          </cell>
          <cell r="N8683">
            <v>1136654406</v>
          </cell>
          <cell r="O8683" t="str">
            <v>Xoana Estevez</v>
          </cell>
          <cell r="P8683">
            <v>1136654406</v>
          </cell>
          <cell r="Q8683" t="str">
            <v>Libertad</v>
          </cell>
          <cell r="R8683">
            <v>1750</v>
          </cell>
          <cell r="S8683" t="str">
            <v>Esquina Lavalle</v>
          </cell>
          <cell r="T8683" t="str">
            <v>El talar</v>
          </cell>
          <cell r="U8683" t="str">
            <v>Tigre</v>
          </cell>
          <cell r="V8683">
            <v>1618</v>
          </cell>
          <cell r="W8683" t="str">
            <v>Gran Buenos Aires</v>
          </cell>
          <cell r="Y8683" t="str">
            <v>ENVÍO SIN CARGO (CABA Y GRAN PARTE DE GBA) TIEMPO: 4 a 6 DÍAS HÁBILES</v>
          </cell>
          <cell r="Z8683" t="str">
            <v>Mercado Pago</v>
          </cell>
          <cell r="AD8683">
            <v>44009</v>
          </cell>
          <cell r="AE8683">
            <v>44012</v>
          </cell>
          <cell r="AF8683" t="str">
            <v>INDIVIDUAL CUERINA HOJAS 32.5CM DIAM</v>
          </cell>
          <cell r="AG8683" t="str">
            <v>385.13</v>
          </cell>
          <cell r="AH8683">
            <v>8</v>
          </cell>
          <cell r="AI8683" t="str">
            <v>CHUIN45C</v>
          </cell>
          <cell r="AJ8683" t="str">
            <v>Móvil</v>
          </cell>
          <cell r="AK8683" t="str">
            <v>LLEGA EL 2-06 ENTRE 8 Y 17 HORAS!</v>
          </cell>
          <cell r="AL8683">
            <v>1551345106</v>
          </cell>
          <cell r="AM8683">
            <v>247212749</v>
          </cell>
          <cell r="AN8683" t="str">
            <v>Sí</v>
          </cell>
        </row>
        <row r="8684">
          <cell r="A8684">
            <v>863</v>
          </cell>
          <cell r="B8684" t="str">
            <v>xoanaestevez@outlook.com</v>
          </cell>
          <cell r="AF8684" t="str">
            <v>MESA PLEGABLE PARA PC MADERA Y METAL 59X39X23CM (Beige con Negro)</v>
          </cell>
          <cell r="AG8684">
            <v>1708</v>
          </cell>
          <cell r="AH8684">
            <v>1</v>
          </cell>
          <cell r="AI8684" t="str">
            <v>046ME7897</v>
          </cell>
          <cell r="AN8684" t="str">
            <v>Sí</v>
          </cell>
        </row>
        <row r="8685">
          <cell r="A8685">
            <v>862</v>
          </cell>
          <cell r="B8685" t="str">
            <v>vero.mq94@gmail.com</v>
          </cell>
          <cell r="C8685">
            <v>44009</v>
          </cell>
          <cell r="D8685" t="str">
            <v>Abierta</v>
          </cell>
          <cell r="E8685" t="str">
            <v>Recibido</v>
          </cell>
          <cell r="F8685" t="str">
            <v>Enviado</v>
          </cell>
          <cell r="G8685" t="str">
            <v>ARS</v>
          </cell>
          <cell r="H8685" t="str">
            <v>3385.14</v>
          </cell>
          <cell r="I8685">
            <v>0</v>
          </cell>
          <cell r="J8685">
            <v>0</v>
          </cell>
          <cell r="K8685" t="str">
            <v>3385.14</v>
          </cell>
          <cell r="L8685" t="str">
            <v>Veronica Paula Martinez Quinzio</v>
          </cell>
          <cell r="M8685">
            <v>37988487</v>
          </cell>
          <cell r="N8685">
            <v>1149459619</v>
          </cell>
          <cell r="O8685" t="str">
            <v>Veronica Paula Martinez Quinzio</v>
          </cell>
          <cell r="P8685">
            <v>1149459619</v>
          </cell>
          <cell r="Q8685" t="str">
            <v>Jose Marmol</v>
          </cell>
          <cell r="R8685">
            <v>464</v>
          </cell>
          <cell r="S8685" t="str">
            <v>casa</v>
          </cell>
          <cell r="T8685" t="str">
            <v>Caballito</v>
          </cell>
          <cell r="U8685" t="str">
            <v>Caba</v>
          </cell>
          <cell r="V8685">
            <v>1236</v>
          </cell>
          <cell r="W8685" t="str">
            <v>Capital Federal</v>
          </cell>
          <cell r="Y8685" t="str">
            <v>ENVÍO SIN CARGO (CABA Y GRAN PARTE DE GBA) TIEMPO: 4 a 6 DÍAS HÁBILES</v>
          </cell>
          <cell r="Z8685" t="str">
            <v>Mercado Pago</v>
          </cell>
          <cell r="AB8685" t="str">
            <v>Hola! Necesitaría que entreguen el pedido por la tarde. Muchas gracias!</v>
          </cell>
          <cell r="AD8685">
            <v>44009</v>
          </cell>
          <cell r="AE8685">
            <v>44012</v>
          </cell>
          <cell r="AF8685" t="str">
            <v>BOWL BAMBOO NEGRO 6X12CM</v>
          </cell>
          <cell r="AG8685" t="str">
            <v>491.7</v>
          </cell>
          <cell r="AH8685">
            <v>1</v>
          </cell>
          <cell r="AI8685" t="str">
            <v>BA7831</v>
          </cell>
          <cell r="AJ8685" t="str">
            <v>Web</v>
          </cell>
          <cell r="AK8685" t="str">
            <v/>
          </cell>
          <cell r="AL8685">
            <v>1551345053</v>
          </cell>
          <cell r="AM8685">
            <v>247438631</v>
          </cell>
          <cell r="AN8685" t="str">
            <v>Sí</v>
          </cell>
        </row>
        <row r="8686">
          <cell r="A8686">
            <v>862</v>
          </cell>
          <cell r="B8686" t="str">
            <v>vero.mq94@gmail.com</v>
          </cell>
          <cell r="AF8686" t="str">
            <v>RELOJ DESPERTADOR CON CAMPANA 12 / 7CM DIAM. (Blanco)</v>
          </cell>
          <cell r="AG8686" t="str">
            <v>780.5</v>
          </cell>
          <cell r="AH8686">
            <v>1</v>
          </cell>
          <cell r="AI8686" t="str">
            <v>046AC7619</v>
          </cell>
          <cell r="AN8686" t="str">
            <v>Sí</v>
          </cell>
        </row>
        <row r="8687">
          <cell r="A8687">
            <v>862</v>
          </cell>
          <cell r="B8687" t="str">
            <v>vero.mq94@gmail.com</v>
          </cell>
          <cell r="AF8687" t="str">
            <v>RELOJ DESPERTADOR CON CAMPANA 12 / 7CM DIAM. (Rojo)</v>
          </cell>
          <cell r="AG8687" t="str">
            <v>780.5</v>
          </cell>
          <cell r="AH8687">
            <v>1</v>
          </cell>
          <cell r="AI8687" t="str">
            <v>046AC7619</v>
          </cell>
          <cell r="AN8687" t="str">
            <v>Sí</v>
          </cell>
        </row>
        <row r="8688">
          <cell r="A8688">
            <v>862</v>
          </cell>
          <cell r="B8688" t="str">
            <v>vero.mq94@gmail.com</v>
          </cell>
          <cell r="AF8688" t="str">
            <v>BOWL BAMBOO NEGRO 14X28CM</v>
          </cell>
          <cell r="AG8688" t="str">
            <v>1332.44</v>
          </cell>
          <cell r="AH8688">
            <v>1</v>
          </cell>
          <cell r="AI8688" t="str">
            <v>BA7813</v>
          </cell>
          <cell r="AN8688" t="str">
            <v>Sí</v>
          </cell>
        </row>
        <row r="8689">
          <cell r="A8689">
            <v>861</v>
          </cell>
          <cell r="B8689" t="str">
            <v>florenciafacio@gmail.com</v>
          </cell>
          <cell r="C8689">
            <v>44009</v>
          </cell>
          <cell r="D8689" t="str">
            <v>Abierta</v>
          </cell>
          <cell r="E8689" t="str">
            <v>Recibido</v>
          </cell>
          <cell r="F8689" t="str">
            <v>Enviado</v>
          </cell>
          <cell r="G8689" t="str">
            <v>ARS</v>
          </cell>
          <cell r="H8689" t="str">
            <v>3361.44</v>
          </cell>
          <cell r="I8689">
            <v>0</v>
          </cell>
          <cell r="J8689">
            <v>0</v>
          </cell>
          <cell r="K8689" t="str">
            <v>3361.44</v>
          </cell>
          <cell r="L8689" t="str">
            <v>Florencia Facio</v>
          </cell>
          <cell r="M8689">
            <v>2803056</v>
          </cell>
          <cell r="N8689">
            <v>1141909410</v>
          </cell>
          <cell r="O8689" t="str">
            <v>Florencia Facio</v>
          </cell>
          <cell r="P8689">
            <v>1141909410</v>
          </cell>
          <cell r="Q8689" t="str">
            <v>Nuñez</v>
          </cell>
          <cell r="R8689">
            <v>2442</v>
          </cell>
          <cell r="S8689" t="str">
            <v>2C</v>
          </cell>
          <cell r="T8689" t="str">
            <v>Nuñez</v>
          </cell>
          <cell r="U8689" t="str">
            <v>Caba</v>
          </cell>
          <cell r="V8689">
            <v>1429</v>
          </cell>
          <cell r="W8689" t="str">
            <v>Capital Federal</v>
          </cell>
          <cell r="Y8689" t="str">
            <v>ENVÍO SIN CARGO (CABA Y GRAN PARTE DE GBA) TIEMPO: 4 a 6 DÍAS HÁBILES</v>
          </cell>
          <cell r="Z8689" t="str">
            <v>Mercado Pago</v>
          </cell>
          <cell r="AD8689">
            <v>44009</v>
          </cell>
          <cell r="AE8689">
            <v>44012</v>
          </cell>
          <cell r="AF8689" t="str">
            <v>MOLINILLO ACERO INOXIDABLE 15 cm</v>
          </cell>
          <cell r="AG8689" t="str">
            <v>873.44</v>
          </cell>
          <cell r="AH8689">
            <v>1</v>
          </cell>
          <cell r="AI8689" t="str">
            <v>046BA6863 con el 15%</v>
          </cell>
          <cell r="AJ8689" t="str">
            <v>Móvil</v>
          </cell>
          <cell r="AK8689" t="str">
            <v>LLEGA EL 2-06 ENTRE 8 Y 17 HORAS!</v>
          </cell>
          <cell r="AL8689">
            <v>1551342521</v>
          </cell>
          <cell r="AM8689">
            <v>247401832</v>
          </cell>
          <cell r="AN8689" t="str">
            <v>Sí</v>
          </cell>
        </row>
        <row r="8690">
          <cell r="A8690">
            <v>861</v>
          </cell>
          <cell r="B8690" t="str">
            <v>florenciafacio@gmail.com</v>
          </cell>
          <cell r="AF8690" t="str">
            <v>SET X 6 VASO BELLIZE AZUL X 315ML</v>
          </cell>
          <cell r="AG8690" t="str">
            <v>1312.32</v>
          </cell>
          <cell r="AH8690">
            <v>1</v>
          </cell>
          <cell r="AI8690" t="str">
            <v>TW88640</v>
          </cell>
          <cell r="AN8690" t="str">
            <v>Sí</v>
          </cell>
        </row>
        <row r="8691">
          <cell r="A8691">
            <v>861</v>
          </cell>
          <cell r="B8691" t="str">
            <v>florenciafacio@gmail.com</v>
          </cell>
          <cell r="AF8691" t="str">
            <v>PLATO DE VIDRIO LINEAS 31CM</v>
          </cell>
          <cell r="AG8691">
            <v>373</v>
          </cell>
          <cell r="AH8691">
            <v>1</v>
          </cell>
          <cell r="AI8691" t="str">
            <v>046BA6335</v>
          </cell>
          <cell r="AN8691" t="str">
            <v>Sí</v>
          </cell>
        </row>
        <row r="8692">
          <cell r="A8692">
            <v>861</v>
          </cell>
          <cell r="B8692" t="str">
            <v>florenciafacio@gmail.com</v>
          </cell>
          <cell r="AF8692" t="str">
            <v>MOLDE P/PIZZA ANTIADHERENTE NEGRO 35 CM.</v>
          </cell>
          <cell r="AG8692" t="str">
            <v>802.68</v>
          </cell>
          <cell r="AH8692">
            <v>1</v>
          </cell>
          <cell r="AI8692" t="str">
            <v>043BA6160</v>
          </cell>
          <cell r="AN8692" t="str">
            <v>Sí</v>
          </cell>
        </row>
        <row r="8693">
          <cell r="A8693">
            <v>860</v>
          </cell>
          <cell r="B8693" t="str">
            <v>francasara36@outlook.com.ar</v>
          </cell>
          <cell r="C8693">
            <v>44009</v>
          </cell>
          <cell r="D8693" t="str">
            <v>Abierta</v>
          </cell>
          <cell r="E8693" t="str">
            <v>Recibido</v>
          </cell>
          <cell r="F8693" t="str">
            <v>Enviado</v>
          </cell>
          <cell r="G8693" t="str">
            <v>ARS</v>
          </cell>
          <cell r="H8693" t="str">
            <v>1155.19</v>
          </cell>
          <cell r="I8693">
            <v>0</v>
          </cell>
          <cell r="J8693">
            <v>0</v>
          </cell>
          <cell r="K8693" t="str">
            <v>1155.19</v>
          </cell>
          <cell r="L8693" t="str">
            <v>Mariana Gabrielloni</v>
          </cell>
          <cell r="M8693">
            <v>25674</v>
          </cell>
          <cell r="N8693">
            <v>1153475419</v>
          </cell>
          <cell r="O8693" t="str">
            <v>Mariana Gabrielloni</v>
          </cell>
          <cell r="P8693">
            <v>1153475419</v>
          </cell>
          <cell r="Q8693" t="str">
            <v>Hipólito Yrigoyen</v>
          </cell>
          <cell r="R8693">
            <v>516</v>
          </cell>
          <cell r="S8693" t="str">
            <v>3d</v>
          </cell>
          <cell r="T8693" t="str">
            <v>Quilmes</v>
          </cell>
          <cell r="U8693" t="str">
            <v>Quilmes</v>
          </cell>
          <cell r="V8693">
            <v>1876</v>
          </cell>
          <cell r="W8693" t="str">
            <v>Gran Buenos Aires</v>
          </cell>
          <cell r="Y8693" t="str">
            <v>ENVÍO SIN CARGO (CABA Y GRAN PARTE DE GBA) TIEMPO: 4 a 6 DÍAS HÁBILES</v>
          </cell>
          <cell r="Z8693" t="str">
            <v>Mercado Pago</v>
          </cell>
          <cell r="AD8693">
            <v>44009</v>
          </cell>
          <cell r="AE8693">
            <v>44012</v>
          </cell>
          <cell r="AF8693" t="str">
            <v>INDIVIDUAL DE CUERINA AQUI Y AHORA RECTANGULAR 44 X 30CM</v>
          </cell>
          <cell r="AG8693" t="str">
            <v>385.03</v>
          </cell>
          <cell r="AH8693">
            <v>2</v>
          </cell>
          <cell r="AI8693" t="str">
            <v>CHUIN49R</v>
          </cell>
          <cell r="AJ8693" t="str">
            <v>Móvil</v>
          </cell>
          <cell r="AK8693" t="str">
            <v>LLEGA EL 2-06 ENTRE 8 Y 17 HORAS!</v>
          </cell>
          <cell r="AL8693">
            <v>1551238434</v>
          </cell>
          <cell r="AM8693">
            <v>247349874</v>
          </cell>
          <cell r="AN8693" t="str">
            <v>Sí</v>
          </cell>
        </row>
        <row r="8694">
          <cell r="A8694">
            <v>860</v>
          </cell>
          <cell r="B8694" t="str">
            <v>francasara36@outlook.com.ar</v>
          </cell>
          <cell r="AF8694" t="str">
            <v>INDIVIDUAL CUERINA HOJAS 32.5CM DIAM</v>
          </cell>
          <cell r="AG8694" t="str">
            <v>385.13</v>
          </cell>
          <cell r="AH8694">
            <v>1</v>
          </cell>
          <cell r="AI8694" t="str">
            <v>CHUIN45C</v>
          </cell>
          <cell r="AN8694" t="str">
            <v>Sí</v>
          </cell>
        </row>
        <row r="8695">
          <cell r="A8695">
            <v>859</v>
          </cell>
          <cell r="B8695" t="str">
            <v>claritag.322@gmail.com</v>
          </cell>
          <cell r="C8695">
            <v>44009</v>
          </cell>
          <cell r="D8695" t="str">
            <v>Abierta</v>
          </cell>
          <cell r="E8695" t="str">
            <v>Anulado</v>
          </cell>
          <cell r="F8695" t="str">
            <v>No está empaquetado</v>
          </cell>
          <cell r="G8695" t="str">
            <v>ARS</v>
          </cell>
          <cell r="H8695">
            <v>1200</v>
          </cell>
          <cell r="I8695">
            <v>0</v>
          </cell>
          <cell r="J8695">
            <v>0</v>
          </cell>
          <cell r="K8695">
            <v>1200</v>
          </cell>
          <cell r="L8695" t="str">
            <v>Clara Gonzalez</v>
          </cell>
          <cell r="M8695">
            <v>33055444</v>
          </cell>
          <cell r="N8695">
            <v>1123322886</v>
          </cell>
          <cell r="O8695" t="str">
            <v>Clara Gonzalez</v>
          </cell>
          <cell r="P8695">
            <v>1123322886</v>
          </cell>
          <cell r="Q8695" t="str">
            <v>Pedro Farias</v>
          </cell>
          <cell r="R8695">
            <v>515</v>
          </cell>
          <cell r="S8695" t="str">
            <v>5 planta baja</v>
          </cell>
          <cell r="U8695" t="str">
            <v>Muñiz - san Miguel</v>
          </cell>
          <cell r="V8695">
            <v>1440</v>
          </cell>
          <cell r="W8695" t="str">
            <v>Capital Federal</v>
          </cell>
          <cell r="Y8695" t="str">
            <v>ENVÍO SIN CARGO (CABA Y GRAN PARTE DE GBA) TIEMPO: 4 a 6 DÍAS HÁBILES</v>
          </cell>
          <cell r="Z8695" t="str">
            <v>Mercado Pago</v>
          </cell>
          <cell r="AF8695" t="str">
            <v>TAZA ROMA DE CERAMICA BLANCO</v>
          </cell>
          <cell r="AG8695">
            <v>600</v>
          </cell>
          <cell r="AH8695">
            <v>2</v>
          </cell>
          <cell r="AI8695" t="str">
            <v>PO61713</v>
          </cell>
          <cell r="AJ8695" t="str">
            <v>Móvil</v>
          </cell>
          <cell r="AK8695" t="str">
            <v/>
          </cell>
          <cell r="AL8695">
            <v>1551204275</v>
          </cell>
          <cell r="AM8695">
            <v>247352444</v>
          </cell>
          <cell r="AN8695" t="str">
            <v>Sí</v>
          </cell>
        </row>
        <row r="8696">
          <cell r="A8696">
            <v>858</v>
          </cell>
          <cell r="B8696" t="str">
            <v>claritag.322@gmail.com</v>
          </cell>
          <cell r="C8696">
            <v>44009</v>
          </cell>
          <cell r="D8696" t="str">
            <v>Abierta</v>
          </cell>
          <cell r="E8696" t="str">
            <v>Anulado</v>
          </cell>
          <cell r="F8696" t="str">
            <v>No está empaquetado</v>
          </cell>
          <cell r="G8696" t="str">
            <v>ARS</v>
          </cell>
          <cell r="H8696">
            <v>1200</v>
          </cell>
          <cell r="I8696">
            <v>0</v>
          </cell>
          <cell r="J8696">
            <v>0</v>
          </cell>
          <cell r="K8696">
            <v>1720</v>
          </cell>
          <cell r="L8696" t="str">
            <v>Clara Gonzalez</v>
          </cell>
          <cell r="M8696">
            <v>33055444</v>
          </cell>
          <cell r="N8696">
            <v>1123322886</v>
          </cell>
          <cell r="O8696" t="str">
            <v>Clara Gonzalez</v>
          </cell>
          <cell r="P8696">
            <v>1123322886</v>
          </cell>
          <cell r="Q8696" t="str">
            <v>Pedro Farias</v>
          </cell>
          <cell r="R8696">
            <v>515</v>
          </cell>
          <cell r="S8696" t="str">
            <v>5 pb</v>
          </cell>
          <cell r="U8696" t="str">
            <v>Muñiz</v>
          </cell>
          <cell r="V8696">
            <v>1440</v>
          </cell>
          <cell r="W8696" t="str">
            <v>Capital Federal</v>
          </cell>
          <cell r="Y8696" t="str">
            <v>ENVÍO SIN CARGO (CABA Y GRAN PARTE DE GBA) TIEMPO: 4 a 6 DÍAS HÁBILES</v>
          </cell>
          <cell r="Z8696" t="str">
            <v>Mercado Pago</v>
          </cell>
          <cell r="AF8696" t="str">
            <v>TAZA ROMA DE CERAMICA BLANCO</v>
          </cell>
          <cell r="AG8696">
            <v>600</v>
          </cell>
          <cell r="AH8696">
            <v>2</v>
          </cell>
          <cell r="AI8696" t="str">
            <v>PO61713</v>
          </cell>
          <cell r="AJ8696" t="str">
            <v>Móvil</v>
          </cell>
          <cell r="AK8696" t="str">
            <v/>
          </cell>
          <cell r="AL8696">
            <v>1551193722</v>
          </cell>
          <cell r="AM8696">
            <v>247317763</v>
          </cell>
          <cell r="AN8696" t="str">
            <v>Sí</v>
          </cell>
        </row>
        <row r="8697">
          <cell r="A8697">
            <v>857</v>
          </cell>
          <cell r="B8697" t="str">
            <v>mica.bavcar@hotmail.com.ar</v>
          </cell>
          <cell r="C8697">
            <v>44009</v>
          </cell>
          <cell r="D8697" t="str">
            <v>Abierta</v>
          </cell>
          <cell r="E8697" t="str">
            <v>Recibido</v>
          </cell>
          <cell r="F8697" t="str">
            <v>Enviado</v>
          </cell>
          <cell r="G8697" t="str">
            <v>ARS</v>
          </cell>
          <cell r="H8697" t="str">
            <v>1780.37</v>
          </cell>
          <cell r="I8697">
            <v>0</v>
          </cell>
          <cell r="J8697">
            <v>0</v>
          </cell>
          <cell r="K8697" t="str">
            <v>1780.37</v>
          </cell>
          <cell r="L8697" t="str">
            <v>Micaela Bavcar</v>
          </cell>
          <cell r="M8697">
            <v>36498393</v>
          </cell>
          <cell r="N8697">
            <v>1140525621</v>
          </cell>
          <cell r="O8697" t="str">
            <v>Micaela bavcar</v>
          </cell>
          <cell r="P8697">
            <v>1140525621</v>
          </cell>
          <cell r="Q8697" t="str">
            <v>El Rosedal</v>
          </cell>
          <cell r="R8697">
            <v>330</v>
          </cell>
          <cell r="T8697" t="str">
            <v>llavallol</v>
          </cell>
          <cell r="U8697" t="str">
            <v>Lomas De Zamora</v>
          </cell>
          <cell r="V8697">
            <v>1832</v>
          </cell>
          <cell r="W8697" t="str">
            <v>Gran Buenos Aires</v>
          </cell>
          <cell r="Y8697" t="str">
            <v>ENVÍO SIN CARGO (CABA Y GRAN PARTE DE GBA) TIEMPO: 4 a 6 DÍAS HÁBILES</v>
          </cell>
          <cell r="Z8697" t="str">
            <v>Mercado Pago</v>
          </cell>
          <cell r="AD8697">
            <v>44009</v>
          </cell>
          <cell r="AE8697">
            <v>44012</v>
          </cell>
          <cell r="AF8697" t="str">
            <v>ESCURRIDIZO//ESCURRE CUBIERTOS CUBIERTOS (Blanco)</v>
          </cell>
          <cell r="AG8697">
            <v>385</v>
          </cell>
          <cell r="AH8697">
            <v>1</v>
          </cell>
          <cell r="AI8697" t="str">
            <v>Q069</v>
          </cell>
          <cell r="AJ8697" t="str">
            <v>Web</v>
          </cell>
          <cell r="AK8697" t="str">
            <v>LLEGA EL 2-06 ENTRE 8 Y 17 HORAS!</v>
          </cell>
          <cell r="AL8697">
            <v>1551192606</v>
          </cell>
          <cell r="AM8697">
            <v>247323209</v>
          </cell>
          <cell r="AN8697" t="str">
            <v>Sí</v>
          </cell>
        </row>
        <row r="8698">
          <cell r="A8698">
            <v>857</v>
          </cell>
          <cell r="B8698" t="str">
            <v>mica.bavcar@hotmail.com.ar</v>
          </cell>
          <cell r="AF8698" t="str">
            <v>BANDEJA BAMBOO NEGRO 30X4CM</v>
          </cell>
          <cell r="AG8698" t="str">
            <v>1395.37</v>
          </cell>
          <cell r="AH8698">
            <v>1</v>
          </cell>
          <cell r="AI8698" t="str">
            <v>BA8135NEG</v>
          </cell>
          <cell r="AN8698" t="str">
            <v>Sí</v>
          </cell>
        </row>
        <row r="8699">
          <cell r="A8699">
            <v>856</v>
          </cell>
          <cell r="B8699" t="str">
            <v>michdrw@gmail.com</v>
          </cell>
          <cell r="C8699">
            <v>44009</v>
          </cell>
          <cell r="D8699" t="str">
            <v>Abierta</v>
          </cell>
          <cell r="E8699" t="str">
            <v>Recibido</v>
          </cell>
          <cell r="F8699" t="str">
            <v>Enviado</v>
          </cell>
          <cell r="G8699" t="str">
            <v>ARS</v>
          </cell>
          <cell r="H8699">
            <v>1708</v>
          </cell>
          <cell r="I8699">
            <v>0</v>
          </cell>
          <cell r="J8699">
            <v>0</v>
          </cell>
          <cell r="K8699">
            <v>1708</v>
          </cell>
          <cell r="L8699" t="str">
            <v>Michelle Rodriguez</v>
          </cell>
          <cell r="M8699">
            <v>38797424</v>
          </cell>
          <cell r="N8699">
            <v>1162546087</v>
          </cell>
          <cell r="O8699" t="str">
            <v>Michelle Rodriguez</v>
          </cell>
          <cell r="P8699">
            <v>1162546087</v>
          </cell>
          <cell r="Q8699" t="str">
            <v>Quilmes</v>
          </cell>
          <cell r="R8699">
            <v>382</v>
          </cell>
          <cell r="S8699" t="str">
            <v>PB</v>
          </cell>
          <cell r="T8699" t="str">
            <v>Parque Patricios</v>
          </cell>
          <cell r="U8699" t="str">
            <v>Caba</v>
          </cell>
          <cell r="V8699">
            <v>1437</v>
          </cell>
          <cell r="W8699" t="str">
            <v>Capital Federal</v>
          </cell>
          <cell r="Y8699" t="str">
            <v>ENVÍO SIN CARGO (CABA Y GRAN PARTE DE GBA) TIEMPO: 4 a 6 DÍAS HÁBILES</v>
          </cell>
          <cell r="Z8699" t="str">
            <v>Mercado Pago</v>
          </cell>
          <cell r="AD8699">
            <v>44009</v>
          </cell>
          <cell r="AE8699">
            <v>44012</v>
          </cell>
          <cell r="AF8699" t="str">
            <v>MESA PLEGABLE PARA PC MADERA Y METAL 59X39X23CM (Beige)</v>
          </cell>
          <cell r="AG8699">
            <v>1708</v>
          </cell>
          <cell r="AH8699">
            <v>1</v>
          </cell>
          <cell r="AI8699" t="str">
            <v>046ME7897</v>
          </cell>
          <cell r="AJ8699" t="str">
            <v>Web</v>
          </cell>
          <cell r="AK8699" t="str">
            <v>LLEGA EL 2-06 ENTRE 8 Y 17 HORAS!</v>
          </cell>
          <cell r="AL8699">
            <v>1551042162</v>
          </cell>
          <cell r="AM8699">
            <v>247248931</v>
          </cell>
          <cell r="AN8699" t="str">
            <v>Sí</v>
          </cell>
        </row>
        <row r="8700">
          <cell r="A8700">
            <v>855</v>
          </cell>
          <cell r="B8700" t="str">
            <v>marlenechrystan@gmail.com</v>
          </cell>
          <cell r="C8700">
            <v>44009</v>
          </cell>
          <cell r="D8700" t="str">
            <v>Abierta</v>
          </cell>
          <cell r="E8700" t="str">
            <v>Recibido</v>
          </cell>
          <cell r="F8700" t="str">
            <v>Enviado</v>
          </cell>
          <cell r="G8700" t="str">
            <v>ARS</v>
          </cell>
          <cell r="H8700">
            <v>4378</v>
          </cell>
          <cell r="I8700">
            <v>0</v>
          </cell>
          <cell r="J8700">
            <v>0</v>
          </cell>
          <cell r="K8700">
            <v>4378</v>
          </cell>
          <cell r="L8700" t="str">
            <v>Marlene Chrystan</v>
          </cell>
          <cell r="M8700">
            <v>38304160</v>
          </cell>
          <cell r="N8700">
            <v>1153780071</v>
          </cell>
          <cell r="O8700" t="str">
            <v>Marlene Chrystan</v>
          </cell>
          <cell r="P8700">
            <v>1153780071</v>
          </cell>
          <cell r="Q8700" t="str">
            <v>Calle 365</v>
          </cell>
          <cell r="R8700">
            <v>930</v>
          </cell>
          <cell r="T8700" t="str">
            <v>Ranelagh</v>
          </cell>
          <cell r="U8700" t="str">
            <v>Ranelagh</v>
          </cell>
          <cell r="V8700">
            <v>1886</v>
          </cell>
          <cell r="W8700" t="str">
            <v>Gran Buenos Aires</v>
          </cell>
          <cell r="Y8700" t="str">
            <v>ENVÍO SIN CARGO (CABA Y GRAN PARTE DE GBA) TIEMPO: 4 a 6 DÍAS HÁBILES</v>
          </cell>
          <cell r="Z8700" t="str">
            <v>Mercado Pago</v>
          </cell>
          <cell r="AD8700">
            <v>44009</v>
          </cell>
          <cell r="AE8700">
            <v>44012</v>
          </cell>
          <cell r="AF8700" t="str">
            <v>PLATO PLAYO CERAMICA AZUL POPPY 26 CM PARTHENON</v>
          </cell>
          <cell r="AG8700">
            <v>4378</v>
          </cell>
          <cell r="AH8700">
            <v>1</v>
          </cell>
          <cell r="AI8700" t="str">
            <v>PO342472 POR UNIDAD</v>
          </cell>
          <cell r="AJ8700" t="str">
            <v>Web</v>
          </cell>
          <cell r="AK8700" t="str">
            <v>LLEGA EL 2-06 ENTRE 8 Y 17 HORAS!</v>
          </cell>
          <cell r="AL8700">
            <v>1551034741</v>
          </cell>
          <cell r="AM8700">
            <v>246380123</v>
          </cell>
          <cell r="AN8700" t="str">
            <v>Sí</v>
          </cell>
        </row>
        <row r="8701">
          <cell r="A8701">
            <v>854</v>
          </cell>
          <cell r="B8701" t="str">
            <v>nataliavillalbalastra@gmail.com</v>
          </cell>
          <cell r="C8701">
            <v>44009</v>
          </cell>
          <cell r="D8701" t="str">
            <v>Abierta</v>
          </cell>
          <cell r="E8701" t="str">
            <v>Recibido</v>
          </cell>
          <cell r="F8701" t="str">
            <v>Enviado</v>
          </cell>
          <cell r="G8701" t="str">
            <v>ARS</v>
          </cell>
          <cell r="H8701" t="str">
            <v>4934.62</v>
          </cell>
          <cell r="I8701">
            <v>0</v>
          </cell>
          <cell r="J8701">
            <v>0</v>
          </cell>
          <cell r="K8701" t="str">
            <v>4934.62</v>
          </cell>
          <cell r="L8701" t="str">
            <v>Natalia Villalba Lastra</v>
          </cell>
          <cell r="M8701">
            <v>33187993</v>
          </cell>
          <cell r="N8701">
            <v>1121663658</v>
          </cell>
          <cell r="O8701" t="str">
            <v>Natalia Villalba Lastra</v>
          </cell>
          <cell r="P8701">
            <v>1121663658</v>
          </cell>
          <cell r="Q8701" t="str">
            <v>Piedras</v>
          </cell>
          <cell r="R8701">
            <v>1141</v>
          </cell>
          <cell r="T8701" t="str">
            <v>San Telml</v>
          </cell>
          <cell r="U8701" t="str">
            <v>Caba</v>
          </cell>
          <cell r="V8701">
            <v>1070</v>
          </cell>
          <cell r="W8701" t="str">
            <v>Capital Federal</v>
          </cell>
          <cell r="Y8701" t="str">
            <v>ENVÍO SIN CARGO (CABA Y GRAN PARTE DE GBA) TIEMPO: 4 a 6 DÍAS HÁBILES</v>
          </cell>
          <cell r="Z8701" t="str">
            <v>Mercado Pago</v>
          </cell>
          <cell r="AD8701">
            <v>44009</v>
          </cell>
          <cell r="AE8701">
            <v>44012</v>
          </cell>
          <cell r="AF8701" t="str">
            <v>TETERA DE CERAMICA 500ML+ FILTRO</v>
          </cell>
          <cell r="AG8701">
            <v>1322</v>
          </cell>
          <cell r="AH8701">
            <v>1</v>
          </cell>
          <cell r="AI8701" t="str">
            <v>046BA4998</v>
          </cell>
          <cell r="AJ8701" t="str">
            <v>Móvil</v>
          </cell>
          <cell r="AK8701" t="str">
            <v>LLEGA EL 2-06 ENTRE 8 Y 17 HORAS!</v>
          </cell>
          <cell r="AL8701">
            <v>1551009627</v>
          </cell>
          <cell r="AM8701">
            <v>247218182</v>
          </cell>
          <cell r="AN8701" t="str">
            <v>Sí</v>
          </cell>
        </row>
        <row r="8702">
          <cell r="A8702">
            <v>854</v>
          </cell>
          <cell r="B8702" t="str">
            <v>nataliavillalbalastra@gmail.com</v>
          </cell>
          <cell r="AF8702" t="str">
            <v>PUFF REDONDO CHICO ROSA DE 30CM Y 30H</v>
          </cell>
          <cell r="AG8702" t="str">
            <v>1806.31</v>
          </cell>
          <cell r="AH8702">
            <v>2</v>
          </cell>
          <cell r="AI8702" t="str">
            <v>AS7259</v>
          </cell>
          <cell r="AN8702" t="str">
            <v>Sí</v>
          </cell>
        </row>
        <row r="8703">
          <cell r="A8703">
            <v>853</v>
          </cell>
          <cell r="B8703" t="str">
            <v>rebecaayelenmorgada@gmail.com</v>
          </cell>
          <cell r="C8703">
            <v>44009</v>
          </cell>
          <cell r="D8703" t="str">
            <v>Abierta</v>
          </cell>
          <cell r="E8703" t="str">
            <v>Recibido</v>
          </cell>
          <cell r="F8703" t="str">
            <v>Enviado</v>
          </cell>
          <cell r="G8703" t="str">
            <v>ARS</v>
          </cell>
          <cell r="H8703">
            <v>1708</v>
          </cell>
          <cell r="I8703">
            <v>0</v>
          </cell>
          <cell r="J8703">
            <v>0</v>
          </cell>
          <cell r="K8703">
            <v>1708</v>
          </cell>
          <cell r="L8703" t="str">
            <v>Rebeca Morgada</v>
          </cell>
          <cell r="M8703">
            <v>36373978</v>
          </cell>
          <cell r="N8703">
            <v>5492215935267</v>
          </cell>
          <cell r="O8703" t="str">
            <v>Rebeca Morgada</v>
          </cell>
          <cell r="P8703">
            <v>5492215935267</v>
          </cell>
          <cell r="Q8703" t="str">
            <v>15 Ex 72 Entre 123 Y 124</v>
          </cell>
          <cell r="R8703">
            <v>358</v>
          </cell>
          <cell r="S8703" t="str">
            <v>Galpon</v>
          </cell>
          <cell r="U8703" t="str">
            <v>Berisso</v>
          </cell>
          <cell r="V8703">
            <v>1440</v>
          </cell>
          <cell r="W8703" t="str">
            <v>Capital Federal</v>
          </cell>
          <cell r="Y8703" t="str">
            <v>ENVÍO SIN CARGO (CABA Y GRAN PARTE DE GBA) TIEMPO: 4 a 6 DÍAS HÁBILES</v>
          </cell>
          <cell r="Z8703" t="str">
            <v>Mercado Pago</v>
          </cell>
          <cell r="AB8703" t="str">
            <v xml:space="preserve">El lugar de entrega es berisso código postal 1923 , la dirección es 15 ex 72 entre 123 y 124 número 358 galpon ! Al ser mi lugar de trabajo solo hay gente de lunes a viernes de 9 a 17 hs  </v>
          </cell>
          <cell r="AD8703">
            <v>44009</v>
          </cell>
          <cell r="AE8703">
            <v>44012</v>
          </cell>
          <cell r="AF8703" t="str">
            <v>MESA PLEGABLE PARA PC MADERA Y METAL 59X39X23CM (Beige con Negro)</v>
          </cell>
          <cell r="AG8703">
            <v>1708</v>
          </cell>
          <cell r="AH8703">
            <v>1</v>
          </cell>
          <cell r="AI8703" t="str">
            <v>046ME7897</v>
          </cell>
          <cell r="AJ8703" t="str">
            <v>Móvil</v>
          </cell>
          <cell r="AK8703" t="str">
            <v>LLEGA EL 2-06 ENTRE 8 Y 17 HORAS!</v>
          </cell>
          <cell r="AL8703">
            <v>1551003619</v>
          </cell>
          <cell r="AM8703">
            <v>247207481</v>
          </cell>
          <cell r="AN8703" t="str">
            <v>Sí</v>
          </cell>
        </row>
        <row r="8704">
          <cell r="A8704">
            <v>852</v>
          </cell>
          <cell r="B8704" t="str">
            <v>milagros_barrionuevo@hotmail.com</v>
          </cell>
          <cell r="C8704">
            <v>44009</v>
          </cell>
          <cell r="D8704" t="str">
            <v>Abierta</v>
          </cell>
          <cell r="E8704" t="str">
            <v>Recibido</v>
          </cell>
          <cell r="F8704" t="str">
            <v>Enviado</v>
          </cell>
          <cell r="G8704" t="str">
            <v>ARS</v>
          </cell>
          <cell r="H8704">
            <v>1708</v>
          </cell>
          <cell r="I8704">
            <v>0</v>
          </cell>
          <cell r="J8704">
            <v>0</v>
          </cell>
          <cell r="K8704">
            <v>1708</v>
          </cell>
          <cell r="L8704" t="str">
            <v>Milagros Barrionuevo</v>
          </cell>
          <cell r="M8704">
            <v>43447860</v>
          </cell>
          <cell r="N8704">
            <v>1168882690</v>
          </cell>
          <cell r="O8704" t="str">
            <v>Milagros Barrionuevo</v>
          </cell>
          <cell r="P8704">
            <v>1168882690</v>
          </cell>
          <cell r="Q8704" t="str">
            <v>Blanco Encalada</v>
          </cell>
          <cell r="R8704">
            <v>3422</v>
          </cell>
          <cell r="S8704" t="str">
            <v>3 B</v>
          </cell>
          <cell r="T8704" t="str">
            <v>belgrano</v>
          </cell>
          <cell r="U8704" t="str">
            <v>Caba</v>
          </cell>
          <cell r="V8704">
            <v>1430</v>
          </cell>
          <cell r="W8704" t="str">
            <v>Capital Federal</v>
          </cell>
          <cell r="Y8704" t="str">
            <v>ENVÍO SIN CARGO (CABA Y GRAN PARTE DE GBA) TIEMPO: 4 a 6 DÍAS HÁBILES</v>
          </cell>
          <cell r="Z8704" t="str">
            <v>Mercado Pago</v>
          </cell>
          <cell r="AD8704">
            <v>44009</v>
          </cell>
          <cell r="AE8704">
            <v>44012</v>
          </cell>
          <cell r="AF8704" t="str">
            <v>MESA PLEGABLE PARA PC MADERA Y METAL 59X39X23CM (Beige)</v>
          </cell>
          <cell r="AG8704">
            <v>1708</v>
          </cell>
          <cell r="AH8704">
            <v>1</v>
          </cell>
          <cell r="AI8704" t="str">
            <v>046ME7897</v>
          </cell>
          <cell r="AJ8704" t="str">
            <v>Móvil</v>
          </cell>
          <cell r="AK8704" t="str">
            <v>LLEGA EL 2-06 ENTRE 8 Y 17 HORAS!</v>
          </cell>
          <cell r="AL8704">
            <v>1550979532</v>
          </cell>
          <cell r="AM8704">
            <v>247208424</v>
          </cell>
          <cell r="AN8704" t="str">
            <v>Sí</v>
          </cell>
        </row>
        <row r="8705">
          <cell r="A8705">
            <v>851</v>
          </cell>
          <cell r="B8705" t="str">
            <v>flor.devecchi35@gmail.com</v>
          </cell>
          <cell r="C8705">
            <v>44009</v>
          </cell>
          <cell r="D8705" t="str">
            <v>Abierta</v>
          </cell>
          <cell r="E8705" t="str">
            <v>Recibido</v>
          </cell>
          <cell r="F8705" t="str">
            <v>Enviado</v>
          </cell>
          <cell r="G8705" t="str">
            <v>ARS</v>
          </cell>
          <cell r="H8705">
            <v>3416</v>
          </cell>
          <cell r="I8705">
            <v>0</v>
          </cell>
          <cell r="J8705">
            <v>0</v>
          </cell>
          <cell r="K8705">
            <v>3416</v>
          </cell>
          <cell r="L8705" t="str">
            <v>Florencia Devecchi</v>
          </cell>
          <cell r="M8705">
            <v>35377433</v>
          </cell>
          <cell r="N8705">
            <v>1130961326</v>
          </cell>
          <cell r="O8705" t="str">
            <v>Florencia Devecchi</v>
          </cell>
          <cell r="P8705">
            <v>1130961326</v>
          </cell>
          <cell r="Q8705" t="str">
            <v>Almirante Brown</v>
          </cell>
          <cell r="R8705">
            <v>1091</v>
          </cell>
          <cell r="T8705" t="str">
            <v>Quilmes</v>
          </cell>
          <cell r="U8705" t="str">
            <v>Quilmes</v>
          </cell>
          <cell r="V8705">
            <v>1878</v>
          </cell>
          <cell r="W8705" t="str">
            <v>Gran Buenos Aires</v>
          </cell>
          <cell r="Y8705" t="str">
            <v>ENVÍO SIN CARGO (CABA Y GRAN PARTE DE GBA) TIEMPO: 4 a 6 DÍAS HÁBILES</v>
          </cell>
          <cell r="Z8705" t="str">
            <v>Mercado Pago</v>
          </cell>
          <cell r="AD8705">
            <v>44009</v>
          </cell>
          <cell r="AE8705">
            <v>44012</v>
          </cell>
          <cell r="AF8705" t="str">
            <v>MESA PLEGABLE PARA PC MADERA Y METAL 59X39X23CM (Marrón oscuro)</v>
          </cell>
          <cell r="AG8705">
            <v>1708</v>
          </cell>
          <cell r="AH8705">
            <v>1</v>
          </cell>
          <cell r="AI8705" t="str">
            <v>046ME7897</v>
          </cell>
          <cell r="AJ8705" t="str">
            <v>Móvil</v>
          </cell>
          <cell r="AK8705" t="str">
            <v>LLEGA EL 2-06 ENTRE 8 Y 17 HORAS!</v>
          </cell>
          <cell r="AL8705">
            <v>1550928456</v>
          </cell>
          <cell r="AM8705">
            <v>247158023</v>
          </cell>
          <cell r="AN8705" t="str">
            <v>Sí</v>
          </cell>
        </row>
        <row r="8706">
          <cell r="A8706">
            <v>851</v>
          </cell>
          <cell r="B8706" t="str">
            <v>flor.devecchi35@gmail.com</v>
          </cell>
          <cell r="AF8706" t="str">
            <v>MESA PLEGABLE PARA PC MADERA Y METAL 59X39X23CM (Beige)</v>
          </cell>
          <cell r="AG8706">
            <v>1708</v>
          </cell>
          <cell r="AH8706">
            <v>1</v>
          </cell>
          <cell r="AI8706" t="str">
            <v>046ME7897</v>
          </cell>
          <cell r="AN8706" t="str">
            <v>Sí</v>
          </cell>
        </row>
        <row r="8707">
          <cell r="A8707">
            <v>850</v>
          </cell>
          <cell r="B8707" t="str">
            <v>nancyjgomez@gmail.com</v>
          </cell>
          <cell r="C8707">
            <v>44009</v>
          </cell>
          <cell r="D8707" t="str">
            <v>Abierta</v>
          </cell>
          <cell r="E8707" t="str">
            <v>Recibido</v>
          </cell>
          <cell r="F8707" t="str">
            <v>Enviado</v>
          </cell>
          <cell r="G8707" t="str">
            <v>ARS</v>
          </cell>
          <cell r="H8707" t="str">
            <v>3199.74</v>
          </cell>
          <cell r="I8707">
            <v>0</v>
          </cell>
          <cell r="J8707">
            <v>0</v>
          </cell>
          <cell r="K8707" t="str">
            <v>3199.74</v>
          </cell>
          <cell r="L8707" t="str">
            <v>Nancy Gomez</v>
          </cell>
          <cell r="M8707">
            <v>36533283</v>
          </cell>
          <cell r="N8707">
            <v>1136139976</v>
          </cell>
          <cell r="O8707" t="str">
            <v>Nancy Gomez</v>
          </cell>
          <cell r="P8707">
            <v>1136139976</v>
          </cell>
          <cell r="Q8707" t="str">
            <v>Calle 44</v>
          </cell>
          <cell r="R8707">
            <v>569</v>
          </cell>
          <cell r="S8707" t="str">
            <v>Piso 1 dpto 3</v>
          </cell>
          <cell r="T8707" t="str">
            <v>La loma</v>
          </cell>
          <cell r="U8707" t="str">
            <v>La plata</v>
          </cell>
          <cell r="V8707">
            <v>1440</v>
          </cell>
          <cell r="W8707" t="str">
            <v>Capital Federal</v>
          </cell>
          <cell r="Y8707" t="str">
            <v>ENVÍO SIN CARGO (CABA Y GRAN PARTE DE GBA) TIEMPO: 4 a 6 DÍAS HÁBILES</v>
          </cell>
          <cell r="Z8707" t="str">
            <v>Mercado Pago</v>
          </cell>
          <cell r="AB8707" t="str">
            <v>Hola, la direccion es calle 24 569 1/2, ente 43 y 44, piso 1 dpto 3, cp 1900</v>
          </cell>
          <cell r="AD8707">
            <v>44009</v>
          </cell>
          <cell r="AE8707">
            <v>44012</v>
          </cell>
          <cell r="AF8707" t="str">
            <v>JABONERA BLANCA POLIRESINA 10 X 14 CM</v>
          </cell>
          <cell r="AG8707" t="str">
            <v>433.21</v>
          </cell>
          <cell r="AH8707">
            <v>1</v>
          </cell>
          <cell r="AI8707" t="str">
            <v>AB7320</v>
          </cell>
          <cell r="AJ8707" t="str">
            <v>Móvil</v>
          </cell>
          <cell r="AK8707" t="str">
            <v>LLEGA EL 2-06 ENTRE 8 Y 17 HORAS!</v>
          </cell>
          <cell r="AL8707">
            <v>1550913605</v>
          </cell>
          <cell r="AM8707">
            <v>247066512</v>
          </cell>
          <cell r="AN8707" t="str">
            <v>Sí</v>
          </cell>
        </row>
        <row r="8708">
          <cell r="A8708">
            <v>850</v>
          </cell>
          <cell r="B8708" t="str">
            <v>nancyjgomez@gmail.com</v>
          </cell>
          <cell r="AF8708" t="str">
            <v>APOYA PAVA MADERA CERCO 17.5 CM</v>
          </cell>
          <cell r="AG8708" t="str">
            <v>186.32</v>
          </cell>
          <cell r="AH8708">
            <v>1</v>
          </cell>
          <cell r="AI8708" t="str">
            <v>BA5450</v>
          </cell>
          <cell r="AN8708" t="str">
            <v>Sí</v>
          </cell>
        </row>
        <row r="8709">
          <cell r="A8709">
            <v>850</v>
          </cell>
          <cell r="B8709" t="str">
            <v>nancyjgomez@gmail.com</v>
          </cell>
          <cell r="AF8709" t="str">
            <v>TABLA DE PICAR RECTANGULAR BLANCA 31X45 CM</v>
          </cell>
          <cell r="AG8709" t="str">
            <v>815.22</v>
          </cell>
          <cell r="AH8709">
            <v>1</v>
          </cell>
          <cell r="AI8709" t="str">
            <v>BA8059</v>
          </cell>
          <cell r="AN8709" t="str">
            <v>Sí</v>
          </cell>
        </row>
        <row r="8710">
          <cell r="A8710">
            <v>850</v>
          </cell>
          <cell r="B8710" t="str">
            <v>nancyjgomez@gmail.com</v>
          </cell>
          <cell r="AF8710" t="str">
            <v>SEGURO PARA PUERTA SILICONA 1PC COLORES SURTIDOS SIN ELECCION</v>
          </cell>
          <cell r="AG8710" t="str">
            <v>56.99</v>
          </cell>
          <cell r="AH8710">
            <v>1</v>
          </cell>
          <cell r="AI8710" t="str">
            <v>019BA6986</v>
          </cell>
          <cell r="AN8710" t="str">
            <v>Sí</v>
          </cell>
        </row>
        <row r="8711">
          <cell r="A8711">
            <v>850</v>
          </cell>
          <cell r="B8711" t="str">
            <v>nancyjgomez@gmail.com</v>
          </cell>
          <cell r="AF8711" t="str">
            <v>MESA PLEGABLE PARA PC MADERA Y METAL 59X39X23CM (Marrón oscuro)</v>
          </cell>
          <cell r="AG8711">
            <v>1708</v>
          </cell>
          <cell r="AH8711">
            <v>1</v>
          </cell>
          <cell r="AI8711" t="str">
            <v>046ME7897</v>
          </cell>
          <cell r="AN8711" t="str">
            <v>Sí</v>
          </cell>
        </row>
        <row r="8712">
          <cell r="A8712">
            <v>849</v>
          </cell>
          <cell r="B8712" t="str">
            <v>elias.annaa@gmail.com</v>
          </cell>
          <cell r="C8712">
            <v>44009</v>
          </cell>
          <cell r="D8712" t="str">
            <v>Abierta</v>
          </cell>
          <cell r="E8712" t="str">
            <v>Recibido</v>
          </cell>
          <cell r="F8712" t="str">
            <v>Enviado</v>
          </cell>
          <cell r="G8712" t="str">
            <v>ARS</v>
          </cell>
          <cell r="H8712" t="str">
            <v>1038.23</v>
          </cell>
          <cell r="I8712">
            <v>0</v>
          </cell>
          <cell r="J8712">
            <v>0</v>
          </cell>
          <cell r="K8712" t="str">
            <v>1038.23</v>
          </cell>
          <cell r="L8712" t="str">
            <v>Ana Rosa</v>
          </cell>
          <cell r="M8712">
            <v>33673721</v>
          </cell>
          <cell r="N8712">
            <v>5491125001778</v>
          </cell>
          <cell r="O8712" t="str">
            <v>Ana Rosa</v>
          </cell>
          <cell r="P8712">
            <v>5491125001778</v>
          </cell>
          <cell r="Q8712" t="str">
            <v>Av belgrano</v>
          </cell>
          <cell r="R8712">
            <v>1881</v>
          </cell>
          <cell r="S8712" t="str">
            <v>2C</v>
          </cell>
          <cell r="T8712" t="str">
            <v>Balvanera</v>
          </cell>
          <cell r="U8712" t="str">
            <v>Caba</v>
          </cell>
          <cell r="V8712">
            <v>1094</v>
          </cell>
          <cell r="W8712" t="str">
            <v>Capital Federal</v>
          </cell>
          <cell r="Y8712" t="str">
            <v>ENVÍO SIN CARGO (CABA Y GRAN PARTE DE GBA) TIEMPO: 4 a 6 DÍAS HÁBILES</v>
          </cell>
          <cell r="Z8712" t="str">
            <v>Mercado Pago</v>
          </cell>
          <cell r="AC8712" t="str">
            <v>Enviar junto con pedido 846!!</v>
          </cell>
          <cell r="AD8712">
            <v>44009</v>
          </cell>
          <cell r="AE8712">
            <v>44012</v>
          </cell>
          <cell r="AF8712" t="str">
            <v>VASO TERMICO CON TAPA Y FAJA (Rojo)</v>
          </cell>
          <cell r="AG8712" t="str">
            <v>296.47</v>
          </cell>
          <cell r="AH8712">
            <v>1</v>
          </cell>
          <cell r="AI8712" t="str">
            <v>019BA7578</v>
          </cell>
          <cell r="AJ8712" t="str">
            <v>Móvil</v>
          </cell>
          <cell r="AK8712" t="str">
            <v>LLEGA EL 2-06 ENTRE 8 Y 17 HORAS!</v>
          </cell>
          <cell r="AL8712">
            <v>1550847912</v>
          </cell>
          <cell r="AM8712">
            <v>247118085</v>
          </cell>
          <cell r="AN8712" t="str">
            <v>Sí</v>
          </cell>
        </row>
        <row r="8713">
          <cell r="A8713">
            <v>849</v>
          </cell>
          <cell r="B8713" t="str">
            <v>elias.annaa@gmail.com</v>
          </cell>
          <cell r="AF8713" t="str">
            <v>BATIDOR SEMIAUTOMATICO 34 CM</v>
          </cell>
          <cell r="AG8713" t="str">
            <v>313.5</v>
          </cell>
          <cell r="AH8713">
            <v>1</v>
          </cell>
          <cell r="AI8713" t="str">
            <v>046BA4824</v>
          </cell>
          <cell r="AN8713" t="str">
            <v>Sí</v>
          </cell>
        </row>
        <row r="8714">
          <cell r="A8714">
            <v>849</v>
          </cell>
          <cell r="B8714" t="str">
            <v>elias.annaa@gmail.com</v>
          </cell>
          <cell r="AF8714" t="str">
            <v>UNTADOR CRISTAL 1 PIEZA 14,5CM MOTIV. SIN ELECCIÓN</v>
          </cell>
          <cell r="AG8714" t="str">
            <v>23.29</v>
          </cell>
          <cell r="AH8714">
            <v>4</v>
          </cell>
          <cell r="AI8714" t="str">
            <v>019BA6981</v>
          </cell>
          <cell r="AN8714" t="str">
            <v>Sí</v>
          </cell>
        </row>
        <row r="8715">
          <cell r="A8715">
            <v>849</v>
          </cell>
          <cell r="B8715" t="str">
            <v>elias.annaa@gmail.com</v>
          </cell>
          <cell r="AF8715" t="str">
            <v>CEPILLO DE BAÑO PLASTICO 3 COLORES 38 X 13 CM</v>
          </cell>
          <cell r="AG8715" t="str">
            <v>335.1</v>
          </cell>
          <cell r="AH8715">
            <v>1</v>
          </cell>
          <cell r="AI8715" t="str">
            <v>AB6065</v>
          </cell>
          <cell r="AN8715" t="str">
            <v>Sí</v>
          </cell>
        </row>
        <row r="8716">
          <cell r="A8716">
            <v>848</v>
          </cell>
          <cell r="B8716" t="str">
            <v>mariadelrociocarballo@gmail.com</v>
          </cell>
          <cell r="C8716">
            <v>44009</v>
          </cell>
          <cell r="D8716" t="str">
            <v>Abierta</v>
          </cell>
          <cell r="E8716" t="str">
            <v>Recibido</v>
          </cell>
          <cell r="F8716" t="str">
            <v>Enviado</v>
          </cell>
          <cell r="G8716" t="str">
            <v>ARS</v>
          </cell>
          <cell r="H8716" t="str">
            <v>2235.77</v>
          </cell>
          <cell r="I8716">
            <v>0</v>
          </cell>
          <cell r="J8716">
            <v>0</v>
          </cell>
          <cell r="K8716" t="str">
            <v>2235.77</v>
          </cell>
          <cell r="L8716" t="str">
            <v>Rocio Carballo</v>
          </cell>
          <cell r="M8716">
            <v>38090183</v>
          </cell>
          <cell r="N8716">
            <v>1122811285</v>
          </cell>
          <cell r="O8716" t="str">
            <v>Rocio Carballo</v>
          </cell>
          <cell r="P8716">
            <v>1122811285</v>
          </cell>
          <cell r="Q8716" t="str">
            <v>Directorio</v>
          </cell>
          <cell r="R8716">
            <v>80</v>
          </cell>
          <cell r="S8716" t="str">
            <v>4B</v>
          </cell>
          <cell r="T8716" t="str">
            <v>San Antonio de Padua</v>
          </cell>
          <cell r="U8716" t="str">
            <v>Merlo</v>
          </cell>
          <cell r="V8716">
            <v>1718</v>
          </cell>
          <cell r="W8716" t="str">
            <v>Gran Buenos Aires</v>
          </cell>
          <cell r="Y8716" t="str">
            <v>ENVÍO SIN CARGO (CABA Y GRAN PARTE DE GBA) TIEMPO: 4 a 6 DÍAS HÁBILES</v>
          </cell>
          <cell r="Z8716" t="str">
            <v>Mercado Pago</v>
          </cell>
          <cell r="AD8716">
            <v>44009</v>
          </cell>
          <cell r="AE8716">
            <v>44012</v>
          </cell>
          <cell r="AF8716" t="str">
            <v>CARAMELA DE VIDRIO 17*15 CM</v>
          </cell>
          <cell r="AG8716" t="str">
            <v>512.4</v>
          </cell>
          <cell r="AH8716">
            <v>1</v>
          </cell>
          <cell r="AI8716" t="str">
            <v>BA7284</v>
          </cell>
          <cell r="AJ8716" t="str">
            <v>Móvil</v>
          </cell>
          <cell r="AK8716" t="str">
            <v>LLEGA EL 2-06 ENTRE 8 Y 17 HORAS!</v>
          </cell>
          <cell r="AL8716">
            <v>1550825276</v>
          </cell>
          <cell r="AM8716">
            <v>247104275</v>
          </cell>
          <cell r="AN8716" t="str">
            <v>Sí</v>
          </cell>
        </row>
        <row r="8717">
          <cell r="A8717">
            <v>848</v>
          </cell>
          <cell r="B8717" t="str">
            <v>mariadelrociocarballo@gmail.com</v>
          </cell>
          <cell r="AF8717" t="str">
            <v>BANDEJA BAMBOO NEGRO 30X4CM</v>
          </cell>
          <cell r="AG8717" t="str">
            <v>1395.37</v>
          </cell>
          <cell r="AH8717">
            <v>1</v>
          </cell>
          <cell r="AI8717" t="str">
            <v>BA8135NEG</v>
          </cell>
          <cell r="AN8717" t="str">
            <v>Sí</v>
          </cell>
        </row>
        <row r="8718">
          <cell r="A8718">
            <v>848</v>
          </cell>
          <cell r="B8718" t="str">
            <v>mariadelrociocarballo@gmail.com</v>
          </cell>
          <cell r="AF8718" t="str">
            <v>ADORNO TIMBRE DE MESA</v>
          </cell>
          <cell r="AG8718">
            <v>328</v>
          </cell>
          <cell r="AH8718">
            <v>1</v>
          </cell>
          <cell r="AI8718" t="str">
            <v>046DE4802</v>
          </cell>
          <cell r="AN8718" t="str">
            <v>Sí</v>
          </cell>
        </row>
        <row r="8719">
          <cell r="A8719">
            <v>847</v>
          </cell>
          <cell r="B8719" t="str">
            <v>samperflor@hotmail.com</v>
          </cell>
          <cell r="C8719">
            <v>44009</v>
          </cell>
          <cell r="D8719" t="str">
            <v>Abierta</v>
          </cell>
          <cell r="E8719" t="str">
            <v>Recibido</v>
          </cell>
          <cell r="F8719" t="str">
            <v>Enviado</v>
          </cell>
          <cell r="G8719" t="str">
            <v>ARS</v>
          </cell>
          <cell r="H8719" t="str">
            <v>1534.74</v>
          </cell>
          <cell r="I8719">
            <v>0</v>
          </cell>
          <cell r="J8719">
            <v>0</v>
          </cell>
          <cell r="K8719" t="str">
            <v>1534.74</v>
          </cell>
          <cell r="L8719" t="str">
            <v>Florencia Samper</v>
          </cell>
          <cell r="M8719">
            <v>39560033</v>
          </cell>
          <cell r="N8719">
            <v>1530350798</v>
          </cell>
          <cell r="O8719" t="str">
            <v>Florencia Samper</v>
          </cell>
          <cell r="P8719">
            <v>1530350798</v>
          </cell>
          <cell r="Q8719" t="str">
            <v>Villanueva</v>
          </cell>
          <cell r="R8719">
            <v>1111</v>
          </cell>
          <cell r="S8719">
            <v>3</v>
          </cell>
          <cell r="T8719" t="str">
            <v>Belgrano</v>
          </cell>
          <cell r="U8719" t="str">
            <v>Capital federal</v>
          </cell>
          <cell r="V8719">
            <v>1426</v>
          </cell>
          <cell r="W8719" t="str">
            <v>Capital Federal</v>
          </cell>
          <cell r="Y8719" t="str">
            <v>ENVÍO SIN CARGO (CABA Y GRAN PARTE DE GBA) TIEMPO: 4 a 6 DÍAS HÁBILES</v>
          </cell>
          <cell r="Z8719" t="str">
            <v>Mercado Pago</v>
          </cell>
          <cell r="AD8719">
            <v>44009</v>
          </cell>
          <cell r="AE8719">
            <v>44012</v>
          </cell>
          <cell r="AF8719" t="str">
            <v>ESPECIERO 6 PIEZAS DE ACERO INOXIDABLE 20X20 CM</v>
          </cell>
          <cell r="AG8719" t="str">
            <v>1534.74</v>
          </cell>
          <cell r="AH8719">
            <v>1</v>
          </cell>
          <cell r="AI8719" t="str">
            <v>046BA3347</v>
          </cell>
          <cell r="AJ8719" t="str">
            <v>Móvil</v>
          </cell>
          <cell r="AK8719" t="str">
            <v>LLEGA EL 2-06 ENTRE 8 Y 17 HORAS!</v>
          </cell>
          <cell r="AL8719">
            <v>1550801741</v>
          </cell>
          <cell r="AM8719">
            <v>245451068</v>
          </cell>
          <cell r="AN8719" t="str">
            <v>Sí</v>
          </cell>
        </row>
        <row r="8720">
          <cell r="A8720">
            <v>846</v>
          </cell>
          <cell r="B8720" t="str">
            <v>elias.annaa@gmail.com</v>
          </cell>
          <cell r="C8720">
            <v>44009</v>
          </cell>
          <cell r="D8720" t="str">
            <v>Abierta</v>
          </cell>
          <cell r="E8720" t="str">
            <v>Recibido</v>
          </cell>
          <cell r="F8720" t="str">
            <v>Enviado</v>
          </cell>
          <cell r="G8720" t="str">
            <v>ARS</v>
          </cell>
          <cell r="H8720" t="str">
            <v>1156.26</v>
          </cell>
          <cell r="I8720">
            <v>0</v>
          </cell>
          <cell r="J8720">
            <v>0</v>
          </cell>
          <cell r="K8720" t="str">
            <v>1156.26</v>
          </cell>
          <cell r="L8720" t="str">
            <v>Ana Elias</v>
          </cell>
          <cell r="M8720">
            <v>33673721</v>
          </cell>
          <cell r="N8720">
            <v>5491125001778</v>
          </cell>
          <cell r="O8720" t="str">
            <v>Ana Elias</v>
          </cell>
          <cell r="P8720">
            <v>5491125001778</v>
          </cell>
          <cell r="Q8720" t="str">
            <v>Av belgrano</v>
          </cell>
          <cell r="R8720">
            <v>1881</v>
          </cell>
          <cell r="S8720" t="str">
            <v>2C</v>
          </cell>
          <cell r="T8720" t="str">
            <v>Balvanera</v>
          </cell>
          <cell r="U8720" t="str">
            <v>Caba</v>
          </cell>
          <cell r="V8720">
            <v>1094</v>
          </cell>
          <cell r="W8720" t="str">
            <v>Capital Federal</v>
          </cell>
          <cell r="Y8720" t="str">
            <v>ENVÍO SIN CARGO (CABA Y GRAN PARTE DE GBA) TIEMPO: 4 a 6 DÍAS HÁBILES</v>
          </cell>
          <cell r="Z8720" t="str">
            <v>Mercado Pago</v>
          </cell>
          <cell r="AC8720" t="str">
            <v>Enviar junto con pedido 849!!!</v>
          </cell>
          <cell r="AD8720">
            <v>44009</v>
          </cell>
          <cell r="AE8720">
            <v>44012</v>
          </cell>
          <cell r="AF8720" t="str">
            <v>CAFETERA EMBOLO 800ML M3</v>
          </cell>
          <cell r="AG8720" t="str">
            <v>1156.26</v>
          </cell>
          <cell r="AH8720">
            <v>1</v>
          </cell>
          <cell r="AI8720" t="str">
            <v>046BA8048</v>
          </cell>
          <cell r="AJ8720" t="str">
            <v>Móvil</v>
          </cell>
          <cell r="AK8720" t="str">
            <v>LLEGA EL 2-06 ENTRE 8 Y 17 HORAS!</v>
          </cell>
          <cell r="AL8720">
            <v>1550797396</v>
          </cell>
          <cell r="AM8720">
            <v>247092114</v>
          </cell>
          <cell r="AN8720" t="str">
            <v>Sí</v>
          </cell>
        </row>
        <row r="8721">
          <cell r="A8721">
            <v>845</v>
          </cell>
          <cell r="B8721" t="str">
            <v>danielavtrovato@gmail.com</v>
          </cell>
          <cell r="C8721">
            <v>44009</v>
          </cell>
          <cell r="D8721" t="str">
            <v>Abierta</v>
          </cell>
          <cell r="E8721" t="str">
            <v>Recibido</v>
          </cell>
          <cell r="F8721" t="str">
            <v>Enviado</v>
          </cell>
          <cell r="G8721" t="str">
            <v>ARS</v>
          </cell>
          <cell r="H8721">
            <v>1708</v>
          </cell>
          <cell r="I8721">
            <v>0</v>
          </cell>
          <cell r="J8721">
            <v>0</v>
          </cell>
          <cell r="K8721">
            <v>1708</v>
          </cell>
          <cell r="L8721" t="str">
            <v>Daniela victoria Trovato</v>
          </cell>
          <cell r="M8721">
            <v>37007119</v>
          </cell>
          <cell r="N8721">
            <v>1140319971</v>
          </cell>
          <cell r="O8721" t="str">
            <v>Daniela victoria Trovato</v>
          </cell>
          <cell r="P8721">
            <v>1140319971</v>
          </cell>
          <cell r="Q8721" t="str">
            <v>Aguirre</v>
          </cell>
          <cell r="R8721">
            <v>95</v>
          </cell>
          <cell r="S8721" t="str">
            <v>3 c</v>
          </cell>
          <cell r="T8721" t="str">
            <v>Villa crespo</v>
          </cell>
          <cell r="U8721" t="str">
            <v>Caba</v>
          </cell>
          <cell r="V8721">
            <v>1414</v>
          </cell>
          <cell r="W8721" t="str">
            <v>Capital Federal</v>
          </cell>
          <cell r="Y8721" t="str">
            <v>ENVÍO SIN CARGO (CABA Y GRAN PARTE DE GBA) TIEMPO: 4 a 6 DÍAS HÁBILES</v>
          </cell>
          <cell r="Z8721" t="str">
            <v>Mercado Pago</v>
          </cell>
          <cell r="AD8721">
            <v>44009</v>
          </cell>
          <cell r="AE8721">
            <v>44012</v>
          </cell>
          <cell r="AF8721" t="str">
            <v>MESA PLEGABLE PARA PC MADERA Y METAL 59X39X23CM (Negro)</v>
          </cell>
          <cell r="AG8721">
            <v>1708</v>
          </cell>
          <cell r="AH8721">
            <v>1</v>
          </cell>
          <cell r="AI8721" t="str">
            <v>046ME7897</v>
          </cell>
          <cell r="AJ8721" t="str">
            <v>Móvil</v>
          </cell>
          <cell r="AK8721" t="str">
            <v>LLEGA EL 2-06 ENTRE 8 Y 17 HORAS!</v>
          </cell>
          <cell r="AL8721">
            <v>1550757231</v>
          </cell>
          <cell r="AM8721">
            <v>247071186</v>
          </cell>
          <cell r="AN8721" t="str">
            <v>Sí</v>
          </cell>
        </row>
        <row r="8722">
          <cell r="A8722">
            <v>844</v>
          </cell>
          <cell r="B8722" t="str">
            <v>rocionajurieta@gmail.com</v>
          </cell>
          <cell r="C8722">
            <v>44009</v>
          </cell>
          <cell r="D8722" t="str">
            <v>Abierta</v>
          </cell>
          <cell r="E8722" t="str">
            <v>Recibido</v>
          </cell>
          <cell r="F8722" t="str">
            <v>Enviado</v>
          </cell>
          <cell r="G8722" t="str">
            <v>ARS</v>
          </cell>
          <cell r="H8722">
            <v>3416</v>
          </cell>
          <cell r="I8722">
            <v>0</v>
          </cell>
          <cell r="J8722">
            <v>975</v>
          </cell>
          <cell r="K8722">
            <v>4391</v>
          </cell>
          <cell r="L8722" t="str">
            <v>Rocio Najurieta</v>
          </cell>
          <cell r="M8722">
            <v>36513552</v>
          </cell>
          <cell r="N8722" t="str">
            <v>0261-153050236</v>
          </cell>
          <cell r="O8722" t="str">
            <v>Rocio Najurieta</v>
          </cell>
          <cell r="P8722" t="str">
            <v>0261-153050236</v>
          </cell>
          <cell r="Q8722" t="str">
            <v>Velez Sarsfield esquina Francisco Alvarez</v>
          </cell>
          <cell r="R8722">
            <v>806</v>
          </cell>
          <cell r="S8722" t="str">
            <v>Guaymallen</v>
          </cell>
          <cell r="U8722" t="str">
            <v>Dorrego</v>
          </cell>
          <cell r="V8722">
            <v>5519</v>
          </cell>
          <cell r="W8722" t="str">
            <v>Mendoza</v>
          </cell>
          <cell r="Y8722" t="str">
            <v>Correo Argentino - Encomienda Clásica</v>
          </cell>
          <cell r="Z8722" t="str">
            <v>Mercado Pago</v>
          </cell>
          <cell r="AD8722">
            <v>44009</v>
          </cell>
          <cell r="AE8722">
            <v>44012</v>
          </cell>
          <cell r="AF8722" t="str">
            <v>MESA PLEGABLE PARA PC MADERA Y METAL 59X39X23CM (Negro)</v>
          </cell>
          <cell r="AG8722">
            <v>1708</v>
          </cell>
          <cell r="AH8722">
            <v>2</v>
          </cell>
          <cell r="AI8722" t="str">
            <v>046ME7897</v>
          </cell>
          <cell r="AJ8722" t="str">
            <v>Web</v>
          </cell>
          <cell r="AK8722" t="str">
            <v>SALE AL CORREO EL 1-06 ENTRE 15 Y 18 HORAS!</v>
          </cell>
          <cell r="AL8722">
            <v>1550608672</v>
          </cell>
          <cell r="AM8722">
            <v>246118265</v>
          </cell>
          <cell r="AN8722" t="str">
            <v>Sí</v>
          </cell>
        </row>
        <row r="8723">
          <cell r="A8723">
            <v>843</v>
          </cell>
          <cell r="B8723" t="str">
            <v>martivh@hotmail.com.ar</v>
          </cell>
          <cell r="C8723">
            <v>44009</v>
          </cell>
          <cell r="D8723" t="str">
            <v>Abierta</v>
          </cell>
          <cell r="E8723" t="str">
            <v>Recibido</v>
          </cell>
          <cell r="F8723" t="str">
            <v>Enviado</v>
          </cell>
          <cell r="G8723" t="str">
            <v>ARS</v>
          </cell>
          <cell r="H8723" t="str">
            <v>1316.84</v>
          </cell>
          <cell r="I8723" t="str">
            <v>197.53</v>
          </cell>
          <cell r="J8723">
            <v>735</v>
          </cell>
          <cell r="K8723" t="str">
            <v>1854.31</v>
          </cell>
          <cell r="L8723" t="str">
            <v>Martina Villegas Hurban</v>
          </cell>
          <cell r="M8723">
            <v>43753984</v>
          </cell>
          <cell r="N8723">
            <v>2975028751</v>
          </cell>
          <cell r="O8723" t="str">
            <v>Martina Villegas Hurban</v>
          </cell>
          <cell r="P8723">
            <v>2975028751</v>
          </cell>
          <cell r="Q8723" t="str">
            <v>Los Sauces</v>
          </cell>
          <cell r="R8723">
            <v>106</v>
          </cell>
          <cell r="T8723" t="str">
            <v>Saavedra</v>
          </cell>
          <cell r="U8723" t="str">
            <v>Comodoro Rivadavia</v>
          </cell>
          <cell r="V8723">
            <v>9000</v>
          </cell>
          <cell r="W8723" t="str">
            <v>Chubut</v>
          </cell>
          <cell r="Y8723" t="str">
            <v>Correo Argentino - Encomienda Clásica</v>
          </cell>
          <cell r="Z8723" t="str">
            <v>Mercado Pago</v>
          </cell>
          <cell r="AA8723" t="str">
            <v>AGUSBAKEOFF</v>
          </cell>
          <cell r="AD8723">
            <v>44011</v>
          </cell>
          <cell r="AE8723">
            <v>44012</v>
          </cell>
          <cell r="AF8723" t="str">
            <v>SET X8 PUNZONES DE TORTA SURTIDOS</v>
          </cell>
          <cell r="AG8723" t="str">
            <v>433.54</v>
          </cell>
          <cell r="AH8723">
            <v>1</v>
          </cell>
          <cell r="AI8723" t="str">
            <v>046BA4821</v>
          </cell>
          <cell r="AJ8723" t="str">
            <v>Móvil</v>
          </cell>
          <cell r="AK8723" t="str">
            <v>SALE AL CORREO EL 1-06 ENTRE 15 Y 18 HORAS!</v>
          </cell>
          <cell r="AL8723">
            <v>1550103409</v>
          </cell>
          <cell r="AM8723">
            <v>246635007</v>
          </cell>
          <cell r="AN8723" t="str">
            <v>Sí</v>
          </cell>
        </row>
        <row r="8724">
          <cell r="A8724">
            <v>843</v>
          </cell>
          <cell r="B8724" t="str">
            <v>martivh@hotmail.com.ar</v>
          </cell>
          <cell r="AF8724" t="str">
            <v>BATIDOR SEMIAUTOMATICO 34 CM</v>
          </cell>
          <cell r="AG8724" t="str">
            <v>313.5</v>
          </cell>
          <cell r="AH8724">
            <v>1</v>
          </cell>
          <cell r="AI8724" t="str">
            <v>046BA4824</v>
          </cell>
          <cell r="AN8724" t="str">
            <v>Sí</v>
          </cell>
        </row>
        <row r="8725">
          <cell r="A8725">
            <v>843</v>
          </cell>
          <cell r="B8725" t="str">
            <v>martivh@hotmail.com.ar</v>
          </cell>
          <cell r="AF8725" t="str">
            <v>TAMIZ ACERO INXODABLE</v>
          </cell>
          <cell r="AG8725" t="str">
            <v>569.8</v>
          </cell>
          <cell r="AH8725">
            <v>1</v>
          </cell>
          <cell r="AI8725" t="str">
            <v>046BA4748 LE PUSE EL 15%</v>
          </cell>
          <cell r="AN8725" t="str">
            <v>Sí</v>
          </cell>
        </row>
        <row r="8726">
          <cell r="A8726">
            <v>842</v>
          </cell>
          <cell r="B8726" t="str">
            <v>elias.annaa@gmail.com</v>
          </cell>
          <cell r="C8726">
            <v>44008</v>
          </cell>
          <cell r="D8726" t="str">
            <v>Cancelada</v>
          </cell>
          <cell r="E8726" t="str">
            <v>Pendiente</v>
          </cell>
          <cell r="F8726" t="str">
            <v>No está empaquetado</v>
          </cell>
          <cell r="G8726" t="str">
            <v>ARS</v>
          </cell>
          <cell r="H8726" t="str">
            <v>1156.26</v>
          </cell>
          <cell r="I8726">
            <v>0</v>
          </cell>
          <cell r="J8726">
            <v>0</v>
          </cell>
          <cell r="K8726" t="str">
            <v>1156.26</v>
          </cell>
          <cell r="L8726" t="str">
            <v>Ana Elias</v>
          </cell>
          <cell r="M8726">
            <v>33673721</v>
          </cell>
          <cell r="N8726">
            <v>5491125001778</v>
          </cell>
          <cell r="O8726" t="str">
            <v>Ana Elias</v>
          </cell>
          <cell r="P8726">
            <v>5491125001778</v>
          </cell>
          <cell r="Q8726" t="str">
            <v>Av belgrano</v>
          </cell>
          <cell r="R8726">
            <v>1881</v>
          </cell>
          <cell r="S8726" t="str">
            <v>2c</v>
          </cell>
          <cell r="T8726" t="str">
            <v>Balvanera</v>
          </cell>
          <cell r="U8726" t="str">
            <v>Caba</v>
          </cell>
          <cell r="V8726">
            <v>1094</v>
          </cell>
          <cell r="W8726" t="str">
            <v>Capital Federal</v>
          </cell>
          <cell r="Y8726" t="str">
            <v>ENVÍO SIN CARGO (CABA Y GRAN PARTE DE GBA) TIEMPO: 4 a 6 DÍAS HÁBILES</v>
          </cell>
          <cell r="Z8726" t="str">
            <v>Mercado Pago</v>
          </cell>
          <cell r="AF8726" t="str">
            <v>CAFETERA EMBOLO 800ML M3</v>
          </cell>
          <cell r="AG8726" t="str">
            <v>1156.26</v>
          </cell>
          <cell r="AH8726">
            <v>1</v>
          </cell>
          <cell r="AI8726" t="str">
            <v>046BA8048</v>
          </cell>
          <cell r="AJ8726" t="str">
            <v>Móvil</v>
          </cell>
          <cell r="AK8726" t="str">
            <v/>
          </cell>
          <cell r="AL8726">
            <v>1550069312</v>
          </cell>
          <cell r="AM8726">
            <v>243684213</v>
          </cell>
          <cell r="AN8726" t="str">
            <v>Sí</v>
          </cell>
        </row>
        <row r="8727">
          <cell r="A8727">
            <v>841</v>
          </cell>
          <cell r="B8727" t="str">
            <v>agos_charytonow@hotmail.com</v>
          </cell>
          <cell r="C8727">
            <v>44008</v>
          </cell>
          <cell r="D8727" t="str">
            <v>Abierta</v>
          </cell>
          <cell r="E8727" t="str">
            <v>Recibido</v>
          </cell>
          <cell r="F8727" t="str">
            <v>Enviado</v>
          </cell>
          <cell r="G8727" t="str">
            <v>ARS</v>
          </cell>
          <cell r="H8727">
            <v>12121</v>
          </cell>
          <cell r="I8727">
            <v>0</v>
          </cell>
          <cell r="J8727">
            <v>975</v>
          </cell>
          <cell r="K8727">
            <v>13096</v>
          </cell>
          <cell r="L8727" t="str">
            <v>Agostina Marines Scorciaffico Charytonow</v>
          </cell>
          <cell r="M8727">
            <v>38195436</v>
          </cell>
          <cell r="N8727">
            <v>3735630178</v>
          </cell>
          <cell r="O8727" t="str">
            <v>Agostina Marines Scorciaffico Charytonow</v>
          </cell>
          <cell r="P8727">
            <v>3735630178</v>
          </cell>
          <cell r="Q8727" t="str">
            <v>Mariano Moreno</v>
          </cell>
          <cell r="R8727">
            <v>1046</v>
          </cell>
          <cell r="S8727">
            <v>1</v>
          </cell>
          <cell r="T8727" t="str">
            <v>Centro</v>
          </cell>
          <cell r="U8727" t="str">
            <v>Presidencia Roque Saenz Peña</v>
          </cell>
          <cell r="V8727">
            <v>3700</v>
          </cell>
          <cell r="W8727" t="str">
            <v>Chaco</v>
          </cell>
          <cell r="Y8727" t="str">
            <v>Correo Argentino - Encomienda Clásica</v>
          </cell>
          <cell r="Z8727" t="str">
            <v>Mercado Pago</v>
          </cell>
          <cell r="AD8727">
            <v>44008</v>
          </cell>
          <cell r="AE8727">
            <v>44011</v>
          </cell>
          <cell r="AF8727" t="str">
            <v>JUEGO X 6 PLATOS PLAYOS ESPARTA BLANCO 26CM</v>
          </cell>
          <cell r="AG8727">
            <v>4378</v>
          </cell>
          <cell r="AH8727">
            <v>1</v>
          </cell>
          <cell r="AI8727" t="str">
            <v>PO61582</v>
          </cell>
          <cell r="AJ8727" t="str">
            <v>Móvil</v>
          </cell>
          <cell r="AK8727" t="str">
            <v>SALE AL CORREO EL DIA 30-06 ENTRE 15 Y 18 HORAS !</v>
          </cell>
          <cell r="AL8727">
            <v>1549688437</v>
          </cell>
          <cell r="AM8727">
            <v>245001612</v>
          </cell>
          <cell r="AN8727" t="str">
            <v>Sí</v>
          </cell>
        </row>
        <row r="8728">
          <cell r="A8728">
            <v>841</v>
          </cell>
          <cell r="B8728" t="str">
            <v>agos_charytonow@hotmail.com</v>
          </cell>
          <cell r="AF8728" t="str">
            <v>JUEGO X 6 PLATOS HONDOS ESPARTA BLANCO 22CM</v>
          </cell>
          <cell r="AG8728">
            <v>4154</v>
          </cell>
          <cell r="AH8728">
            <v>1</v>
          </cell>
          <cell r="AI8728" t="str">
            <v>PO61583</v>
          </cell>
          <cell r="AN8728" t="str">
            <v>Sí</v>
          </cell>
        </row>
        <row r="8729">
          <cell r="A8729">
            <v>841</v>
          </cell>
          <cell r="B8729" t="str">
            <v>agos_charytonow@hotmail.com</v>
          </cell>
          <cell r="AF8729" t="str">
            <v>JUEGO X 6 PLATOS DE POSTRE ESPARTA BLANCO 20.5CM</v>
          </cell>
          <cell r="AG8729">
            <v>3589</v>
          </cell>
          <cell r="AH8729">
            <v>1</v>
          </cell>
          <cell r="AI8729" t="str">
            <v>PO61584</v>
          </cell>
          <cell r="AN8729" t="str">
            <v>Sí</v>
          </cell>
        </row>
        <row r="8730">
          <cell r="A8730">
            <v>840</v>
          </cell>
          <cell r="B8730" t="str">
            <v>marianaocchiuzzi@gmail.com</v>
          </cell>
          <cell r="C8730">
            <v>44008</v>
          </cell>
          <cell r="D8730" t="str">
            <v>Abierta</v>
          </cell>
          <cell r="E8730" t="str">
            <v>Recibido</v>
          </cell>
          <cell r="F8730" t="str">
            <v>Enviado</v>
          </cell>
          <cell r="G8730" t="str">
            <v>ARS</v>
          </cell>
          <cell r="H8730">
            <v>3416</v>
          </cell>
          <cell r="I8730">
            <v>0</v>
          </cell>
          <cell r="J8730">
            <v>0</v>
          </cell>
          <cell r="K8730">
            <v>3416</v>
          </cell>
          <cell r="L8730" t="str">
            <v>Mariana Occhiuzzi</v>
          </cell>
          <cell r="M8730">
            <v>33433220</v>
          </cell>
          <cell r="N8730">
            <v>2216111421</v>
          </cell>
          <cell r="O8730" t="str">
            <v>Mariana Occhiuzzi</v>
          </cell>
          <cell r="P8730">
            <v>2216111421</v>
          </cell>
          <cell r="Q8730">
            <v>59</v>
          </cell>
          <cell r="R8730">
            <v>828</v>
          </cell>
          <cell r="S8730" t="str">
            <v>3 C</v>
          </cell>
          <cell r="U8730" t="str">
            <v>La Plata</v>
          </cell>
          <cell r="V8730">
            <v>1440</v>
          </cell>
          <cell r="W8730" t="str">
            <v>Capital Federal</v>
          </cell>
          <cell r="Y8730" t="str">
            <v>ENVÍO SIN CARGO (CABA Y GRAN PARTE DE GBA) TIEMPO: 4 a 6 DÍAS HÁBILES</v>
          </cell>
          <cell r="Z8730" t="str">
            <v>Mercado Pago</v>
          </cell>
          <cell r="AB8730" t="str">
            <v>Código Postal 1900</v>
          </cell>
          <cell r="AD8730">
            <v>44008</v>
          </cell>
          <cell r="AE8730">
            <v>44011</v>
          </cell>
          <cell r="AF8730" t="str">
            <v>MESA PLEGABLE PARA PC MADERA Y METAL 59X39X23CM (Marrón oscuro)</v>
          </cell>
          <cell r="AG8730">
            <v>1708</v>
          </cell>
          <cell r="AH8730">
            <v>2</v>
          </cell>
          <cell r="AI8730" t="str">
            <v>046ME7897</v>
          </cell>
          <cell r="AJ8730" t="str">
            <v>Móvil</v>
          </cell>
          <cell r="AK8730" t="str">
            <v>LLEGA EL 02-07 ENTRE 8 Y 17 HORAS!</v>
          </cell>
          <cell r="AL8730">
            <v>1549421421</v>
          </cell>
          <cell r="AM8730">
            <v>245884082</v>
          </cell>
          <cell r="AN8730" t="str">
            <v>Sí</v>
          </cell>
        </row>
        <row r="8731">
          <cell r="A8731">
            <v>839</v>
          </cell>
          <cell r="B8731" t="str">
            <v>marina.chareca@gmail.com</v>
          </cell>
          <cell r="C8731">
            <v>44008</v>
          </cell>
          <cell r="D8731" t="str">
            <v>Abierta</v>
          </cell>
          <cell r="E8731" t="str">
            <v>Recibido</v>
          </cell>
          <cell r="F8731" t="str">
            <v>Enviado</v>
          </cell>
          <cell r="G8731" t="str">
            <v>ARS</v>
          </cell>
          <cell r="H8731" t="str">
            <v>1806.31</v>
          </cell>
          <cell r="I8731">
            <v>0</v>
          </cell>
          <cell r="J8731">
            <v>0</v>
          </cell>
          <cell r="K8731" t="str">
            <v>1806.31</v>
          </cell>
          <cell r="L8731" t="str">
            <v>Marina Chareca</v>
          </cell>
          <cell r="M8731">
            <v>42201063</v>
          </cell>
          <cell r="N8731">
            <v>1137817186</v>
          </cell>
          <cell r="O8731" t="str">
            <v>Marina Chareca</v>
          </cell>
          <cell r="P8731">
            <v>1137817186</v>
          </cell>
          <cell r="Q8731" t="str">
            <v>Av. Juan B. Alberdi</v>
          </cell>
          <cell r="R8731">
            <v>1342</v>
          </cell>
          <cell r="S8731" t="str">
            <v>piso 3 depto D</v>
          </cell>
          <cell r="T8731" t="str">
            <v>Caballito</v>
          </cell>
          <cell r="U8731" t="str">
            <v>Caba</v>
          </cell>
          <cell r="V8731">
            <v>1406</v>
          </cell>
          <cell r="W8731" t="str">
            <v>Capital Federal</v>
          </cell>
          <cell r="Y8731" t="str">
            <v>ENVÍO SIN CARGO (CABA Y GRAN PARTE DE GBA) TIEMPO: 4 a 6 DÍAS HÁBILES</v>
          </cell>
          <cell r="Z8731" t="str">
            <v>Mercado Pago</v>
          </cell>
          <cell r="AD8731">
            <v>44008</v>
          </cell>
          <cell r="AE8731">
            <v>44011</v>
          </cell>
          <cell r="AF8731" t="str">
            <v>PUFF REDONDO CHICO BLANCO DE 30CM Y 30H</v>
          </cell>
          <cell r="AG8731" t="str">
            <v>1806.31</v>
          </cell>
          <cell r="AH8731">
            <v>1</v>
          </cell>
          <cell r="AI8731" t="str">
            <v>AS7258</v>
          </cell>
          <cell r="AJ8731" t="str">
            <v>Web</v>
          </cell>
          <cell r="AK8731" t="str">
            <v>LLEGA EL 30-06 ENTRE 8 Y 17 HORAS!</v>
          </cell>
          <cell r="AL8731">
            <v>1549259618</v>
          </cell>
          <cell r="AM8731">
            <v>246079006</v>
          </cell>
          <cell r="AN8731" t="str">
            <v>Sí</v>
          </cell>
        </row>
        <row r="8732">
          <cell r="A8732">
            <v>838</v>
          </cell>
          <cell r="B8732" t="str">
            <v>manuelamartinez0903@gmail.com</v>
          </cell>
          <cell r="C8732">
            <v>44008</v>
          </cell>
          <cell r="D8732" t="str">
            <v>Abierta</v>
          </cell>
          <cell r="E8732" t="str">
            <v>Recibido</v>
          </cell>
          <cell r="F8732" t="str">
            <v>Enviado</v>
          </cell>
          <cell r="G8732" t="str">
            <v>ARS</v>
          </cell>
          <cell r="H8732">
            <v>1708</v>
          </cell>
          <cell r="I8732">
            <v>0</v>
          </cell>
          <cell r="J8732">
            <v>0</v>
          </cell>
          <cell r="K8732">
            <v>1708</v>
          </cell>
          <cell r="L8732" t="str">
            <v>Manuela Sofia Martinez</v>
          </cell>
          <cell r="M8732">
            <v>42472299</v>
          </cell>
          <cell r="N8732">
            <v>1151459247</v>
          </cell>
          <cell r="O8732" t="str">
            <v>Manuela Sofia Martinez</v>
          </cell>
          <cell r="P8732">
            <v>1151459247</v>
          </cell>
          <cell r="Q8732" t="str">
            <v>Av. Montes de Oca</v>
          </cell>
          <cell r="R8732">
            <v>1034</v>
          </cell>
          <cell r="S8732" t="str">
            <v>5C</v>
          </cell>
          <cell r="T8732" t="str">
            <v>Barracas</v>
          </cell>
          <cell r="U8732" t="str">
            <v>Caba</v>
          </cell>
          <cell r="V8732">
            <v>1271</v>
          </cell>
          <cell r="W8732" t="str">
            <v>Capital Federal</v>
          </cell>
          <cell r="Y8732" t="str">
            <v>ENVÍO SIN CARGO (CABA Y GRAN PARTE DE GBA) TIEMPO: 4 a 6 DÍAS HÁBILES</v>
          </cell>
          <cell r="Z8732" t="str">
            <v>Mercado Pago</v>
          </cell>
          <cell r="AD8732">
            <v>44008</v>
          </cell>
          <cell r="AE8732">
            <v>44011</v>
          </cell>
          <cell r="AF8732" t="str">
            <v>MESA PLEGABLE PARA PC MADERA Y METAL 59X39X23CM (Beige con Negro)</v>
          </cell>
          <cell r="AG8732">
            <v>1708</v>
          </cell>
          <cell r="AH8732">
            <v>1</v>
          </cell>
          <cell r="AI8732" t="str">
            <v>046ME7897</v>
          </cell>
          <cell r="AJ8732" t="str">
            <v>Móvil</v>
          </cell>
          <cell r="AK8732" t="str">
            <v>LLEGA EL 30-06 ENTRE 8 Y 17 HORAS!</v>
          </cell>
          <cell r="AL8732">
            <v>1549016811</v>
          </cell>
          <cell r="AM8732">
            <v>245936452</v>
          </cell>
          <cell r="AN8732" t="str">
            <v>Sí</v>
          </cell>
        </row>
        <row r="8733">
          <cell r="A8733">
            <v>837</v>
          </cell>
          <cell r="B8733" t="str">
            <v>cris_xoe@hotmail.com</v>
          </cell>
          <cell r="C8733">
            <v>44008</v>
          </cell>
          <cell r="D8733" t="str">
            <v>Abierta</v>
          </cell>
          <cell r="E8733" t="str">
            <v>Recibido</v>
          </cell>
          <cell r="F8733" t="str">
            <v>Enviado</v>
          </cell>
          <cell r="G8733" t="str">
            <v>ARS</v>
          </cell>
          <cell r="H8733" t="str">
            <v>1955.5</v>
          </cell>
          <cell r="I8733">
            <v>0</v>
          </cell>
          <cell r="J8733">
            <v>0</v>
          </cell>
          <cell r="K8733" t="str">
            <v>1955.5</v>
          </cell>
          <cell r="L8733" t="str">
            <v xml:space="preserve">Cristina </v>
          </cell>
          <cell r="M8733">
            <v>14037959</v>
          </cell>
          <cell r="N8733">
            <v>1164952586</v>
          </cell>
          <cell r="O8733" t="str">
            <v>Cristina  Liva</v>
          </cell>
          <cell r="P8733">
            <v>1164952586</v>
          </cell>
          <cell r="Q8733" t="str">
            <v>Doctor Angel Gallardo</v>
          </cell>
          <cell r="R8733">
            <v>2472</v>
          </cell>
          <cell r="U8733" t="str">
            <v>San Miguel</v>
          </cell>
          <cell r="V8733">
            <v>1663</v>
          </cell>
          <cell r="W8733" t="str">
            <v>Gran Buenos Aires</v>
          </cell>
          <cell r="Y8733" t="str">
            <v>ENVÍO SIN CARGO (CABA Y GRAN PARTE DE GBA) TIEMPO: 4 a 6 DÍAS HÁBILES</v>
          </cell>
          <cell r="Z8733" t="str">
            <v>Mercado Pago</v>
          </cell>
          <cell r="AD8733">
            <v>44008</v>
          </cell>
          <cell r="AE8733">
            <v>44011</v>
          </cell>
          <cell r="AF8733" t="str">
            <v>SET X 3 MOLDES DE TORTA DIAM 28CM ALT 7CM</v>
          </cell>
          <cell r="AG8733" t="str">
            <v>1955.5</v>
          </cell>
          <cell r="AH8733">
            <v>1</v>
          </cell>
          <cell r="AI8733" t="str">
            <v>046BA4826</v>
          </cell>
          <cell r="AJ8733" t="str">
            <v>Web</v>
          </cell>
          <cell r="AK8733" t="str">
            <v>LLEGA EL 30-06 ENTRE 8 Y 17 HORAS!</v>
          </cell>
          <cell r="AL8733">
            <v>1548910626</v>
          </cell>
          <cell r="AM8733">
            <v>245897379</v>
          </cell>
          <cell r="AN8733" t="str">
            <v>Sí</v>
          </cell>
        </row>
        <row r="8734">
          <cell r="A8734">
            <v>836</v>
          </cell>
          <cell r="B8734" t="str">
            <v>andreayasmianmercado@gmail.com</v>
          </cell>
          <cell r="C8734">
            <v>44008</v>
          </cell>
          <cell r="D8734" t="str">
            <v>Abierta</v>
          </cell>
          <cell r="E8734" t="str">
            <v>Recibido</v>
          </cell>
          <cell r="F8734" t="str">
            <v>Enviado</v>
          </cell>
          <cell r="G8734" t="str">
            <v>ARS</v>
          </cell>
          <cell r="H8734" t="str">
            <v>2803.5</v>
          </cell>
          <cell r="I8734">
            <v>0</v>
          </cell>
          <cell r="J8734">
            <v>0</v>
          </cell>
          <cell r="K8734" t="str">
            <v>2803.5</v>
          </cell>
          <cell r="L8734" t="str">
            <v>Andrea Mercado</v>
          </cell>
          <cell r="M8734">
            <v>33913523</v>
          </cell>
          <cell r="N8734">
            <v>1138611742</v>
          </cell>
          <cell r="O8734" t="str">
            <v>Andrea Mercado</v>
          </cell>
          <cell r="P8734">
            <v>1138611742</v>
          </cell>
          <cell r="Q8734" t="str">
            <v>Cochabamba</v>
          </cell>
          <cell r="R8734">
            <v>371</v>
          </cell>
          <cell r="S8734" t="str">
            <v>5 C</v>
          </cell>
          <cell r="T8734" t="str">
            <v>Banfield</v>
          </cell>
          <cell r="U8734" t="str">
            <v>Lomas de Zamora</v>
          </cell>
          <cell r="V8734">
            <v>1828</v>
          </cell>
          <cell r="W8734" t="str">
            <v>Gran Buenos Aires</v>
          </cell>
          <cell r="Y8734" t="str">
            <v>ENVÍO SIN CARGO (CABA Y GRAN PARTE DE GBA) TIEMPO: 4 a 6 DÍAS HÁBILES</v>
          </cell>
          <cell r="Z8734" t="str">
            <v>Mercado Pago</v>
          </cell>
          <cell r="AD8734">
            <v>44008</v>
          </cell>
          <cell r="AE8734">
            <v>44011</v>
          </cell>
          <cell r="AF8734" t="str">
            <v>BATIDOR SEMIAUTOMATICO 34 CM</v>
          </cell>
          <cell r="AG8734" t="str">
            <v>313.5</v>
          </cell>
          <cell r="AH8734">
            <v>1</v>
          </cell>
          <cell r="AI8734" t="str">
            <v>046BA4824</v>
          </cell>
          <cell r="AJ8734" t="str">
            <v>Web</v>
          </cell>
          <cell r="AK8734" t="str">
            <v>LLEGA EL 01-07 ENTRE 8 Y 17 HORAS!</v>
          </cell>
          <cell r="AL8734">
            <v>1548797021</v>
          </cell>
          <cell r="AM8734">
            <v>245850583</v>
          </cell>
          <cell r="AN8734" t="str">
            <v>Sí</v>
          </cell>
        </row>
        <row r="8735">
          <cell r="A8735">
            <v>836</v>
          </cell>
          <cell r="B8735" t="str">
            <v>andreayasmianmercado@gmail.com</v>
          </cell>
          <cell r="AF8735" t="str">
            <v>LATA PARIS 17X17CM</v>
          </cell>
          <cell r="AG8735">
            <v>782</v>
          </cell>
          <cell r="AH8735">
            <v>1</v>
          </cell>
          <cell r="AI8735" t="str">
            <v>LA33022</v>
          </cell>
          <cell r="AN8735" t="str">
            <v>Sí</v>
          </cell>
        </row>
        <row r="8736">
          <cell r="A8736">
            <v>836</v>
          </cell>
          <cell r="B8736" t="str">
            <v>andreayasmianmercado@gmail.com</v>
          </cell>
          <cell r="AF8736" t="str">
            <v>MESA PLEGABLE PARA PC MADERA Y METAL 59X39X23CM (Beige con Negro)</v>
          </cell>
          <cell r="AG8736">
            <v>1708</v>
          </cell>
          <cell r="AH8736">
            <v>1</v>
          </cell>
          <cell r="AI8736" t="str">
            <v>046ME7897</v>
          </cell>
          <cell r="AN8736" t="str">
            <v>Sí</v>
          </cell>
        </row>
        <row r="8737">
          <cell r="A8737">
            <v>835</v>
          </cell>
          <cell r="B8737" t="str">
            <v>gabrielaborrella@gmail.com</v>
          </cell>
          <cell r="C8737">
            <v>44008</v>
          </cell>
          <cell r="D8737" t="str">
            <v>Abierta</v>
          </cell>
          <cell r="E8737" t="str">
            <v>Recibido</v>
          </cell>
          <cell r="F8737" t="str">
            <v>Enviado</v>
          </cell>
          <cell r="G8737" t="str">
            <v>ARS</v>
          </cell>
          <cell r="H8737">
            <v>462</v>
          </cell>
          <cell r="I8737">
            <v>0</v>
          </cell>
          <cell r="J8737">
            <v>520</v>
          </cell>
          <cell r="K8737">
            <v>982</v>
          </cell>
          <cell r="L8737" t="str">
            <v>Gabriela Ines Borella</v>
          </cell>
          <cell r="M8737">
            <v>17636087</v>
          </cell>
          <cell r="N8737">
            <v>1532279581</v>
          </cell>
          <cell r="O8737" t="str">
            <v>Gabriela Ines Borella</v>
          </cell>
          <cell r="P8737">
            <v>1532279581</v>
          </cell>
          <cell r="Q8737" t="str">
            <v>Cesar Diaz</v>
          </cell>
          <cell r="R8737">
            <v>5437</v>
          </cell>
          <cell r="S8737" t="str">
            <v>Casa</v>
          </cell>
          <cell r="T8737" t="str">
            <v>Villa Luro</v>
          </cell>
          <cell r="U8737" t="str">
            <v>Caba</v>
          </cell>
          <cell r="V8737">
            <v>1407</v>
          </cell>
          <cell r="W8737" t="str">
            <v>Capital Federal</v>
          </cell>
          <cell r="Y8737" t="str">
            <v>Correo Argentino - Encomienda Clásica</v>
          </cell>
          <cell r="Z8737" t="str">
            <v>Mercado Pago</v>
          </cell>
          <cell r="AD8737">
            <v>44008</v>
          </cell>
          <cell r="AE8737">
            <v>44011</v>
          </cell>
          <cell r="AF8737" t="str">
            <v>MOLDE FLANERA ANTIADHERENTE</v>
          </cell>
          <cell r="AG8737">
            <v>462</v>
          </cell>
          <cell r="AH8737">
            <v>1</v>
          </cell>
          <cell r="AI8737" t="str">
            <v>046BA4825 LE PUSE EL 15% DEL BULTO</v>
          </cell>
          <cell r="AJ8737" t="str">
            <v>Móvil</v>
          </cell>
          <cell r="AK8737" t="str">
            <v>LLEGA EL 30-06 ENTRE 8 Y 17 HORAS!</v>
          </cell>
          <cell r="AL8737">
            <v>1548389379</v>
          </cell>
          <cell r="AM8737">
            <v>245585390</v>
          </cell>
          <cell r="AN8737" t="str">
            <v>Sí</v>
          </cell>
        </row>
        <row r="8738">
          <cell r="A8738">
            <v>834</v>
          </cell>
          <cell r="B8738" t="str">
            <v>sofibescos@gmail.com</v>
          </cell>
          <cell r="C8738">
            <v>44008</v>
          </cell>
          <cell r="D8738" t="str">
            <v>Abierta</v>
          </cell>
          <cell r="E8738" t="str">
            <v>Recibido</v>
          </cell>
          <cell r="F8738" t="str">
            <v>Enviado</v>
          </cell>
          <cell r="G8738" t="str">
            <v>ARS</v>
          </cell>
          <cell r="H8738" t="str">
            <v>2310.61</v>
          </cell>
          <cell r="I8738">
            <v>0</v>
          </cell>
          <cell r="J8738">
            <v>0</v>
          </cell>
          <cell r="K8738" t="str">
            <v>2310.61</v>
          </cell>
          <cell r="L8738" t="str">
            <v>Sofia Bescos</v>
          </cell>
          <cell r="M8738">
            <v>39756407</v>
          </cell>
          <cell r="N8738">
            <v>5491136949426</v>
          </cell>
          <cell r="O8738" t="str">
            <v>Sofia bescos</v>
          </cell>
          <cell r="P8738">
            <v>5491136949426</v>
          </cell>
          <cell r="Q8738" t="str">
            <v>Albarellos</v>
          </cell>
          <cell r="R8738">
            <v>2378</v>
          </cell>
          <cell r="T8738" t="str">
            <v>martinez</v>
          </cell>
          <cell r="U8738" t="str">
            <v>Buenos Aifes</v>
          </cell>
          <cell r="V8738">
            <v>1640</v>
          </cell>
          <cell r="W8738" t="str">
            <v>Gran Buenos Aires</v>
          </cell>
          <cell r="Y8738" t="str">
            <v>ENVÍO SIN CARGO (CABA Y GRAN PARTE DE GBA) TIEMPO: 4 a 6 DÍAS HÁBILES</v>
          </cell>
          <cell r="Z8738" t="str">
            <v>Mercado Pago</v>
          </cell>
          <cell r="AD8738">
            <v>44008</v>
          </cell>
          <cell r="AE8738">
            <v>44011</v>
          </cell>
          <cell r="AF8738" t="str">
            <v>FUENTE PARA HORNO REDONDA BORCAM 1720CC PASABAHCE 25 CM DIAM</v>
          </cell>
          <cell r="AG8738" t="str">
            <v>648.35</v>
          </cell>
          <cell r="AH8738">
            <v>1</v>
          </cell>
          <cell r="AI8738" t="str">
            <v>PA59534</v>
          </cell>
          <cell r="AJ8738" t="str">
            <v>Móvil</v>
          </cell>
          <cell r="AK8738" t="str">
            <v>LLEGA EL 30-06 ENTRE 8 Y 17 HORAS!</v>
          </cell>
          <cell r="AL8738">
            <v>1548368410</v>
          </cell>
          <cell r="AM8738">
            <v>245546972</v>
          </cell>
          <cell r="AN8738" t="str">
            <v>Sí</v>
          </cell>
        </row>
        <row r="8739">
          <cell r="A8739">
            <v>834</v>
          </cell>
          <cell r="B8739" t="str">
            <v>sofibescos@gmail.com</v>
          </cell>
          <cell r="AF8739" t="str">
            <v>SET X 4 COPA DE VINO PREMIERE 370ML CI6452 CISPER</v>
          </cell>
          <cell r="AG8739">
            <v>892</v>
          </cell>
          <cell r="AH8739">
            <v>1</v>
          </cell>
          <cell r="AI8739" t="str">
            <v>TW94424</v>
          </cell>
          <cell r="AN8739" t="str">
            <v>Sí</v>
          </cell>
        </row>
        <row r="8740">
          <cell r="A8740">
            <v>834</v>
          </cell>
          <cell r="B8740" t="str">
            <v>sofibescos@gmail.com</v>
          </cell>
          <cell r="AF8740" t="str">
            <v>INDIVIDUAL CUERINA HOJAS 32.5CM DIAM</v>
          </cell>
          <cell r="AG8740" t="str">
            <v>385.13</v>
          </cell>
          <cell r="AH8740">
            <v>2</v>
          </cell>
          <cell r="AI8740" t="str">
            <v>CHUIN41C</v>
          </cell>
          <cell r="AN8740" t="str">
            <v>Sí</v>
          </cell>
        </row>
        <row r="8741">
          <cell r="A8741">
            <v>833</v>
          </cell>
          <cell r="B8741" t="str">
            <v>solsanchez426@gmail.com</v>
          </cell>
          <cell r="C8741">
            <v>44007</v>
          </cell>
          <cell r="D8741" t="str">
            <v>Abierta</v>
          </cell>
          <cell r="E8741" t="str">
            <v>Recibido</v>
          </cell>
          <cell r="F8741" t="str">
            <v>Enviado</v>
          </cell>
          <cell r="G8741" t="str">
            <v>ARS</v>
          </cell>
          <cell r="H8741">
            <v>1708</v>
          </cell>
          <cell r="I8741">
            <v>0</v>
          </cell>
          <cell r="J8741">
            <v>0</v>
          </cell>
          <cell r="K8741">
            <v>1708</v>
          </cell>
          <cell r="L8741" t="str">
            <v>María Sol Sanchez</v>
          </cell>
          <cell r="M8741">
            <v>42662200</v>
          </cell>
          <cell r="N8741">
            <v>1159775775</v>
          </cell>
          <cell r="O8741" t="str">
            <v>María Sol Sanchez</v>
          </cell>
          <cell r="P8741">
            <v>1159775775</v>
          </cell>
          <cell r="Q8741" t="str">
            <v>Caricancha</v>
          </cell>
          <cell r="R8741">
            <v>1215</v>
          </cell>
          <cell r="S8741" t="str">
            <v>PB B</v>
          </cell>
          <cell r="T8741" t="str">
            <v>Parque Chacabuco</v>
          </cell>
          <cell r="U8741" t="str">
            <v>Caba</v>
          </cell>
          <cell r="V8741">
            <v>1424</v>
          </cell>
          <cell r="W8741" t="str">
            <v>Capital Federal</v>
          </cell>
          <cell r="Y8741" t="str">
            <v>ENVÍO SIN CARGO (CABA Y GRAN PARTE DE GBA) TIEMPO: 4 a 6 DÍAS HÁBILES</v>
          </cell>
          <cell r="Z8741" t="str">
            <v>Mercado Pago</v>
          </cell>
          <cell r="AD8741">
            <v>44007</v>
          </cell>
          <cell r="AE8741">
            <v>44011</v>
          </cell>
          <cell r="AF8741" t="str">
            <v>MESA PLEGABLE PARA PC MADERA Y METAL 59X39X23CM (Marrón oscuro)</v>
          </cell>
          <cell r="AG8741">
            <v>1708</v>
          </cell>
          <cell r="AH8741">
            <v>1</v>
          </cell>
          <cell r="AI8741" t="str">
            <v>046ME7897</v>
          </cell>
          <cell r="AJ8741" t="str">
            <v>Móvil</v>
          </cell>
          <cell r="AK8741" t="str">
            <v>LLEGA EL 30-06 ENTRE 8 Y 17 HORAS!</v>
          </cell>
          <cell r="AL8741">
            <v>1548138615</v>
          </cell>
          <cell r="AM8741">
            <v>245247618</v>
          </cell>
          <cell r="AN8741" t="str">
            <v>Sí</v>
          </cell>
        </row>
        <row r="8742">
          <cell r="A8742">
            <v>832</v>
          </cell>
          <cell r="B8742" t="str">
            <v>mili_94sartorio@hotmail.com</v>
          </cell>
          <cell r="C8742">
            <v>44007</v>
          </cell>
          <cell r="D8742" t="str">
            <v>Abierta</v>
          </cell>
          <cell r="E8742" t="str">
            <v>Recibido</v>
          </cell>
          <cell r="F8742" t="str">
            <v>Enviado</v>
          </cell>
          <cell r="G8742" t="str">
            <v>ARS</v>
          </cell>
          <cell r="H8742" t="str">
            <v>1332.44</v>
          </cell>
          <cell r="I8742">
            <v>0</v>
          </cell>
          <cell r="J8742">
            <v>655</v>
          </cell>
          <cell r="K8742" t="str">
            <v>1987.44</v>
          </cell>
          <cell r="L8742" t="str">
            <v>Milagros Sartorio perez</v>
          </cell>
          <cell r="M8742">
            <v>38244594</v>
          </cell>
          <cell r="N8742">
            <v>2262563414</v>
          </cell>
          <cell r="O8742" t="str">
            <v>Milagros Sartorio perez</v>
          </cell>
          <cell r="P8742">
            <v>2262563414</v>
          </cell>
          <cell r="Q8742">
            <v>61</v>
          </cell>
          <cell r="R8742">
            <v>3663</v>
          </cell>
          <cell r="U8742" t="str">
            <v>Necochea</v>
          </cell>
          <cell r="V8742">
            <v>7630</v>
          </cell>
          <cell r="W8742" t="str">
            <v>Buenos Aires</v>
          </cell>
          <cell r="Y8742" t="str">
            <v>Correo Argentino - Encomienda Clásica</v>
          </cell>
          <cell r="Z8742" t="str">
            <v>Mercado Pago</v>
          </cell>
          <cell r="AB8742" t="str">
            <v>Si puede venir con bolsa porque es para regalo!</v>
          </cell>
          <cell r="AD8742">
            <v>44007</v>
          </cell>
          <cell r="AE8742">
            <v>44011</v>
          </cell>
          <cell r="AF8742" t="str">
            <v>BOWL BAMBOO GRIS 14X28CM</v>
          </cell>
          <cell r="AG8742" t="str">
            <v>1332.44</v>
          </cell>
          <cell r="AH8742">
            <v>1</v>
          </cell>
          <cell r="AI8742" t="str">
            <v>BA7814</v>
          </cell>
          <cell r="AJ8742" t="str">
            <v>Móvil</v>
          </cell>
          <cell r="AK8742" t="str">
            <v>SALE AL CORREO EL DIA 30-06 ENTRE 15 Y 18 HORAS !</v>
          </cell>
          <cell r="AL8742">
            <v>1548018052</v>
          </cell>
          <cell r="AM8742">
            <v>244629281</v>
          </cell>
          <cell r="AN8742" t="str">
            <v>Sí</v>
          </cell>
        </row>
        <row r="8743">
          <cell r="A8743">
            <v>831</v>
          </cell>
          <cell r="B8743" t="str">
            <v>florenciadyluk@hotmail.com</v>
          </cell>
          <cell r="C8743">
            <v>44007</v>
          </cell>
          <cell r="D8743" t="str">
            <v>Abierta</v>
          </cell>
          <cell r="E8743" t="str">
            <v>Recibido</v>
          </cell>
          <cell r="F8743" t="str">
            <v>Enviado</v>
          </cell>
          <cell r="G8743" t="str">
            <v>ARS</v>
          </cell>
          <cell r="H8743" t="str">
            <v>2247.56</v>
          </cell>
          <cell r="I8743">
            <v>0</v>
          </cell>
          <cell r="J8743">
            <v>0</v>
          </cell>
          <cell r="K8743" t="str">
            <v>2247.56</v>
          </cell>
          <cell r="L8743" t="str">
            <v xml:space="preserve">Florencia </v>
          </cell>
          <cell r="M8743">
            <v>41548520</v>
          </cell>
          <cell r="N8743">
            <v>3487318988</v>
          </cell>
          <cell r="O8743" t="str">
            <v>Florencia Dyluk</v>
          </cell>
          <cell r="P8743">
            <v>3487318988</v>
          </cell>
          <cell r="Q8743" t="str">
            <v>Berutti</v>
          </cell>
          <cell r="R8743">
            <v>2021</v>
          </cell>
          <cell r="T8743" t="str">
            <v>Mitre</v>
          </cell>
          <cell r="U8743" t="str">
            <v>Zarate</v>
          </cell>
          <cell r="V8743">
            <v>1440</v>
          </cell>
          <cell r="W8743" t="str">
            <v>Capital Federal</v>
          </cell>
          <cell r="Y8743" t="str">
            <v>ENVÍO SIN CARGO (CABA Y GRAN PARTE DE GBA) TIEMPO: 4 a 6 DÍAS HÁBILES</v>
          </cell>
          <cell r="Z8743" t="str">
            <v>Mercado Pago</v>
          </cell>
          <cell r="AB8743" t="str">
            <v>Codigo postal: 2800. Zarate, Bs As. Direccion Berutti 2021</v>
          </cell>
          <cell r="AC8743" t="str">
            <v>27-06 BP09003 NO HAY - CONSULTAR POR OTRO JUEGO DE COLORES</v>
          </cell>
          <cell r="AD8743">
            <v>44007</v>
          </cell>
          <cell r="AE8743">
            <v>44015</v>
          </cell>
          <cell r="AF8743" t="str">
            <v>TABLA BLANCA 35.5 CM DIAM</v>
          </cell>
          <cell r="AG8743" t="str">
            <v>337.58</v>
          </cell>
          <cell r="AH8743">
            <v>1</v>
          </cell>
          <cell r="AI8743" t="str">
            <v>42BA1021</v>
          </cell>
          <cell r="AJ8743" t="str">
            <v>Web</v>
          </cell>
          <cell r="AK8743" t="str">
            <v>LLEGA EL 2-07 ENTRE 8 Y 18 HORAS!</v>
          </cell>
          <cell r="AL8743">
            <v>1547895174</v>
          </cell>
          <cell r="AM8743">
            <v>243140640</v>
          </cell>
          <cell r="AN8743" t="str">
            <v>Sí</v>
          </cell>
        </row>
        <row r="8744">
          <cell r="A8744">
            <v>831</v>
          </cell>
          <cell r="B8744" t="str">
            <v>florenciadyluk@hotmail.com</v>
          </cell>
          <cell r="AF8744" t="str">
            <v>SET X 3 BOWL DE VIDRIO</v>
          </cell>
          <cell r="AG8744">
            <v>723</v>
          </cell>
          <cell r="AH8744">
            <v>1</v>
          </cell>
          <cell r="AI8744" t="str">
            <v>087588F3 MERCA SEPARADA</v>
          </cell>
          <cell r="AN8744" t="str">
            <v>Sí</v>
          </cell>
        </row>
        <row r="8745">
          <cell r="A8745">
            <v>831</v>
          </cell>
          <cell r="B8745" t="str">
            <v>florenciadyluk@hotmail.com</v>
          </cell>
          <cell r="AF8745" t="str">
            <v>BOWL NEGRO 400CC TRANSLUCIDO MATERIAL SAN</v>
          </cell>
          <cell r="AG8745" t="str">
            <v>159.32</v>
          </cell>
          <cell r="AH8745">
            <v>2</v>
          </cell>
          <cell r="AI8745" t="str">
            <v>BP01102 BIPO</v>
          </cell>
          <cell r="AN8745" t="str">
            <v>Sí</v>
          </cell>
        </row>
        <row r="8746">
          <cell r="A8746">
            <v>831</v>
          </cell>
          <cell r="B8746" t="str">
            <v>florenciadyluk@hotmail.com</v>
          </cell>
          <cell r="AF8746" t="str">
            <v>SERVISPAGUETTI DISTINTOS COLORES (Rojo)</v>
          </cell>
          <cell r="AG8746" t="str">
            <v>205.44</v>
          </cell>
          <cell r="AH8746">
            <v>1</v>
          </cell>
          <cell r="AI8746" t="str">
            <v>BP09003</v>
          </cell>
          <cell r="AN8746" t="str">
            <v>Sí</v>
          </cell>
        </row>
        <row r="8747">
          <cell r="A8747">
            <v>831</v>
          </cell>
          <cell r="B8747" t="str">
            <v>florenciadyluk@hotmail.com</v>
          </cell>
          <cell r="AF8747" t="str">
            <v>PISAPAPAS DISTINTOS COLORES (Rojo)</v>
          </cell>
          <cell r="AG8747" t="str">
            <v>205.44</v>
          </cell>
          <cell r="AH8747">
            <v>1</v>
          </cell>
          <cell r="AI8747" t="str">
            <v>BP17003</v>
          </cell>
          <cell r="AN8747" t="str">
            <v>Sí</v>
          </cell>
        </row>
        <row r="8748">
          <cell r="A8748">
            <v>831</v>
          </cell>
          <cell r="B8748" t="str">
            <v>florenciadyluk@hotmail.com</v>
          </cell>
          <cell r="AF8748" t="str">
            <v>ESPATULA RANURADA DISTINTOS COLORES (Rojo)</v>
          </cell>
          <cell r="AG8748" t="str">
            <v>205.44</v>
          </cell>
          <cell r="AH8748">
            <v>1</v>
          </cell>
          <cell r="AI8748" t="str">
            <v>BP12003 BIPO</v>
          </cell>
          <cell r="AN8748" t="str">
            <v>Sí</v>
          </cell>
        </row>
        <row r="8749">
          <cell r="A8749">
            <v>831</v>
          </cell>
          <cell r="B8749" t="str">
            <v>florenciadyluk@hotmail.com</v>
          </cell>
          <cell r="AF8749" t="str">
            <v>ESPUMADERA DISTINTOS COLORES (Rojo)</v>
          </cell>
          <cell r="AG8749" t="str">
            <v>205.44</v>
          </cell>
          <cell r="AH8749">
            <v>1</v>
          </cell>
          <cell r="AI8749" t="str">
            <v>BP10003</v>
          </cell>
          <cell r="AN8749" t="str">
            <v>Sí</v>
          </cell>
        </row>
        <row r="8750">
          <cell r="A8750">
            <v>831</v>
          </cell>
          <cell r="B8750" t="str">
            <v>florenciadyluk@hotmail.com</v>
          </cell>
          <cell r="AF8750" t="str">
            <v>UNTADOR CRISTAL 1 PIEZA 14,5CM MOTIV. SIN ELECCIÓN</v>
          </cell>
          <cell r="AG8750" t="str">
            <v>23.29</v>
          </cell>
          <cell r="AH8750">
            <v>2</v>
          </cell>
          <cell r="AI8750" t="str">
            <v>019BA6981</v>
          </cell>
          <cell r="AN8750" t="str">
            <v>Sí</v>
          </cell>
        </row>
        <row r="8751">
          <cell r="A8751">
            <v>830</v>
          </cell>
          <cell r="B8751" t="str">
            <v>valentinaheliszkowski12@gmail.com</v>
          </cell>
          <cell r="C8751">
            <v>44007</v>
          </cell>
          <cell r="D8751" t="str">
            <v>Abierta</v>
          </cell>
          <cell r="E8751" t="str">
            <v>Recibido</v>
          </cell>
          <cell r="F8751" t="str">
            <v>Enviado</v>
          </cell>
          <cell r="G8751" t="str">
            <v>ARS</v>
          </cell>
          <cell r="H8751" t="str">
            <v>1955.5</v>
          </cell>
          <cell r="I8751">
            <v>0</v>
          </cell>
          <cell r="J8751">
            <v>0</v>
          </cell>
          <cell r="K8751" t="str">
            <v>1955.5</v>
          </cell>
          <cell r="L8751" t="str">
            <v>Valentina Heliszkowski</v>
          </cell>
          <cell r="M8751">
            <v>42103049</v>
          </cell>
          <cell r="N8751">
            <v>1558084483</v>
          </cell>
          <cell r="O8751" t="str">
            <v>Valentina Heliszkowski</v>
          </cell>
          <cell r="P8751">
            <v>1558084483</v>
          </cell>
          <cell r="Q8751" t="str">
            <v>Juan B Justo</v>
          </cell>
          <cell r="R8751">
            <v>2819</v>
          </cell>
          <cell r="S8751" t="str">
            <v>13 D</v>
          </cell>
          <cell r="T8751" t="str">
            <v>Villa crespo</v>
          </cell>
          <cell r="U8751" t="str">
            <v>Caba</v>
          </cell>
          <cell r="V8751">
            <v>1414</v>
          </cell>
          <cell r="W8751" t="str">
            <v>Capital Federal</v>
          </cell>
          <cell r="Y8751" t="str">
            <v>ENVÍO SIN CARGO (CABA Y GRAN PARTE DE GBA) TIEMPO: 4 a 6 DÍAS HÁBILES</v>
          </cell>
          <cell r="Z8751" t="str">
            <v>Mercado Pago</v>
          </cell>
          <cell r="AD8751">
            <v>44007</v>
          </cell>
          <cell r="AE8751">
            <v>44011</v>
          </cell>
          <cell r="AF8751" t="str">
            <v>SET X 3 MOLDES DE TORTA DIAM 28CM ALT 7CM</v>
          </cell>
          <cell r="AG8751" t="str">
            <v>1955.5</v>
          </cell>
          <cell r="AH8751">
            <v>1</v>
          </cell>
          <cell r="AI8751" t="str">
            <v>046BA4826</v>
          </cell>
          <cell r="AJ8751" t="str">
            <v>Móvil</v>
          </cell>
          <cell r="AK8751" t="str">
            <v>LLEGA EL 30-06 ENTRE 8 Y 17 HORAS!</v>
          </cell>
          <cell r="AL8751">
            <v>1547778254</v>
          </cell>
          <cell r="AM8751">
            <v>245034636</v>
          </cell>
          <cell r="AN8751" t="str">
            <v>Sí</v>
          </cell>
        </row>
        <row r="8752">
          <cell r="A8752">
            <v>829</v>
          </cell>
          <cell r="B8752" t="str">
            <v>daiannitah@gmail.com</v>
          </cell>
          <cell r="C8752">
            <v>44007</v>
          </cell>
          <cell r="D8752" t="str">
            <v>Abierta</v>
          </cell>
          <cell r="E8752" t="str">
            <v>Recibido</v>
          </cell>
          <cell r="F8752" t="str">
            <v>Enviado</v>
          </cell>
          <cell r="G8752" t="str">
            <v>ARS</v>
          </cell>
          <cell r="H8752">
            <v>1708</v>
          </cell>
          <cell r="I8752" t="str">
            <v>256.2</v>
          </cell>
          <cell r="J8752">
            <v>0</v>
          </cell>
          <cell r="K8752" t="str">
            <v>1451.8</v>
          </cell>
          <cell r="L8752" t="str">
            <v>Daiana Marchini</v>
          </cell>
          <cell r="M8752">
            <v>33020598</v>
          </cell>
          <cell r="N8752">
            <v>1162435737</v>
          </cell>
          <cell r="O8752" t="str">
            <v>Daiana Marchini</v>
          </cell>
          <cell r="P8752">
            <v>1162435737</v>
          </cell>
          <cell r="Q8752" t="str">
            <v>Daguerre</v>
          </cell>
          <cell r="R8752">
            <v>4887</v>
          </cell>
          <cell r="T8752" t="str">
            <v>Parque Avellaneda</v>
          </cell>
          <cell r="U8752" t="str">
            <v>Caba</v>
          </cell>
          <cell r="V8752">
            <v>1407</v>
          </cell>
          <cell r="W8752" t="str">
            <v>Capital Federal</v>
          </cell>
          <cell r="Y8752" t="str">
            <v>ENVÍO SIN CARGO (CABA Y GRAN PARTE DE GBA) TIEMPO: 4 a 6 DÍAS HÁBILES</v>
          </cell>
          <cell r="Z8752" t="str">
            <v>Mercado Pago</v>
          </cell>
          <cell r="AA8752" t="str">
            <v>FLOROTERO</v>
          </cell>
          <cell r="AD8752">
            <v>44007</v>
          </cell>
          <cell r="AE8752">
            <v>44011</v>
          </cell>
          <cell r="AF8752" t="str">
            <v>MESA PLEGABLE PARA PC MADERA Y METAL 59X39X23CM (Negro)</v>
          </cell>
          <cell r="AG8752">
            <v>1708</v>
          </cell>
          <cell r="AH8752">
            <v>1</v>
          </cell>
          <cell r="AI8752" t="str">
            <v>046ME7897</v>
          </cell>
          <cell r="AJ8752" t="str">
            <v>Móvil</v>
          </cell>
          <cell r="AK8752" t="str">
            <v>LLEGA EL 30-06 ENTRE 8 Y 17 HORAS!</v>
          </cell>
          <cell r="AL8752">
            <v>1547556431</v>
          </cell>
          <cell r="AM8752">
            <v>244915082</v>
          </cell>
          <cell r="AN8752" t="str">
            <v>Sí</v>
          </cell>
        </row>
        <row r="8753">
          <cell r="A8753">
            <v>828</v>
          </cell>
          <cell r="B8753" t="str">
            <v>alejandroosponce@gmail.com</v>
          </cell>
          <cell r="C8753">
            <v>44007</v>
          </cell>
          <cell r="D8753" t="str">
            <v>Abierta</v>
          </cell>
          <cell r="E8753" t="str">
            <v>Recibido</v>
          </cell>
          <cell r="F8753" t="str">
            <v>Enviado</v>
          </cell>
          <cell r="G8753" t="str">
            <v>ARS</v>
          </cell>
          <cell r="H8753" t="str">
            <v>1909.6</v>
          </cell>
          <cell r="I8753">
            <v>0</v>
          </cell>
          <cell r="J8753">
            <v>0</v>
          </cell>
          <cell r="K8753" t="str">
            <v>1909.6</v>
          </cell>
          <cell r="L8753" t="str">
            <v>Alejandro Ponce</v>
          </cell>
          <cell r="M8753">
            <v>24333703374</v>
          </cell>
          <cell r="N8753">
            <v>1165510832</v>
          </cell>
          <cell r="O8753" t="str">
            <v>Alejandro Ponce</v>
          </cell>
          <cell r="P8753">
            <v>1165510832</v>
          </cell>
          <cell r="Q8753" t="str">
            <v>Caracas</v>
          </cell>
          <cell r="R8753">
            <v>1012</v>
          </cell>
          <cell r="S8753" t="str">
            <v>6 C</v>
          </cell>
          <cell r="T8753" t="str">
            <v>Flores</v>
          </cell>
          <cell r="U8753" t="str">
            <v>Caba</v>
          </cell>
          <cell r="V8753">
            <v>1406</v>
          </cell>
          <cell r="W8753" t="str">
            <v>Capital Federal</v>
          </cell>
          <cell r="Y8753" t="str">
            <v>ENVÍO SIN CARGO (CABA Y GRAN PARTE DE GBA) TIEMPO: 4 a 6 DÍAS HÁBILES</v>
          </cell>
          <cell r="Z8753" t="str">
            <v>Mercado Pago</v>
          </cell>
          <cell r="AD8753">
            <v>44007</v>
          </cell>
          <cell r="AE8753">
            <v>44011</v>
          </cell>
          <cell r="AF8753" t="str">
            <v>FRUTERA ACERO INOXIDABLE 24.5 CM</v>
          </cell>
          <cell r="AG8753" t="str">
            <v>649.59</v>
          </cell>
          <cell r="AH8753">
            <v>1</v>
          </cell>
          <cell r="AI8753">
            <v>3462</v>
          </cell>
          <cell r="AJ8753" t="str">
            <v>Web</v>
          </cell>
          <cell r="AK8753" t="str">
            <v>LLEGA EL 30-06 ENTRE 8 Y 17 HORAS!</v>
          </cell>
          <cell r="AL8753">
            <v>1547537945</v>
          </cell>
          <cell r="AM8753">
            <v>244832487</v>
          </cell>
          <cell r="AN8753" t="str">
            <v>Sí</v>
          </cell>
        </row>
        <row r="8754">
          <cell r="A8754">
            <v>828</v>
          </cell>
          <cell r="B8754" t="str">
            <v>alejandroosponce@gmail.com</v>
          </cell>
          <cell r="AF8754" t="str">
            <v>SECAPLATOS 2 COLORES SURTIDOS 30CMX43CM (Negro)</v>
          </cell>
          <cell r="AG8754" t="str">
            <v>1216.14</v>
          </cell>
          <cell r="AH8754">
            <v>1</v>
          </cell>
          <cell r="AN8754" t="str">
            <v>Sí</v>
          </cell>
        </row>
        <row r="8755">
          <cell r="A8755">
            <v>828</v>
          </cell>
          <cell r="B8755" t="str">
            <v>alejandroosponce@gmail.com</v>
          </cell>
          <cell r="AF8755" t="str">
            <v>RALLADOR DE MANO MEDIANO 20 CM</v>
          </cell>
          <cell r="AG8755" t="str">
            <v>43.87</v>
          </cell>
          <cell r="AH8755">
            <v>1</v>
          </cell>
          <cell r="AI8755" t="str">
            <v>BA7382</v>
          </cell>
          <cell r="AN8755" t="str">
            <v>Sí</v>
          </cell>
        </row>
        <row r="8756">
          <cell r="A8756">
            <v>827</v>
          </cell>
          <cell r="B8756" t="str">
            <v>nataliavaldatti@gmail.com</v>
          </cell>
          <cell r="C8756">
            <v>44007</v>
          </cell>
          <cell r="D8756" t="str">
            <v>Abierta</v>
          </cell>
          <cell r="E8756" t="str">
            <v>Recibido</v>
          </cell>
          <cell r="F8756" t="str">
            <v>Enviado</v>
          </cell>
          <cell r="G8756" t="str">
            <v>ARS</v>
          </cell>
          <cell r="H8756">
            <v>1708</v>
          </cell>
          <cell r="I8756">
            <v>0</v>
          </cell>
          <cell r="J8756">
            <v>0</v>
          </cell>
          <cell r="K8756">
            <v>1708</v>
          </cell>
          <cell r="L8756" t="str">
            <v>Natalia Valdatti</v>
          </cell>
          <cell r="M8756">
            <v>27183704</v>
          </cell>
          <cell r="N8756">
            <v>1169332340</v>
          </cell>
          <cell r="O8756" t="str">
            <v>Natalia Valdatti</v>
          </cell>
          <cell r="P8756">
            <v>1169332340</v>
          </cell>
          <cell r="Q8756" t="str">
            <v>Avenida los incas</v>
          </cell>
          <cell r="R8756">
            <v>5415</v>
          </cell>
          <cell r="S8756" t="str">
            <v>4A</v>
          </cell>
          <cell r="T8756" t="str">
            <v>Villa Urquiza</v>
          </cell>
          <cell r="U8756" t="str">
            <v>Buenos Aires</v>
          </cell>
          <cell r="V8756">
            <v>1427</v>
          </cell>
          <cell r="W8756" t="str">
            <v>Capital Federal</v>
          </cell>
          <cell r="Y8756" t="str">
            <v>ENVÍO SIN CARGO (CABA Y GRAN PARTE DE GBA) TIEMPO: 4 a 6 DÍAS HÁBILES</v>
          </cell>
          <cell r="Z8756" t="str">
            <v>Mercado Pago</v>
          </cell>
          <cell r="AB8756" t="str">
            <v xml:space="preserve">Por favor avisar al celular cuando llega el envío porque no funciona bien el timbre y a veces no suena. Muchas gracias </v>
          </cell>
          <cell r="AC8756" t="str">
            <v>IMPORTANTE:EL COLOR DE LA MESA ES BEIGE CON NEGRO</v>
          </cell>
          <cell r="AD8756">
            <v>44007</v>
          </cell>
          <cell r="AE8756">
            <v>44011</v>
          </cell>
          <cell r="AF8756" t="str">
            <v>MESA PLEGABLE PARA PC MADERA Y METAL 59X39X23CM (Negro)</v>
          </cell>
          <cell r="AG8756">
            <v>1708</v>
          </cell>
          <cell r="AH8756">
            <v>1</v>
          </cell>
          <cell r="AI8756" t="str">
            <v>046ME7897</v>
          </cell>
          <cell r="AJ8756" t="str">
            <v>Móvil</v>
          </cell>
          <cell r="AK8756" t="str">
            <v>LLEGA EL 30-06 ENTRE 8 Y 17 HORAS!</v>
          </cell>
          <cell r="AL8756">
            <v>1547426544</v>
          </cell>
          <cell r="AM8756">
            <v>244834648</v>
          </cell>
          <cell r="AN8756" t="str">
            <v>Sí</v>
          </cell>
        </row>
        <row r="8757">
          <cell r="A8757">
            <v>826</v>
          </cell>
          <cell r="B8757" t="str">
            <v>paulobaudrizandrea@gmail.com</v>
          </cell>
          <cell r="C8757">
            <v>44007</v>
          </cell>
          <cell r="D8757" t="str">
            <v>Abierta</v>
          </cell>
          <cell r="E8757" t="str">
            <v>Recibido</v>
          </cell>
          <cell r="F8757" t="str">
            <v>Enviado</v>
          </cell>
          <cell r="G8757" t="str">
            <v>ARS</v>
          </cell>
          <cell r="H8757" t="str">
            <v>1183.54</v>
          </cell>
          <cell r="I8757">
            <v>0</v>
          </cell>
          <cell r="J8757">
            <v>0</v>
          </cell>
          <cell r="K8757" t="str">
            <v>1183.54</v>
          </cell>
          <cell r="L8757" t="str">
            <v>Andrea Paulo Baudriz</v>
          </cell>
          <cell r="M8757">
            <v>36572611</v>
          </cell>
          <cell r="N8757">
            <v>2284661123</v>
          </cell>
          <cell r="O8757" t="str">
            <v>Andrea Paulo Baudriz</v>
          </cell>
          <cell r="P8757">
            <v>2284661123</v>
          </cell>
          <cell r="Q8757">
            <v>6</v>
          </cell>
          <cell r="R8757">
            <v>1227</v>
          </cell>
          <cell r="S8757" t="str">
            <v>9 B</v>
          </cell>
          <cell r="T8757" t="str">
            <v>La Plata</v>
          </cell>
          <cell r="U8757" t="str">
            <v>La Plata</v>
          </cell>
          <cell r="V8757">
            <v>1440</v>
          </cell>
          <cell r="W8757" t="str">
            <v>Capital Federal</v>
          </cell>
          <cell r="Y8757" t="str">
            <v>ENVÍO SIN CARGO (CABA Y GRAN PARTE DE GBA) TIEMPO: 4 a 6 DÍAS HÁBILES</v>
          </cell>
          <cell r="Z8757" t="str">
            <v>Mercado Pago</v>
          </cell>
          <cell r="AB8757" t="str">
            <v>El código postal verdadero es 1900 (La Plata)</v>
          </cell>
          <cell r="AD8757">
            <v>44007</v>
          </cell>
          <cell r="AE8757">
            <v>44011</v>
          </cell>
          <cell r="AF8757" t="str">
            <v>ESPEJO CON BASE DE MADERA MARRON CLARO 25.5 X 15 CM</v>
          </cell>
          <cell r="AG8757" t="str">
            <v>640.52</v>
          </cell>
          <cell r="AH8757">
            <v>1</v>
          </cell>
          <cell r="AI8757" t="str">
            <v>DE7595</v>
          </cell>
          <cell r="AJ8757" t="str">
            <v>Web</v>
          </cell>
          <cell r="AK8757" t="str">
            <v>LLEGA EL 02-07 ENTRE 8 Y 17 HORAS!</v>
          </cell>
          <cell r="AL8757">
            <v>1547278881</v>
          </cell>
          <cell r="AM8757">
            <v>242935674</v>
          </cell>
          <cell r="AN8757" t="str">
            <v>Sí</v>
          </cell>
        </row>
        <row r="8758">
          <cell r="A8758">
            <v>826</v>
          </cell>
          <cell r="B8758" t="str">
            <v>paulobaudrizandrea@gmail.com</v>
          </cell>
          <cell r="AF8758" t="str">
            <v>TABLA BLANCA 35.5 CM DIAM</v>
          </cell>
          <cell r="AG8758" t="str">
            <v>337.58</v>
          </cell>
          <cell r="AH8758">
            <v>1</v>
          </cell>
          <cell r="AI8758" t="str">
            <v>42BA1021</v>
          </cell>
          <cell r="AN8758" t="str">
            <v>Sí</v>
          </cell>
        </row>
        <row r="8759">
          <cell r="A8759">
            <v>826</v>
          </cell>
          <cell r="B8759" t="str">
            <v>paulobaudrizandrea@gmail.com</v>
          </cell>
          <cell r="AF8759" t="str">
            <v>PISAPAPAS DISTINTOS COLORES (Negro)</v>
          </cell>
          <cell r="AG8759" t="str">
            <v>205.44</v>
          </cell>
          <cell r="AH8759">
            <v>1</v>
          </cell>
          <cell r="AI8759" t="str">
            <v>BP17002</v>
          </cell>
          <cell r="AN8759" t="str">
            <v>Sí</v>
          </cell>
        </row>
        <row r="8760">
          <cell r="A8760">
            <v>825</v>
          </cell>
          <cell r="B8760" t="str">
            <v>vallejosflor23@gmail.com</v>
          </cell>
          <cell r="C8760">
            <v>44007</v>
          </cell>
          <cell r="D8760" t="str">
            <v>Abierta</v>
          </cell>
          <cell r="E8760" t="str">
            <v>Recibido</v>
          </cell>
          <cell r="F8760" t="str">
            <v>Enviado</v>
          </cell>
          <cell r="G8760" t="str">
            <v>ARS</v>
          </cell>
          <cell r="H8760" t="str">
            <v>1796.94</v>
          </cell>
          <cell r="I8760">
            <v>0</v>
          </cell>
          <cell r="J8760">
            <v>0</v>
          </cell>
          <cell r="K8760" t="str">
            <v>1796.94</v>
          </cell>
          <cell r="L8760" t="str">
            <v>Florencia Aldana Vallejos</v>
          </cell>
          <cell r="M8760">
            <v>37668787</v>
          </cell>
          <cell r="N8760">
            <v>2474406636</v>
          </cell>
          <cell r="O8760" t="str">
            <v>Florencia Aldana Vallejos</v>
          </cell>
          <cell r="P8760">
            <v>2474406636</v>
          </cell>
          <cell r="Q8760" t="str">
            <v>Gallo</v>
          </cell>
          <cell r="R8760">
            <v>1552</v>
          </cell>
          <cell r="S8760" t="str">
            <v>2do piso depto 11</v>
          </cell>
          <cell r="T8760" t="str">
            <v>Recoleta</v>
          </cell>
          <cell r="U8760" t="str">
            <v>Caba</v>
          </cell>
          <cell r="V8760">
            <v>1425</v>
          </cell>
          <cell r="W8760" t="str">
            <v>Capital Federal</v>
          </cell>
          <cell r="Y8760" t="str">
            <v>ENVÍO SIN CARGO (CABA Y GRAN PARTE DE GBA) TIEMPO: 4 a 6 DÍAS HÁBILES</v>
          </cell>
          <cell r="Z8760" t="str">
            <v>Mercado Pago</v>
          </cell>
          <cell r="AD8760">
            <v>44007</v>
          </cell>
          <cell r="AE8760">
            <v>44011</v>
          </cell>
          <cell r="AF8760" t="str">
            <v>ESPATULAS PLASTICO (Rosa)</v>
          </cell>
          <cell r="AG8760" t="str">
            <v>88.94</v>
          </cell>
          <cell r="AH8760">
            <v>1</v>
          </cell>
          <cell r="AI8760" t="str">
            <v>019BA7572BA</v>
          </cell>
          <cell r="AJ8760" t="str">
            <v>Móvil</v>
          </cell>
          <cell r="AK8760" t="str">
            <v>LLEGA EL 30-06 ENTRE 8 Y 17 HORAS!</v>
          </cell>
          <cell r="AL8760">
            <v>1547209999</v>
          </cell>
          <cell r="AM8760">
            <v>244698174</v>
          </cell>
          <cell r="AN8760" t="str">
            <v>Sí</v>
          </cell>
        </row>
        <row r="8761">
          <cell r="A8761">
            <v>825</v>
          </cell>
          <cell r="B8761" t="str">
            <v>vallejosflor23@gmail.com</v>
          </cell>
          <cell r="AF8761" t="str">
            <v>MESA PLEGABLE PARA PC MADERA Y METAL 59X39X23CM (Beige)</v>
          </cell>
          <cell r="AG8761">
            <v>1708</v>
          </cell>
          <cell r="AH8761">
            <v>1</v>
          </cell>
          <cell r="AI8761" t="str">
            <v>046ME7897</v>
          </cell>
          <cell r="AN8761" t="str">
            <v>Sí</v>
          </cell>
        </row>
        <row r="8762">
          <cell r="A8762">
            <v>824</v>
          </cell>
          <cell r="B8762" t="str">
            <v>lug_05@hotmail.com</v>
          </cell>
          <cell r="C8762">
            <v>44007</v>
          </cell>
          <cell r="D8762" t="str">
            <v>Abierta</v>
          </cell>
          <cell r="E8762" t="str">
            <v>Recibido</v>
          </cell>
          <cell r="F8762" t="str">
            <v>Enviado</v>
          </cell>
          <cell r="G8762" t="str">
            <v>ARS</v>
          </cell>
          <cell r="H8762">
            <v>1708</v>
          </cell>
          <cell r="I8762">
            <v>0</v>
          </cell>
          <cell r="J8762">
            <v>0</v>
          </cell>
          <cell r="K8762">
            <v>1708</v>
          </cell>
          <cell r="L8762" t="str">
            <v>Lucia Gil</v>
          </cell>
          <cell r="M8762">
            <v>38252539</v>
          </cell>
          <cell r="N8762">
            <v>2216434762</v>
          </cell>
          <cell r="O8762" t="str">
            <v>Lucia Gil</v>
          </cell>
          <cell r="P8762">
            <v>2216434762</v>
          </cell>
          <cell r="Q8762">
            <v>13</v>
          </cell>
          <cell r="R8762">
            <v>377</v>
          </cell>
          <cell r="S8762" t="str">
            <v>2D</v>
          </cell>
          <cell r="T8762" t="str">
            <v>CASCO URBANO</v>
          </cell>
          <cell r="U8762" t="str">
            <v>La Plata</v>
          </cell>
          <cell r="V8762">
            <v>1440</v>
          </cell>
          <cell r="W8762" t="str">
            <v>Capital Federal</v>
          </cell>
          <cell r="Y8762" t="str">
            <v>ENVÍO SIN CARGO (CABA Y GRAN PARTE DE GBA) TIEMPO: 4 a 6 DÍAS HÁBILES</v>
          </cell>
          <cell r="Z8762" t="str">
            <v>Mercado Pago</v>
          </cell>
          <cell r="AB8762" t="str">
            <v>El envío debe ser a la cuidad de La Plata. Av. 13 n 733 depto. 2D entre 46 y 47. Gracias!</v>
          </cell>
          <cell r="AD8762">
            <v>44007</v>
          </cell>
          <cell r="AE8762">
            <v>44011</v>
          </cell>
          <cell r="AF8762" t="str">
            <v>MESA PLEGABLE PARA PC MADERA Y METAL 59X39X23CM (Marrón oscuro)</v>
          </cell>
          <cell r="AG8762">
            <v>1708</v>
          </cell>
          <cell r="AH8762">
            <v>1</v>
          </cell>
          <cell r="AI8762" t="str">
            <v>046ME7897</v>
          </cell>
          <cell r="AJ8762" t="str">
            <v>Web</v>
          </cell>
          <cell r="AK8762" t="str">
            <v>LLEGA EL 02-07 ENTRE 8 Y 17 HORAS!</v>
          </cell>
          <cell r="AL8762">
            <v>1547074262</v>
          </cell>
          <cell r="AM8762">
            <v>244656848</v>
          </cell>
          <cell r="AN8762" t="str">
            <v>Sí</v>
          </cell>
        </row>
        <row r="8763">
          <cell r="A8763">
            <v>823</v>
          </cell>
          <cell r="B8763" t="str">
            <v>mjgabrielli@gmail.com</v>
          </cell>
          <cell r="C8763">
            <v>44007</v>
          </cell>
          <cell r="D8763" t="str">
            <v>Abierta</v>
          </cell>
          <cell r="E8763" t="str">
            <v>Recibido</v>
          </cell>
          <cell r="F8763" t="str">
            <v>Enviado</v>
          </cell>
          <cell r="G8763" t="str">
            <v>ARS</v>
          </cell>
          <cell r="H8763" t="str">
            <v>4814.01</v>
          </cell>
          <cell r="I8763">
            <v>0</v>
          </cell>
          <cell r="J8763">
            <v>0</v>
          </cell>
          <cell r="K8763" t="str">
            <v>4814.01</v>
          </cell>
          <cell r="L8763" t="str">
            <v xml:space="preserve">Julieta </v>
          </cell>
          <cell r="M8763">
            <v>31469092</v>
          </cell>
          <cell r="N8763">
            <v>1570211264</v>
          </cell>
          <cell r="O8763" t="str">
            <v>Julieta  gabrielli</v>
          </cell>
          <cell r="P8763">
            <v>1570211264</v>
          </cell>
          <cell r="Q8763" t="str">
            <v>Pacheco</v>
          </cell>
          <cell r="R8763">
            <v>2144</v>
          </cell>
          <cell r="S8763" t="str">
            <v>6B</v>
          </cell>
          <cell r="T8763" t="str">
            <v>villa urquiza</v>
          </cell>
          <cell r="U8763" t="str">
            <v>Caba</v>
          </cell>
          <cell r="V8763">
            <v>1431</v>
          </cell>
          <cell r="W8763" t="str">
            <v>Capital Federal</v>
          </cell>
          <cell r="Y8763" t="str">
            <v>ENVÍO SIN CARGO (CABA Y GRAN PARTE DE GBA) TIEMPO: 4 a 6 DÍAS HÁBILES</v>
          </cell>
          <cell r="Z8763" t="str">
            <v>Mercado Pago</v>
          </cell>
          <cell r="AC8763" t="str">
            <v>CAMBIO LOS INDIVIDUALES POR 2 SKU: KK155AMAR "INDIVIDUAL TELA AMAR".</v>
          </cell>
          <cell r="AD8763">
            <v>44007</v>
          </cell>
          <cell r="AE8763">
            <v>44013</v>
          </cell>
          <cell r="AF8763" t="str">
            <v>BOWL BAMBOO GRIS 6X15CM</v>
          </cell>
          <cell r="AG8763">
            <v>539</v>
          </cell>
          <cell r="AH8763">
            <v>2</v>
          </cell>
          <cell r="AI8763" t="str">
            <v>BA7799</v>
          </cell>
          <cell r="AJ8763" t="str">
            <v>Web</v>
          </cell>
          <cell r="AK8763" t="str">
            <v>LLEGA EL 2-07 ENTRE 8 Y 17 HORAS 1</v>
          </cell>
          <cell r="AL8763">
            <v>1547027452</v>
          </cell>
          <cell r="AM8763">
            <v>240753159</v>
          </cell>
          <cell r="AN8763" t="str">
            <v>Sí</v>
          </cell>
        </row>
        <row r="8764">
          <cell r="A8764">
            <v>823</v>
          </cell>
          <cell r="B8764" t="str">
            <v>mjgabrielli@gmail.com</v>
          </cell>
          <cell r="AF8764" t="str">
            <v>BANDEJA BAMBOO BLANCO 40X5CM</v>
          </cell>
          <cell r="AG8764" t="str">
            <v>2257.28</v>
          </cell>
          <cell r="AH8764">
            <v>1</v>
          </cell>
          <cell r="AI8764" t="str">
            <v>BA8133BLA</v>
          </cell>
          <cell r="AN8764" t="str">
            <v>Sí</v>
          </cell>
        </row>
        <row r="8765">
          <cell r="A8765">
            <v>823</v>
          </cell>
          <cell r="B8765" t="str">
            <v>mjgabrielli@gmail.com</v>
          </cell>
          <cell r="AF8765" t="str">
            <v>INDIVIDUAL ARPILLERA AMAR</v>
          </cell>
          <cell r="AG8765" t="str">
            <v>372.99</v>
          </cell>
          <cell r="AH8765">
            <v>2</v>
          </cell>
          <cell r="AI8765" t="str">
            <v>024KK151AMAR</v>
          </cell>
          <cell r="AN8765" t="str">
            <v>Sí</v>
          </cell>
        </row>
        <row r="8766">
          <cell r="A8766">
            <v>823</v>
          </cell>
          <cell r="B8766" t="str">
            <v>mjgabrielli@gmail.com</v>
          </cell>
          <cell r="AF8766" t="str">
            <v>IDENTIFICADOR DE COPA SET 6PC BLISTER 3 CMS/ PC</v>
          </cell>
          <cell r="AG8766" t="str">
            <v>328.5</v>
          </cell>
          <cell r="AH8766">
            <v>1</v>
          </cell>
          <cell r="AI8766" t="str">
            <v>046BA7843</v>
          </cell>
          <cell r="AN8766" t="str">
            <v>Sí</v>
          </cell>
        </row>
        <row r="8767">
          <cell r="A8767">
            <v>823</v>
          </cell>
          <cell r="B8767" t="str">
            <v>mjgabrielli@gmail.com</v>
          </cell>
          <cell r="AF8767" t="str">
            <v>PANERA HOME ARPILLERA C/LIENZO</v>
          </cell>
          <cell r="AG8767" t="str">
            <v>404.25</v>
          </cell>
          <cell r="AH8767">
            <v>1</v>
          </cell>
          <cell r="AI8767" t="str">
            <v>LO26003 LO TIENE LUCIANA</v>
          </cell>
          <cell r="AN8767" t="str">
            <v>Sí</v>
          </cell>
        </row>
        <row r="8768">
          <cell r="A8768">
            <v>822</v>
          </cell>
          <cell r="B8768" t="str">
            <v>pilarpaonessa@outlook.com</v>
          </cell>
          <cell r="C8768">
            <v>44006</v>
          </cell>
          <cell r="D8768" t="str">
            <v>Abierta</v>
          </cell>
          <cell r="E8768" t="str">
            <v>Recibido</v>
          </cell>
          <cell r="F8768" t="str">
            <v>Enviado</v>
          </cell>
          <cell r="G8768" t="str">
            <v>ARS</v>
          </cell>
          <cell r="H8768" t="str">
            <v>1955.5</v>
          </cell>
          <cell r="I8768">
            <v>0</v>
          </cell>
          <cell r="J8768">
            <v>0</v>
          </cell>
          <cell r="K8768" t="str">
            <v>1955.5</v>
          </cell>
          <cell r="L8768" t="str">
            <v>Pilar Paonessa</v>
          </cell>
          <cell r="M8768">
            <v>42375177</v>
          </cell>
          <cell r="N8768">
            <v>1136269495</v>
          </cell>
          <cell r="O8768" t="str">
            <v>Pilar Paonessa</v>
          </cell>
          <cell r="P8768">
            <v>1136269495</v>
          </cell>
          <cell r="Q8768" t="str">
            <v>Manuela Pedraza</v>
          </cell>
          <cell r="R8768">
            <v>1346</v>
          </cell>
          <cell r="T8768" t="str">
            <v>villa bosch</v>
          </cell>
          <cell r="U8768" t="str">
            <v>Buenos Aires</v>
          </cell>
          <cell r="V8768">
            <v>1682</v>
          </cell>
          <cell r="W8768" t="str">
            <v>Gran Buenos Aires</v>
          </cell>
          <cell r="Y8768" t="str">
            <v>ENVÍO SIN CARGO (CABA Y GRAN PARTE DE GBA) TIEMPO: 4 a 6 DÍAS HÁBILES</v>
          </cell>
          <cell r="Z8768" t="str">
            <v>Mercado Pago</v>
          </cell>
          <cell r="AD8768">
            <v>44006</v>
          </cell>
          <cell r="AE8768">
            <v>44008</v>
          </cell>
          <cell r="AF8768" t="str">
            <v>SET X 3 MOLDES DE TORTA DIAM 28CM ALT 7CM</v>
          </cell>
          <cell r="AG8768" t="str">
            <v>1955.5</v>
          </cell>
          <cell r="AH8768">
            <v>1</v>
          </cell>
          <cell r="AI8768" t="str">
            <v>046BA4826</v>
          </cell>
          <cell r="AJ8768" t="str">
            <v>Web</v>
          </cell>
          <cell r="AK8768" t="str">
            <v>LLEGA EL 30-06 ENTRE 8 Y 17 HORAS !</v>
          </cell>
          <cell r="AL8768">
            <v>1546563159</v>
          </cell>
          <cell r="AM8768">
            <v>243537977</v>
          </cell>
          <cell r="AN8768" t="str">
            <v>Sí</v>
          </cell>
        </row>
        <row r="8769">
          <cell r="A8769">
            <v>821</v>
          </cell>
          <cell r="B8769" t="str">
            <v>stefy_segura@hotmail.com</v>
          </cell>
          <cell r="C8769">
            <v>44006</v>
          </cell>
          <cell r="D8769" t="str">
            <v>Abierta</v>
          </cell>
          <cell r="E8769" t="str">
            <v>Recibido</v>
          </cell>
          <cell r="F8769" t="str">
            <v>Enviado</v>
          </cell>
          <cell r="G8769" t="str">
            <v>ARS</v>
          </cell>
          <cell r="H8769">
            <v>1708</v>
          </cell>
          <cell r="I8769">
            <v>0</v>
          </cell>
          <cell r="J8769">
            <v>0</v>
          </cell>
          <cell r="K8769">
            <v>1708</v>
          </cell>
          <cell r="L8769" t="str">
            <v>Stefania Segura</v>
          </cell>
          <cell r="M8769">
            <v>27361656747</v>
          </cell>
          <cell r="N8769">
            <v>1532577133</v>
          </cell>
          <cell r="O8769" t="str">
            <v>Stefania Segura</v>
          </cell>
          <cell r="P8769">
            <v>1532577133</v>
          </cell>
          <cell r="Q8769" t="str">
            <v>Monroe</v>
          </cell>
          <cell r="R8769">
            <v>1629</v>
          </cell>
          <cell r="S8769" t="str">
            <v>1 D</v>
          </cell>
          <cell r="U8769" t="str">
            <v>Caba</v>
          </cell>
          <cell r="V8769">
            <v>1428</v>
          </cell>
          <cell r="W8769" t="str">
            <v>Capital Federal</v>
          </cell>
          <cell r="Y8769" t="str">
            <v>ENVÍO SIN CARGO (CABA Y GRAN PARTE DE GBA) TIEMPO: 4 a 6 DÍAS HÁBILES</v>
          </cell>
          <cell r="Z8769" t="str">
            <v>Mercado Pago</v>
          </cell>
          <cell r="AD8769">
            <v>44006</v>
          </cell>
          <cell r="AE8769">
            <v>44008</v>
          </cell>
          <cell r="AF8769" t="str">
            <v>MESA PLEGABLE PARA PC MADERA Y METAL 59X39X23CM (Marrón oscuro)</v>
          </cell>
          <cell r="AG8769">
            <v>1708</v>
          </cell>
          <cell r="AH8769">
            <v>1</v>
          </cell>
          <cell r="AI8769" t="str">
            <v>046ME7897</v>
          </cell>
          <cell r="AJ8769" t="str">
            <v>Web</v>
          </cell>
          <cell r="AK8769" t="str">
            <v>LLEGA EL 30-06 ENTRE 8 Y 17 HORAS !</v>
          </cell>
          <cell r="AL8769">
            <v>1545641787</v>
          </cell>
          <cell r="AM8769">
            <v>242197853</v>
          </cell>
          <cell r="AN8769" t="str">
            <v>Sí</v>
          </cell>
        </row>
        <row r="8770">
          <cell r="A8770">
            <v>820</v>
          </cell>
          <cell r="B8770" t="str">
            <v>florencia.defe@gmail.com</v>
          </cell>
          <cell r="C8770">
            <v>44006</v>
          </cell>
          <cell r="D8770" t="str">
            <v>Abierta</v>
          </cell>
          <cell r="E8770" t="str">
            <v>Recibido</v>
          </cell>
          <cell r="F8770" t="str">
            <v>Enviado</v>
          </cell>
          <cell r="G8770" t="str">
            <v>ARS</v>
          </cell>
          <cell r="H8770" t="str">
            <v>1111.45</v>
          </cell>
          <cell r="I8770">
            <v>0</v>
          </cell>
          <cell r="J8770">
            <v>0</v>
          </cell>
          <cell r="K8770" t="str">
            <v>1111.45</v>
          </cell>
          <cell r="L8770" t="str">
            <v>Florencia Defelipe</v>
          </cell>
          <cell r="M8770">
            <v>34704312</v>
          </cell>
          <cell r="N8770">
            <v>1568190514</v>
          </cell>
          <cell r="O8770" t="str">
            <v>Florencia Defelipe</v>
          </cell>
          <cell r="P8770">
            <v>1568190514</v>
          </cell>
          <cell r="Q8770" t="str">
            <v>Lambaré</v>
          </cell>
          <cell r="R8770">
            <v>368</v>
          </cell>
          <cell r="S8770" t="str">
            <v>D</v>
          </cell>
          <cell r="T8770" t="str">
            <v>Quinta Galli</v>
          </cell>
          <cell r="U8770" t="str">
            <v>Avellaneda</v>
          </cell>
          <cell r="V8770">
            <v>1870</v>
          </cell>
          <cell r="W8770" t="str">
            <v>Gran Buenos Aires</v>
          </cell>
          <cell r="Y8770" t="str">
            <v>ENVÍO SIN CARGO (CABA Y GRAN PARTE DE GBA) TIEMPO: 4 a 6 DÍAS HÁBILES</v>
          </cell>
          <cell r="Z8770" t="str">
            <v>Mercado Pago</v>
          </cell>
          <cell r="AD8770">
            <v>44006</v>
          </cell>
          <cell r="AE8770">
            <v>44008</v>
          </cell>
          <cell r="AF8770" t="str">
            <v>SARTEN DE CERAMICA DE 26CM S/TAPA ANTIADHERENTE</v>
          </cell>
          <cell r="AG8770" t="str">
            <v>1111.45</v>
          </cell>
          <cell r="AH8770">
            <v>1</v>
          </cell>
          <cell r="AI8770" t="str">
            <v>BA8168</v>
          </cell>
          <cell r="AJ8770" t="str">
            <v>Móvil</v>
          </cell>
          <cell r="AK8770" t="str">
            <v>LLEGA EL 29-06 ENTRE 8 Y 17 HORAS !</v>
          </cell>
          <cell r="AL8770">
            <v>1545513189</v>
          </cell>
          <cell r="AM8770">
            <v>241831692</v>
          </cell>
          <cell r="AN8770" t="str">
            <v>Sí</v>
          </cell>
        </row>
        <row r="8771">
          <cell r="A8771">
            <v>819</v>
          </cell>
          <cell r="B8771" t="str">
            <v>chechi.22@hotmail.com</v>
          </cell>
          <cell r="C8771">
            <v>44006</v>
          </cell>
          <cell r="D8771" t="str">
            <v>Abierta</v>
          </cell>
          <cell r="E8771" t="str">
            <v>Recibido</v>
          </cell>
          <cell r="F8771" t="str">
            <v>Enviado</v>
          </cell>
          <cell r="G8771" t="str">
            <v>ARS</v>
          </cell>
          <cell r="H8771">
            <v>1708</v>
          </cell>
          <cell r="I8771">
            <v>0</v>
          </cell>
          <cell r="J8771">
            <v>0</v>
          </cell>
          <cell r="K8771">
            <v>1708</v>
          </cell>
          <cell r="L8771" t="str">
            <v>Sergio Adrian Diaz</v>
          </cell>
          <cell r="M8771">
            <v>30526911</v>
          </cell>
          <cell r="N8771">
            <v>1164363460</v>
          </cell>
          <cell r="O8771" t="str">
            <v>Sergio Adrian Diaz</v>
          </cell>
          <cell r="P8771">
            <v>1164363460</v>
          </cell>
          <cell r="Q8771" t="str">
            <v>Intendente A. Campos</v>
          </cell>
          <cell r="R8771">
            <v>1760</v>
          </cell>
          <cell r="S8771" t="str">
            <v>5 B</v>
          </cell>
          <cell r="T8771" t="str">
            <v>SAN MARTIN</v>
          </cell>
          <cell r="U8771" t="str">
            <v>Buenos Aires</v>
          </cell>
          <cell r="V8771">
            <v>1650</v>
          </cell>
          <cell r="W8771" t="str">
            <v>Gran Buenos Aires</v>
          </cell>
          <cell r="Y8771" t="str">
            <v>ENVÍO SIN CARGO (CABA Y GRAN PARTE DE GBA) TIEMPO: 4 a 6 DÍAS HÁBILES</v>
          </cell>
          <cell r="Z8771" t="str">
            <v>Mercado Pago</v>
          </cell>
          <cell r="AD8771">
            <v>44006</v>
          </cell>
          <cell r="AE8771">
            <v>44008</v>
          </cell>
          <cell r="AF8771" t="str">
            <v>MESA PLEGABLE PARA PC MADERA Y METAL 59X39X23CM (Marrón oscuro)</v>
          </cell>
          <cell r="AG8771">
            <v>1708</v>
          </cell>
          <cell r="AH8771">
            <v>1</v>
          </cell>
          <cell r="AI8771" t="str">
            <v>046ME7897</v>
          </cell>
          <cell r="AJ8771" t="str">
            <v>Web</v>
          </cell>
          <cell r="AK8771" t="str">
            <v>LLEGA EL 30-06 ENTRE 8 Y 17 HORAS !</v>
          </cell>
          <cell r="AL8771">
            <v>1545264558</v>
          </cell>
          <cell r="AM8771">
            <v>242733208</v>
          </cell>
          <cell r="AN8771" t="str">
            <v>Sí</v>
          </cell>
        </row>
        <row r="8772">
          <cell r="A8772">
            <v>818</v>
          </cell>
          <cell r="B8772" t="str">
            <v>pablozink06@gmail.com</v>
          </cell>
          <cell r="C8772">
            <v>44006</v>
          </cell>
          <cell r="D8772" t="str">
            <v>Abierta</v>
          </cell>
          <cell r="E8772" t="str">
            <v>Recibido</v>
          </cell>
          <cell r="F8772" t="str">
            <v>Enviado</v>
          </cell>
          <cell r="G8772" t="str">
            <v>ARS</v>
          </cell>
          <cell r="H8772" t="str">
            <v>2616.5</v>
          </cell>
          <cell r="I8772">
            <v>0</v>
          </cell>
          <cell r="J8772">
            <v>0</v>
          </cell>
          <cell r="K8772" t="str">
            <v>2616.5</v>
          </cell>
          <cell r="L8772" t="str">
            <v>Pablo Zink</v>
          </cell>
          <cell r="M8772">
            <v>32751928</v>
          </cell>
          <cell r="N8772" t="str">
            <v>02953-15412490</v>
          </cell>
          <cell r="O8772" t="str">
            <v>Pablo Zink</v>
          </cell>
          <cell r="P8772" t="str">
            <v>02953-15412490</v>
          </cell>
          <cell r="Q8772" t="str">
            <v>Borges</v>
          </cell>
          <cell r="R8772">
            <v>2151</v>
          </cell>
          <cell r="S8772" t="str">
            <v>1C</v>
          </cell>
          <cell r="T8772" t="str">
            <v>Palermo</v>
          </cell>
          <cell r="U8772" t="str">
            <v>Caba</v>
          </cell>
          <cell r="V8772">
            <v>1425</v>
          </cell>
          <cell r="W8772" t="str">
            <v>Capital Federal</v>
          </cell>
          <cell r="Y8772" t="str">
            <v>ENVÍO SIN CARGO (CABA Y GRAN PARTE DE GBA) TIEMPO: 4 a 6 DÍAS HÁBILES</v>
          </cell>
          <cell r="Z8772" t="str">
            <v>Mercado Pago</v>
          </cell>
          <cell r="AD8772">
            <v>44006</v>
          </cell>
          <cell r="AE8772">
            <v>44008</v>
          </cell>
          <cell r="AF8772" t="str">
            <v>CAFETERA EMBOLO 600ML M4</v>
          </cell>
          <cell r="AG8772" t="str">
            <v>908.5</v>
          </cell>
          <cell r="AH8772">
            <v>1</v>
          </cell>
          <cell r="AI8772" t="str">
            <v>046BA8050</v>
          </cell>
          <cell r="AJ8772" t="str">
            <v>Web</v>
          </cell>
          <cell r="AK8772" t="str">
            <v>LLEGA EL 30-06 ENTRE 8 Y 17 HORAS !</v>
          </cell>
          <cell r="AL8772">
            <v>1545143796</v>
          </cell>
          <cell r="AM8772">
            <v>242654535</v>
          </cell>
          <cell r="AN8772" t="str">
            <v>Sí</v>
          </cell>
        </row>
        <row r="8773">
          <cell r="A8773">
            <v>818</v>
          </cell>
          <cell r="B8773" t="str">
            <v>pablozink06@gmail.com</v>
          </cell>
          <cell r="AF8773" t="str">
            <v>MESA PLEGABLE PARA PC MADERA Y METAL 59X39X23CM (Beige)</v>
          </cell>
          <cell r="AG8773">
            <v>1708</v>
          </cell>
          <cell r="AH8773">
            <v>1</v>
          </cell>
          <cell r="AI8773" t="str">
            <v>046ME7897</v>
          </cell>
          <cell r="AN8773" t="str">
            <v>Sí</v>
          </cell>
        </row>
        <row r="8774">
          <cell r="A8774">
            <v>817</v>
          </cell>
          <cell r="B8774" t="str">
            <v>florsinavarro96@gmail.com</v>
          </cell>
          <cell r="C8774">
            <v>44005</v>
          </cell>
          <cell r="D8774" t="str">
            <v>Abierta</v>
          </cell>
          <cell r="E8774" t="str">
            <v>Recibido</v>
          </cell>
          <cell r="F8774" t="str">
            <v>Enviado</v>
          </cell>
          <cell r="G8774" t="str">
            <v>ARS</v>
          </cell>
          <cell r="H8774">
            <v>4378</v>
          </cell>
          <cell r="I8774">
            <v>0</v>
          </cell>
          <cell r="J8774">
            <v>520</v>
          </cell>
          <cell r="K8774">
            <v>4898</v>
          </cell>
          <cell r="L8774" t="str">
            <v>Florencia Navarro</v>
          </cell>
          <cell r="M8774">
            <v>39787874</v>
          </cell>
          <cell r="N8774">
            <v>2396572574</v>
          </cell>
          <cell r="O8774" t="str">
            <v>Florencia Navarro</v>
          </cell>
          <cell r="P8774">
            <v>2396572574</v>
          </cell>
          <cell r="Q8774" t="str">
            <v>Esteban zanni</v>
          </cell>
          <cell r="R8774">
            <v>185</v>
          </cell>
          <cell r="U8774" t="str">
            <v>Pehuajó</v>
          </cell>
          <cell r="V8774">
            <v>6450</v>
          </cell>
          <cell r="W8774" t="str">
            <v>Buenos Aires</v>
          </cell>
          <cell r="Y8774" t="str">
            <v>Correo Argentino - Encomienda Clásica</v>
          </cell>
          <cell r="Z8774" t="str">
            <v>Mercado Pago</v>
          </cell>
          <cell r="AB8774" t="str">
            <v>Almacen frente color bordó</v>
          </cell>
          <cell r="AD8774">
            <v>44005</v>
          </cell>
          <cell r="AE8774">
            <v>44008</v>
          </cell>
          <cell r="AF8774" t="str">
            <v>PLATO PLAYO CERAMICA AZUL POPPY 26 CM PARTHENON</v>
          </cell>
          <cell r="AG8774">
            <v>4378</v>
          </cell>
          <cell r="AH8774">
            <v>1</v>
          </cell>
          <cell r="AI8774" t="str">
            <v>PO342472 POR UNIDAD</v>
          </cell>
          <cell r="AJ8774" t="str">
            <v>Móvil</v>
          </cell>
          <cell r="AK8774" t="str">
            <v>VA AL CORREO EL DIA MARTES 30-06 ENTRE 14 Y 18 HORAS !</v>
          </cell>
          <cell r="AL8774">
            <v>1544998725</v>
          </cell>
          <cell r="AM8774">
            <v>242018143</v>
          </cell>
          <cell r="AN8774" t="str">
            <v>Sí</v>
          </cell>
        </row>
        <row r="8775">
          <cell r="A8775">
            <v>816</v>
          </cell>
          <cell r="B8775" t="str">
            <v>jennitaffarel@gmail.com</v>
          </cell>
          <cell r="C8775">
            <v>44005</v>
          </cell>
          <cell r="D8775" t="str">
            <v>Abierta</v>
          </cell>
          <cell r="E8775" t="str">
            <v>Recibido</v>
          </cell>
          <cell r="F8775" t="str">
            <v>Enviado</v>
          </cell>
          <cell r="G8775" t="str">
            <v>ARS</v>
          </cell>
          <cell r="H8775" t="str">
            <v>1211.95</v>
          </cell>
          <cell r="I8775">
            <v>0</v>
          </cell>
          <cell r="J8775">
            <v>0</v>
          </cell>
          <cell r="K8775" t="str">
            <v>1211.95</v>
          </cell>
          <cell r="L8775" t="str">
            <v>Jennifer Taffarel</v>
          </cell>
          <cell r="M8775">
            <v>38773610</v>
          </cell>
          <cell r="N8775">
            <v>3446601869</v>
          </cell>
          <cell r="O8775" t="str">
            <v>Jennifer Taffarel</v>
          </cell>
          <cell r="P8775">
            <v>3446601869</v>
          </cell>
          <cell r="Q8775" t="str">
            <v>Av Santa Fe</v>
          </cell>
          <cell r="R8775">
            <v>4970</v>
          </cell>
          <cell r="S8775" t="str">
            <v>11 "C"</v>
          </cell>
          <cell r="T8775" t="str">
            <v>palermo</v>
          </cell>
          <cell r="U8775" t="str">
            <v>Palermo</v>
          </cell>
          <cell r="V8775">
            <v>1425</v>
          </cell>
          <cell r="W8775" t="str">
            <v>Capital Federal</v>
          </cell>
          <cell r="Y8775" t="str">
            <v>ENVÍO SIN CARGO (CABA Y GRAN PARTE DE GBA) TIEMPO: 4 a 6 DÍAS HÁBILES</v>
          </cell>
          <cell r="Z8775" t="str">
            <v>Mercado Pago</v>
          </cell>
          <cell r="AD8775">
            <v>44005</v>
          </cell>
          <cell r="AE8775">
            <v>44008</v>
          </cell>
          <cell r="AF8775" t="str">
            <v>FUENTE PARA HORNO REDONDA BORCAM 1720CC PASABAHCE 25 CM DIAM</v>
          </cell>
          <cell r="AG8775" t="str">
            <v>648.35</v>
          </cell>
          <cell r="AH8775">
            <v>1</v>
          </cell>
          <cell r="AI8775" t="str">
            <v>PA59534</v>
          </cell>
          <cell r="AJ8775" t="str">
            <v>Web</v>
          </cell>
          <cell r="AK8775" t="str">
            <v>LLEGA EL 30-06 ENTRE 8 Y 17 HORAS !</v>
          </cell>
          <cell r="AL8775">
            <v>1544992341</v>
          </cell>
          <cell r="AM8775">
            <v>241800195</v>
          </cell>
          <cell r="AN8775" t="str">
            <v>Sí</v>
          </cell>
        </row>
        <row r="8776">
          <cell r="A8776">
            <v>816</v>
          </cell>
          <cell r="B8776" t="str">
            <v>jennitaffarel@gmail.com</v>
          </cell>
          <cell r="AF8776" t="str">
            <v>MOLDE TARTERA 27 CM DIAM</v>
          </cell>
          <cell r="AG8776" t="str">
            <v>281.8</v>
          </cell>
          <cell r="AH8776">
            <v>2</v>
          </cell>
          <cell r="AI8776" t="str">
            <v>046BA4836 CON EL 15%</v>
          </cell>
          <cell r="AN8776" t="str">
            <v>Sí</v>
          </cell>
        </row>
        <row r="8777">
          <cell r="A8777">
            <v>815</v>
          </cell>
          <cell r="B8777" t="str">
            <v>florencia.lugea@gmail.com</v>
          </cell>
          <cell r="C8777">
            <v>44005</v>
          </cell>
          <cell r="D8777" t="str">
            <v>Abierta</v>
          </cell>
          <cell r="E8777" t="str">
            <v>Recibido</v>
          </cell>
          <cell r="F8777" t="str">
            <v>Enviado</v>
          </cell>
          <cell r="G8777" t="str">
            <v>ARS</v>
          </cell>
          <cell r="H8777">
            <v>1694</v>
          </cell>
          <cell r="I8777">
            <v>0</v>
          </cell>
          <cell r="J8777">
            <v>0</v>
          </cell>
          <cell r="K8777">
            <v>1694</v>
          </cell>
          <cell r="L8777" t="str">
            <v>Florencia Lugea</v>
          </cell>
          <cell r="M8777">
            <v>36159177</v>
          </cell>
          <cell r="N8777">
            <v>1165629973</v>
          </cell>
          <cell r="O8777" t="str">
            <v>Florencia Lugea</v>
          </cell>
          <cell r="P8777">
            <v>1165629973</v>
          </cell>
          <cell r="Q8777" t="str">
            <v>Malaver</v>
          </cell>
          <cell r="R8777">
            <v>1515</v>
          </cell>
          <cell r="S8777" t="str">
            <v>1° 12</v>
          </cell>
          <cell r="U8777" t="str">
            <v>Olivos</v>
          </cell>
          <cell r="V8777">
            <v>1636</v>
          </cell>
          <cell r="W8777" t="str">
            <v>Gran Buenos Aires</v>
          </cell>
          <cell r="Y8777" t="str">
            <v>ENVÍO SIN CARGO (CABA Y GRAN PARTE DE GBA) TIEMPO: 4 a 6 DÍAS HÁBILES</v>
          </cell>
          <cell r="Z8777" t="str">
            <v>Mercado Pago</v>
          </cell>
          <cell r="AD8777">
            <v>44005</v>
          </cell>
          <cell r="AE8777">
            <v>44008</v>
          </cell>
          <cell r="AF8777" t="str">
            <v>INDIVIDUAL HOJAS CUERINA</v>
          </cell>
          <cell r="AG8777" t="str">
            <v>423.5</v>
          </cell>
          <cell r="AH8777">
            <v>4</v>
          </cell>
          <cell r="AI8777" t="str">
            <v>CHUIN41R</v>
          </cell>
          <cell r="AJ8777" t="str">
            <v>Móvil</v>
          </cell>
          <cell r="AK8777" t="str">
            <v>LLEGA EL 30-06 ENTRE 8 Y 17 HORAS !</v>
          </cell>
          <cell r="AL8777">
            <v>1544968849</v>
          </cell>
          <cell r="AM8777">
            <v>242408035</v>
          </cell>
          <cell r="AN8777" t="str">
            <v>Sí</v>
          </cell>
        </row>
        <row r="8778">
          <cell r="A8778">
            <v>814</v>
          </cell>
          <cell r="B8778" t="str">
            <v>marlenechrystan@gmail.com</v>
          </cell>
          <cell r="C8778">
            <v>44005</v>
          </cell>
          <cell r="D8778" t="str">
            <v>Abierta</v>
          </cell>
          <cell r="E8778" t="str">
            <v>Recibido</v>
          </cell>
          <cell r="F8778" t="str">
            <v>Enviado</v>
          </cell>
          <cell r="G8778" t="str">
            <v>ARS</v>
          </cell>
          <cell r="H8778" t="str">
            <v>1198.73</v>
          </cell>
          <cell r="I8778" t="str">
            <v>179.81</v>
          </cell>
          <cell r="J8778">
            <v>0</v>
          </cell>
          <cell r="K8778" t="str">
            <v>1018.92</v>
          </cell>
          <cell r="L8778" t="str">
            <v>Marlene Chrystan</v>
          </cell>
          <cell r="M8778">
            <v>38304160</v>
          </cell>
          <cell r="N8778">
            <v>1153780071</v>
          </cell>
          <cell r="O8778" t="str">
            <v>Marlene Chrystan</v>
          </cell>
          <cell r="P8778">
            <v>1153780071</v>
          </cell>
          <cell r="Q8778" t="str">
            <v>Calle 365</v>
          </cell>
          <cell r="R8778">
            <v>930</v>
          </cell>
          <cell r="T8778" t="str">
            <v>Ranelagh</v>
          </cell>
          <cell r="U8778" t="str">
            <v>Raneelagh</v>
          </cell>
          <cell r="V8778">
            <v>1886</v>
          </cell>
          <cell r="W8778" t="str">
            <v>Gran Buenos Aires</v>
          </cell>
          <cell r="Y8778" t="str">
            <v>ENVÍO SIN CARGO (CABA Y GRAN PARTE DE GBA) TIEMPO: 4 a 6 DÍAS HÁBILES</v>
          </cell>
          <cell r="Z8778" t="str">
            <v>Mercado Pago</v>
          </cell>
          <cell r="AA8778" t="str">
            <v>AGUSBAKEOFF</v>
          </cell>
          <cell r="AD8778">
            <v>44005</v>
          </cell>
          <cell r="AE8778">
            <v>44008</v>
          </cell>
          <cell r="AF8778" t="str">
            <v>CUBIERTERO 31.5X24.5X4.5CM (Verde)</v>
          </cell>
          <cell r="AG8778">
            <v>276</v>
          </cell>
          <cell r="AH8778">
            <v>1</v>
          </cell>
          <cell r="AI8778" t="str">
            <v>0607PLA204</v>
          </cell>
          <cell r="AJ8778" t="str">
            <v>Web</v>
          </cell>
          <cell r="AK8778" t="str">
            <v>LLEGA EL 29-06 ENTRE 8 Y 17 HORAS !</v>
          </cell>
          <cell r="AL8778">
            <v>1544911091</v>
          </cell>
          <cell r="AM8778">
            <v>242331641</v>
          </cell>
          <cell r="AN8778" t="str">
            <v>Sí</v>
          </cell>
        </row>
        <row r="8779">
          <cell r="A8779">
            <v>814</v>
          </cell>
          <cell r="B8779" t="str">
            <v>marlenechrystan@gmail.com</v>
          </cell>
          <cell r="AF8779" t="str">
            <v>RALLADOR 4 LADOS (Celeste)</v>
          </cell>
          <cell r="AG8779" t="str">
            <v>511.85</v>
          </cell>
          <cell r="AH8779">
            <v>1</v>
          </cell>
          <cell r="AN8779" t="str">
            <v>Sí</v>
          </cell>
        </row>
        <row r="8780">
          <cell r="A8780">
            <v>814</v>
          </cell>
          <cell r="B8780" t="str">
            <v>marlenechrystan@gmail.com</v>
          </cell>
          <cell r="AF8780" t="str">
            <v>ESPATULA RANURADA DISTINTOS COLORES (Celeste)</v>
          </cell>
          <cell r="AG8780" t="str">
            <v>205.44</v>
          </cell>
          <cell r="AH8780">
            <v>1</v>
          </cell>
          <cell r="AI8780" t="str">
            <v>BP12005</v>
          </cell>
          <cell r="AN8780" t="str">
            <v>Sí</v>
          </cell>
        </row>
        <row r="8781">
          <cell r="A8781">
            <v>814</v>
          </cell>
          <cell r="B8781" t="str">
            <v>marlenechrystan@gmail.com</v>
          </cell>
          <cell r="AF8781" t="str">
            <v>ESPATULA PLANA RANURADA DISTINTOS COLORES (Celeste)</v>
          </cell>
          <cell r="AG8781" t="str">
            <v>205.44</v>
          </cell>
          <cell r="AH8781">
            <v>1</v>
          </cell>
          <cell r="AI8781" t="str">
            <v>BP11005 BIPO</v>
          </cell>
          <cell r="AN8781" t="str">
            <v>Sí</v>
          </cell>
        </row>
        <row r="8782">
          <cell r="A8782">
            <v>813</v>
          </cell>
          <cell r="B8782" t="str">
            <v>sofiacocaro@gmail.com</v>
          </cell>
          <cell r="C8782">
            <v>44005</v>
          </cell>
          <cell r="D8782" t="str">
            <v>Abierta</v>
          </cell>
          <cell r="E8782" t="str">
            <v>Recibido</v>
          </cell>
          <cell r="F8782" t="str">
            <v>Enviado</v>
          </cell>
          <cell r="G8782" t="str">
            <v>ARS</v>
          </cell>
          <cell r="H8782" t="str">
            <v>1848.9</v>
          </cell>
          <cell r="I8782">
            <v>0</v>
          </cell>
          <cell r="J8782">
            <v>0</v>
          </cell>
          <cell r="K8782" t="str">
            <v>1848.9</v>
          </cell>
          <cell r="L8782" t="str">
            <v>Sofia Cocaro</v>
          </cell>
          <cell r="M8782">
            <v>36275905</v>
          </cell>
          <cell r="N8782">
            <v>1565852608</v>
          </cell>
          <cell r="O8782" t="str">
            <v>Sofia Cocaro</v>
          </cell>
          <cell r="P8782">
            <v>1565852608</v>
          </cell>
          <cell r="Q8782" t="str">
            <v>Arribeños</v>
          </cell>
          <cell r="R8782">
            <v>2490</v>
          </cell>
          <cell r="S8782" t="str">
            <v>6d</v>
          </cell>
          <cell r="T8782" t="str">
            <v>Belgrano</v>
          </cell>
          <cell r="U8782" t="str">
            <v>Caba</v>
          </cell>
          <cell r="V8782">
            <v>1428</v>
          </cell>
          <cell r="W8782" t="str">
            <v>Capital Federal</v>
          </cell>
          <cell r="Y8782" t="str">
            <v>ENVÍO SIN CARGO (CABA Y GRAN PARTE DE GBA) TIEMPO: 4 a 6 DÍAS HÁBILES</v>
          </cell>
          <cell r="Z8782" t="str">
            <v>Mercado Pago</v>
          </cell>
          <cell r="AB8782" t="str">
            <v xml:space="preserve">Es un regalo </v>
          </cell>
          <cell r="AD8782">
            <v>44005</v>
          </cell>
          <cell r="AE8782">
            <v>44008</v>
          </cell>
          <cell r="AF8782" t="str">
            <v>BROCHES PARA BOLSA FLUO BLISTER SET X 5PC COL.SURT. 11CM</v>
          </cell>
          <cell r="AG8782" t="str">
            <v>140.9</v>
          </cell>
          <cell r="AH8782">
            <v>1</v>
          </cell>
          <cell r="AI8782" t="str">
            <v>046BR5392</v>
          </cell>
          <cell r="AJ8782" t="str">
            <v>Móvil</v>
          </cell>
          <cell r="AK8782" t="str">
            <v>LLEGA EL 29-06 ENTRE 8 Y 17 HORAS!</v>
          </cell>
          <cell r="AL8782">
            <v>1544398955</v>
          </cell>
          <cell r="AM8782">
            <v>237621307</v>
          </cell>
          <cell r="AN8782" t="str">
            <v>Sí</v>
          </cell>
        </row>
        <row r="8783">
          <cell r="A8783">
            <v>813</v>
          </cell>
          <cell r="B8783" t="str">
            <v>sofiacocaro@gmail.com</v>
          </cell>
          <cell r="AF8783" t="str">
            <v>MESA PLEGABLE PARA PC MADERA Y METAL 59X39X23CM (Marrón oscuro)</v>
          </cell>
          <cell r="AG8783">
            <v>1708</v>
          </cell>
          <cell r="AH8783">
            <v>1</v>
          </cell>
          <cell r="AI8783" t="str">
            <v>046ME7897</v>
          </cell>
          <cell r="AN8783" t="str">
            <v>Sí</v>
          </cell>
        </row>
        <row r="8784">
          <cell r="A8784">
            <v>812</v>
          </cell>
          <cell r="B8784" t="str">
            <v>ncandelaalvarez@gmail.com</v>
          </cell>
          <cell r="C8784">
            <v>44005</v>
          </cell>
          <cell r="D8784" t="str">
            <v>Abierta</v>
          </cell>
          <cell r="E8784" t="str">
            <v>Recibido</v>
          </cell>
          <cell r="F8784" t="str">
            <v>Enviado</v>
          </cell>
          <cell r="G8784" t="str">
            <v>ARS</v>
          </cell>
          <cell r="H8784" t="str">
            <v>4059.19</v>
          </cell>
          <cell r="I8784" t="str">
            <v>608.88</v>
          </cell>
          <cell r="J8784">
            <v>0</v>
          </cell>
          <cell r="K8784" t="str">
            <v>3450.31</v>
          </cell>
          <cell r="L8784" t="str">
            <v>Candela Alvarez</v>
          </cell>
          <cell r="M8784">
            <v>39463702</v>
          </cell>
          <cell r="N8784">
            <v>47531947</v>
          </cell>
          <cell r="O8784" t="str">
            <v>Candela Alvarez</v>
          </cell>
          <cell r="P8784">
            <v>47531947</v>
          </cell>
          <cell r="Q8784" t="str">
            <v>Almafuerte</v>
          </cell>
          <cell r="R8784">
            <v>2436</v>
          </cell>
          <cell r="S8784" t="str">
            <v>1 B</v>
          </cell>
          <cell r="T8784" t="str">
            <v>San Andres</v>
          </cell>
          <cell r="U8784" t="str">
            <v>San Martin</v>
          </cell>
          <cell r="V8784">
            <v>1651</v>
          </cell>
          <cell r="W8784" t="str">
            <v>Gran Buenos Aires</v>
          </cell>
          <cell r="Y8784" t="str">
            <v>ENVÍO SIN CARGO (CABA Y GRAN PARTE DE GBA) TIEMPO: 4 a 6 DÍAS HÁBILES</v>
          </cell>
          <cell r="Z8784" t="str">
            <v>Mercado Pago</v>
          </cell>
          <cell r="AA8784" t="str">
            <v>AGUSBAKEOFF</v>
          </cell>
          <cell r="AD8784">
            <v>44005</v>
          </cell>
          <cell r="AE8784">
            <v>44008</v>
          </cell>
          <cell r="AF8784" t="str">
            <v>PACK X 6 VASO BRILHANTE X 310ML</v>
          </cell>
          <cell r="AG8784" t="str">
            <v>405.99</v>
          </cell>
          <cell r="AH8784">
            <v>1</v>
          </cell>
          <cell r="AI8784" t="str">
            <v>TW4699</v>
          </cell>
          <cell r="AJ8784" t="str">
            <v>Móvil</v>
          </cell>
          <cell r="AK8784" t="str">
            <v>LLEGA EL 30-06 ENTRE 8 Y 17 HORAS!</v>
          </cell>
          <cell r="AL8784">
            <v>1544396532</v>
          </cell>
          <cell r="AM8784">
            <v>241989621</v>
          </cell>
          <cell r="AN8784" t="str">
            <v>Sí</v>
          </cell>
        </row>
        <row r="8785">
          <cell r="A8785">
            <v>812</v>
          </cell>
          <cell r="B8785" t="str">
            <v>ncandelaalvarez@gmail.com</v>
          </cell>
          <cell r="AF8785" t="str">
            <v>SET X 3 BOWL DE VIDRIO</v>
          </cell>
          <cell r="AG8785">
            <v>723</v>
          </cell>
          <cell r="AH8785">
            <v>1</v>
          </cell>
          <cell r="AI8785" t="str">
            <v>087588F3 MERCA SEPARADA</v>
          </cell>
          <cell r="AN8785" t="str">
            <v>Sí</v>
          </cell>
        </row>
        <row r="8786">
          <cell r="A8786">
            <v>812</v>
          </cell>
          <cell r="B8786" t="str">
            <v>ncandelaalvarez@gmail.com</v>
          </cell>
          <cell r="AF8786" t="str">
            <v>SECAPLATOS MANIJA ACC. INOX. 40X37X27CM</v>
          </cell>
          <cell r="AG8786" t="str">
            <v>2713.5</v>
          </cell>
          <cell r="AH8786">
            <v>1</v>
          </cell>
          <cell r="AI8786" t="str">
            <v>046BA6370</v>
          </cell>
          <cell r="AN8786" t="str">
            <v>Sí</v>
          </cell>
        </row>
        <row r="8787">
          <cell r="A8787">
            <v>812</v>
          </cell>
          <cell r="B8787" t="str">
            <v>ncandelaalvarez@gmail.com</v>
          </cell>
          <cell r="AF8787" t="str">
            <v>BOWL CAPACIDAD 2.5 LTS (Negro)</v>
          </cell>
          <cell r="AG8787" t="str">
            <v>216.7</v>
          </cell>
          <cell r="AH8787">
            <v>1</v>
          </cell>
          <cell r="AI8787" t="str">
            <v>BP02002 BIPO</v>
          </cell>
          <cell r="AN8787" t="str">
            <v>Sí</v>
          </cell>
        </row>
        <row r="8788">
          <cell r="A8788">
            <v>811</v>
          </cell>
          <cell r="B8788" t="str">
            <v>tamaradolce@hotmail.com</v>
          </cell>
          <cell r="C8788">
            <v>44005</v>
          </cell>
          <cell r="D8788" t="str">
            <v>Abierta</v>
          </cell>
          <cell r="E8788" t="str">
            <v>Recibido</v>
          </cell>
          <cell r="F8788" t="str">
            <v>Enviado</v>
          </cell>
          <cell r="G8788" t="str">
            <v>ARS</v>
          </cell>
          <cell r="H8788" t="str">
            <v>3252.86</v>
          </cell>
          <cell r="I8788" t="str">
            <v>487.93</v>
          </cell>
          <cell r="J8788">
            <v>0</v>
          </cell>
          <cell r="K8788" t="str">
            <v>2764.93</v>
          </cell>
          <cell r="L8788" t="str">
            <v>Tamara Dolce</v>
          </cell>
          <cell r="M8788">
            <v>35658213</v>
          </cell>
          <cell r="N8788">
            <v>1166860977</v>
          </cell>
          <cell r="O8788" t="str">
            <v>Tamara Dolce</v>
          </cell>
          <cell r="P8788">
            <v>1166860977</v>
          </cell>
          <cell r="Q8788" t="str">
            <v>Jose hernadez 5323</v>
          </cell>
          <cell r="R8788">
            <v>5323</v>
          </cell>
          <cell r="T8788" t="str">
            <v>Munro</v>
          </cell>
          <cell r="U8788" t="str">
            <v>Munro</v>
          </cell>
          <cell r="V8788">
            <v>1605</v>
          </cell>
          <cell r="W8788" t="str">
            <v>Gran Buenos Aires</v>
          </cell>
          <cell r="Y8788" t="str">
            <v>ENVÍO SIN CARGO (CABA Y GRAN PARTE DE GBA) TIEMPO: 4 a 6 DÍAS HÁBILES</v>
          </cell>
          <cell r="Z8788" t="str">
            <v>Mercado Pago</v>
          </cell>
          <cell r="AA8788" t="str">
            <v>AGUSBAKEOFF</v>
          </cell>
          <cell r="AD8788">
            <v>44005</v>
          </cell>
          <cell r="AE8788">
            <v>44008</v>
          </cell>
          <cell r="AF8788" t="str">
            <v>JABONERA DE PLÁSTICO RAYAS 3 COLORES 13 CM (Verde)</v>
          </cell>
          <cell r="AG8788" t="str">
            <v>195.64</v>
          </cell>
          <cell r="AH8788">
            <v>1</v>
          </cell>
          <cell r="AJ8788" t="str">
            <v>Móvil</v>
          </cell>
          <cell r="AK8788" t="str">
            <v>LLEGA EL 30-06 ENTRE 8 Y 17 HORAS!</v>
          </cell>
          <cell r="AL8788">
            <v>1544357775</v>
          </cell>
          <cell r="AM8788">
            <v>241965051</v>
          </cell>
          <cell r="AN8788" t="str">
            <v>Sí</v>
          </cell>
        </row>
        <row r="8789">
          <cell r="A8789">
            <v>811</v>
          </cell>
          <cell r="B8789" t="str">
            <v>tamaradolce@hotmail.com</v>
          </cell>
          <cell r="AF8789" t="str">
            <v>SR. DISPENSER COLORES SURTIDOS (Blanco)</v>
          </cell>
          <cell r="AG8789" t="str">
            <v>490.6</v>
          </cell>
          <cell r="AH8789">
            <v>1</v>
          </cell>
          <cell r="AI8789" t="str">
            <v>Q056</v>
          </cell>
          <cell r="AN8789" t="str">
            <v>Sí</v>
          </cell>
        </row>
        <row r="8790">
          <cell r="A8790">
            <v>811</v>
          </cell>
          <cell r="B8790" t="str">
            <v>tamaradolce@hotmail.com</v>
          </cell>
          <cell r="AF8790" t="str">
            <v>RALLADOR LDE CITTRICOS LARGO C/MANGO PROTECTOR</v>
          </cell>
          <cell r="AG8790" t="str">
            <v>652.29</v>
          </cell>
          <cell r="AH8790">
            <v>1</v>
          </cell>
          <cell r="AI8790" t="str">
            <v>046BA6854</v>
          </cell>
          <cell r="AN8790" t="str">
            <v>Sí</v>
          </cell>
        </row>
        <row r="8791">
          <cell r="A8791">
            <v>811</v>
          </cell>
          <cell r="B8791" t="str">
            <v>tamaradolce@hotmail.com</v>
          </cell>
          <cell r="AF8791" t="str">
            <v>SET X 3 BOWL DE VIDRIO</v>
          </cell>
          <cell r="AG8791">
            <v>723</v>
          </cell>
          <cell r="AH8791">
            <v>1</v>
          </cell>
          <cell r="AI8791" t="str">
            <v>087588F3 MERCA SEPARADA</v>
          </cell>
          <cell r="AN8791" t="str">
            <v>Sí</v>
          </cell>
        </row>
        <row r="8792">
          <cell r="A8792">
            <v>811</v>
          </cell>
          <cell r="B8792" t="str">
            <v>tamaradolce@hotmail.com</v>
          </cell>
          <cell r="AF8792" t="str">
            <v>RALLADOR VERDE 20x4 CM</v>
          </cell>
          <cell r="AG8792" t="str">
            <v>414.59</v>
          </cell>
          <cell r="AH8792">
            <v>1</v>
          </cell>
          <cell r="AI8792" t="str">
            <v>BA6436</v>
          </cell>
          <cell r="AN8792" t="str">
            <v>Sí</v>
          </cell>
        </row>
        <row r="8793">
          <cell r="A8793">
            <v>811</v>
          </cell>
          <cell r="B8793" t="str">
            <v>tamaradolce@hotmail.com</v>
          </cell>
          <cell r="AF8793" t="str">
            <v>MOLDE MUFFIN 6 DIVISIONES</v>
          </cell>
          <cell r="AG8793" t="str">
            <v>343.2</v>
          </cell>
          <cell r="AH8793">
            <v>1</v>
          </cell>
          <cell r="AI8793" t="str">
            <v>046BA4833</v>
          </cell>
          <cell r="AN8793" t="str">
            <v>Sí</v>
          </cell>
        </row>
        <row r="8794">
          <cell r="A8794">
            <v>811</v>
          </cell>
          <cell r="B8794" t="str">
            <v>tamaradolce@hotmail.com</v>
          </cell>
          <cell r="AF8794" t="str">
            <v>SET X5 PICOS DE TORTA + MANGA 24CM</v>
          </cell>
          <cell r="AG8794" t="str">
            <v>433.54</v>
          </cell>
          <cell r="AH8794">
            <v>1</v>
          </cell>
          <cell r="AI8794" t="str">
            <v> 046BA4818</v>
          </cell>
          <cell r="AN8794" t="str">
            <v>Sí</v>
          </cell>
        </row>
        <row r="8795">
          <cell r="A8795">
            <v>810</v>
          </cell>
          <cell r="B8795" t="str">
            <v>sofileveroni@gmail.com</v>
          </cell>
          <cell r="C8795">
            <v>44005</v>
          </cell>
          <cell r="D8795" t="str">
            <v>Abierta</v>
          </cell>
          <cell r="E8795" t="str">
            <v>Recibido</v>
          </cell>
          <cell r="F8795" t="str">
            <v>Enviado</v>
          </cell>
          <cell r="G8795" t="str">
            <v>ARS</v>
          </cell>
          <cell r="H8795" t="str">
            <v>1572.07</v>
          </cell>
          <cell r="I8795">
            <v>0</v>
          </cell>
          <cell r="J8795">
            <v>0</v>
          </cell>
          <cell r="K8795" t="str">
            <v>1572.07</v>
          </cell>
          <cell r="L8795" t="str">
            <v>Sofia Leveroni</v>
          </cell>
          <cell r="M8795">
            <v>41308546</v>
          </cell>
          <cell r="N8795">
            <v>1535949213</v>
          </cell>
          <cell r="O8795" t="str">
            <v>Sofia Leveroni</v>
          </cell>
          <cell r="P8795">
            <v>1535949213</v>
          </cell>
          <cell r="Q8795" t="str">
            <v>Juan. B. Justo</v>
          </cell>
          <cell r="R8795">
            <v>3260</v>
          </cell>
          <cell r="U8795" t="str">
            <v>Quilmes</v>
          </cell>
          <cell r="V8795">
            <v>1879</v>
          </cell>
          <cell r="W8795" t="str">
            <v>Gran Buenos Aires</v>
          </cell>
          <cell r="Y8795" t="str">
            <v>ENVÍO SIN CARGO (CABA Y GRAN PARTE DE GBA) TIEMPO: 4 a 6 DÍAS HÁBILES</v>
          </cell>
          <cell r="Z8795" t="str">
            <v>Mercado Pago</v>
          </cell>
          <cell r="AD8795">
            <v>44005</v>
          </cell>
          <cell r="AE8795">
            <v>44008</v>
          </cell>
          <cell r="AF8795" t="str">
            <v>MOLDE MUFFIN 6 DIVISIONES</v>
          </cell>
          <cell r="AG8795" t="str">
            <v>343.2</v>
          </cell>
          <cell r="AH8795">
            <v>1</v>
          </cell>
          <cell r="AI8795" t="str">
            <v>046BA4833</v>
          </cell>
          <cell r="AJ8795" t="str">
            <v>Web</v>
          </cell>
          <cell r="AK8795" t="str">
            <v>LLEGA EL 29-06 ENTRE 8 Y 17 HORAS!</v>
          </cell>
          <cell r="AL8795">
            <v>1544342373</v>
          </cell>
          <cell r="AM8795">
            <v>241942093</v>
          </cell>
          <cell r="AN8795" t="str">
            <v>Sí</v>
          </cell>
        </row>
        <row r="8796">
          <cell r="A8796">
            <v>810</v>
          </cell>
          <cell r="B8796" t="str">
            <v>sofileveroni@gmail.com</v>
          </cell>
          <cell r="AF8796" t="str">
            <v>MOLDE FLANERA ANTIADHERENTE</v>
          </cell>
          <cell r="AG8796">
            <v>462</v>
          </cell>
          <cell r="AH8796">
            <v>1</v>
          </cell>
          <cell r="AI8796" t="str">
            <v>046BA4825 LE PUSE EL 15% DEL BULTO</v>
          </cell>
          <cell r="AN8796" t="str">
            <v>Sí</v>
          </cell>
        </row>
        <row r="8797">
          <cell r="A8797">
            <v>810</v>
          </cell>
          <cell r="B8797" t="str">
            <v>sofileveroni@gmail.com</v>
          </cell>
          <cell r="AF8797" t="str">
            <v>SET X 3 BOWL DE VIDRIO</v>
          </cell>
          <cell r="AG8797">
            <v>723</v>
          </cell>
          <cell r="AH8797">
            <v>1</v>
          </cell>
          <cell r="AI8797" t="str">
            <v>087588F3 MERCA SEPARADA</v>
          </cell>
          <cell r="AN8797" t="str">
            <v>Sí</v>
          </cell>
        </row>
        <row r="8798">
          <cell r="A8798">
            <v>810</v>
          </cell>
          <cell r="B8798" t="str">
            <v>sofileveroni@gmail.com</v>
          </cell>
          <cell r="AF8798" t="str">
            <v>RALLADOR DE MANO MEDIANO 20 CM</v>
          </cell>
          <cell r="AG8798" t="str">
            <v>43.87</v>
          </cell>
          <cell r="AH8798">
            <v>1</v>
          </cell>
          <cell r="AI8798" t="str">
            <v>BA7382</v>
          </cell>
          <cell r="AN8798" t="str">
            <v>Sí</v>
          </cell>
        </row>
        <row r="8799">
          <cell r="A8799">
            <v>809</v>
          </cell>
          <cell r="B8799" t="str">
            <v>cmflynn79@gmail.com</v>
          </cell>
          <cell r="C8799">
            <v>44005</v>
          </cell>
          <cell r="D8799" t="str">
            <v>Abierta</v>
          </cell>
          <cell r="E8799" t="str">
            <v>Recibido</v>
          </cell>
          <cell r="F8799" t="str">
            <v>Enviado</v>
          </cell>
          <cell r="G8799" t="str">
            <v>ARS</v>
          </cell>
          <cell r="H8799" t="str">
            <v>4493.13</v>
          </cell>
          <cell r="I8799">
            <v>0</v>
          </cell>
          <cell r="J8799">
            <v>0</v>
          </cell>
          <cell r="K8799" t="str">
            <v>4493.13</v>
          </cell>
          <cell r="L8799" t="str">
            <v>Camila Flynn</v>
          </cell>
          <cell r="M8799">
            <v>38520754</v>
          </cell>
          <cell r="N8799">
            <v>1153393898</v>
          </cell>
          <cell r="O8799" t="str">
            <v>Camila Flynn</v>
          </cell>
          <cell r="P8799">
            <v>1153393898</v>
          </cell>
          <cell r="Q8799" t="str">
            <v>Franklin D. Roosevelt</v>
          </cell>
          <cell r="R8799">
            <v>4846</v>
          </cell>
          <cell r="S8799" t="str">
            <v>10 B</v>
          </cell>
          <cell r="T8799" t="str">
            <v>Villa Urquiza</v>
          </cell>
          <cell r="U8799" t="str">
            <v>Capital Federal</v>
          </cell>
          <cell r="V8799">
            <v>1431</v>
          </cell>
          <cell r="W8799" t="str">
            <v>Capital Federal</v>
          </cell>
          <cell r="Y8799" t="str">
            <v>ENVÍO SIN CARGO (CABA Y GRAN PARTE DE GBA) TIEMPO: 4 a 6 DÍAS HÁBILES</v>
          </cell>
          <cell r="Z8799" t="str">
            <v>Mercado Pago</v>
          </cell>
          <cell r="AD8799">
            <v>44005</v>
          </cell>
          <cell r="AE8799">
            <v>44008</v>
          </cell>
          <cell r="AF8799" t="str">
            <v>VASO BLANCO FACETADO Y EXPRIMIDOR</v>
          </cell>
          <cell r="AG8799" t="str">
            <v>184.99</v>
          </cell>
          <cell r="AH8799">
            <v>1</v>
          </cell>
          <cell r="AI8799" t="str">
            <v>BP24001 BIPO</v>
          </cell>
          <cell r="AJ8799" t="str">
            <v>Web</v>
          </cell>
          <cell r="AK8799" t="str">
            <v>LLEGA EL 29-06 ENTRE 8 Y 17 HORAS!</v>
          </cell>
          <cell r="AL8799">
            <v>1544198141</v>
          </cell>
          <cell r="AM8799">
            <v>241868651</v>
          </cell>
          <cell r="AN8799" t="str">
            <v>Sí</v>
          </cell>
        </row>
        <row r="8800">
          <cell r="A8800">
            <v>809</v>
          </cell>
          <cell r="B8800" t="str">
            <v>cmflynn79@gmail.com</v>
          </cell>
          <cell r="AF8800" t="str">
            <v>SET X 3 BOWL DE VIDRIO</v>
          </cell>
          <cell r="AG8800">
            <v>723</v>
          </cell>
          <cell r="AH8800">
            <v>1</v>
          </cell>
          <cell r="AI8800" t="str">
            <v>087588F3 MERCA SEPARADA</v>
          </cell>
          <cell r="AN8800" t="str">
            <v>Sí</v>
          </cell>
        </row>
        <row r="8801">
          <cell r="A8801">
            <v>809</v>
          </cell>
          <cell r="B8801" t="str">
            <v>cmflynn79@gmail.com</v>
          </cell>
          <cell r="AF8801" t="str">
            <v>PANERA HOME ARPILLERA C/LIENZO</v>
          </cell>
          <cell r="AG8801" t="str">
            <v>404.25</v>
          </cell>
          <cell r="AH8801">
            <v>1</v>
          </cell>
          <cell r="AI8801" t="str">
            <v>LO26003 LO TIENE LUCIANA</v>
          </cell>
          <cell r="AN8801" t="str">
            <v>Sí</v>
          </cell>
        </row>
        <row r="8802">
          <cell r="A8802">
            <v>809</v>
          </cell>
          <cell r="B8802" t="str">
            <v>cmflynn79@gmail.com</v>
          </cell>
          <cell r="AF8802" t="str">
            <v>TAMIZ ACERO INXODABLE</v>
          </cell>
          <cell r="AG8802" t="str">
            <v>569.8</v>
          </cell>
          <cell r="AH8802">
            <v>1</v>
          </cell>
          <cell r="AI8802" t="str">
            <v>046BA4748 LE PUSE EL 15%</v>
          </cell>
          <cell r="AN8802" t="str">
            <v>Sí</v>
          </cell>
        </row>
        <row r="8803">
          <cell r="A8803">
            <v>809</v>
          </cell>
          <cell r="B8803" t="str">
            <v>cmflynn79@gmail.com</v>
          </cell>
          <cell r="AF8803" t="str">
            <v>CENTRIFUGA DE PLASTICO</v>
          </cell>
          <cell r="AG8803" t="str">
            <v>873.39</v>
          </cell>
          <cell r="AH8803">
            <v>1</v>
          </cell>
          <cell r="AI8803" t="str">
            <v>046BA7903</v>
          </cell>
          <cell r="AN8803" t="str">
            <v>Sí</v>
          </cell>
        </row>
        <row r="8804">
          <cell r="A8804">
            <v>809</v>
          </cell>
          <cell r="B8804" t="str">
            <v>cmflynn79@gmail.com</v>
          </cell>
          <cell r="AF8804" t="str">
            <v>DESTAPADOR - SACACORCHOS</v>
          </cell>
          <cell r="AG8804" t="str">
            <v>134.84</v>
          </cell>
          <cell r="AH8804">
            <v>1</v>
          </cell>
          <cell r="AI8804" t="str">
            <v>BA4791</v>
          </cell>
          <cell r="AN8804" t="str">
            <v>Sí</v>
          </cell>
        </row>
        <row r="8805">
          <cell r="A8805">
            <v>809</v>
          </cell>
          <cell r="B8805" t="str">
            <v>cmflynn79@gmail.com</v>
          </cell>
          <cell r="AF8805" t="str">
            <v>INFUSOR DE TE ACERO INX. 16 CM LARGO</v>
          </cell>
          <cell r="AG8805" t="str">
            <v>140.86</v>
          </cell>
          <cell r="AH8805">
            <v>1</v>
          </cell>
          <cell r="AI8805" t="str">
            <v>BA4795</v>
          </cell>
          <cell r="AN8805" t="str">
            <v>Sí</v>
          </cell>
        </row>
        <row r="8806">
          <cell r="A8806">
            <v>809</v>
          </cell>
          <cell r="B8806" t="str">
            <v>cmflynn79@gmail.com</v>
          </cell>
          <cell r="AF8806" t="str">
            <v>SET CUCHARON Y TENEDOR BAMBOO BLANCO 29CM</v>
          </cell>
          <cell r="AG8806">
            <v>1024</v>
          </cell>
          <cell r="AH8806">
            <v>1</v>
          </cell>
          <cell r="AI8806" t="str">
            <v>BA7800</v>
          </cell>
          <cell r="AN8806" t="str">
            <v>Sí</v>
          </cell>
        </row>
        <row r="8807">
          <cell r="A8807">
            <v>809</v>
          </cell>
          <cell r="B8807" t="str">
            <v>cmflynn79@gmail.com</v>
          </cell>
          <cell r="AF8807" t="str">
            <v>JARRA MEDIDORA RECTA CH 7.7X10CM</v>
          </cell>
          <cell r="AG8807">
            <v>438</v>
          </cell>
          <cell r="AH8807">
            <v>1</v>
          </cell>
          <cell r="AI8807" t="str">
            <v>055BA7678</v>
          </cell>
          <cell r="AN8807" t="str">
            <v>Sí</v>
          </cell>
        </row>
        <row r="8808">
          <cell r="A8808">
            <v>808</v>
          </cell>
          <cell r="B8808" t="str">
            <v>bielopolskylucia@gmail.com</v>
          </cell>
          <cell r="C8808">
            <v>44005</v>
          </cell>
          <cell r="D8808" t="str">
            <v>Abierta</v>
          </cell>
          <cell r="E8808" t="str">
            <v>Recibido</v>
          </cell>
          <cell r="F8808" t="str">
            <v>Enviado</v>
          </cell>
          <cell r="G8808" t="str">
            <v>ARS</v>
          </cell>
          <cell r="H8808">
            <v>1708</v>
          </cell>
          <cell r="I8808" t="str">
            <v>256.2</v>
          </cell>
          <cell r="J8808">
            <v>0</v>
          </cell>
          <cell r="K8808" t="str">
            <v>1451.8</v>
          </cell>
          <cell r="L8808" t="str">
            <v>Lucia Bielopolsky</v>
          </cell>
          <cell r="M8808">
            <v>26991022</v>
          </cell>
          <cell r="N8808">
            <v>1169130227</v>
          </cell>
          <cell r="O8808" t="str">
            <v>Lucia Bielopolsky</v>
          </cell>
          <cell r="P8808">
            <v>1169130227</v>
          </cell>
          <cell r="Q8808" t="str">
            <v>del Barco Centenera</v>
          </cell>
          <cell r="R8808">
            <v>540</v>
          </cell>
          <cell r="S8808" t="str">
            <v>6 D</v>
          </cell>
          <cell r="T8808" t="str">
            <v>CABALLITO</v>
          </cell>
          <cell r="U8808" t="str">
            <v>Caba</v>
          </cell>
          <cell r="V8808">
            <v>1424</v>
          </cell>
          <cell r="W8808" t="str">
            <v>Capital Federal</v>
          </cell>
          <cell r="Y8808" t="str">
            <v>ENVÍO SIN CARGO (CABA Y GRAN PARTE DE GBA) TIEMPO: 4 a 6 DÍAS HÁBILES</v>
          </cell>
          <cell r="Z8808" t="str">
            <v>Mercado Pago</v>
          </cell>
          <cell r="AA8808" t="str">
            <v>AMIGOS</v>
          </cell>
          <cell r="AD8808">
            <v>44005</v>
          </cell>
          <cell r="AE8808">
            <v>44008</v>
          </cell>
          <cell r="AF8808" t="str">
            <v>MESA PLEGABLE PARA PC MADERA Y METAL 59X39X23CM (Negro)</v>
          </cell>
          <cell r="AG8808">
            <v>1708</v>
          </cell>
          <cell r="AH8808">
            <v>1</v>
          </cell>
          <cell r="AI8808" t="str">
            <v>046ME7897</v>
          </cell>
          <cell r="AJ8808" t="str">
            <v>Web</v>
          </cell>
          <cell r="AK8808" t="str">
            <v>LLEGA EL 29-06 ENTRE 8 Y 17 HORAS!</v>
          </cell>
          <cell r="AL8808">
            <v>1544035133</v>
          </cell>
          <cell r="AM8808">
            <v>241688710</v>
          </cell>
          <cell r="AN8808" t="str">
            <v>Sí</v>
          </cell>
        </row>
        <row r="8809">
          <cell r="A8809">
            <v>807</v>
          </cell>
          <cell r="B8809" t="str">
            <v>mariaflorencia.quercia@hotmail.com</v>
          </cell>
          <cell r="C8809">
            <v>44005</v>
          </cell>
          <cell r="D8809" t="str">
            <v>Abierta</v>
          </cell>
          <cell r="E8809" t="str">
            <v>Recibido</v>
          </cell>
          <cell r="F8809" t="str">
            <v>Enviado</v>
          </cell>
          <cell r="G8809" t="str">
            <v>ARS</v>
          </cell>
          <cell r="H8809" t="str">
            <v>3866.63</v>
          </cell>
          <cell r="I8809">
            <v>0</v>
          </cell>
          <cell r="J8809">
            <v>0</v>
          </cell>
          <cell r="K8809" t="str">
            <v>3866.63</v>
          </cell>
          <cell r="L8809" t="str">
            <v>Maria Florencia Quercia</v>
          </cell>
          <cell r="M8809">
            <v>39333091</v>
          </cell>
          <cell r="N8809">
            <v>1135752547</v>
          </cell>
          <cell r="O8809" t="str">
            <v>Maria Florencia Quercia</v>
          </cell>
          <cell r="P8809">
            <v>1135752547</v>
          </cell>
          <cell r="Q8809" t="str">
            <v>Humberto Primo</v>
          </cell>
          <cell r="R8809">
            <v>3311</v>
          </cell>
          <cell r="U8809" t="str">
            <v>Cuidad Autonoma de Buenos Aires</v>
          </cell>
          <cell r="V8809">
            <v>1231</v>
          </cell>
          <cell r="W8809" t="str">
            <v>Capital Federal</v>
          </cell>
          <cell r="Y8809" t="str">
            <v>ENVÍO SIN CARGO (CABA Y GRAN PARTE DE GBA) TIEMPO: 4 a 6 DÍAS HÁBILES</v>
          </cell>
          <cell r="Z8809" t="str">
            <v>Mercado Pago</v>
          </cell>
          <cell r="AD8809">
            <v>44005</v>
          </cell>
          <cell r="AE8809">
            <v>44005</v>
          </cell>
          <cell r="AF8809" t="str">
            <v>PLATO DE SITIO DESMONTABLE 32 CM (Blanco y Negro)</v>
          </cell>
          <cell r="AG8809" t="str">
            <v>549.49</v>
          </cell>
          <cell r="AH8809">
            <v>6</v>
          </cell>
          <cell r="AI8809" t="str">
            <v>024KK108RBYN</v>
          </cell>
          <cell r="AJ8809" t="str">
            <v>Móvil</v>
          </cell>
          <cell r="AK8809" t="str">
            <v>RETIRA EL DIA 23-06</v>
          </cell>
          <cell r="AL8809">
            <v>1544029950</v>
          </cell>
          <cell r="AM8809">
            <v>241653038</v>
          </cell>
          <cell r="AN8809" t="str">
            <v>Sí</v>
          </cell>
        </row>
        <row r="8810">
          <cell r="A8810">
            <v>807</v>
          </cell>
          <cell r="B8810" t="str">
            <v>mariaflorencia.quercia@hotmail.com</v>
          </cell>
          <cell r="AF8810" t="str">
            <v>BROCHES BLISTER X 12 GRIP ARRIBA</v>
          </cell>
          <cell r="AG8810" t="str">
            <v>197.03</v>
          </cell>
          <cell r="AH8810">
            <v>1</v>
          </cell>
          <cell r="AI8810" t="str">
            <v>046BR5388</v>
          </cell>
          <cell r="AN8810" t="str">
            <v>Sí</v>
          </cell>
        </row>
        <row r="8811">
          <cell r="A8811">
            <v>807</v>
          </cell>
          <cell r="B8811" t="str">
            <v>mariaflorencia.quercia@hotmail.com</v>
          </cell>
          <cell r="AF8811" t="str">
            <v>FRASCO VIDRIO 19CM X 9CM DIAM</v>
          </cell>
          <cell r="AG8811" t="str">
            <v>372.66</v>
          </cell>
          <cell r="AH8811">
            <v>1</v>
          </cell>
          <cell r="AI8811" t="str">
            <v>BA6431 MERRCA SEPARADA</v>
          </cell>
          <cell r="AN8811" t="str">
            <v>Sí</v>
          </cell>
        </row>
        <row r="8812">
          <cell r="A8812">
            <v>806</v>
          </cell>
          <cell r="B8812" t="str">
            <v>micaelaleguizamon53@gmail.com</v>
          </cell>
          <cell r="C8812">
            <v>44005</v>
          </cell>
          <cell r="D8812" t="str">
            <v>Abierta</v>
          </cell>
          <cell r="E8812" t="str">
            <v>Recibido</v>
          </cell>
          <cell r="F8812" t="str">
            <v>Enviado</v>
          </cell>
          <cell r="G8812" t="str">
            <v>ARS</v>
          </cell>
          <cell r="H8812" t="str">
            <v>1305.46</v>
          </cell>
          <cell r="I8812">
            <v>0</v>
          </cell>
          <cell r="J8812">
            <v>0</v>
          </cell>
          <cell r="K8812" t="str">
            <v>1305.46</v>
          </cell>
          <cell r="L8812" t="str">
            <v>Micaela Leguizamon</v>
          </cell>
          <cell r="M8812">
            <v>41399465</v>
          </cell>
          <cell r="N8812">
            <v>1168923186</v>
          </cell>
          <cell r="O8812" t="str">
            <v>Micaela Leguizamon</v>
          </cell>
          <cell r="P8812">
            <v>1168923186</v>
          </cell>
          <cell r="Q8812" t="str">
            <v>Santa fe</v>
          </cell>
          <cell r="R8812">
            <v>395</v>
          </cell>
          <cell r="S8812" t="str">
            <v>Último porton negro</v>
          </cell>
          <cell r="T8812" t="str">
            <v>Ezpeleta</v>
          </cell>
          <cell r="U8812" t="str">
            <v>Buenos aires</v>
          </cell>
          <cell r="V8812">
            <v>1882</v>
          </cell>
          <cell r="W8812" t="str">
            <v>Gran Buenos Aires</v>
          </cell>
          <cell r="Y8812" t="str">
            <v>ENVÍO SIN CARGO (CABA Y GRAN PARTE DE GBA) TIEMPO: 4 a 6 DÍAS HÁBILES</v>
          </cell>
          <cell r="Z8812" t="str">
            <v>Mercado Pago</v>
          </cell>
          <cell r="AD8812">
            <v>44005</v>
          </cell>
          <cell r="AE8812">
            <v>44008</v>
          </cell>
          <cell r="AF8812" t="str">
            <v>FRASCO VIDRIO 19CM X 9CM DIAM</v>
          </cell>
          <cell r="AG8812" t="str">
            <v>372.66</v>
          </cell>
          <cell r="AH8812">
            <v>3</v>
          </cell>
          <cell r="AI8812" t="str">
            <v>BA6431 MERRCA SEPARADA</v>
          </cell>
          <cell r="AJ8812" t="str">
            <v>Móvil</v>
          </cell>
          <cell r="AK8812" t="str">
            <v>LLEGA EL 29-06 ENTRE 8 Y 17 HORAS !</v>
          </cell>
          <cell r="AL8812">
            <v>1543976531</v>
          </cell>
          <cell r="AM8812">
            <v>241762883</v>
          </cell>
          <cell r="AN8812" t="str">
            <v>Sí</v>
          </cell>
        </row>
        <row r="8813">
          <cell r="A8813">
            <v>806</v>
          </cell>
          <cell r="B8813" t="str">
            <v>micaelaleguizamon53@gmail.com</v>
          </cell>
          <cell r="AF8813" t="str">
            <v>UNTADOR CRISTAL 1 PIEZA 14,5CM MOTIV. SIN ELECCIÓN</v>
          </cell>
          <cell r="AG8813" t="str">
            <v>23.29</v>
          </cell>
          <cell r="AH8813">
            <v>2</v>
          </cell>
          <cell r="AI8813" t="str">
            <v>019BA6981</v>
          </cell>
          <cell r="AN8813" t="str">
            <v>Sí</v>
          </cell>
        </row>
        <row r="8814">
          <cell r="A8814">
            <v>806</v>
          </cell>
          <cell r="B8814" t="str">
            <v>micaelaleguizamon53@gmail.com</v>
          </cell>
          <cell r="AF8814" t="str">
            <v>BROCHES PARA BOLSA FLUO BLISTER SET X 5PC COL.SURT. 11CM</v>
          </cell>
          <cell r="AG8814" t="str">
            <v>140.9</v>
          </cell>
          <cell r="AH8814">
            <v>1</v>
          </cell>
          <cell r="AI8814" t="str">
            <v>046BR5392</v>
          </cell>
          <cell r="AN8814" t="str">
            <v>Sí</v>
          </cell>
        </row>
        <row r="8815">
          <cell r="A8815">
            <v>805</v>
          </cell>
          <cell r="B8815" t="str">
            <v>natalyrobles73@gmail.com</v>
          </cell>
          <cell r="C8815">
            <v>44005</v>
          </cell>
          <cell r="D8815" t="str">
            <v>Abierta</v>
          </cell>
          <cell r="E8815" t="str">
            <v>Recibido</v>
          </cell>
          <cell r="F8815" t="str">
            <v>Enviado</v>
          </cell>
          <cell r="G8815" t="str">
            <v>ARS</v>
          </cell>
          <cell r="H8815" t="str">
            <v>1605.67</v>
          </cell>
          <cell r="I8815">
            <v>0</v>
          </cell>
          <cell r="J8815">
            <v>0</v>
          </cell>
          <cell r="K8815" t="str">
            <v>1605.67</v>
          </cell>
          <cell r="L8815" t="str">
            <v>Nataly Robles</v>
          </cell>
          <cell r="M8815">
            <v>40007031</v>
          </cell>
          <cell r="N8815">
            <v>1135997508</v>
          </cell>
          <cell r="O8815" t="str">
            <v>Nataly Robles</v>
          </cell>
          <cell r="P8815">
            <v>1135997508</v>
          </cell>
          <cell r="Q8815" t="str">
            <v>Rio limay entre rio tunuyan y rio blanco</v>
          </cell>
          <cell r="R8815">
            <v>780</v>
          </cell>
          <cell r="S8815" t="str">
            <v>F</v>
          </cell>
          <cell r="T8815" t="str">
            <v>Don orione</v>
          </cell>
          <cell r="U8815" t="str">
            <v>Claypole</v>
          </cell>
          <cell r="V8815">
            <v>1850</v>
          </cell>
          <cell r="W8815" t="str">
            <v>Gran Buenos Aires</v>
          </cell>
          <cell r="Y8815" t="str">
            <v>ENVÍO SIN CARGO (CABA Y GRAN PARTE DE GBA) TIEMPO: 4 a 6 DÍAS HÁBILES</v>
          </cell>
          <cell r="Z8815" t="str">
            <v>Mercado Pago</v>
          </cell>
          <cell r="AD8815">
            <v>44005</v>
          </cell>
          <cell r="AE8815">
            <v>44008</v>
          </cell>
          <cell r="AF8815" t="str">
            <v>COLADOR ACERO 26X9CM</v>
          </cell>
          <cell r="AG8815" t="str">
            <v>652.29</v>
          </cell>
          <cell r="AH8815">
            <v>1</v>
          </cell>
          <cell r="AI8815" t="str">
            <v>046BA8164</v>
          </cell>
          <cell r="AJ8815" t="str">
            <v>Móvil</v>
          </cell>
          <cell r="AK8815" t="str">
            <v>LLEGA EL 29-06 ENTRE 8 Y 17 HORAS!</v>
          </cell>
          <cell r="AL8815">
            <v>1543942571</v>
          </cell>
          <cell r="AM8815">
            <v>241225994</v>
          </cell>
          <cell r="AN8815" t="str">
            <v>Sí</v>
          </cell>
        </row>
        <row r="8816">
          <cell r="A8816">
            <v>805</v>
          </cell>
          <cell r="B8816" t="str">
            <v>natalyrobles73@gmail.com</v>
          </cell>
          <cell r="AF8816" t="str">
            <v>RALLADOR DE MANO MEDIANO 20 CM</v>
          </cell>
          <cell r="AG8816" t="str">
            <v>43.87</v>
          </cell>
          <cell r="AH8816">
            <v>1</v>
          </cell>
          <cell r="AI8816" t="str">
            <v>BA7382</v>
          </cell>
          <cell r="AN8816" t="str">
            <v>Sí</v>
          </cell>
        </row>
        <row r="8817">
          <cell r="A8817">
            <v>805</v>
          </cell>
          <cell r="B8817" t="str">
            <v>natalyrobles73@gmail.com</v>
          </cell>
          <cell r="AF8817" t="str">
            <v>HERMETICOS SET 6PCS C/TAPA DE VENTILACION FUCSIA (Fucsia)</v>
          </cell>
          <cell r="AG8817" t="str">
            <v>909.51</v>
          </cell>
          <cell r="AH8817">
            <v>1</v>
          </cell>
          <cell r="AI8817" t="str">
            <v>100BA4030</v>
          </cell>
          <cell r="AN8817" t="str">
            <v>Sí</v>
          </cell>
        </row>
        <row r="8818">
          <cell r="A8818">
            <v>804</v>
          </cell>
          <cell r="B8818" t="str">
            <v>gabrielaborrella@gmail.com</v>
          </cell>
          <cell r="C8818">
            <v>44005</v>
          </cell>
          <cell r="D8818" t="str">
            <v>Abierta</v>
          </cell>
          <cell r="E8818" t="str">
            <v>Recibido</v>
          </cell>
          <cell r="F8818" t="str">
            <v>Enviado</v>
          </cell>
          <cell r="G8818" t="str">
            <v>ARS</v>
          </cell>
          <cell r="H8818" t="str">
            <v>3813.62</v>
          </cell>
          <cell r="I8818">
            <v>0</v>
          </cell>
          <cell r="J8818">
            <v>0</v>
          </cell>
          <cell r="K8818" t="str">
            <v>3813.62</v>
          </cell>
          <cell r="L8818" t="str">
            <v>Gabriela Inés Borella</v>
          </cell>
          <cell r="M8818">
            <v>17636087</v>
          </cell>
          <cell r="N8818">
            <v>1532279581</v>
          </cell>
          <cell r="O8818" t="str">
            <v>Gabriela Inés Borella</v>
          </cell>
          <cell r="P8818">
            <v>1532279581</v>
          </cell>
          <cell r="Q8818" t="str">
            <v>Cesar Diaz</v>
          </cell>
          <cell r="R8818">
            <v>5437</v>
          </cell>
          <cell r="S8818" t="str">
            <v>Casa</v>
          </cell>
          <cell r="T8818" t="str">
            <v>Villa Luro</v>
          </cell>
          <cell r="U8818" t="str">
            <v>Caba</v>
          </cell>
          <cell r="V8818">
            <v>1407</v>
          </cell>
          <cell r="W8818" t="str">
            <v>Capital Federal</v>
          </cell>
          <cell r="Y8818" t="str">
            <v>ENVÍO SIN CARGO (CABA Y GRAN PARTE DE GBA) TIEMPO: 4 a 6 DÍAS HÁBILES</v>
          </cell>
          <cell r="Z8818" t="str">
            <v>Mercado Pago</v>
          </cell>
          <cell r="AD8818">
            <v>44005</v>
          </cell>
          <cell r="AE8818">
            <v>44008</v>
          </cell>
          <cell r="AF8818" t="str">
            <v>SET X 3 MOLDES TORTA CIRCULARES DIAM 28CM ALTO 7CM</v>
          </cell>
          <cell r="AG8818" t="str">
            <v>1747.09</v>
          </cell>
          <cell r="AH8818">
            <v>1</v>
          </cell>
          <cell r="AI8818" t="str">
            <v>046BA4828</v>
          </cell>
          <cell r="AJ8818" t="str">
            <v>Móvil</v>
          </cell>
          <cell r="AK8818" t="str">
            <v>LLEGA EL 29-06 ENTRE 8 Y 17 HORAS!</v>
          </cell>
          <cell r="AL8818">
            <v>1543775612</v>
          </cell>
          <cell r="AM8818">
            <v>241654415</v>
          </cell>
          <cell r="AN8818" t="str">
            <v>Sí</v>
          </cell>
        </row>
        <row r="8819">
          <cell r="A8819">
            <v>804</v>
          </cell>
          <cell r="B8819" t="str">
            <v>gabrielaborrella@gmail.com</v>
          </cell>
          <cell r="AF8819" t="str">
            <v>MOLDE TARTERA 27 CM DIAM</v>
          </cell>
          <cell r="AG8819" t="str">
            <v>281.8</v>
          </cell>
          <cell r="AH8819">
            <v>2</v>
          </cell>
          <cell r="AI8819" t="str">
            <v>046BA4836 CON EL 15%</v>
          </cell>
          <cell r="AN8819" t="str">
            <v>Sí</v>
          </cell>
        </row>
        <row r="8820">
          <cell r="A8820">
            <v>804</v>
          </cell>
          <cell r="B8820" t="str">
            <v>gabrielaborrella@gmail.com</v>
          </cell>
          <cell r="AF8820" t="str">
            <v>FUENTE PARA HORNO CUADRADA 1950CC</v>
          </cell>
          <cell r="AG8820" t="str">
            <v>854.58</v>
          </cell>
          <cell r="AH8820">
            <v>1</v>
          </cell>
          <cell r="AI8820" t="str">
            <v>PA59384</v>
          </cell>
          <cell r="AN8820" t="str">
            <v>Sí</v>
          </cell>
        </row>
        <row r="8821">
          <cell r="A8821">
            <v>804</v>
          </cell>
          <cell r="B8821" t="str">
            <v>gabrielaborrella@gmail.com</v>
          </cell>
          <cell r="AF8821" t="str">
            <v>FUENTE PARA HORNO REDONDA BORCAM 1720CC PASABAHCE 25 CM DIAM</v>
          </cell>
          <cell r="AG8821" t="str">
            <v>648.35</v>
          </cell>
          <cell r="AH8821">
            <v>1</v>
          </cell>
          <cell r="AI8821" t="str">
            <v>PA59534</v>
          </cell>
          <cell r="AN8821" t="str">
            <v>Sí</v>
          </cell>
        </row>
        <row r="8822">
          <cell r="A8822">
            <v>803</v>
          </cell>
          <cell r="B8822" t="str">
            <v>melu884@gmail.com</v>
          </cell>
          <cell r="C8822">
            <v>44004</v>
          </cell>
          <cell r="D8822" t="str">
            <v>Abierta</v>
          </cell>
          <cell r="E8822" t="str">
            <v>Recibido</v>
          </cell>
          <cell r="F8822" t="str">
            <v>Enviado</v>
          </cell>
          <cell r="G8822" t="str">
            <v>ARS</v>
          </cell>
          <cell r="H8822" t="str">
            <v>1534.74</v>
          </cell>
          <cell r="I8822">
            <v>0</v>
          </cell>
          <cell r="J8822">
            <v>0</v>
          </cell>
          <cell r="K8822" t="str">
            <v>1534.74</v>
          </cell>
          <cell r="L8822" t="str">
            <v>Melina Rodriguez</v>
          </cell>
          <cell r="M8822">
            <v>36884276</v>
          </cell>
          <cell r="N8822">
            <v>1123115016</v>
          </cell>
          <cell r="O8822" t="str">
            <v>Melina Rodriguez</v>
          </cell>
          <cell r="P8822">
            <v>1123115016</v>
          </cell>
          <cell r="Q8822" t="str">
            <v>Fernando de Toro</v>
          </cell>
          <cell r="R8822">
            <v>885</v>
          </cell>
          <cell r="T8822" t="str">
            <v>Monte Grande</v>
          </cell>
          <cell r="U8822" t="str">
            <v>Esteban Echeverria</v>
          </cell>
          <cell r="V8822">
            <v>1842</v>
          </cell>
          <cell r="W8822" t="str">
            <v>Gran Buenos Aires</v>
          </cell>
          <cell r="Y8822" t="str">
            <v>ENVÍO SIN CARGO (CABA Y GRAN PARTE DE GBA) TIEMPO: 4 a 6 DÍAS HÁBILES</v>
          </cell>
          <cell r="Z8822" t="str">
            <v>Mercado Pago</v>
          </cell>
          <cell r="AD8822">
            <v>44004</v>
          </cell>
          <cell r="AE8822">
            <v>44006</v>
          </cell>
          <cell r="AF8822" t="str">
            <v>ESPECIERO 6 PIEZAS DE ACERO INOXIDABLE 20X20 CM</v>
          </cell>
          <cell r="AG8822" t="str">
            <v>1534.74</v>
          </cell>
          <cell r="AH8822">
            <v>1</v>
          </cell>
          <cell r="AI8822" t="str">
            <v>046BA3347</v>
          </cell>
          <cell r="AJ8822" t="str">
            <v>Web</v>
          </cell>
          <cell r="AK8822" t="str">
            <v>LLEGA EL 25-06 ENTRE 8 Y 17 HORAS !</v>
          </cell>
          <cell r="AL8822">
            <v>1543323949</v>
          </cell>
          <cell r="AM8822">
            <v>240792093</v>
          </cell>
          <cell r="AN8822" t="str">
            <v>Sí</v>
          </cell>
        </row>
        <row r="8823">
          <cell r="A8823">
            <v>802</v>
          </cell>
          <cell r="B8823" t="str">
            <v>lourdesmohamed@hotmail.com</v>
          </cell>
          <cell r="C8823">
            <v>44004</v>
          </cell>
          <cell r="D8823" t="str">
            <v>Abierta</v>
          </cell>
          <cell r="E8823" t="str">
            <v>Recibido</v>
          </cell>
          <cell r="F8823" t="str">
            <v>Enviado</v>
          </cell>
          <cell r="G8823" t="str">
            <v>ARS</v>
          </cell>
          <cell r="H8823" t="str">
            <v>2417.5</v>
          </cell>
          <cell r="I8823">
            <v>0</v>
          </cell>
          <cell r="J8823">
            <v>0</v>
          </cell>
          <cell r="K8823" t="str">
            <v>2417.5</v>
          </cell>
          <cell r="L8823" t="str">
            <v>Lourdes Mohamed</v>
          </cell>
          <cell r="M8823">
            <v>23259980054</v>
          </cell>
          <cell r="N8823">
            <v>1151600568</v>
          </cell>
          <cell r="O8823" t="str">
            <v>Lourdes Mohamed</v>
          </cell>
          <cell r="P8823">
            <v>1151600568</v>
          </cell>
          <cell r="Q8823" t="str">
            <v>Maipu</v>
          </cell>
          <cell r="R8823">
            <v>698</v>
          </cell>
          <cell r="T8823" t="str">
            <v>Merlo</v>
          </cell>
          <cell r="U8823" t="str">
            <v>Merlo</v>
          </cell>
          <cell r="V8823">
            <v>1722</v>
          </cell>
          <cell r="W8823" t="str">
            <v>Gran Buenos Aires</v>
          </cell>
          <cell r="Y8823" t="str">
            <v>ENVÍO SIN CARGO (CABA Y GRAN PARTE DE GBA) TIEMPO: 4 a 6 DÍAS HÁBILES</v>
          </cell>
          <cell r="Z8823" t="str">
            <v>Mercado Pago</v>
          </cell>
          <cell r="AD8823">
            <v>44004</v>
          </cell>
          <cell r="AE8823">
            <v>44006</v>
          </cell>
          <cell r="AF8823" t="str">
            <v>MOLDE FLANERA ANTIADHERENTE</v>
          </cell>
          <cell r="AG8823">
            <v>462</v>
          </cell>
          <cell r="AH8823">
            <v>1</v>
          </cell>
          <cell r="AI8823" t="str">
            <v>046BA4825 LE PUSE EL 15% DEL BULTO</v>
          </cell>
          <cell r="AJ8823" t="str">
            <v>Web</v>
          </cell>
          <cell r="AK8823" t="str">
            <v>LLEGA EL 26-06 ENTRE 8 Y 17 HORAS !</v>
          </cell>
          <cell r="AL8823">
            <v>1543236011</v>
          </cell>
          <cell r="AM8823">
            <v>241175018</v>
          </cell>
          <cell r="AN8823" t="str">
            <v>Sí</v>
          </cell>
        </row>
        <row r="8824">
          <cell r="A8824">
            <v>802</v>
          </cell>
          <cell r="B8824" t="str">
            <v>lourdesmohamed@hotmail.com</v>
          </cell>
          <cell r="AF8824" t="str">
            <v>SET X 3 MOLDES DE TORTA DIAM 28CM ALT 7CM</v>
          </cell>
          <cell r="AG8824" t="str">
            <v>1955.5</v>
          </cell>
          <cell r="AH8824">
            <v>1</v>
          </cell>
          <cell r="AI8824" t="str">
            <v>046BA4826</v>
          </cell>
          <cell r="AN8824" t="str">
            <v>Sí</v>
          </cell>
        </row>
        <row r="8825">
          <cell r="A8825">
            <v>801</v>
          </cell>
          <cell r="B8825" t="str">
            <v>ystaldeker@gmail.com</v>
          </cell>
          <cell r="C8825">
            <v>44004</v>
          </cell>
          <cell r="D8825" t="str">
            <v>Abierta</v>
          </cell>
          <cell r="E8825" t="str">
            <v>Recibido</v>
          </cell>
          <cell r="F8825" t="str">
            <v>Enviado</v>
          </cell>
          <cell r="G8825" t="str">
            <v>ARS</v>
          </cell>
          <cell r="H8825">
            <v>1627</v>
          </cell>
          <cell r="I8825">
            <v>0</v>
          </cell>
          <cell r="J8825">
            <v>0</v>
          </cell>
          <cell r="K8825">
            <v>1627</v>
          </cell>
          <cell r="L8825" t="str">
            <v>Yanina Staldeker</v>
          </cell>
          <cell r="M8825">
            <v>33219916</v>
          </cell>
          <cell r="N8825">
            <v>2281650114</v>
          </cell>
          <cell r="O8825" t="str">
            <v>Yanina Staldeker</v>
          </cell>
          <cell r="P8825">
            <v>2281650114</v>
          </cell>
          <cell r="Q8825" t="str">
            <v>AV 44 nro 1132</v>
          </cell>
          <cell r="R8825">
            <v>1132</v>
          </cell>
          <cell r="S8825" t="str">
            <v>TORRE II PB B</v>
          </cell>
          <cell r="U8825" t="str">
            <v>La Plata</v>
          </cell>
          <cell r="V8825">
            <v>1440</v>
          </cell>
          <cell r="W8825" t="str">
            <v>Capital Federal</v>
          </cell>
          <cell r="Y8825" t="str">
            <v>ENVÍO SIN CARGO (CABA Y GRAN PARTE DE GBA) TIEMPO: 4 a 6 DÍAS HÁBILES</v>
          </cell>
          <cell r="Z8825" t="str">
            <v>Mercado Pago</v>
          </cell>
          <cell r="AB8825" t="str">
            <v>CIUDAD DE LA PLATA, BUENOS AIRES. CÓDIGO POSTAL 1900</v>
          </cell>
          <cell r="AD8825">
            <v>44004</v>
          </cell>
          <cell r="AE8825">
            <v>44006</v>
          </cell>
          <cell r="AF8825" t="str">
            <v>SET X2 PINZAS</v>
          </cell>
          <cell r="AG8825" t="str">
            <v>229.9</v>
          </cell>
          <cell r="AH8825">
            <v>1</v>
          </cell>
          <cell r="AI8825" t="str">
            <v>046BA3323</v>
          </cell>
          <cell r="AJ8825" t="str">
            <v>Web</v>
          </cell>
          <cell r="AK8825" t="str">
            <v>LLEGA EL 25-06 ENTRE 8 Y 17 HORAS !</v>
          </cell>
          <cell r="AL8825">
            <v>1543207928</v>
          </cell>
          <cell r="AM8825">
            <v>241020795</v>
          </cell>
          <cell r="AN8825" t="str">
            <v>Sí</v>
          </cell>
        </row>
        <row r="8826">
          <cell r="A8826">
            <v>801</v>
          </cell>
          <cell r="B8826" t="str">
            <v>ystaldeker@gmail.com</v>
          </cell>
          <cell r="AF8826" t="str">
            <v>FRASCO VIDRIO 19CM X 9CM DIAM</v>
          </cell>
          <cell r="AG8826" t="str">
            <v>372.66</v>
          </cell>
          <cell r="AH8826">
            <v>1</v>
          </cell>
          <cell r="AI8826" t="str">
            <v>BA6431 MERRCA SEPARADA</v>
          </cell>
          <cell r="AN8826" t="str">
            <v>Sí</v>
          </cell>
        </row>
        <row r="8827">
          <cell r="A8827">
            <v>801</v>
          </cell>
          <cell r="B8827" t="str">
            <v>ystaldeker@gmail.com</v>
          </cell>
          <cell r="AF8827" t="str">
            <v>PISAPAPAS DISTINTOS COLORES (Blanco)</v>
          </cell>
          <cell r="AG8827" t="str">
            <v>205.44</v>
          </cell>
          <cell r="AH8827">
            <v>1</v>
          </cell>
          <cell r="AI8827" t="str">
            <v>BP17001</v>
          </cell>
          <cell r="AN8827" t="str">
            <v>Sí</v>
          </cell>
        </row>
        <row r="8828">
          <cell r="A8828">
            <v>801</v>
          </cell>
          <cell r="B8828" t="str">
            <v>ystaldeker@gmail.com</v>
          </cell>
          <cell r="AF8828" t="str">
            <v>SECAPLATOS BANDEJA TRANSPARENTE 48X32X9CM</v>
          </cell>
          <cell r="AG8828">
            <v>819</v>
          </cell>
          <cell r="AH8828">
            <v>1</v>
          </cell>
          <cell r="AI8828" t="str">
            <v>046BA6369</v>
          </cell>
          <cell r="AN8828" t="str">
            <v>Sí</v>
          </cell>
        </row>
        <row r="8829">
          <cell r="A8829">
            <v>800</v>
          </cell>
          <cell r="B8829" t="str">
            <v>melinavelazquez312@gmail.com</v>
          </cell>
          <cell r="C8829">
            <v>44004</v>
          </cell>
          <cell r="D8829" t="str">
            <v>Abierta</v>
          </cell>
          <cell r="E8829" t="str">
            <v>Recibido</v>
          </cell>
          <cell r="F8829" t="str">
            <v>Enviado</v>
          </cell>
          <cell r="G8829" t="str">
            <v>ARS</v>
          </cell>
          <cell r="H8829" t="str">
            <v>2767.44</v>
          </cell>
          <cell r="I8829">
            <v>0</v>
          </cell>
          <cell r="J8829">
            <v>0</v>
          </cell>
          <cell r="K8829" t="str">
            <v>2767.44</v>
          </cell>
          <cell r="L8829" t="str">
            <v>Melina raquel Benítez Velázquez</v>
          </cell>
          <cell r="M8829">
            <v>42280831</v>
          </cell>
          <cell r="N8829">
            <v>1144062235</v>
          </cell>
          <cell r="O8829" t="str">
            <v>Melina raquel Benítez Velázquez</v>
          </cell>
          <cell r="P8829">
            <v>1144062235</v>
          </cell>
          <cell r="Q8829" t="str">
            <v>Joaquin v González</v>
          </cell>
          <cell r="R8829">
            <v>2560</v>
          </cell>
          <cell r="T8829" t="str">
            <v>Los tilos sobre ruta 8</v>
          </cell>
          <cell r="U8829" t="str">
            <v>Buenos Aires</v>
          </cell>
          <cell r="V8829">
            <v>1669</v>
          </cell>
          <cell r="W8829" t="str">
            <v>Gran Buenos Aires</v>
          </cell>
          <cell r="Y8829" t="str">
            <v>ENVÍO SIN CARGO (CABA Y GRAN PARTE DE GBA) TIEMPO: 4 a 6 DÍAS HÁBILES</v>
          </cell>
          <cell r="Z8829" t="str">
            <v>Mercado Pago</v>
          </cell>
          <cell r="AD8829">
            <v>44004</v>
          </cell>
          <cell r="AE8829">
            <v>44006</v>
          </cell>
          <cell r="AF8829" t="str">
            <v>ESPATULAS PLASTICO (Rosa)</v>
          </cell>
          <cell r="AG8829" t="str">
            <v>88.94</v>
          </cell>
          <cell r="AH8829">
            <v>1</v>
          </cell>
          <cell r="AI8829" t="str">
            <v>019BA7572BA</v>
          </cell>
          <cell r="AJ8829" t="str">
            <v>Móvil</v>
          </cell>
          <cell r="AK8829" t="str">
            <v>LLEGA EL 26-06 ENTRE 8 Y 17 HORAS !</v>
          </cell>
          <cell r="AL8829">
            <v>1543096723</v>
          </cell>
          <cell r="AM8829">
            <v>241039331</v>
          </cell>
          <cell r="AN8829" t="str">
            <v>Sí</v>
          </cell>
        </row>
        <row r="8830">
          <cell r="A8830">
            <v>800</v>
          </cell>
          <cell r="B8830" t="str">
            <v>melinavelazquez312@gmail.com</v>
          </cell>
          <cell r="AF8830" t="str">
            <v>SET X 3 BOWL DE VIDRIO</v>
          </cell>
          <cell r="AG8830">
            <v>723</v>
          </cell>
          <cell r="AH8830">
            <v>1</v>
          </cell>
          <cell r="AI8830" t="str">
            <v>087588F3 MERCA SEPARADA</v>
          </cell>
          <cell r="AN8830" t="str">
            <v>Sí</v>
          </cell>
        </row>
        <row r="8831">
          <cell r="A8831">
            <v>800</v>
          </cell>
          <cell r="B8831" t="str">
            <v>melinavelazquez312@gmail.com</v>
          </cell>
          <cell r="AF8831" t="str">
            <v>SET X 3 MOLDES DE TORTA DIAM 28CM ALT 7CM</v>
          </cell>
          <cell r="AG8831" t="str">
            <v>1955.5</v>
          </cell>
          <cell r="AH8831">
            <v>1</v>
          </cell>
          <cell r="AI8831" t="str">
            <v>046BA4826</v>
          </cell>
          <cell r="AN8831" t="str">
            <v>Sí</v>
          </cell>
        </row>
        <row r="8832">
          <cell r="A8832">
            <v>799</v>
          </cell>
          <cell r="B8832" t="str">
            <v>vero_aparicio88@hotmail.com</v>
          </cell>
          <cell r="C8832">
            <v>44004</v>
          </cell>
          <cell r="D8832" t="str">
            <v>Abierta</v>
          </cell>
          <cell r="E8832" t="str">
            <v>Recibido</v>
          </cell>
          <cell r="F8832" t="str">
            <v>Enviado</v>
          </cell>
          <cell r="G8832" t="str">
            <v>ARS</v>
          </cell>
          <cell r="H8832">
            <v>1708</v>
          </cell>
          <cell r="I8832">
            <v>0</v>
          </cell>
          <cell r="J8832">
            <v>520</v>
          </cell>
          <cell r="K8832">
            <v>2228</v>
          </cell>
          <cell r="L8832" t="str">
            <v>Veronica Isabel Aparicio</v>
          </cell>
          <cell r="M8832">
            <v>34137285</v>
          </cell>
          <cell r="N8832">
            <v>348915637061</v>
          </cell>
          <cell r="O8832" t="str">
            <v>Veronica Isabel Aparicio</v>
          </cell>
          <cell r="P8832">
            <v>348915637061</v>
          </cell>
          <cell r="Q8832" t="str">
            <v>25 De Mayo</v>
          </cell>
          <cell r="R8832">
            <v>931</v>
          </cell>
          <cell r="S8832">
            <v>0.29166666666666669</v>
          </cell>
          <cell r="T8832" t="str">
            <v>Zona centrica</v>
          </cell>
          <cell r="U8832" t="str">
            <v>Campana</v>
          </cell>
          <cell r="V8832">
            <v>2804</v>
          </cell>
          <cell r="W8832" t="str">
            <v>Buenos Aires</v>
          </cell>
          <cell r="Y8832" t="str">
            <v>Correo Argentino - Encomienda Clásica</v>
          </cell>
          <cell r="Z8832" t="str">
            <v>Mercado Pago</v>
          </cell>
          <cell r="AB8832" t="str">
            <v>La dirección se encuentra entre rawson y castelli, es el único edificio de la cuadra. La persona que recibe el pedido es Leandro German Oberti dni 32449026.</v>
          </cell>
          <cell r="AD8832">
            <v>44004</v>
          </cell>
          <cell r="AE8832">
            <v>44008</v>
          </cell>
          <cell r="AF8832" t="str">
            <v>MESA PLEGABLE PARA PC MADERA Y METAL 59X39X23CM (Marrón oscuro)</v>
          </cell>
          <cell r="AG8832">
            <v>1708</v>
          </cell>
          <cell r="AH8832">
            <v>1</v>
          </cell>
          <cell r="AI8832" t="str">
            <v>046ME7897</v>
          </cell>
          <cell r="AJ8832" t="str">
            <v>Móvil</v>
          </cell>
          <cell r="AK8832" t="str">
            <v>SALE HOY AL CORREO ENTRE 15 Y 18 HORAS !</v>
          </cell>
          <cell r="AL8832">
            <v>1542995204</v>
          </cell>
          <cell r="AM8832">
            <v>240029542</v>
          </cell>
          <cell r="AN8832" t="str">
            <v>Sí</v>
          </cell>
        </row>
        <row r="8833">
          <cell r="A8833">
            <v>798</v>
          </cell>
          <cell r="B8833" t="str">
            <v>julietasalasgatti@gmail.com</v>
          </cell>
          <cell r="C8833">
            <v>44004</v>
          </cell>
          <cell r="D8833" t="str">
            <v>Abierta</v>
          </cell>
          <cell r="E8833" t="str">
            <v>Recibido</v>
          </cell>
          <cell r="F8833" t="str">
            <v>Enviado</v>
          </cell>
          <cell r="G8833" t="str">
            <v>ARS</v>
          </cell>
          <cell r="H8833" t="str">
            <v>3146.41</v>
          </cell>
          <cell r="I8833">
            <v>0</v>
          </cell>
          <cell r="J8833">
            <v>0</v>
          </cell>
          <cell r="K8833" t="str">
            <v>3146.41</v>
          </cell>
          <cell r="L8833" t="str">
            <v>Julieta Salas Gatt</v>
          </cell>
          <cell r="M8833">
            <v>36726914</v>
          </cell>
          <cell r="N8833">
            <v>1167241212</v>
          </cell>
          <cell r="O8833" t="str">
            <v>Julieta Salas Gatt</v>
          </cell>
          <cell r="P8833">
            <v>1167241212</v>
          </cell>
          <cell r="Q8833" t="str">
            <v>Aguirre</v>
          </cell>
          <cell r="R8833">
            <v>1531</v>
          </cell>
          <cell r="S8833">
            <v>0.16666666666666666</v>
          </cell>
          <cell r="T8833" t="str">
            <v>Villa Crespo</v>
          </cell>
          <cell r="U8833" t="str">
            <v>Ciudad Autonoma de Buenos Aires</v>
          </cell>
          <cell r="V8833">
            <v>1414</v>
          </cell>
          <cell r="W8833" t="str">
            <v>Capital Federal</v>
          </cell>
          <cell r="Y8833" t="str">
            <v>ENVÍO SIN CARGO (CABA Y GRAN PARTE DE GBA) TIEMPO: 4 a 6 DÍAS HÁBILES</v>
          </cell>
          <cell r="Z8833" t="str">
            <v>Mercado Pago</v>
          </cell>
          <cell r="AD8833">
            <v>44004</v>
          </cell>
          <cell r="AE8833">
            <v>44006</v>
          </cell>
          <cell r="AF8833" t="str">
            <v>COLADOR ACERO 26X9CM</v>
          </cell>
          <cell r="AG8833" t="str">
            <v>652.29</v>
          </cell>
          <cell r="AH8833">
            <v>1</v>
          </cell>
          <cell r="AI8833" t="str">
            <v>046BA8164</v>
          </cell>
          <cell r="AJ8833" t="str">
            <v>Web</v>
          </cell>
          <cell r="AK8833" t="str">
            <v>LLEGA EL 26-06 ENTRE 8 Y 17 HORAS !</v>
          </cell>
          <cell r="AL8833">
            <v>1542609790</v>
          </cell>
          <cell r="AM8833">
            <v>240725448</v>
          </cell>
          <cell r="AN8833" t="str">
            <v>Sí</v>
          </cell>
        </row>
        <row r="8834">
          <cell r="A8834">
            <v>798</v>
          </cell>
          <cell r="B8834" t="str">
            <v>julietasalasgatti@gmail.com</v>
          </cell>
          <cell r="AF8834" t="str">
            <v>VASO VERDE FACETADO Y EXPRIMIDOR</v>
          </cell>
          <cell r="AG8834" t="str">
            <v>184.99</v>
          </cell>
          <cell r="AH8834">
            <v>1</v>
          </cell>
          <cell r="AI8834" t="str">
            <v>BP24006 BIPO</v>
          </cell>
          <cell r="AN8834" t="str">
            <v>Sí</v>
          </cell>
        </row>
        <row r="8835">
          <cell r="A8835">
            <v>798</v>
          </cell>
          <cell r="B8835" t="str">
            <v>julietasalasgatti@gmail.com</v>
          </cell>
          <cell r="AF8835" t="str">
            <v>ESPECIERO 6 PIEZAS DE ACERO INOXIDABLE 20X20 CM</v>
          </cell>
          <cell r="AG8835" t="str">
            <v>1534.74</v>
          </cell>
          <cell r="AH8835">
            <v>1</v>
          </cell>
          <cell r="AI8835" t="str">
            <v>046BA3347</v>
          </cell>
          <cell r="AN8835" t="str">
            <v>Sí</v>
          </cell>
        </row>
        <row r="8836">
          <cell r="A8836">
            <v>798</v>
          </cell>
          <cell r="B8836" t="str">
            <v>julietasalasgatti@gmail.com</v>
          </cell>
          <cell r="AF8836" t="str">
            <v>BOTELLA VIDRIO H2O 1 LITRO CORCHO ECOLOGICO</v>
          </cell>
          <cell r="AG8836" t="str">
            <v>381.7</v>
          </cell>
          <cell r="AH8836">
            <v>1</v>
          </cell>
          <cell r="AI8836" t="str">
            <v>019BO5217NEW</v>
          </cell>
          <cell r="AN8836" t="str">
            <v>Sí</v>
          </cell>
        </row>
        <row r="8837">
          <cell r="A8837">
            <v>798</v>
          </cell>
          <cell r="B8837" t="str">
            <v>julietasalasgatti@gmail.com</v>
          </cell>
          <cell r="AF8837" t="str">
            <v>BOTELLA TRANSPARENTE TAPA SILICONA</v>
          </cell>
          <cell r="AG8837" t="str">
            <v>392.69</v>
          </cell>
          <cell r="AH8837">
            <v>1</v>
          </cell>
          <cell r="AI8837" t="str">
            <v>019BO5569</v>
          </cell>
          <cell r="AN8837" t="str">
            <v>Sí</v>
          </cell>
        </row>
        <row r="8838">
          <cell r="A8838">
            <v>797</v>
          </cell>
          <cell r="B8838" t="str">
            <v>micaelavillagra18@gmail.com</v>
          </cell>
          <cell r="C8838">
            <v>44004</v>
          </cell>
          <cell r="D8838" t="str">
            <v>Abierta</v>
          </cell>
          <cell r="E8838" t="str">
            <v>Recibido</v>
          </cell>
          <cell r="F8838" t="str">
            <v>Enviado</v>
          </cell>
          <cell r="G8838" t="str">
            <v>ARS</v>
          </cell>
          <cell r="H8838" t="str">
            <v>1955.5</v>
          </cell>
          <cell r="I8838">
            <v>0</v>
          </cell>
          <cell r="J8838">
            <v>0</v>
          </cell>
          <cell r="K8838" t="str">
            <v>1955.5</v>
          </cell>
          <cell r="L8838" t="str">
            <v>Micaela Villagra</v>
          </cell>
          <cell r="M8838">
            <v>38228447</v>
          </cell>
          <cell r="N8838">
            <v>1139419098</v>
          </cell>
          <cell r="O8838" t="str">
            <v>Micaela Villagra</v>
          </cell>
          <cell r="P8838">
            <v>1139419098</v>
          </cell>
          <cell r="Q8838" t="str">
            <v>Comandante Celedonio escalada</v>
          </cell>
          <cell r="R8838">
            <v>5460</v>
          </cell>
          <cell r="S8838" t="str">
            <v>Casa</v>
          </cell>
          <cell r="T8838" t="str">
            <v>Villa Lugano</v>
          </cell>
          <cell r="U8838" t="str">
            <v>Capital federal</v>
          </cell>
          <cell r="V8838">
            <v>1439</v>
          </cell>
          <cell r="W8838" t="str">
            <v>Capital Federal</v>
          </cell>
          <cell r="Y8838" t="str">
            <v>ENVÍO SIN CARGO (CABA Y GRAN PARTE DE GBA) TIEMPO: 4 a 6 DÍAS HÁBILES</v>
          </cell>
          <cell r="Z8838" t="str">
            <v>Mercado Pago</v>
          </cell>
          <cell r="AD8838">
            <v>44004</v>
          </cell>
          <cell r="AE8838">
            <v>44006</v>
          </cell>
          <cell r="AF8838" t="str">
            <v>SET X 3 MOLDES DE TORTA DIAM 28CM ALT 7CM</v>
          </cell>
          <cell r="AG8838" t="str">
            <v>1955.5</v>
          </cell>
          <cell r="AH8838">
            <v>1</v>
          </cell>
          <cell r="AI8838" t="str">
            <v>046BA4826</v>
          </cell>
          <cell r="AJ8838" t="str">
            <v>Móvil</v>
          </cell>
          <cell r="AK8838" t="str">
            <v>LLEGA EL 26-06 ENTRE 8 Y 17 HORAS !</v>
          </cell>
          <cell r="AL8838">
            <v>1542504220</v>
          </cell>
          <cell r="AM8838">
            <v>229256327</v>
          </cell>
          <cell r="AN8838" t="str">
            <v>Sí</v>
          </cell>
        </row>
        <row r="8839">
          <cell r="A8839">
            <v>796</v>
          </cell>
          <cell r="B8839" t="str">
            <v>beluquintero@gmail.com</v>
          </cell>
          <cell r="C8839">
            <v>44004</v>
          </cell>
          <cell r="D8839" t="str">
            <v>Abierta</v>
          </cell>
          <cell r="E8839" t="str">
            <v>Recibido</v>
          </cell>
          <cell r="F8839" t="str">
            <v>Enviado</v>
          </cell>
          <cell r="G8839" t="str">
            <v>ARS</v>
          </cell>
          <cell r="H8839" t="str">
            <v>3772.4</v>
          </cell>
          <cell r="I8839">
            <v>0</v>
          </cell>
          <cell r="J8839">
            <v>0</v>
          </cell>
          <cell r="K8839" t="str">
            <v>3772.4</v>
          </cell>
          <cell r="L8839" t="str">
            <v>Belén Quintero</v>
          </cell>
          <cell r="M8839">
            <v>36528182</v>
          </cell>
          <cell r="N8839">
            <v>1122455904</v>
          </cell>
          <cell r="O8839" t="str">
            <v>Belén Quintero</v>
          </cell>
          <cell r="P8839">
            <v>1122455904</v>
          </cell>
          <cell r="Q8839" t="str">
            <v>12 De Octubre</v>
          </cell>
          <cell r="R8839">
            <v>3847</v>
          </cell>
          <cell r="U8839" t="str">
            <v>Tortuguitas</v>
          </cell>
          <cell r="V8839">
            <v>1667</v>
          </cell>
          <cell r="W8839" t="str">
            <v>Gran Buenos Aires</v>
          </cell>
          <cell r="Y8839" t="str">
            <v>ENVÍO SIN CARGO (CABA Y GRAN PARTE DE GBA) TIEMPO: 4 a 6 DÍAS HÁBILES</v>
          </cell>
          <cell r="Z8839" t="str">
            <v>Mercado Pago</v>
          </cell>
          <cell r="AD8839">
            <v>44004</v>
          </cell>
          <cell r="AE8839">
            <v>44006</v>
          </cell>
          <cell r="AF8839" t="str">
            <v>ESPECIERO 6 PIEZAS DE ACERO INOXIDABLE 20X20 CM</v>
          </cell>
          <cell r="AG8839" t="str">
            <v>1534.74</v>
          </cell>
          <cell r="AH8839">
            <v>1</v>
          </cell>
          <cell r="AI8839" t="str">
            <v>046BA3347</v>
          </cell>
          <cell r="AJ8839" t="str">
            <v>Móvil</v>
          </cell>
          <cell r="AK8839" t="str">
            <v>LLEGA EL 26-06 ENTRE 8 Y 17 HORAS !</v>
          </cell>
          <cell r="AL8839">
            <v>1542450970</v>
          </cell>
          <cell r="AM8839">
            <v>240049833</v>
          </cell>
          <cell r="AN8839" t="str">
            <v>Sí</v>
          </cell>
        </row>
        <row r="8840">
          <cell r="A8840">
            <v>796</v>
          </cell>
          <cell r="B8840" t="str">
            <v>beluquintero@gmail.com</v>
          </cell>
          <cell r="AF8840" t="str">
            <v>MESA PLEGABLE PARA PC MADERA Y METAL 59X39X23CM (Marrón oscuro)</v>
          </cell>
          <cell r="AG8840">
            <v>1708</v>
          </cell>
          <cell r="AH8840">
            <v>1</v>
          </cell>
          <cell r="AI8840" t="str">
            <v>046ME7897</v>
          </cell>
          <cell r="AN8840" t="str">
            <v>Sí</v>
          </cell>
        </row>
        <row r="8841">
          <cell r="A8841">
            <v>796</v>
          </cell>
          <cell r="B8841" t="str">
            <v>beluquintero@gmail.com</v>
          </cell>
          <cell r="AF8841" t="str">
            <v>SEGURO PARA PUERTA SILICONA 1PC COLORES SURTIDOS SIN ELECCION</v>
          </cell>
          <cell r="AG8841" t="str">
            <v>56.99</v>
          </cell>
          <cell r="AH8841">
            <v>1</v>
          </cell>
          <cell r="AI8841" t="str">
            <v>019BA6986</v>
          </cell>
          <cell r="AN8841" t="str">
            <v>Sí</v>
          </cell>
        </row>
        <row r="8842">
          <cell r="A8842">
            <v>796</v>
          </cell>
          <cell r="B8842" t="str">
            <v>beluquintero@gmail.com</v>
          </cell>
          <cell r="AF8842" t="str">
            <v>PANERA RAYAS AMAR ARPILLERA C/LIENZO</v>
          </cell>
          <cell r="AG8842" t="str">
            <v>472.67</v>
          </cell>
          <cell r="AH8842">
            <v>1</v>
          </cell>
          <cell r="AI8842" t="str">
            <v>LO26011 lo tiene luciana</v>
          </cell>
          <cell r="AN8842" t="str">
            <v>Sí</v>
          </cell>
        </row>
        <row r="8843">
          <cell r="A8843">
            <v>795</v>
          </cell>
          <cell r="B8843" t="str">
            <v>virginia.pimentel2@gmail.com</v>
          </cell>
          <cell r="C8843">
            <v>44004</v>
          </cell>
          <cell r="D8843" t="str">
            <v>Abierta</v>
          </cell>
          <cell r="E8843" t="str">
            <v>Recibido</v>
          </cell>
          <cell r="F8843" t="str">
            <v>Enviado</v>
          </cell>
          <cell r="G8843" t="str">
            <v>ARS</v>
          </cell>
          <cell r="H8843">
            <v>899</v>
          </cell>
          <cell r="I8843">
            <v>0</v>
          </cell>
          <cell r="J8843">
            <v>0</v>
          </cell>
          <cell r="K8843">
            <v>899</v>
          </cell>
          <cell r="L8843" t="str">
            <v>Ezequiel Lassalle</v>
          </cell>
          <cell r="M8843">
            <v>27296341458</v>
          </cell>
          <cell r="N8843">
            <v>1131804626</v>
          </cell>
          <cell r="O8843" t="str">
            <v>Ezequiel Lassalle</v>
          </cell>
          <cell r="P8843">
            <v>1131804626</v>
          </cell>
          <cell r="Q8843" t="str">
            <v>Chayter</v>
          </cell>
          <cell r="R8843">
            <v>1150</v>
          </cell>
          <cell r="U8843" t="str">
            <v>Jose mármol</v>
          </cell>
          <cell r="V8843">
            <v>1846</v>
          </cell>
          <cell r="W8843" t="str">
            <v>Gran Buenos Aires</v>
          </cell>
          <cell r="Y8843" t="str">
            <v>ENVÍO SIN CARGO (CABA Y GRAN PARTE DE GBA) TIEMPO: 4 a 6 DÍAS HÁBILES</v>
          </cell>
          <cell r="Z8843" t="str">
            <v>Mercado Pago</v>
          </cell>
          <cell r="AD8843">
            <v>44004</v>
          </cell>
          <cell r="AE8843">
            <v>44006</v>
          </cell>
          <cell r="AF8843" t="str">
            <v>PROMO: TRAPEADOR DE PISO EXTENSIBLE + TRAPEADOR DE MANO</v>
          </cell>
          <cell r="AG8843">
            <v>899</v>
          </cell>
          <cell r="AH8843">
            <v>1</v>
          </cell>
          <cell r="AI8843" t="str">
            <v>046LI7902//046LI7537</v>
          </cell>
          <cell r="AJ8843" t="str">
            <v>Móvil</v>
          </cell>
          <cell r="AK8843" t="str">
            <v>LLEGA EL 26-06 ENTRE 8 Y 17 HORAS !</v>
          </cell>
          <cell r="AL8843">
            <v>1542414952</v>
          </cell>
          <cell r="AM8843">
            <v>240474842</v>
          </cell>
          <cell r="AN8843" t="str">
            <v>Sí</v>
          </cell>
        </row>
        <row r="8844">
          <cell r="A8844">
            <v>794</v>
          </cell>
          <cell r="B8844" t="str">
            <v>jo_mansonastoul@hotmail.com</v>
          </cell>
          <cell r="C8844">
            <v>44004</v>
          </cell>
          <cell r="D8844" t="str">
            <v>Abierta</v>
          </cell>
          <cell r="E8844" t="str">
            <v>Recibido</v>
          </cell>
          <cell r="F8844" t="str">
            <v>Enviado</v>
          </cell>
          <cell r="G8844" t="str">
            <v>ARS</v>
          </cell>
          <cell r="H8844" t="str">
            <v>716.83</v>
          </cell>
          <cell r="I8844">
            <v>0</v>
          </cell>
          <cell r="J8844">
            <v>0</v>
          </cell>
          <cell r="K8844" t="str">
            <v>716.83</v>
          </cell>
          <cell r="L8844" t="str">
            <v>Georgina Manson</v>
          </cell>
          <cell r="M8844">
            <v>25187318</v>
          </cell>
          <cell r="N8844">
            <v>1167816231</v>
          </cell>
          <cell r="O8844" t="str">
            <v>Georgina Manson</v>
          </cell>
          <cell r="P8844">
            <v>1167816231</v>
          </cell>
          <cell r="Q8844" t="str">
            <v>Paraguay</v>
          </cell>
          <cell r="R8844">
            <v>5347</v>
          </cell>
          <cell r="S8844" t="str">
            <v>1D</v>
          </cell>
          <cell r="T8844" t="str">
            <v>Palermo</v>
          </cell>
          <cell r="U8844" t="str">
            <v>Caba</v>
          </cell>
          <cell r="V8844">
            <v>1425</v>
          </cell>
          <cell r="W8844" t="str">
            <v>Capital Federal</v>
          </cell>
          <cell r="Y8844" t="str">
            <v>ENVÍO SIN CARGO (CABA Y GRAN PARTE DE GBA) TIEMPO: 4 a 6 DÍAS HÁBILES</v>
          </cell>
          <cell r="Z8844" t="str">
            <v>Mercado Pago</v>
          </cell>
          <cell r="AD8844">
            <v>44004</v>
          </cell>
          <cell r="AE8844">
            <v>44006</v>
          </cell>
          <cell r="AF8844" t="str">
            <v>RALLADOR 4 LADOS (Amarillo)</v>
          </cell>
          <cell r="AG8844" t="str">
            <v>511.85</v>
          </cell>
          <cell r="AH8844">
            <v>1</v>
          </cell>
          <cell r="AJ8844" t="str">
            <v>Web</v>
          </cell>
          <cell r="AK8844" t="str">
            <v>LLEGA EL 26-06 ENTRE 8 Y 17 HORAS !</v>
          </cell>
          <cell r="AL8844">
            <v>1542390131</v>
          </cell>
          <cell r="AM8844">
            <v>240171773</v>
          </cell>
          <cell r="AN8844" t="str">
            <v>Sí</v>
          </cell>
        </row>
        <row r="8845">
          <cell r="A8845">
            <v>794</v>
          </cell>
          <cell r="B8845" t="str">
            <v>jo_mansonastoul@hotmail.com</v>
          </cell>
          <cell r="AF8845" t="str">
            <v>VASO BLANCO FACETADO Y EXPRIMIDOR</v>
          </cell>
          <cell r="AG8845" t="str">
            <v>184.99</v>
          </cell>
          <cell r="AH8845">
            <v>1</v>
          </cell>
          <cell r="AI8845" t="str">
            <v>BP24001 BIPO</v>
          </cell>
          <cell r="AN8845" t="str">
            <v>Sí</v>
          </cell>
        </row>
        <row r="8846">
          <cell r="A8846">
            <v>794</v>
          </cell>
          <cell r="B8846" t="str">
            <v>jo_mansonastoul@hotmail.com</v>
          </cell>
          <cell r="AF8846" t="str">
            <v>TAPA PARA BOTELLAS 1 PIEZA COLORES SURTIDOS</v>
          </cell>
          <cell r="AG8846" t="str">
            <v>19.99</v>
          </cell>
          <cell r="AH8846">
            <v>1</v>
          </cell>
          <cell r="AI8846" t="str">
            <v>019BA6984</v>
          </cell>
          <cell r="AN8846" t="str">
            <v>Sí</v>
          </cell>
        </row>
        <row r="8847">
          <cell r="A8847">
            <v>793</v>
          </cell>
          <cell r="B8847" t="str">
            <v>fndventas@yahoo.com.ar</v>
          </cell>
          <cell r="C8847">
            <v>44004</v>
          </cell>
          <cell r="D8847" t="str">
            <v>Abierta</v>
          </cell>
          <cell r="E8847" t="str">
            <v>Recibido</v>
          </cell>
          <cell r="F8847" t="str">
            <v>Enviado</v>
          </cell>
          <cell r="G8847" t="str">
            <v>ARS</v>
          </cell>
          <cell r="H8847">
            <v>16213</v>
          </cell>
          <cell r="I8847">
            <v>0</v>
          </cell>
          <cell r="J8847">
            <v>0</v>
          </cell>
          <cell r="K8847">
            <v>16213</v>
          </cell>
          <cell r="L8847" t="str">
            <v>Melisa Massari</v>
          </cell>
          <cell r="M8847">
            <v>34129383</v>
          </cell>
          <cell r="N8847">
            <v>5491154845643</v>
          </cell>
          <cell r="O8847" t="str">
            <v>Melisa Massari</v>
          </cell>
          <cell r="P8847">
            <v>5491154845643</v>
          </cell>
          <cell r="Q8847" t="str">
            <v>La Rioja</v>
          </cell>
          <cell r="R8847">
            <v>287</v>
          </cell>
          <cell r="T8847" t="str">
            <v>Balvanera</v>
          </cell>
          <cell r="U8847" t="str">
            <v>Buenos Aires</v>
          </cell>
          <cell r="V8847">
            <v>1214</v>
          </cell>
          <cell r="W8847" t="str">
            <v>Capital Federal</v>
          </cell>
          <cell r="Y8847" t="str">
            <v>ENVÍO SIN CARGO (CABA Y GRAN PARTE DE GBA) TIEMPO: 4 a 6 DÍAS HÁBILES</v>
          </cell>
          <cell r="Z8847" t="str">
            <v>Mercado Pago</v>
          </cell>
          <cell r="AD8847">
            <v>44005</v>
          </cell>
          <cell r="AE8847">
            <v>44006</v>
          </cell>
          <cell r="AF8847" t="str">
            <v>JUEGO DE 6 TAZAS DE TE CON PLATOS ESPARTA ROSA 100ML</v>
          </cell>
          <cell r="AG8847">
            <v>4378</v>
          </cell>
          <cell r="AH8847">
            <v>1</v>
          </cell>
          <cell r="AI8847" t="str">
            <v>PO378586</v>
          </cell>
          <cell r="AJ8847" t="str">
            <v>Móvil</v>
          </cell>
          <cell r="AK8847" t="str">
            <v>LLEGA EL 26-06 ENTRE 8 Y 17 HORAS !</v>
          </cell>
          <cell r="AL8847">
            <v>1542247425</v>
          </cell>
          <cell r="AM8847">
            <v>240592639</v>
          </cell>
          <cell r="AN8847" t="str">
            <v>Sí</v>
          </cell>
        </row>
        <row r="8848">
          <cell r="A8848">
            <v>793</v>
          </cell>
          <cell r="B8848" t="str">
            <v>fndventas@yahoo.com.ar</v>
          </cell>
          <cell r="AF8848" t="str">
            <v>JUEGO X 6 PLATOS PLAYOS ESPARTA BLANCO 26CM</v>
          </cell>
          <cell r="AG8848">
            <v>4378</v>
          </cell>
          <cell r="AH8848">
            <v>1</v>
          </cell>
          <cell r="AI8848" t="str">
            <v>PO61582</v>
          </cell>
          <cell r="AN8848" t="str">
            <v>Sí</v>
          </cell>
        </row>
        <row r="8849">
          <cell r="A8849">
            <v>793</v>
          </cell>
          <cell r="B8849" t="str">
            <v>fndventas@yahoo.com.ar</v>
          </cell>
          <cell r="AF8849" t="str">
            <v>BOWLS ESPARTA VERDE 12.5CM 250ML</v>
          </cell>
          <cell r="AG8849">
            <v>3868</v>
          </cell>
          <cell r="AH8849">
            <v>1</v>
          </cell>
          <cell r="AI8849" t="str">
            <v>PO393589 UNIDADES</v>
          </cell>
          <cell r="AN8849" t="str">
            <v>Sí</v>
          </cell>
        </row>
        <row r="8850">
          <cell r="A8850">
            <v>793</v>
          </cell>
          <cell r="B8850" t="str">
            <v>fndventas@yahoo.com.ar</v>
          </cell>
          <cell r="AF8850" t="str">
            <v>PLATO DE POSTRE CERAMICA VERDE 20,5 CM ESPARTA</v>
          </cell>
          <cell r="AG8850">
            <v>3589</v>
          </cell>
          <cell r="AH8850">
            <v>1</v>
          </cell>
          <cell r="AI8850" t="str">
            <v>PO393584 POR UNIDAD MERCA SEPARDADA</v>
          </cell>
          <cell r="AN8850" t="str">
            <v>Sí</v>
          </cell>
        </row>
        <row r="8851">
          <cell r="A8851">
            <v>792</v>
          </cell>
          <cell r="B8851" t="str">
            <v>breppemarisa@hotmail.com</v>
          </cell>
          <cell r="C8851">
            <v>44004</v>
          </cell>
          <cell r="D8851" t="str">
            <v>Abierta</v>
          </cell>
          <cell r="E8851" t="str">
            <v>Recibido</v>
          </cell>
          <cell r="F8851" t="str">
            <v>Enviado</v>
          </cell>
          <cell r="G8851" t="str">
            <v>ARS</v>
          </cell>
          <cell r="H8851" t="str">
            <v>2260.26</v>
          </cell>
          <cell r="I8851">
            <v>0</v>
          </cell>
          <cell r="J8851">
            <v>0</v>
          </cell>
          <cell r="K8851" t="str">
            <v>2260.26</v>
          </cell>
          <cell r="L8851" t="str">
            <v>marisa Breppe</v>
          </cell>
          <cell r="M8851">
            <v>16755107</v>
          </cell>
          <cell r="N8851">
            <v>1151614574</v>
          </cell>
          <cell r="O8851" t="str">
            <v>Marisa Breppe</v>
          </cell>
          <cell r="P8851">
            <v>1151614574</v>
          </cell>
          <cell r="Q8851" t="str">
            <v>Juan Bautista Alberdi</v>
          </cell>
          <cell r="R8851">
            <v>953</v>
          </cell>
          <cell r="U8851" t="str">
            <v>villa sarmiento -Haedo</v>
          </cell>
          <cell r="V8851">
            <v>1706</v>
          </cell>
          <cell r="W8851" t="str">
            <v>Gran Buenos Aires</v>
          </cell>
          <cell r="Y8851" t="str">
            <v>ENVÍO SIN CARGO (CABA Y GRAN PARTE DE GBA) TIEMPO: 4 a 6 DÍAS HÁBILES</v>
          </cell>
          <cell r="Z8851" t="str">
            <v>Mercado Pago</v>
          </cell>
          <cell r="AD8851">
            <v>44004</v>
          </cell>
          <cell r="AE8851">
            <v>44006</v>
          </cell>
          <cell r="AF8851" t="str">
            <v>PORTA ROLLO DE MESA 13X25 CM VARIOS MOTIVOS</v>
          </cell>
          <cell r="AG8851" t="str">
            <v>262.03</v>
          </cell>
          <cell r="AH8851">
            <v>1</v>
          </cell>
          <cell r="AI8851" t="str">
            <v>DE8062</v>
          </cell>
          <cell r="AJ8851" t="str">
            <v>Web</v>
          </cell>
          <cell r="AK8851" t="str">
            <v>LLEGA EL 26-06 ENTRE 8 Y 17 HORAS !</v>
          </cell>
          <cell r="AL8851">
            <v>1542230927</v>
          </cell>
          <cell r="AM8851">
            <v>240580338</v>
          </cell>
          <cell r="AN8851" t="str">
            <v>Sí</v>
          </cell>
        </row>
        <row r="8852">
          <cell r="A8852">
            <v>792</v>
          </cell>
          <cell r="B8852" t="str">
            <v>breppemarisa@hotmail.com</v>
          </cell>
          <cell r="AF8852" t="str">
            <v>JABONERA DE PLÁSTICO RAYAS 3 COLORES 13 CM (Celeste)</v>
          </cell>
          <cell r="AG8852" t="str">
            <v>195.64</v>
          </cell>
          <cell r="AH8852">
            <v>1</v>
          </cell>
          <cell r="AN8852" t="str">
            <v>Sí</v>
          </cell>
        </row>
        <row r="8853">
          <cell r="A8853">
            <v>792</v>
          </cell>
          <cell r="B8853" t="str">
            <v>breppemarisa@hotmail.com</v>
          </cell>
          <cell r="AF8853" t="str">
            <v>TORTERO DE CERAMICA/VIDRIO 21CM X 21CM X22CM</v>
          </cell>
          <cell r="AG8853" t="str">
            <v>1802.59</v>
          </cell>
          <cell r="AH8853">
            <v>1</v>
          </cell>
          <cell r="AI8853" t="str">
            <v> 055BA6583</v>
          </cell>
          <cell r="AN8853" t="str">
            <v>Sí</v>
          </cell>
        </row>
        <row r="8854">
          <cell r="A8854">
            <v>791</v>
          </cell>
          <cell r="B8854" t="str">
            <v>Marilina.las.heras@gmail.com</v>
          </cell>
          <cell r="C8854">
            <v>44004</v>
          </cell>
          <cell r="D8854" t="str">
            <v>Abierta</v>
          </cell>
          <cell r="E8854" t="str">
            <v>Recibido</v>
          </cell>
          <cell r="F8854" t="str">
            <v>Enviado</v>
          </cell>
          <cell r="G8854" t="str">
            <v>ARS</v>
          </cell>
          <cell r="H8854" t="str">
            <v>2093.74</v>
          </cell>
          <cell r="I8854">
            <v>0</v>
          </cell>
          <cell r="J8854">
            <v>0</v>
          </cell>
          <cell r="K8854" t="str">
            <v>2093.74</v>
          </cell>
          <cell r="L8854" t="str">
            <v>Marilina Las Heras</v>
          </cell>
          <cell r="M8854">
            <v>34537781</v>
          </cell>
          <cell r="N8854">
            <v>1167026363</v>
          </cell>
          <cell r="O8854" t="str">
            <v>Marilina las heras</v>
          </cell>
          <cell r="P8854">
            <v>1167026363</v>
          </cell>
          <cell r="Q8854" t="str">
            <v>Honduras</v>
          </cell>
          <cell r="R8854">
            <v>3736</v>
          </cell>
          <cell r="S8854" t="str">
            <v>4to a</v>
          </cell>
          <cell r="T8854" t="str">
            <v>palermo</v>
          </cell>
          <cell r="U8854" t="str">
            <v>Caba</v>
          </cell>
          <cell r="V8854">
            <v>1180</v>
          </cell>
          <cell r="W8854" t="str">
            <v>Capital Federal</v>
          </cell>
          <cell r="Y8854" t="str">
            <v>ENVÍO SIN CARGO (CABA Y GRAN PARTE DE GBA) TIEMPO: 4 a 6 DÍAS HÁBILES</v>
          </cell>
          <cell r="Z8854" t="str">
            <v>Mercado Pago</v>
          </cell>
          <cell r="AD8854">
            <v>44004</v>
          </cell>
          <cell r="AE8854">
            <v>44006</v>
          </cell>
          <cell r="AF8854" t="str">
            <v>DISPENSER NEGRO 17.5X6.8 CM</v>
          </cell>
          <cell r="AG8854">
            <v>559</v>
          </cell>
          <cell r="AH8854">
            <v>1</v>
          </cell>
          <cell r="AI8854" t="str">
            <v>046AB7330 MERCA SEPARADA</v>
          </cell>
          <cell r="AJ8854" t="str">
            <v>Web</v>
          </cell>
          <cell r="AK8854" t="str">
            <v>LLEGA EL 26-06 ENTRE 8 Y 17 HORAS !</v>
          </cell>
          <cell r="AL8854">
            <v>1542135028</v>
          </cell>
          <cell r="AM8854">
            <v>240540808</v>
          </cell>
          <cell r="AN8854" t="str">
            <v>Sí</v>
          </cell>
        </row>
        <row r="8855">
          <cell r="A8855">
            <v>791</v>
          </cell>
          <cell r="B8855" t="str">
            <v>Marilina.las.heras@gmail.com</v>
          </cell>
          <cell r="AF8855" t="str">
            <v>ESPECIERO 6 PIEZAS DE ACERO INOXIDABLE 20X20 CM</v>
          </cell>
          <cell r="AG8855" t="str">
            <v>1534.74</v>
          </cell>
          <cell r="AH8855">
            <v>1</v>
          </cell>
          <cell r="AI8855" t="str">
            <v>046BA3347</v>
          </cell>
          <cell r="AN8855" t="str">
            <v>Sí</v>
          </cell>
        </row>
        <row r="8856">
          <cell r="A8856">
            <v>790</v>
          </cell>
          <cell r="B8856" t="str">
            <v>fatimapalavecino@hotmail.com</v>
          </cell>
          <cell r="C8856">
            <v>44004</v>
          </cell>
          <cell r="D8856" t="str">
            <v>Abierta</v>
          </cell>
          <cell r="E8856" t="str">
            <v>Recibido</v>
          </cell>
          <cell r="F8856" t="str">
            <v>Enviado</v>
          </cell>
          <cell r="G8856" t="str">
            <v>ARS</v>
          </cell>
          <cell r="H8856">
            <v>1708</v>
          </cell>
          <cell r="I8856">
            <v>0</v>
          </cell>
          <cell r="J8856">
            <v>655</v>
          </cell>
          <cell r="K8856">
            <v>2363</v>
          </cell>
          <cell r="L8856" t="str">
            <v>Irina Palavecino</v>
          </cell>
          <cell r="M8856">
            <v>40107459</v>
          </cell>
          <cell r="N8856">
            <v>3512170197</v>
          </cell>
          <cell r="O8856" t="str">
            <v>Irina Palavecino</v>
          </cell>
          <cell r="P8856">
            <v>3512170197</v>
          </cell>
          <cell r="Q8856" t="str">
            <v>Agustín Marco del Pont</v>
          </cell>
          <cell r="R8856">
            <v>3276</v>
          </cell>
          <cell r="S8856" t="str">
            <v>Córdoba</v>
          </cell>
          <cell r="T8856" t="str">
            <v>General Mosconi</v>
          </cell>
          <cell r="U8856" t="str">
            <v>Córdoba</v>
          </cell>
          <cell r="V8856">
            <v>5000</v>
          </cell>
          <cell r="W8856" t="str">
            <v>Córdoba</v>
          </cell>
          <cell r="Y8856" t="str">
            <v>Correo Argentino - Encomienda Clásica</v>
          </cell>
          <cell r="Z8856" t="str">
            <v>Mercado Pago</v>
          </cell>
          <cell r="AD8856">
            <v>44004</v>
          </cell>
          <cell r="AE8856">
            <v>44006</v>
          </cell>
          <cell r="AF8856" t="str">
            <v>MESA PLEGABLE PARA PC MADERA Y METAL 59X39X23CM (Negro)</v>
          </cell>
          <cell r="AG8856">
            <v>1708</v>
          </cell>
          <cell r="AH8856">
            <v>1</v>
          </cell>
          <cell r="AI8856" t="str">
            <v>046ME7897</v>
          </cell>
          <cell r="AJ8856" t="str">
            <v>Móvil</v>
          </cell>
          <cell r="AK8856" t="str">
            <v>LLEGA EL 26-06 ENTRE 8 Y 17 HORAS !</v>
          </cell>
          <cell r="AL8856">
            <v>1541765363</v>
          </cell>
          <cell r="AM8856">
            <v>240030810</v>
          </cell>
          <cell r="AN8856" t="str">
            <v>Sí</v>
          </cell>
        </row>
        <row r="8857">
          <cell r="A8857">
            <v>789</v>
          </cell>
          <cell r="B8857" t="str">
            <v>claratroielli@gmail.com</v>
          </cell>
          <cell r="C8857">
            <v>44004</v>
          </cell>
          <cell r="D8857" t="str">
            <v>Abierta</v>
          </cell>
          <cell r="E8857" t="str">
            <v>Recibido</v>
          </cell>
          <cell r="F8857" t="str">
            <v>Enviado</v>
          </cell>
          <cell r="G8857" t="str">
            <v>ARS</v>
          </cell>
          <cell r="H8857">
            <v>1708</v>
          </cell>
          <cell r="I8857">
            <v>0</v>
          </cell>
          <cell r="J8857">
            <v>975</v>
          </cell>
          <cell r="K8857">
            <v>2683</v>
          </cell>
          <cell r="L8857" t="str">
            <v>Clara Troielli</v>
          </cell>
          <cell r="M8857">
            <v>42482630</v>
          </cell>
          <cell r="N8857">
            <v>3413566809</v>
          </cell>
          <cell r="O8857" t="str">
            <v>Clara Troielli</v>
          </cell>
          <cell r="P8857">
            <v>3413566809</v>
          </cell>
          <cell r="Q8857" t="str">
            <v>Antartida Argentina</v>
          </cell>
          <cell r="R8857">
            <v>480</v>
          </cell>
          <cell r="U8857" t="str">
            <v>Arroyo Seco</v>
          </cell>
          <cell r="V8857">
            <v>2128</v>
          </cell>
          <cell r="W8857" t="str">
            <v>Santa Fe</v>
          </cell>
          <cell r="Y8857" t="str">
            <v>Correo Argentino - Encomienda Clásica</v>
          </cell>
          <cell r="Z8857" t="str">
            <v>Mercado Pago</v>
          </cell>
          <cell r="AD8857">
            <v>44004</v>
          </cell>
          <cell r="AE8857">
            <v>44008</v>
          </cell>
          <cell r="AF8857" t="str">
            <v>MESA PLEGABLE PARA PC MADERA Y METAL 59X39X23CM (Negro)</v>
          </cell>
          <cell r="AG8857">
            <v>1708</v>
          </cell>
          <cell r="AH8857">
            <v>1</v>
          </cell>
          <cell r="AI8857" t="str">
            <v>046ME7897</v>
          </cell>
          <cell r="AJ8857" t="str">
            <v>Móvil</v>
          </cell>
          <cell r="AK8857" t="str">
            <v>SALE HOY AL CORREO ENTRE 15 Y 18 HORAS !</v>
          </cell>
          <cell r="AL8857">
            <v>1541688195</v>
          </cell>
          <cell r="AM8857">
            <v>240284122</v>
          </cell>
          <cell r="AN8857" t="str">
            <v>Sí</v>
          </cell>
        </row>
        <row r="8858">
          <cell r="A8858">
            <v>788</v>
          </cell>
          <cell r="B8858" t="str">
            <v>fscriveri@yahoo.com</v>
          </cell>
          <cell r="C8858">
            <v>44003</v>
          </cell>
          <cell r="D8858" t="str">
            <v>Abierta</v>
          </cell>
          <cell r="E8858" t="str">
            <v>Recibido</v>
          </cell>
          <cell r="F8858" t="str">
            <v>Enviado</v>
          </cell>
          <cell r="G8858" t="str">
            <v>ARS</v>
          </cell>
          <cell r="H8858" t="str">
            <v>2310.78</v>
          </cell>
          <cell r="I8858" t="str">
            <v>346.62</v>
          </cell>
          <cell r="J8858">
            <v>0</v>
          </cell>
          <cell r="K8858" t="str">
            <v>1964.16</v>
          </cell>
          <cell r="L8858" t="str">
            <v>Fiorella Scriveri</v>
          </cell>
          <cell r="M8858">
            <v>27361578037</v>
          </cell>
          <cell r="N8858">
            <v>1130102350</v>
          </cell>
          <cell r="O8858" t="str">
            <v>Fiorella Scriveri</v>
          </cell>
          <cell r="P8858">
            <v>1130102350</v>
          </cell>
          <cell r="Q8858" t="str">
            <v>Asamblea</v>
          </cell>
          <cell r="R8858">
            <v>1434</v>
          </cell>
          <cell r="S8858" t="str">
            <v>7 20</v>
          </cell>
          <cell r="U8858" t="str">
            <v>Caba</v>
          </cell>
          <cell r="V8858">
            <v>1406</v>
          </cell>
          <cell r="W8858" t="str">
            <v>Capital Federal</v>
          </cell>
          <cell r="Y8858" t="str">
            <v>ENVÍO SIN CARGO (CABA Y GRAN PARTE DE GBA) TIEMPO: 4 a 6 DÍAS HÁBILES</v>
          </cell>
          <cell r="Z8858" t="str">
            <v>Mercado Pago</v>
          </cell>
          <cell r="AA8858" t="str">
            <v>AMIGOS</v>
          </cell>
          <cell r="AD8858">
            <v>44003</v>
          </cell>
          <cell r="AE8858">
            <v>44006</v>
          </cell>
          <cell r="AF8858" t="str">
            <v>INDIVIDUAL CUERINA HOJAS 32.5CM DIAM</v>
          </cell>
          <cell r="AG8858" t="str">
            <v>385.13</v>
          </cell>
          <cell r="AH8858">
            <v>6</v>
          </cell>
          <cell r="AI8858" t="str">
            <v>CHUIN44C</v>
          </cell>
          <cell r="AJ8858" t="str">
            <v>Móvil</v>
          </cell>
          <cell r="AK8858" t="str">
            <v>LLEGA EL 25-06 ENTRE 8 Y 17 HORAS!</v>
          </cell>
          <cell r="AL8858">
            <v>1541638817</v>
          </cell>
          <cell r="AM8858">
            <v>240203398</v>
          </cell>
          <cell r="AN8858" t="str">
            <v>Sí</v>
          </cell>
        </row>
        <row r="8859">
          <cell r="A8859">
            <v>787</v>
          </cell>
          <cell r="B8859" t="str">
            <v>silvinagcruz@gmail.com</v>
          </cell>
          <cell r="C8859">
            <v>44003</v>
          </cell>
          <cell r="D8859" t="str">
            <v>Abierta</v>
          </cell>
          <cell r="E8859" t="str">
            <v>Recibido</v>
          </cell>
          <cell r="F8859" t="str">
            <v>Enviado</v>
          </cell>
          <cell r="G8859" t="str">
            <v>ARS</v>
          </cell>
          <cell r="H8859" t="str">
            <v>6781.4</v>
          </cell>
          <cell r="I8859">
            <v>0</v>
          </cell>
          <cell r="J8859">
            <v>0</v>
          </cell>
          <cell r="K8859" t="str">
            <v>6781.4</v>
          </cell>
          <cell r="L8859" t="str">
            <v>Silvina Cruz</v>
          </cell>
          <cell r="M8859">
            <v>31251267</v>
          </cell>
          <cell r="N8859">
            <v>1159564026</v>
          </cell>
          <cell r="O8859" t="str">
            <v>Silvina Cruz</v>
          </cell>
          <cell r="P8859">
            <v>1159564026</v>
          </cell>
          <cell r="Q8859" t="str">
            <v>Bragado</v>
          </cell>
          <cell r="R8859">
            <v>6157</v>
          </cell>
          <cell r="S8859" t="str">
            <v>6to B</v>
          </cell>
          <cell r="T8859" t="str">
            <v>Wilde</v>
          </cell>
          <cell r="U8859" t="str">
            <v>Avellaneda</v>
          </cell>
          <cell r="V8859">
            <v>1875</v>
          </cell>
          <cell r="W8859" t="str">
            <v>Gran Buenos Aires</v>
          </cell>
          <cell r="Y8859" t="str">
            <v>ENVÍO SIN CARGO (CABA Y GRAN PARTE DE GBA) TIEMPO: 4 a 6 DÍAS HÁBILES</v>
          </cell>
          <cell r="Z8859" t="str">
            <v>Mercado Pago</v>
          </cell>
          <cell r="AD8859">
            <v>44003</v>
          </cell>
          <cell r="AE8859">
            <v>44006</v>
          </cell>
          <cell r="AF8859" t="str">
            <v>VASO TERMICO CON TAPA Y FAJA (Beige)</v>
          </cell>
          <cell r="AG8859" t="str">
            <v>296.47</v>
          </cell>
          <cell r="AH8859">
            <v>1</v>
          </cell>
          <cell r="AI8859" t="str">
            <v>019BA7578</v>
          </cell>
          <cell r="AJ8859" t="str">
            <v>Móvil</v>
          </cell>
          <cell r="AK8859" t="str">
            <v>LLEGA EL 25-06 ENTRE 8 Y 17 HORAS !</v>
          </cell>
          <cell r="AL8859">
            <v>1541624059</v>
          </cell>
          <cell r="AM8859">
            <v>240139270</v>
          </cell>
          <cell r="AN8859" t="str">
            <v>Sí</v>
          </cell>
        </row>
        <row r="8860">
          <cell r="A8860">
            <v>787</v>
          </cell>
          <cell r="B8860" t="str">
            <v>silvinagcruz@gmail.com</v>
          </cell>
          <cell r="AF8860" t="str">
            <v>BANDEJA BAMBOO BLANCA 35X4.5CM</v>
          </cell>
          <cell r="AG8860" t="str">
            <v>1951.91</v>
          </cell>
          <cell r="AH8860">
            <v>1</v>
          </cell>
          <cell r="AI8860" t="str">
            <v>BA7779</v>
          </cell>
          <cell r="AN8860" t="str">
            <v>Sí</v>
          </cell>
        </row>
        <row r="8861">
          <cell r="A8861">
            <v>787</v>
          </cell>
          <cell r="B8861" t="str">
            <v>silvinagcruz@gmail.com</v>
          </cell>
          <cell r="AF8861" t="str">
            <v>ALMOHADÓN DE PANA AZUL 50*36 CM.</v>
          </cell>
          <cell r="AG8861" t="str">
            <v>453.1</v>
          </cell>
          <cell r="AH8861">
            <v>2</v>
          </cell>
          <cell r="AI8861" t="str">
            <v>AL7766</v>
          </cell>
          <cell r="AN8861" t="str">
            <v>Sí</v>
          </cell>
        </row>
        <row r="8862">
          <cell r="A8862">
            <v>787</v>
          </cell>
          <cell r="B8862" t="str">
            <v>silvinagcruz@gmail.com</v>
          </cell>
          <cell r="AF8862" t="str">
            <v>SET MATERO: MATE + YERBERO + AZUCARERO RAYAS PLATEADAS C/ VISOR 16 CM X 8.5 D</v>
          </cell>
          <cell r="AG8862" t="str">
            <v>1678.06</v>
          </cell>
          <cell r="AH8862">
            <v>1</v>
          </cell>
          <cell r="AI8862" t="str">
            <v>645LA66019</v>
          </cell>
          <cell r="AN8862" t="str">
            <v>Sí</v>
          </cell>
        </row>
        <row r="8863">
          <cell r="A8863">
            <v>787</v>
          </cell>
          <cell r="B8863" t="str">
            <v>silvinagcruz@gmail.com</v>
          </cell>
          <cell r="AF8863" t="str">
            <v>BOWL BAMBOO BLANCO 14X28CM</v>
          </cell>
          <cell r="AG8863" t="str">
            <v>1332.44</v>
          </cell>
          <cell r="AH8863">
            <v>1</v>
          </cell>
          <cell r="AI8863" t="str">
            <v>BA7812</v>
          </cell>
          <cell r="AN8863" t="str">
            <v>Sí</v>
          </cell>
        </row>
        <row r="8864">
          <cell r="A8864">
            <v>787</v>
          </cell>
          <cell r="B8864" t="str">
            <v>silvinagcruz@gmail.com</v>
          </cell>
          <cell r="AF8864" t="str">
            <v>CUCHARON DISTINTOS COLORES (Blanco)</v>
          </cell>
          <cell r="AG8864" t="str">
            <v>205.44</v>
          </cell>
          <cell r="AH8864">
            <v>1</v>
          </cell>
          <cell r="AI8864" t="str">
            <v>BP16001</v>
          </cell>
          <cell r="AN8864" t="str">
            <v>Sí</v>
          </cell>
        </row>
        <row r="8865">
          <cell r="A8865">
            <v>787</v>
          </cell>
          <cell r="B8865" t="str">
            <v>silvinagcruz@gmail.com</v>
          </cell>
          <cell r="AF8865" t="str">
            <v>CUCHARA DISTINTOS COLORES (Blanco)</v>
          </cell>
          <cell r="AG8865" t="str">
            <v>205.44</v>
          </cell>
          <cell r="AH8865">
            <v>1</v>
          </cell>
          <cell r="AI8865" t="str">
            <v>BP15001 BIPO</v>
          </cell>
          <cell r="AN8865" t="str">
            <v>Sí</v>
          </cell>
        </row>
        <row r="8866">
          <cell r="A8866">
            <v>787</v>
          </cell>
          <cell r="B8866" t="str">
            <v>silvinagcruz@gmail.com</v>
          </cell>
          <cell r="AF8866" t="str">
            <v>ESPUMADERA DISTINTOS COLORES (Negro)</v>
          </cell>
          <cell r="AG8866" t="str">
            <v>205.44</v>
          </cell>
          <cell r="AH8866">
            <v>1</v>
          </cell>
          <cell r="AI8866" t="str">
            <v>BP10002 BIPO</v>
          </cell>
          <cell r="AN8866" t="str">
            <v>Sí</v>
          </cell>
        </row>
        <row r="8867">
          <cell r="A8867">
            <v>786</v>
          </cell>
          <cell r="B8867" t="str">
            <v>caro.werner@hotmail.com</v>
          </cell>
          <cell r="C8867">
            <v>44003</v>
          </cell>
          <cell r="D8867" t="str">
            <v>Abierta</v>
          </cell>
          <cell r="E8867" t="str">
            <v>Recibido</v>
          </cell>
          <cell r="F8867" t="str">
            <v>Enviado</v>
          </cell>
          <cell r="G8867" t="str">
            <v>ARS</v>
          </cell>
          <cell r="H8867" t="str">
            <v>982.77</v>
          </cell>
          <cell r="I8867">
            <v>0</v>
          </cell>
          <cell r="J8867">
            <v>0</v>
          </cell>
          <cell r="K8867" t="str">
            <v>982.77</v>
          </cell>
          <cell r="L8867" t="str">
            <v>Carolina Werner</v>
          </cell>
          <cell r="M8867">
            <v>37557737</v>
          </cell>
          <cell r="N8867">
            <v>1133689805</v>
          </cell>
          <cell r="O8867" t="str">
            <v>Carolina Werner</v>
          </cell>
          <cell r="P8867">
            <v>1133689805</v>
          </cell>
          <cell r="Q8867" t="str">
            <v>Lambare</v>
          </cell>
          <cell r="R8867">
            <v>210</v>
          </cell>
          <cell r="T8867" t="str">
            <v>Avellaneda</v>
          </cell>
          <cell r="U8867" t="str">
            <v>Avellaneda</v>
          </cell>
          <cell r="V8867">
            <v>1870</v>
          </cell>
          <cell r="W8867" t="str">
            <v>Gran Buenos Aires</v>
          </cell>
          <cell r="Y8867" t="str">
            <v>ENVÍO SIN CARGO (CABA Y GRAN PARTE DE GBA) TIEMPO: 4 a 6 DÍAS HÁBILES</v>
          </cell>
          <cell r="Z8867" t="str">
            <v>Mercado Pago</v>
          </cell>
          <cell r="AD8867">
            <v>44003</v>
          </cell>
          <cell r="AE8867">
            <v>44006</v>
          </cell>
          <cell r="AF8867" t="str">
            <v>BROCHES PARA BOLSA FLUO BLISTER SET X 5PC COL.SURT. 11CM</v>
          </cell>
          <cell r="AG8867" t="str">
            <v>140.9</v>
          </cell>
          <cell r="AH8867">
            <v>1</v>
          </cell>
          <cell r="AI8867" t="str">
            <v>046BR5392</v>
          </cell>
          <cell r="AJ8867" t="str">
            <v>Móvil</v>
          </cell>
          <cell r="AK8867" t="str">
            <v>LLEGA EL 25-06 ENTRE 8 Y 17 HORAS !</v>
          </cell>
          <cell r="AL8867">
            <v>1541514353</v>
          </cell>
          <cell r="AM8867">
            <v>240041971</v>
          </cell>
          <cell r="AN8867" t="str">
            <v>Sí</v>
          </cell>
        </row>
        <row r="8868">
          <cell r="A8868">
            <v>786</v>
          </cell>
          <cell r="B8868" t="str">
            <v>caro.werner@hotmail.com</v>
          </cell>
          <cell r="AF8868" t="str">
            <v>FRASCO DE VIDRIO 10X11CM</v>
          </cell>
          <cell r="AG8868" t="str">
            <v>460.17</v>
          </cell>
          <cell r="AH8868">
            <v>1</v>
          </cell>
          <cell r="AI8868" t="str">
            <v>046BA4860</v>
          </cell>
          <cell r="AN8868" t="str">
            <v>Sí</v>
          </cell>
        </row>
        <row r="8869">
          <cell r="A8869">
            <v>786</v>
          </cell>
          <cell r="B8869" t="str">
            <v>caro.werner@hotmail.com</v>
          </cell>
          <cell r="AF8869" t="str">
            <v>BOTELLA VIDRIO H2O 1 LITRO CORCHO ECOLOGICO</v>
          </cell>
          <cell r="AG8869" t="str">
            <v>381.7</v>
          </cell>
          <cell r="AH8869">
            <v>1</v>
          </cell>
          <cell r="AI8869" t="str">
            <v>019BO5217NEW</v>
          </cell>
          <cell r="AN8869" t="str">
            <v>Sí</v>
          </cell>
        </row>
        <row r="8870">
          <cell r="A8870">
            <v>785</v>
          </cell>
          <cell r="B8870" t="str">
            <v>m.vena09@hotmail.com</v>
          </cell>
          <cell r="C8870">
            <v>44003</v>
          </cell>
          <cell r="D8870" t="str">
            <v>Abierta</v>
          </cell>
          <cell r="E8870" t="str">
            <v>Recibido</v>
          </cell>
          <cell r="F8870" t="str">
            <v>Enviado</v>
          </cell>
          <cell r="G8870" t="str">
            <v>ARS</v>
          </cell>
          <cell r="H8870">
            <v>1708</v>
          </cell>
          <cell r="I8870">
            <v>0</v>
          </cell>
          <cell r="J8870">
            <v>0</v>
          </cell>
          <cell r="K8870">
            <v>1708</v>
          </cell>
          <cell r="L8870" t="str">
            <v>Miguel Angel Vena</v>
          </cell>
          <cell r="M8870">
            <v>23186048369</v>
          </cell>
          <cell r="N8870">
            <v>1144368027</v>
          </cell>
          <cell r="O8870" t="str">
            <v>Miguel Angel Vena</v>
          </cell>
          <cell r="P8870">
            <v>1144368027</v>
          </cell>
          <cell r="Q8870" t="str">
            <v>Basavilbaso</v>
          </cell>
          <cell r="R8870">
            <v>1982</v>
          </cell>
          <cell r="T8870" t="str">
            <v>gerli avellaneda</v>
          </cell>
          <cell r="U8870" t="str">
            <v>Buenos Aires</v>
          </cell>
          <cell r="V8870">
            <v>1870</v>
          </cell>
          <cell r="W8870" t="str">
            <v>Gran Buenos Aires</v>
          </cell>
          <cell r="Y8870" t="str">
            <v>ENVÍO SIN CARGO (CABA Y GRAN PARTE DE GBA) TIEMPO: 4 a 6 DÍAS HÁBILES</v>
          </cell>
          <cell r="Z8870" t="str">
            <v>Mercado Pago</v>
          </cell>
          <cell r="AD8870">
            <v>44003</v>
          </cell>
          <cell r="AE8870">
            <v>44006</v>
          </cell>
          <cell r="AF8870" t="str">
            <v>MESA PLEGABLE PARA PC MADERA Y METAL 59X39X23CM (Negro)</v>
          </cell>
          <cell r="AG8870">
            <v>1708</v>
          </cell>
          <cell r="AH8870">
            <v>1</v>
          </cell>
          <cell r="AI8870" t="str">
            <v>046ME7897</v>
          </cell>
          <cell r="AJ8870" t="str">
            <v>Web</v>
          </cell>
          <cell r="AK8870" t="str">
            <v>LLEGA EL 25-06 ENTRE 8 Y 17 HORAS !</v>
          </cell>
          <cell r="AL8870">
            <v>1541420995</v>
          </cell>
          <cell r="AM8870">
            <v>239951531</v>
          </cell>
          <cell r="AN8870" t="str">
            <v>Sí</v>
          </cell>
        </row>
        <row r="8871">
          <cell r="A8871">
            <v>784</v>
          </cell>
          <cell r="B8871" t="str">
            <v>tamaraauzmendi@hotmail.com</v>
          </cell>
          <cell r="C8871">
            <v>44003</v>
          </cell>
          <cell r="D8871" t="str">
            <v>Abierta</v>
          </cell>
          <cell r="E8871" t="str">
            <v>Recibido</v>
          </cell>
          <cell r="F8871" t="str">
            <v>Enviado</v>
          </cell>
          <cell r="G8871" t="str">
            <v>ARS</v>
          </cell>
          <cell r="H8871">
            <v>1708</v>
          </cell>
          <cell r="I8871">
            <v>0</v>
          </cell>
          <cell r="J8871">
            <v>0</v>
          </cell>
          <cell r="K8871">
            <v>1708</v>
          </cell>
          <cell r="L8871" t="str">
            <v>Tamara Auzmendi</v>
          </cell>
          <cell r="M8871">
            <v>38860788</v>
          </cell>
          <cell r="N8871">
            <v>2284201295</v>
          </cell>
          <cell r="O8871" t="str">
            <v>Tamara Auzmendi</v>
          </cell>
          <cell r="P8871">
            <v>2284201295</v>
          </cell>
          <cell r="Q8871" t="str">
            <v>42 Entre 25 Y 26</v>
          </cell>
          <cell r="R8871">
            <v>1529</v>
          </cell>
          <cell r="S8871" t="str">
            <v>Ph timbre 2</v>
          </cell>
          <cell r="T8871" t="str">
            <v>La Loma</v>
          </cell>
          <cell r="U8871" t="str">
            <v>La Plata</v>
          </cell>
          <cell r="V8871">
            <v>1440</v>
          </cell>
          <cell r="W8871" t="str">
            <v>Capital Federal</v>
          </cell>
          <cell r="Y8871" t="str">
            <v>ENVÍO SIN CARGO (CABA Y GRAN PARTE DE GBA) TIEMPO: 4 a 6 DÍAS HÁBILES</v>
          </cell>
          <cell r="Z8871" t="str">
            <v>Mercado Pago</v>
          </cell>
          <cell r="AB8871" t="str">
            <v>CP real 1900</v>
          </cell>
          <cell r="AD8871">
            <v>44003</v>
          </cell>
          <cell r="AE8871">
            <v>44006</v>
          </cell>
          <cell r="AF8871" t="str">
            <v>MESA PLEGABLE PARA PC MADERA Y METAL 59X39X23CM (Marrón oscuro)</v>
          </cell>
          <cell r="AG8871">
            <v>1708</v>
          </cell>
          <cell r="AH8871">
            <v>1</v>
          </cell>
          <cell r="AI8871" t="str">
            <v>046ME7897</v>
          </cell>
          <cell r="AJ8871" t="str">
            <v>Móvil</v>
          </cell>
          <cell r="AK8871" t="str">
            <v>LLEGA EL 25-06 ENTRE 8 Y 17 HORAS !</v>
          </cell>
          <cell r="AL8871">
            <v>1541380438</v>
          </cell>
          <cell r="AM8871">
            <v>239326373</v>
          </cell>
          <cell r="AN8871" t="str">
            <v>Sí</v>
          </cell>
        </row>
        <row r="8872">
          <cell r="A8872">
            <v>783</v>
          </cell>
          <cell r="B8872" t="str">
            <v>laura_mar_ch@hotmail.com</v>
          </cell>
          <cell r="C8872">
            <v>44003</v>
          </cell>
          <cell r="D8872" t="str">
            <v>Abierta</v>
          </cell>
          <cell r="E8872" t="str">
            <v>Recibido</v>
          </cell>
          <cell r="F8872" t="str">
            <v>Enviado</v>
          </cell>
          <cell r="G8872" t="str">
            <v>ARS</v>
          </cell>
          <cell r="H8872">
            <v>899</v>
          </cell>
          <cell r="I8872">
            <v>0</v>
          </cell>
          <cell r="J8872">
            <v>0</v>
          </cell>
          <cell r="K8872">
            <v>899</v>
          </cell>
          <cell r="L8872" t="str">
            <v>Ada Laura Marchese</v>
          </cell>
          <cell r="M8872">
            <v>16304432</v>
          </cell>
          <cell r="N8872" t="str">
            <v>15-4166-2667</v>
          </cell>
          <cell r="O8872" t="str">
            <v>Ada Laura MARCHESE</v>
          </cell>
          <cell r="P8872" t="str">
            <v>15-4166-2667</v>
          </cell>
          <cell r="Q8872" t="str">
            <v>Libertad</v>
          </cell>
          <cell r="R8872">
            <v>3692</v>
          </cell>
          <cell r="S8872" t="str">
            <v>PB</v>
          </cell>
          <cell r="T8872" t="str">
            <v>FLORIDA</v>
          </cell>
          <cell r="U8872" t="str">
            <v>Vicente Lopez</v>
          </cell>
          <cell r="V8872">
            <v>1602</v>
          </cell>
          <cell r="W8872" t="str">
            <v>Gran Buenos Aires</v>
          </cell>
          <cell r="Y8872" t="str">
            <v>ENVÍO SIN CARGO (CABA Y GRAN PARTE DE GBA) TIEMPO: 4 a 6 DÍAS HÁBILES</v>
          </cell>
          <cell r="Z8872" t="str">
            <v>Mercado Pago</v>
          </cell>
          <cell r="AC8872" t="str">
            <v>I M P O R T A N  T E: HORARIO DE ENVIO: 8 A 14:30HS</v>
          </cell>
          <cell r="AD8872">
            <v>44003</v>
          </cell>
          <cell r="AE8872">
            <v>44006</v>
          </cell>
          <cell r="AF8872" t="str">
            <v>PROMO: TRAPEADOR DE PISO EXTENSIBLE + TRAPEADOR DE MANO</v>
          </cell>
          <cell r="AG8872">
            <v>899</v>
          </cell>
          <cell r="AH8872">
            <v>1</v>
          </cell>
          <cell r="AI8872" t="str">
            <v>046LI7902//046LI7537</v>
          </cell>
          <cell r="AJ8872" t="str">
            <v>Web</v>
          </cell>
          <cell r="AK8872" t="str">
            <v>LLEGA EL 25-06 ENTRE 8 Y 17 HORAS !</v>
          </cell>
          <cell r="AL8872">
            <v>1541356060</v>
          </cell>
          <cell r="AM8872">
            <v>239893936</v>
          </cell>
          <cell r="AN8872" t="str">
            <v>Sí</v>
          </cell>
        </row>
        <row r="8873">
          <cell r="A8873">
            <v>782</v>
          </cell>
          <cell r="B8873" t="str">
            <v>jovanzato@gmail.com</v>
          </cell>
          <cell r="C8873">
            <v>44003</v>
          </cell>
          <cell r="D8873" t="str">
            <v>Abierta</v>
          </cell>
          <cell r="E8873" t="str">
            <v>Recibido</v>
          </cell>
          <cell r="F8873" t="str">
            <v>Enviado</v>
          </cell>
          <cell r="G8873" t="str">
            <v>ARS</v>
          </cell>
          <cell r="H8873">
            <v>2757</v>
          </cell>
          <cell r="I8873">
            <v>0</v>
          </cell>
          <cell r="J8873">
            <v>0</v>
          </cell>
          <cell r="K8873">
            <v>2757</v>
          </cell>
          <cell r="L8873" t="str">
            <v>Josefina Vanzato</v>
          </cell>
          <cell r="M8873">
            <v>36868702</v>
          </cell>
          <cell r="N8873" t="str">
            <v>2241-470470</v>
          </cell>
          <cell r="O8873" t="str">
            <v>Josefina Vanzato</v>
          </cell>
          <cell r="P8873" t="str">
            <v>2241-470470</v>
          </cell>
          <cell r="Q8873">
            <v>15</v>
          </cell>
          <cell r="R8873">
            <v>521</v>
          </cell>
          <cell r="S8873">
            <v>3</v>
          </cell>
          <cell r="U8873" t="str">
            <v>La Plata</v>
          </cell>
          <cell r="V8873">
            <v>1440</v>
          </cell>
          <cell r="W8873" t="str">
            <v>Capital Federal</v>
          </cell>
          <cell r="Y8873" t="str">
            <v>ENVÍO SIN CARGO (CABA Y GRAN PARTE DE GBA) TIEMPO: 4 a 6 DÍAS HÁBILES</v>
          </cell>
          <cell r="Z8873" t="str">
            <v>Mercado Pago</v>
          </cell>
          <cell r="AB8873" t="str">
            <v xml:space="preserve">Codigo Postal real 1900 </v>
          </cell>
          <cell r="AD8873">
            <v>44003</v>
          </cell>
          <cell r="AE8873">
            <v>44006</v>
          </cell>
          <cell r="AF8873" t="str">
            <v>CUBIERTERO DE MADERA 4 DIVISIONES 15X15CM</v>
          </cell>
          <cell r="AG8873">
            <v>1049</v>
          </cell>
          <cell r="AH8873">
            <v>1</v>
          </cell>
          <cell r="AI8873" t="str">
            <v>046CU7468</v>
          </cell>
          <cell r="AJ8873" t="str">
            <v>Web</v>
          </cell>
          <cell r="AK8873" t="str">
            <v>LLEGA EL 25-06 ENTRE 8 Y 17 HORAS !</v>
          </cell>
          <cell r="AL8873">
            <v>1541335685</v>
          </cell>
          <cell r="AM8873">
            <v>239721676</v>
          </cell>
          <cell r="AN8873" t="str">
            <v>Sí</v>
          </cell>
        </row>
        <row r="8874">
          <cell r="A8874">
            <v>782</v>
          </cell>
          <cell r="B8874" t="str">
            <v>jovanzato@gmail.com</v>
          </cell>
          <cell r="AF8874" t="str">
            <v>MESA PLEGABLE PARA PC MADERA Y METAL 59X39X23CM (Beige)</v>
          </cell>
          <cell r="AG8874">
            <v>1708</v>
          </cell>
          <cell r="AH8874">
            <v>1</v>
          </cell>
          <cell r="AI8874" t="str">
            <v>046ME7897</v>
          </cell>
          <cell r="AN8874" t="str">
            <v>Sí</v>
          </cell>
        </row>
        <row r="8875">
          <cell r="A8875">
            <v>781</v>
          </cell>
          <cell r="B8875" t="str">
            <v>agenero89@gmail.com</v>
          </cell>
          <cell r="C8875">
            <v>44003</v>
          </cell>
          <cell r="D8875" t="str">
            <v>Abierta</v>
          </cell>
          <cell r="E8875" t="str">
            <v>Recibido</v>
          </cell>
          <cell r="F8875" t="str">
            <v>Enviado</v>
          </cell>
          <cell r="G8875" t="str">
            <v>ARS</v>
          </cell>
          <cell r="H8875" t="str">
            <v>1747.09</v>
          </cell>
          <cell r="I8875">
            <v>0</v>
          </cell>
          <cell r="J8875">
            <v>735</v>
          </cell>
          <cell r="K8875" t="str">
            <v>2482.09</v>
          </cell>
          <cell r="L8875" t="str">
            <v>Andrea Gisela Género</v>
          </cell>
          <cell r="M8875">
            <v>27346786340</v>
          </cell>
          <cell r="N8875" t="str">
            <v>3456-448940</v>
          </cell>
          <cell r="O8875" t="str">
            <v>Andrea Gisela Género</v>
          </cell>
          <cell r="P8875" t="str">
            <v>3456-448940</v>
          </cell>
          <cell r="Q8875" t="str">
            <v>Alberdi</v>
          </cell>
          <cell r="R8875">
            <v>2048</v>
          </cell>
          <cell r="U8875" t="str">
            <v>Chajarí</v>
          </cell>
          <cell r="V8875">
            <v>3228</v>
          </cell>
          <cell r="W8875" t="str">
            <v>Entre Ríos</v>
          </cell>
          <cell r="Y8875" t="str">
            <v>Correo Argentino - Encomienda Clásica</v>
          </cell>
          <cell r="Z8875" t="str">
            <v>Mercado Pago</v>
          </cell>
          <cell r="AD8875">
            <v>44005</v>
          </cell>
          <cell r="AE8875">
            <v>44006</v>
          </cell>
          <cell r="AF8875" t="str">
            <v>SET X 3 MOLDES TORTA CIRCULARES DIAM 28CM ALTO 7CM</v>
          </cell>
          <cell r="AG8875" t="str">
            <v>1747.09</v>
          </cell>
          <cell r="AH8875">
            <v>1</v>
          </cell>
          <cell r="AI8875" t="str">
            <v>046BA4828</v>
          </cell>
          <cell r="AJ8875" t="str">
            <v>Móvil</v>
          </cell>
          <cell r="AK8875" t="str">
            <v>LLEGA EL 25-06 ENTRE 8 Y 17 HORAS !</v>
          </cell>
          <cell r="AL8875">
            <v>1541305472</v>
          </cell>
          <cell r="AM8875">
            <v>234112862</v>
          </cell>
          <cell r="AN8875" t="str">
            <v>Sí</v>
          </cell>
        </row>
        <row r="8876">
          <cell r="A8876">
            <v>780</v>
          </cell>
          <cell r="B8876" t="str">
            <v>a.yanina@live.com</v>
          </cell>
          <cell r="C8876">
            <v>44003</v>
          </cell>
          <cell r="D8876" t="str">
            <v>Abierta</v>
          </cell>
          <cell r="E8876" t="str">
            <v>Recibido</v>
          </cell>
          <cell r="F8876" t="str">
            <v>Enviado</v>
          </cell>
          <cell r="G8876" t="str">
            <v>ARS</v>
          </cell>
          <cell r="H8876" t="str">
            <v>466.79</v>
          </cell>
          <cell r="I8876">
            <v>0</v>
          </cell>
          <cell r="J8876">
            <v>0</v>
          </cell>
          <cell r="K8876" t="str">
            <v>466.79</v>
          </cell>
          <cell r="L8876" t="str">
            <v>Yanina Artunduaga</v>
          </cell>
          <cell r="M8876">
            <v>34932548</v>
          </cell>
          <cell r="N8876">
            <v>1131352525</v>
          </cell>
          <cell r="O8876" t="str">
            <v>Yanina Artunduaga</v>
          </cell>
          <cell r="P8876">
            <v>1131352525</v>
          </cell>
          <cell r="Q8876" t="str">
            <v>Av Rivadavia</v>
          </cell>
          <cell r="R8876">
            <v>4686</v>
          </cell>
          <cell r="S8876" t="str">
            <v>8f</v>
          </cell>
          <cell r="U8876" t="str">
            <v>Caba</v>
          </cell>
          <cell r="V8876">
            <v>1424</v>
          </cell>
          <cell r="W8876" t="str">
            <v>Capital Federal</v>
          </cell>
          <cell r="Y8876" t="str">
            <v>ENVÍO SIN CARGO (CABA Y GRAN PARTE DE GBA) TIEMPO: 4 a 6 DÍAS HÁBILES</v>
          </cell>
          <cell r="Z8876" t="str">
            <v>Mercado Pago</v>
          </cell>
          <cell r="AC8876" t="str">
            <v>ENTREGAR CON LA ORDEN 773</v>
          </cell>
          <cell r="AD8876">
            <v>44003</v>
          </cell>
          <cell r="AE8876">
            <v>44006</v>
          </cell>
          <cell r="AF8876" t="str">
            <v>MOLDE TARTERA 27 CM DIAM</v>
          </cell>
          <cell r="AG8876" t="str">
            <v>281.8</v>
          </cell>
          <cell r="AH8876">
            <v>1</v>
          </cell>
          <cell r="AI8876" t="str">
            <v>046BA4836 CON EL 15%</v>
          </cell>
          <cell r="AJ8876" t="str">
            <v>Móvil</v>
          </cell>
          <cell r="AK8876" t="str">
            <v>LLEGA EL 25-06 ENTRE 8 Y 17 HORAS !</v>
          </cell>
          <cell r="AL8876">
            <v>1540939852</v>
          </cell>
          <cell r="AM8876">
            <v>239553990</v>
          </cell>
          <cell r="AN8876" t="str">
            <v>Sí</v>
          </cell>
        </row>
        <row r="8877">
          <cell r="A8877">
            <v>780</v>
          </cell>
          <cell r="B8877" t="str">
            <v>a.yanina@live.com</v>
          </cell>
          <cell r="AF8877" t="str">
            <v>VASO BLANCO FACETADO Y EXPRIMIDOR</v>
          </cell>
          <cell r="AG8877" t="str">
            <v>184.99</v>
          </cell>
          <cell r="AH8877">
            <v>1</v>
          </cell>
          <cell r="AI8877" t="str">
            <v>BP24001 BIPO</v>
          </cell>
          <cell r="AN8877" t="str">
            <v>Sí</v>
          </cell>
        </row>
        <row r="8878">
          <cell r="A8878">
            <v>779</v>
          </cell>
          <cell r="B8878" t="str">
            <v>vero.mq94@gmail.com</v>
          </cell>
          <cell r="C8878">
            <v>44003</v>
          </cell>
          <cell r="D8878" t="str">
            <v>Abierta</v>
          </cell>
          <cell r="E8878" t="str">
            <v>Recibido</v>
          </cell>
          <cell r="F8878" t="str">
            <v>Enviado</v>
          </cell>
          <cell r="G8878" t="str">
            <v>ARS</v>
          </cell>
          <cell r="H8878" t="str">
            <v>2161.59</v>
          </cell>
          <cell r="I8878">
            <v>0</v>
          </cell>
          <cell r="J8878">
            <v>0</v>
          </cell>
          <cell r="K8878" t="str">
            <v>2161.59</v>
          </cell>
          <cell r="L8878" t="str">
            <v>Vero Martinez Quinzio</v>
          </cell>
          <cell r="M8878">
            <v>37988487</v>
          </cell>
          <cell r="N8878">
            <v>1149459619</v>
          </cell>
          <cell r="O8878" t="str">
            <v>Vero Martinez Quinzio</v>
          </cell>
          <cell r="P8878">
            <v>1149459619</v>
          </cell>
          <cell r="Q8878" t="str">
            <v>Jose Marmol</v>
          </cell>
          <cell r="R8878">
            <v>464</v>
          </cell>
          <cell r="S8878" t="str">
            <v>Casa</v>
          </cell>
          <cell r="T8878" t="str">
            <v>Caballito</v>
          </cell>
          <cell r="U8878" t="str">
            <v>Caba</v>
          </cell>
          <cell r="V8878">
            <v>1236</v>
          </cell>
          <cell r="W8878" t="str">
            <v>Capital Federal</v>
          </cell>
          <cell r="Y8878" t="str">
            <v>ENVÍO SIN CARGO (CABA Y GRAN PARTE DE GBA) TIEMPO: 4 a 6 DÍAS HÁBILES</v>
          </cell>
          <cell r="Z8878" t="str">
            <v>Mercado Pago</v>
          </cell>
          <cell r="AB8878" t="str">
            <v>Hola! Quisiera saber si podian entregarme el pedido por la tarde, ya que a la mañana voy al trabajo! Espero su respuesta y desde ya muchas gracias.</v>
          </cell>
          <cell r="AD8878">
            <v>44003</v>
          </cell>
          <cell r="AE8878">
            <v>44006</v>
          </cell>
          <cell r="AF8878" t="str">
            <v>SET CUCHARON Y TENEDOR BAMBOO NEGRO 29CM</v>
          </cell>
          <cell r="AG8878">
            <v>1024</v>
          </cell>
          <cell r="AH8878">
            <v>1</v>
          </cell>
          <cell r="AI8878" t="str">
            <v>BA7801</v>
          </cell>
          <cell r="AJ8878" t="str">
            <v>Web</v>
          </cell>
          <cell r="AK8878" t="str">
            <v>LLEGA EL 25-06 ENTRE 8 Y 17 HORAS !</v>
          </cell>
          <cell r="AL8878">
            <v>1540908354</v>
          </cell>
          <cell r="AM8878">
            <v>239530909</v>
          </cell>
          <cell r="AN8878" t="str">
            <v>Sí</v>
          </cell>
        </row>
        <row r="8879">
          <cell r="A8879">
            <v>779</v>
          </cell>
          <cell r="B8879" t="str">
            <v>vero.mq94@gmail.com</v>
          </cell>
          <cell r="AF8879" t="str">
            <v>SET X 3 BOWL DE VIDRIO</v>
          </cell>
          <cell r="AG8879">
            <v>723</v>
          </cell>
          <cell r="AH8879">
            <v>1</v>
          </cell>
          <cell r="AI8879" t="str">
            <v>087588F3 MERCA SEPARADA</v>
          </cell>
          <cell r="AN8879" t="str">
            <v>Sí</v>
          </cell>
        </row>
        <row r="8880">
          <cell r="A8880">
            <v>779</v>
          </cell>
          <cell r="B8880" t="str">
            <v>vero.mq94@gmail.com</v>
          </cell>
          <cell r="AF8880" t="str">
            <v>RALLADOR VERDE 20x4 CM</v>
          </cell>
          <cell r="AG8880" t="str">
            <v>414.59</v>
          </cell>
          <cell r="AH8880">
            <v>1</v>
          </cell>
          <cell r="AI8880" t="str">
            <v>BA6436</v>
          </cell>
          <cell r="AN8880" t="str">
            <v>Sí</v>
          </cell>
        </row>
        <row r="8881">
          <cell r="A8881">
            <v>778</v>
          </cell>
          <cell r="B8881" t="str">
            <v>picardomariasilvina@gmail.com</v>
          </cell>
          <cell r="C8881">
            <v>44003</v>
          </cell>
          <cell r="D8881" t="str">
            <v>Abierta</v>
          </cell>
          <cell r="E8881" t="str">
            <v>Recibido</v>
          </cell>
          <cell r="F8881" t="str">
            <v>Enviado</v>
          </cell>
          <cell r="G8881" t="str">
            <v>ARS</v>
          </cell>
          <cell r="H8881" t="str">
            <v>543.76</v>
          </cell>
          <cell r="I8881">
            <v>0</v>
          </cell>
          <cell r="J8881">
            <v>0</v>
          </cell>
          <cell r="K8881" t="str">
            <v>543.76</v>
          </cell>
          <cell r="L8881" t="str">
            <v>María Silvina</v>
          </cell>
          <cell r="M8881">
            <v>24686708</v>
          </cell>
          <cell r="N8881">
            <v>1137682118</v>
          </cell>
          <cell r="O8881" t="str">
            <v>María Silvina</v>
          </cell>
          <cell r="P8881">
            <v>1137682118</v>
          </cell>
          <cell r="Q8881" t="str">
            <v>Av soldado de la frontera</v>
          </cell>
          <cell r="R8881">
            <v>5289</v>
          </cell>
          <cell r="S8881" t="str">
            <v>Kiosco</v>
          </cell>
          <cell r="T8881" t="str">
            <v>Lugano 1-y2</v>
          </cell>
          <cell r="U8881" t="str">
            <v>Caba</v>
          </cell>
          <cell r="V8881">
            <v>1439</v>
          </cell>
          <cell r="W8881" t="str">
            <v>Capital Federal</v>
          </cell>
          <cell r="Y8881" t="str">
            <v>ENVÍO SIN CARGO (CABA Y GRAN PARTE DE GBA) TIEMPO: 4 a 6 DÍAS HÁBILES</v>
          </cell>
          <cell r="Z8881" t="str">
            <v>Mercado Pago</v>
          </cell>
          <cell r="AC8881" t="str">
            <v>HORARIO PARA RECIBIR PEDIDO DE 10 a 12 hs sino avisar !!! Es un KIOSCO</v>
          </cell>
          <cell r="AD8881">
            <v>44003</v>
          </cell>
          <cell r="AE8881">
            <v>44006</v>
          </cell>
          <cell r="AF8881" t="str">
            <v>BATIDOR SEMIAUTOMATICO 34 CM</v>
          </cell>
          <cell r="AG8881" t="str">
            <v>313.5</v>
          </cell>
          <cell r="AH8881">
            <v>1</v>
          </cell>
          <cell r="AI8881" t="str">
            <v>046BA4824</v>
          </cell>
          <cell r="AJ8881" t="str">
            <v>Móvil</v>
          </cell>
          <cell r="AK8881" t="str">
            <v>LLEGA EL 25-06 ENTRE 8 Y 17 HORAS !</v>
          </cell>
          <cell r="AL8881">
            <v>1540882028</v>
          </cell>
          <cell r="AM8881">
            <v>239509146</v>
          </cell>
          <cell r="AN8881" t="str">
            <v>Sí</v>
          </cell>
        </row>
        <row r="8882">
          <cell r="A8882">
            <v>778</v>
          </cell>
          <cell r="B8882" t="str">
            <v>picardomariasilvina@gmail.com</v>
          </cell>
          <cell r="AF8882" t="str">
            <v>VASO UNICORNIO MARACAIBO</v>
          </cell>
          <cell r="AG8882" t="str">
            <v>68.2</v>
          </cell>
          <cell r="AH8882">
            <v>2</v>
          </cell>
          <cell r="AI8882" t="str">
            <v>VASOUNICORNIO</v>
          </cell>
          <cell r="AN8882" t="str">
            <v>Sí</v>
          </cell>
        </row>
        <row r="8883">
          <cell r="A8883">
            <v>778</v>
          </cell>
          <cell r="B8883" t="str">
            <v>picardomariasilvina@gmail.com</v>
          </cell>
          <cell r="AF8883" t="str">
            <v>RALLADOR DE MANO GRUESO 20 CM</v>
          </cell>
          <cell r="AG8883" t="str">
            <v>49.99</v>
          </cell>
          <cell r="AH8883">
            <v>1</v>
          </cell>
          <cell r="AI8883" t="str">
            <v>BA7383</v>
          </cell>
          <cell r="AN8883" t="str">
            <v>Sí</v>
          </cell>
        </row>
        <row r="8884">
          <cell r="A8884">
            <v>778</v>
          </cell>
          <cell r="B8884" t="str">
            <v>picardomariasilvina@gmail.com</v>
          </cell>
          <cell r="AF8884" t="str">
            <v>RALLADOR DE MANO MEDIANO 20 CM</v>
          </cell>
          <cell r="AG8884" t="str">
            <v>43.87</v>
          </cell>
          <cell r="AH8884">
            <v>1</v>
          </cell>
          <cell r="AI8884" t="str">
            <v>BA7382</v>
          </cell>
          <cell r="AN8884" t="str">
            <v>Sí</v>
          </cell>
        </row>
        <row r="8885">
          <cell r="A8885">
            <v>777</v>
          </cell>
          <cell r="B8885" t="str">
            <v>pilar_luana@hotmail.com</v>
          </cell>
          <cell r="C8885">
            <v>44002</v>
          </cell>
          <cell r="D8885" t="str">
            <v>Abierta</v>
          </cell>
          <cell r="E8885" t="str">
            <v>Recibido</v>
          </cell>
          <cell r="F8885" t="str">
            <v>Enviado</v>
          </cell>
          <cell r="G8885" t="str">
            <v>ARS</v>
          </cell>
          <cell r="H8885" t="str">
            <v>522.48</v>
          </cell>
          <cell r="I8885">
            <v>0</v>
          </cell>
          <cell r="J8885">
            <v>0</v>
          </cell>
          <cell r="K8885" t="str">
            <v>522.48</v>
          </cell>
          <cell r="L8885" t="str">
            <v>Norma Sandoval</v>
          </cell>
          <cell r="M8885">
            <v>22856715</v>
          </cell>
          <cell r="N8885">
            <v>5491121826282</v>
          </cell>
          <cell r="O8885" t="str">
            <v>Norma Sandoval</v>
          </cell>
          <cell r="P8885">
            <v>5491121826282</v>
          </cell>
          <cell r="Q8885" t="str">
            <v>José hernández</v>
          </cell>
          <cell r="R8885">
            <v>4193</v>
          </cell>
          <cell r="T8885" t="str">
            <v>Munro</v>
          </cell>
          <cell r="U8885" t="str">
            <v>Buenos Aires</v>
          </cell>
          <cell r="V8885">
            <v>1605</v>
          </cell>
          <cell r="W8885" t="str">
            <v>Gran Buenos Aires</v>
          </cell>
          <cell r="Y8885" t="str">
            <v>ENVÍO SIN CARGO (CABA Y GRAN PARTE DE GBA) TIEMPO: 4 a 6 DÍAS HÁBILES</v>
          </cell>
          <cell r="Z8885" t="str">
            <v>Mercado Pago</v>
          </cell>
          <cell r="AD8885">
            <v>44002</v>
          </cell>
          <cell r="AE8885">
            <v>44006</v>
          </cell>
          <cell r="AF8885" t="str">
            <v>SET X5 PICOS DE TORTA + MANGA 24CM</v>
          </cell>
          <cell r="AG8885" t="str">
            <v>433.54</v>
          </cell>
          <cell r="AH8885">
            <v>1</v>
          </cell>
          <cell r="AI8885" t="str">
            <v> 046BA4818</v>
          </cell>
          <cell r="AJ8885" t="str">
            <v>Móvil</v>
          </cell>
          <cell r="AK8885" t="str">
            <v>LLEGA EL 25-06 ENTRE 8 Y 17 HORAS !</v>
          </cell>
          <cell r="AL8885">
            <v>1540614060</v>
          </cell>
          <cell r="AM8885">
            <v>239177628</v>
          </cell>
          <cell r="AN8885" t="str">
            <v>Sí</v>
          </cell>
        </row>
        <row r="8886">
          <cell r="A8886">
            <v>777</v>
          </cell>
          <cell r="B8886" t="str">
            <v>pilar_luana@hotmail.com</v>
          </cell>
          <cell r="AF8886" t="str">
            <v>ESPATULAS PLASTICO (Rosa)</v>
          </cell>
          <cell r="AG8886" t="str">
            <v>88.94</v>
          </cell>
          <cell r="AH8886">
            <v>1</v>
          </cell>
          <cell r="AI8886" t="str">
            <v>019BA7572BA</v>
          </cell>
          <cell r="AN8886" t="str">
            <v>Sí</v>
          </cell>
        </row>
        <row r="8887">
          <cell r="A8887">
            <v>776</v>
          </cell>
          <cell r="B8887" t="str">
            <v>analiacrudo@gmail.com</v>
          </cell>
          <cell r="C8887">
            <v>44002</v>
          </cell>
          <cell r="D8887" t="str">
            <v>Abierta</v>
          </cell>
          <cell r="E8887" t="str">
            <v>Recibido</v>
          </cell>
          <cell r="F8887" t="str">
            <v>Enviado</v>
          </cell>
          <cell r="G8887" t="str">
            <v>ARS</v>
          </cell>
          <cell r="H8887" t="str">
            <v>908.5</v>
          </cell>
          <cell r="I8887">
            <v>0</v>
          </cell>
          <cell r="J8887">
            <v>520</v>
          </cell>
          <cell r="K8887" t="str">
            <v>1428.5</v>
          </cell>
          <cell r="L8887" t="str">
            <v>Adrián Demka</v>
          </cell>
          <cell r="M8887">
            <v>22829479</v>
          </cell>
          <cell r="N8887">
            <v>1144241985</v>
          </cell>
          <cell r="O8887" t="str">
            <v>Adrián Demka</v>
          </cell>
          <cell r="P8887">
            <v>1144241985</v>
          </cell>
          <cell r="Q8887" t="str">
            <v>Avenida Saenz</v>
          </cell>
          <cell r="R8887">
            <v>40</v>
          </cell>
          <cell r="S8887" t="str">
            <v>Edificio JK piso 4 departamento 233</v>
          </cell>
          <cell r="T8887" t="str">
            <v>Parque Patricios</v>
          </cell>
          <cell r="U8887" t="str">
            <v>Caba</v>
          </cell>
          <cell r="V8887">
            <v>1437</v>
          </cell>
          <cell r="W8887" t="str">
            <v>Capital Federal</v>
          </cell>
          <cell r="Y8887" t="str">
            <v>Correo Argentino - Encomienda Clásica</v>
          </cell>
          <cell r="Z8887" t="str">
            <v>Mercado Pago</v>
          </cell>
          <cell r="AD8887">
            <v>44002</v>
          </cell>
          <cell r="AE8887">
            <v>44006</v>
          </cell>
          <cell r="AF8887" t="str">
            <v>CAFETERA EMBOLO 600ML M4</v>
          </cell>
          <cell r="AG8887" t="str">
            <v>908.5</v>
          </cell>
          <cell r="AH8887">
            <v>1</v>
          </cell>
          <cell r="AI8887" t="str">
            <v>046BA8050</v>
          </cell>
          <cell r="AJ8887" t="str">
            <v>Móvil</v>
          </cell>
          <cell r="AK8887" t="str">
            <v>LLEGA EL 25-06 ENTRE 8 Y 17 HORAS !</v>
          </cell>
          <cell r="AL8887">
            <v>1540612351</v>
          </cell>
          <cell r="AM8887">
            <v>238982188</v>
          </cell>
          <cell r="AN8887" t="str">
            <v>Sí</v>
          </cell>
        </row>
        <row r="8888">
          <cell r="A8888">
            <v>775</v>
          </cell>
          <cell r="B8888" t="str">
            <v>liabarrios1969@gmail.com</v>
          </cell>
          <cell r="C8888">
            <v>44002</v>
          </cell>
          <cell r="D8888" t="str">
            <v>Abierta</v>
          </cell>
          <cell r="E8888" t="str">
            <v>Recibido</v>
          </cell>
          <cell r="F8888" t="str">
            <v>Enviado</v>
          </cell>
          <cell r="G8888" t="str">
            <v>ARS</v>
          </cell>
          <cell r="H8888" t="str">
            <v>1848.9</v>
          </cell>
          <cell r="I8888">
            <v>0</v>
          </cell>
          <cell r="J8888">
            <v>0</v>
          </cell>
          <cell r="K8888" t="str">
            <v>1848.9</v>
          </cell>
          <cell r="L8888" t="str">
            <v>Lia Barrios</v>
          </cell>
          <cell r="M8888">
            <v>20956556</v>
          </cell>
          <cell r="N8888">
            <v>57458287</v>
          </cell>
          <cell r="O8888" t="str">
            <v>Lia Barrios</v>
          </cell>
          <cell r="P8888">
            <v>57458287</v>
          </cell>
          <cell r="Q8888" t="str">
            <v>Florencio Varela</v>
          </cell>
          <cell r="R8888">
            <v>119</v>
          </cell>
          <cell r="S8888">
            <v>8.3333333333333329E-2</v>
          </cell>
          <cell r="U8888" t="str">
            <v>Avellaneda</v>
          </cell>
          <cell r="V8888">
            <v>1870</v>
          </cell>
          <cell r="W8888" t="str">
            <v>Gran Buenos Aires</v>
          </cell>
          <cell r="Y8888" t="str">
            <v>ENVÍO SIN CARGO (CABA Y GRAN PARTE DE GBA) TIEMPO: 4 a 6 DÍAS HÁBILES</v>
          </cell>
          <cell r="Z8888" t="str">
            <v>Mercado Pago</v>
          </cell>
          <cell r="AD8888">
            <v>44002</v>
          </cell>
          <cell r="AE8888">
            <v>44006</v>
          </cell>
          <cell r="AF8888" t="str">
            <v>BROCHES PARA BOLSA FLUO BLISTER SET X 5PC COL.SURT. 11CM</v>
          </cell>
          <cell r="AG8888" t="str">
            <v>140.9</v>
          </cell>
          <cell r="AH8888">
            <v>1</v>
          </cell>
          <cell r="AI8888" t="str">
            <v>046BR5392</v>
          </cell>
          <cell r="AJ8888" t="str">
            <v>Móvil</v>
          </cell>
          <cell r="AK8888" t="str">
            <v>LLEGA EL 25-06 ENTRE 8 Y 17 HORAS !</v>
          </cell>
          <cell r="AL8888">
            <v>1540505939</v>
          </cell>
          <cell r="AM8888">
            <v>230327610</v>
          </cell>
          <cell r="AN8888" t="str">
            <v>Sí</v>
          </cell>
        </row>
        <row r="8889">
          <cell r="A8889">
            <v>775</v>
          </cell>
          <cell r="B8889" t="str">
            <v>liabarrios1969@gmail.com</v>
          </cell>
          <cell r="AF8889" t="str">
            <v>MESA PLEGABLE PARA PC MADERA Y METAL 59X39X23CM (Beige con Negro)</v>
          </cell>
          <cell r="AG8889">
            <v>1708</v>
          </cell>
          <cell r="AH8889">
            <v>1</v>
          </cell>
          <cell r="AI8889" t="str">
            <v>046ME7897</v>
          </cell>
          <cell r="AN8889" t="str">
            <v>Sí</v>
          </cell>
        </row>
        <row r="8890">
          <cell r="A8890">
            <v>774</v>
          </cell>
          <cell r="B8890" t="str">
            <v>caro.alonso@live.com</v>
          </cell>
          <cell r="C8890">
            <v>44002</v>
          </cell>
          <cell r="D8890" t="str">
            <v>Abierta</v>
          </cell>
          <cell r="E8890" t="str">
            <v>Recibido</v>
          </cell>
          <cell r="F8890" t="str">
            <v>Enviado</v>
          </cell>
          <cell r="G8890" t="str">
            <v>ARS</v>
          </cell>
          <cell r="H8890">
            <v>1708</v>
          </cell>
          <cell r="I8890">
            <v>0</v>
          </cell>
          <cell r="J8890">
            <v>0</v>
          </cell>
          <cell r="K8890">
            <v>1708</v>
          </cell>
          <cell r="L8890" t="str">
            <v>Carolina Alonso</v>
          </cell>
          <cell r="M8890">
            <v>36721730</v>
          </cell>
          <cell r="N8890">
            <v>1534734568</v>
          </cell>
          <cell r="O8890" t="str">
            <v>Carolina alonso</v>
          </cell>
          <cell r="P8890">
            <v>1534734568</v>
          </cell>
          <cell r="Q8890" t="str">
            <v>Campana</v>
          </cell>
          <cell r="R8890">
            <v>1973</v>
          </cell>
          <cell r="S8890" t="str">
            <v>casa</v>
          </cell>
          <cell r="T8890" t="str">
            <v>villa santa rita</v>
          </cell>
          <cell r="U8890" t="str">
            <v>Caba</v>
          </cell>
          <cell r="V8890">
            <v>1416</v>
          </cell>
          <cell r="W8890" t="str">
            <v>Capital Federal</v>
          </cell>
          <cell r="Y8890" t="str">
            <v>ENVÍO SIN CARGO (CABA Y GRAN PARTE DE GBA) TIEMPO: 4 a 6 DÍAS HÁBILES</v>
          </cell>
          <cell r="Z8890" t="str">
            <v>Mercado Pago</v>
          </cell>
          <cell r="AD8890">
            <v>44002</v>
          </cell>
          <cell r="AE8890">
            <v>44006</v>
          </cell>
          <cell r="AF8890" t="str">
            <v>MESA PLEGABLE PARA PC MADERA Y METAL 59X39X23CM (Beige)</v>
          </cell>
          <cell r="AG8890">
            <v>1708</v>
          </cell>
          <cell r="AH8890">
            <v>1</v>
          </cell>
          <cell r="AI8890" t="str">
            <v>046ME7897</v>
          </cell>
          <cell r="AJ8890" t="str">
            <v>Web</v>
          </cell>
          <cell r="AK8890" t="str">
            <v>LLEGA EL 25-06 ENTRE 8 Y 17 HORAS !</v>
          </cell>
          <cell r="AL8890">
            <v>1540473617</v>
          </cell>
          <cell r="AM8890">
            <v>239063194</v>
          </cell>
          <cell r="AN8890" t="str">
            <v>Sí</v>
          </cell>
        </row>
        <row r="8891">
          <cell r="A8891">
            <v>773</v>
          </cell>
          <cell r="B8891" t="str">
            <v>a.yanina@live.com</v>
          </cell>
          <cell r="C8891">
            <v>44002</v>
          </cell>
          <cell r="D8891" t="str">
            <v>Abierta</v>
          </cell>
          <cell r="E8891" t="str">
            <v>Recibido</v>
          </cell>
          <cell r="F8891" t="str">
            <v>Enviado</v>
          </cell>
          <cell r="G8891" t="str">
            <v>ARS</v>
          </cell>
          <cell r="H8891" t="str">
            <v>1910.1</v>
          </cell>
          <cell r="I8891">
            <v>0</v>
          </cell>
          <cell r="J8891">
            <v>0</v>
          </cell>
          <cell r="K8891" t="str">
            <v>1910.1</v>
          </cell>
          <cell r="L8891" t="str">
            <v>Yanina Artunduaga</v>
          </cell>
          <cell r="M8891">
            <v>34932548</v>
          </cell>
          <cell r="N8891">
            <v>1131352525</v>
          </cell>
          <cell r="O8891" t="str">
            <v>Yanina Artunduaga</v>
          </cell>
          <cell r="P8891">
            <v>1131352525</v>
          </cell>
          <cell r="Q8891" t="str">
            <v>Av Rivadavia</v>
          </cell>
          <cell r="R8891">
            <v>4686</v>
          </cell>
          <cell r="S8891" t="str">
            <v>8 f</v>
          </cell>
          <cell r="T8891" t="str">
            <v>Caballito</v>
          </cell>
          <cell r="U8891" t="str">
            <v>Caba</v>
          </cell>
          <cell r="V8891">
            <v>1424</v>
          </cell>
          <cell r="W8891" t="str">
            <v>Capital Federal</v>
          </cell>
          <cell r="Y8891" t="str">
            <v>ENVÍO SIN CARGO (CABA Y GRAN PARTE DE GBA) TIEMPO: 4 a 6 DÍAS HÁBILES</v>
          </cell>
          <cell r="Z8891" t="str">
            <v>Mercado Pago</v>
          </cell>
          <cell r="AC8891" t="str">
            <v>ENTREGAR JUNTO CON LA ORDEN 780</v>
          </cell>
          <cell r="AD8891">
            <v>44002</v>
          </cell>
          <cell r="AE8891">
            <v>44006</v>
          </cell>
          <cell r="AF8891" t="str">
            <v>CAFETERA EMBOLO 600ML M4</v>
          </cell>
          <cell r="AG8891" t="str">
            <v>908.5</v>
          </cell>
          <cell r="AH8891">
            <v>1</v>
          </cell>
          <cell r="AI8891" t="str">
            <v>046BA8050</v>
          </cell>
          <cell r="AJ8891" t="str">
            <v>Móvil</v>
          </cell>
          <cell r="AK8891" t="str">
            <v>LLEGA EL 25-06 ENTRE 8 Y 17 HORAS !</v>
          </cell>
          <cell r="AL8891">
            <v>1540434256</v>
          </cell>
          <cell r="AM8891">
            <v>239048105</v>
          </cell>
          <cell r="AN8891" t="str">
            <v>Sí</v>
          </cell>
        </row>
        <row r="8892">
          <cell r="A8892">
            <v>773</v>
          </cell>
          <cell r="B8892" t="str">
            <v>a.yanina@live.com</v>
          </cell>
          <cell r="AF8892" t="str">
            <v>SET X 3 JARRO MUG IRISH COFFEE 260 ML</v>
          </cell>
          <cell r="AG8892" t="str">
            <v>628.74</v>
          </cell>
          <cell r="AH8892">
            <v>1</v>
          </cell>
          <cell r="AI8892" t="str">
            <v>119AF3</v>
          </cell>
          <cell r="AN8892" t="str">
            <v>Sí</v>
          </cell>
        </row>
        <row r="8893">
          <cell r="A8893">
            <v>773</v>
          </cell>
          <cell r="B8893" t="str">
            <v>a.yanina@live.com</v>
          </cell>
          <cell r="AF8893" t="str">
            <v>PLATO PALITOS SUSHI</v>
          </cell>
          <cell r="AG8893" t="str">
            <v>372.86</v>
          </cell>
          <cell r="AH8893">
            <v>1</v>
          </cell>
          <cell r="AI8893" t="str">
            <v>Q024</v>
          </cell>
          <cell r="AN8893" t="str">
            <v>Sí</v>
          </cell>
        </row>
        <row r="8894">
          <cell r="A8894">
            <v>772</v>
          </cell>
          <cell r="B8894" t="str">
            <v>johannazelada38@gmail.com</v>
          </cell>
          <cell r="C8894">
            <v>44002</v>
          </cell>
          <cell r="D8894" t="str">
            <v>Abierta</v>
          </cell>
          <cell r="E8894" t="str">
            <v>Recibido</v>
          </cell>
          <cell r="F8894" t="str">
            <v>Enviado</v>
          </cell>
          <cell r="G8894" t="str">
            <v>ARS</v>
          </cell>
          <cell r="H8894">
            <v>2207</v>
          </cell>
          <cell r="I8894">
            <v>0</v>
          </cell>
          <cell r="J8894">
            <v>0</v>
          </cell>
          <cell r="K8894">
            <v>2207</v>
          </cell>
          <cell r="L8894" t="str">
            <v>Johanna Zelada</v>
          </cell>
          <cell r="M8894">
            <v>36701459</v>
          </cell>
          <cell r="N8894">
            <v>1541719201</v>
          </cell>
          <cell r="O8894" t="str">
            <v>Johanna Zelada</v>
          </cell>
          <cell r="P8894">
            <v>1541719201</v>
          </cell>
          <cell r="Q8894" t="str">
            <v>Calle 149</v>
          </cell>
          <cell r="R8894">
            <v>2723</v>
          </cell>
          <cell r="T8894" t="str">
            <v>Villa España</v>
          </cell>
          <cell r="U8894" t="str">
            <v>Berazategui</v>
          </cell>
          <cell r="V8894">
            <v>1884</v>
          </cell>
          <cell r="W8894" t="str">
            <v>Gran Buenos Aires</v>
          </cell>
          <cell r="Y8894" t="str">
            <v>ENVÍO SIN CARGO (CABA Y GRAN PARTE DE GBA) TIEMPO: 4 a 6 DÍAS HÁBILES</v>
          </cell>
          <cell r="Z8894" t="str">
            <v>Mercado Pago</v>
          </cell>
          <cell r="AD8894">
            <v>44002</v>
          </cell>
          <cell r="AE8894">
            <v>44006</v>
          </cell>
          <cell r="AF8894" t="str">
            <v>JUEGO DE 6 VASOS AMSTERDAM</v>
          </cell>
          <cell r="AG8894">
            <v>499</v>
          </cell>
          <cell r="AH8894">
            <v>1</v>
          </cell>
          <cell r="AI8894" t="str">
            <v>RI68972PK</v>
          </cell>
          <cell r="AJ8894" t="str">
            <v>Móvil</v>
          </cell>
          <cell r="AK8894" t="str">
            <v>LLEGA EL 25-06 ENTRE 8 Y 17 HORAS !</v>
          </cell>
          <cell r="AL8894">
            <v>1540337392</v>
          </cell>
          <cell r="AM8894">
            <v>238979359</v>
          </cell>
          <cell r="AN8894" t="str">
            <v>Sí</v>
          </cell>
        </row>
        <row r="8895">
          <cell r="A8895">
            <v>772</v>
          </cell>
          <cell r="B8895" t="str">
            <v>johannazelada38@gmail.com</v>
          </cell>
          <cell r="AF8895" t="str">
            <v>MESA PLEGABLE PARA PC MADERA Y METAL 59X39X23CM (Negro)</v>
          </cell>
          <cell r="AG8895">
            <v>1708</v>
          </cell>
          <cell r="AH8895">
            <v>1</v>
          </cell>
          <cell r="AI8895" t="str">
            <v>046ME7897</v>
          </cell>
          <cell r="AN8895" t="str">
            <v>Sí</v>
          </cell>
        </row>
        <row r="8896">
          <cell r="A8896">
            <v>771</v>
          </cell>
          <cell r="B8896" t="str">
            <v>vivianajcativa@hotmail.com</v>
          </cell>
          <cell r="C8896">
            <v>44002</v>
          </cell>
          <cell r="D8896" t="str">
            <v>Abierta</v>
          </cell>
          <cell r="E8896" t="str">
            <v>Recibido</v>
          </cell>
          <cell r="F8896" t="str">
            <v>Enviado</v>
          </cell>
          <cell r="G8896" t="str">
            <v>ARS</v>
          </cell>
          <cell r="H8896">
            <v>1708</v>
          </cell>
          <cell r="I8896">
            <v>0</v>
          </cell>
          <cell r="J8896">
            <v>0</v>
          </cell>
          <cell r="K8896">
            <v>1708</v>
          </cell>
          <cell r="L8896" t="str">
            <v>Viviana Cativa</v>
          </cell>
          <cell r="M8896">
            <v>28671601</v>
          </cell>
          <cell r="N8896">
            <v>2215921486</v>
          </cell>
          <cell r="O8896" t="str">
            <v>Viviana cativa</v>
          </cell>
          <cell r="P8896">
            <v>2215921486</v>
          </cell>
          <cell r="Q8896" t="str">
            <v>6 Entre 525 Y 526 Tolosa</v>
          </cell>
          <cell r="R8896">
            <v>640</v>
          </cell>
          <cell r="T8896" t="str">
            <v>tolosa</v>
          </cell>
          <cell r="U8896" t="str">
            <v>La Plata</v>
          </cell>
          <cell r="V8896">
            <v>1900</v>
          </cell>
          <cell r="W8896" t="str">
            <v>Capital Federal</v>
          </cell>
          <cell r="Y8896" t="str">
            <v>ENVÍO SIN CARGO (CABA Y GRAN PARTE DE GBA) TIEMPO: 4 a 6 DÍAS HÁBILES</v>
          </cell>
          <cell r="Z8896" t="str">
            <v>Mercado Pago</v>
          </cell>
          <cell r="AB8896" t="str">
            <v>6 entre 525 y 526 nro 640 tolosa - la plata / codigo postal 1900</v>
          </cell>
          <cell r="AC8896" t="str">
            <v>I M P O R T A N T E : pidió cambiar el color de la mesa por: BEIGE RAYADA CON NEGRO!!!!</v>
          </cell>
          <cell r="AD8896">
            <v>44002</v>
          </cell>
          <cell r="AE8896">
            <v>44006</v>
          </cell>
          <cell r="AF8896" t="str">
            <v>MESA PLEGABLE PARA PC MADERA Y METAL 59X39X23CM (Marrón oscuro)</v>
          </cell>
          <cell r="AG8896">
            <v>1708</v>
          </cell>
          <cell r="AH8896">
            <v>1</v>
          </cell>
          <cell r="AI8896" t="str">
            <v>046ME7897</v>
          </cell>
          <cell r="AJ8896" t="str">
            <v>Web</v>
          </cell>
          <cell r="AK8896" t="str">
            <v>LLEGA EL 25-06 ENTRE 8 Y 17 HORAS !</v>
          </cell>
          <cell r="AL8896">
            <v>1540087558</v>
          </cell>
          <cell r="AM8896">
            <v>238840756</v>
          </cell>
          <cell r="AN8896" t="str">
            <v>Sí</v>
          </cell>
        </row>
        <row r="8897">
          <cell r="A8897">
            <v>770</v>
          </cell>
          <cell r="B8897" t="str">
            <v>pilarica_22666@hotmail.com</v>
          </cell>
          <cell r="C8897">
            <v>44002</v>
          </cell>
          <cell r="D8897" t="str">
            <v>Abierta</v>
          </cell>
          <cell r="E8897" t="str">
            <v>Recibido</v>
          </cell>
          <cell r="F8897" t="str">
            <v>Enviado</v>
          </cell>
          <cell r="G8897" t="str">
            <v>ARS</v>
          </cell>
          <cell r="H8897">
            <v>2861</v>
          </cell>
          <cell r="I8897">
            <v>0</v>
          </cell>
          <cell r="J8897">
            <v>0</v>
          </cell>
          <cell r="K8897">
            <v>2861</v>
          </cell>
          <cell r="L8897" t="str">
            <v>Pilar Ponce</v>
          </cell>
          <cell r="M8897">
            <v>33666170</v>
          </cell>
          <cell r="N8897">
            <v>1154718044</v>
          </cell>
          <cell r="O8897" t="str">
            <v>Pilar Ponce</v>
          </cell>
          <cell r="P8897">
            <v>1154718044</v>
          </cell>
          <cell r="Q8897" t="str">
            <v>Viamonte</v>
          </cell>
          <cell r="R8897">
            <v>2909</v>
          </cell>
          <cell r="S8897" t="str">
            <v>14 C</v>
          </cell>
          <cell r="T8897" t="str">
            <v>Balvanera</v>
          </cell>
          <cell r="U8897" t="str">
            <v>Caba</v>
          </cell>
          <cell r="V8897">
            <v>1213</v>
          </cell>
          <cell r="W8897" t="str">
            <v>Capital Federal</v>
          </cell>
          <cell r="Y8897" t="str">
            <v>ENVÍO SIN CARGO (CABA Y GRAN PARTE DE GBA) TIEMPO: 4 a 6 DÍAS HÁBILES</v>
          </cell>
          <cell r="Z8897" t="str">
            <v>Mercado Pago</v>
          </cell>
          <cell r="AD8897">
            <v>44002</v>
          </cell>
          <cell r="AE8897">
            <v>44006</v>
          </cell>
          <cell r="AF8897" t="str">
            <v>PLATO PLAYO CERAMICA ROJO 26 CM PARTHENON</v>
          </cell>
          <cell r="AG8897">
            <v>2861</v>
          </cell>
          <cell r="AH8897">
            <v>1</v>
          </cell>
          <cell r="AI8897" t="str">
            <v>PO416472</v>
          </cell>
          <cell r="AJ8897" t="str">
            <v>Móvil</v>
          </cell>
          <cell r="AK8897" t="str">
            <v>LLEGA EL 25-06 ENTRE 8 Y 17 HORAS !</v>
          </cell>
          <cell r="AL8897">
            <v>1539790512</v>
          </cell>
          <cell r="AM8897">
            <v>238699465</v>
          </cell>
          <cell r="AN8897" t="str">
            <v>Sí</v>
          </cell>
        </row>
        <row r="8898">
          <cell r="A8898">
            <v>769</v>
          </cell>
          <cell r="B8898" t="str">
            <v>marainelabebalta@gmail.com</v>
          </cell>
          <cell r="C8898">
            <v>44001</v>
          </cell>
          <cell r="D8898" t="str">
            <v>Abierta</v>
          </cell>
          <cell r="E8898" t="str">
            <v>Recibido</v>
          </cell>
          <cell r="F8898" t="str">
            <v>Enviado</v>
          </cell>
          <cell r="G8898" t="str">
            <v>ARS</v>
          </cell>
          <cell r="H8898">
            <v>899</v>
          </cell>
          <cell r="I8898">
            <v>0</v>
          </cell>
          <cell r="J8898">
            <v>0</v>
          </cell>
          <cell r="K8898">
            <v>899</v>
          </cell>
          <cell r="L8898" t="str">
            <v>Marianela Behrens</v>
          </cell>
          <cell r="M8898">
            <v>29133623</v>
          </cell>
          <cell r="N8898">
            <v>1122368325</v>
          </cell>
          <cell r="O8898" t="str">
            <v>Marianela Behrens</v>
          </cell>
          <cell r="P8898">
            <v>1122368325</v>
          </cell>
          <cell r="Q8898" t="str">
            <v>Chocano</v>
          </cell>
          <cell r="R8898">
            <v>80</v>
          </cell>
          <cell r="T8898" t="str">
            <v>LOMAS DE ZAMORA - LOMAS DE ZAMORA</v>
          </cell>
          <cell r="U8898" t="str">
            <v>Lomas De Zamora - Lomas De Zamora</v>
          </cell>
          <cell r="V8898">
            <v>1832</v>
          </cell>
          <cell r="W8898" t="str">
            <v>Gran Buenos Aires</v>
          </cell>
          <cell r="Y8898" t="str">
            <v>ENVÍO SIN CARGO (CABA Y GRAN PARTE DE GBA) TIEMPO: 4 a 6 DÍAS HÁBILES</v>
          </cell>
          <cell r="Z8898" t="str">
            <v>Mercado Pago</v>
          </cell>
          <cell r="AD8898">
            <v>44001</v>
          </cell>
          <cell r="AE8898">
            <v>44006</v>
          </cell>
          <cell r="AF8898" t="str">
            <v>PROMO: TRAPEADOR DE PISO EXTENSIBLE + TRAPEADOR DE MANO</v>
          </cell>
          <cell r="AG8898">
            <v>899</v>
          </cell>
          <cell r="AH8898">
            <v>1</v>
          </cell>
          <cell r="AI8898" t="str">
            <v>046LI7902//046LI7537</v>
          </cell>
          <cell r="AJ8898" t="str">
            <v>Móvil</v>
          </cell>
          <cell r="AK8898" t="str">
            <v>LLEGA EL 25-06 ENTRE 8 Y 17 HORAS !</v>
          </cell>
          <cell r="AL8898">
            <v>1539357770</v>
          </cell>
          <cell r="AM8898">
            <v>238342699</v>
          </cell>
          <cell r="AN8898" t="str">
            <v>Sí</v>
          </cell>
        </row>
        <row r="8899">
          <cell r="A8899">
            <v>768</v>
          </cell>
          <cell r="B8899" t="str">
            <v>brancifortesofia@hotmail.com</v>
          </cell>
          <cell r="C8899">
            <v>44001</v>
          </cell>
          <cell r="D8899" t="str">
            <v>Abierta</v>
          </cell>
          <cell r="E8899" t="str">
            <v>Recibido</v>
          </cell>
          <cell r="F8899" t="str">
            <v>Enviado</v>
          </cell>
          <cell r="G8899" t="str">
            <v>ARS</v>
          </cell>
          <cell r="H8899" t="str">
            <v>1923.48</v>
          </cell>
          <cell r="I8899">
            <v>0</v>
          </cell>
          <cell r="J8899">
            <v>0</v>
          </cell>
          <cell r="K8899" t="str">
            <v>1923.48</v>
          </cell>
          <cell r="L8899" t="str">
            <v>Sofia Aldana Branciforte</v>
          </cell>
          <cell r="M8899">
            <v>41173128</v>
          </cell>
          <cell r="N8899">
            <v>1134881998</v>
          </cell>
          <cell r="O8899" t="str">
            <v>Sofia Aldana Branciforte</v>
          </cell>
          <cell r="P8899">
            <v>1134881998</v>
          </cell>
          <cell r="Q8899" t="str">
            <v>Camarones</v>
          </cell>
          <cell r="R8899">
            <v>5187</v>
          </cell>
          <cell r="T8899" t="str">
            <v>Villa Luro</v>
          </cell>
          <cell r="U8899" t="str">
            <v>Caba</v>
          </cell>
          <cell r="V8899">
            <v>1407</v>
          </cell>
          <cell r="W8899" t="str">
            <v>Capital Federal</v>
          </cell>
          <cell r="Y8899" t="str">
            <v>ENVÍO SIN CARGO (CABA Y GRAN PARTE DE GBA) TIEMPO: 4 a 6 DÍAS HÁBILES</v>
          </cell>
          <cell r="Z8899" t="str">
            <v>Mercado Pago</v>
          </cell>
          <cell r="AD8899">
            <v>44001</v>
          </cell>
          <cell r="AE8899">
            <v>44006</v>
          </cell>
          <cell r="AF8899" t="str">
            <v>TORTERO DE VIDRIO CUPCAKES 22CM X 18CM</v>
          </cell>
          <cell r="AG8899" t="str">
            <v>1461.48</v>
          </cell>
          <cell r="AH8899">
            <v>1</v>
          </cell>
          <cell r="AI8899" t="str">
            <v>094BA7091</v>
          </cell>
          <cell r="AJ8899" t="str">
            <v>Móvil</v>
          </cell>
          <cell r="AK8899" t="str">
            <v>LLEGA EL 25-06 ENTRE 8 Y 17 HORAS !</v>
          </cell>
          <cell r="AL8899">
            <v>1539243587</v>
          </cell>
          <cell r="AM8899">
            <v>238224193</v>
          </cell>
          <cell r="AN8899" t="str">
            <v>Sí</v>
          </cell>
        </row>
        <row r="8900">
          <cell r="A8900">
            <v>768</v>
          </cell>
          <cell r="B8900" t="str">
            <v>brancifortesofia@hotmail.com</v>
          </cell>
          <cell r="AF8900" t="str">
            <v>MOLDE FLANERA ANTIADHERENTE</v>
          </cell>
          <cell r="AG8900">
            <v>462</v>
          </cell>
          <cell r="AH8900">
            <v>1</v>
          </cell>
          <cell r="AI8900" t="str">
            <v>046BA4825 LE PUSE EL 15% DEL BULTO</v>
          </cell>
          <cell r="AN8900" t="str">
            <v>Sí</v>
          </cell>
        </row>
        <row r="8901">
          <cell r="A8901">
            <v>767</v>
          </cell>
          <cell r="B8901" t="str">
            <v>anabellastephaniemartinez@live.com.ar</v>
          </cell>
          <cell r="C8901">
            <v>44001</v>
          </cell>
          <cell r="D8901" t="str">
            <v>Abierta</v>
          </cell>
          <cell r="E8901" t="str">
            <v>Recibido</v>
          </cell>
          <cell r="F8901" t="str">
            <v>Enviado</v>
          </cell>
          <cell r="G8901" t="str">
            <v>ARS</v>
          </cell>
          <cell r="H8901">
            <v>1708</v>
          </cell>
          <cell r="I8901">
            <v>0</v>
          </cell>
          <cell r="J8901">
            <v>0</v>
          </cell>
          <cell r="K8901">
            <v>1708</v>
          </cell>
          <cell r="L8901" t="str">
            <v>Anabella Martinez</v>
          </cell>
          <cell r="M8901">
            <v>37969093</v>
          </cell>
          <cell r="N8901">
            <v>1135712497</v>
          </cell>
          <cell r="O8901" t="str">
            <v>Anabella Martinez</v>
          </cell>
          <cell r="P8901">
            <v>1135712497</v>
          </cell>
          <cell r="Q8901" t="str">
            <v>Av mosconi</v>
          </cell>
          <cell r="R8901">
            <v>2531</v>
          </cell>
          <cell r="U8901" t="str">
            <v>Quilmes</v>
          </cell>
          <cell r="V8901">
            <v>1878</v>
          </cell>
          <cell r="W8901" t="str">
            <v>Gran Buenos Aires</v>
          </cell>
          <cell r="Y8901" t="str">
            <v>ENVÍO SIN CARGO (CABA Y GRAN PARTE DE GBA) TIEMPO: 4 a 6 DÍAS HÁBILES</v>
          </cell>
          <cell r="Z8901" t="str">
            <v>Mercado Pago</v>
          </cell>
          <cell r="AD8901">
            <v>44001</v>
          </cell>
          <cell r="AE8901">
            <v>44006</v>
          </cell>
          <cell r="AF8901" t="str">
            <v>MESA PLEGABLE PARA PC MADERA Y METAL 59X39X23CM (Beige con Negro)</v>
          </cell>
          <cell r="AG8901">
            <v>1708</v>
          </cell>
          <cell r="AH8901">
            <v>1</v>
          </cell>
          <cell r="AI8901" t="str">
            <v>046ME7897</v>
          </cell>
          <cell r="AJ8901" t="str">
            <v>Móvil</v>
          </cell>
          <cell r="AK8901" t="str">
            <v>LLEGA EL 25-06 ENTRE 8 Y 17 HORAS !</v>
          </cell>
          <cell r="AL8901">
            <v>1539168614</v>
          </cell>
          <cell r="AM8901">
            <v>238163540</v>
          </cell>
          <cell r="AN8901" t="str">
            <v>Sí</v>
          </cell>
        </row>
        <row r="8902">
          <cell r="A8902">
            <v>766</v>
          </cell>
          <cell r="B8902" t="str">
            <v>alemandelfi@gmail.com</v>
          </cell>
          <cell r="C8902">
            <v>44001</v>
          </cell>
          <cell r="D8902" t="str">
            <v>Abierta</v>
          </cell>
          <cell r="E8902" t="str">
            <v>Recibido</v>
          </cell>
          <cell r="F8902" t="str">
            <v>Enviado</v>
          </cell>
          <cell r="G8902" t="str">
            <v>ARS</v>
          </cell>
          <cell r="H8902" t="str">
            <v>1852.56</v>
          </cell>
          <cell r="I8902">
            <v>0</v>
          </cell>
          <cell r="J8902">
            <v>0</v>
          </cell>
          <cell r="K8902" t="str">
            <v>1852.56</v>
          </cell>
          <cell r="L8902" t="str">
            <v>Delfina Aleman</v>
          </cell>
          <cell r="M8902">
            <v>37143923</v>
          </cell>
          <cell r="N8902">
            <v>1159744004</v>
          </cell>
          <cell r="O8902" t="str">
            <v>Delfina Aleman</v>
          </cell>
          <cell r="P8902">
            <v>1159744004</v>
          </cell>
          <cell r="Q8902" t="str">
            <v>Pacheco de melo</v>
          </cell>
          <cell r="R8902">
            <v>2972</v>
          </cell>
          <cell r="S8902" t="str">
            <v>4c</v>
          </cell>
          <cell r="U8902" t="str">
            <v>Capital federal</v>
          </cell>
          <cell r="V8902">
            <v>1425</v>
          </cell>
          <cell r="W8902" t="str">
            <v>Capital Federal</v>
          </cell>
          <cell r="Y8902" t="str">
            <v>ENVÍO SIN CARGO (CABA Y GRAN PARTE DE GBA) TIEMPO: 4 a 6 DÍAS HÁBILES</v>
          </cell>
          <cell r="Z8902" t="str">
            <v>Mercado Pago</v>
          </cell>
          <cell r="AD8902">
            <v>44001</v>
          </cell>
          <cell r="AE8902">
            <v>44006</v>
          </cell>
          <cell r="AF8902" t="str">
            <v>COLADOR BALLENA 32CM X 10.5CM (Verde)</v>
          </cell>
          <cell r="AG8902" t="str">
            <v>144.56</v>
          </cell>
          <cell r="AH8902">
            <v>1</v>
          </cell>
          <cell r="AJ8902" t="str">
            <v>Móvil</v>
          </cell>
          <cell r="AK8902" t="str">
            <v>LLEGA EL 25-06 ENTRE 8 Y 17 HORAS !</v>
          </cell>
          <cell r="AL8902">
            <v>1538985187</v>
          </cell>
          <cell r="AM8902">
            <v>237807840</v>
          </cell>
          <cell r="AN8902" t="str">
            <v>Sí</v>
          </cell>
        </row>
        <row r="8903">
          <cell r="A8903">
            <v>766</v>
          </cell>
          <cell r="B8903" t="str">
            <v>alemandelfi@gmail.com</v>
          </cell>
          <cell r="AF8903" t="str">
            <v>MESA PLEGABLE PARA PC MADERA Y METAL 59X39X23CM (Marrón oscuro)</v>
          </cell>
          <cell r="AG8903">
            <v>1708</v>
          </cell>
          <cell r="AH8903">
            <v>1</v>
          </cell>
          <cell r="AI8903" t="str">
            <v>046ME7897</v>
          </cell>
          <cell r="AN8903" t="str">
            <v>Sí</v>
          </cell>
        </row>
        <row r="8904">
          <cell r="A8904">
            <v>765</v>
          </cell>
          <cell r="B8904" t="str">
            <v>carofranches@gmail.com</v>
          </cell>
          <cell r="C8904">
            <v>44001</v>
          </cell>
          <cell r="D8904" t="str">
            <v>Abierta</v>
          </cell>
          <cell r="E8904" t="str">
            <v>Recibido</v>
          </cell>
          <cell r="F8904" t="str">
            <v>Enviado</v>
          </cell>
          <cell r="G8904" t="str">
            <v>ARS</v>
          </cell>
          <cell r="H8904">
            <v>5569</v>
          </cell>
          <cell r="I8904">
            <v>0</v>
          </cell>
          <cell r="J8904">
            <v>0</v>
          </cell>
          <cell r="K8904">
            <v>5569</v>
          </cell>
          <cell r="L8904" t="str">
            <v>Carolina Franceschin</v>
          </cell>
          <cell r="M8904">
            <v>31649544</v>
          </cell>
          <cell r="N8904">
            <v>1122851815</v>
          </cell>
          <cell r="O8904" t="str">
            <v>Carolina Franceschin</v>
          </cell>
          <cell r="P8904">
            <v>1122851815</v>
          </cell>
          <cell r="Q8904" t="str">
            <v>Cordoba</v>
          </cell>
          <cell r="R8904">
            <v>1671</v>
          </cell>
          <cell r="T8904" t="str">
            <v>Ing. Maschwitz</v>
          </cell>
          <cell r="U8904" t="str">
            <v>Escobar</v>
          </cell>
          <cell r="V8904">
            <v>1440</v>
          </cell>
          <cell r="W8904" t="str">
            <v>Capital Federal</v>
          </cell>
          <cell r="Y8904" t="str">
            <v>ENVÍO SIN CARGO (CABA Y GRAN PARTE DE GBA) TIEMPO: 4 a 6 DÍAS HÁBILES</v>
          </cell>
          <cell r="Z8904" t="str">
            <v>Mercado Pago</v>
          </cell>
          <cell r="AB8904" t="str">
            <v>Cod postal 1623</v>
          </cell>
          <cell r="AD8904">
            <v>44001</v>
          </cell>
          <cell r="AE8904">
            <v>44001</v>
          </cell>
          <cell r="AF8904" t="str">
            <v>PLATO PLAYO CERAMICA ROJO 26 CM PARTHENON</v>
          </cell>
          <cell r="AG8904">
            <v>2861</v>
          </cell>
          <cell r="AH8904">
            <v>1</v>
          </cell>
          <cell r="AI8904" t="str">
            <v>PO416472</v>
          </cell>
          <cell r="AJ8904" t="str">
            <v>Móvil</v>
          </cell>
          <cell r="AK8904" t="str">
            <v>LLEGAR EL JUEVES 25-06 ENTRE 8 Y 17 HORAS!</v>
          </cell>
          <cell r="AL8904">
            <v>1538571401</v>
          </cell>
          <cell r="AM8904">
            <v>237838837</v>
          </cell>
          <cell r="AN8904" t="str">
            <v>Sí</v>
          </cell>
        </row>
        <row r="8905">
          <cell r="A8905">
            <v>765</v>
          </cell>
          <cell r="B8905" t="str">
            <v>carofranches@gmail.com</v>
          </cell>
          <cell r="AF8905" t="str">
            <v>JUEGO X 6 PLATOS HONDOS PARTHENON ROJOS 26CM</v>
          </cell>
          <cell r="AG8905">
            <v>2708</v>
          </cell>
          <cell r="AH8905">
            <v>1</v>
          </cell>
          <cell r="AI8905" t="str">
            <v>PO416473</v>
          </cell>
          <cell r="AN8905" t="str">
            <v>Sí</v>
          </cell>
        </row>
        <row r="8906">
          <cell r="A8906">
            <v>764</v>
          </cell>
          <cell r="B8906" t="str">
            <v>lopezmaria1992@hotmail.com</v>
          </cell>
          <cell r="C8906">
            <v>44001</v>
          </cell>
          <cell r="D8906" t="str">
            <v>Abierta</v>
          </cell>
          <cell r="E8906" t="str">
            <v>Recibido</v>
          </cell>
          <cell r="F8906" t="str">
            <v>Enviado</v>
          </cell>
          <cell r="G8906" t="str">
            <v>ARS</v>
          </cell>
          <cell r="H8906">
            <v>1708</v>
          </cell>
          <cell r="I8906">
            <v>0</v>
          </cell>
          <cell r="J8906">
            <v>0</v>
          </cell>
          <cell r="K8906">
            <v>1708</v>
          </cell>
          <cell r="L8906" t="str">
            <v>María López</v>
          </cell>
          <cell r="M8906">
            <v>37597556</v>
          </cell>
          <cell r="N8906">
            <v>1564748969</v>
          </cell>
          <cell r="O8906" t="str">
            <v>María López</v>
          </cell>
          <cell r="P8906">
            <v>1564748969</v>
          </cell>
          <cell r="Q8906" t="str">
            <v>Emilio Morello (Calle 81)</v>
          </cell>
          <cell r="R8906">
            <v>3038</v>
          </cell>
          <cell r="T8906" t="str">
            <v>San Andrés</v>
          </cell>
          <cell r="U8906" t="str">
            <v>San Martín</v>
          </cell>
          <cell r="V8906">
            <v>1650</v>
          </cell>
          <cell r="W8906" t="str">
            <v>Gran Buenos Aires</v>
          </cell>
          <cell r="Y8906" t="str">
            <v>ENVÍO SIN CARGO (CABA Y GRAN PARTE DE GBA) TIEMPO: 4 a 6 DÍAS HÁBILES</v>
          </cell>
          <cell r="Z8906" t="str">
            <v>Mercado Pago</v>
          </cell>
          <cell r="AD8906">
            <v>44001</v>
          </cell>
          <cell r="AE8906">
            <v>44001</v>
          </cell>
          <cell r="AF8906" t="str">
            <v>MESA PLEGABLE PARA PC MADERA Y METAL 59X39X23CM (Beige)</v>
          </cell>
          <cell r="AG8906">
            <v>1708</v>
          </cell>
          <cell r="AH8906">
            <v>1</v>
          </cell>
          <cell r="AI8906" t="str">
            <v>046ME7897</v>
          </cell>
          <cell r="AJ8906" t="str">
            <v>Móvil</v>
          </cell>
          <cell r="AK8906" t="str">
            <v>VA A LLEGAR EL JUEVES 25-06 ENTRE 8 Y 17 HORAS!</v>
          </cell>
          <cell r="AL8906">
            <v>1538533579</v>
          </cell>
          <cell r="AM8906">
            <v>237852254</v>
          </cell>
          <cell r="AN8906" t="str">
            <v>Sí</v>
          </cell>
        </row>
        <row r="8907">
          <cell r="A8907">
            <v>763</v>
          </cell>
          <cell r="B8907" t="str">
            <v>paulama99@yahoo.com</v>
          </cell>
          <cell r="C8907">
            <v>44001</v>
          </cell>
          <cell r="D8907" t="str">
            <v>Abierta</v>
          </cell>
          <cell r="E8907" t="str">
            <v>Recibido</v>
          </cell>
          <cell r="F8907" t="str">
            <v>Enviado</v>
          </cell>
          <cell r="G8907" t="str">
            <v>ARS</v>
          </cell>
          <cell r="H8907" t="str">
            <v>3765.09</v>
          </cell>
          <cell r="I8907">
            <v>0</v>
          </cell>
          <cell r="J8907">
            <v>0</v>
          </cell>
          <cell r="K8907" t="str">
            <v>3765.09</v>
          </cell>
          <cell r="L8907" t="str">
            <v>Maria Paula Magaldi</v>
          </cell>
          <cell r="M8907">
            <v>25983335</v>
          </cell>
          <cell r="N8907">
            <v>1167100135</v>
          </cell>
          <cell r="O8907" t="str">
            <v>Maria Paula Magaldi</v>
          </cell>
          <cell r="P8907">
            <v>1167100135</v>
          </cell>
          <cell r="Q8907" t="str">
            <v>Gral Guemes</v>
          </cell>
          <cell r="R8907">
            <v>2050</v>
          </cell>
          <cell r="S8907" t="str">
            <v>1 N</v>
          </cell>
          <cell r="T8907" t="str">
            <v>Complejo La Mora (Edif Guemes)</v>
          </cell>
          <cell r="U8907" t="str">
            <v>Rincon de Milberg</v>
          </cell>
          <cell r="V8907">
            <v>1648</v>
          </cell>
          <cell r="W8907" t="str">
            <v>Gran Buenos Aires</v>
          </cell>
          <cell r="Y8907" t="str">
            <v>ENVÍO SIN CARGO (CABA Y GRAN PARTE DE GBA) TIEMPO: 4 a 6 DÍAS HÁBILES</v>
          </cell>
          <cell r="Z8907" t="str">
            <v>Mercado Pago</v>
          </cell>
          <cell r="AD8907">
            <v>44001</v>
          </cell>
          <cell r="AE8907">
            <v>44001</v>
          </cell>
          <cell r="AF8907" t="str">
            <v>FRASCO DE VIDRIO 31CM X 10CM DIAM</v>
          </cell>
          <cell r="AG8907" t="str">
            <v>1070.5</v>
          </cell>
          <cell r="AH8907">
            <v>1</v>
          </cell>
          <cell r="AI8907" t="str">
            <v>BA7442</v>
          </cell>
          <cell r="AJ8907" t="str">
            <v>Móvil</v>
          </cell>
          <cell r="AK8907" t="str">
            <v>VA A LLEGAR EL JUEVES 25-06 ENTRE 8 Y 17 HORAS!</v>
          </cell>
          <cell r="AL8907">
            <v>1538341130</v>
          </cell>
          <cell r="AM8907">
            <v>237144173</v>
          </cell>
          <cell r="AN8907" t="str">
            <v>Sí</v>
          </cell>
        </row>
        <row r="8908">
          <cell r="A8908">
            <v>763</v>
          </cell>
          <cell r="B8908" t="str">
            <v>paulama99@yahoo.com</v>
          </cell>
          <cell r="AF8908" t="str">
            <v>BOMBONERA C/TAPA DE VIDRIO 33*18.5 CM</v>
          </cell>
          <cell r="AG8908">
            <v>1318</v>
          </cell>
          <cell r="AH8908">
            <v>1</v>
          </cell>
          <cell r="AI8908" t="str">
            <v>BA7087</v>
          </cell>
          <cell r="AN8908" t="str">
            <v>Sí</v>
          </cell>
        </row>
        <row r="8909">
          <cell r="A8909">
            <v>763</v>
          </cell>
          <cell r="B8909" t="str">
            <v>paulama99@yahoo.com</v>
          </cell>
          <cell r="AF8909" t="str">
            <v>BOMBONERA DE VIDRIO BISCUITS 25CM / 12.5CM DIAM</v>
          </cell>
          <cell r="AG8909" t="str">
            <v>1376.59</v>
          </cell>
          <cell r="AH8909">
            <v>1</v>
          </cell>
          <cell r="AI8909" t="str">
            <v>094BA7086</v>
          </cell>
          <cell r="AN8909" t="str">
            <v>Sí</v>
          </cell>
        </row>
        <row r="8910">
          <cell r="A8910">
            <v>762</v>
          </cell>
          <cell r="B8910" t="str">
            <v>jaquelinemercado91@gmail.com</v>
          </cell>
          <cell r="C8910">
            <v>44001</v>
          </cell>
          <cell r="D8910" t="str">
            <v>Abierta</v>
          </cell>
          <cell r="E8910" t="str">
            <v>Recibido</v>
          </cell>
          <cell r="F8910" t="str">
            <v>Enviado</v>
          </cell>
          <cell r="G8910" t="str">
            <v>ARS</v>
          </cell>
          <cell r="H8910">
            <v>614</v>
          </cell>
          <cell r="I8910">
            <v>0</v>
          </cell>
          <cell r="J8910">
            <v>0</v>
          </cell>
          <cell r="K8910">
            <v>614</v>
          </cell>
          <cell r="L8910" t="str">
            <v>jaquelin belen Mercado</v>
          </cell>
          <cell r="M8910">
            <v>27387765900</v>
          </cell>
          <cell r="N8910">
            <v>1143811106</v>
          </cell>
          <cell r="O8910" t="str">
            <v>Jaquelin Belen Mercado</v>
          </cell>
          <cell r="P8910">
            <v>1143811106</v>
          </cell>
          <cell r="Q8910" t="str">
            <v>Salta</v>
          </cell>
          <cell r="R8910">
            <v>458</v>
          </cell>
          <cell r="S8910" t="str">
            <v>6 B</v>
          </cell>
          <cell r="T8910" t="str">
            <v>Capital Federal</v>
          </cell>
          <cell r="U8910" t="str">
            <v>Capital Federal</v>
          </cell>
          <cell r="V8910">
            <v>1074</v>
          </cell>
          <cell r="W8910" t="str">
            <v>Capital Federal</v>
          </cell>
          <cell r="Y8910" t="str">
            <v>SIN CARGO (CABA Y GRAN PARTE DE GBA)</v>
          </cell>
          <cell r="Z8910" t="str">
            <v>Mercado Pago</v>
          </cell>
          <cell r="AD8910">
            <v>44001</v>
          </cell>
          <cell r="AE8910">
            <v>44001</v>
          </cell>
          <cell r="AF8910" t="str">
            <v>SET X 6 RIGOLLEAU COPA DE VINO BAIRES 300ML</v>
          </cell>
          <cell r="AG8910">
            <v>614</v>
          </cell>
          <cell r="AH8910">
            <v>1</v>
          </cell>
          <cell r="AI8910" t="str">
            <v>RI68017PK</v>
          </cell>
          <cell r="AJ8910" t="str">
            <v>Web</v>
          </cell>
          <cell r="AK8910" t="str">
            <v>VA A LLEGAR EL MARTES 23-06 ENTRE 8 Y 17 HORAS!</v>
          </cell>
          <cell r="AL8910">
            <v>1538087094</v>
          </cell>
          <cell r="AM8910">
            <v>237655843</v>
          </cell>
          <cell r="AN8910" t="str">
            <v>Sí</v>
          </cell>
        </row>
        <row r="8911">
          <cell r="A8911">
            <v>761</v>
          </cell>
          <cell r="B8911" t="str">
            <v>martin.tangherlini@gmail.com</v>
          </cell>
          <cell r="C8911">
            <v>44001</v>
          </cell>
          <cell r="D8911" t="str">
            <v>Abierta</v>
          </cell>
          <cell r="E8911" t="str">
            <v>Recibido</v>
          </cell>
          <cell r="F8911" t="str">
            <v>Enviado</v>
          </cell>
          <cell r="G8911" t="str">
            <v>ARS</v>
          </cell>
          <cell r="H8911">
            <v>1708</v>
          </cell>
          <cell r="I8911">
            <v>0</v>
          </cell>
          <cell r="J8911">
            <v>0</v>
          </cell>
          <cell r="K8911">
            <v>1708</v>
          </cell>
          <cell r="L8911" t="str">
            <v>Martin Tangherlini</v>
          </cell>
          <cell r="M8911">
            <v>35993452</v>
          </cell>
          <cell r="N8911">
            <v>49630671</v>
          </cell>
          <cell r="O8911" t="str">
            <v>Martin Tangherlini</v>
          </cell>
          <cell r="P8911">
            <v>49630671</v>
          </cell>
          <cell r="Q8911" t="str">
            <v>Mario Bravo</v>
          </cell>
          <cell r="R8911">
            <v>1183</v>
          </cell>
          <cell r="S8911" t="str">
            <v>3B</v>
          </cell>
          <cell r="U8911" t="str">
            <v>Ciudad Autónoma de Buenos Aires</v>
          </cell>
          <cell r="V8911">
            <v>1175</v>
          </cell>
          <cell r="W8911" t="str">
            <v>Capital Federal</v>
          </cell>
          <cell r="Y8911" t="str">
            <v>SIN CARGO (CABA Y GRAN PARTE DE GBA)</v>
          </cell>
          <cell r="Z8911" t="str">
            <v>Mercado Pago</v>
          </cell>
          <cell r="AD8911">
            <v>44001</v>
          </cell>
          <cell r="AE8911">
            <v>44001</v>
          </cell>
          <cell r="AF8911" t="str">
            <v>MESA PLEGABLE PARA PC MADERA Y METAL 59X39X23CM (Beige)</v>
          </cell>
          <cell r="AG8911">
            <v>1708</v>
          </cell>
          <cell r="AH8911">
            <v>1</v>
          </cell>
          <cell r="AI8911" t="str">
            <v>046ME7897</v>
          </cell>
          <cell r="AJ8911" t="str">
            <v>Web</v>
          </cell>
          <cell r="AK8911" t="str">
            <v>LLEGARA EL MARTES 23-06 ENTRE 8 Y 17 HORAS !</v>
          </cell>
          <cell r="AL8911">
            <v>1537937536</v>
          </cell>
          <cell r="AM8911">
            <v>237594227</v>
          </cell>
          <cell r="AN8911" t="str">
            <v>Sí</v>
          </cell>
        </row>
        <row r="8912">
          <cell r="A8912">
            <v>760</v>
          </cell>
          <cell r="B8912" t="str">
            <v>sofiaisabeldiazbrown@hotmail.com</v>
          </cell>
          <cell r="C8912">
            <v>44001</v>
          </cell>
          <cell r="D8912" t="str">
            <v>Abierta</v>
          </cell>
          <cell r="E8912" t="str">
            <v>Recibido</v>
          </cell>
          <cell r="F8912" t="str">
            <v>Enviado</v>
          </cell>
          <cell r="G8912" t="str">
            <v>ARS</v>
          </cell>
          <cell r="H8912" t="str">
            <v>1048.29</v>
          </cell>
          <cell r="I8912">
            <v>0</v>
          </cell>
          <cell r="J8912">
            <v>0</v>
          </cell>
          <cell r="K8912" t="str">
            <v>1048.29</v>
          </cell>
          <cell r="L8912" t="str">
            <v>Sofia Diaz brown</v>
          </cell>
          <cell r="M8912">
            <v>42644856</v>
          </cell>
          <cell r="N8912">
            <v>1132154046</v>
          </cell>
          <cell r="O8912" t="str">
            <v>Sofia Diaz brown</v>
          </cell>
          <cell r="P8912">
            <v>1132154046</v>
          </cell>
          <cell r="Q8912" t="str">
            <v>2 De Mayo</v>
          </cell>
          <cell r="R8912">
            <v>2759</v>
          </cell>
          <cell r="S8912" t="str">
            <v>5a</v>
          </cell>
          <cell r="T8912" t="str">
            <v>Lanús oeste</v>
          </cell>
          <cell r="U8912" t="str">
            <v>Lanús</v>
          </cell>
          <cell r="V8912">
            <v>1824</v>
          </cell>
          <cell r="W8912" t="str">
            <v>Gran Buenos Aires</v>
          </cell>
          <cell r="Y8912" t="str">
            <v>SIN CARGO (CABA Y GRAN PARTE DE GBA)</v>
          </cell>
          <cell r="Z8912" t="str">
            <v>Mercado Pago</v>
          </cell>
          <cell r="AB8912" t="str">
            <v>Me gustaría recibir información sobre que día llegaría el pedido! Gracias</v>
          </cell>
          <cell r="AD8912">
            <v>44001</v>
          </cell>
          <cell r="AE8912">
            <v>44001</v>
          </cell>
          <cell r="AF8912" t="str">
            <v>COCTELERA 750ML AC. INOX.</v>
          </cell>
          <cell r="AG8912" t="str">
            <v>1048.29</v>
          </cell>
          <cell r="AH8912">
            <v>1</v>
          </cell>
          <cell r="AI8912" t="str">
            <v>046BA4771</v>
          </cell>
          <cell r="AJ8912" t="str">
            <v>Móvil</v>
          </cell>
          <cell r="AK8912" t="str">
            <v>LLEGAR MIERCOLES 24-06 ENTRE 8 Y 17 HORAS!</v>
          </cell>
          <cell r="AL8912">
            <v>1537569584</v>
          </cell>
          <cell r="AM8912">
            <v>237323593</v>
          </cell>
          <cell r="AN8912" t="str">
            <v>Sí</v>
          </cell>
        </row>
        <row r="8913">
          <cell r="A8913">
            <v>759</v>
          </cell>
          <cell r="B8913" t="str">
            <v>mery_18sg@hotmail.com</v>
          </cell>
          <cell r="C8913">
            <v>44000</v>
          </cell>
          <cell r="D8913" t="str">
            <v>Abierta</v>
          </cell>
          <cell r="E8913" t="str">
            <v>Recibido</v>
          </cell>
          <cell r="F8913" t="str">
            <v>Enviado</v>
          </cell>
          <cell r="G8913" t="str">
            <v>ARS</v>
          </cell>
          <cell r="H8913" t="str">
            <v>566.5</v>
          </cell>
          <cell r="I8913">
            <v>0</v>
          </cell>
          <cell r="J8913">
            <v>0</v>
          </cell>
          <cell r="K8913" t="str">
            <v>566.5</v>
          </cell>
          <cell r="L8913" t="str">
            <v>Maria Gabriela Pastre</v>
          </cell>
          <cell r="M8913">
            <v>31253120</v>
          </cell>
          <cell r="N8913">
            <v>1156030105</v>
          </cell>
          <cell r="O8913" t="str">
            <v>Maria Gabriela Pastre</v>
          </cell>
          <cell r="P8913">
            <v>1156030105</v>
          </cell>
          <cell r="Q8913" t="str">
            <v>Melincue</v>
          </cell>
          <cell r="R8913">
            <v>2679</v>
          </cell>
          <cell r="S8913">
            <v>3</v>
          </cell>
          <cell r="T8913" t="str">
            <v>Villa del parque</v>
          </cell>
          <cell r="U8913" t="str">
            <v>Caba</v>
          </cell>
          <cell r="V8913">
            <v>1417</v>
          </cell>
          <cell r="W8913" t="str">
            <v>Capital Federal</v>
          </cell>
          <cell r="Y8913" t="str">
            <v>SIN CARGO (CABA Y GRAN PARTE DE GBA)</v>
          </cell>
          <cell r="Z8913" t="str">
            <v>Mercado Pago</v>
          </cell>
          <cell r="AB8913" t="str">
            <v>Color rosa si tienen sino verde gracias</v>
          </cell>
          <cell r="AD8913">
            <v>44000</v>
          </cell>
          <cell r="AE8913">
            <v>44001</v>
          </cell>
          <cell r="AF8913" t="str">
            <v>TRAPEADOR DE PISO EXTENSIBLE</v>
          </cell>
          <cell r="AG8913" t="str">
            <v>566.5</v>
          </cell>
          <cell r="AH8913">
            <v>1</v>
          </cell>
          <cell r="AI8913" t="str">
            <v>046LI7537</v>
          </cell>
          <cell r="AJ8913" t="str">
            <v>Móvil</v>
          </cell>
          <cell r="AK8913" t="str">
            <v>LLEGAR MARTES 23-06 ENTRE 8 Y 17 HORAS!</v>
          </cell>
          <cell r="AL8913">
            <v>1537421760</v>
          </cell>
          <cell r="AM8913">
            <v>237123987</v>
          </cell>
          <cell r="AN8913" t="str">
            <v>Sí</v>
          </cell>
        </row>
        <row r="8914">
          <cell r="A8914">
            <v>758</v>
          </cell>
          <cell r="B8914" t="str">
            <v>let_suto@hotmail.com.ar</v>
          </cell>
          <cell r="C8914">
            <v>44000</v>
          </cell>
          <cell r="D8914" t="str">
            <v>Abierta</v>
          </cell>
          <cell r="E8914" t="str">
            <v>Recibido</v>
          </cell>
          <cell r="F8914" t="str">
            <v>Enviado</v>
          </cell>
          <cell r="G8914" t="str">
            <v>ARS</v>
          </cell>
          <cell r="H8914" t="str">
            <v>1276.34</v>
          </cell>
          <cell r="I8914">
            <v>0</v>
          </cell>
          <cell r="J8914">
            <v>0</v>
          </cell>
          <cell r="K8914" t="str">
            <v>1276.34</v>
          </cell>
          <cell r="L8914" t="str">
            <v>Luis Javier Giusti</v>
          </cell>
          <cell r="M8914">
            <v>31239511</v>
          </cell>
          <cell r="N8914">
            <v>1124515140</v>
          </cell>
          <cell r="O8914" t="str">
            <v>Luis Javier Giusti</v>
          </cell>
          <cell r="P8914">
            <v>1124515140</v>
          </cell>
          <cell r="Q8914" t="str">
            <v>Los almendros</v>
          </cell>
          <cell r="R8914">
            <v>1444</v>
          </cell>
          <cell r="S8914">
            <v>13</v>
          </cell>
          <cell r="U8914" t="str">
            <v>Pilar</v>
          </cell>
          <cell r="V8914">
            <v>1440</v>
          </cell>
          <cell r="W8914" t="str">
            <v>Capital Federal</v>
          </cell>
          <cell r="Y8914" t="str">
            <v>SIN CARGO (CABA Y GRAN PARTE DE GBA)</v>
          </cell>
          <cell r="Z8914" t="str">
            <v>Mercado Pago</v>
          </cell>
          <cell r="AB8914" t="str">
            <v xml:space="preserve">Aclaro que el código postal es: 1629  El portón del complejo donde vivo es de color beige </v>
          </cell>
          <cell r="AD8914">
            <v>44000</v>
          </cell>
          <cell r="AE8914">
            <v>44001</v>
          </cell>
          <cell r="AF8914" t="str">
            <v>COLADOR BALLENA 32CM X 10.5CM (Verde)</v>
          </cell>
          <cell r="AG8914" t="str">
            <v>144.56</v>
          </cell>
          <cell r="AH8914">
            <v>1</v>
          </cell>
          <cell r="AJ8914" t="str">
            <v>Móvil</v>
          </cell>
          <cell r="AK8914" t="str">
            <v>LLEGA EL MARTES 23-06 ENTRE 8 Y 17 HORAS!</v>
          </cell>
          <cell r="AL8914">
            <v>1537027763</v>
          </cell>
          <cell r="AM8914">
            <v>236764480</v>
          </cell>
          <cell r="AN8914" t="str">
            <v>Sí</v>
          </cell>
        </row>
        <row r="8915">
          <cell r="A8915">
            <v>758</v>
          </cell>
          <cell r="B8915" t="str">
            <v>let_suto@hotmail.com.ar</v>
          </cell>
          <cell r="AF8915" t="str">
            <v>TAPA PARA BOTELLAS 1 PIEZA COLORES SURTIDOS</v>
          </cell>
          <cell r="AG8915" t="str">
            <v>19.99</v>
          </cell>
          <cell r="AH8915">
            <v>2</v>
          </cell>
          <cell r="AI8915" t="str">
            <v>019BA6984</v>
          </cell>
          <cell r="AN8915" t="str">
            <v>Sí</v>
          </cell>
        </row>
        <row r="8916">
          <cell r="A8916">
            <v>758</v>
          </cell>
          <cell r="B8916" t="str">
            <v>let_suto@hotmail.com.ar</v>
          </cell>
          <cell r="AF8916" t="str">
            <v>JARRA MEDIDORA RECTA GDE 7.7X14CM</v>
          </cell>
          <cell r="AG8916">
            <v>522</v>
          </cell>
          <cell r="AH8916">
            <v>1</v>
          </cell>
          <cell r="AI8916" t="str">
            <v>055BA7679</v>
          </cell>
          <cell r="AN8916" t="str">
            <v>Sí</v>
          </cell>
        </row>
        <row r="8917">
          <cell r="A8917">
            <v>758</v>
          </cell>
          <cell r="B8917" t="str">
            <v>let_suto@hotmail.com.ar</v>
          </cell>
          <cell r="AF8917" t="str">
            <v>TAMIZ ACERO INXODABLE</v>
          </cell>
          <cell r="AG8917" t="str">
            <v>569.8</v>
          </cell>
          <cell r="AH8917">
            <v>1</v>
          </cell>
          <cell r="AI8917" t="str">
            <v>046BA4748 LE PUSE EL 15%</v>
          </cell>
          <cell r="AN8917" t="str">
            <v>Sí</v>
          </cell>
        </row>
        <row r="8918">
          <cell r="A8918">
            <v>757</v>
          </cell>
          <cell r="B8918" t="str">
            <v>shadimolina99@gmail.com</v>
          </cell>
          <cell r="C8918">
            <v>44000</v>
          </cell>
          <cell r="D8918" t="str">
            <v>Abierta</v>
          </cell>
          <cell r="E8918" t="str">
            <v>Anulado</v>
          </cell>
          <cell r="F8918" t="str">
            <v>No está empaquetado</v>
          </cell>
          <cell r="G8918" t="str">
            <v>ARS</v>
          </cell>
          <cell r="H8918">
            <v>1708</v>
          </cell>
          <cell r="I8918">
            <v>0</v>
          </cell>
          <cell r="J8918">
            <v>655</v>
          </cell>
          <cell r="K8918">
            <v>2363</v>
          </cell>
          <cell r="L8918" t="str">
            <v>Shadia Molins</v>
          </cell>
          <cell r="M8918">
            <v>41553379</v>
          </cell>
          <cell r="N8918">
            <v>2281303832</v>
          </cell>
          <cell r="O8918" t="str">
            <v>Shadia Molins</v>
          </cell>
          <cell r="P8918">
            <v>2281303832</v>
          </cell>
          <cell r="Q8918" t="str">
            <v>Necochea</v>
          </cell>
          <cell r="R8918">
            <v>1381</v>
          </cell>
          <cell r="U8918" t="str">
            <v>Azul</v>
          </cell>
          <cell r="V8918">
            <v>7300</v>
          </cell>
          <cell r="W8918" t="str">
            <v>Buenos Aires</v>
          </cell>
          <cell r="Y8918" t="str">
            <v>Correo Argentino - Encomienda Clásica</v>
          </cell>
          <cell r="Z8918" t="str">
            <v>Mercado Pago</v>
          </cell>
          <cell r="AF8918" t="str">
            <v>MESA PLEGABLE PARA PC MADERA Y METAL 59X39X23CM (Beige)</v>
          </cell>
          <cell r="AG8918">
            <v>1708</v>
          </cell>
          <cell r="AH8918">
            <v>1</v>
          </cell>
          <cell r="AI8918" t="str">
            <v>046ME7897</v>
          </cell>
          <cell r="AJ8918" t="str">
            <v>Móvil</v>
          </cell>
          <cell r="AK8918" t="str">
            <v/>
          </cell>
          <cell r="AL8918">
            <v>1536997772</v>
          </cell>
          <cell r="AM8918">
            <v>236858825</v>
          </cell>
          <cell r="AN8918" t="str">
            <v>Sí</v>
          </cell>
        </row>
        <row r="8919">
          <cell r="A8919">
            <v>756</v>
          </cell>
          <cell r="B8919" t="str">
            <v>cami_betten@hotmail.com</v>
          </cell>
          <cell r="C8919">
            <v>44000</v>
          </cell>
          <cell r="D8919" t="str">
            <v>Abierta</v>
          </cell>
          <cell r="E8919" t="str">
            <v>Recibido</v>
          </cell>
          <cell r="F8919" t="str">
            <v>Enviado</v>
          </cell>
          <cell r="G8919" t="str">
            <v>ARS</v>
          </cell>
          <cell r="H8919" t="str">
            <v>1635.33</v>
          </cell>
          <cell r="I8919">
            <v>1000</v>
          </cell>
          <cell r="J8919">
            <v>0</v>
          </cell>
          <cell r="K8919" t="str">
            <v>635.33</v>
          </cell>
          <cell r="L8919" t="str">
            <v>Camila Bettendorff</v>
          </cell>
          <cell r="M8919">
            <v>40790183</v>
          </cell>
          <cell r="N8919">
            <v>5493446558940</v>
          </cell>
          <cell r="O8919" t="str">
            <v>Camila Bettendorff</v>
          </cell>
          <cell r="P8919">
            <v>5493446558940</v>
          </cell>
          <cell r="Q8919" t="str">
            <v>Charcas</v>
          </cell>
          <cell r="R8919">
            <v>3321</v>
          </cell>
          <cell r="S8919" t="str">
            <v>7b</v>
          </cell>
          <cell r="T8919" t="str">
            <v>Palermo</v>
          </cell>
          <cell r="U8919" t="str">
            <v>Caba</v>
          </cell>
          <cell r="V8919">
            <v>1425</v>
          </cell>
          <cell r="W8919" t="str">
            <v>Capital Federal</v>
          </cell>
          <cell r="Y8919" t="str">
            <v>SIN CARGO (CABA Y GRAN PARTE DE GBA)</v>
          </cell>
          <cell r="Z8919" t="str">
            <v>Mercado Pago</v>
          </cell>
          <cell r="AA8919" t="str">
            <v>GANADORACONCURSO</v>
          </cell>
          <cell r="AD8919">
            <v>44000</v>
          </cell>
          <cell r="AE8919">
            <v>44001</v>
          </cell>
          <cell r="AF8919" t="str">
            <v>TABLA BLANCA 35.5 CM DIAM</v>
          </cell>
          <cell r="AG8919" t="str">
            <v>337.58</v>
          </cell>
          <cell r="AH8919">
            <v>1</v>
          </cell>
          <cell r="AI8919" t="str">
            <v>42BA1021</v>
          </cell>
          <cell r="AJ8919" t="str">
            <v>Móvil</v>
          </cell>
          <cell r="AK8919" t="str">
            <v>LLEGAR MARTES 23-06 ENTRE 8 Y 17 HORAS!</v>
          </cell>
          <cell r="AL8919">
            <v>1536534384</v>
          </cell>
          <cell r="AM8919">
            <v>236026247</v>
          </cell>
          <cell r="AN8919" t="str">
            <v>Sí</v>
          </cell>
        </row>
        <row r="8920">
          <cell r="A8920">
            <v>756</v>
          </cell>
          <cell r="B8920" t="str">
            <v>cami_betten@hotmail.com</v>
          </cell>
          <cell r="AF8920" t="str">
            <v>TAPA PARA BOTELLAS 1 PIEZA COLORES SURTIDOS</v>
          </cell>
          <cell r="AG8920" t="str">
            <v>19.99</v>
          </cell>
          <cell r="AH8920">
            <v>1</v>
          </cell>
          <cell r="AI8920" t="str">
            <v>019BA6984</v>
          </cell>
          <cell r="AN8920" t="str">
            <v>Sí</v>
          </cell>
        </row>
        <row r="8921">
          <cell r="A8921">
            <v>756</v>
          </cell>
          <cell r="B8921" t="str">
            <v>cami_betten@hotmail.com</v>
          </cell>
          <cell r="AF8921" t="str">
            <v>COLADOR BALLENA 32CM X 10.5CM (Violeta)</v>
          </cell>
          <cell r="AG8921" t="str">
            <v>144.56</v>
          </cell>
          <cell r="AH8921">
            <v>1</v>
          </cell>
          <cell r="AN8921" t="str">
            <v>Sí</v>
          </cell>
        </row>
        <row r="8922">
          <cell r="A8922">
            <v>756</v>
          </cell>
          <cell r="B8922" t="str">
            <v>cami_betten@hotmail.com</v>
          </cell>
          <cell r="AF8922" t="str">
            <v>HOMBRECITO CON VIRULANA COLORES SURTIDOS</v>
          </cell>
          <cell r="AG8922" t="str">
            <v>88.2</v>
          </cell>
          <cell r="AH8922">
            <v>1</v>
          </cell>
          <cell r="AI8922" t="str">
            <v>019BA7570</v>
          </cell>
          <cell r="AN8922" t="str">
            <v>Sí</v>
          </cell>
        </row>
        <row r="8923">
          <cell r="A8923">
            <v>756</v>
          </cell>
          <cell r="B8923" t="str">
            <v>cami_betten@hotmail.com</v>
          </cell>
          <cell r="AF8923" t="str">
            <v>BATIDOR SEMIAUTOMATICO 34 CM</v>
          </cell>
          <cell r="AG8923" t="str">
            <v>313.5</v>
          </cell>
          <cell r="AH8923">
            <v>1</v>
          </cell>
          <cell r="AI8923" t="str">
            <v>046BA4824</v>
          </cell>
          <cell r="AN8923" t="str">
            <v>Sí</v>
          </cell>
        </row>
        <row r="8924">
          <cell r="A8924">
            <v>756</v>
          </cell>
          <cell r="B8924" t="str">
            <v>cami_betten@hotmail.com</v>
          </cell>
          <cell r="AF8924" t="str">
            <v>MOLDE FLANERA ANTIADHERENTE</v>
          </cell>
          <cell r="AG8924">
            <v>462</v>
          </cell>
          <cell r="AH8924">
            <v>1</v>
          </cell>
          <cell r="AI8924" t="str">
            <v>046BA4825 LE PUSE EL 15% DEL BULTO</v>
          </cell>
          <cell r="AN8924" t="str">
            <v>Sí</v>
          </cell>
        </row>
        <row r="8925">
          <cell r="A8925">
            <v>756</v>
          </cell>
          <cell r="B8925" t="str">
            <v>cami_betten@hotmail.com</v>
          </cell>
          <cell r="AF8925" t="str">
            <v>MOLDE GALLETA CORAZON</v>
          </cell>
          <cell r="AG8925" t="str">
            <v>269.5</v>
          </cell>
          <cell r="AH8925">
            <v>1</v>
          </cell>
          <cell r="AI8925" t="str">
            <v>046BA4834</v>
          </cell>
          <cell r="AN8925" t="str">
            <v>Sí</v>
          </cell>
        </row>
        <row r="8926">
          <cell r="A8926">
            <v>755</v>
          </cell>
          <cell r="B8926" t="str">
            <v>romch88@hotmail.com</v>
          </cell>
          <cell r="C8926">
            <v>44000</v>
          </cell>
          <cell r="D8926" t="str">
            <v>Abierta</v>
          </cell>
          <cell r="E8926" t="str">
            <v>Recibido</v>
          </cell>
          <cell r="F8926" t="str">
            <v>Enviado</v>
          </cell>
          <cell r="G8926" t="str">
            <v>ARS</v>
          </cell>
          <cell r="H8926">
            <v>1708</v>
          </cell>
          <cell r="I8926">
            <v>0</v>
          </cell>
          <cell r="J8926">
            <v>0</v>
          </cell>
          <cell r="K8926">
            <v>1708</v>
          </cell>
          <cell r="L8926" t="str">
            <v>Romina Vindel</v>
          </cell>
          <cell r="M8926">
            <v>34205096</v>
          </cell>
          <cell r="N8926">
            <v>1163074423</v>
          </cell>
          <cell r="O8926" t="str">
            <v>Romina vindel</v>
          </cell>
          <cell r="P8926">
            <v>1163074423</v>
          </cell>
          <cell r="Q8926" t="str">
            <v>Condarco</v>
          </cell>
          <cell r="R8926">
            <v>705</v>
          </cell>
          <cell r="T8926" t="str">
            <v>temperley</v>
          </cell>
          <cell r="U8926" t="str">
            <v>Lomas De Zamora</v>
          </cell>
          <cell r="V8926">
            <v>1834</v>
          </cell>
          <cell r="W8926" t="str">
            <v>Gran Buenos Aires</v>
          </cell>
          <cell r="Y8926" t="str">
            <v>SIN CARGO (CABA Y GRAN PARTE DE GBA)</v>
          </cell>
          <cell r="Z8926" t="str">
            <v>Mercado Pago</v>
          </cell>
          <cell r="AD8926">
            <v>44000</v>
          </cell>
          <cell r="AE8926">
            <v>44001</v>
          </cell>
          <cell r="AF8926" t="str">
            <v>MESA PLEGABLE PARA PC MADERA Y METAL 59X39X23CM (Marrón oscuro)</v>
          </cell>
          <cell r="AG8926">
            <v>1708</v>
          </cell>
          <cell r="AH8926">
            <v>1</v>
          </cell>
          <cell r="AI8926" t="str">
            <v>046ME7897</v>
          </cell>
          <cell r="AJ8926" t="str">
            <v>Web</v>
          </cell>
          <cell r="AK8926" t="str">
            <v>LLEGA EL MIERCOLES 24-06 ENTRE 8 Y 17 HORAS!</v>
          </cell>
          <cell r="AL8926">
            <v>1536459093</v>
          </cell>
          <cell r="AM8926">
            <v>235487223</v>
          </cell>
          <cell r="AN8926" t="str">
            <v>Sí</v>
          </cell>
        </row>
        <row r="8927">
          <cell r="A8927">
            <v>754</v>
          </cell>
          <cell r="B8927" t="str">
            <v>jesicabergamasco@gmail.com</v>
          </cell>
          <cell r="C8927">
            <v>44000</v>
          </cell>
          <cell r="D8927" t="str">
            <v>Abierta</v>
          </cell>
          <cell r="E8927" t="str">
            <v>Recibido</v>
          </cell>
          <cell r="F8927" t="str">
            <v>Enviado</v>
          </cell>
          <cell r="G8927" t="str">
            <v>ARS</v>
          </cell>
          <cell r="H8927" t="str">
            <v>1332.44</v>
          </cell>
          <cell r="I8927">
            <v>0</v>
          </cell>
          <cell r="J8927">
            <v>0</v>
          </cell>
          <cell r="K8927" t="str">
            <v>1332.44</v>
          </cell>
          <cell r="L8927" t="str">
            <v>Jesica Bergamasco</v>
          </cell>
          <cell r="M8927">
            <v>29842232</v>
          </cell>
          <cell r="N8927">
            <v>1128595069</v>
          </cell>
          <cell r="O8927" t="str">
            <v>Jesica Bergamasco</v>
          </cell>
          <cell r="P8927">
            <v>1128595069</v>
          </cell>
          <cell r="Q8927" t="str">
            <v>Sarmiento</v>
          </cell>
          <cell r="R8927">
            <v>190</v>
          </cell>
          <cell r="S8927" t="str">
            <v>1 B</v>
          </cell>
          <cell r="T8927" t="str">
            <v>Buenos Aires</v>
          </cell>
          <cell r="U8927" t="str">
            <v>Buenos Aires</v>
          </cell>
          <cell r="V8927">
            <v>1870</v>
          </cell>
          <cell r="W8927" t="str">
            <v>Gran Buenos Aires</v>
          </cell>
          <cell r="Y8927" t="str">
            <v>SIN CARGO (CABA Y GRAN PARTE DE GBA)</v>
          </cell>
          <cell r="Z8927" t="str">
            <v>Mercado Pago</v>
          </cell>
          <cell r="AD8927">
            <v>44000</v>
          </cell>
          <cell r="AE8927">
            <v>44001</v>
          </cell>
          <cell r="AF8927" t="str">
            <v>BOWL BAMBOO GRIS 14X28CM</v>
          </cell>
          <cell r="AG8927" t="str">
            <v>1332.44</v>
          </cell>
          <cell r="AH8927">
            <v>1</v>
          </cell>
          <cell r="AI8927" t="str">
            <v>BA7814</v>
          </cell>
          <cell r="AJ8927" t="str">
            <v>Web</v>
          </cell>
          <cell r="AK8927" t="str">
            <v>LLEGA EL MIERCOLES 24-06 ENTRE 8 Y 17 HORAS!</v>
          </cell>
          <cell r="AL8927">
            <v>1536189270</v>
          </cell>
          <cell r="AM8927">
            <v>236460665</v>
          </cell>
          <cell r="AN8927" t="str">
            <v>Sí</v>
          </cell>
        </row>
        <row r="8928">
          <cell r="A8928">
            <v>753</v>
          </cell>
          <cell r="B8928" t="str">
            <v>marcehouary@gmail.com</v>
          </cell>
          <cell r="C8928">
            <v>43999</v>
          </cell>
          <cell r="D8928" t="str">
            <v>Abierta</v>
          </cell>
          <cell r="E8928" t="str">
            <v>Recibido</v>
          </cell>
          <cell r="F8928" t="str">
            <v>Enviado</v>
          </cell>
          <cell r="G8928" t="str">
            <v>ARS</v>
          </cell>
          <cell r="H8928" t="str">
            <v>877.69</v>
          </cell>
          <cell r="I8928" t="str">
            <v>131.65</v>
          </cell>
          <cell r="J8928">
            <v>0</v>
          </cell>
          <cell r="K8928" t="str">
            <v>746.04</v>
          </cell>
          <cell r="L8928" t="str">
            <v>Marcela Houary</v>
          </cell>
          <cell r="M8928">
            <v>17410287</v>
          </cell>
          <cell r="N8928">
            <v>1157984440</v>
          </cell>
          <cell r="O8928" t="str">
            <v>Marcela Houary</v>
          </cell>
          <cell r="P8928">
            <v>1157984440</v>
          </cell>
          <cell r="Q8928" t="str">
            <v>Estanislao del Campo</v>
          </cell>
          <cell r="R8928">
            <v>1736</v>
          </cell>
          <cell r="S8928">
            <v>3</v>
          </cell>
          <cell r="T8928" t="str">
            <v>Cruceita</v>
          </cell>
          <cell r="U8928" t="str">
            <v>Avellaneda</v>
          </cell>
          <cell r="V8928">
            <v>1870</v>
          </cell>
          <cell r="W8928" t="str">
            <v>Gran Buenos Aires</v>
          </cell>
          <cell r="Y8928" t="str">
            <v>SIN CARGO (CABA Y GRAN PARTE DE GBA)</v>
          </cell>
          <cell r="Z8928" t="str">
            <v>Mercado Pago</v>
          </cell>
          <cell r="AA8928" t="str">
            <v>AMIGOS</v>
          </cell>
          <cell r="AC8928" t="str">
            <v>ENVIAR JUNTO A PEDIDOS 712 Y 753, VAN TODOS A LA MISMA DIRECCION. BALDE EN COLOR VERDE, SINO COLOR AZUL O AMARILLO.</v>
          </cell>
          <cell r="AD8928">
            <v>43999</v>
          </cell>
          <cell r="AE8928">
            <v>44000</v>
          </cell>
          <cell r="AF8928" t="str">
            <v>BALDE PLASTICO TRANSPARENTE VARIOS COLORES (Verde)</v>
          </cell>
          <cell r="AG8928" t="str">
            <v>486.09</v>
          </cell>
          <cell r="AH8928">
            <v>1</v>
          </cell>
          <cell r="AI8928">
            <v>5737</v>
          </cell>
          <cell r="AJ8928" t="str">
            <v>Web</v>
          </cell>
          <cell r="AK8928" t="str">
            <v xml:space="preserve">LLEGA EL 19-06 ENTRE  8 Y 17 HORAS </v>
          </cell>
          <cell r="AL8928">
            <v>1535430063</v>
          </cell>
          <cell r="AM8928">
            <v>235827518</v>
          </cell>
          <cell r="AN8928" t="str">
            <v>Sí</v>
          </cell>
        </row>
        <row r="8929">
          <cell r="A8929">
            <v>753</v>
          </cell>
          <cell r="B8929" t="str">
            <v>marcehouary@gmail.com</v>
          </cell>
          <cell r="AF8929" t="str">
            <v>TRAPEADOR DE MANO VERDE 38X12 CM</v>
          </cell>
          <cell r="AG8929" t="str">
            <v>391.6</v>
          </cell>
          <cell r="AH8929">
            <v>1</v>
          </cell>
          <cell r="AI8929" t="str">
            <v>046LI7902</v>
          </cell>
          <cell r="AN8929" t="str">
            <v>Sí</v>
          </cell>
        </row>
        <row r="8930">
          <cell r="A8930">
            <v>752</v>
          </cell>
          <cell r="B8930" t="str">
            <v>viviana.zeta@hotmail.com</v>
          </cell>
          <cell r="C8930">
            <v>43999</v>
          </cell>
          <cell r="D8930" t="str">
            <v>Abierta</v>
          </cell>
          <cell r="E8930" t="str">
            <v>Recibido</v>
          </cell>
          <cell r="F8930" t="str">
            <v>Enviado</v>
          </cell>
          <cell r="G8930" t="str">
            <v>ARS</v>
          </cell>
          <cell r="H8930" t="str">
            <v>6261.02</v>
          </cell>
          <cell r="I8930">
            <v>0</v>
          </cell>
          <cell r="J8930">
            <v>0</v>
          </cell>
          <cell r="K8930" t="str">
            <v>6261.02</v>
          </cell>
          <cell r="L8930" t="str">
            <v>Viviana Giménez</v>
          </cell>
          <cell r="M8930">
            <v>17427801</v>
          </cell>
          <cell r="N8930">
            <v>1165604291</v>
          </cell>
          <cell r="O8930" t="str">
            <v>Viviana Giménez</v>
          </cell>
          <cell r="P8930">
            <v>1165604291</v>
          </cell>
          <cell r="Q8930" t="str">
            <v>Belgrano</v>
          </cell>
          <cell r="R8930">
            <v>135</v>
          </cell>
          <cell r="U8930" t="str">
            <v>Gral Rodríguez</v>
          </cell>
          <cell r="V8930">
            <v>1440</v>
          </cell>
          <cell r="W8930" t="str">
            <v>Capital Federal</v>
          </cell>
          <cell r="Y8930" t="str">
            <v>SIN CARGO (CABA Y GRAN PARTE DE GBA)</v>
          </cell>
          <cell r="Z8930" t="str">
            <v>Mercado Pago</v>
          </cell>
          <cell r="AB8930" t="str">
            <v>Belgrano 135 Gral Rodríguez C.p:1748.</v>
          </cell>
          <cell r="AD8930">
            <v>43999</v>
          </cell>
          <cell r="AE8930">
            <v>44001</v>
          </cell>
          <cell r="AF8930" t="str">
            <v>BOMBONERA DE VIDRIO 15.5CM / 12.5CM DIAM</v>
          </cell>
          <cell r="AG8930" t="str">
            <v>692.02</v>
          </cell>
          <cell r="AH8930">
            <v>1</v>
          </cell>
          <cell r="AI8930" t="str">
            <v>094BA7090</v>
          </cell>
          <cell r="AJ8930" t="str">
            <v>Móvil</v>
          </cell>
          <cell r="AK8930" t="str">
            <v>LLEGA EL MARTES 23-06 ENTRE 8 Y 17 HORAS!</v>
          </cell>
          <cell r="AL8930">
            <v>1535405389</v>
          </cell>
          <cell r="AM8930">
            <v>235786699</v>
          </cell>
          <cell r="AN8930" t="str">
            <v>Sí</v>
          </cell>
        </row>
        <row r="8931">
          <cell r="A8931">
            <v>752</v>
          </cell>
          <cell r="B8931" t="str">
            <v>viviana.zeta@hotmail.com</v>
          </cell>
          <cell r="AF8931" t="str">
            <v>JUEGO X 6 PLATOS HONDOS PARTHENON ROJOS 26CM</v>
          </cell>
          <cell r="AG8931">
            <v>2708</v>
          </cell>
          <cell r="AH8931">
            <v>1</v>
          </cell>
          <cell r="AI8931" t="str">
            <v>PO416473</v>
          </cell>
          <cell r="AN8931" t="str">
            <v>Sí</v>
          </cell>
        </row>
        <row r="8932">
          <cell r="A8932">
            <v>752</v>
          </cell>
          <cell r="B8932" t="str">
            <v>viviana.zeta@hotmail.com</v>
          </cell>
          <cell r="AF8932" t="str">
            <v>PLATO PLAYO CERAMICA ROJO 26 CM PARTHENON</v>
          </cell>
          <cell r="AG8932">
            <v>2861</v>
          </cell>
          <cell r="AH8932">
            <v>1</v>
          </cell>
          <cell r="AI8932" t="str">
            <v>PO416472</v>
          </cell>
          <cell r="AN8932" t="str">
            <v>Sí</v>
          </cell>
        </row>
        <row r="8933">
          <cell r="A8933">
            <v>751</v>
          </cell>
          <cell r="B8933" t="str">
            <v>esthersued35@gmail.com</v>
          </cell>
          <cell r="C8933">
            <v>43999</v>
          </cell>
          <cell r="D8933" t="str">
            <v>Abierta</v>
          </cell>
          <cell r="E8933" t="str">
            <v>Recibido</v>
          </cell>
          <cell r="F8933" t="str">
            <v>Enviado</v>
          </cell>
          <cell r="G8933" t="str">
            <v>ARS</v>
          </cell>
          <cell r="H8933" t="str">
            <v>2028.88</v>
          </cell>
          <cell r="I8933">
            <v>0</v>
          </cell>
          <cell r="J8933">
            <v>0</v>
          </cell>
          <cell r="K8933" t="str">
            <v>2028.88</v>
          </cell>
          <cell r="L8933" t="str">
            <v>Esther Sued</v>
          </cell>
          <cell r="M8933">
            <v>42013652</v>
          </cell>
          <cell r="N8933">
            <v>1569973167</v>
          </cell>
          <cell r="O8933" t="str">
            <v>Esther Sued</v>
          </cell>
          <cell r="P8933">
            <v>1569973167</v>
          </cell>
          <cell r="Q8933" t="str">
            <v>Cabello</v>
          </cell>
          <cell r="R8933">
            <v>3939</v>
          </cell>
          <cell r="S8933" t="str">
            <v>8 c</v>
          </cell>
          <cell r="T8933" t="str">
            <v>Palermo</v>
          </cell>
          <cell r="U8933" t="str">
            <v>Caba</v>
          </cell>
          <cell r="V8933">
            <v>1425</v>
          </cell>
          <cell r="W8933" t="str">
            <v>Capital Federal</v>
          </cell>
          <cell r="Y8933" t="str">
            <v>SIN CARGO (CABA Y GRAN PARTE DE GBA)</v>
          </cell>
          <cell r="Z8933" t="str">
            <v>Mercado Pago</v>
          </cell>
          <cell r="AD8933">
            <v>43999</v>
          </cell>
          <cell r="AE8933">
            <v>44001</v>
          </cell>
          <cell r="AF8933" t="str">
            <v>COLADOR ACERO 26X9CM</v>
          </cell>
          <cell r="AG8933" t="str">
            <v>652.29</v>
          </cell>
          <cell r="AH8933">
            <v>1</v>
          </cell>
          <cell r="AI8933" t="str">
            <v>046BA8164</v>
          </cell>
          <cell r="AJ8933" t="str">
            <v>Móvil</v>
          </cell>
          <cell r="AK8933" t="str">
            <v>LLEGA EL MARTES 23-06 ENTRE 8 Y 17 HORAS!</v>
          </cell>
          <cell r="AL8933">
            <v>1535302320</v>
          </cell>
          <cell r="AM8933">
            <v>235770237</v>
          </cell>
          <cell r="AN8933" t="str">
            <v>Sí</v>
          </cell>
        </row>
        <row r="8934">
          <cell r="A8934">
            <v>751</v>
          </cell>
          <cell r="B8934" t="str">
            <v>esthersued35@gmail.com</v>
          </cell>
          <cell r="AF8934" t="str">
            <v>BOMBONERA DE VIDRIO BISCUITS 25CM / 12.5CM DIAM</v>
          </cell>
          <cell r="AG8934" t="str">
            <v>1376.59</v>
          </cell>
          <cell r="AH8934">
            <v>1</v>
          </cell>
          <cell r="AI8934" t="str">
            <v>094BA7086</v>
          </cell>
          <cell r="AN8934" t="str">
            <v>Sí</v>
          </cell>
        </row>
        <row r="8935">
          <cell r="A8935">
            <v>750</v>
          </cell>
          <cell r="B8935" t="str">
            <v>mariela-talavera@hotmail.com.ar</v>
          </cell>
          <cell r="C8935">
            <v>43999</v>
          </cell>
          <cell r="D8935" t="str">
            <v>Abierta</v>
          </cell>
          <cell r="E8935" t="str">
            <v>Recibido</v>
          </cell>
          <cell r="F8935" t="str">
            <v>Enviado</v>
          </cell>
          <cell r="G8935" t="str">
            <v>ARS</v>
          </cell>
          <cell r="H8935" t="str">
            <v>1117.98</v>
          </cell>
          <cell r="I8935">
            <v>0</v>
          </cell>
          <cell r="J8935">
            <v>0</v>
          </cell>
          <cell r="K8935" t="str">
            <v>1117.98</v>
          </cell>
          <cell r="L8935" t="str">
            <v>Mariela Talavera</v>
          </cell>
          <cell r="M8935">
            <v>33471301</v>
          </cell>
          <cell r="N8935">
            <v>47311421</v>
          </cell>
          <cell r="O8935" t="str">
            <v>Mariela Talavera</v>
          </cell>
          <cell r="P8935">
            <v>47311421</v>
          </cell>
          <cell r="Q8935" t="str">
            <v>Albervidez</v>
          </cell>
          <cell r="R8935">
            <v>1021</v>
          </cell>
          <cell r="U8935" t="str">
            <v>Tigre</v>
          </cell>
          <cell r="V8935">
            <v>1648</v>
          </cell>
          <cell r="W8935" t="str">
            <v>Gran Buenos Aires</v>
          </cell>
          <cell r="Y8935" t="str">
            <v>SIN CARGO (CABA Y GRAN PARTE DE GBA)</v>
          </cell>
          <cell r="Z8935" t="str">
            <v>Mercado Pago</v>
          </cell>
          <cell r="AD8935">
            <v>43999</v>
          </cell>
          <cell r="AE8935">
            <v>44001</v>
          </cell>
          <cell r="AF8935" t="str">
            <v>FRASCO VIDRIO 19CM X 9CM DIAM</v>
          </cell>
          <cell r="AG8935" t="str">
            <v>372.66</v>
          </cell>
          <cell r="AH8935">
            <v>3</v>
          </cell>
          <cell r="AI8935" t="str">
            <v>BA6431 MERRCA SEPARADA</v>
          </cell>
          <cell r="AJ8935" t="str">
            <v>Móvil</v>
          </cell>
          <cell r="AK8935" t="str">
            <v>LLEGA EL MARTES 23-06 ENTRE 8 Y 17 HORAS!</v>
          </cell>
          <cell r="AL8935">
            <v>1535080485</v>
          </cell>
          <cell r="AM8935">
            <v>235653500</v>
          </cell>
          <cell r="AN8935" t="str">
            <v>Sí</v>
          </cell>
        </row>
        <row r="8936">
          <cell r="A8936">
            <v>749</v>
          </cell>
          <cell r="B8936" t="str">
            <v>yanina.irene12@hotmail.com</v>
          </cell>
          <cell r="C8936">
            <v>43999</v>
          </cell>
          <cell r="D8936" t="str">
            <v>Abierta</v>
          </cell>
          <cell r="E8936" t="str">
            <v>Recibido</v>
          </cell>
          <cell r="F8936" t="str">
            <v>Enviado</v>
          </cell>
          <cell r="G8936" t="str">
            <v>ARS</v>
          </cell>
          <cell r="H8936" t="str">
            <v>2277.8</v>
          </cell>
          <cell r="I8936" t="str">
            <v>341.67</v>
          </cell>
          <cell r="J8936">
            <v>0</v>
          </cell>
          <cell r="K8936" t="str">
            <v>1936.13</v>
          </cell>
          <cell r="L8936" t="str">
            <v>Yanina Irene Miñones</v>
          </cell>
          <cell r="M8936">
            <v>33546472</v>
          </cell>
          <cell r="N8936">
            <v>1131490397</v>
          </cell>
          <cell r="O8936" t="str">
            <v>Yanina Irene Miñones</v>
          </cell>
          <cell r="P8936">
            <v>1131490397</v>
          </cell>
          <cell r="Q8936" t="str">
            <v>Cuenca</v>
          </cell>
          <cell r="R8936">
            <v>5297</v>
          </cell>
          <cell r="S8936" t="str">
            <v>B</v>
          </cell>
          <cell r="T8936" t="str">
            <v>VILLA PUEYRREDON</v>
          </cell>
          <cell r="U8936" t="str">
            <v>Villa Pueyrredon</v>
          </cell>
          <cell r="V8936">
            <v>1419</v>
          </cell>
          <cell r="W8936" t="str">
            <v>Capital Federal</v>
          </cell>
          <cell r="Y8936" t="str">
            <v>SIN CARGO (CABA Y GRAN PARTE DE GBA)</v>
          </cell>
          <cell r="Z8936" t="str">
            <v>Mercado Pago</v>
          </cell>
          <cell r="AA8936" t="str">
            <v>AMIGOS</v>
          </cell>
          <cell r="AC8936" t="str">
            <v>ENVIAR PEDIDO 734 CON 749</v>
          </cell>
          <cell r="AD8936">
            <v>43999</v>
          </cell>
          <cell r="AE8936">
            <v>44000</v>
          </cell>
          <cell r="AF8936" t="str">
            <v>MESA PLEGABLE PARA PC MADERA Y METAL 59X39X23CM (Beige con Negro)</v>
          </cell>
          <cell r="AG8936">
            <v>1708</v>
          </cell>
          <cell r="AH8936">
            <v>1</v>
          </cell>
          <cell r="AI8936" t="str">
            <v>046ME7897</v>
          </cell>
          <cell r="AJ8936" t="str">
            <v>Web</v>
          </cell>
          <cell r="AK8936" t="str">
            <v>LLEGA 19-06 ENTRE 8 Y 17 HORAS !</v>
          </cell>
          <cell r="AL8936">
            <v>1534830781</v>
          </cell>
          <cell r="AM8936">
            <v>235535460</v>
          </cell>
          <cell r="AN8936" t="str">
            <v>Sí</v>
          </cell>
        </row>
        <row r="8937">
          <cell r="A8937">
            <v>749</v>
          </cell>
          <cell r="B8937" t="str">
            <v>yanina.irene12@hotmail.com</v>
          </cell>
          <cell r="AF8937" t="str">
            <v>TAMIZ ACERO INXODABLE</v>
          </cell>
          <cell r="AG8937" t="str">
            <v>569.8</v>
          </cell>
          <cell r="AH8937">
            <v>1</v>
          </cell>
          <cell r="AI8937" t="str">
            <v>046BA4748 LE PUSE EL 15%</v>
          </cell>
          <cell r="AN8937" t="str">
            <v>Sí</v>
          </cell>
        </row>
        <row r="8938">
          <cell r="A8938">
            <v>748</v>
          </cell>
          <cell r="B8938" t="str">
            <v>s.prokopiec@gmail.com</v>
          </cell>
          <cell r="C8938">
            <v>43999</v>
          </cell>
          <cell r="D8938" t="str">
            <v>Abierta</v>
          </cell>
          <cell r="E8938" t="str">
            <v>Recibido</v>
          </cell>
          <cell r="F8938" t="str">
            <v>Enviado</v>
          </cell>
          <cell r="G8938" t="str">
            <v>ARS</v>
          </cell>
          <cell r="H8938">
            <v>1573</v>
          </cell>
          <cell r="I8938" t="str">
            <v>235.95</v>
          </cell>
          <cell r="J8938">
            <v>0</v>
          </cell>
          <cell r="K8938" t="str">
            <v>1337.05</v>
          </cell>
          <cell r="L8938" t="str">
            <v>Santiago Prokopiec</v>
          </cell>
          <cell r="M8938">
            <v>36684518</v>
          </cell>
          <cell r="N8938">
            <v>1161631133</v>
          </cell>
          <cell r="O8938" t="str">
            <v>Santiago Prokopiec</v>
          </cell>
          <cell r="P8938">
            <v>1161631133</v>
          </cell>
          <cell r="Q8938" t="str">
            <v>Roosevelt</v>
          </cell>
          <cell r="R8938">
            <v>3324</v>
          </cell>
          <cell r="S8938" t="str">
            <v>2 B</v>
          </cell>
          <cell r="T8938" t="str">
            <v>Coghlan</v>
          </cell>
          <cell r="U8938" t="str">
            <v>Caba</v>
          </cell>
          <cell r="V8938">
            <v>1430</v>
          </cell>
          <cell r="W8938" t="str">
            <v>Capital Federal</v>
          </cell>
          <cell r="Y8938" t="str">
            <v>SIN CARGO (CABA Y GRAN PARTE DE GBA)</v>
          </cell>
          <cell r="Z8938" t="str">
            <v>Mercado Pago</v>
          </cell>
          <cell r="AA8938" t="str">
            <v>AMIGOS</v>
          </cell>
          <cell r="AB8938" t="str">
            <v>Tetera Azul</v>
          </cell>
          <cell r="AC8938" t="str">
            <v>SE CAMBIA MODELO AZUL POR LA DE LA ROSA</v>
          </cell>
          <cell r="AD8938">
            <v>43999</v>
          </cell>
          <cell r="AE8938">
            <v>43999</v>
          </cell>
          <cell r="AF8938" t="str">
            <v>TETERA DE CERAMICA 700ML+ FILTRO</v>
          </cell>
          <cell r="AG8938">
            <v>1573</v>
          </cell>
          <cell r="AH8938">
            <v>1</v>
          </cell>
          <cell r="AI8938" t="str">
            <v>046BA4999</v>
          </cell>
          <cell r="AJ8938" t="str">
            <v>Web</v>
          </cell>
          <cell r="AK8938" t="str">
            <v>LLEGA 19-06 ENTRE 8 Y 17 HORAS</v>
          </cell>
          <cell r="AL8938">
            <v>1534560091</v>
          </cell>
          <cell r="AM8938">
            <v>235401667</v>
          </cell>
          <cell r="AN8938" t="str">
            <v>Sí</v>
          </cell>
        </row>
        <row r="8939">
          <cell r="A8939">
            <v>747</v>
          </cell>
          <cell r="B8939" t="str">
            <v>dianarfigueredo@gmail.com</v>
          </cell>
          <cell r="C8939">
            <v>43999</v>
          </cell>
          <cell r="D8939" t="str">
            <v>Abierta</v>
          </cell>
          <cell r="E8939" t="str">
            <v>Recibido</v>
          </cell>
          <cell r="F8939" t="str">
            <v>Enviado</v>
          </cell>
          <cell r="G8939" t="str">
            <v>ARS</v>
          </cell>
          <cell r="H8939" t="str">
            <v>1623.68</v>
          </cell>
          <cell r="I8939">
            <v>0</v>
          </cell>
          <cell r="J8939">
            <v>0</v>
          </cell>
          <cell r="K8939" t="str">
            <v>1623.68</v>
          </cell>
          <cell r="L8939" t="str">
            <v>Diana Raquel Figueredo</v>
          </cell>
          <cell r="M8939">
            <v>32726543</v>
          </cell>
          <cell r="N8939">
            <v>1137571834</v>
          </cell>
          <cell r="O8939" t="str">
            <v>Diana Raquel Figueredo</v>
          </cell>
          <cell r="P8939">
            <v>1137571834</v>
          </cell>
          <cell r="Q8939" t="str">
            <v>Cullen</v>
          </cell>
          <cell r="R8939">
            <v>5258</v>
          </cell>
          <cell r="S8939" t="str">
            <v>Piso 6. Dpto D</v>
          </cell>
          <cell r="T8939" t="str">
            <v>Villa Urquiza</v>
          </cell>
          <cell r="U8939" t="str">
            <v>Ciudad Autónoma de Buenos Aires</v>
          </cell>
          <cell r="V8939">
            <v>1431</v>
          </cell>
          <cell r="W8939" t="str">
            <v>Capital Federal</v>
          </cell>
          <cell r="Y8939" t="str">
            <v>SIN CARGO (CABA Y GRAN PARTE DE GBA)</v>
          </cell>
          <cell r="Z8939" t="str">
            <v>Mercado Pago</v>
          </cell>
          <cell r="AC8939" t="str">
            <v>Realizo el cambio por el ESPECIERO SKU: 046BA3347</v>
          </cell>
          <cell r="AD8939">
            <v>43999</v>
          </cell>
          <cell r="AE8939">
            <v>44001</v>
          </cell>
          <cell r="AF8939" t="str">
            <v>ESPATULAS PLASTICO (Verde)</v>
          </cell>
          <cell r="AG8939" t="str">
            <v>88.94</v>
          </cell>
          <cell r="AH8939">
            <v>1</v>
          </cell>
          <cell r="AI8939" t="str">
            <v>019BA7572BA</v>
          </cell>
          <cell r="AJ8939" t="str">
            <v>Web</v>
          </cell>
          <cell r="AK8939" t="str">
            <v>LLEGA EL MARTES 23-06 ENTRE 8 Y 17 HORAS!</v>
          </cell>
          <cell r="AL8939">
            <v>1534415874</v>
          </cell>
          <cell r="AM8939">
            <v>235340361</v>
          </cell>
          <cell r="AN8939" t="str">
            <v>Sí</v>
          </cell>
        </row>
        <row r="8940">
          <cell r="A8940">
            <v>747</v>
          </cell>
          <cell r="B8940" t="str">
            <v>dianarfigueredo@gmail.com</v>
          </cell>
          <cell r="AF8940" t="str">
            <v>ESPECIERO 6 PIEZAS DE ACERO INOXIDABLE 20X20 CM</v>
          </cell>
          <cell r="AG8940" t="str">
            <v>1534.74</v>
          </cell>
          <cell r="AH8940">
            <v>1</v>
          </cell>
          <cell r="AI8940" t="str">
            <v>BA8194</v>
          </cell>
          <cell r="AN8940" t="str">
            <v>Sí</v>
          </cell>
        </row>
        <row r="8941">
          <cell r="A8941">
            <v>746</v>
          </cell>
          <cell r="B8941" t="str">
            <v>mferbarraza@gmail.com</v>
          </cell>
          <cell r="C8941">
            <v>43999</v>
          </cell>
          <cell r="D8941" t="str">
            <v>Abierta</v>
          </cell>
          <cell r="E8941" t="str">
            <v>Recibido</v>
          </cell>
          <cell r="F8941" t="str">
            <v>Enviado</v>
          </cell>
          <cell r="G8941" t="str">
            <v>ARS</v>
          </cell>
          <cell r="H8941" t="str">
            <v>2272.89</v>
          </cell>
          <cell r="I8941">
            <v>0</v>
          </cell>
          <cell r="J8941">
            <v>0</v>
          </cell>
          <cell r="K8941" t="str">
            <v>2272.89</v>
          </cell>
          <cell r="L8941" t="str">
            <v>María Fernanda Barraza</v>
          </cell>
          <cell r="M8941">
            <v>22112216</v>
          </cell>
          <cell r="N8941">
            <v>1163548052</v>
          </cell>
          <cell r="O8941" t="str">
            <v>María Fernanda Barraza</v>
          </cell>
          <cell r="P8941">
            <v>1163548052</v>
          </cell>
          <cell r="Q8941" t="str">
            <v>Leandro N Alem</v>
          </cell>
          <cell r="R8941">
            <v>2274</v>
          </cell>
          <cell r="T8941" t="str">
            <v>Moreno Centro</v>
          </cell>
          <cell r="U8941" t="str">
            <v>Moreno</v>
          </cell>
          <cell r="V8941">
            <v>1744</v>
          </cell>
          <cell r="W8941" t="str">
            <v>Gran Buenos Aires</v>
          </cell>
          <cell r="Y8941" t="str">
            <v>SIN CARGO (CABA Y GRAN PARTE DE GBA)</v>
          </cell>
          <cell r="Z8941" t="str">
            <v>Mercado Pago</v>
          </cell>
          <cell r="AD8941">
            <v>43999</v>
          </cell>
          <cell r="AE8941">
            <v>44001</v>
          </cell>
          <cell r="AF8941" t="str">
            <v>TRAPEADOR DE PISO EXTENSIBLE</v>
          </cell>
          <cell r="AG8941" t="str">
            <v>566.5</v>
          </cell>
          <cell r="AH8941">
            <v>1</v>
          </cell>
          <cell r="AI8941" t="str">
            <v>046LI7537</v>
          </cell>
          <cell r="AJ8941" t="str">
            <v>Móvil</v>
          </cell>
          <cell r="AK8941" t="str">
            <v>LLEGA EL MIERCOLES 24-06 ENTRE 8 Y 17 HORAS!</v>
          </cell>
          <cell r="AL8941">
            <v>1534114712</v>
          </cell>
          <cell r="AM8941">
            <v>232555559</v>
          </cell>
          <cell r="AN8941" t="str">
            <v>Sí</v>
          </cell>
        </row>
        <row r="8942">
          <cell r="A8942">
            <v>746</v>
          </cell>
          <cell r="B8942" t="str">
            <v>mferbarraza@gmail.com</v>
          </cell>
          <cell r="AF8942" t="str">
            <v>TAMIZ ACERO INXODABLE</v>
          </cell>
          <cell r="AG8942" t="str">
            <v>569.8</v>
          </cell>
          <cell r="AH8942">
            <v>1</v>
          </cell>
          <cell r="AI8942" t="str">
            <v>046BA4748 LE PUSE EL 15%</v>
          </cell>
          <cell r="AN8942" t="str">
            <v>Sí</v>
          </cell>
        </row>
        <row r="8943">
          <cell r="A8943">
            <v>746</v>
          </cell>
          <cell r="B8943" t="str">
            <v>mferbarraza@gmail.com</v>
          </cell>
          <cell r="AF8943" t="str">
            <v>SARTEN DE CERAMICA DE 20CM C/TAPA ANTIADHERENTE</v>
          </cell>
          <cell r="AG8943" t="str">
            <v>1136.59</v>
          </cell>
          <cell r="AH8943">
            <v>1</v>
          </cell>
          <cell r="AI8943" t="str">
            <v>BA8169</v>
          </cell>
          <cell r="AN8943" t="str">
            <v>Sí</v>
          </cell>
        </row>
        <row r="8944">
          <cell r="A8944">
            <v>745</v>
          </cell>
          <cell r="B8944" t="str">
            <v>garciavaninac@gmail.com</v>
          </cell>
          <cell r="C8944">
            <v>43999</v>
          </cell>
          <cell r="D8944" t="str">
            <v>Abierta</v>
          </cell>
          <cell r="E8944" t="str">
            <v>Recibido</v>
          </cell>
          <cell r="F8944" t="str">
            <v>Enviado</v>
          </cell>
          <cell r="G8944" t="str">
            <v>ARS</v>
          </cell>
          <cell r="H8944" t="str">
            <v>4447.53</v>
          </cell>
          <cell r="I8944">
            <v>0</v>
          </cell>
          <cell r="J8944">
            <v>0</v>
          </cell>
          <cell r="K8944" t="str">
            <v>4447.53</v>
          </cell>
          <cell r="L8944" t="str">
            <v>Vanina Garcia</v>
          </cell>
          <cell r="M8944">
            <v>35985102</v>
          </cell>
          <cell r="N8944">
            <v>1151139635</v>
          </cell>
          <cell r="O8944" t="str">
            <v>Vanina Garcia</v>
          </cell>
          <cell r="P8944">
            <v>1151139635</v>
          </cell>
          <cell r="Q8944" t="str">
            <v>Alfonsina storni</v>
          </cell>
          <cell r="R8944">
            <v>3670</v>
          </cell>
          <cell r="U8944" t="str">
            <v>Garin</v>
          </cell>
          <cell r="V8944">
            <v>1619</v>
          </cell>
          <cell r="W8944" t="str">
            <v>Gran Buenos Aires</v>
          </cell>
          <cell r="Y8944" t="str">
            <v>SIN CARGO (CABA Y GRAN PARTE DE GBA)</v>
          </cell>
          <cell r="Z8944" t="str">
            <v>Mercado Pago</v>
          </cell>
          <cell r="AD8944">
            <v>43999</v>
          </cell>
          <cell r="AE8944">
            <v>44001</v>
          </cell>
          <cell r="AF8944" t="str">
            <v>SECAPLATOS 2 COLORES 42.5X32.5 CM (Rojo)</v>
          </cell>
          <cell r="AG8944" t="str">
            <v>1490.85</v>
          </cell>
          <cell r="AH8944">
            <v>1</v>
          </cell>
          <cell r="AJ8944" t="str">
            <v>Móvil</v>
          </cell>
          <cell r="AK8944" t="str">
            <v>LLEGA EL MARTES 23-06 ENTRE 8 Y 17 HORAS!</v>
          </cell>
          <cell r="AL8944">
            <v>1533914610</v>
          </cell>
          <cell r="AM8944">
            <v>235013345</v>
          </cell>
          <cell r="AN8944" t="str">
            <v>Sí</v>
          </cell>
        </row>
        <row r="8945">
          <cell r="A8945">
            <v>745</v>
          </cell>
          <cell r="B8945" t="str">
            <v>garciavaninac@gmail.com</v>
          </cell>
          <cell r="AF8945" t="str">
            <v>BATIDOR SEMIAUTOMATICO 34 CM</v>
          </cell>
          <cell r="AG8945" t="str">
            <v>313.5</v>
          </cell>
          <cell r="AH8945">
            <v>1</v>
          </cell>
          <cell r="AI8945" t="str">
            <v>046BA4824</v>
          </cell>
          <cell r="AN8945" t="str">
            <v>Sí</v>
          </cell>
        </row>
        <row r="8946">
          <cell r="A8946">
            <v>745</v>
          </cell>
          <cell r="B8946" t="str">
            <v>garciavaninac@gmail.com</v>
          </cell>
          <cell r="AF8946" t="str">
            <v>DESTAPADOR - SACACORCHOS</v>
          </cell>
          <cell r="AG8946" t="str">
            <v>134.84</v>
          </cell>
          <cell r="AH8946">
            <v>1</v>
          </cell>
          <cell r="AI8946" t="str">
            <v>BA4791</v>
          </cell>
          <cell r="AN8946" t="str">
            <v>Sí</v>
          </cell>
        </row>
        <row r="8947">
          <cell r="A8947">
            <v>745</v>
          </cell>
          <cell r="B8947" t="str">
            <v>garciavaninac@gmail.com</v>
          </cell>
          <cell r="AF8947" t="str">
            <v>CORTINA DE BAÑO CREMA 180 X 180 CM</v>
          </cell>
          <cell r="AG8947" t="str">
            <v>1122.86</v>
          </cell>
          <cell r="AH8947">
            <v>1</v>
          </cell>
          <cell r="AI8947" t="str">
            <v>AB7341</v>
          </cell>
          <cell r="AN8947" t="str">
            <v>Sí</v>
          </cell>
        </row>
        <row r="8948">
          <cell r="A8948">
            <v>745</v>
          </cell>
          <cell r="B8948" t="str">
            <v>garciavaninac@gmail.com</v>
          </cell>
          <cell r="AF8948" t="str">
            <v>CESTO DE BASURA ACERO INOXIDABLE 5L</v>
          </cell>
          <cell r="AG8948" t="str">
            <v>1385.48</v>
          </cell>
          <cell r="AH8948">
            <v>1</v>
          </cell>
          <cell r="AI8948" t="str">
            <v>TA7996</v>
          </cell>
          <cell r="AN8948" t="str">
            <v>Sí</v>
          </cell>
        </row>
        <row r="8949">
          <cell r="A8949">
            <v>744</v>
          </cell>
          <cell r="B8949" t="str">
            <v>agus.belluomini@gmail.com</v>
          </cell>
          <cell r="C8949">
            <v>43998</v>
          </cell>
          <cell r="D8949" t="str">
            <v>Abierta</v>
          </cell>
          <cell r="E8949" t="str">
            <v>Recibido</v>
          </cell>
          <cell r="F8949" t="str">
            <v>Enviado</v>
          </cell>
          <cell r="G8949" t="str">
            <v>ARS</v>
          </cell>
          <cell r="H8949" t="str">
            <v>2210.79</v>
          </cell>
          <cell r="I8949">
            <v>0</v>
          </cell>
          <cell r="J8949">
            <v>0</v>
          </cell>
          <cell r="K8949" t="str">
            <v>2210.79</v>
          </cell>
          <cell r="L8949" t="str">
            <v>Agustina Belluomini</v>
          </cell>
          <cell r="M8949">
            <v>41834550</v>
          </cell>
          <cell r="N8949">
            <v>1556238909</v>
          </cell>
          <cell r="O8949" t="str">
            <v>Agustina Belluomini</v>
          </cell>
          <cell r="P8949">
            <v>1556238909</v>
          </cell>
          <cell r="Q8949" t="str">
            <v>Charlone</v>
          </cell>
          <cell r="R8949">
            <v>602</v>
          </cell>
          <cell r="S8949" t="str">
            <v>Torre B, Piso: 1 H</v>
          </cell>
          <cell r="T8949" t="str">
            <v>San Miguel</v>
          </cell>
          <cell r="U8949" t="str">
            <v>Buenos Aires</v>
          </cell>
          <cell r="V8949">
            <v>1663</v>
          </cell>
          <cell r="W8949" t="str">
            <v>Gran Buenos Aires</v>
          </cell>
          <cell r="Y8949" t="str">
            <v>SIN CARGO (CABA Y GRAN PARTE DE GBA)</v>
          </cell>
          <cell r="Z8949" t="str">
            <v>Mercado Pago</v>
          </cell>
          <cell r="AD8949">
            <v>43998</v>
          </cell>
          <cell r="AE8949">
            <v>44001</v>
          </cell>
          <cell r="AF8949" t="str">
            <v>HOMBRECITO CON VIRULANA COLORES SURTIDOS</v>
          </cell>
          <cell r="AG8949" t="str">
            <v>88.2</v>
          </cell>
          <cell r="AH8949">
            <v>1</v>
          </cell>
          <cell r="AI8949" t="str">
            <v>019BA7570</v>
          </cell>
          <cell r="AJ8949" t="str">
            <v>Web</v>
          </cell>
          <cell r="AK8949" t="str">
            <v>LLEGA EL MARTES 23-06 ENTRE 8 Y 17 HORAS!</v>
          </cell>
          <cell r="AL8949">
            <v>1533798429</v>
          </cell>
          <cell r="AM8949">
            <v>234815972</v>
          </cell>
          <cell r="AN8949" t="str">
            <v>Sí</v>
          </cell>
        </row>
        <row r="8950">
          <cell r="A8950">
            <v>744</v>
          </cell>
          <cell r="B8950" t="str">
            <v>agus.belluomini@gmail.com</v>
          </cell>
          <cell r="AF8950" t="str">
            <v>MESA PLEGABLE PARA PC MADERA Y METAL 59X39X23CM (Marrón oscuro)</v>
          </cell>
          <cell r="AG8950">
            <v>1708</v>
          </cell>
          <cell r="AH8950">
            <v>1</v>
          </cell>
          <cell r="AI8950" t="str">
            <v>046ME7897</v>
          </cell>
          <cell r="AN8950" t="str">
            <v>Sí</v>
          </cell>
        </row>
        <row r="8951">
          <cell r="A8951">
            <v>744</v>
          </cell>
          <cell r="B8951" t="str">
            <v>agus.belluomini@gmail.com</v>
          </cell>
          <cell r="AF8951" t="str">
            <v>RALLADOR VERDE 20x4 CM</v>
          </cell>
          <cell r="AG8951" t="str">
            <v>414.59</v>
          </cell>
          <cell r="AH8951">
            <v>1</v>
          </cell>
          <cell r="AI8951" t="str">
            <v>BA6436</v>
          </cell>
          <cell r="AN8951" t="str">
            <v>Sí</v>
          </cell>
        </row>
        <row r="8952">
          <cell r="A8952">
            <v>743</v>
          </cell>
          <cell r="B8952" t="str">
            <v>delga.mati.delga@hotmail.com</v>
          </cell>
          <cell r="C8952">
            <v>43998</v>
          </cell>
          <cell r="D8952" t="str">
            <v>Abierta</v>
          </cell>
          <cell r="E8952" t="str">
            <v>Recibido</v>
          </cell>
          <cell r="F8952" t="str">
            <v>Enviado</v>
          </cell>
          <cell r="G8952" t="str">
            <v>ARS</v>
          </cell>
          <cell r="H8952" t="str">
            <v>3370.54</v>
          </cell>
          <cell r="I8952">
            <v>0</v>
          </cell>
          <cell r="J8952">
            <v>0</v>
          </cell>
          <cell r="K8952" t="str">
            <v>3370.54</v>
          </cell>
          <cell r="L8952" t="str">
            <v>Matias Delgado</v>
          </cell>
          <cell r="M8952">
            <v>39438958</v>
          </cell>
          <cell r="N8952">
            <v>2974439930</v>
          </cell>
          <cell r="O8952" t="str">
            <v>Matias Delgado</v>
          </cell>
          <cell r="P8952">
            <v>2974439930</v>
          </cell>
          <cell r="Q8952" t="str">
            <v>Camarones</v>
          </cell>
          <cell r="R8952">
            <v>5187</v>
          </cell>
          <cell r="T8952" t="str">
            <v>Villa Luro</v>
          </cell>
          <cell r="U8952" t="str">
            <v>Buenos Aires</v>
          </cell>
          <cell r="V8952">
            <v>1407</v>
          </cell>
          <cell r="W8952" t="str">
            <v>Capital Federal</v>
          </cell>
          <cell r="Y8952" t="str">
            <v>SIN CARGO (CABA Y GRAN PARTE DE GBA)</v>
          </cell>
          <cell r="Z8952" t="str">
            <v>Mercado Pago</v>
          </cell>
          <cell r="AD8952">
            <v>43999</v>
          </cell>
          <cell r="AE8952">
            <v>44001</v>
          </cell>
          <cell r="AF8952" t="str">
            <v>JARRA MEDIDORA RECTA CH 7.7X10CM</v>
          </cell>
          <cell r="AG8952">
            <v>438</v>
          </cell>
          <cell r="AH8952">
            <v>1</v>
          </cell>
          <cell r="AI8952" t="str">
            <v>055BA7678</v>
          </cell>
          <cell r="AJ8952" t="str">
            <v>Móvil</v>
          </cell>
          <cell r="AK8952" t="str">
            <v>LLEGA EL MARTES 23-06 ENTRE 8 Y 17 HORAS!</v>
          </cell>
          <cell r="AL8952">
            <v>1533787512</v>
          </cell>
          <cell r="AM8952">
            <v>234880275</v>
          </cell>
          <cell r="AN8952" t="str">
            <v>Sí</v>
          </cell>
        </row>
        <row r="8953">
          <cell r="A8953">
            <v>743</v>
          </cell>
          <cell r="B8953" t="str">
            <v>delga.mati.delga@hotmail.com</v>
          </cell>
          <cell r="AF8953" t="str">
            <v>SET X5 PICOS DE TORTA + MANGA 24CM</v>
          </cell>
          <cell r="AG8953" t="str">
            <v>433.54</v>
          </cell>
          <cell r="AH8953">
            <v>1</v>
          </cell>
          <cell r="AI8953" t="str">
            <v> 046BA4818</v>
          </cell>
          <cell r="AN8953" t="str">
            <v>Sí</v>
          </cell>
        </row>
        <row r="8954">
          <cell r="A8954">
            <v>743</v>
          </cell>
          <cell r="B8954" t="str">
            <v>delga.mati.delga@hotmail.com</v>
          </cell>
          <cell r="AF8954" t="str">
            <v>PROMO: KIT DE COCINA!</v>
          </cell>
          <cell r="AG8954">
            <v>2499</v>
          </cell>
          <cell r="AH8954">
            <v>1</v>
          </cell>
          <cell r="AI8954" t="str">
            <v>046BA4829//046BA4836//046BA4824//046BA4825//019BA7572BA//046BA3323//BA7382//046BA4830</v>
          </cell>
          <cell r="AN8954" t="str">
            <v>Sí</v>
          </cell>
        </row>
        <row r="8955">
          <cell r="A8955">
            <v>742</v>
          </cell>
          <cell r="B8955" t="str">
            <v>chechuheuser@hotmail.com</v>
          </cell>
          <cell r="C8955">
            <v>43998</v>
          </cell>
          <cell r="D8955" t="str">
            <v>Abierta</v>
          </cell>
          <cell r="E8955" t="str">
            <v>Recibido</v>
          </cell>
          <cell r="F8955" t="str">
            <v>Enviado</v>
          </cell>
          <cell r="G8955" t="str">
            <v>ARS</v>
          </cell>
          <cell r="H8955" t="str">
            <v>532.3</v>
          </cell>
          <cell r="I8955">
            <v>0</v>
          </cell>
          <cell r="J8955">
            <v>0</v>
          </cell>
          <cell r="K8955" t="str">
            <v>532.3</v>
          </cell>
          <cell r="L8955" t="str">
            <v>Cecilia María Heuser</v>
          </cell>
          <cell r="M8955">
            <v>34564202</v>
          </cell>
          <cell r="N8955">
            <v>1555711055</v>
          </cell>
          <cell r="O8955" t="str">
            <v>Cecilia María Heuser</v>
          </cell>
          <cell r="P8955">
            <v>1555711055</v>
          </cell>
          <cell r="Q8955" t="str">
            <v>Riobamba</v>
          </cell>
          <cell r="R8955">
            <v>1040</v>
          </cell>
          <cell r="S8955" t="str">
            <v>8B</v>
          </cell>
          <cell r="T8955" t="str">
            <v>Recoleta</v>
          </cell>
          <cell r="U8955" t="str">
            <v>Buenos Aires</v>
          </cell>
          <cell r="V8955">
            <v>1116</v>
          </cell>
          <cell r="W8955" t="str">
            <v>Capital Federal</v>
          </cell>
          <cell r="Y8955" t="str">
            <v>SIN CARGO (CABA Y GRAN PARTE DE GBA)</v>
          </cell>
          <cell r="Z8955" t="str">
            <v>Mercado Pago</v>
          </cell>
          <cell r="AD8955">
            <v>43998</v>
          </cell>
          <cell r="AE8955">
            <v>44001</v>
          </cell>
          <cell r="AF8955" t="str">
            <v>MACETERO DE MAD. P COLGAR(SIN PLANTA) 2COL SURT 13X13X10CM</v>
          </cell>
          <cell r="AG8955" t="str">
            <v>532.3</v>
          </cell>
          <cell r="AH8955">
            <v>1</v>
          </cell>
          <cell r="AI8955" t="str">
            <v>DE7540</v>
          </cell>
          <cell r="AJ8955" t="str">
            <v>Móvil</v>
          </cell>
          <cell r="AK8955" t="str">
            <v>LLEGA EL MARTES 23-06 ENTRE 8 Y 17 HORAS!</v>
          </cell>
          <cell r="AL8955">
            <v>1533561833</v>
          </cell>
          <cell r="AM8955">
            <v>234693090</v>
          </cell>
          <cell r="AN8955" t="str">
            <v>Sí</v>
          </cell>
        </row>
        <row r="8956">
          <cell r="A8956">
            <v>741</v>
          </cell>
          <cell r="B8956" t="str">
            <v>dayelizabeth19@hotmail.com</v>
          </cell>
          <cell r="C8956">
            <v>43998</v>
          </cell>
          <cell r="D8956" t="str">
            <v>Abierta</v>
          </cell>
          <cell r="E8956" t="str">
            <v>Recibido</v>
          </cell>
          <cell r="F8956" t="str">
            <v>Enviado</v>
          </cell>
          <cell r="G8956" t="str">
            <v>ARS</v>
          </cell>
          <cell r="H8956" t="str">
            <v>3853.66</v>
          </cell>
          <cell r="I8956">
            <v>0</v>
          </cell>
          <cell r="J8956">
            <v>0</v>
          </cell>
          <cell r="K8956" t="str">
            <v>3853.66</v>
          </cell>
          <cell r="L8956" t="str">
            <v>Daiana Nuñez</v>
          </cell>
          <cell r="M8956">
            <v>37376998</v>
          </cell>
          <cell r="N8956">
            <v>1136419627</v>
          </cell>
          <cell r="O8956" t="str">
            <v>Daiana Nuñez</v>
          </cell>
          <cell r="P8956">
            <v>1136419627</v>
          </cell>
          <cell r="Q8956" t="str">
            <v>Balcarce</v>
          </cell>
          <cell r="R8956">
            <v>214</v>
          </cell>
          <cell r="U8956" t="str">
            <v>Moreno</v>
          </cell>
          <cell r="V8956">
            <v>1744</v>
          </cell>
          <cell r="W8956" t="str">
            <v>Gran Buenos Aires</v>
          </cell>
          <cell r="Y8956" t="str">
            <v>SIN CARGO (CABA Y GRAN PARTE DE GBA)</v>
          </cell>
          <cell r="Z8956" t="str">
            <v>Mercado Pago</v>
          </cell>
          <cell r="AD8956">
            <v>43998</v>
          </cell>
          <cell r="AE8956">
            <v>44001</v>
          </cell>
          <cell r="AF8956" t="str">
            <v>TAMIZ ACERO INXODABLE</v>
          </cell>
          <cell r="AG8956" t="str">
            <v>569.8</v>
          </cell>
          <cell r="AH8956">
            <v>1</v>
          </cell>
          <cell r="AI8956" t="str">
            <v>046BA4748 LE PUSE EL 15%</v>
          </cell>
          <cell r="AJ8956" t="str">
            <v>Móvil</v>
          </cell>
          <cell r="AK8956" t="str">
            <v>LLEGA EL MIERCOLES 24-06 ENTRE 8 Y 17 HORAS!</v>
          </cell>
          <cell r="AL8956">
            <v>1533446581</v>
          </cell>
          <cell r="AM8956">
            <v>224128155</v>
          </cell>
          <cell r="AN8956" t="str">
            <v>Sí</v>
          </cell>
        </row>
        <row r="8957">
          <cell r="A8957">
            <v>741</v>
          </cell>
          <cell r="B8957" t="str">
            <v>dayelizabeth19@hotmail.com</v>
          </cell>
          <cell r="AF8957" t="str">
            <v>INDIVIDUAL TELA "AMAR"</v>
          </cell>
          <cell r="AG8957" t="str">
            <v>474.31</v>
          </cell>
          <cell r="AH8957">
            <v>2</v>
          </cell>
          <cell r="AI8957" t="str">
            <v>KK155AMAR</v>
          </cell>
          <cell r="AN8957" t="str">
            <v>Sí</v>
          </cell>
        </row>
        <row r="8958">
          <cell r="A8958">
            <v>741</v>
          </cell>
          <cell r="B8958" t="str">
            <v>dayelizabeth19@hotmail.com</v>
          </cell>
          <cell r="AF8958" t="str">
            <v>INDIVIDUAL TELA "REIR"</v>
          </cell>
          <cell r="AG8958" t="str">
            <v>474.31</v>
          </cell>
          <cell r="AH8958">
            <v>2</v>
          </cell>
          <cell r="AI8958" t="str">
            <v>KK155REIR</v>
          </cell>
          <cell r="AN8958" t="str">
            <v>Sí</v>
          </cell>
        </row>
        <row r="8959">
          <cell r="A8959">
            <v>741</v>
          </cell>
          <cell r="B8959" t="str">
            <v>dayelizabeth19@hotmail.com</v>
          </cell>
          <cell r="AF8959" t="str">
            <v>INVIDIVIDUAL TELA "SOÑAR"</v>
          </cell>
          <cell r="AG8959" t="str">
            <v>474.31</v>
          </cell>
          <cell r="AH8959">
            <v>2</v>
          </cell>
          <cell r="AI8959" t="str">
            <v>KK155SO</v>
          </cell>
          <cell r="AN8959" t="str">
            <v>Sí</v>
          </cell>
        </row>
        <row r="8960">
          <cell r="A8960">
            <v>741</v>
          </cell>
          <cell r="B8960" t="str">
            <v>dayelizabeth19@hotmail.com</v>
          </cell>
          <cell r="AF8960" t="str">
            <v>JARRA MEDIDORA RECTA CH 7.7X10CM</v>
          </cell>
          <cell r="AG8960">
            <v>438</v>
          </cell>
          <cell r="AH8960">
            <v>1</v>
          </cell>
          <cell r="AI8960" t="str">
            <v>055BA7678</v>
          </cell>
          <cell r="AN8960" t="str">
            <v>Sí</v>
          </cell>
        </row>
        <row r="8961">
          <cell r="A8961">
            <v>740</v>
          </cell>
          <cell r="B8961" t="str">
            <v>m.victoria1818@gmail.com</v>
          </cell>
          <cell r="C8961">
            <v>43998</v>
          </cell>
          <cell r="D8961" t="str">
            <v>Abierta</v>
          </cell>
          <cell r="E8961" t="str">
            <v>Recibido</v>
          </cell>
          <cell r="F8961" t="str">
            <v>Enviado</v>
          </cell>
          <cell r="G8961" t="str">
            <v>ARS</v>
          </cell>
          <cell r="H8961" t="str">
            <v>670.2</v>
          </cell>
          <cell r="I8961">
            <v>0</v>
          </cell>
          <cell r="J8961">
            <v>0</v>
          </cell>
          <cell r="K8961" t="str">
            <v>670.2</v>
          </cell>
          <cell r="L8961" t="str">
            <v>Victoria Tata</v>
          </cell>
          <cell r="M8961">
            <v>35946616</v>
          </cell>
          <cell r="N8961">
            <v>1131070466</v>
          </cell>
          <cell r="O8961" t="str">
            <v>Victoria Tata</v>
          </cell>
          <cell r="P8961">
            <v>1131070466</v>
          </cell>
          <cell r="Q8961" t="str">
            <v>Remedios de escalada de jose de san martin</v>
          </cell>
          <cell r="R8961">
            <v>111</v>
          </cell>
          <cell r="S8961">
            <v>7</v>
          </cell>
          <cell r="T8961" t="str">
            <v>Haedo</v>
          </cell>
          <cell r="U8961" t="str">
            <v>Moron</v>
          </cell>
          <cell r="V8961">
            <v>1706</v>
          </cell>
          <cell r="W8961" t="str">
            <v>Gran Buenos Aires</v>
          </cell>
          <cell r="Y8961" t="str">
            <v>SIN CARGO (CABA Y GRAN PARTE DE GBA)</v>
          </cell>
          <cell r="Z8961" t="str">
            <v>Mercado Pago</v>
          </cell>
          <cell r="AB8961" t="str">
            <v>Quiero 1 cepillo en color verde y el otro en celeste. De no haber stock no deseo comprar en otro color.</v>
          </cell>
          <cell r="AD8961">
            <v>43998</v>
          </cell>
          <cell r="AE8961">
            <v>44001</v>
          </cell>
          <cell r="AF8961" t="str">
            <v>CEPILLO DE BAÑO PLASTICO 3 COLORES 38 X 13 CM</v>
          </cell>
          <cell r="AG8961" t="str">
            <v>335.1</v>
          </cell>
          <cell r="AH8961">
            <v>2</v>
          </cell>
          <cell r="AI8961" t="str">
            <v>AB6065</v>
          </cell>
          <cell r="AJ8961" t="str">
            <v>Móvil</v>
          </cell>
          <cell r="AK8961" t="str">
            <v>LLEGA EL MARTES 23-06 ENTRE 8 Y 17 HORAS!</v>
          </cell>
          <cell r="AL8961">
            <v>1533444163</v>
          </cell>
          <cell r="AM8961">
            <v>234622765</v>
          </cell>
          <cell r="AN8961" t="str">
            <v>Sí</v>
          </cell>
        </row>
        <row r="8962">
          <cell r="A8962">
            <v>739</v>
          </cell>
          <cell r="B8962" t="str">
            <v>delga.mati.delga@hotmail.com</v>
          </cell>
          <cell r="C8962">
            <v>43998</v>
          </cell>
          <cell r="D8962" t="str">
            <v>Cancelada</v>
          </cell>
          <cell r="E8962" t="str">
            <v>Pendiente</v>
          </cell>
          <cell r="F8962" t="str">
            <v>No está empaquetado</v>
          </cell>
          <cell r="G8962" t="str">
            <v>ARS</v>
          </cell>
          <cell r="H8962" t="str">
            <v>4289.03</v>
          </cell>
          <cell r="I8962">
            <v>0</v>
          </cell>
          <cell r="J8962">
            <v>0</v>
          </cell>
          <cell r="K8962" t="str">
            <v>4289.03</v>
          </cell>
          <cell r="L8962" t="str">
            <v>Matías Delgado</v>
          </cell>
          <cell r="M8962">
            <v>39438958</v>
          </cell>
          <cell r="N8962">
            <v>2974439930</v>
          </cell>
          <cell r="O8962" t="str">
            <v>Matías Delgado</v>
          </cell>
          <cell r="P8962">
            <v>2974439930</v>
          </cell>
          <cell r="Q8962" t="str">
            <v>Camarones</v>
          </cell>
          <cell r="R8962">
            <v>5187</v>
          </cell>
          <cell r="T8962" t="str">
            <v>Villa luro</v>
          </cell>
          <cell r="U8962" t="str">
            <v>Buenos Aires</v>
          </cell>
          <cell r="V8962">
            <v>1407</v>
          </cell>
          <cell r="W8962" t="str">
            <v>Capital Federal</v>
          </cell>
          <cell r="Y8962" t="str">
            <v>SIN CARGO (CABA Y GRAN PARTE DE GBA)</v>
          </cell>
          <cell r="Z8962" t="str">
            <v>Mercado Pago</v>
          </cell>
          <cell r="AF8962" t="str">
            <v>MOLDE MUFFIN 6 DIVISIONES</v>
          </cell>
          <cell r="AG8962" t="str">
            <v>343.2</v>
          </cell>
          <cell r="AH8962">
            <v>1</v>
          </cell>
          <cell r="AI8962" t="str">
            <v>046BA4833</v>
          </cell>
          <cell r="AJ8962" t="str">
            <v>Móvil</v>
          </cell>
          <cell r="AK8962" t="str">
            <v/>
          </cell>
          <cell r="AL8962">
            <v>1533360716</v>
          </cell>
          <cell r="AM8962">
            <v>234577407</v>
          </cell>
          <cell r="AN8962" t="str">
            <v>Sí</v>
          </cell>
        </row>
        <row r="8963">
          <cell r="A8963">
            <v>739</v>
          </cell>
          <cell r="B8963" t="str">
            <v>delga.mati.delga@hotmail.com</v>
          </cell>
          <cell r="AF8963" t="str">
            <v>MOLDE GALLETA CORAZON</v>
          </cell>
          <cell r="AG8963" t="str">
            <v>269.5</v>
          </cell>
          <cell r="AH8963">
            <v>1</v>
          </cell>
          <cell r="AI8963" t="str">
            <v>046BA4834</v>
          </cell>
          <cell r="AN8963" t="str">
            <v>Sí</v>
          </cell>
        </row>
        <row r="8964">
          <cell r="A8964">
            <v>739</v>
          </cell>
          <cell r="B8964" t="str">
            <v>delga.mati.delga@hotmail.com</v>
          </cell>
          <cell r="AF8964" t="str">
            <v>SET X2 PINZAS</v>
          </cell>
          <cell r="AG8964" t="str">
            <v>229.9</v>
          </cell>
          <cell r="AH8964">
            <v>1</v>
          </cell>
          <cell r="AI8964" t="str">
            <v>046BA3323</v>
          </cell>
          <cell r="AN8964" t="str">
            <v>Sí</v>
          </cell>
        </row>
        <row r="8965">
          <cell r="A8965">
            <v>739</v>
          </cell>
          <cell r="B8965" t="str">
            <v>delga.mati.delga@hotmail.com</v>
          </cell>
          <cell r="AF8965" t="str">
            <v>SET X 3 MOLDES TORTA CIRCULARES DIAM 28CM ALTO 7CM</v>
          </cell>
          <cell r="AG8965" t="str">
            <v>1747.09</v>
          </cell>
          <cell r="AH8965">
            <v>1</v>
          </cell>
          <cell r="AI8965" t="str">
            <v>046BA4828</v>
          </cell>
          <cell r="AN8965" t="str">
            <v>Sí</v>
          </cell>
        </row>
        <row r="8966">
          <cell r="A8966">
            <v>739</v>
          </cell>
          <cell r="B8966" t="str">
            <v>delga.mati.delga@hotmail.com</v>
          </cell>
          <cell r="AF8966" t="str">
            <v>JARRA MEDIDORA RECTA GDE 7.7X14CM</v>
          </cell>
          <cell r="AG8966">
            <v>522</v>
          </cell>
          <cell r="AH8966">
            <v>1</v>
          </cell>
          <cell r="AI8966" t="str">
            <v>055BA7679</v>
          </cell>
          <cell r="AN8966" t="str">
            <v>Sí</v>
          </cell>
        </row>
        <row r="8967">
          <cell r="A8967">
            <v>739</v>
          </cell>
          <cell r="B8967" t="str">
            <v>delga.mati.delga@hotmail.com</v>
          </cell>
          <cell r="AF8967" t="str">
            <v>MOLDE TARTERA 27 CM DIAM</v>
          </cell>
          <cell r="AG8967" t="str">
            <v>281.8</v>
          </cell>
          <cell r="AH8967">
            <v>1</v>
          </cell>
          <cell r="AI8967" t="str">
            <v>046BA4836 CON EL 15%</v>
          </cell>
          <cell r="AN8967" t="str">
            <v>Sí</v>
          </cell>
        </row>
        <row r="8968">
          <cell r="A8968">
            <v>739</v>
          </cell>
          <cell r="B8968" t="str">
            <v>delga.mati.delga@hotmail.com</v>
          </cell>
          <cell r="AF8968" t="str">
            <v>MOLDE FLANERA ANTIADHERENTE</v>
          </cell>
          <cell r="AG8968">
            <v>462</v>
          </cell>
          <cell r="AH8968">
            <v>1</v>
          </cell>
          <cell r="AI8968" t="str">
            <v>046BA4825 LE PUSE EL 15% DEL BULTO</v>
          </cell>
          <cell r="AN8968" t="str">
            <v>Sí</v>
          </cell>
        </row>
        <row r="8969">
          <cell r="A8969">
            <v>739</v>
          </cell>
          <cell r="B8969" t="str">
            <v>delga.mati.delga@hotmail.com</v>
          </cell>
          <cell r="AF8969" t="str">
            <v>SET X5 PICOS DE TORTA + MANGA 24CM</v>
          </cell>
          <cell r="AG8969" t="str">
            <v>433.54</v>
          </cell>
          <cell r="AH8969">
            <v>1</v>
          </cell>
          <cell r="AI8969" t="str">
            <v> 046BA4818</v>
          </cell>
          <cell r="AN8969" t="str">
            <v>Sí</v>
          </cell>
        </row>
        <row r="8970">
          <cell r="A8970">
            <v>738</v>
          </cell>
          <cell r="B8970" t="str">
            <v>bluredu@hotmail.com</v>
          </cell>
          <cell r="C8970">
            <v>43998</v>
          </cell>
          <cell r="D8970" t="str">
            <v>Abierta</v>
          </cell>
          <cell r="E8970" t="str">
            <v>Recibido</v>
          </cell>
          <cell r="F8970" t="str">
            <v>Enviado</v>
          </cell>
          <cell r="G8970" t="str">
            <v>ARS</v>
          </cell>
          <cell r="H8970" t="str">
            <v>4218.62</v>
          </cell>
          <cell r="I8970">
            <v>0</v>
          </cell>
          <cell r="J8970">
            <v>0</v>
          </cell>
          <cell r="K8970" t="str">
            <v>4218.62</v>
          </cell>
          <cell r="L8970" t="str">
            <v>Eduardo Baldiviezo</v>
          </cell>
          <cell r="M8970">
            <v>30927622</v>
          </cell>
          <cell r="N8970" t="str">
            <v>11 55673484</v>
          </cell>
          <cell r="O8970" t="str">
            <v>Eduardo Baldiviezo</v>
          </cell>
          <cell r="P8970" t="str">
            <v>11 55673484</v>
          </cell>
          <cell r="Q8970" t="str">
            <v>Santo Domingo</v>
          </cell>
          <cell r="R8970">
            <v>4043</v>
          </cell>
          <cell r="U8970" t="str">
            <v>Maquinista savio</v>
          </cell>
          <cell r="V8970">
            <v>1440</v>
          </cell>
          <cell r="W8970" t="str">
            <v>Capital Federal</v>
          </cell>
          <cell r="Y8970" t="str">
            <v>SIN CARGO (CABA Y GRAN PARTE DE GBA)</v>
          </cell>
          <cell r="Z8970" t="str">
            <v>Mercado Pago</v>
          </cell>
          <cell r="AB8970" t="str">
            <v>Que tal, hablamos por Instagram y me dijeron que les aclare el CP por acá. sería Maquinista Savio CP 1620. Muchas Gracias!!!</v>
          </cell>
          <cell r="AD8970">
            <v>43998</v>
          </cell>
          <cell r="AE8970">
            <v>44001</v>
          </cell>
          <cell r="AF8970" t="str">
            <v>MESA PLEGABLE PARA PC MADERA Y METAL 59X39X23CM (Marrón oscuro)</v>
          </cell>
          <cell r="AG8970">
            <v>1708</v>
          </cell>
          <cell r="AH8970">
            <v>2</v>
          </cell>
          <cell r="AI8970" t="str">
            <v>046ME7897</v>
          </cell>
          <cell r="AJ8970" t="str">
            <v>Web</v>
          </cell>
          <cell r="AK8970" t="str">
            <v>LLEGA EL MARTES 23-06 ENTRE 8 Y 17 HORAS!</v>
          </cell>
          <cell r="AL8970">
            <v>1533057159</v>
          </cell>
          <cell r="AM8970">
            <v>226177290</v>
          </cell>
          <cell r="AN8970" t="str">
            <v>Sí</v>
          </cell>
        </row>
        <row r="8971">
          <cell r="A8971">
            <v>738</v>
          </cell>
          <cell r="B8971" t="str">
            <v>bluredu@hotmail.com</v>
          </cell>
          <cell r="AF8971" t="str">
            <v>TIMER HUEVOS (Celeste)</v>
          </cell>
          <cell r="AG8971" t="str">
            <v>489.12</v>
          </cell>
          <cell r="AH8971">
            <v>1</v>
          </cell>
          <cell r="AN8971" t="str">
            <v>Sí</v>
          </cell>
        </row>
        <row r="8972">
          <cell r="A8972">
            <v>738</v>
          </cell>
          <cell r="B8972" t="str">
            <v>bluredu@hotmail.com</v>
          </cell>
          <cell r="AF8972" t="str">
            <v>BATIDOR SEMIAUTOMATICO 34 CM</v>
          </cell>
          <cell r="AG8972" t="str">
            <v>313.5</v>
          </cell>
          <cell r="AH8972">
            <v>1</v>
          </cell>
          <cell r="AI8972" t="str">
            <v>046BA4824</v>
          </cell>
          <cell r="AN8972" t="str">
            <v>Sí</v>
          </cell>
        </row>
        <row r="8973">
          <cell r="A8973">
            <v>737</v>
          </cell>
          <cell r="B8973" t="str">
            <v>ailintokman@hotmail.com</v>
          </cell>
          <cell r="C8973">
            <v>43998</v>
          </cell>
          <cell r="D8973" t="str">
            <v>Abierta</v>
          </cell>
          <cell r="E8973" t="str">
            <v>Recibido</v>
          </cell>
          <cell r="F8973" t="str">
            <v>Enviado</v>
          </cell>
          <cell r="G8973" t="str">
            <v>ARS</v>
          </cell>
          <cell r="H8973" t="str">
            <v>1083.08</v>
          </cell>
          <cell r="I8973">
            <v>0</v>
          </cell>
          <cell r="J8973">
            <v>0</v>
          </cell>
          <cell r="K8973" t="str">
            <v>1083.08</v>
          </cell>
          <cell r="L8973" t="str">
            <v>Ailin Tokman</v>
          </cell>
          <cell r="M8973">
            <v>42302346</v>
          </cell>
          <cell r="N8973">
            <v>1160047257</v>
          </cell>
          <cell r="O8973" t="str">
            <v>Ailin Tokman</v>
          </cell>
          <cell r="P8973">
            <v>1160047257</v>
          </cell>
          <cell r="Q8973" t="str">
            <v>Mariscal Antonio Jose de Sucre</v>
          </cell>
          <cell r="R8973">
            <v>4225</v>
          </cell>
          <cell r="S8973">
            <v>207</v>
          </cell>
          <cell r="T8973" t="str">
            <v>Villa Urquiza</v>
          </cell>
          <cell r="U8973" t="str">
            <v>Caba</v>
          </cell>
          <cell r="V8973">
            <v>1430</v>
          </cell>
          <cell r="W8973" t="str">
            <v>Capital Federal</v>
          </cell>
          <cell r="Y8973" t="str">
            <v>SIN CARGO (CABA Y GRAN PARTE DE GBA)</v>
          </cell>
          <cell r="Z8973" t="str">
            <v>Mercado Pago</v>
          </cell>
          <cell r="AD8973">
            <v>43998</v>
          </cell>
          <cell r="AE8973">
            <v>44001</v>
          </cell>
          <cell r="AF8973" t="str">
            <v>UNTADOR CRISTAL 1 PIEZA 14,5CM MOTIV. SIN ELECCIÓN</v>
          </cell>
          <cell r="AG8973" t="str">
            <v>23.29</v>
          </cell>
          <cell r="AH8973">
            <v>2</v>
          </cell>
          <cell r="AI8973" t="str">
            <v>019BA6981</v>
          </cell>
          <cell r="AJ8973" t="str">
            <v>Web</v>
          </cell>
          <cell r="AK8973" t="str">
            <v>LLEGA EL MARTES 23-06 ENTRE 8 Y 17 HORAS!</v>
          </cell>
          <cell r="AL8973">
            <v>1533040202</v>
          </cell>
          <cell r="AM8973">
            <v>234425009</v>
          </cell>
          <cell r="AN8973" t="str">
            <v>Sí</v>
          </cell>
        </row>
        <row r="8974">
          <cell r="A8974">
            <v>737</v>
          </cell>
          <cell r="B8974" t="str">
            <v>ailintokman@hotmail.com</v>
          </cell>
          <cell r="AF8974" t="str">
            <v>SET X 3 BOWL DE VIDRIO</v>
          </cell>
          <cell r="AG8974">
            <v>723</v>
          </cell>
          <cell r="AH8974">
            <v>1</v>
          </cell>
          <cell r="AI8974" t="str">
            <v>087588F3 MERCA SEPARADA</v>
          </cell>
          <cell r="AN8974" t="str">
            <v>Sí</v>
          </cell>
        </row>
        <row r="8975">
          <cell r="A8975">
            <v>737</v>
          </cell>
          <cell r="B8975" t="str">
            <v>ailintokman@hotmail.com</v>
          </cell>
          <cell r="AF8975" t="str">
            <v>BATIDOR SEMIAUTOMATICO 34 CM</v>
          </cell>
          <cell r="AG8975" t="str">
            <v>313.5</v>
          </cell>
          <cell r="AH8975">
            <v>1</v>
          </cell>
          <cell r="AI8975" t="str">
            <v>046BA4824</v>
          </cell>
          <cell r="AN8975" t="str">
            <v>Sí</v>
          </cell>
        </row>
        <row r="8976">
          <cell r="A8976">
            <v>736</v>
          </cell>
          <cell r="B8976" t="str">
            <v>marina.chareca@gmail.com</v>
          </cell>
          <cell r="C8976">
            <v>43998</v>
          </cell>
          <cell r="D8976" t="str">
            <v>Abierta</v>
          </cell>
          <cell r="E8976" t="str">
            <v>Recibido</v>
          </cell>
          <cell r="F8976" t="str">
            <v>Enviado</v>
          </cell>
          <cell r="G8976" t="str">
            <v>ARS</v>
          </cell>
          <cell r="H8976" t="str">
            <v>767.98</v>
          </cell>
          <cell r="I8976">
            <v>0</v>
          </cell>
          <cell r="J8976">
            <v>0</v>
          </cell>
          <cell r="K8976" t="str">
            <v>767.98</v>
          </cell>
          <cell r="L8976" t="str">
            <v>Marina Chareca</v>
          </cell>
          <cell r="M8976">
            <v>42201063</v>
          </cell>
          <cell r="N8976">
            <v>1137817186</v>
          </cell>
          <cell r="O8976" t="str">
            <v>Marina Chareca</v>
          </cell>
          <cell r="P8976">
            <v>1137817186</v>
          </cell>
          <cell r="Q8976" t="str">
            <v>Av. Juan B. Alberdi</v>
          </cell>
          <cell r="R8976">
            <v>1342</v>
          </cell>
          <cell r="S8976" t="str">
            <v>Piso 3 depto D</v>
          </cell>
          <cell r="T8976" t="str">
            <v>Caballito</v>
          </cell>
          <cell r="U8976" t="str">
            <v>Caba</v>
          </cell>
          <cell r="V8976">
            <v>1406</v>
          </cell>
          <cell r="W8976" t="str">
            <v>Capital Federal</v>
          </cell>
          <cell r="Y8976" t="str">
            <v>SIN CARGO (CABA Y GRAN PARTE DE GBA)</v>
          </cell>
          <cell r="Z8976" t="str">
            <v>Mercado Pago</v>
          </cell>
          <cell r="AD8976">
            <v>43998</v>
          </cell>
          <cell r="AE8976">
            <v>43998</v>
          </cell>
          <cell r="AF8976" t="str">
            <v>DISPENSER DE JABON DE POLIRESINA 9,7x 16,5 CM</v>
          </cell>
          <cell r="AG8976" t="str">
            <v>767.98</v>
          </cell>
          <cell r="AH8976">
            <v>1</v>
          </cell>
          <cell r="AI8976" t="str">
            <v>AB6647</v>
          </cell>
          <cell r="AJ8976" t="str">
            <v>Web</v>
          </cell>
          <cell r="AK8976" t="str">
            <v>16-06-2020</v>
          </cell>
          <cell r="AL8976">
            <v>1532761810</v>
          </cell>
          <cell r="AM8976">
            <v>234297315</v>
          </cell>
          <cell r="AN8976" t="str">
            <v>Sí</v>
          </cell>
        </row>
        <row r="8977">
          <cell r="A8977">
            <v>735</v>
          </cell>
          <cell r="B8977" t="str">
            <v>franoddo@gmail.com</v>
          </cell>
          <cell r="C8977">
            <v>43998</v>
          </cell>
          <cell r="D8977" t="str">
            <v>Abierta</v>
          </cell>
          <cell r="E8977" t="str">
            <v>Recibido</v>
          </cell>
          <cell r="F8977" t="str">
            <v>Enviado</v>
          </cell>
          <cell r="G8977" t="str">
            <v>ARS</v>
          </cell>
          <cell r="H8977">
            <v>1708</v>
          </cell>
          <cell r="I8977">
            <v>0</v>
          </cell>
          <cell r="J8977">
            <v>655</v>
          </cell>
          <cell r="K8977">
            <v>2363</v>
          </cell>
          <cell r="L8977" t="str">
            <v>Francisco Oddo</v>
          </cell>
          <cell r="M8977">
            <v>42846217</v>
          </cell>
          <cell r="N8977">
            <v>3515286945</v>
          </cell>
          <cell r="O8977" t="str">
            <v>Francisco Oddo</v>
          </cell>
          <cell r="P8977">
            <v>3515286945</v>
          </cell>
          <cell r="Q8977" t="str">
            <v>Gregorio Velez</v>
          </cell>
          <cell r="R8977">
            <v>3462</v>
          </cell>
          <cell r="T8977" t="str">
            <v>Cerro de las Rosas</v>
          </cell>
          <cell r="U8977" t="str">
            <v>Cordoba</v>
          </cell>
          <cell r="V8977">
            <v>5009</v>
          </cell>
          <cell r="W8977" t="str">
            <v>Córdoba</v>
          </cell>
          <cell r="Y8977" t="str">
            <v>Correo Argentino - Encomienda Clásica</v>
          </cell>
          <cell r="Z8977" t="str">
            <v>Mercado Pago</v>
          </cell>
          <cell r="AB8977" t="str">
            <v>color negro</v>
          </cell>
          <cell r="AD8977">
            <v>43998</v>
          </cell>
          <cell r="AE8977">
            <v>44000</v>
          </cell>
          <cell r="AF8977" t="str">
            <v>MESA PLEGABLE PARA PC MADERA Y METAL 59X39X23CM (Negro)</v>
          </cell>
          <cell r="AG8977">
            <v>1708</v>
          </cell>
          <cell r="AH8977">
            <v>1</v>
          </cell>
          <cell r="AI8977" t="str">
            <v>046ME7897</v>
          </cell>
          <cell r="AJ8977" t="str">
            <v>Web</v>
          </cell>
          <cell r="AK8977" t="str">
            <v>SALE AL CORREO EL DIA 22-06 ENTRE 15 Y 18 HORAS !</v>
          </cell>
          <cell r="AL8977">
            <v>1532613511</v>
          </cell>
          <cell r="AM8977">
            <v>234226248</v>
          </cell>
          <cell r="AN8977" t="str">
            <v>Sí</v>
          </cell>
        </row>
        <row r="8978">
          <cell r="A8978">
            <v>734</v>
          </cell>
          <cell r="B8978" t="str">
            <v>yanina.irene12@hotmail.com</v>
          </cell>
          <cell r="C8978">
            <v>43998</v>
          </cell>
          <cell r="D8978" t="str">
            <v>Abierta</v>
          </cell>
          <cell r="E8978" t="str">
            <v>Recibido</v>
          </cell>
          <cell r="F8978" t="str">
            <v>Enviado</v>
          </cell>
          <cell r="G8978" t="str">
            <v>ARS</v>
          </cell>
          <cell r="H8978" t="str">
            <v>1625.62</v>
          </cell>
          <cell r="I8978">
            <v>0</v>
          </cell>
          <cell r="J8978">
            <v>0</v>
          </cell>
          <cell r="K8978" t="str">
            <v>1625.62</v>
          </cell>
          <cell r="L8978" t="str">
            <v>Yanina Irene Miñones</v>
          </cell>
          <cell r="M8978">
            <v>33546472</v>
          </cell>
          <cell r="N8978">
            <v>1131490397</v>
          </cell>
          <cell r="O8978" t="str">
            <v>Yanina Irene Miñones</v>
          </cell>
          <cell r="P8978">
            <v>1131490397</v>
          </cell>
          <cell r="Q8978" t="str">
            <v>Cuenca</v>
          </cell>
          <cell r="R8978">
            <v>5297</v>
          </cell>
          <cell r="S8978" t="str">
            <v>B</v>
          </cell>
          <cell r="T8978" t="str">
            <v>VILLA PUEYRREDON</v>
          </cell>
          <cell r="U8978" t="str">
            <v>Villa Pueyrredon</v>
          </cell>
          <cell r="V8978">
            <v>1419</v>
          </cell>
          <cell r="W8978" t="str">
            <v>Capital Federal</v>
          </cell>
          <cell r="Y8978" t="str">
            <v>SIN CARGO (CABA Y GRAN PARTE DE GBA)</v>
          </cell>
          <cell r="Z8978" t="str">
            <v>Mercado Pago</v>
          </cell>
          <cell r="AC8978" t="str">
            <v>ENVIAR ORDEN 734 CON 749</v>
          </cell>
          <cell r="AD8978">
            <v>43998</v>
          </cell>
          <cell r="AE8978">
            <v>44000</v>
          </cell>
          <cell r="AF8978" t="str">
            <v>PLATO DE VIDRIO LINEAS 31CM</v>
          </cell>
          <cell r="AG8978">
            <v>373</v>
          </cell>
          <cell r="AH8978">
            <v>1</v>
          </cell>
          <cell r="AI8978" t="str">
            <v>046BA6335</v>
          </cell>
          <cell r="AJ8978" t="str">
            <v>Web</v>
          </cell>
          <cell r="AK8978" t="str">
            <v>LLEGA 19-06 ENTRE 8 Y 17 HORAS !</v>
          </cell>
          <cell r="AL8978">
            <v>1532499769</v>
          </cell>
          <cell r="AM8978">
            <v>234169338</v>
          </cell>
          <cell r="AN8978" t="str">
            <v>Sí</v>
          </cell>
        </row>
        <row r="8979">
          <cell r="A8979">
            <v>734</v>
          </cell>
          <cell r="B8979" t="str">
            <v>yanina.irene12@hotmail.com</v>
          </cell>
          <cell r="AF8979" t="str">
            <v>TABLA BLANCA 35.5 CM DIAM</v>
          </cell>
          <cell r="AG8979" t="str">
            <v>337.58</v>
          </cell>
          <cell r="AH8979">
            <v>1</v>
          </cell>
          <cell r="AI8979" t="str">
            <v>42BA1021</v>
          </cell>
          <cell r="AN8979" t="str">
            <v>Sí</v>
          </cell>
        </row>
        <row r="8980">
          <cell r="A8980">
            <v>734</v>
          </cell>
          <cell r="B8980" t="str">
            <v>yanina.irene12@hotmail.com</v>
          </cell>
          <cell r="AF8980" t="str">
            <v>PISAPAPAS DISTINTOS COLORES</v>
          </cell>
          <cell r="AG8980" t="str">
            <v>205.44</v>
          </cell>
          <cell r="AH8980">
            <v>1</v>
          </cell>
          <cell r="AI8980" t="str">
            <v>BP17001</v>
          </cell>
          <cell r="AN8980" t="str">
            <v>Sí</v>
          </cell>
        </row>
        <row r="8981">
          <cell r="A8981">
            <v>734</v>
          </cell>
          <cell r="B8981" t="str">
            <v>yanina.irene12@hotmail.com</v>
          </cell>
          <cell r="AF8981" t="str">
            <v>BATIDOR SEMIAUTOMATICO 34 CM</v>
          </cell>
          <cell r="AG8981" t="str">
            <v>313.5</v>
          </cell>
          <cell r="AH8981">
            <v>1</v>
          </cell>
          <cell r="AI8981" t="str">
            <v>046BA4824</v>
          </cell>
          <cell r="AN8981" t="str">
            <v>Sí</v>
          </cell>
        </row>
        <row r="8982">
          <cell r="A8982">
            <v>734</v>
          </cell>
          <cell r="B8982" t="str">
            <v>yanina.irene12@hotmail.com</v>
          </cell>
          <cell r="AF8982" t="str">
            <v>PLATO DE VIDRIO PLAYO 32CM</v>
          </cell>
          <cell r="AG8982" t="str">
            <v>396.1</v>
          </cell>
          <cell r="AH8982">
            <v>1</v>
          </cell>
          <cell r="AI8982" t="str">
            <v>046BA7449</v>
          </cell>
          <cell r="AN8982" t="str">
            <v>Sí</v>
          </cell>
        </row>
        <row r="8983">
          <cell r="A8983">
            <v>733</v>
          </cell>
          <cell r="B8983" t="str">
            <v>azur_63@hotmail.com</v>
          </cell>
          <cell r="C8983">
            <v>43998</v>
          </cell>
          <cell r="D8983" t="str">
            <v>Abierta</v>
          </cell>
          <cell r="E8983" t="str">
            <v>Recibido</v>
          </cell>
          <cell r="F8983" t="str">
            <v>Enviado</v>
          </cell>
          <cell r="G8983" t="str">
            <v>ARS</v>
          </cell>
          <cell r="H8983" t="str">
            <v>550.94</v>
          </cell>
          <cell r="I8983">
            <v>0</v>
          </cell>
          <cell r="J8983">
            <v>0</v>
          </cell>
          <cell r="K8983" t="str">
            <v>550.94</v>
          </cell>
          <cell r="L8983" t="str">
            <v>Mariela Azurmendi</v>
          </cell>
          <cell r="M8983">
            <v>16768709</v>
          </cell>
          <cell r="N8983">
            <v>1144370983</v>
          </cell>
          <cell r="O8983" t="str">
            <v>Mariela Azurmendi</v>
          </cell>
          <cell r="P8983">
            <v>1144370983</v>
          </cell>
          <cell r="Q8983" t="str">
            <v>Guemes</v>
          </cell>
          <cell r="R8983">
            <v>4483</v>
          </cell>
          <cell r="S8983" t="str">
            <v>1ro. B</v>
          </cell>
          <cell r="T8983" t="str">
            <v>Palermo</v>
          </cell>
          <cell r="U8983" t="str">
            <v>Caba</v>
          </cell>
          <cell r="V8983">
            <v>1425</v>
          </cell>
          <cell r="W8983" t="str">
            <v>Capital Federal</v>
          </cell>
          <cell r="Y8983" t="str">
            <v>SIN CARGO (CABA Y GRAN PARTE DE GBA)</v>
          </cell>
          <cell r="Z8983" t="str">
            <v>Mercado Pago</v>
          </cell>
          <cell r="AD8983">
            <v>43998</v>
          </cell>
          <cell r="AE8983">
            <v>44000</v>
          </cell>
          <cell r="AF8983" t="str">
            <v>ESPATULAS PLASTICO (Rojo)</v>
          </cell>
          <cell r="AG8983" t="str">
            <v>88.94</v>
          </cell>
          <cell r="AH8983">
            <v>1</v>
          </cell>
          <cell r="AI8983" t="str">
            <v>019BA7572BA</v>
          </cell>
          <cell r="AJ8983" t="str">
            <v>Móvil</v>
          </cell>
          <cell r="AK8983" t="str">
            <v>LLEGA LUNES 22-06 ENTRE 8 Y 17 HORAS</v>
          </cell>
          <cell r="AL8983">
            <v>1532445941</v>
          </cell>
          <cell r="AM8983">
            <v>233490386</v>
          </cell>
          <cell r="AN8983" t="str">
            <v>Sí</v>
          </cell>
        </row>
        <row r="8984">
          <cell r="A8984">
            <v>733</v>
          </cell>
          <cell r="B8984" t="str">
            <v>azur_63@hotmail.com</v>
          </cell>
          <cell r="AF8984" t="str">
            <v>MOLDE FLANERA ANTIADHERENTE</v>
          </cell>
          <cell r="AG8984">
            <v>462</v>
          </cell>
          <cell r="AH8984">
            <v>1</v>
          </cell>
          <cell r="AI8984" t="str">
            <v>046BA4825 LE PUSE EL 15% DEL BULTO</v>
          </cell>
          <cell r="AN8984" t="str">
            <v>Sí</v>
          </cell>
        </row>
        <row r="8985">
          <cell r="A8985">
            <v>732</v>
          </cell>
          <cell r="B8985" t="str">
            <v>vicki_victoriasuarez@hotmail.com</v>
          </cell>
          <cell r="C8985">
            <v>43998</v>
          </cell>
          <cell r="D8985" t="str">
            <v>Abierta</v>
          </cell>
          <cell r="E8985" t="str">
            <v>Recibido</v>
          </cell>
          <cell r="F8985" t="str">
            <v>Enviado</v>
          </cell>
          <cell r="G8985" t="str">
            <v>ARS</v>
          </cell>
          <cell r="H8985">
            <v>1708</v>
          </cell>
          <cell r="I8985">
            <v>0</v>
          </cell>
          <cell r="J8985">
            <v>0</v>
          </cell>
          <cell r="K8985">
            <v>1708</v>
          </cell>
          <cell r="L8985" t="str">
            <v>Maria Victoria Suarez</v>
          </cell>
          <cell r="M8985">
            <v>35300177</v>
          </cell>
          <cell r="N8985">
            <v>344615595455</v>
          </cell>
          <cell r="O8985" t="str">
            <v>Maria Victoria Suarez</v>
          </cell>
          <cell r="P8985">
            <v>344615595455</v>
          </cell>
          <cell r="Q8985" t="str">
            <v>Marcelo T de Alvear</v>
          </cell>
          <cell r="R8985">
            <v>2339</v>
          </cell>
          <cell r="S8985">
            <v>13</v>
          </cell>
          <cell r="T8985" t="str">
            <v>Recoleta</v>
          </cell>
          <cell r="U8985" t="str">
            <v>Capital Federal</v>
          </cell>
          <cell r="V8985">
            <v>1122</v>
          </cell>
          <cell r="W8985" t="str">
            <v>Capital Federal</v>
          </cell>
          <cell r="Y8985" t="str">
            <v>SIN CARGO (CABA Y GRAN PARTE DE GBA)</v>
          </cell>
          <cell r="Z8985" t="str">
            <v>Mercado Pago</v>
          </cell>
          <cell r="AD8985">
            <v>43998</v>
          </cell>
          <cell r="AE8985">
            <v>44000</v>
          </cell>
          <cell r="AF8985" t="str">
            <v>MESA PLEGABLE PARA PC MADERA Y METAL 59X39X23CM (Beige con Negro)</v>
          </cell>
          <cell r="AG8985">
            <v>1708</v>
          </cell>
          <cell r="AH8985">
            <v>1</v>
          </cell>
          <cell r="AI8985" t="str">
            <v>046ME7897</v>
          </cell>
          <cell r="AJ8985" t="str">
            <v>Móvil</v>
          </cell>
          <cell r="AK8985" t="str">
            <v>LLEGA LUNES 22-06 ENTRE 8 Y 17 HORAS</v>
          </cell>
          <cell r="AL8985">
            <v>1532431098</v>
          </cell>
          <cell r="AM8985">
            <v>234151549</v>
          </cell>
          <cell r="AN8985" t="str">
            <v>Sí</v>
          </cell>
        </row>
        <row r="8986">
          <cell r="A8986">
            <v>731</v>
          </cell>
          <cell r="B8986" t="str">
            <v>carolinag2709@gmail.com</v>
          </cell>
          <cell r="C8986">
            <v>43998</v>
          </cell>
          <cell r="D8986" t="str">
            <v>Abierta</v>
          </cell>
          <cell r="E8986" t="str">
            <v>Recibido</v>
          </cell>
          <cell r="F8986" t="str">
            <v>Enviado</v>
          </cell>
          <cell r="G8986" t="str">
            <v>ARS</v>
          </cell>
          <cell r="H8986" t="str">
            <v>7151.61</v>
          </cell>
          <cell r="I8986">
            <v>0</v>
          </cell>
          <cell r="J8986">
            <v>0</v>
          </cell>
          <cell r="K8986" t="str">
            <v>7151.61</v>
          </cell>
          <cell r="L8986" t="str">
            <v>Carolina Gomez</v>
          </cell>
          <cell r="M8986">
            <v>34538021</v>
          </cell>
          <cell r="N8986">
            <v>1563637765</v>
          </cell>
          <cell r="O8986" t="str">
            <v>Carolina Gomez</v>
          </cell>
          <cell r="P8986">
            <v>1563637765</v>
          </cell>
          <cell r="Q8986" t="str">
            <v>Canada</v>
          </cell>
          <cell r="R8986">
            <v>4873</v>
          </cell>
          <cell r="U8986" t="str">
            <v>Isidro casanova</v>
          </cell>
          <cell r="V8986">
            <v>1765</v>
          </cell>
          <cell r="W8986" t="str">
            <v>Gran Buenos Aires</v>
          </cell>
          <cell r="Y8986" t="str">
            <v>SIN CARGO (CABA Y GRAN PARTE DE GBA)</v>
          </cell>
          <cell r="Z8986" t="str">
            <v>Mercado Pago</v>
          </cell>
          <cell r="AD8986">
            <v>43998</v>
          </cell>
          <cell r="AE8986">
            <v>44000</v>
          </cell>
          <cell r="AF8986" t="str">
            <v>BATIDOR BLANCO 40 CM</v>
          </cell>
          <cell r="AG8986" t="str">
            <v>1009.2</v>
          </cell>
          <cell r="AH8986">
            <v>1</v>
          </cell>
          <cell r="AI8986" t="str">
            <v>PR181353GR</v>
          </cell>
          <cell r="AJ8986" t="str">
            <v>Móvil</v>
          </cell>
          <cell r="AK8986" t="str">
            <v>LLEGA MARTES 23-06 ENTRE 8 Y 17 HORAS</v>
          </cell>
          <cell r="AL8986">
            <v>1532000813</v>
          </cell>
          <cell r="AM8986">
            <v>233820542</v>
          </cell>
          <cell r="AN8986" t="str">
            <v>Sí</v>
          </cell>
        </row>
        <row r="8987">
          <cell r="A8987">
            <v>731</v>
          </cell>
          <cell r="B8987" t="str">
            <v>carolinag2709@gmail.com</v>
          </cell>
          <cell r="AF8987" t="str">
            <v>MOLDE FLANERA ANTIADHERENTE</v>
          </cell>
          <cell r="AG8987">
            <v>462</v>
          </cell>
          <cell r="AH8987">
            <v>1</v>
          </cell>
          <cell r="AI8987" t="str">
            <v>046BA4825 LE PUSE EL 15% DEL BULTO</v>
          </cell>
          <cell r="AN8987" t="str">
            <v>Sí</v>
          </cell>
        </row>
        <row r="8988">
          <cell r="A8988">
            <v>731</v>
          </cell>
          <cell r="B8988" t="str">
            <v>carolinag2709@gmail.com</v>
          </cell>
          <cell r="AF8988" t="str">
            <v>COPETINERO BAMBOO GRIS ALARGADO 5X30X12.5CM</v>
          </cell>
          <cell r="AG8988" t="str">
            <v>984.6</v>
          </cell>
          <cell r="AH8988">
            <v>2</v>
          </cell>
          <cell r="AI8988" t="str">
            <v>BA7796</v>
          </cell>
          <cell r="AN8988" t="str">
            <v>Sí</v>
          </cell>
        </row>
        <row r="8989">
          <cell r="A8989">
            <v>731</v>
          </cell>
          <cell r="B8989" t="str">
            <v>carolinag2709@gmail.com</v>
          </cell>
          <cell r="AF8989" t="str">
            <v>BANDEJA BAMBOO NEGRO 30X4CM</v>
          </cell>
          <cell r="AG8989" t="str">
            <v>1395.37</v>
          </cell>
          <cell r="AH8989">
            <v>1</v>
          </cell>
          <cell r="AI8989" t="str">
            <v>BA8135NEG</v>
          </cell>
          <cell r="AN8989" t="str">
            <v>Sí</v>
          </cell>
        </row>
        <row r="8990">
          <cell r="A8990">
            <v>731</v>
          </cell>
          <cell r="B8990" t="str">
            <v>carolinag2709@gmail.com</v>
          </cell>
          <cell r="AF8990" t="str">
            <v>BOWL BAMBOO GRIS 14X28CM</v>
          </cell>
          <cell r="AG8990" t="str">
            <v>1332.44</v>
          </cell>
          <cell r="AH8990">
            <v>1</v>
          </cell>
          <cell r="AI8990" t="str">
            <v>BA7814</v>
          </cell>
          <cell r="AN8990" t="str">
            <v>Sí</v>
          </cell>
        </row>
        <row r="8991">
          <cell r="A8991">
            <v>731</v>
          </cell>
          <cell r="B8991" t="str">
            <v>carolinag2709@gmail.com</v>
          </cell>
          <cell r="AF8991" t="str">
            <v>BOWL BAMBOO GRIS PETROLEO 6X12CM</v>
          </cell>
          <cell r="AG8991" t="str">
            <v>491.7</v>
          </cell>
          <cell r="AH8991">
            <v>2</v>
          </cell>
          <cell r="AI8991" t="str">
            <v>BA8205 MERCA SEPARADA</v>
          </cell>
          <cell r="AN8991" t="str">
            <v>Sí</v>
          </cell>
        </row>
        <row r="8992">
          <cell r="A8992">
            <v>730</v>
          </cell>
          <cell r="B8992" t="str">
            <v>mercedestoledo@outlook.com.ar</v>
          </cell>
          <cell r="C8992">
            <v>43997</v>
          </cell>
          <cell r="D8992" t="str">
            <v>Abierta</v>
          </cell>
          <cell r="E8992" t="str">
            <v>Recibido</v>
          </cell>
          <cell r="F8992" t="str">
            <v>Enviado</v>
          </cell>
          <cell r="G8992" t="str">
            <v>ARS</v>
          </cell>
          <cell r="H8992">
            <v>1708</v>
          </cell>
          <cell r="I8992">
            <v>0</v>
          </cell>
          <cell r="J8992">
            <v>655</v>
          </cell>
          <cell r="K8992">
            <v>2363</v>
          </cell>
          <cell r="L8992" t="str">
            <v>Mercedes Toledo</v>
          </cell>
          <cell r="M8992">
            <v>40759788</v>
          </cell>
          <cell r="N8992">
            <v>2216161868</v>
          </cell>
          <cell r="O8992" t="str">
            <v>Mercedes Toledo</v>
          </cell>
          <cell r="P8992">
            <v>2216161868</v>
          </cell>
          <cell r="Q8992">
            <v>17</v>
          </cell>
          <cell r="R8992">
            <v>1334</v>
          </cell>
          <cell r="U8992" t="str">
            <v>La Plata</v>
          </cell>
          <cell r="V8992">
            <v>1900</v>
          </cell>
          <cell r="W8992" t="str">
            <v>Buenos Aires</v>
          </cell>
          <cell r="Y8992" t="str">
            <v>Correo Argentino - Encomienda Clásica</v>
          </cell>
          <cell r="Z8992" t="str">
            <v>Mercado Pago</v>
          </cell>
          <cell r="AD8992">
            <v>43997</v>
          </cell>
          <cell r="AE8992">
            <v>44000</v>
          </cell>
          <cell r="AF8992" t="str">
            <v>MESA PLEGABLE PARA PC MADERA Y METAL 59X39X23CM (Marrón oscuro)</v>
          </cell>
          <cell r="AG8992">
            <v>1708</v>
          </cell>
          <cell r="AH8992">
            <v>1</v>
          </cell>
          <cell r="AI8992" t="str">
            <v>046ME7897</v>
          </cell>
          <cell r="AJ8992" t="str">
            <v>Web</v>
          </cell>
          <cell r="AK8992" t="str">
            <v>LLEGA LUNES 22-06 ENTRE 8 Y 17 HORAS</v>
          </cell>
          <cell r="AL8992">
            <v>1531912351</v>
          </cell>
          <cell r="AM8992">
            <v>233732708</v>
          </cell>
          <cell r="AN8992" t="str">
            <v>Sí</v>
          </cell>
        </row>
        <row r="8993">
          <cell r="A8993">
            <v>729</v>
          </cell>
          <cell r="B8993" t="str">
            <v>nerinapedulla@gmail.com</v>
          </cell>
          <cell r="C8993">
            <v>43997</v>
          </cell>
          <cell r="D8993" t="str">
            <v>Abierta</v>
          </cell>
          <cell r="E8993" t="str">
            <v>Recibido</v>
          </cell>
          <cell r="F8993" t="str">
            <v>Enviado</v>
          </cell>
          <cell r="G8993" t="str">
            <v>ARS</v>
          </cell>
          <cell r="H8993">
            <v>723</v>
          </cell>
          <cell r="I8993">
            <v>0</v>
          </cell>
          <cell r="J8993">
            <v>0</v>
          </cell>
          <cell r="K8993">
            <v>723</v>
          </cell>
          <cell r="L8993" t="str">
            <v>Nerina Pedulla</v>
          </cell>
          <cell r="M8993">
            <v>41703491</v>
          </cell>
          <cell r="N8993">
            <v>51550154</v>
          </cell>
          <cell r="O8993" t="str">
            <v>Nerina Pedulla</v>
          </cell>
          <cell r="P8993">
            <v>1551550154</v>
          </cell>
          <cell r="Q8993" t="str">
            <v>Hortiguera</v>
          </cell>
          <cell r="R8993">
            <v>689</v>
          </cell>
          <cell r="S8993" t="str">
            <v>4to B</v>
          </cell>
          <cell r="T8993" t="str">
            <v>Parque Chacabuco</v>
          </cell>
          <cell r="U8993" t="str">
            <v>Caba</v>
          </cell>
          <cell r="V8993">
            <v>1406</v>
          </cell>
          <cell r="W8993" t="str">
            <v>Capital Federal</v>
          </cell>
          <cell r="Y8993" t="str">
            <v>SIN CARGO (CABA Y GRAN PARTE DE GBA)</v>
          </cell>
          <cell r="Z8993" t="str">
            <v>Mercado Pago</v>
          </cell>
          <cell r="AD8993">
            <v>43997</v>
          </cell>
          <cell r="AE8993">
            <v>44000</v>
          </cell>
          <cell r="AF8993" t="str">
            <v>SET X 3 BOWL DE VIDRIO</v>
          </cell>
          <cell r="AG8993">
            <v>723</v>
          </cell>
          <cell r="AH8993">
            <v>1</v>
          </cell>
          <cell r="AI8993" t="str">
            <v>087588F3 MERCA SEPARADA</v>
          </cell>
          <cell r="AJ8993" t="str">
            <v>Móvil</v>
          </cell>
          <cell r="AK8993" t="str">
            <v>LLEGA LUNES 22-06 ENTRE 8 Y 17 HORAS</v>
          </cell>
          <cell r="AL8993">
            <v>1531904014</v>
          </cell>
          <cell r="AM8993">
            <v>207042955</v>
          </cell>
          <cell r="AN8993" t="str">
            <v>Sí</v>
          </cell>
        </row>
        <row r="8994">
          <cell r="A8994">
            <v>728</v>
          </cell>
          <cell r="B8994" t="str">
            <v>yamitokman@hotmail.com</v>
          </cell>
          <cell r="C8994">
            <v>43997</v>
          </cell>
          <cell r="D8994" t="str">
            <v>Abierta</v>
          </cell>
          <cell r="E8994" t="str">
            <v>Recibido</v>
          </cell>
          <cell r="F8994" t="str">
            <v>Enviado</v>
          </cell>
          <cell r="G8994" t="str">
            <v>ARS</v>
          </cell>
          <cell r="H8994">
            <v>2292</v>
          </cell>
          <cell r="I8994">
            <v>0</v>
          </cell>
          <cell r="J8994">
            <v>0</v>
          </cell>
          <cell r="K8994">
            <v>2292</v>
          </cell>
          <cell r="L8994" t="str">
            <v>Yamila Tokman</v>
          </cell>
          <cell r="M8994">
            <v>38010047</v>
          </cell>
          <cell r="N8994">
            <v>91123194426</v>
          </cell>
          <cell r="O8994" t="str">
            <v>Yamila Tokman</v>
          </cell>
          <cell r="P8994">
            <v>91123194426</v>
          </cell>
          <cell r="Q8994" t="str">
            <v>Valle</v>
          </cell>
          <cell r="R8994">
            <v>846</v>
          </cell>
          <cell r="S8994" t="str">
            <v>7A</v>
          </cell>
          <cell r="T8994" t="str">
            <v>Caballito</v>
          </cell>
          <cell r="U8994" t="str">
            <v>Caba</v>
          </cell>
          <cell r="V8994">
            <v>1424</v>
          </cell>
          <cell r="W8994" t="str">
            <v>Capital Federal</v>
          </cell>
          <cell r="Y8994" t="str">
            <v>SIN CARGO (CABA Y GRAN PARTE DE GBA)</v>
          </cell>
          <cell r="Z8994" t="str">
            <v>Mercado Pago</v>
          </cell>
          <cell r="AD8994">
            <v>43997</v>
          </cell>
          <cell r="AE8994">
            <v>44000</v>
          </cell>
          <cell r="AF8994" t="str">
            <v>PARRILLA PORTATIL PLEGABLE</v>
          </cell>
          <cell r="AG8994">
            <v>2292</v>
          </cell>
          <cell r="AH8994">
            <v>1</v>
          </cell>
          <cell r="AI8994" t="str">
            <v>093PA7074</v>
          </cell>
          <cell r="AJ8994" t="str">
            <v>Móvil</v>
          </cell>
          <cell r="AK8994" t="str">
            <v>LLEGA 19-06 ENTRE 8 Y 17 HORAS !</v>
          </cell>
          <cell r="AL8994">
            <v>1531822605</v>
          </cell>
          <cell r="AM8994">
            <v>233642038</v>
          </cell>
          <cell r="AN8994" t="str">
            <v>Sí</v>
          </cell>
        </row>
        <row r="8995">
          <cell r="A8995">
            <v>727</v>
          </cell>
          <cell r="B8995" t="str">
            <v>esthersued35@gmail.com</v>
          </cell>
          <cell r="C8995">
            <v>43997</v>
          </cell>
          <cell r="D8995" t="str">
            <v>Abierta</v>
          </cell>
          <cell r="E8995" t="str">
            <v>Anulado</v>
          </cell>
          <cell r="F8995" t="str">
            <v>No está empaquetado</v>
          </cell>
          <cell r="G8995" t="str">
            <v>ARS</v>
          </cell>
          <cell r="H8995" t="str">
            <v>6772.54</v>
          </cell>
          <cell r="I8995">
            <v>0</v>
          </cell>
          <cell r="J8995">
            <v>0</v>
          </cell>
          <cell r="K8995" t="str">
            <v>6772.54</v>
          </cell>
          <cell r="L8995" t="str">
            <v>Esther Sued</v>
          </cell>
          <cell r="M8995">
            <v>42013652</v>
          </cell>
          <cell r="N8995">
            <v>1569973167</v>
          </cell>
          <cell r="O8995" t="str">
            <v>Esther Sued</v>
          </cell>
          <cell r="P8995">
            <v>1569973167</v>
          </cell>
          <cell r="Q8995" t="str">
            <v>Cabello</v>
          </cell>
          <cell r="R8995">
            <v>3939</v>
          </cell>
          <cell r="S8995" t="str">
            <v>8 c</v>
          </cell>
          <cell r="T8995" t="str">
            <v>Palermo</v>
          </cell>
          <cell r="U8995" t="str">
            <v>Caba</v>
          </cell>
          <cell r="V8995">
            <v>1425</v>
          </cell>
          <cell r="W8995" t="str">
            <v>Capital Federal</v>
          </cell>
          <cell r="Y8995" t="str">
            <v>SIN CARGO (CABA Y GRAN PARTE DE GBA)</v>
          </cell>
          <cell r="Z8995" t="str">
            <v>Mercado Pago</v>
          </cell>
          <cell r="AF8995" t="str">
            <v>FUENTE PARA HORNO REDONDA BORCAM 1720CC PASABAHCE 25 CM DIAM</v>
          </cell>
          <cell r="AG8995" t="str">
            <v>648.35</v>
          </cell>
          <cell r="AH8995">
            <v>1</v>
          </cell>
          <cell r="AI8995" t="str">
            <v>PA59534</v>
          </cell>
          <cell r="AJ8995" t="str">
            <v>Móvil</v>
          </cell>
          <cell r="AK8995" t="str">
            <v/>
          </cell>
          <cell r="AL8995">
            <v>1531696260</v>
          </cell>
          <cell r="AM8995">
            <v>233520387</v>
          </cell>
          <cell r="AN8995" t="str">
            <v>Sí</v>
          </cell>
        </row>
        <row r="8996">
          <cell r="A8996">
            <v>727</v>
          </cell>
          <cell r="B8996" t="str">
            <v>esthersued35@gmail.com</v>
          </cell>
          <cell r="AF8996" t="str">
            <v>FUENTE PARA HORNO CUADRADA 1950CC</v>
          </cell>
          <cell r="AG8996" t="str">
            <v>854.58</v>
          </cell>
          <cell r="AH8996">
            <v>1</v>
          </cell>
          <cell r="AI8996" t="str">
            <v>PA59384</v>
          </cell>
          <cell r="AN8996" t="str">
            <v>Sí</v>
          </cell>
        </row>
        <row r="8997">
          <cell r="A8997">
            <v>727</v>
          </cell>
          <cell r="B8997" t="str">
            <v>esthersued35@gmail.com</v>
          </cell>
          <cell r="AF8997" t="str">
            <v>SARTEN FRANCESA CEREZA 20 CM ANTIADHERENTE PANELUX</v>
          </cell>
          <cell r="AG8997" t="str">
            <v>800.1</v>
          </cell>
          <cell r="AH8997">
            <v>1</v>
          </cell>
          <cell r="AI8997" t="str">
            <v>PAN73900</v>
          </cell>
          <cell r="AN8997" t="str">
            <v>Sí</v>
          </cell>
        </row>
        <row r="8998">
          <cell r="A8998">
            <v>727</v>
          </cell>
          <cell r="B8998" t="str">
            <v>esthersued35@gmail.com</v>
          </cell>
          <cell r="AF8998" t="str">
            <v>FRASCO DE VIDRIO NRO. 2 19*10CM.</v>
          </cell>
          <cell r="AG8998" t="str">
            <v>1043.48</v>
          </cell>
          <cell r="AH8998">
            <v>1</v>
          </cell>
          <cell r="AI8998" t="str">
            <v>046BA7444</v>
          </cell>
          <cell r="AN8998" t="str">
            <v>Sí</v>
          </cell>
        </row>
        <row r="8999">
          <cell r="A8999">
            <v>727</v>
          </cell>
          <cell r="B8999" t="str">
            <v>esthersued35@gmail.com</v>
          </cell>
          <cell r="AF8999" t="str">
            <v>FRASCO DE VIDRIO Nº1 15CM X 10CM</v>
          </cell>
          <cell r="AG8999" t="str">
            <v>856.89</v>
          </cell>
          <cell r="AH8999">
            <v>1</v>
          </cell>
          <cell r="AI8999" t="str">
            <v>046BA7443</v>
          </cell>
          <cell r="AN8999" t="str">
            <v>Sí</v>
          </cell>
        </row>
        <row r="9000">
          <cell r="A9000">
            <v>727</v>
          </cell>
          <cell r="B9000" t="str">
            <v>esthersued35@gmail.com</v>
          </cell>
          <cell r="AF9000" t="str">
            <v>FRASCO DE VIDRIO NRO.3 24*10 CM.</v>
          </cell>
          <cell r="AG9000" t="str">
            <v>1192.55</v>
          </cell>
          <cell r="AH9000">
            <v>1</v>
          </cell>
          <cell r="AI9000" t="str">
            <v>046BA7445</v>
          </cell>
          <cell r="AN9000" t="str">
            <v>Sí</v>
          </cell>
        </row>
        <row r="9001">
          <cell r="A9001">
            <v>727</v>
          </cell>
          <cell r="B9001" t="str">
            <v>esthersued35@gmail.com</v>
          </cell>
          <cell r="AF9001" t="str">
            <v>BOMBONERA DE VIDRIO BISCUITS 25CM / 12.5CM DIAM</v>
          </cell>
          <cell r="AG9001" t="str">
            <v>1376.59</v>
          </cell>
          <cell r="AH9001">
            <v>1</v>
          </cell>
          <cell r="AI9001" t="str">
            <v>094BA7086</v>
          </cell>
          <cell r="AN9001" t="str">
            <v>Sí</v>
          </cell>
        </row>
        <row r="9002">
          <cell r="A9002">
            <v>726</v>
          </cell>
          <cell r="B9002" t="str">
            <v>antonellafraga@hotmail.com</v>
          </cell>
          <cell r="C9002">
            <v>43997</v>
          </cell>
          <cell r="D9002" t="str">
            <v>Abierta</v>
          </cell>
          <cell r="E9002" t="str">
            <v>Recibido</v>
          </cell>
          <cell r="F9002" t="str">
            <v>Enviado</v>
          </cell>
          <cell r="G9002" t="str">
            <v>ARS</v>
          </cell>
          <cell r="H9002" t="str">
            <v>2065.73</v>
          </cell>
          <cell r="I9002">
            <v>0</v>
          </cell>
          <cell r="J9002">
            <v>0</v>
          </cell>
          <cell r="K9002" t="str">
            <v>2065.73</v>
          </cell>
          <cell r="L9002" t="str">
            <v>Antonella Fraga</v>
          </cell>
          <cell r="M9002">
            <v>39267973</v>
          </cell>
          <cell r="N9002">
            <v>111560456585</v>
          </cell>
          <cell r="O9002" t="str">
            <v>Antonella Fraga</v>
          </cell>
          <cell r="P9002">
            <v>111560456585</v>
          </cell>
          <cell r="Q9002" t="str">
            <v>Puerto Bermejo</v>
          </cell>
          <cell r="R9002">
            <v>1</v>
          </cell>
          <cell r="S9002" t="str">
            <v xml:space="preserve"> UF276 </v>
          </cell>
          <cell r="T9002" t="str">
            <v>Country Las Lajas</v>
          </cell>
          <cell r="U9002" t="str">
            <v>General Rodriguez</v>
          </cell>
          <cell r="V9002">
            <v>1748</v>
          </cell>
          <cell r="W9002" t="str">
            <v>Buenos Aires</v>
          </cell>
          <cell r="Y9002" t="str">
            <v>SIN CARGO (CABA Y GRAN PARTE DE GBA)</v>
          </cell>
          <cell r="Z9002" t="str">
            <v>Mercado Pago</v>
          </cell>
          <cell r="AB9002" t="str">
            <v xml:space="preserve">Dirección: Puerto Bermejo N1, UF276 Country Las Lajas, General Rodriguez Código postal: 1748  </v>
          </cell>
          <cell r="AD9002">
            <v>43997</v>
          </cell>
          <cell r="AE9002">
            <v>44000</v>
          </cell>
          <cell r="AF9002" t="str">
            <v>BOWL NEGRO 400CC TRANSLUCIDO MATERIAL SAN</v>
          </cell>
          <cell r="AG9002" t="str">
            <v>159.32</v>
          </cell>
          <cell r="AH9002">
            <v>2</v>
          </cell>
          <cell r="AI9002" t="str">
            <v>BP01102 BIPO</v>
          </cell>
          <cell r="AJ9002" t="str">
            <v>Web</v>
          </cell>
          <cell r="AK9002" t="str">
            <v>LLEGA MARTES 23-06 ENTRE 8 Y 17 HORAS</v>
          </cell>
          <cell r="AL9002">
            <v>1531611109</v>
          </cell>
          <cell r="AM9002">
            <v>232587031</v>
          </cell>
          <cell r="AN9002" t="str">
            <v>Sí</v>
          </cell>
        </row>
        <row r="9003">
          <cell r="A9003">
            <v>726</v>
          </cell>
          <cell r="B9003" t="str">
            <v>antonellafraga@hotmail.com</v>
          </cell>
          <cell r="AF9003" t="str">
            <v>SET X 3 BOWL DE VIDRIO</v>
          </cell>
          <cell r="AG9003">
            <v>723</v>
          </cell>
          <cell r="AH9003">
            <v>1</v>
          </cell>
          <cell r="AI9003" t="str">
            <v>087588F3 MERCA SEPARADA</v>
          </cell>
          <cell r="AN9003" t="str">
            <v>Sí</v>
          </cell>
        </row>
        <row r="9004">
          <cell r="A9004">
            <v>726</v>
          </cell>
          <cell r="B9004" t="str">
            <v>antonellafraga@hotmail.com</v>
          </cell>
          <cell r="AF9004" t="str">
            <v>CAFETERA EMBOLO 1000ML NEGRO</v>
          </cell>
          <cell r="AG9004" t="str">
            <v>1024.09</v>
          </cell>
          <cell r="AH9004">
            <v>1</v>
          </cell>
          <cell r="AI9004" t="str">
            <v>046BA8036</v>
          </cell>
          <cell r="AN9004" t="str">
            <v>Sí</v>
          </cell>
        </row>
        <row r="9005">
          <cell r="A9005">
            <v>725</v>
          </cell>
          <cell r="B9005" t="str">
            <v>lauraportalis@hotmail.com</v>
          </cell>
          <cell r="C9005">
            <v>43997</v>
          </cell>
          <cell r="D9005" t="str">
            <v>Abierta</v>
          </cell>
          <cell r="E9005" t="str">
            <v>Recibido</v>
          </cell>
          <cell r="F9005" t="str">
            <v>Enviado</v>
          </cell>
          <cell r="G9005" t="str">
            <v>ARS</v>
          </cell>
          <cell r="H9005" t="str">
            <v>4222.7</v>
          </cell>
          <cell r="I9005">
            <v>0</v>
          </cell>
          <cell r="J9005">
            <v>0</v>
          </cell>
          <cell r="K9005" t="str">
            <v>4222.7</v>
          </cell>
          <cell r="L9005" t="str">
            <v>Laura Portalis</v>
          </cell>
          <cell r="M9005">
            <v>28907951</v>
          </cell>
          <cell r="N9005" t="str">
            <v>+54 9 11 3056-4235</v>
          </cell>
          <cell r="O9005" t="str">
            <v>Laura Portalis</v>
          </cell>
          <cell r="P9005" t="str">
            <v>+54 9 11 3056-4235</v>
          </cell>
          <cell r="Q9005" t="str">
            <v>Ituzaingo</v>
          </cell>
          <cell r="R9005">
            <v>945</v>
          </cell>
          <cell r="S9005" t="str">
            <v>5A</v>
          </cell>
          <cell r="U9005" t="str">
            <v>Caba</v>
          </cell>
          <cell r="V9005">
            <v>1272</v>
          </cell>
          <cell r="W9005" t="str">
            <v>Capital Federal</v>
          </cell>
          <cell r="Y9005" t="str">
            <v>SIN CARGO (CABA Y GRAN PARTE DE GBA)</v>
          </cell>
          <cell r="Z9005" t="str">
            <v>Mercado Pago</v>
          </cell>
          <cell r="AD9005">
            <v>43997</v>
          </cell>
          <cell r="AE9005">
            <v>44000</v>
          </cell>
          <cell r="AF9005" t="str">
            <v>BOWL BAMBOO BLANCO 6X12CM</v>
          </cell>
          <cell r="AG9005" t="str">
            <v>491.7</v>
          </cell>
          <cell r="AH9005">
            <v>1</v>
          </cell>
          <cell r="AI9005" t="str">
            <v>BA7830</v>
          </cell>
          <cell r="AJ9005" t="str">
            <v>Móvil</v>
          </cell>
          <cell r="AK9005" t="str">
            <v>LLEGA LUNES 22-06 ENTRE 8 Y 17 HORAS</v>
          </cell>
          <cell r="AL9005">
            <v>1531581303</v>
          </cell>
          <cell r="AM9005">
            <v>233439979</v>
          </cell>
          <cell r="AN9005" t="str">
            <v>Sí</v>
          </cell>
        </row>
        <row r="9006">
          <cell r="A9006">
            <v>725</v>
          </cell>
          <cell r="B9006" t="str">
            <v>lauraportalis@hotmail.com</v>
          </cell>
          <cell r="AF9006" t="str">
            <v>TIMER HUEVOS (Blanco)</v>
          </cell>
          <cell r="AG9006" t="str">
            <v>489.12</v>
          </cell>
          <cell r="AH9006">
            <v>1</v>
          </cell>
          <cell r="AN9006" t="str">
            <v>Sí</v>
          </cell>
        </row>
        <row r="9007">
          <cell r="A9007">
            <v>725</v>
          </cell>
          <cell r="B9007" t="str">
            <v>lauraportalis@hotmail.com</v>
          </cell>
          <cell r="AF9007" t="str">
            <v>COPETINERO BAMBOO BLANCO ALARGADO 5X30X12.5CM</v>
          </cell>
          <cell r="AG9007" t="str">
            <v>984.6</v>
          </cell>
          <cell r="AH9007">
            <v>1</v>
          </cell>
          <cell r="AI9007" t="str">
            <v>BA7794</v>
          </cell>
          <cell r="AN9007" t="str">
            <v>Sí</v>
          </cell>
        </row>
        <row r="9008">
          <cell r="A9008">
            <v>725</v>
          </cell>
          <cell r="B9008" t="str">
            <v>lauraportalis@hotmail.com</v>
          </cell>
          <cell r="AF9008" t="str">
            <v>BANDEJA BAMBOO BLANCO 40X5CM</v>
          </cell>
          <cell r="AG9008" t="str">
            <v>2257.28</v>
          </cell>
          <cell r="AH9008">
            <v>1</v>
          </cell>
          <cell r="AI9008" t="str">
            <v>BA8133BLA</v>
          </cell>
          <cell r="AN9008" t="str">
            <v>Sí</v>
          </cell>
        </row>
        <row r="9009">
          <cell r="A9009">
            <v>724</v>
          </cell>
          <cell r="B9009" t="str">
            <v>cancio2310@gmail.com</v>
          </cell>
          <cell r="C9009">
            <v>43997</v>
          </cell>
          <cell r="D9009" t="str">
            <v>Abierta</v>
          </cell>
          <cell r="E9009" t="str">
            <v>Recibido</v>
          </cell>
          <cell r="F9009" t="str">
            <v>Enviado</v>
          </cell>
          <cell r="G9009" t="str">
            <v>ARS</v>
          </cell>
          <cell r="H9009" t="str">
            <v>1020.97</v>
          </cell>
          <cell r="I9009">
            <v>0</v>
          </cell>
          <cell r="J9009">
            <v>0</v>
          </cell>
          <cell r="K9009" t="str">
            <v>1020.97</v>
          </cell>
          <cell r="L9009" t="str">
            <v>Aixa Cancio</v>
          </cell>
          <cell r="M9009">
            <v>43671496</v>
          </cell>
          <cell r="N9009">
            <v>1134208111</v>
          </cell>
          <cell r="O9009" t="str">
            <v>Aixa Cancio</v>
          </cell>
          <cell r="P9009">
            <v>1134208111</v>
          </cell>
          <cell r="Q9009" t="str">
            <v>Gabriela mistral</v>
          </cell>
          <cell r="R9009">
            <v>4539</v>
          </cell>
          <cell r="T9009" t="str">
            <v>Adolfo sourdeaux</v>
          </cell>
          <cell r="U9009" t="str">
            <v>Malvinas Argentinas</v>
          </cell>
          <cell r="V9009">
            <v>1612</v>
          </cell>
          <cell r="W9009" t="str">
            <v>Gran Buenos Aires</v>
          </cell>
          <cell r="Y9009" t="str">
            <v>SIN CARGO (CABA Y GRAN PARTE DE GBA)</v>
          </cell>
          <cell r="Z9009" t="str">
            <v>Mercado Pago</v>
          </cell>
          <cell r="AD9009">
            <v>43997</v>
          </cell>
          <cell r="AE9009">
            <v>44000</v>
          </cell>
          <cell r="AF9009" t="str">
            <v>ESPATULAS PLASTICO (Rosa)</v>
          </cell>
          <cell r="AG9009" t="str">
            <v>88.94</v>
          </cell>
          <cell r="AH9009">
            <v>1</v>
          </cell>
          <cell r="AI9009" t="str">
            <v>019BA7572BA</v>
          </cell>
          <cell r="AJ9009" t="str">
            <v>Móvil</v>
          </cell>
          <cell r="AK9009" t="str">
            <v>LLEGA MARTES 23-06 ENTRE 8 Y 17 HORAS</v>
          </cell>
          <cell r="AL9009">
            <v>1531310781</v>
          </cell>
          <cell r="AM9009">
            <v>233274261</v>
          </cell>
          <cell r="AN9009" t="str">
            <v>Sí</v>
          </cell>
        </row>
        <row r="9010">
          <cell r="A9010">
            <v>724</v>
          </cell>
          <cell r="B9010" t="str">
            <v>cancio2310@gmail.com</v>
          </cell>
          <cell r="AF9010" t="str">
            <v>VASO FUCSIA FACETADO Y EXPRIMIDOR</v>
          </cell>
          <cell r="AG9010" t="str">
            <v>184.99</v>
          </cell>
          <cell r="AH9010">
            <v>1</v>
          </cell>
          <cell r="AI9010" t="str">
            <v>BP24008 BIPO</v>
          </cell>
          <cell r="AN9010" t="str">
            <v>Sí</v>
          </cell>
        </row>
        <row r="9011">
          <cell r="A9011">
            <v>724</v>
          </cell>
          <cell r="B9011" t="str">
            <v>cancio2310@gmail.com</v>
          </cell>
          <cell r="AF9011" t="str">
            <v>BATIDOR SEMIAUTOMATICO 34 CM</v>
          </cell>
          <cell r="AG9011" t="str">
            <v>313.5</v>
          </cell>
          <cell r="AH9011">
            <v>1</v>
          </cell>
          <cell r="AI9011" t="str">
            <v>046BA4824</v>
          </cell>
          <cell r="AN9011" t="str">
            <v>Sí</v>
          </cell>
        </row>
        <row r="9012">
          <cell r="A9012">
            <v>724</v>
          </cell>
          <cell r="B9012" t="str">
            <v>cancio2310@gmail.com</v>
          </cell>
          <cell r="AF9012" t="str">
            <v>SET X5 PICOS DE TORTA + MANGA 24CM</v>
          </cell>
          <cell r="AG9012" t="str">
            <v>433.54</v>
          </cell>
          <cell r="AH9012">
            <v>1</v>
          </cell>
          <cell r="AI9012" t="str">
            <v> 046BA4818</v>
          </cell>
          <cell r="AN9012" t="str">
            <v>Sí</v>
          </cell>
        </row>
        <row r="9013">
          <cell r="A9013">
            <v>723</v>
          </cell>
          <cell r="B9013" t="str">
            <v>blanco_nicolas@hotmail.com</v>
          </cell>
          <cell r="C9013">
            <v>43997</v>
          </cell>
          <cell r="D9013" t="str">
            <v>Abierta</v>
          </cell>
          <cell r="E9013" t="str">
            <v>Recibido</v>
          </cell>
          <cell r="F9013" t="str">
            <v>Enviado</v>
          </cell>
          <cell r="G9013" t="str">
            <v>ARS</v>
          </cell>
          <cell r="H9013">
            <v>2679</v>
          </cell>
          <cell r="I9013">
            <v>0</v>
          </cell>
          <cell r="J9013">
            <v>0</v>
          </cell>
          <cell r="K9013">
            <v>2679</v>
          </cell>
          <cell r="L9013" t="str">
            <v>Nicolás Blanco</v>
          </cell>
          <cell r="M9013">
            <v>32982769</v>
          </cell>
          <cell r="N9013">
            <v>1138192470</v>
          </cell>
          <cell r="O9013" t="str">
            <v>Nicolás Blanco</v>
          </cell>
          <cell r="P9013">
            <v>1138192470</v>
          </cell>
          <cell r="Q9013" t="str">
            <v>Pasaje Parodi</v>
          </cell>
          <cell r="R9013">
            <v>160</v>
          </cell>
          <cell r="T9013" t="str">
            <v>Beccar</v>
          </cell>
          <cell r="U9013" t="str">
            <v>Beccar</v>
          </cell>
          <cell r="V9013">
            <v>1643</v>
          </cell>
          <cell r="W9013" t="str">
            <v>Gran Buenos Aires</v>
          </cell>
          <cell r="Y9013" t="str">
            <v>SIN CARGO (CABA Y GRAN PARTE DE GBA)</v>
          </cell>
          <cell r="Z9013" t="str">
            <v>Mercado Pago</v>
          </cell>
          <cell r="AD9013">
            <v>43997</v>
          </cell>
          <cell r="AE9013">
            <v>44000</v>
          </cell>
          <cell r="AF9013" t="str">
            <v>BATIDOR SEMIAUTOMATICO 34 CM</v>
          </cell>
          <cell r="AG9013" t="str">
            <v>313.5</v>
          </cell>
          <cell r="AH9013">
            <v>1</v>
          </cell>
          <cell r="AI9013" t="str">
            <v>046BA4824</v>
          </cell>
          <cell r="AJ9013" t="str">
            <v>Móvil</v>
          </cell>
          <cell r="AK9013" t="str">
            <v>LLEGA MARTES 23-06 ENTRE 8 Y 17 HORAS</v>
          </cell>
          <cell r="AL9013">
            <v>1531302060</v>
          </cell>
          <cell r="AM9013">
            <v>233172268</v>
          </cell>
          <cell r="AN9013" t="str">
            <v>Sí</v>
          </cell>
        </row>
        <row r="9014">
          <cell r="A9014">
            <v>723</v>
          </cell>
          <cell r="B9014" t="str">
            <v>blanco_nicolas@hotmail.com</v>
          </cell>
          <cell r="AF9014" t="str">
            <v>TRAPEADOR DE PISO EXTENSIBLE</v>
          </cell>
          <cell r="AG9014" t="str">
            <v>566.5</v>
          </cell>
          <cell r="AH9014">
            <v>1</v>
          </cell>
          <cell r="AI9014" t="str">
            <v>046LI7537</v>
          </cell>
          <cell r="AN9014" t="str">
            <v>Sí</v>
          </cell>
        </row>
        <row r="9015">
          <cell r="A9015">
            <v>723</v>
          </cell>
          <cell r="B9015" t="str">
            <v>blanco_nicolas@hotmail.com</v>
          </cell>
          <cell r="AF9015" t="str">
            <v>SET: BALDE CENTRIFUGADOR + 1 TRAPEADOR CON MOPA+ REPUESTO MOPA</v>
          </cell>
          <cell r="AG9015">
            <v>1799</v>
          </cell>
          <cell r="AH9015">
            <v>1</v>
          </cell>
          <cell r="AI9015" t="str">
            <v>046LI6698</v>
          </cell>
          <cell r="AN9015" t="str">
            <v>Sí</v>
          </cell>
        </row>
        <row r="9016">
          <cell r="A9016">
            <v>722</v>
          </cell>
          <cell r="B9016" t="str">
            <v>maca.maga93@gmail.com</v>
          </cell>
          <cell r="C9016">
            <v>43997</v>
          </cell>
          <cell r="D9016" t="str">
            <v>Abierta</v>
          </cell>
          <cell r="E9016" t="str">
            <v>Recibido</v>
          </cell>
          <cell r="F9016" t="str">
            <v>Enviado</v>
          </cell>
          <cell r="G9016" t="str">
            <v>ARS</v>
          </cell>
          <cell r="H9016" t="str">
            <v>2430.04</v>
          </cell>
          <cell r="I9016">
            <v>0</v>
          </cell>
          <cell r="J9016">
            <v>0</v>
          </cell>
          <cell r="K9016" t="str">
            <v>2430.04</v>
          </cell>
          <cell r="L9016" t="str">
            <v>Macarena Fontaiña</v>
          </cell>
          <cell r="M9016">
            <v>37752570</v>
          </cell>
          <cell r="N9016">
            <v>1161470463</v>
          </cell>
          <cell r="O9016" t="str">
            <v>Macarena Fontaiña</v>
          </cell>
          <cell r="P9016">
            <v>1161470463</v>
          </cell>
          <cell r="Q9016" t="str">
            <v>Wright</v>
          </cell>
          <cell r="R9016">
            <v>1051</v>
          </cell>
          <cell r="T9016" t="str">
            <v>Turdera</v>
          </cell>
          <cell r="U9016" t="str">
            <v>Buenos Aires</v>
          </cell>
          <cell r="V9016">
            <v>1836</v>
          </cell>
          <cell r="W9016" t="str">
            <v>Gran Buenos Aires</v>
          </cell>
          <cell r="Y9016" t="str">
            <v>SIN CARGO (CABA Y GRAN PARTE DE GBA)</v>
          </cell>
          <cell r="Z9016" t="str">
            <v>Mercado Pago</v>
          </cell>
          <cell r="AD9016">
            <v>43997</v>
          </cell>
          <cell r="AE9016">
            <v>44000</v>
          </cell>
          <cell r="AF9016" t="str">
            <v>CEPILLO PARA INODORO DE ACERO INOXIDABLE</v>
          </cell>
          <cell r="AG9016" t="str">
            <v>722.04</v>
          </cell>
          <cell r="AH9016">
            <v>1</v>
          </cell>
          <cell r="AI9016" t="str">
            <v>AB6625</v>
          </cell>
          <cell r="AJ9016" t="str">
            <v>Móvil</v>
          </cell>
          <cell r="AK9016" t="str">
            <v>LLEGA LUNES 22-06 ENTRE 8 Y 17 HORAS</v>
          </cell>
          <cell r="AL9016">
            <v>1531052720</v>
          </cell>
          <cell r="AM9016">
            <v>231212429</v>
          </cell>
          <cell r="AN9016" t="str">
            <v>Sí</v>
          </cell>
        </row>
        <row r="9017">
          <cell r="A9017">
            <v>722</v>
          </cell>
          <cell r="B9017" t="str">
            <v>maca.maga93@gmail.com</v>
          </cell>
          <cell r="AF9017" t="str">
            <v>MESA PLEGABLE PARA PC MADERA Y METAL 59X39X23CM (Negro)</v>
          </cell>
          <cell r="AG9017">
            <v>1708</v>
          </cell>
          <cell r="AH9017">
            <v>1</v>
          </cell>
          <cell r="AI9017" t="str">
            <v>046ME7897</v>
          </cell>
          <cell r="AN9017" t="str">
            <v>Sí</v>
          </cell>
        </row>
        <row r="9018">
          <cell r="A9018">
            <v>721</v>
          </cell>
          <cell r="B9018" t="str">
            <v>martin.tangherlini@gmail.com</v>
          </cell>
          <cell r="C9018">
            <v>43997</v>
          </cell>
          <cell r="D9018" t="str">
            <v>Abierta</v>
          </cell>
          <cell r="E9018" t="str">
            <v>Recibido</v>
          </cell>
          <cell r="F9018" t="str">
            <v>Enviado</v>
          </cell>
          <cell r="G9018" t="str">
            <v>ARS</v>
          </cell>
          <cell r="H9018">
            <v>2499</v>
          </cell>
          <cell r="I9018">
            <v>0</v>
          </cell>
          <cell r="J9018">
            <v>0</v>
          </cell>
          <cell r="K9018">
            <v>2499</v>
          </cell>
          <cell r="L9018" t="str">
            <v>Santiago Tangherlini</v>
          </cell>
          <cell r="M9018">
            <v>35993452</v>
          </cell>
          <cell r="N9018">
            <v>1142993228</v>
          </cell>
          <cell r="O9018" t="str">
            <v>Santiago Tangherlini</v>
          </cell>
          <cell r="P9018">
            <v>1142993228</v>
          </cell>
          <cell r="Q9018" t="str">
            <v>Tabare</v>
          </cell>
          <cell r="R9018">
            <v>2377</v>
          </cell>
          <cell r="U9018" t="str">
            <v>Burzaco</v>
          </cell>
          <cell r="V9018">
            <v>1852</v>
          </cell>
          <cell r="W9018" t="str">
            <v>Gran Buenos Aires</v>
          </cell>
          <cell r="Y9018" t="str">
            <v>SIN CARGO (CABA Y GRAN PARTE DE GBA)</v>
          </cell>
          <cell r="Z9018" t="str">
            <v>Mercado Pago</v>
          </cell>
          <cell r="AD9018">
            <v>43997</v>
          </cell>
          <cell r="AE9018">
            <v>44000</v>
          </cell>
          <cell r="AF9018" t="str">
            <v>PROMO: KIT DE COCINA!</v>
          </cell>
          <cell r="AG9018">
            <v>2499</v>
          </cell>
          <cell r="AH9018">
            <v>1</v>
          </cell>
          <cell r="AI9018" t="str">
            <v>046BA4829//046BA4836//046BA4824//046BA4825//019BA7572BA//046BA3323//BA7382//046BA4830</v>
          </cell>
          <cell r="AJ9018" t="str">
            <v>Web</v>
          </cell>
          <cell r="AK9018" t="str">
            <v>LLEGA LUNES 22-06 ENTRE 8 Y 17 HORAS</v>
          </cell>
          <cell r="AL9018">
            <v>1531016037</v>
          </cell>
          <cell r="AM9018">
            <v>233086191</v>
          </cell>
          <cell r="AN9018" t="str">
            <v>Sí</v>
          </cell>
        </row>
        <row r="9019">
          <cell r="A9019">
            <v>720</v>
          </cell>
          <cell r="B9019" t="str">
            <v>marcehouary@gmail.com</v>
          </cell>
          <cell r="C9019">
            <v>43997</v>
          </cell>
          <cell r="D9019" t="str">
            <v>Abierta</v>
          </cell>
          <cell r="E9019" t="str">
            <v>Recibido</v>
          </cell>
          <cell r="F9019" t="str">
            <v>Enviado</v>
          </cell>
          <cell r="G9019" t="str">
            <v>ARS</v>
          </cell>
          <cell r="H9019" t="str">
            <v>1050.41</v>
          </cell>
          <cell r="I9019" t="str">
            <v>157.56</v>
          </cell>
          <cell r="J9019">
            <v>0</v>
          </cell>
          <cell r="K9019" t="str">
            <v>892.85</v>
          </cell>
          <cell r="L9019" t="str">
            <v>Natalia Couceiro</v>
          </cell>
          <cell r="M9019">
            <v>17410287</v>
          </cell>
          <cell r="N9019">
            <v>111536572040</v>
          </cell>
          <cell r="O9019" t="str">
            <v>Marcela Houary</v>
          </cell>
          <cell r="P9019">
            <v>1157984440</v>
          </cell>
          <cell r="Q9019" t="str">
            <v>Estanislao Del Campo</v>
          </cell>
          <cell r="R9019">
            <v>1736</v>
          </cell>
          <cell r="S9019">
            <v>3</v>
          </cell>
          <cell r="T9019" t="str">
            <v>Crucecita</v>
          </cell>
          <cell r="U9019" t="str">
            <v>Avellaneda</v>
          </cell>
          <cell r="V9019">
            <v>1870</v>
          </cell>
          <cell r="W9019" t="str">
            <v>Gran Buenos Aires</v>
          </cell>
          <cell r="Y9019" t="str">
            <v>SIN CARGO (CABA Y GRAN PARTE DE GBA)</v>
          </cell>
          <cell r="Z9019" t="str">
            <v>Mercado Pago</v>
          </cell>
          <cell r="AA9019" t="str">
            <v>AMIGOS</v>
          </cell>
          <cell r="AC9019" t="str">
            <v>ENVIAR JUNTO A LOS PEDIDOS 712 Y 753, MISMA DIRECCIÓN, POR FAVOR!</v>
          </cell>
          <cell r="AD9019">
            <v>43997</v>
          </cell>
          <cell r="AE9019">
            <v>44000</v>
          </cell>
          <cell r="AF9019" t="str">
            <v>BROCHES PARA BOLSA FLUO BLISTER SET X 5PC COL.SURT. 11CM</v>
          </cell>
          <cell r="AG9019" t="str">
            <v>140.9</v>
          </cell>
          <cell r="AH9019">
            <v>1</v>
          </cell>
          <cell r="AI9019" t="str">
            <v>046BR5392</v>
          </cell>
          <cell r="AJ9019" t="str">
            <v>Web</v>
          </cell>
          <cell r="AK9019" t="str">
            <v xml:space="preserve">LLEGA EL 19-06 ENTRE  8 Y 17 HORAS </v>
          </cell>
          <cell r="AL9019">
            <v>1530946347</v>
          </cell>
          <cell r="AM9019">
            <v>233013906</v>
          </cell>
          <cell r="AN9019" t="str">
            <v>Sí</v>
          </cell>
        </row>
        <row r="9020">
          <cell r="A9020">
            <v>720</v>
          </cell>
          <cell r="B9020" t="str">
            <v>marcehouary@gmail.com</v>
          </cell>
          <cell r="AF9020" t="str">
            <v>HERMETICOS SET 6PCS C/TAPA DE VENTILACION FUCSIA</v>
          </cell>
          <cell r="AG9020" t="str">
            <v>909.51</v>
          </cell>
          <cell r="AH9020">
            <v>1</v>
          </cell>
          <cell r="AI9020" t="str">
            <v>100BA4030</v>
          </cell>
          <cell r="AN9020" t="str">
            <v>Sí</v>
          </cell>
        </row>
        <row r="9021">
          <cell r="A9021">
            <v>719</v>
          </cell>
          <cell r="B9021" t="str">
            <v>lasmagnolias2011@hotmail.com</v>
          </cell>
          <cell r="C9021">
            <v>43997</v>
          </cell>
          <cell r="D9021" t="str">
            <v>Abierta</v>
          </cell>
          <cell r="E9021" t="str">
            <v>Recibido</v>
          </cell>
          <cell r="F9021" t="str">
            <v>Enviado</v>
          </cell>
          <cell r="G9021" t="str">
            <v>ARS</v>
          </cell>
          <cell r="H9021">
            <v>1799</v>
          </cell>
          <cell r="I9021">
            <v>0</v>
          </cell>
          <cell r="J9021">
            <v>0</v>
          </cell>
          <cell r="K9021">
            <v>1799</v>
          </cell>
          <cell r="L9021" t="str">
            <v>Andrea Frias</v>
          </cell>
          <cell r="M9021">
            <v>21887539</v>
          </cell>
          <cell r="N9021">
            <v>1523494807</v>
          </cell>
          <cell r="O9021" t="str">
            <v>Andrea Frias</v>
          </cell>
          <cell r="P9021">
            <v>1523494807</v>
          </cell>
          <cell r="Q9021" t="str">
            <v>Gral acha</v>
          </cell>
          <cell r="R9021">
            <v>3</v>
          </cell>
          <cell r="T9021" t="str">
            <v>Quilmes oeste</v>
          </cell>
          <cell r="U9021" t="str">
            <v>Bs as</v>
          </cell>
          <cell r="V9021">
            <v>1879</v>
          </cell>
          <cell r="W9021" t="str">
            <v>Gran Buenos Aires</v>
          </cell>
          <cell r="Y9021" t="str">
            <v>SIN CARGO (CABA Y GRAN PARTE DE GBA)</v>
          </cell>
          <cell r="Z9021" t="str">
            <v>Mercado Pago</v>
          </cell>
          <cell r="AD9021">
            <v>43997</v>
          </cell>
          <cell r="AE9021">
            <v>44000</v>
          </cell>
          <cell r="AF9021" t="str">
            <v>SET: BALDE CENTRIFUGADOR + 1 TRAPEADOR CON MOPA+ REPUESTO MOPA</v>
          </cell>
          <cell r="AG9021">
            <v>1799</v>
          </cell>
          <cell r="AH9021">
            <v>1</v>
          </cell>
          <cell r="AI9021" t="str">
            <v>046LI6698</v>
          </cell>
          <cell r="AJ9021" t="str">
            <v>Móvil</v>
          </cell>
          <cell r="AK9021" t="str">
            <v>LLEGA LUNES 22-06 ENTRE 8 Y 17 HORAS</v>
          </cell>
          <cell r="AL9021">
            <v>1530871405</v>
          </cell>
          <cell r="AM9021">
            <v>233014152</v>
          </cell>
          <cell r="AN9021" t="str">
            <v>Sí</v>
          </cell>
        </row>
        <row r="9022">
          <cell r="A9022">
            <v>718</v>
          </cell>
          <cell r="B9022" t="str">
            <v>debicardossi@hotmail.com</v>
          </cell>
          <cell r="C9022">
            <v>43997</v>
          </cell>
          <cell r="D9022" t="str">
            <v>Abierta</v>
          </cell>
          <cell r="E9022" t="str">
            <v>Recibido</v>
          </cell>
          <cell r="F9022" t="str">
            <v>Enviado</v>
          </cell>
          <cell r="G9022" t="str">
            <v>ARS</v>
          </cell>
          <cell r="H9022">
            <v>2099</v>
          </cell>
          <cell r="I9022">
            <v>0</v>
          </cell>
          <cell r="J9022">
            <v>0</v>
          </cell>
          <cell r="K9022">
            <v>2099</v>
          </cell>
          <cell r="L9022" t="str">
            <v>Débora cardossi</v>
          </cell>
          <cell r="M9022">
            <v>30958789</v>
          </cell>
          <cell r="N9022">
            <v>5492214007369</v>
          </cell>
          <cell r="O9022" t="str">
            <v>Débora cardossi</v>
          </cell>
          <cell r="P9022">
            <v>5492214007369</v>
          </cell>
          <cell r="Q9022" t="str">
            <v>530 e 15 y 15 Bis</v>
          </cell>
          <cell r="R9022">
            <v>2025</v>
          </cell>
          <cell r="T9022" t="str">
            <v>Tolosa</v>
          </cell>
          <cell r="U9022" t="str">
            <v>La plata</v>
          </cell>
          <cell r="V9022">
            <v>1440</v>
          </cell>
          <cell r="W9022" t="str">
            <v>Capital Federal</v>
          </cell>
          <cell r="Y9022" t="str">
            <v>SIN CARGO (CABA Y GRAN PARTE DE GBA)</v>
          </cell>
          <cell r="Z9022" t="str">
            <v>Mercado Pago</v>
          </cell>
          <cell r="AB9022" t="str">
            <v>Código postal La Plata 1900</v>
          </cell>
          <cell r="AD9022">
            <v>43997</v>
          </cell>
          <cell r="AE9022">
            <v>44000</v>
          </cell>
          <cell r="AF9022" t="str">
            <v>PROMO: MOPA PREMIUM + TRAPEADOR DE MANO</v>
          </cell>
          <cell r="AG9022">
            <v>2099</v>
          </cell>
          <cell r="AH9022">
            <v>1</v>
          </cell>
          <cell r="AI9022" t="str">
            <v>046LI6698//046LI7902</v>
          </cell>
          <cell r="AJ9022" t="str">
            <v>Móvil</v>
          </cell>
          <cell r="AK9022" t="str">
            <v>LLEGA LUNES 22-06 ENTRE 8 Y 17 HORAS</v>
          </cell>
          <cell r="AL9022">
            <v>1530768139</v>
          </cell>
          <cell r="AM9022">
            <v>232954646</v>
          </cell>
          <cell r="AN9022" t="str">
            <v>Sí</v>
          </cell>
        </row>
        <row r="9023">
          <cell r="A9023">
            <v>717</v>
          </cell>
          <cell r="B9023" t="str">
            <v>solereynoso@hotmail.com.ar</v>
          </cell>
          <cell r="C9023">
            <v>43997</v>
          </cell>
          <cell r="D9023" t="str">
            <v>Abierta</v>
          </cell>
          <cell r="E9023" t="str">
            <v>Anulado</v>
          </cell>
          <cell r="F9023" t="str">
            <v>No está empaquetado</v>
          </cell>
          <cell r="G9023" t="str">
            <v>ARS</v>
          </cell>
          <cell r="H9023">
            <v>1799</v>
          </cell>
          <cell r="I9023">
            <v>0</v>
          </cell>
          <cell r="J9023">
            <v>0</v>
          </cell>
          <cell r="K9023">
            <v>1799</v>
          </cell>
          <cell r="L9023" t="str">
            <v>Andrea soledad Reynoso</v>
          </cell>
          <cell r="M9023">
            <v>30526770</v>
          </cell>
          <cell r="N9023">
            <v>1151632039</v>
          </cell>
          <cell r="O9023" t="str">
            <v>Andrea soledad Reynoso</v>
          </cell>
          <cell r="P9023">
            <v>1151632039</v>
          </cell>
          <cell r="Q9023" t="str">
            <v>Los matreros</v>
          </cell>
          <cell r="R9023">
            <v>3324</v>
          </cell>
          <cell r="T9023" t="str">
            <v>Pintemar</v>
          </cell>
          <cell r="U9023" t="str">
            <v>Ituzaingó</v>
          </cell>
          <cell r="V9023">
            <v>1714</v>
          </cell>
          <cell r="W9023" t="str">
            <v>Gran Buenos Aires</v>
          </cell>
          <cell r="Y9023" t="str">
            <v>SIN CARGO (CABA Y GRAN PARTE DE GBA)</v>
          </cell>
          <cell r="Z9023" t="str">
            <v>Mercado Pago</v>
          </cell>
          <cell r="AF9023" t="str">
            <v>SET: BALDE CENTRIFUGADOR + 1 TRAPEADOR CON MOPA+ REPUESTO MOPA</v>
          </cell>
          <cell r="AG9023">
            <v>1799</v>
          </cell>
          <cell r="AH9023">
            <v>1</v>
          </cell>
          <cell r="AI9023" t="str">
            <v>046LI6698</v>
          </cell>
          <cell r="AJ9023" t="str">
            <v>Móvil</v>
          </cell>
          <cell r="AK9023" t="str">
            <v/>
          </cell>
          <cell r="AL9023">
            <v>1530556015</v>
          </cell>
          <cell r="AM9023">
            <v>232820932</v>
          </cell>
          <cell r="AN9023" t="str">
            <v>Sí</v>
          </cell>
        </row>
        <row r="9024">
          <cell r="A9024">
            <v>716</v>
          </cell>
          <cell r="B9024" t="str">
            <v>sabrireuther@hotmail.com</v>
          </cell>
          <cell r="C9024">
            <v>43996</v>
          </cell>
          <cell r="D9024" t="str">
            <v>Abierta</v>
          </cell>
          <cell r="E9024" t="str">
            <v>Recibido</v>
          </cell>
          <cell r="F9024" t="str">
            <v>Enviado</v>
          </cell>
          <cell r="G9024" t="str">
            <v>ARS</v>
          </cell>
          <cell r="H9024" t="str">
            <v>2085.1</v>
          </cell>
          <cell r="I9024">
            <v>0</v>
          </cell>
          <cell r="J9024">
            <v>0</v>
          </cell>
          <cell r="K9024" t="str">
            <v>2085.1</v>
          </cell>
          <cell r="L9024" t="str">
            <v>Sabrina Reuther</v>
          </cell>
          <cell r="M9024">
            <v>36702187</v>
          </cell>
          <cell r="N9024">
            <v>1154878535</v>
          </cell>
          <cell r="O9024" t="str">
            <v>Sabrina Reuther</v>
          </cell>
          <cell r="P9024">
            <v>1154878535</v>
          </cell>
          <cell r="Q9024" t="str">
            <v>Av Libertador</v>
          </cell>
          <cell r="R9024">
            <v>1265</v>
          </cell>
          <cell r="S9024" t="str">
            <v>Piso 12 dpto 01</v>
          </cell>
          <cell r="T9024" t="str">
            <v>Vicente lopez</v>
          </cell>
          <cell r="U9024" t="str">
            <v>Buenos Aires</v>
          </cell>
          <cell r="V9024">
            <v>1638</v>
          </cell>
          <cell r="W9024" t="str">
            <v>Gran Buenos Aires</v>
          </cell>
          <cell r="Y9024" t="str">
            <v>SIN CARGO (CABA Y GRAN PARTE DE GBA)</v>
          </cell>
          <cell r="Z9024" t="str">
            <v>Mercado Pago</v>
          </cell>
          <cell r="AD9024">
            <v>43996</v>
          </cell>
          <cell r="AE9024">
            <v>44000</v>
          </cell>
          <cell r="AF9024" t="str">
            <v>SET DE BAÑO 4 PIEZAS: DISP. + JAB + 2 PORTA CEP MARRÓN (Celeste)</v>
          </cell>
          <cell r="AG9024" t="str">
            <v>2085.1</v>
          </cell>
          <cell r="AH9024">
            <v>1</v>
          </cell>
          <cell r="AI9024" t="str">
            <v>046AB7306</v>
          </cell>
          <cell r="AJ9024" t="str">
            <v>Móvil</v>
          </cell>
          <cell r="AK9024" t="str">
            <v>LLEGA MARTES 23-06 ENTRE 8 Y 17 HORAS</v>
          </cell>
          <cell r="AL9024">
            <v>1530434844</v>
          </cell>
          <cell r="AM9024">
            <v>232648506</v>
          </cell>
          <cell r="AN9024" t="str">
            <v>Sí</v>
          </cell>
        </row>
        <row r="9025">
          <cell r="A9025">
            <v>715</v>
          </cell>
          <cell r="B9025" t="str">
            <v>acevedomabel15@hotmail.com</v>
          </cell>
          <cell r="C9025">
            <v>43996</v>
          </cell>
          <cell r="D9025" t="str">
            <v>Abierta</v>
          </cell>
          <cell r="E9025" t="str">
            <v>Recibido</v>
          </cell>
          <cell r="F9025" t="str">
            <v>Enviado</v>
          </cell>
          <cell r="G9025" t="str">
            <v>ARS</v>
          </cell>
          <cell r="H9025">
            <v>1799</v>
          </cell>
          <cell r="I9025">
            <v>0</v>
          </cell>
          <cell r="J9025">
            <v>0</v>
          </cell>
          <cell r="K9025">
            <v>1799</v>
          </cell>
          <cell r="L9025" t="str">
            <v>Mabel Soledad Acevedo</v>
          </cell>
          <cell r="M9025">
            <v>29523362</v>
          </cell>
          <cell r="N9025">
            <v>1158648674</v>
          </cell>
          <cell r="O9025" t="str">
            <v>Mabel Soledad Acevedo</v>
          </cell>
          <cell r="P9025">
            <v>1158648674</v>
          </cell>
          <cell r="Q9025" t="str">
            <v>Av. Bartolomé Mitre</v>
          </cell>
          <cell r="R9025">
            <v>1189</v>
          </cell>
          <cell r="S9025" t="str">
            <v>5°A</v>
          </cell>
          <cell r="T9025" t="str">
            <v>Avellaneda</v>
          </cell>
          <cell r="U9025" t="str">
            <v>Avellaneda</v>
          </cell>
          <cell r="V9025">
            <v>1870</v>
          </cell>
          <cell r="W9025" t="str">
            <v>Gran Buenos Aires</v>
          </cell>
          <cell r="Y9025" t="str">
            <v>SIN CARGO (CABA Y GRAN PARTE DE GBA)</v>
          </cell>
          <cell r="Z9025" t="str">
            <v>Mercado Pago</v>
          </cell>
          <cell r="AD9025">
            <v>43996</v>
          </cell>
          <cell r="AE9025">
            <v>44000</v>
          </cell>
          <cell r="AF9025" t="str">
            <v>SET: BALDE CENTRIFUGADOR + 1 TRAPEADOR CON MOPA+ REPUESTO MOPA</v>
          </cell>
          <cell r="AG9025">
            <v>1799</v>
          </cell>
          <cell r="AH9025">
            <v>1</v>
          </cell>
          <cell r="AI9025" t="str">
            <v>046LI6698</v>
          </cell>
          <cell r="AJ9025" t="str">
            <v>Móvil</v>
          </cell>
          <cell r="AK9025" t="str">
            <v>LLEGA LUNES 22-06 ENTRE 8 Y 17 HORAS</v>
          </cell>
          <cell r="AL9025">
            <v>1530377707</v>
          </cell>
          <cell r="AM9025">
            <v>231978135</v>
          </cell>
          <cell r="AN9025" t="str">
            <v>Sí</v>
          </cell>
        </row>
        <row r="9026">
          <cell r="A9026">
            <v>714</v>
          </cell>
          <cell r="B9026" t="str">
            <v>ejazmingimenez@hotmail.com</v>
          </cell>
          <cell r="C9026">
            <v>43996</v>
          </cell>
          <cell r="D9026" t="str">
            <v>Abierta</v>
          </cell>
          <cell r="E9026" t="str">
            <v>Recibido</v>
          </cell>
          <cell r="F9026" t="str">
            <v>Enviado</v>
          </cell>
          <cell r="G9026" t="str">
            <v>ARS</v>
          </cell>
          <cell r="H9026">
            <v>1708</v>
          </cell>
          <cell r="I9026" t="str">
            <v>256.2</v>
          </cell>
          <cell r="J9026">
            <v>0</v>
          </cell>
          <cell r="K9026" t="str">
            <v>1451.8</v>
          </cell>
          <cell r="L9026" t="str">
            <v>Eliana Jazmin Gimenez</v>
          </cell>
          <cell r="M9026">
            <v>27394623895</v>
          </cell>
          <cell r="N9026">
            <v>1133801996</v>
          </cell>
          <cell r="O9026" t="str">
            <v>Eliana Jazmin Gimenez</v>
          </cell>
          <cell r="P9026">
            <v>1133801996</v>
          </cell>
          <cell r="Q9026" t="str">
            <v>Monaco</v>
          </cell>
          <cell r="R9026">
            <v>4429</v>
          </cell>
          <cell r="T9026" t="str">
            <v>Devoto</v>
          </cell>
          <cell r="U9026" t="str">
            <v>Caba</v>
          </cell>
          <cell r="V9026">
            <v>1417</v>
          </cell>
          <cell r="W9026" t="str">
            <v>Capital Federal</v>
          </cell>
          <cell r="Y9026" t="str">
            <v>SIN CARGO (CABA Y GRAN PARTE DE GBA)</v>
          </cell>
          <cell r="Z9026" t="str">
            <v>Mercado Pago</v>
          </cell>
          <cell r="AA9026" t="str">
            <v>AMIGOS</v>
          </cell>
          <cell r="AD9026">
            <v>43996</v>
          </cell>
          <cell r="AE9026">
            <v>43999</v>
          </cell>
          <cell r="AF9026" t="str">
            <v>MESA PLEGABLE PARA PC MADERA Y METAL 59X39X23CM (Marrón oscuro)</v>
          </cell>
          <cell r="AG9026">
            <v>1708</v>
          </cell>
          <cell r="AH9026">
            <v>1</v>
          </cell>
          <cell r="AI9026" t="str">
            <v>046ME7897</v>
          </cell>
          <cell r="AJ9026" t="str">
            <v>Móvil</v>
          </cell>
          <cell r="AK9026" t="str">
            <v/>
          </cell>
          <cell r="AL9026">
            <v>1530232433</v>
          </cell>
          <cell r="AM9026">
            <v>232416329</v>
          </cell>
          <cell r="AN9026" t="str">
            <v>Sí</v>
          </cell>
        </row>
        <row r="9027">
          <cell r="A9027">
            <v>713</v>
          </cell>
          <cell r="B9027" t="str">
            <v>m.belolivera@gmail.com</v>
          </cell>
          <cell r="C9027">
            <v>43996</v>
          </cell>
          <cell r="D9027" t="str">
            <v>Abierta</v>
          </cell>
          <cell r="E9027" t="str">
            <v>Pendiente</v>
          </cell>
          <cell r="F9027" t="str">
            <v>No está empaquetado</v>
          </cell>
          <cell r="G9027" t="str">
            <v>ARS</v>
          </cell>
          <cell r="H9027" t="str">
            <v>1148.59</v>
          </cell>
          <cell r="I9027">
            <v>0</v>
          </cell>
          <cell r="J9027">
            <v>0</v>
          </cell>
          <cell r="K9027" t="str">
            <v>1148.59</v>
          </cell>
          <cell r="L9027" t="str">
            <v>Belén Olivera</v>
          </cell>
          <cell r="M9027">
            <v>37620386</v>
          </cell>
          <cell r="N9027">
            <v>1523575108</v>
          </cell>
          <cell r="O9027" t="str">
            <v>Belén Olivera</v>
          </cell>
          <cell r="P9027">
            <v>1523575108</v>
          </cell>
          <cell r="Q9027" t="str">
            <v>Bonpland</v>
          </cell>
          <cell r="R9027">
            <v>2428</v>
          </cell>
          <cell r="S9027" t="str">
            <v>Piso Encargado</v>
          </cell>
          <cell r="T9027" t="str">
            <v>Palermo</v>
          </cell>
          <cell r="U9027" t="str">
            <v>Caba</v>
          </cell>
          <cell r="V9027">
            <v>1425</v>
          </cell>
          <cell r="W9027" t="str">
            <v>Capital Federal</v>
          </cell>
          <cell r="Y9027" t="str">
            <v>SIN CARGO (CABA Y GRAN PARTE DE GBA)</v>
          </cell>
          <cell r="Z9027" t="str">
            <v>Mercado Pago</v>
          </cell>
          <cell r="AB9027" t="str">
            <v>De ser posible, el envio que se realice el dia miércoles 17/6 ya que me encuentro en el domicilio todo el dia</v>
          </cell>
          <cell r="AF9027" t="str">
            <v>CORTINA DE BAÑO BLANCA 180 X 200 CM</v>
          </cell>
          <cell r="AG9027" t="str">
            <v>1148.59</v>
          </cell>
          <cell r="AH9027">
            <v>1</v>
          </cell>
          <cell r="AI9027" t="str">
            <v>AB7346</v>
          </cell>
          <cell r="AJ9027" t="str">
            <v>Móvil</v>
          </cell>
          <cell r="AK9027" t="str">
            <v/>
          </cell>
          <cell r="AL9027">
            <v>1530225738</v>
          </cell>
          <cell r="AM9027">
            <v>231020266</v>
          </cell>
          <cell r="AN9027" t="str">
            <v>Sí</v>
          </cell>
        </row>
        <row r="9028">
          <cell r="A9028">
            <v>712</v>
          </cell>
          <cell r="B9028" t="str">
            <v>juanmsilva90@gmail.com</v>
          </cell>
          <cell r="C9028">
            <v>43996</v>
          </cell>
          <cell r="D9028" t="str">
            <v>Abierta</v>
          </cell>
          <cell r="E9028" t="str">
            <v>Recibido</v>
          </cell>
          <cell r="F9028" t="str">
            <v>Enviado</v>
          </cell>
          <cell r="G9028" t="str">
            <v>ARS</v>
          </cell>
          <cell r="H9028">
            <v>1799</v>
          </cell>
          <cell r="I9028">
            <v>0</v>
          </cell>
          <cell r="J9028">
            <v>0</v>
          </cell>
          <cell r="K9028">
            <v>1799</v>
          </cell>
          <cell r="L9028" t="str">
            <v>Natalia Couceiro</v>
          </cell>
          <cell r="M9028">
            <v>17410287</v>
          </cell>
          <cell r="N9028">
            <v>111536572040</v>
          </cell>
          <cell r="O9028" t="str">
            <v>Marcela Houary</v>
          </cell>
          <cell r="P9028">
            <v>111557984440</v>
          </cell>
          <cell r="Q9028" t="str">
            <v>Estanislao del Campo</v>
          </cell>
          <cell r="R9028">
            <v>1736</v>
          </cell>
          <cell r="S9028">
            <v>3</v>
          </cell>
          <cell r="T9028" t="str">
            <v>Crucecita</v>
          </cell>
          <cell r="U9028" t="str">
            <v>Avellaneda</v>
          </cell>
          <cell r="V9028">
            <v>1870</v>
          </cell>
          <cell r="W9028" t="str">
            <v>Gran Buenos Aires</v>
          </cell>
          <cell r="Y9028" t="str">
            <v>SIN CARGO (CABA Y GRAN PARTE DE GBA)</v>
          </cell>
          <cell r="Z9028" t="str">
            <v>Mercado Pago</v>
          </cell>
          <cell r="AC9028" t="str">
            <v>ENVIAR JUNTO A LOS PEDIDOS 720 Y 753, MISMA DIRECCIÓN, POR FAVOR!</v>
          </cell>
          <cell r="AD9028">
            <v>43996</v>
          </cell>
          <cell r="AE9028">
            <v>44000</v>
          </cell>
          <cell r="AF9028" t="str">
            <v>SET: BALDE CENTRIFUGADOR + 1 TRAPEADOR CON MOPA+ REPUESTO MOPA</v>
          </cell>
          <cell r="AG9028">
            <v>1799</v>
          </cell>
          <cell r="AH9028">
            <v>1</v>
          </cell>
          <cell r="AI9028" t="str">
            <v>046LI6698</v>
          </cell>
          <cell r="AJ9028" t="str">
            <v>Web</v>
          </cell>
          <cell r="AK9028" t="str">
            <v xml:space="preserve">LLEGA EL 19-06 ENTRE  8 Y 17 HORAS </v>
          </cell>
          <cell r="AL9028">
            <v>1530222846</v>
          </cell>
          <cell r="AM9028">
            <v>231899855</v>
          </cell>
          <cell r="AN9028" t="str">
            <v>Sí</v>
          </cell>
        </row>
        <row r="9029">
          <cell r="A9029">
            <v>711</v>
          </cell>
          <cell r="B9029" t="str">
            <v>amelino2008@gmail.com</v>
          </cell>
          <cell r="C9029">
            <v>43996</v>
          </cell>
          <cell r="D9029" t="str">
            <v>Abierta</v>
          </cell>
          <cell r="E9029" t="str">
            <v>Recibido</v>
          </cell>
          <cell r="F9029" t="str">
            <v>Enviado</v>
          </cell>
          <cell r="G9029" t="str">
            <v>ARS</v>
          </cell>
          <cell r="H9029" t="str">
            <v>2745.99</v>
          </cell>
          <cell r="I9029">
            <v>0</v>
          </cell>
          <cell r="J9029">
            <v>1155</v>
          </cell>
          <cell r="K9029" t="str">
            <v>3900.99</v>
          </cell>
          <cell r="L9029" t="str">
            <v>Augusto Amelino</v>
          </cell>
          <cell r="M9029">
            <v>29139062</v>
          </cell>
          <cell r="N9029">
            <v>3329601462</v>
          </cell>
          <cell r="O9029" t="str">
            <v>Augusto Amelino</v>
          </cell>
          <cell r="P9029">
            <v>3329601462</v>
          </cell>
          <cell r="Q9029" t="str">
            <v>Gorriti</v>
          </cell>
          <cell r="R9029">
            <v>686</v>
          </cell>
          <cell r="U9029" t="str">
            <v>Baradero</v>
          </cell>
          <cell r="V9029">
            <v>2942</v>
          </cell>
          <cell r="W9029" t="str">
            <v>Buenos Aires</v>
          </cell>
          <cell r="Y9029" t="str">
            <v>Correo Argentino - Encomienda Clásica</v>
          </cell>
          <cell r="Z9029" t="str">
            <v>Mercado Pago</v>
          </cell>
          <cell r="AC9029" t="str">
            <v>La clienta pidió por favor que revisemos que este todo ok la mopa porque al ser de Baradero  no quiere tener problemas en tener que cambiarla.</v>
          </cell>
          <cell r="AD9029">
            <v>43996</v>
          </cell>
          <cell r="AE9029">
            <v>44000</v>
          </cell>
          <cell r="AF9029" t="str">
            <v>VASO VERDE FACETADO Y EXPRIMIDOR</v>
          </cell>
          <cell r="AG9029" t="str">
            <v>184.99</v>
          </cell>
          <cell r="AH9029">
            <v>1</v>
          </cell>
          <cell r="AI9029" t="str">
            <v>BP24006 BIPO</v>
          </cell>
          <cell r="AJ9029" t="str">
            <v>Web</v>
          </cell>
          <cell r="AK9029" t="str">
            <v>22-06 SALE AL CORREO !</v>
          </cell>
          <cell r="AL9029">
            <v>1530194205</v>
          </cell>
          <cell r="AM9029">
            <v>232314391</v>
          </cell>
          <cell r="AN9029" t="str">
            <v>Sí</v>
          </cell>
        </row>
        <row r="9030">
          <cell r="A9030">
            <v>711</v>
          </cell>
          <cell r="B9030" t="str">
            <v>amelino2008@gmail.com</v>
          </cell>
          <cell r="AF9030" t="str">
            <v>MOLDE FLANERA ANTIADHERENTE</v>
          </cell>
          <cell r="AG9030">
            <v>462</v>
          </cell>
          <cell r="AH9030">
            <v>1</v>
          </cell>
          <cell r="AI9030" t="str">
            <v>046BA4825 LE PUSE EL 15% DEL BULTO</v>
          </cell>
          <cell r="AN9030" t="str">
            <v>Sí</v>
          </cell>
        </row>
        <row r="9031">
          <cell r="A9031">
            <v>711</v>
          </cell>
          <cell r="B9031" t="str">
            <v>amelino2008@gmail.com</v>
          </cell>
          <cell r="AF9031" t="str">
            <v>PROMO: MOPA PREMIUM + TRAPEADOR DE MANO</v>
          </cell>
          <cell r="AG9031">
            <v>2099</v>
          </cell>
          <cell r="AH9031">
            <v>1</v>
          </cell>
          <cell r="AI9031" t="str">
            <v>046LI6698//046LI7902</v>
          </cell>
          <cell r="AN9031" t="str">
            <v>Sí</v>
          </cell>
        </row>
        <row r="9032">
          <cell r="A9032">
            <v>710</v>
          </cell>
          <cell r="B9032" t="str">
            <v>torresangelesloreley@gmail.com</v>
          </cell>
          <cell r="C9032">
            <v>43996</v>
          </cell>
          <cell r="D9032" t="str">
            <v>Abierta</v>
          </cell>
          <cell r="E9032" t="str">
            <v>Recibido</v>
          </cell>
          <cell r="F9032" t="str">
            <v>Enviado</v>
          </cell>
          <cell r="G9032" t="str">
            <v>ARS</v>
          </cell>
          <cell r="H9032">
            <v>1799</v>
          </cell>
          <cell r="I9032">
            <v>0</v>
          </cell>
          <cell r="J9032">
            <v>0</v>
          </cell>
          <cell r="K9032">
            <v>1799</v>
          </cell>
          <cell r="L9032" t="str">
            <v>Angeles Torres</v>
          </cell>
          <cell r="M9032">
            <v>31999984</v>
          </cell>
          <cell r="N9032">
            <v>1134602483</v>
          </cell>
          <cell r="O9032" t="str">
            <v>Angeles Torres</v>
          </cell>
          <cell r="P9032">
            <v>1134602483</v>
          </cell>
          <cell r="Q9032" t="str">
            <v>José Bonifacio</v>
          </cell>
          <cell r="R9032">
            <v>3776</v>
          </cell>
          <cell r="T9032" t="str">
            <v>San juan</v>
          </cell>
          <cell r="U9032" t="str">
            <v>Castelar sur</v>
          </cell>
          <cell r="V9032">
            <v>1712</v>
          </cell>
          <cell r="W9032" t="str">
            <v>Gran Buenos Aires</v>
          </cell>
          <cell r="Y9032" t="str">
            <v>SIN CARGO (CABA Y GRAN PARTE DE GBA)</v>
          </cell>
          <cell r="Z9032" t="str">
            <v>Mercado Pago</v>
          </cell>
          <cell r="AB9032" t="str">
            <v>Lo necesito como regalo del DIA DEL Padre</v>
          </cell>
          <cell r="AD9032">
            <v>43996</v>
          </cell>
          <cell r="AE9032">
            <v>44000</v>
          </cell>
          <cell r="AF9032" t="str">
            <v>SET: BALDE CENTRIFUGADOR + 1 TRAPEADOR CON MOPA+ REPUESTO MOPA</v>
          </cell>
          <cell r="AG9032">
            <v>1799</v>
          </cell>
          <cell r="AH9032">
            <v>1</v>
          </cell>
          <cell r="AI9032" t="str">
            <v>046LI6698</v>
          </cell>
          <cell r="AJ9032" t="str">
            <v>Móvil</v>
          </cell>
          <cell r="AK9032" t="str">
            <v>LLEGA 19-06 ENTRE 8 Y 17 HORAS!</v>
          </cell>
          <cell r="AL9032">
            <v>1530180382</v>
          </cell>
          <cell r="AM9032">
            <v>232364997</v>
          </cell>
          <cell r="AN9032" t="str">
            <v>Sí</v>
          </cell>
        </row>
        <row r="9033">
          <cell r="A9033">
            <v>709</v>
          </cell>
          <cell r="B9033" t="str">
            <v>ma.cristina.mendoza@hotmail.com</v>
          </cell>
          <cell r="C9033">
            <v>43996</v>
          </cell>
          <cell r="D9033" t="str">
            <v>Abierta</v>
          </cell>
          <cell r="E9033" t="str">
            <v>Recibido</v>
          </cell>
          <cell r="F9033" t="str">
            <v>Enviado</v>
          </cell>
          <cell r="G9033" t="str">
            <v>ARS</v>
          </cell>
          <cell r="H9033" t="str">
            <v>2021.5</v>
          </cell>
          <cell r="I9033">
            <v>0</v>
          </cell>
          <cell r="J9033">
            <v>0</v>
          </cell>
          <cell r="K9033" t="str">
            <v>2021.5</v>
          </cell>
          <cell r="L9033" t="str">
            <v>Maria cristina Mendoza</v>
          </cell>
          <cell r="M9033">
            <v>37557757</v>
          </cell>
          <cell r="N9033">
            <v>1151455420</v>
          </cell>
          <cell r="O9033" t="str">
            <v>Maria cristina Mendoza</v>
          </cell>
          <cell r="P9033">
            <v>1151455420</v>
          </cell>
          <cell r="Q9033" t="str">
            <v>Santo domingo</v>
          </cell>
          <cell r="R9033">
            <v>2223</v>
          </cell>
          <cell r="T9033" t="str">
            <v>Barracas</v>
          </cell>
          <cell r="U9033" t="str">
            <v>Caba</v>
          </cell>
          <cell r="V9033">
            <v>1293</v>
          </cell>
          <cell r="W9033" t="str">
            <v>Capital Federal</v>
          </cell>
          <cell r="Y9033" t="str">
            <v>SIN CARGO (CABA Y GRAN PARTE DE GBA)</v>
          </cell>
          <cell r="Z9033" t="str">
            <v>Mercado Pago</v>
          </cell>
          <cell r="AD9033">
            <v>43996</v>
          </cell>
          <cell r="AE9033">
            <v>44000</v>
          </cell>
          <cell r="AF9033" t="str">
            <v>BATIDOR SEMIAUTOMATICO 34 CM</v>
          </cell>
          <cell r="AG9033" t="str">
            <v>313.5</v>
          </cell>
          <cell r="AH9033">
            <v>1</v>
          </cell>
          <cell r="AI9033" t="str">
            <v>046BA4824</v>
          </cell>
          <cell r="AJ9033" t="str">
            <v>Móvil</v>
          </cell>
          <cell r="AK9033" t="str">
            <v>LLEGA LUNES 22-06 ENTRE 8 Y 17 HORAS</v>
          </cell>
          <cell r="AL9033">
            <v>1530137555</v>
          </cell>
          <cell r="AM9033">
            <v>230841990</v>
          </cell>
          <cell r="AN9033" t="str">
            <v>Sí</v>
          </cell>
        </row>
        <row r="9034">
          <cell r="A9034">
            <v>709</v>
          </cell>
          <cell r="B9034" t="str">
            <v>ma.cristina.mendoza@hotmail.com</v>
          </cell>
          <cell r="AF9034" t="str">
            <v>MESA PLEGABLE PARA PC MADERA Y METAL 59X39X23CM (Beige)</v>
          </cell>
          <cell r="AG9034">
            <v>1708</v>
          </cell>
          <cell r="AH9034">
            <v>1</v>
          </cell>
          <cell r="AI9034" t="str">
            <v>046ME7897</v>
          </cell>
          <cell r="AN9034" t="str">
            <v>Sí</v>
          </cell>
        </row>
        <row r="9035">
          <cell r="A9035">
            <v>708</v>
          </cell>
          <cell r="B9035" t="str">
            <v>lauraf.args@gmail.com</v>
          </cell>
          <cell r="C9035">
            <v>43996</v>
          </cell>
          <cell r="D9035" t="str">
            <v>Abierta</v>
          </cell>
          <cell r="E9035" t="str">
            <v>Recibido</v>
          </cell>
          <cell r="F9035" t="str">
            <v>Enviado</v>
          </cell>
          <cell r="G9035" t="str">
            <v>ARS</v>
          </cell>
          <cell r="H9035">
            <v>3170</v>
          </cell>
          <cell r="I9035">
            <v>0</v>
          </cell>
          <cell r="J9035">
            <v>0</v>
          </cell>
          <cell r="K9035">
            <v>3170</v>
          </cell>
          <cell r="L9035" t="str">
            <v>Laura Argañaras</v>
          </cell>
          <cell r="M9035">
            <v>36637800</v>
          </cell>
          <cell r="N9035">
            <v>1121651714</v>
          </cell>
          <cell r="O9035" t="str">
            <v>Laura Argañaras</v>
          </cell>
          <cell r="P9035">
            <v>1121651714</v>
          </cell>
          <cell r="Q9035" t="str">
            <v>Cabildo</v>
          </cell>
          <cell r="R9035">
            <v>5336</v>
          </cell>
          <cell r="S9035" t="str">
            <v>Casa</v>
          </cell>
          <cell r="T9035" t="str">
            <v>Villa Ballester</v>
          </cell>
          <cell r="U9035" t="str">
            <v>San Martín</v>
          </cell>
          <cell r="V9035">
            <v>1653</v>
          </cell>
          <cell r="W9035" t="str">
            <v>Gran Buenos Aires</v>
          </cell>
          <cell r="Y9035" t="str">
            <v>SIN CARGO (CABA Y GRAN PARTE DE GBA)</v>
          </cell>
          <cell r="Z9035" t="str">
            <v>Mercado Pago</v>
          </cell>
          <cell r="AB9035" t="str">
            <v>Es una casa, golpear las manos</v>
          </cell>
          <cell r="AD9035">
            <v>43996</v>
          </cell>
          <cell r="AE9035">
            <v>44000</v>
          </cell>
          <cell r="AF9035" t="str">
            <v>JARRA MEDIDORA RECTA CH 7.7X10CM</v>
          </cell>
          <cell r="AG9035">
            <v>438</v>
          </cell>
          <cell r="AH9035">
            <v>1</v>
          </cell>
          <cell r="AI9035" t="str">
            <v>055BA7678</v>
          </cell>
          <cell r="AJ9035" t="str">
            <v>Móvil</v>
          </cell>
          <cell r="AK9035" t="str">
            <v>LLEGA LUNES 23-06 ENTRE 8 Y 17 HORAS</v>
          </cell>
          <cell r="AL9035">
            <v>1530089458</v>
          </cell>
          <cell r="AM9035">
            <v>231702067</v>
          </cell>
          <cell r="AN9035" t="str">
            <v>Sí</v>
          </cell>
        </row>
        <row r="9036">
          <cell r="A9036">
            <v>708</v>
          </cell>
          <cell r="B9036" t="str">
            <v>lauraf.args@gmail.com</v>
          </cell>
          <cell r="AF9036" t="str">
            <v>SET CUCHARON Y TENEDOR BAMBOO GRIS 29CM</v>
          </cell>
          <cell r="AG9036">
            <v>1024</v>
          </cell>
          <cell r="AH9036">
            <v>1</v>
          </cell>
          <cell r="AI9036" t="str">
            <v>BA7802</v>
          </cell>
          <cell r="AN9036" t="str">
            <v>Sí</v>
          </cell>
        </row>
        <row r="9037">
          <cell r="A9037">
            <v>708</v>
          </cell>
          <cell r="B9037" t="str">
            <v>lauraf.args@gmail.com</v>
          </cell>
          <cell r="AF9037" t="str">
            <v>MESA PLEGABLE PARA PC MADERA Y METAL 59X39X23CM (Beige)</v>
          </cell>
          <cell r="AG9037">
            <v>1708</v>
          </cell>
          <cell r="AH9037">
            <v>1</v>
          </cell>
          <cell r="AI9037" t="str">
            <v>046ME7897</v>
          </cell>
          <cell r="AN9037" t="str">
            <v>Sí</v>
          </cell>
        </row>
        <row r="9038">
          <cell r="A9038">
            <v>707</v>
          </cell>
          <cell r="B9038" t="str">
            <v>mdc1ar@yahoo.com.ar</v>
          </cell>
          <cell r="C9038">
            <v>43996</v>
          </cell>
          <cell r="D9038" t="str">
            <v>Abierta</v>
          </cell>
          <cell r="E9038" t="str">
            <v>Recibido</v>
          </cell>
          <cell r="F9038" t="str">
            <v>Enviado</v>
          </cell>
          <cell r="G9038" t="str">
            <v>ARS</v>
          </cell>
          <cell r="H9038">
            <v>1799</v>
          </cell>
          <cell r="I9038">
            <v>0</v>
          </cell>
          <cell r="J9038">
            <v>0</v>
          </cell>
          <cell r="K9038">
            <v>1799</v>
          </cell>
          <cell r="L9038" t="str">
            <v>Maximiliano Da Conceicao</v>
          </cell>
          <cell r="M9038">
            <v>27948425</v>
          </cell>
          <cell r="N9038">
            <v>2215389247</v>
          </cell>
          <cell r="O9038" t="str">
            <v>Maximiliano Da Conceicao</v>
          </cell>
          <cell r="P9038">
            <v>2215389247</v>
          </cell>
          <cell r="Q9038">
            <v>491</v>
          </cell>
          <cell r="R9038">
            <v>3535</v>
          </cell>
          <cell r="U9038" t="str">
            <v>La Plata</v>
          </cell>
          <cell r="V9038">
            <v>1440</v>
          </cell>
          <cell r="W9038" t="str">
            <v>Capital Federal</v>
          </cell>
          <cell r="Y9038" t="str">
            <v>SIN CARGO (CABA Y GRAN PARTE DE GBA)</v>
          </cell>
          <cell r="Z9038" t="str">
            <v>Mercado Pago</v>
          </cell>
          <cell r="AB9038" t="str">
            <v>Domicilio: calle 491 N* 3535 entre 30 y 31. Gonnet. CP 1897</v>
          </cell>
          <cell r="AD9038">
            <v>43996</v>
          </cell>
          <cell r="AE9038">
            <v>44000</v>
          </cell>
          <cell r="AF9038" t="str">
            <v>SET: BALDE CENTRIFUGADOR + 1 TRAPEADOR CON MOPA+ REPUESTO MOPA</v>
          </cell>
          <cell r="AG9038">
            <v>1799</v>
          </cell>
          <cell r="AH9038">
            <v>1</v>
          </cell>
          <cell r="AI9038" t="str">
            <v>046LI6698</v>
          </cell>
          <cell r="AJ9038" t="str">
            <v>Móvil</v>
          </cell>
          <cell r="AK9038" t="str">
            <v>LLEGA LUNES 22-06 ENTRE 8 Y 17 HORAS</v>
          </cell>
          <cell r="AL9038">
            <v>1530076149</v>
          </cell>
          <cell r="AM9038">
            <v>232271956</v>
          </cell>
          <cell r="AN9038" t="str">
            <v>Sí</v>
          </cell>
        </row>
        <row r="9039">
          <cell r="A9039">
            <v>706</v>
          </cell>
          <cell r="B9039" t="str">
            <v>Sauretdiego@yahoo.com.ar</v>
          </cell>
          <cell r="C9039">
            <v>43996</v>
          </cell>
          <cell r="D9039" t="str">
            <v>Abierta</v>
          </cell>
          <cell r="E9039" t="str">
            <v>Recibido</v>
          </cell>
          <cell r="F9039" t="str">
            <v>Enviado</v>
          </cell>
          <cell r="G9039" t="str">
            <v>ARS</v>
          </cell>
          <cell r="H9039">
            <v>4640</v>
          </cell>
          <cell r="I9039">
            <v>0</v>
          </cell>
          <cell r="J9039">
            <v>0</v>
          </cell>
          <cell r="K9039">
            <v>4640</v>
          </cell>
          <cell r="L9039" t="str">
            <v>Diego Sauret</v>
          </cell>
          <cell r="M9039">
            <v>2076717266</v>
          </cell>
          <cell r="N9039">
            <v>541156959084</v>
          </cell>
          <cell r="O9039" t="str">
            <v>Diego Sauret</v>
          </cell>
          <cell r="P9039">
            <v>541156959084</v>
          </cell>
          <cell r="Q9039" t="str">
            <v>Jose Bonifacio</v>
          </cell>
          <cell r="R9039">
            <v>2429</v>
          </cell>
          <cell r="S9039" t="str">
            <v>1G</v>
          </cell>
          <cell r="T9039" t="str">
            <v>Capital Federal</v>
          </cell>
          <cell r="U9039" t="str">
            <v>Capital Federal</v>
          </cell>
          <cell r="V9039">
            <v>1406</v>
          </cell>
          <cell r="W9039" t="str">
            <v>Capital Federal</v>
          </cell>
          <cell r="Y9039" t="str">
            <v>SIN CARGO (CABA Y GRAN PARTE DE GBA)</v>
          </cell>
          <cell r="Z9039" t="str">
            <v>Mercado Pago</v>
          </cell>
          <cell r="AD9039">
            <v>43996</v>
          </cell>
          <cell r="AE9039">
            <v>44000</v>
          </cell>
          <cell r="AF9039" t="str">
            <v>CESTO DE BASURA ACERO INOX. 12L</v>
          </cell>
          <cell r="AG9039">
            <v>2541</v>
          </cell>
          <cell r="AH9039">
            <v>1</v>
          </cell>
          <cell r="AI9039" t="str">
            <v>TA7998</v>
          </cell>
          <cell r="AJ9039" t="str">
            <v>Web</v>
          </cell>
          <cell r="AK9039" t="str">
            <v>LLEGA LUNES 22-06 ENTRE 8 Y 17 HORAS</v>
          </cell>
          <cell r="AL9039">
            <v>1529935135</v>
          </cell>
          <cell r="AM9039">
            <v>232134577</v>
          </cell>
          <cell r="AN9039" t="str">
            <v>Sí</v>
          </cell>
        </row>
        <row r="9040">
          <cell r="A9040">
            <v>706</v>
          </cell>
          <cell r="B9040" t="str">
            <v>Sauretdiego@yahoo.com.ar</v>
          </cell>
          <cell r="AF9040" t="str">
            <v>PROMO: MOPA PREMIUM + TRAPEADOR DE MANO</v>
          </cell>
          <cell r="AG9040">
            <v>2099</v>
          </cell>
          <cell r="AH9040">
            <v>1</v>
          </cell>
          <cell r="AI9040" t="str">
            <v>046LI6698//046LI7902</v>
          </cell>
          <cell r="AN9040" t="str">
            <v>Sí</v>
          </cell>
        </row>
        <row r="9041">
          <cell r="A9041">
            <v>705</v>
          </cell>
          <cell r="B9041" t="str">
            <v>ayelenrupani@gmail.com</v>
          </cell>
          <cell r="C9041">
            <v>43996</v>
          </cell>
          <cell r="D9041" t="str">
            <v>Abierta</v>
          </cell>
          <cell r="E9041" t="str">
            <v>Recibido</v>
          </cell>
          <cell r="F9041" t="str">
            <v>Enviado</v>
          </cell>
          <cell r="G9041" t="str">
            <v>ARS</v>
          </cell>
          <cell r="H9041">
            <v>1799</v>
          </cell>
          <cell r="I9041">
            <v>0</v>
          </cell>
          <cell r="J9041">
            <v>0</v>
          </cell>
          <cell r="K9041">
            <v>1799</v>
          </cell>
          <cell r="L9041" t="str">
            <v>Ayelen Rupani</v>
          </cell>
          <cell r="M9041">
            <v>30716078627</v>
          </cell>
          <cell r="N9041">
            <v>92323641771</v>
          </cell>
          <cell r="O9041" t="str">
            <v>Ayelen Rupani</v>
          </cell>
          <cell r="P9041">
            <v>92323641771</v>
          </cell>
          <cell r="Q9041" t="str">
            <v>Santiago del Estero</v>
          </cell>
          <cell r="R9041">
            <v>695</v>
          </cell>
          <cell r="S9041" t="str">
            <v>Piso 3 dpto 10</v>
          </cell>
          <cell r="T9041" t="str">
            <v>Monserrat</v>
          </cell>
          <cell r="U9041" t="str">
            <v>Ciudad de Buenos Aires</v>
          </cell>
          <cell r="V9041">
            <v>1075</v>
          </cell>
          <cell r="W9041" t="str">
            <v>Capital Federal</v>
          </cell>
          <cell r="Y9041" t="str">
            <v>SIN CARGO (CABA Y GRAN PARTE DE GBA)</v>
          </cell>
          <cell r="Z9041" t="str">
            <v>Mercado Pago</v>
          </cell>
          <cell r="AB9041" t="str">
            <v>Por favor necesito saber cuando llega para estar para recibirlo ya que trabajo algunos días a la semana afuera. Gracias!!</v>
          </cell>
          <cell r="AC9041" t="str">
            <v>tel 02323 - 364 1771</v>
          </cell>
          <cell r="AD9041">
            <v>43996</v>
          </cell>
          <cell r="AE9041">
            <v>44000</v>
          </cell>
          <cell r="AF9041" t="str">
            <v>SET: BALDE CENTRIFUGADOR + 1 TRAPEADOR CON MOPA+ REPUESTO MOPA</v>
          </cell>
          <cell r="AG9041">
            <v>1799</v>
          </cell>
          <cell r="AH9041">
            <v>1</v>
          </cell>
          <cell r="AI9041" t="str">
            <v>046LI6698</v>
          </cell>
          <cell r="AJ9041" t="str">
            <v>Móvil</v>
          </cell>
          <cell r="AK9041" t="str">
            <v>LLEGA LUNES 22-06 ENTRE 8 Y 17 HORAS!</v>
          </cell>
          <cell r="AL9041">
            <v>1529876004</v>
          </cell>
          <cell r="AM9041">
            <v>230345813</v>
          </cell>
          <cell r="AN9041" t="str">
            <v>Sí</v>
          </cell>
        </row>
        <row r="9042">
          <cell r="A9042">
            <v>704</v>
          </cell>
          <cell r="B9042" t="str">
            <v>stephy_tifi@hotmail.com</v>
          </cell>
          <cell r="C9042">
            <v>43996</v>
          </cell>
          <cell r="D9042" t="str">
            <v>Abierta</v>
          </cell>
          <cell r="E9042" t="str">
            <v>Recibido</v>
          </cell>
          <cell r="F9042" t="str">
            <v>Enviado</v>
          </cell>
          <cell r="G9042" t="str">
            <v>ARS</v>
          </cell>
          <cell r="H9042" t="str">
            <v>862.38</v>
          </cell>
          <cell r="I9042">
            <v>0</v>
          </cell>
          <cell r="J9042">
            <v>0</v>
          </cell>
          <cell r="K9042" t="str">
            <v>862.38</v>
          </cell>
          <cell r="L9042" t="str">
            <v>Stephanie Frade</v>
          </cell>
          <cell r="M9042">
            <v>34142398</v>
          </cell>
          <cell r="N9042">
            <v>1136562689</v>
          </cell>
          <cell r="O9042" t="str">
            <v>Stephanie Frade</v>
          </cell>
          <cell r="P9042">
            <v>1136562689</v>
          </cell>
          <cell r="Q9042" t="str">
            <v>Victor Hugo</v>
          </cell>
          <cell r="R9042">
            <v>433</v>
          </cell>
          <cell r="T9042" t="str">
            <v>Wilde</v>
          </cell>
          <cell r="U9042" t="str">
            <v>Wilde</v>
          </cell>
          <cell r="V9042">
            <v>1875</v>
          </cell>
          <cell r="W9042" t="str">
            <v>Gran Buenos Aires</v>
          </cell>
          <cell r="Y9042" t="str">
            <v>SIN CARGO (CABA Y GRAN PARTE DE GBA)</v>
          </cell>
          <cell r="Z9042" t="str">
            <v>Mercado Pago</v>
          </cell>
          <cell r="AB9042" t="str">
            <v>Casa al frente con rejas blancas. Tocar timbre por favor. Gracias.</v>
          </cell>
          <cell r="AD9042">
            <v>43996</v>
          </cell>
          <cell r="AE9042">
            <v>44000</v>
          </cell>
          <cell r="AF9042" t="str">
            <v>RALLADOR DE MANZANA VARIOS COLORES + CUCHARA (Azul)</v>
          </cell>
          <cell r="AG9042" t="str">
            <v>122.52</v>
          </cell>
          <cell r="AH9042">
            <v>1</v>
          </cell>
          <cell r="AJ9042" t="str">
            <v>Móvil</v>
          </cell>
          <cell r="AK9042" t="str">
            <v>LLEGA LUNES 22-06 ENTRE 8 Y 17 HORAS</v>
          </cell>
          <cell r="AL9042">
            <v>1529807998</v>
          </cell>
          <cell r="AM9042">
            <v>208827211</v>
          </cell>
          <cell r="AN9042" t="str">
            <v>Sí</v>
          </cell>
        </row>
        <row r="9043">
          <cell r="A9043">
            <v>704</v>
          </cell>
          <cell r="B9043" t="str">
            <v>stephy_tifi@hotmail.com</v>
          </cell>
          <cell r="AF9043" t="str">
            <v>MOLDE TARTERA 27 CM DIAM</v>
          </cell>
          <cell r="AG9043" t="str">
            <v>281.8</v>
          </cell>
          <cell r="AH9043">
            <v>1</v>
          </cell>
          <cell r="AI9043" t="str">
            <v>046BA4836 CON EL 15%</v>
          </cell>
          <cell r="AN9043" t="str">
            <v>Sí</v>
          </cell>
        </row>
        <row r="9044">
          <cell r="A9044">
            <v>704</v>
          </cell>
          <cell r="B9044" t="str">
            <v>stephy_tifi@hotmail.com</v>
          </cell>
          <cell r="AF9044" t="str">
            <v>COLADOR BALLENA 32CM X 10.5CM (Celeste)</v>
          </cell>
          <cell r="AG9044" t="str">
            <v>144.56</v>
          </cell>
          <cell r="AH9044">
            <v>1</v>
          </cell>
          <cell r="AN9044" t="str">
            <v>Sí</v>
          </cell>
        </row>
        <row r="9045">
          <cell r="A9045">
            <v>704</v>
          </cell>
          <cell r="B9045" t="str">
            <v>stephy_tifi@hotmail.com</v>
          </cell>
          <cell r="AF9045" t="str">
            <v>BATIDOR SEMIAUTOMATICO 34 CM</v>
          </cell>
          <cell r="AG9045" t="str">
            <v>313.5</v>
          </cell>
          <cell r="AH9045">
            <v>1</v>
          </cell>
          <cell r="AI9045" t="str">
            <v>046BA4824</v>
          </cell>
          <cell r="AN9045" t="str">
            <v>Sí</v>
          </cell>
        </row>
        <row r="9046">
          <cell r="A9046">
            <v>703</v>
          </cell>
          <cell r="B9046" t="str">
            <v>giselleagonzalez@hotmail.com</v>
          </cell>
          <cell r="C9046">
            <v>43996</v>
          </cell>
          <cell r="D9046" t="str">
            <v>Abierta</v>
          </cell>
          <cell r="E9046" t="str">
            <v>Recibido</v>
          </cell>
          <cell r="F9046" t="str">
            <v>Enviado</v>
          </cell>
          <cell r="G9046" t="str">
            <v>ARS</v>
          </cell>
          <cell r="H9046" t="str">
            <v>1216.14</v>
          </cell>
          <cell r="I9046">
            <v>0</v>
          </cell>
          <cell r="J9046">
            <v>0</v>
          </cell>
          <cell r="K9046" t="str">
            <v>1216.14</v>
          </cell>
          <cell r="L9046" t="str">
            <v>Gisela Gonzalez</v>
          </cell>
          <cell r="M9046">
            <v>31640300</v>
          </cell>
          <cell r="N9046">
            <v>1562479089</v>
          </cell>
          <cell r="O9046" t="str">
            <v>Gisela Gonzalez</v>
          </cell>
          <cell r="P9046">
            <v>1562479089</v>
          </cell>
          <cell r="Q9046" t="str">
            <v>Pedro zavatarro</v>
          </cell>
          <cell r="R9046">
            <v>4138</v>
          </cell>
          <cell r="S9046" t="str">
            <v>Dto 1 casa de frente</v>
          </cell>
          <cell r="U9046" t="str">
            <v>Santos lugares</v>
          </cell>
          <cell r="V9046">
            <v>1676</v>
          </cell>
          <cell r="W9046" t="str">
            <v>Gran Buenos Aires</v>
          </cell>
          <cell r="Y9046" t="str">
            <v>SIN CARGO (CABA Y GRAN PARTE DE GBA)</v>
          </cell>
          <cell r="Z9046" t="str">
            <v>Mercado Pago</v>
          </cell>
          <cell r="AB9046" t="str">
            <v>Trabajo martes y jueves,pero me lo confirman un dia antes. Porfavor, llamar para confrmar un dia antes de la entrega.</v>
          </cell>
          <cell r="AC9046" t="str">
            <v>COLOR NEGRO CAMBIO DE DIRECCION DE ACUERDO AL HORARIO: DE 10 A 13 HS: SAN JOSE 1565 ALDO BONZI DE 16 EB ADELANTE: PEDROZAVATARRO4138 DEPTO 1 CADA DE FRENTE</v>
          </cell>
          <cell r="AD9046">
            <v>43996</v>
          </cell>
          <cell r="AE9046">
            <v>44006</v>
          </cell>
          <cell r="AF9046" t="str">
            <v>SECAPLATOS 2 COLORES SURTIDOS 30CMX43CM (Blanco)</v>
          </cell>
          <cell r="AG9046" t="str">
            <v>1216.14</v>
          </cell>
          <cell r="AH9046">
            <v>1</v>
          </cell>
          <cell r="AJ9046" t="str">
            <v>Móvil</v>
          </cell>
          <cell r="AK9046" t="str">
            <v/>
          </cell>
          <cell r="AL9046">
            <v>1529773275</v>
          </cell>
          <cell r="AM9046">
            <v>231990301</v>
          </cell>
          <cell r="AN9046" t="str">
            <v>Sí</v>
          </cell>
        </row>
        <row r="9047">
          <cell r="A9047">
            <v>702</v>
          </cell>
          <cell r="B9047" t="str">
            <v>patodelo@hotmail.com</v>
          </cell>
          <cell r="C9047">
            <v>43996</v>
          </cell>
          <cell r="D9047" t="str">
            <v>Abierta</v>
          </cell>
          <cell r="E9047" t="str">
            <v>Recibido</v>
          </cell>
          <cell r="F9047" t="str">
            <v>Enviado</v>
          </cell>
          <cell r="G9047" t="str">
            <v>ARS</v>
          </cell>
          <cell r="H9047" t="str">
            <v>1932.84</v>
          </cell>
          <cell r="I9047">
            <v>0</v>
          </cell>
          <cell r="J9047">
            <v>0</v>
          </cell>
          <cell r="K9047" t="str">
            <v>1932.84</v>
          </cell>
          <cell r="L9047" t="str">
            <v>Patricia Delorenzi</v>
          </cell>
          <cell r="M9047">
            <v>32686266</v>
          </cell>
          <cell r="N9047">
            <v>234615652552</v>
          </cell>
          <cell r="O9047" t="str">
            <v>Patricia Delorenzi</v>
          </cell>
          <cell r="P9047">
            <v>234615652552</v>
          </cell>
          <cell r="Q9047" t="str">
            <v>Vidt</v>
          </cell>
          <cell r="R9047">
            <v>2174</v>
          </cell>
          <cell r="S9047" t="str">
            <v>PB3</v>
          </cell>
          <cell r="T9047" t="str">
            <v>Palermo</v>
          </cell>
          <cell r="U9047" t="str">
            <v>Ciudad Autonoma de Buenos Aires</v>
          </cell>
          <cell r="V9047">
            <v>1425</v>
          </cell>
          <cell r="W9047" t="str">
            <v>Capital Federal</v>
          </cell>
          <cell r="Y9047" t="str">
            <v>SIN CARGO (CABA Y GRAN PARTE DE GBA)</v>
          </cell>
          <cell r="Z9047" t="str">
            <v>Mercado Pago</v>
          </cell>
          <cell r="AD9047">
            <v>43996</v>
          </cell>
          <cell r="AE9047">
            <v>44000</v>
          </cell>
          <cell r="AF9047" t="str">
            <v>DESTAPADOR - SACACORCHOS</v>
          </cell>
          <cell r="AG9047" t="str">
            <v>134.84</v>
          </cell>
          <cell r="AH9047">
            <v>1</v>
          </cell>
          <cell r="AI9047" t="str">
            <v>BA4791</v>
          </cell>
          <cell r="AJ9047" t="str">
            <v>Web</v>
          </cell>
          <cell r="AK9047" t="str">
            <v>LLEGA LUNES 22-06 ENTRE 8 Y 17 HORAS</v>
          </cell>
          <cell r="AL9047">
            <v>1529753450</v>
          </cell>
          <cell r="AM9047">
            <v>231974306</v>
          </cell>
          <cell r="AN9047" t="str">
            <v>Sí</v>
          </cell>
        </row>
        <row r="9048">
          <cell r="A9048">
            <v>702</v>
          </cell>
          <cell r="B9048" t="str">
            <v>patodelo@hotmail.com</v>
          </cell>
          <cell r="AF9048" t="str">
            <v>SET X 4 VASO PINTA 540 ML RIGOLLEAU</v>
          </cell>
          <cell r="AG9048">
            <v>499</v>
          </cell>
          <cell r="AH9048">
            <v>1</v>
          </cell>
          <cell r="AI9048" t="str">
            <v>RI68946PK</v>
          </cell>
          <cell r="AN9048" t="str">
            <v>Sí</v>
          </cell>
        </row>
        <row r="9049">
          <cell r="A9049">
            <v>702</v>
          </cell>
          <cell r="B9049" t="str">
            <v>patodelo@hotmail.com</v>
          </cell>
          <cell r="AF9049" t="str">
            <v>KIT SOMMELIER</v>
          </cell>
          <cell r="AG9049">
            <v>1299</v>
          </cell>
          <cell r="AH9049">
            <v>1</v>
          </cell>
          <cell r="AI9049" t="str">
            <v>TW409590</v>
          </cell>
          <cell r="AN9049" t="str">
            <v>Sí</v>
          </cell>
        </row>
        <row r="9050">
          <cell r="A9050">
            <v>701</v>
          </cell>
          <cell r="B9050" t="str">
            <v>bbustos@hotmail.com.ar</v>
          </cell>
          <cell r="C9050">
            <v>43996</v>
          </cell>
          <cell r="D9050" t="str">
            <v>Abierta</v>
          </cell>
          <cell r="E9050" t="str">
            <v>Recibido</v>
          </cell>
          <cell r="F9050" t="str">
            <v>Enviado</v>
          </cell>
          <cell r="G9050" t="str">
            <v>ARS</v>
          </cell>
          <cell r="H9050" t="str">
            <v>2427.39</v>
          </cell>
          <cell r="I9050">
            <v>0</v>
          </cell>
          <cell r="J9050">
            <v>0</v>
          </cell>
          <cell r="K9050" t="str">
            <v>2427.39</v>
          </cell>
          <cell r="L9050" t="str">
            <v>Betiana Bustos</v>
          </cell>
          <cell r="M9050">
            <v>33984463</v>
          </cell>
          <cell r="N9050">
            <v>1567462590</v>
          </cell>
          <cell r="O9050" t="str">
            <v>Betiana Bustos</v>
          </cell>
          <cell r="P9050">
            <v>1567462590</v>
          </cell>
          <cell r="Q9050" t="str">
            <v>Patagones</v>
          </cell>
          <cell r="R9050">
            <v>2847</v>
          </cell>
          <cell r="S9050">
            <v>1</v>
          </cell>
          <cell r="T9050" t="str">
            <v>Parque patricios</v>
          </cell>
          <cell r="U9050" t="str">
            <v>Caba</v>
          </cell>
          <cell r="V9050">
            <v>1437</v>
          </cell>
          <cell r="W9050" t="str">
            <v>Capital Federal</v>
          </cell>
          <cell r="Y9050" t="str">
            <v>SIN CARGO (CABA Y GRAN PARTE DE GBA)</v>
          </cell>
          <cell r="Z9050" t="str">
            <v>Mercado Pago</v>
          </cell>
          <cell r="AD9050">
            <v>43996</v>
          </cell>
          <cell r="AE9050">
            <v>44000</v>
          </cell>
          <cell r="AF9050" t="str">
            <v>MOLDE FLANERA ANTIADHERENTE</v>
          </cell>
          <cell r="AG9050">
            <v>462</v>
          </cell>
          <cell r="AH9050">
            <v>1</v>
          </cell>
          <cell r="AI9050" t="str">
            <v>046BA4825 LE PUSE EL 15% DEL BULTO</v>
          </cell>
          <cell r="AJ9050" t="str">
            <v>Móvil</v>
          </cell>
          <cell r="AK9050" t="str">
            <v>LLEGA LUNES 22-06 ENTRE 8 Y 17 HORAS</v>
          </cell>
          <cell r="AL9050">
            <v>1529570399</v>
          </cell>
          <cell r="AM9050">
            <v>216619681</v>
          </cell>
          <cell r="AN9050" t="str">
            <v>Sí</v>
          </cell>
        </row>
        <row r="9051">
          <cell r="A9051">
            <v>701</v>
          </cell>
          <cell r="B9051" t="str">
            <v>bbustos@hotmail.com.ar</v>
          </cell>
          <cell r="AF9051" t="str">
            <v>RALLADOR DE MANZANA VARIOS COLORES + CUCHARA (Naranja)</v>
          </cell>
          <cell r="AG9051" t="str">
            <v>122.52</v>
          </cell>
          <cell r="AH9051">
            <v>1</v>
          </cell>
          <cell r="AN9051" t="str">
            <v>Sí</v>
          </cell>
        </row>
        <row r="9052">
          <cell r="A9052">
            <v>701</v>
          </cell>
          <cell r="B9052" t="str">
            <v>bbustos@hotmail.com.ar</v>
          </cell>
          <cell r="AF9052" t="str">
            <v>RALLADOR DE MANO MEDIANO 20 CM</v>
          </cell>
          <cell r="AG9052" t="str">
            <v>43.87</v>
          </cell>
          <cell r="AH9052">
            <v>1</v>
          </cell>
          <cell r="AI9052" t="str">
            <v>BA7382</v>
          </cell>
          <cell r="AN9052" t="str">
            <v>Sí</v>
          </cell>
        </row>
        <row r="9053">
          <cell r="A9053">
            <v>701</v>
          </cell>
          <cell r="B9053" t="str">
            <v>bbustos@hotmail.com.ar</v>
          </cell>
          <cell r="AF9053" t="str">
            <v>SET: BALDE CENTRIFUGADOR + 1 TRAPEADOR CON MOPA+ REPUESTO MOPA</v>
          </cell>
          <cell r="AG9053">
            <v>1799</v>
          </cell>
          <cell r="AH9053">
            <v>1</v>
          </cell>
          <cell r="AI9053" t="str">
            <v>046LI6698</v>
          </cell>
          <cell r="AN9053" t="str">
            <v>Sí</v>
          </cell>
        </row>
        <row r="9054">
          <cell r="A9054">
            <v>700</v>
          </cell>
          <cell r="B9054" t="str">
            <v>carrizo.carina@yahoo.com.ar</v>
          </cell>
          <cell r="C9054">
            <v>43995</v>
          </cell>
          <cell r="D9054" t="str">
            <v>Abierta</v>
          </cell>
          <cell r="E9054" t="str">
            <v>Recibido</v>
          </cell>
          <cell r="F9054" t="str">
            <v>Enviado</v>
          </cell>
          <cell r="G9054" t="str">
            <v>ARS</v>
          </cell>
          <cell r="H9054">
            <v>1799</v>
          </cell>
          <cell r="I9054">
            <v>0</v>
          </cell>
          <cell r="J9054">
            <v>0</v>
          </cell>
          <cell r="K9054">
            <v>1799</v>
          </cell>
          <cell r="L9054" t="str">
            <v>Carina Carrizo</v>
          </cell>
          <cell r="M9054">
            <v>26997891</v>
          </cell>
          <cell r="N9054">
            <v>1564011882</v>
          </cell>
          <cell r="O9054" t="str">
            <v>Carina Carrizo</v>
          </cell>
          <cell r="P9054">
            <v>1564011882</v>
          </cell>
          <cell r="Q9054" t="str">
            <v>Tabare</v>
          </cell>
          <cell r="R9054">
            <v>1554</v>
          </cell>
          <cell r="S9054" t="str">
            <v>Portón gris (golpear)</v>
          </cell>
          <cell r="T9054" t="str">
            <v>Nueva Pompeya</v>
          </cell>
          <cell r="U9054" t="str">
            <v>Caba</v>
          </cell>
          <cell r="V9054">
            <v>1437</v>
          </cell>
          <cell r="W9054" t="str">
            <v>Capital Federal</v>
          </cell>
          <cell r="Y9054" t="str">
            <v>SIN CARGO (CABA Y GRAN PARTE DE GBA)</v>
          </cell>
          <cell r="Z9054" t="str">
            <v>Mercado Pago</v>
          </cell>
          <cell r="AD9054">
            <v>43995</v>
          </cell>
          <cell r="AE9054">
            <v>43999</v>
          </cell>
          <cell r="AF9054" t="str">
            <v>SET: BALDE CENTRIFUGADOR + 1 TRAPEADOR CON MOPA+ REPUESTO MOPA</v>
          </cell>
          <cell r="AG9054">
            <v>1799</v>
          </cell>
          <cell r="AH9054">
            <v>1</v>
          </cell>
          <cell r="AI9054" t="str">
            <v>046LI6698</v>
          </cell>
          <cell r="AJ9054" t="str">
            <v>Móvil</v>
          </cell>
          <cell r="AK9054" t="str">
            <v>LLEGA EL 19-06 ENTRE 8 Y 17 HORAS</v>
          </cell>
          <cell r="AL9054">
            <v>1529422731</v>
          </cell>
          <cell r="AM9054">
            <v>231604886</v>
          </cell>
          <cell r="AN9054" t="str">
            <v>Sí</v>
          </cell>
        </row>
        <row r="9055">
          <cell r="A9055">
            <v>699</v>
          </cell>
          <cell r="B9055" t="str">
            <v>cande.gfr@gmail.com</v>
          </cell>
          <cell r="C9055">
            <v>43995</v>
          </cell>
          <cell r="D9055" t="str">
            <v>Abierta</v>
          </cell>
          <cell r="E9055" t="str">
            <v>Recibido</v>
          </cell>
          <cell r="F9055" t="str">
            <v>Enviado</v>
          </cell>
          <cell r="G9055" t="str">
            <v>ARS</v>
          </cell>
          <cell r="H9055" t="str">
            <v>2875.94</v>
          </cell>
          <cell r="I9055">
            <v>0</v>
          </cell>
          <cell r="J9055">
            <v>0</v>
          </cell>
          <cell r="K9055" t="str">
            <v>2875.94</v>
          </cell>
          <cell r="L9055" t="str">
            <v>Candela Gómez Franco</v>
          </cell>
          <cell r="M9055">
            <v>37417443</v>
          </cell>
          <cell r="N9055">
            <v>1144062502</v>
          </cell>
          <cell r="O9055" t="str">
            <v>Candela Gómez Franco</v>
          </cell>
          <cell r="P9055">
            <v>1144062502</v>
          </cell>
          <cell r="Q9055" t="str">
            <v>Avellaneda</v>
          </cell>
          <cell r="R9055">
            <v>1148</v>
          </cell>
          <cell r="S9055" t="str">
            <v>14 F</v>
          </cell>
          <cell r="T9055" t="str">
            <v>Caballito</v>
          </cell>
          <cell r="U9055" t="str">
            <v>Capital Federal</v>
          </cell>
          <cell r="V9055">
            <v>1405</v>
          </cell>
          <cell r="W9055" t="str">
            <v>Capital Federal</v>
          </cell>
          <cell r="Y9055" t="str">
            <v>SIN CARGO (CABA Y GRAN PARTE DE GBA)</v>
          </cell>
          <cell r="Z9055" t="str">
            <v>Mercado Pago</v>
          </cell>
          <cell r="AD9055">
            <v>43995</v>
          </cell>
          <cell r="AE9055">
            <v>43999</v>
          </cell>
          <cell r="AF9055" t="str">
            <v>BANDEJA BAMBOO BLANCA 35X4.5CM</v>
          </cell>
          <cell r="AG9055" t="str">
            <v>1951.91</v>
          </cell>
          <cell r="AH9055">
            <v>1</v>
          </cell>
          <cell r="AI9055" t="str">
            <v>BA7779</v>
          </cell>
          <cell r="AJ9055" t="str">
            <v>Móvil</v>
          </cell>
          <cell r="AK9055" t="str">
            <v>LLEGA EL 19-06 ENTRE 8 Y 17 HORAS</v>
          </cell>
          <cell r="AL9055">
            <v>1529385821</v>
          </cell>
          <cell r="AM9055">
            <v>231551284</v>
          </cell>
          <cell r="AN9055" t="str">
            <v>Sí</v>
          </cell>
        </row>
        <row r="9056">
          <cell r="A9056">
            <v>699</v>
          </cell>
          <cell r="B9056" t="str">
            <v>cande.gfr@gmail.com</v>
          </cell>
          <cell r="AF9056" t="str">
            <v>INDIVIDUAL DE CUERINA 32.5CM DIAM</v>
          </cell>
          <cell r="AG9056" t="str">
            <v>385.03</v>
          </cell>
          <cell r="AH9056">
            <v>1</v>
          </cell>
          <cell r="AI9056" t="str">
            <v>CHUIN03C</v>
          </cell>
          <cell r="AN9056" t="str">
            <v>Sí</v>
          </cell>
        </row>
        <row r="9057">
          <cell r="A9057">
            <v>699</v>
          </cell>
          <cell r="B9057" t="str">
            <v>cande.gfr@gmail.com</v>
          </cell>
          <cell r="AF9057" t="str">
            <v>BOWL BAMBOO BLANCO 6X15CM</v>
          </cell>
          <cell r="AG9057">
            <v>539</v>
          </cell>
          <cell r="AH9057">
            <v>1</v>
          </cell>
          <cell r="AI9057" t="str">
            <v>BA7797 merca separa con el 15%</v>
          </cell>
          <cell r="AN9057" t="str">
            <v>Sí</v>
          </cell>
        </row>
        <row r="9058">
          <cell r="A9058">
            <v>698</v>
          </cell>
          <cell r="B9058" t="str">
            <v>defey.vane@hotmail.com</v>
          </cell>
          <cell r="C9058">
            <v>43995</v>
          </cell>
          <cell r="D9058" t="str">
            <v>Abierta</v>
          </cell>
          <cell r="E9058" t="str">
            <v>Recibido</v>
          </cell>
          <cell r="F9058" t="str">
            <v>Enviado</v>
          </cell>
          <cell r="G9058" t="str">
            <v>ARS</v>
          </cell>
          <cell r="H9058" t="str">
            <v>4819.55</v>
          </cell>
          <cell r="I9058">
            <v>0</v>
          </cell>
          <cell r="J9058">
            <v>0</v>
          </cell>
          <cell r="K9058" t="str">
            <v>4819.55</v>
          </cell>
          <cell r="L9058" t="str">
            <v>Vanesa Defey sosa</v>
          </cell>
          <cell r="M9058">
            <v>39457877</v>
          </cell>
          <cell r="N9058">
            <v>1565053309</v>
          </cell>
          <cell r="O9058" t="str">
            <v>Vanesa Defey sosa</v>
          </cell>
          <cell r="P9058">
            <v>1565053309</v>
          </cell>
          <cell r="Q9058" t="str">
            <v>Cucha cucha</v>
          </cell>
          <cell r="R9058">
            <v>1034</v>
          </cell>
          <cell r="S9058">
            <v>3</v>
          </cell>
          <cell r="T9058" t="str">
            <v>Caballito</v>
          </cell>
          <cell r="U9058" t="str">
            <v>Bs as</v>
          </cell>
          <cell r="V9058">
            <v>1405</v>
          </cell>
          <cell r="W9058" t="str">
            <v>Capital Federal</v>
          </cell>
          <cell r="Y9058" t="str">
            <v>SIN CARGO (CABA Y GRAN PARTE DE GBA)</v>
          </cell>
          <cell r="Z9058" t="str">
            <v>Mercado Pago</v>
          </cell>
          <cell r="AC9058" t="str">
            <v>NO SE ENVIA ESPECIERO PORQUE ESTA AGOTADO, SOLICITA DEVOLUCION DEL DINERO.</v>
          </cell>
          <cell r="AD9058">
            <v>43995</v>
          </cell>
          <cell r="AE9058">
            <v>43999</v>
          </cell>
          <cell r="AF9058" t="str">
            <v>SET: BALDE CENTRIFUGADOR + 1 TRAPEADOR CON MOPA+ REPUESTO MOPA</v>
          </cell>
          <cell r="AG9058">
            <v>1799</v>
          </cell>
          <cell r="AH9058">
            <v>1</v>
          </cell>
          <cell r="AI9058" t="str">
            <v>046LI6698</v>
          </cell>
          <cell r="AJ9058" t="str">
            <v>Móvil</v>
          </cell>
          <cell r="AK9058" t="str">
            <v>LLEGA EL 19-06 ENTRE 8 Y 17 HORAS</v>
          </cell>
          <cell r="AL9058">
            <v>1529368714</v>
          </cell>
          <cell r="AM9058">
            <v>231387959</v>
          </cell>
          <cell r="AN9058" t="str">
            <v>Sí</v>
          </cell>
        </row>
        <row r="9059">
          <cell r="A9059">
            <v>698</v>
          </cell>
          <cell r="B9059" t="str">
            <v>defey.vane@hotmail.com</v>
          </cell>
          <cell r="AF9059" t="str">
            <v>ESPECIERO 6 PIEZAS DE ACERO INOXIDABLE 20X20 CM</v>
          </cell>
          <cell r="AG9059" t="str">
            <v>1534.74</v>
          </cell>
          <cell r="AH9059">
            <v>1</v>
          </cell>
          <cell r="AI9059" t="str">
            <v>BA8194</v>
          </cell>
          <cell r="AN9059" t="str">
            <v>Sí</v>
          </cell>
        </row>
        <row r="9060">
          <cell r="A9060">
            <v>698</v>
          </cell>
          <cell r="B9060" t="str">
            <v>defey.vane@hotmail.com</v>
          </cell>
          <cell r="AF9060" t="str">
            <v>COLADOR BALLENA 32CM X 10.5CM (Verde)</v>
          </cell>
          <cell r="AG9060" t="str">
            <v>144.56</v>
          </cell>
          <cell r="AH9060">
            <v>1</v>
          </cell>
          <cell r="AN9060" t="str">
            <v>Sí</v>
          </cell>
        </row>
        <row r="9061">
          <cell r="A9061">
            <v>698</v>
          </cell>
          <cell r="B9061" t="str">
            <v>defey.vane@hotmail.com</v>
          </cell>
          <cell r="AF9061" t="str">
            <v>VASO ANARANJADO FACETADO Y EXPRIMIDOR</v>
          </cell>
          <cell r="AG9061" t="str">
            <v>184.99</v>
          </cell>
          <cell r="AH9061">
            <v>1</v>
          </cell>
          <cell r="AI9061" t="str">
            <v>BP24004 BIPO</v>
          </cell>
          <cell r="AN9061" t="str">
            <v>Sí</v>
          </cell>
        </row>
        <row r="9062">
          <cell r="A9062">
            <v>698</v>
          </cell>
          <cell r="B9062" t="str">
            <v>defey.vane@hotmail.com</v>
          </cell>
          <cell r="AF9062" t="str">
            <v>CAFETERA EMBOLO 800ML M3</v>
          </cell>
          <cell r="AG9062" t="str">
            <v>1156.26</v>
          </cell>
          <cell r="AH9062">
            <v>1</v>
          </cell>
          <cell r="AI9062" t="str">
            <v>046BA8048</v>
          </cell>
          <cell r="AN9062" t="str">
            <v>Sí</v>
          </cell>
        </row>
        <row r="9063">
          <cell r="A9063">
            <v>697</v>
          </cell>
          <cell r="B9063" t="str">
            <v>aldana_fuggini@hotmail.com</v>
          </cell>
          <cell r="C9063">
            <v>43995</v>
          </cell>
          <cell r="D9063" t="str">
            <v>Abierta</v>
          </cell>
          <cell r="E9063" t="str">
            <v>Recibido</v>
          </cell>
          <cell r="F9063" t="str">
            <v>Enviado</v>
          </cell>
          <cell r="G9063" t="str">
            <v>ARS</v>
          </cell>
          <cell r="H9063">
            <v>1799</v>
          </cell>
          <cell r="I9063">
            <v>0</v>
          </cell>
          <cell r="J9063">
            <v>0</v>
          </cell>
          <cell r="K9063">
            <v>1799</v>
          </cell>
          <cell r="L9063" t="str">
            <v>Aldana Fuggini</v>
          </cell>
          <cell r="M9063">
            <v>34205226</v>
          </cell>
          <cell r="N9063">
            <v>5491164411825</v>
          </cell>
          <cell r="O9063" t="str">
            <v>Aldana Fuggini</v>
          </cell>
          <cell r="P9063">
            <v>5491164411825</v>
          </cell>
          <cell r="Q9063" t="str">
            <v>Roca</v>
          </cell>
          <cell r="R9063">
            <v>131</v>
          </cell>
          <cell r="S9063" t="str">
            <v>4A</v>
          </cell>
          <cell r="T9063" t="str">
            <v>Remedios de escalada</v>
          </cell>
          <cell r="U9063" t="str">
            <v>Lanus</v>
          </cell>
          <cell r="V9063">
            <v>1823</v>
          </cell>
          <cell r="W9063" t="str">
            <v>Gran Buenos Aires</v>
          </cell>
          <cell r="Y9063" t="str">
            <v>SIN CARGO (CABA Y GRAN PARTE DE GBA)</v>
          </cell>
          <cell r="Z9063" t="str">
            <v>Mercado Pago</v>
          </cell>
          <cell r="AB9063" t="str">
            <v>Roca 131 ex 323 4A. Entre iberlucea y melo</v>
          </cell>
          <cell r="AD9063">
            <v>43995</v>
          </cell>
          <cell r="AE9063">
            <v>43999</v>
          </cell>
          <cell r="AF9063" t="str">
            <v>SET: BALDE CENTRIFUGADOR + 1 TRAPEADOR CON MOPA+ REPUESTO MOPA</v>
          </cell>
          <cell r="AG9063">
            <v>1799</v>
          </cell>
          <cell r="AH9063">
            <v>1</v>
          </cell>
          <cell r="AI9063" t="str">
            <v>046LI6698</v>
          </cell>
          <cell r="AJ9063" t="str">
            <v>Móvil</v>
          </cell>
          <cell r="AK9063" t="str">
            <v>LLEGA EL 19-06 ENTRE 8 Y 17 HORAS</v>
          </cell>
          <cell r="AL9063">
            <v>1529319915</v>
          </cell>
          <cell r="AM9063">
            <v>231419169</v>
          </cell>
          <cell r="AN9063" t="str">
            <v>Sí</v>
          </cell>
        </row>
        <row r="9064">
          <cell r="A9064">
            <v>696</v>
          </cell>
          <cell r="B9064" t="str">
            <v>solevela.sv@gmail.com</v>
          </cell>
          <cell r="C9064">
            <v>43995</v>
          </cell>
          <cell r="D9064" t="str">
            <v>Abierta</v>
          </cell>
          <cell r="E9064" t="str">
            <v>Recibido</v>
          </cell>
          <cell r="F9064" t="str">
            <v>Enviado</v>
          </cell>
          <cell r="G9064" t="str">
            <v>ARS</v>
          </cell>
          <cell r="H9064" t="str">
            <v>1806.31</v>
          </cell>
          <cell r="I9064">
            <v>0</v>
          </cell>
          <cell r="J9064">
            <v>0</v>
          </cell>
          <cell r="K9064" t="str">
            <v>1806.31</v>
          </cell>
          <cell r="L9064" t="str">
            <v>Soledad Vela</v>
          </cell>
          <cell r="M9064">
            <v>27287687</v>
          </cell>
          <cell r="N9064">
            <v>1151748859</v>
          </cell>
          <cell r="O9064" t="str">
            <v>Soledad Vela</v>
          </cell>
          <cell r="P9064">
            <v>1151748859</v>
          </cell>
          <cell r="Q9064" t="str">
            <v>Virrey Arredondo</v>
          </cell>
          <cell r="R9064">
            <v>3151</v>
          </cell>
          <cell r="S9064" t="str">
            <v>Pb c</v>
          </cell>
          <cell r="T9064" t="str">
            <v>Colegiales</v>
          </cell>
          <cell r="U9064" t="str">
            <v>Capital feseral</v>
          </cell>
          <cell r="V9064">
            <v>1426</v>
          </cell>
          <cell r="W9064" t="str">
            <v>Capital Federal</v>
          </cell>
          <cell r="Y9064" t="str">
            <v>SIN CARGO (CABA Y GRAN PARTE DE GBA)</v>
          </cell>
          <cell r="Z9064" t="str">
            <v>Mercado Pago</v>
          </cell>
          <cell r="AD9064">
            <v>43995</v>
          </cell>
          <cell r="AE9064">
            <v>43999</v>
          </cell>
          <cell r="AF9064" t="str">
            <v>PUFF CUADRADO COLOR GRIS DE 30X30CM Y 30H</v>
          </cell>
          <cell r="AG9064" t="str">
            <v>1806.31</v>
          </cell>
          <cell r="AH9064">
            <v>1</v>
          </cell>
          <cell r="AI9064" t="str">
            <v>046AS7261</v>
          </cell>
          <cell r="AJ9064" t="str">
            <v>Móvil</v>
          </cell>
          <cell r="AK9064" t="str">
            <v>LLEGA EL 19-06 ENTRE 8 Y 17 HORAS</v>
          </cell>
          <cell r="AL9064">
            <v>1529192237</v>
          </cell>
          <cell r="AM9064">
            <v>231377882</v>
          </cell>
          <cell r="AN9064" t="str">
            <v>Sí</v>
          </cell>
        </row>
        <row r="9065">
          <cell r="A9065">
            <v>695</v>
          </cell>
          <cell r="B9065" t="str">
            <v>pamelavillalobs@gmail.com</v>
          </cell>
          <cell r="C9065">
            <v>43995</v>
          </cell>
          <cell r="D9065" t="str">
            <v>Abierta</v>
          </cell>
          <cell r="E9065" t="str">
            <v>Recibido</v>
          </cell>
          <cell r="F9065" t="str">
            <v>Enviado</v>
          </cell>
          <cell r="G9065" t="str">
            <v>ARS</v>
          </cell>
          <cell r="H9065">
            <v>1708</v>
          </cell>
          <cell r="I9065">
            <v>0</v>
          </cell>
          <cell r="J9065">
            <v>0</v>
          </cell>
          <cell r="K9065">
            <v>1708</v>
          </cell>
          <cell r="L9065" t="str">
            <v>Pamela Villalobos</v>
          </cell>
          <cell r="M9065">
            <v>95948018</v>
          </cell>
          <cell r="N9065">
            <v>1127599610</v>
          </cell>
          <cell r="O9065" t="str">
            <v>Pamela Villalobos</v>
          </cell>
          <cell r="P9065">
            <v>1127599610</v>
          </cell>
          <cell r="Q9065" t="str">
            <v>Lascano</v>
          </cell>
          <cell r="R9065">
            <v>2754</v>
          </cell>
          <cell r="S9065" t="str">
            <v>6F</v>
          </cell>
          <cell r="T9065" t="str">
            <v>Villa del Parque</v>
          </cell>
          <cell r="U9065" t="str">
            <v>Caba</v>
          </cell>
          <cell r="V9065">
            <v>1417</v>
          </cell>
          <cell r="W9065" t="str">
            <v>Capital Federal</v>
          </cell>
          <cell r="Y9065" t="str">
            <v>SIN CARGO (CABA Y GRAN PARTE DE GBA)</v>
          </cell>
          <cell r="Z9065" t="str">
            <v>Mercado Pago</v>
          </cell>
          <cell r="AB9065" t="str">
            <v>Cuando vaya a realizarse la entrega necesito que porfa me llamen ya que el portero no funciona 1127599610, gracias!</v>
          </cell>
          <cell r="AD9065">
            <v>43995</v>
          </cell>
          <cell r="AE9065">
            <v>43999</v>
          </cell>
          <cell r="AF9065" t="str">
            <v>MESA PLEGABLE PARA PC MADERA Y METAL 59X39X23CM (Negro)</v>
          </cell>
          <cell r="AG9065">
            <v>1708</v>
          </cell>
          <cell r="AH9065">
            <v>1</v>
          </cell>
          <cell r="AI9065" t="str">
            <v>046ME7897</v>
          </cell>
          <cell r="AJ9065" t="str">
            <v>Web</v>
          </cell>
          <cell r="AK9065" t="str">
            <v>LLEGA EL 19-06 ENTRE 8 Y 17 HORAS</v>
          </cell>
          <cell r="AL9065">
            <v>1529180855</v>
          </cell>
          <cell r="AM9065">
            <v>231366947</v>
          </cell>
          <cell r="AN9065" t="str">
            <v>Sí</v>
          </cell>
        </row>
        <row r="9066">
          <cell r="A9066">
            <v>694</v>
          </cell>
          <cell r="B9066" t="str">
            <v>sandraalvarez0309@gmail.com</v>
          </cell>
          <cell r="C9066">
            <v>43995</v>
          </cell>
          <cell r="D9066" t="str">
            <v>Abierta</v>
          </cell>
          <cell r="E9066" t="str">
            <v>Recibido</v>
          </cell>
          <cell r="F9066" t="str">
            <v>Enviado</v>
          </cell>
          <cell r="G9066" t="str">
            <v>ARS</v>
          </cell>
          <cell r="H9066" t="str">
            <v>2887.58</v>
          </cell>
          <cell r="I9066">
            <v>0</v>
          </cell>
          <cell r="J9066">
            <v>0</v>
          </cell>
          <cell r="K9066" t="str">
            <v>2887.58</v>
          </cell>
          <cell r="L9066" t="str">
            <v>Natalia Couceiro</v>
          </cell>
          <cell r="M9066">
            <v>36368793</v>
          </cell>
          <cell r="N9066">
            <v>111536572040</v>
          </cell>
          <cell r="O9066" t="str">
            <v>Sandra Alvarez</v>
          </cell>
          <cell r="P9066">
            <v>1164795843</v>
          </cell>
          <cell r="Q9066" t="str">
            <v>Salvador Maria del carril</v>
          </cell>
          <cell r="R9066">
            <v>5151</v>
          </cell>
          <cell r="U9066" t="str">
            <v>Moreno</v>
          </cell>
          <cell r="V9066">
            <v>1744</v>
          </cell>
          <cell r="W9066" t="str">
            <v>Gran Buenos Aires</v>
          </cell>
          <cell r="Y9066" t="str">
            <v>SIN CARGO (CABA Y GRAN PARTE DE GBA)</v>
          </cell>
          <cell r="Z9066" t="str">
            <v>Mercado Pago</v>
          </cell>
          <cell r="AD9066">
            <v>43995</v>
          </cell>
          <cell r="AE9066">
            <v>43999</v>
          </cell>
          <cell r="AF9066" t="str">
            <v>BANDEJA VINTAGE TORRE EIFFEL 34X24CM</v>
          </cell>
          <cell r="AG9066" t="str">
            <v>788.58</v>
          </cell>
          <cell r="AH9066">
            <v>1</v>
          </cell>
          <cell r="AI9066" t="str">
            <v>013BI4712</v>
          </cell>
          <cell r="AJ9066" t="str">
            <v>Web</v>
          </cell>
          <cell r="AK9066" t="str">
            <v>LLEGA EL 19-06 ENTRE 8 Y 17 HORAS</v>
          </cell>
          <cell r="AL9066">
            <v>1529160667</v>
          </cell>
          <cell r="AM9066">
            <v>227941756</v>
          </cell>
          <cell r="AN9066" t="str">
            <v>Sí</v>
          </cell>
        </row>
        <row r="9067">
          <cell r="A9067">
            <v>694</v>
          </cell>
          <cell r="B9067" t="str">
            <v>sandraalvarez0309@gmail.com</v>
          </cell>
          <cell r="AF9067" t="str">
            <v>PROMO: MOPA PREMIUM + TRAPEADOR DE MANO</v>
          </cell>
          <cell r="AG9067">
            <v>2099</v>
          </cell>
          <cell r="AH9067">
            <v>1</v>
          </cell>
          <cell r="AI9067" t="str">
            <v>046LI6698//046LI7902</v>
          </cell>
          <cell r="AN9067" t="str">
            <v>Sí</v>
          </cell>
        </row>
        <row r="9068">
          <cell r="A9068">
            <v>693</v>
          </cell>
          <cell r="B9068" t="str">
            <v>marianaportillo93@gmail.com</v>
          </cell>
          <cell r="C9068">
            <v>43995</v>
          </cell>
          <cell r="D9068" t="str">
            <v>Abierta</v>
          </cell>
          <cell r="E9068" t="str">
            <v>Recibido</v>
          </cell>
          <cell r="F9068" t="str">
            <v>Enviado</v>
          </cell>
          <cell r="G9068" t="str">
            <v>ARS</v>
          </cell>
          <cell r="H9068">
            <v>1799</v>
          </cell>
          <cell r="I9068">
            <v>0</v>
          </cell>
          <cell r="J9068">
            <v>0</v>
          </cell>
          <cell r="K9068">
            <v>1799</v>
          </cell>
          <cell r="L9068" t="str">
            <v>Mariana Noelia Portillo</v>
          </cell>
          <cell r="M9068">
            <v>37612395</v>
          </cell>
          <cell r="N9068">
            <v>1130120371</v>
          </cell>
          <cell r="O9068" t="str">
            <v>Mariana Noelia Portillo</v>
          </cell>
          <cell r="P9068">
            <v>1130120371</v>
          </cell>
          <cell r="Q9068" t="str">
            <v>Baigorria</v>
          </cell>
          <cell r="R9068">
            <v>3062</v>
          </cell>
          <cell r="S9068" t="str">
            <v>Planta Alta</v>
          </cell>
          <cell r="T9068" t="str">
            <v>Villa del parque</v>
          </cell>
          <cell r="U9068" t="str">
            <v>Ciudad Autónoma de Buenos Aires</v>
          </cell>
          <cell r="V9068">
            <v>1417</v>
          </cell>
          <cell r="W9068" t="str">
            <v>Capital Federal</v>
          </cell>
          <cell r="Y9068" t="str">
            <v>SIN CARGO (CABA Y GRAN PARTE DE GBA)</v>
          </cell>
          <cell r="Z9068" t="str">
            <v>Mercado Pago</v>
          </cell>
          <cell r="AD9068">
            <v>43995</v>
          </cell>
          <cell r="AE9068">
            <v>43999</v>
          </cell>
          <cell r="AF9068" t="str">
            <v>SET: BALDE CENTRIFUGADOR + 1 TRAPEADOR CON MOPA+ REPUESTO MOPA</v>
          </cell>
          <cell r="AG9068">
            <v>1799</v>
          </cell>
          <cell r="AH9068">
            <v>1</v>
          </cell>
          <cell r="AI9068" t="str">
            <v>046LI6698</v>
          </cell>
          <cell r="AJ9068" t="str">
            <v>Móvil</v>
          </cell>
          <cell r="AK9068" t="str">
            <v>LLEGA EL 19-06 ENTRE 8 Y 17 HORAS</v>
          </cell>
          <cell r="AL9068">
            <v>1529161348</v>
          </cell>
          <cell r="AM9068">
            <v>231351959</v>
          </cell>
          <cell r="AN9068" t="str">
            <v>Sí</v>
          </cell>
        </row>
        <row r="9069">
          <cell r="A9069">
            <v>692</v>
          </cell>
          <cell r="B9069" t="str">
            <v>micaela.baigorria.1123@gmail.com</v>
          </cell>
          <cell r="C9069">
            <v>43995</v>
          </cell>
          <cell r="D9069" t="str">
            <v>Abierta</v>
          </cell>
          <cell r="E9069" t="str">
            <v>Recibido</v>
          </cell>
          <cell r="F9069" t="str">
            <v>Enviado</v>
          </cell>
          <cell r="G9069" t="str">
            <v>ARS</v>
          </cell>
          <cell r="H9069">
            <v>1708</v>
          </cell>
          <cell r="I9069">
            <v>0</v>
          </cell>
          <cell r="J9069">
            <v>0</v>
          </cell>
          <cell r="K9069">
            <v>1708</v>
          </cell>
          <cell r="L9069" t="str">
            <v>Micaela Baigorria</v>
          </cell>
          <cell r="M9069">
            <v>41470766</v>
          </cell>
          <cell r="N9069">
            <v>1137777469</v>
          </cell>
          <cell r="O9069" t="str">
            <v>Micaela Baigorria</v>
          </cell>
          <cell r="P9069">
            <v>1137777469</v>
          </cell>
          <cell r="Q9069" t="str">
            <v>Nicolás Avellaneda</v>
          </cell>
          <cell r="R9069">
            <v>2489</v>
          </cell>
          <cell r="S9069" t="str">
            <v>7h</v>
          </cell>
          <cell r="T9069" t="str">
            <v>Villa Raffo</v>
          </cell>
          <cell r="U9069" t="str">
            <v>Buenos Aires</v>
          </cell>
          <cell r="V9069">
            <v>1674</v>
          </cell>
          <cell r="W9069" t="str">
            <v>Gran Buenos Aires</v>
          </cell>
          <cell r="Y9069" t="str">
            <v>SIN CARGO (CABA Y GRAN PARTE DE GBA)</v>
          </cell>
          <cell r="Z9069" t="str">
            <v>Mercado Pago</v>
          </cell>
          <cell r="AD9069">
            <v>43995</v>
          </cell>
          <cell r="AE9069">
            <v>43999</v>
          </cell>
          <cell r="AF9069" t="str">
            <v>MESA PLEGABLE PARA PC MADERA Y METAL 59X39X23CM (Negro)</v>
          </cell>
          <cell r="AG9069">
            <v>1708</v>
          </cell>
          <cell r="AH9069">
            <v>1</v>
          </cell>
          <cell r="AI9069" t="str">
            <v>046ME7897</v>
          </cell>
          <cell r="AJ9069" t="str">
            <v>Móvil</v>
          </cell>
          <cell r="AK9069" t="str">
            <v>LLEGA EL 19-06 ENTRE 8 Y 17 HORAS</v>
          </cell>
          <cell r="AL9069">
            <v>1529119589</v>
          </cell>
          <cell r="AM9069">
            <v>199446929</v>
          </cell>
          <cell r="AN9069" t="str">
            <v>Sí</v>
          </cell>
        </row>
        <row r="9070">
          <cell r="A9070">
            <v>691</v>
          </cell>
          <cell r="B9070" t="str">
            <v>agus.renones@gmail.com</v>
          </cell>
          <cell r="C9070">
            <v>43995</v>
          </cell>
          <cell r="D9070" t="str">
            <v>Abierta</v>
          </cell>
          <cell r="E9070" t="str">
            <v>Recibido</v>
          </cell>
          <cell r="F9070" t="str">
            <v>Enviado</v>
          </cell>
          <cell r="G9070" t="str">
            <v>ARS</v>
          </cell>
          <cell r="H9070" t="str">
            <v>534.2</v>
          </cell>
          <cell r="I9070">
            <v>0</v>
          </cell>
          <cell r="J9070">
            <v>0</v>
          </cell>
          <cell r="K9070" t="str">
            <v>534.2</v>
          </cell>
          <cell r="L9070" t="str">
            <v>Agustina Reñones</v>
          </cell>
          <cell r="M9070">
            <v>38798563</v>
          </cell>
          <cell r="N9070">
            <v>2974742955</v>
          </cell>
          <cell r="O9070" t="str">
            <v>Agustina Reñones</v>
          </cell>
          <cell r="P9070">
            <v>2974742955</v>
          </cell>
          <cell r="Q9070" t="str">
            <v>Las heras</v>
          </cell>
          <cell r="R9070">
            <v>3065</v>
          </cell>
          <cell r="S9070" t="str">
            <v>3 B</v>
          </cell>
          <cell r="T9070" t="str">
            <v>Recoleta</v>
          </cell>
          <cell r="U9070" t="str">
            <v>Caba</v>
          </cell>
          <cell r="V9070">
            <v>1425</v>
          </cell>
          <cell r="W9070" t="str">
            <v>Capital Federal</v>
          </cell>
          <cell r="Y9070" t="str">
            <v>SIN CARGO (CABA Y GRAN PARTE DE GBA)</v>
          </cell>
          <cell r="Z9070" t="str">
            <v>Mercado Pago</v>
          </cell>
          <cell r="AD9070">
            <v>43995</v>
          </cell>
          <cell r="AE9070">
            <v>43999</v>
          </cell>
          <cell r="AF9070" t="str">
            <v>ESPATULAS PLASTICO (Verde)</v>
          </cell>
          <cell r="AG9070" t="str">
            <v>88.94</v>
          </cell>
          <cell r="AH9070">
            <v>1</v>
          </cell>
          <cell r="AI9070" t="str">
            <v>019BA7572BA</v>
          </cell>
          <cell r="AJ9070" t="str">
            <v>Móvil</v>
          </cell>
          <cell r="AK9070" t="str">
            <v>LLEGA EL 19-06 ENTRE 8 Y 17 HORAS</v>
          </cell>
          <cell r="AL9070">
            <v>1529088948</v>
          </cell>
          <cell r="AM9070">
            <v>231295056</v>
          </cell>
          <cell r="AN9070" t="str">
            <v>Sí</v>
          </cell>
        </row>
        <row r="9071">
          <cell r="A9071">
            <v>691</v>
          </cell>
          <cell r="B9071" t="str">
            <v>agus.renones@gmail.com</v>
          </cell>
          <cell r="AF9071" t="str">
            <v>FRASCO VIDRIO 19CM X 9CM DIAM</v>
          </cell>
          <cell r="AG9071" t="str">
            <v>372.66</v>
          </cell>
          <cell r="AH9071">
            <v>1</v>
          </cell>
          <cell r="AI9071" t="str">
            <v>BA6431 MERRCA SEPARADA</v>
          </cell>
          <cell r="AN9071" t="str">
            <v>Sí</v>
          </cell>
        </row>
        <row r="9072">
          <cell r="A9072">
            <v>691</v>
          </cell>
          <cell r="B9072" t="str">
            <v>agus.renones@gmail.com</v>
          </cell>
          <cell r="AF9072" t="str">
            <v>MOLDE RAVIOLES CORAZON</v>
          </cell>
          <cell r="AG9072" t="str">
            <v>72.6</v>
          </cell>
          <cell r="AH9072">
            <v>1</v>
          </cell>
          <cell r="AI9072" t="str">
            <v>DIM2503LU</v>
          </cell>
          <cell r="AN9072" t="str">
            <v>Sí</v>
          </cell>
        </row>
        <row r="9073">
          <cell r="A9073">
            <v>690</v>
          </cell>
          <cell r="B9073" t="str">
            <v>nicomarioni11@gmail.com</v>
          </cell>
          <cell r="C9073">
            <v>43995</v>
          </cell>
          <cell r="D9073" t="str">
            <v>Abierta</v>
          </cell>
          <cell r="E9073" t="str">
            <v>Recibido</v>
          </cell>
          <cell r="F9073" t="str">
            <v>Enviado</v>
          </cell>
          <cell r="G9073" t="str">
            <v>ARS</v>
          </cell>
          <cell r="H9073">
            <v>2499</v>
          </cell>
          <cell r="I9073">
            <v>0</v>
          </cell>
          <cell r="J9073">
            <v>0</v>
          </cell>
          <cell r="K9073">
            <v>2499</v>
          </cell>
          <cell r="L9073" t="str">
            <v>Nicolas Marioni</v>
          </cell>
          <cell r="M9073">
            <v>34501420</v>
          </cell>
          <cell r="N9073">
            <v>1127271243</v>
          </cell>
          <cell r="O9073" t="str">
            <v>Nicolas Marioni</v>
          </cell>
          <cell r="P9073">
            <v>1127271243</v>
          </cell>
          <cell r="Q9073" t="str">
            <v>Maipu</v>
          </cell>
          <cell r="R9073">
            <v>5870</v>
          </cell>
          <cell r="S9073" t="str">
            <v>Fondo</v>
          </cell>
          <cell r="U9073" t="str">
            <v>Billinghurst</v>
          </cell>
          <cell r="V9073">
            <v>1650</v>
          </cell>
          <cell r="W9073" t="str">
            <v>Gran Buenos Aires</v>
          </cell>
          <cell r="Y9073" t="str">
            <v>SIN CARGO (CABA Y GRAN PARTE DE GBA)</v>
          </cell>
          <cell r="Z9073" t="str">
            <v>Mercado Pago</v>
          </cell>
          <cell r="AD9073">
            <v>43995</v>
          </cell>
          <cell r="AE9073">
            <v>43999</v>
          </cell>
          <cell r="AF9073" t="str">
            <v>PROMO: KIT DE COCINA!</v>
          </cell>
          <cell r="AG9073">
            <v>2499</v>
          </cell>
          <cell r="AH9073">
            <v>1</v>
          </cell>
          <cell r="AI9073" t="str">
            <v>046BA4829//046BA4836//046BA4824//046BA4825//019BA7572BA//046BA3323//BA7382//046BA4830</v>
          </cell>
          <cell r="AJ9073" t="str">
            <v>Móvil</v>
          </cell>
          <cell r="AK9073" t="str">
            <v>LLEGA EL 19-06 ENTRE 8 Y 17 HORAS</v>
          </cell>
          <cell r="AL9073">
            <v>1529083331</v>
          </cell>
          <cell r="AM9073">
            <v>224571132</v>
          </cell>
          <cell r="AN9073" t="str">
            <v>Sí</v>
          </cell>
        </row>
        <row r="9074">
          <cell r="A9074">
            <v>689</v>
          </cell>
          <cell r="B9074" t="str">
            <v>agoscastrogiovanni@gmail.com</v>
          </cell>
          <cell r="C9074">
            <v>43995</v>
          </cell>
          <cell r="D9074" t="str">
            <v>Abierta</v>
          </cell>
          <cell r="E9074" t="str">
            <v>Recibido</v>
          </cell>
          <cell r="F9074" t="str">
            <v>Enviado</v>
          </cell>
          <cell r="G9074" t="str">
            <v>ARS</v>
          </cell>
          <cell r="H9074" t="str">
            <v>2516.06</v>
          </cell>
          <cell r="I9074">
            <v>0</v>
          </cell>
          <cell r="J9074">
            <v>0</v>
          </cell>
          <cell r="K9074" t="str">
            <v>2516.06</v>
          </cell>
          <cell r="L9074" t="str">
            <v>Agostina Castrogiovanni</v>
          </cell>
          <cell r="M9074">
            <v>35962208</v>
          </cell>
          <cell r="N9074">
            <v>1136383991</v>
          </cell>
          <cell r="O9074" t="str">
            <v>Agostina Castrogiovanni</v>
          </cell>
          <cell r="P9074">
            <v>1136383991</v>
          </cell>
          <cell r="Q9074" t="str">
            <v>Angel Pacheco</v>
          </cell>
          <cell r="R9074">
            <v>2725</v>
          </cell>
          <cell r="S9074" t="str">
            <v>6 C</v>
          </cell>
          <cell r="T9074" t="str">
            <v>Villa Urquiza</v>
          </cell>
          <cell r="U9074" t="str">
            <v>Cap Fed</v>
          </cell>
          <cell r="V9074">
            <v>1431</v>
          </cell>
          <cell r="W9074" t="str">
            <v>Capital Federal</v>
          </cell>
          <cell r="Y9074" t="str">
            <v>SIN CARGO (CABA Y GRAN PARTE DE GBA)</v>
          </cell>
          <cell r="Z9074" t="str">
            <v>Mercado Pago</v>
          </cell>
          <cell r="AD9074">
            <v>43995</v>
          </cell>
          <cell r="AE9074">
            <v>43999</v>
          </cell>
          <cell r="AF9074" t="str">
            <v>MESA PLEGABLE PARA PC MADERA Y METAL 59X39X23CM (Beige con Negro)</v>
          </cell>
          <cell r="AG9074">
            <v>1708</v>
          </cell>
          <cell r="AH9074">
            <v>1</v>
          </cell>
          <cell r="AI9074" t="str">
            <v>046ME7897</v>
          </cell>
          <cell r="AJ9074" t="str">
            <v>Web</v>
          </cell>
          <cell r="AK9074" t="str">
            <v>LLEGA EL 19-06 ENTRE 8 Y 17 HORAS</v>
          </cell>
          <cell r="AL9074">
            <v>1528934957</v>
          </cell>
          <cell r="AM9074">
            <v>231196519</v>
          </cell>
          <cell r="AN9074" t="str">
            <v>Sí</v>
          </cell>
        </row>
        <row r="9075">
          <cell r="A9075">
            <v>689</v>
          </cell>
          <cell r="B9075" t="str">
            <v>agoscastrogiovanni@gmail.com</v>
          </cell>
          <cell r="AF9075" t="str">
            <v>MOLDE RAVIOLES CORAZON</v>
          </cell>
          <cell r="AG9075" t="str">
            <v>72.6</v>
          </cell>
          <cell r="AH9075">
            <v>2</v>
          </cell>
          <cell r="AI9075" t="str">
            <v>DIM2503LU</v>
          </cell>
          <cell r="AN9075" t="str">
            <v>Sí</v>
          </cell>
        </row>
        <row r="9076">
          <cell r="A9076">
            <v>689</v>
          </cell>
          <cell r="B9076" t="str">
            <v>agoscastrogiovanni@gmail.com</v>
          </cell>
          <cell r="AF9076" t="str">
            <v>PORTACEPILLOS NEGRO 11X6.8 CM</v>
          </cell>
          <cell r="AG9076" t="str">
            <v>465.83</v>
          </cell>
          <cell r="AH9076">
            <v>1</v>
          </cell>
          <cell r="AI9076" t="str">
            <v>AB7332</v>
          </cell>
          <cell r="AN9076" t="str">
            <v>Sí</v>
          </cell>
        </row>
        <row r="9077">
          <cell r="A9077">
            <v>689</v>
          </cell>
          <cell r="B9077" t="str">
            <v>agoscastrogiovanni@gmail.com</v>
          </cell>
          <cell r="AF9077" t="str">
            <v>BROCHES BLISTER X 12 GRIP ARRIBA</v>
          </cell>
          <cell r="AG9077" t="str">
            <v>197.03</v>
          </cell>
          <cell r="AH9077">
            <v>1</v>
          </cell>
          <cell r="AI9077" t="str">
            <v>046BR5388</v>
          </cell>
          <cell r="AN9077" t="str">
            <v>Sí</v>
          </cell>
        </row>
        <row r="9078">
          <cell r="A9078">
            <v>688</v>
          </cell>
          <cell r="B9078" t="str">
            <v>luchiorellana99@gmail.com</v>
          </cell>
          <cell r="C9078">
            <v>43995</v>
          </cell>
          <cell r="D9078" t="str">
            <v>Abierta</v>
          </cell>
          <cell r="E9078" t="str">
            <v>Recibido</v>
          </cell>
          <cell r="F9078" t="str">
            <v>Enviado</v>
          </cell>
          <cell r="G9078" t="str">
            <v>ARS</v>
          </cell>
          <cell r="H9078" t="str">
            <v>1806.31</v>
          </cell>
          <cell r="I9078">
            <v>0</v>
          </cell>
          <cell r="J9078">
            <v>975</v>
          </cell>
          <cell r="K9078" t="str">
            <v>2781.31</v>
          </cell>
          <cell r="L9078" t="str">
            <v>Luciana Orellana</v>
          </cell>
          <cell r="M9078">
            <v>41833153</v>
          </cell>
          <cell r="N9078">
            <v>3815019936</v>
          </cell>
          <cell r="O9078" t="str">
            <v>Luciana Orellana</v>
          </cell>
          <cell r="P9078">
            <v>3815019936</v>
          </cell>
          <cell r="Q9078" t="str">
            <v>Santo Domingo</v>
          </cell>
          <cell r="R9078">
            <v>1383</v>
          </cell>
          <cell r="T9078" t="str">
            <v>Marcos paz</v>
          </cell>
          <cell r="U9078" t="str">
            <v>Yerba Buena</v>
          </cell>
          <cell r="V9078">
            <v>4107</v>
          </cell>
          <cell r="W9078" t="str">
            <v>Tucumán</v>
          </cell>
          <cell r="Y9078" t="str">
            <v>Correo Argentino - Encomienda Clásica</v>
          </cell>
          <cell r="Z9078" t="str">
            <v>Mercado Pago</v>
          </cell>
          <cell r="AD9078">
            <v>43995</v>
          </cell>
          <cell r="AE9078">
            <v>43999</v>
          </cell>
          <cell r="AF9078" t="str">
            <v>PUFF REDONDO CHICO ROSA DE 30CM Y 30H</v>
          </cell>
          <cell r="AG9078" t="str">
            <v>1806.31</v>
          </cell>
          <cell r="AH9078">
            <v>1</v>
          </cell>
          <cell r="AI9078" t="str">
            <v>AS7259</v>
          </cell>
          <cell r="AJ9078" t="str">
            <v>Web</v>
          </cell>
          <cell r="AK9078" t="str">
            <v>LLEGA EL 19-06 ENTRE 8 Y 17 HORAS</v>
          </cell>
          <cell r="AL9078">
            <v>1528914725</v>
          </cell>
          <cell r="AM9078">
            <v>231191846</v>
          </cell>
          <cell r="AN9078" t="str">
            <v>Sí</v>
          </cell>
        </row>
        <row r="9079">
          <cell r="A9079">
            <v>687</v>
          </cell>
          <cell r="B9079" t="str">
            <v>naduu_@hotmail.com</v>
          </cell>
          <cell r="C9079">
            <v>43995</v>
          </cell>
          <cell r="D9079" t="str">
            <v>Abierta</v>
          </cell>
          <cell r="E9079" t="str">
            <v>Recibido</v>
          </cell>
          <cell r="F9079" t="str">
            <v>Enviado</v>
          </cell>
          <cell r="G9079" t="str">
            <v>ARS</v>
          </cell>
          <cell r="H9079">
            <v>1799</v>
          </cell>
          <cell r="I9079">
            <v>0</v>
          </cell>
          <cell r="J9079">
            <v>0</v>
          </cell>
          <cell r="K9079">
            <v>1799</v>
          </cell>
          <cell r="L9079" t="str">
            <v>Diana Freylejer</v>
          </cell>
          <cell r="M9079">
            <v>38050229</v>
          </cell>
          <cell r="N9079">
            <v>1161051191</v>
          </cell>
          <cell r="O9079" t="str">
            <v>Diana Freylejer</v>
          </cell>
          <cell r="P9079">
            <v>1161051191</v>
          </cell>
          <cell r="Q9079" t="str">
            <v>Sarandi</v>
          </cell>
          <cell r="R9079">
            <v>1368</v>
          </cell>
          <cell r="S9079">
            <v>0.25</v>
          </cell>
          <cell r="T9079" t="str">
            <v>San Cristobal</v>
          </cell>
          <cell r="U9079" t="str">
            <v>Capital Federal</v>
          </cell>
          <cell r="V9079">
            <v>1251</v>
          </cell>
          <cell r="W9079" t="str">
            <v>Capital Federal</v>
          </cell>
          <cell r="Y9079" t="str">
            <v>SIN CARGO (CABA Y GRAN PARTE DE GBA)</v>
          </cell>
          <cell r="Z9079" t="str">
            <v>Mercado Pago</v>
          </cell>
          <cell r="AD9079">
            <v>43995</v>
          </cell>
          <cell r="AE9079">
            <v>43999</v>
          </cell>
          <cell r="AF9079" t="str">
            <v>SET: BALDE CENTRIFUGADOR + 1 TRAPEADOR CON MOPA+ REPUESTO MOPA</v>
          </cell>
          <cell r="AG9079">
            <v>1799</v>
          </cell>
          <cell r="AH9079">
            <v>1</v>
          </cell>
          <cell r="AI9079" t="str">
            <v>046LI6698</v>
          </cell>
          <cell r="AJ9079" t="str">
            <v>Móvil</v>
          </cell>
          <cell r="AK9079" t="str">
            <v>LLEGA EL DIA 19-06 ENTRE 8 Y 17 HORAS</v>
          </cell>
          <cell r="AL9079">
            <v>1528905990</v>
          </cell>
          <cell r="AM9079">
            <v>231181632</v>
          </cell>
          <cell r="AN9079" t="str">
            <v>Sí</v>
          </cell>
        </row>
        <row r="9080">
          <cell r="A9080">
            <v>686</v>
          </cell>
          <cell r="B9080" t="str">
            <v>maleareal@gmail.com</v>
          </cell>
          <cell r="C9080">
            <v>43995</v>
          </cell>
          <cell r="D9080" t="str">
            <v>Abierta</v>
          </cell>
          <cell r="E9080" t="str">
            <v>Recibido</v>
          </cell>
          <cell r="F9080" t="str">
            <v>Enviado</v>
          </cell>
          <cell r="G9080" t="str">
            <v>ARS</v>
          </cell>
          <cell r="H9080" t="str">
            <v>5008.44</v>
          </cell>
          <cell r="I9080">
            <v>0</v>
          </cell>
          <cell r="J9080">
            <v>0</v>
          </cell>
          <cell r="K9080" t="str">
            <v>5008.44</v>
          </cell>
          <cell r="L9080" t="str">
            <v>Mariela Areal</v>
          </cell>
          <cell r="M9080">
            <v>28057555</v>
          </cell>
          <cell r="N9080">
            <v>1138328854</v>
          </cell>
          <cell r="O9080" t="str">
            <v>Mariela Areal</v>
          </cell>
          <cell r="P9080">
            <v>1138328854</v>
          </cell>
          <cell r="Q9080" t="str">
            <v>Encarnacion Ezcurra</v>
          </cell>
          <cell r="R9080">
            <v>470</v>
          </cell>
          <cell r="S9080" t="str">
            <v>Piso 7 Dpto 5 blvd 2</v>
          </cell>
          <cell r="T9080" t="str">
            <v>Puerto madero</v>
          </cell>
          <cell r="U9080" t="str">
            <v>Buenos Aires</v>
          </cell>
          <cell r="V9080">
            <v>1107</v>
          </cell>
          <cell r="W9080" t="str">
            <v>Capital Federal</v>
          </cell>
          <cell r="Y9080" t="str">
            <v>SIN CARGO (CABA Y GRAN PARTE DE GBA)</v>
          </cell>
          <cell r="Z9080" t="str">
            <v>Mercado Pago</v>
          </cell>
          <cell r="AD9080">
            <v>43995</v>
          </cell>
          <cell r="AE9080">
            <v>43999</v>
          </cell>
          <cell r="AF9080" t="str">
            <v>BOWL BAMBOO BLANCO 6X12CM</v>
          </cell>
          <cell r="AG9080" t="str">
            <v>491.7</v>
          </cell>
          <cell r="AH9080">
            <v>2</v>
          </cell>
          <cell r="AI9080" t="str">
            <v>BA7830</v>
          </cell>
          <cell r="AJ9080" t="str">
            <v>Móvil</v>
          </cell>
          <cell r="AK9080" t="str">
            <v>LLEGA EL 19-06 ENTRE 8 Y 17 HORAS</v>
          </cell>
          <cell r="AL9080">
            <v>1528904737</v>
          </cell>
          <cell r="AM9080">
            <v>231180489</v>
          </cell>
          <cell r="AN9080" t="str">
            <v>Sí</v>
          </cell>
        </row>
        <row r="9081">
          <cell r="A9081">
            <v>686</v>
          </cell>
          <cell r="B9081" t="str">
            <v>maleareal@gmail.com</v>
          </cell>
          <cell r="AF9081" t="str">
            <v>MESA PLEGABLE PARA PC MADERA Y METAL 59X39X23CM (Beige)</v>
          </cell>
          <cell r="AG9081">
            <v>1708</v>
          </cell>
          <cell r="AH9081">
            <v>1</v>
          </cell>
          <cell r="AI9081" t="str">
            <v>046ME7897</v>
          </cell>
          <cell r="AN9081" t="str">
            <v>Sí</v>
          </cell>
        </row>
        <row r="9082">
          <cell r="A9082">
            <v>686</v>
          </cell>
          <cell r="B9082" t="str">
            <v>maleareal@gmail.com</v>
          </cell>
          <cell r="AF9082" t="str">
            <v>COPETINERO BAMBOO BLANCO ALARGADO 5X30X12.5CM</v>
          </cell>
          <cell r="AG9082" t="str">
            <v>984.6</v>
          </cell>
          <cell r="AH9082">
            <v>1</v>
          </cell>
          <cell r="AI9082" t="str">
            <v>BA7794</v>
          </cell>
          <cell r="AN9082" t="str">
            <v>Sí</v>
          </cell>
        </row>
        <row r="9083">
          <cell r="A9083">
            <v>686</v>
          </cell>
          <cell r="B9083" t="str">
            <v>maleareal@gmail.com</v>
          </cell>
          <cell r="AF9083" t="str">
            <v>BOWL BAMBOO BLANCO 14X28CM</v>
          </cell>
          <cell r="AG9083" t="str">
            <v>1332.44</v>
          </cell>
          <cell r="AH9083">
            <v>1</v>
          </cell>
          <cell r="AI9083" t="str">
            <v>BA7812</v>
          </cell>
          <cell r="AN9083" t="str">
            <v>Sí</v>
          </cell>
        </row>
        <row r="9084">
          <cell r="A9084">
            <v>685</v>
          </cell>
          <cell r="B9084" t="str">
            <v>vale026@Hotmail.com</v>
          </cell>
          <cell r="C9084">
            <v>43995</v>
          </cell>
          <cell r="D9084" t="str">
            <v>Abierta</v>
          </cell>
          <cell r="E9084" t="str">
            <v>Recibido</v>
          </cell>
          <cell r="F9084" t="str">
            <v>Enviado</v>
          </cell>
          <cell r="G9084" t="str">
            <v>ARS</v>
          </cell>
          <cell r="H9084">
            <v>1577</v>
          </cell>
          <cell r="I9084">
            <v>0</v>
          </cell>
          <cell r="J9084">
            <v>0</v>
          </cell>
          <cell r="K9084">
            <v>1577</v>
          </cell>
          <cell r="L9084" t="str">
            <v>Valeria Lo giudice</v>
          </cell>
          <cell r="M9084">
            <v>33787314</v>
          </cell>
          <cell r="N9084">
            <v>1530766034</v>
          </cell>
          <cell r="O9084" t="str">
            <v>Valeria Lo giudice</v>
          </cell>
          <cell r="P9084">
            <v>1530766034</v>
          </cell>
          <cell r="Q9084" t="str">
            <v>Baldomero fernandez moreno</v>
          </cell>
          <cell r="R9084">
            <v>3290</v>
          </cell>
          <cell r="S9084" t="str">
            <v>Pb</v>
          </cell>
          <cell r="T9084" t="str">
            <v>Flores</v>
          </cell>
          <cell r="U9084" t="str">
            <v>Caba</v>
          </cell>
          <cell r="V9084">
            <v>1406</v>
          </cell>
          <cell r="W9084" t="str">
            <v>Capital Federal</v>
          </cell>
          <cell r="Y9084" t="str">
            <v>SIN CARGO (CABA Y GRAN PARTE DE GBA)</v>
          </cell>
          <cell r="Z9084" t="str">
            <v>Mercado Pago</v>
          </cell>
          <cell r="AD9084">
            <v>43995</v>
          </cell>
          <cell r="AE9084">
            <v>43999</v>
          </cell>
          <cell r="AF9084" t="str">
            <v>FLANERA DE VIDRIO 1.6 LITROS</v>
          </cell>
          <cell r="AG9084">
            <v>678</v>
          </cell>
          <cell r="AH9084">
            <v>1</v>
          </cell>
          <cell r="AI9084" t="str">
            <v>PA59114</v>
          </cell>
          <cell r="AJ9084" t="str">
            <v>Móvil</v>
          </cell>
          <cell r="AK9084" t="str">
            <v>LLEGA EL 19-06 ENTRE 8 Y 17 HORAS</v>
          </cell>
          <cell r="AL9084">
            <v>1528904570</v>
          </cell>
          <cell r="AM9084">
            <v>231176903</v>
          </cell>
          <cell r="AN9084" t="str">
            <v>Sí</v>
          </cell>
        </row>
        <row r="9085">
          <cell r="A9085">
            <v>685</v>
          </cell>
          <cell r="B9085" t="str">
            <v>vale026@Hotmail.com</v>
          </cell>
          <cell r="AF9085" t="str">
            <v>PROMO: BUDINERA + TARTERA + BATIDOR SEMIAUTOMATICO</v>
          </cell>
          <cell r="AG9085">
            <v>899</v>
          </cell>
          <cell r="AH9085">
            <v>1</v>
          </cell>
          <cell r="AI9085" t="str">
            <v>046BA4829//046BA4836//046BA4824</v>
          </cell>
          <cell r="AN9085" t="str">
            <v>Sí</v>
          </cell>
        </row>
        <row r="9086">
          <cell r="A9086">
            <v>684</v>
          </cell>
          <cell r="B9086" t="str">
            <v>florencia.lacien@hotmail.com</v>
          </cell>
          <cell r="C9086">
            <v>43995</v>
          </cell>
          <cell r="D9086" t="str">
            <v>Abierta</v>
          </cell>
          <cell r="E9086" t="str">
            <v>Recibido</v>
          </cell>
          <cell r="F9086" t="str">
            <v>Enviado</v>
          </cell>
          <cell r="G9086" t="str">
            <v>ARS</v>
          </cell>
          <cell r="H9086" t="str">
            <v>2723.16</v>
          </cell>
          <cell r="I9086">
            <v>0</v>
          </cell>
          <cell r="J9086">
            <v>0</v>
          </cell>
          <cell r="K9086" t="str">
            <v>2723.16</v>
          </cell>
          <cell r="L9086" t="str">
            <v>Florencia Matto</v>
          </cell>
          <cell r="M9086">
            <v>39644651</v>
          </cell>
          <cell r="N9086">
            <v>1166451335</v>
          </cell>
          <cell r="O9086" t="str">
            <v>Florencia matto</v>
          </cell>
          <cell r="P9086">
            <v>1166451335</v>
          </cell>
          <cell r="Q9086" t="str">
            <v>Av Juan B Justo</v>
          </cell>
          <cell r="R9086">
            <v>6595</v>
          </cell>
          <cell r="U9086" t="str">
            <v>Caba</v>
          </cell>
          <cell r="V9086">
            <v>1407</v>
          </cell>
          <cell r="W9086" t="str">
            <v>Capital Federal</v>
          </cell>
          <cell r="Y9086" t="str">
            <v>SIN CARGO (CABA Y GRAN PARTE DE GBA)</v>
          </cell>
          <cell r="Z9086" t="str">
            <v>Mercado Pago</v>
          </cell>
          <cell r="AD9086">
            <v>43995</v>
          </cell>
          <cell r="AE9086">
            <v>43999</v>
          </cell>
          <cell r="AF9086" t="str">
            <v>LATA PARIS 17X17CM</v>
          </cell>
          <cell r="AG9086">
            <v>782</v>
          </cell>
          <cell r="AH9086">
            <v>1</v>
          </cell>
          <cell r="AI9086" t="str">
            <v>LA33022</v>
          </cell>
          <cell r="AJ9086" t="str">
            <v>Web</v>
          </cell>
          <cell r="AK9086" t="str">
            <v>LLEGA EL 19-06 ENTRE 8 Y 17 HORAS</v>
          </cell>
          <cell r="AL9086">
            <v>1528730064</v>
          </cell>
          <cell r="AM9086">
            <v>231061704</v>
          </cell>
          <cell r="AN9086" t="str">
            <v>Sí</v>
          </cell>
        </row>
        <row r="9087">
          <cell r="A9087">
            <v>684</v>
          </cell>
          <cell r="B9087" t="str">
            <v>florencia.lacien@hotmail.com</v>
          </cell>
          <cell r="AF9087" t="str">
            <v>DISPENSER POLIRESINA + MADERA 17 X 7 CM</v>
          </cell>
          <cell r="AG9087" t="str">
            <v>764.52</v>
          </cell>
          <cell r="AH9087">
            <v>1</v>
          </cell>
          <cell r="AI9087" t="str">
            <v>AB7322</v>
          </cell>
          <cell r="AN9087" t="str">
            <v>Sí</v>
          </cell>
        </row>
        <row r="9088">
          <cell r="A9088">
            <v>684</v>
          </cell>
          <cell r="B9088" t="str">
            <v>florencia.lacien@hotmail.com</v>
          </cell>
          <cell r="AF9088" t="str">
            <v>FRASCO VIDRIO DE 900 ML 14X12CM</v>
          </cell>
          <cell r="AG9088" t="str">
            <v>594.42</v>
          </cell>
          <cell r="AH9088">
            <v>1</v>
          </cell>
          <cell r="AI9088" t="str">
            <v>046BA4865</v>
          </cell>
          <cell r="AN9088" t="str">
            <v>Sí</v>
          </cell>
        </row>
        <row r="9089">
          <cell r="A9089">
            <v>684</v>
          </cell>
          <cell r="B9089" t="str">
            <v>florencia.lacien@hotmail.com</v>
          </cell>
          <cell r="AF9089" t="str">
            <v>SET X 6 CUCHILLO MESA MADERA "DI SOLLE"</v>
          </cell>
          <cell r="AG9089" t="str">
            <v>582.22</v>
          </cell>
          <cell r="AH9089">
            <v>1</v>
          </cell>
          <cell r="AI9089" t="str">
            <v>061CMT0359</v>
          </cell>
          <cell r="AN9089" t="str">
            <v>Sí</v>
          </cell>
        </row>
        <row r="9090">
          <cell r="A9090">
            <v>683</v>
          </cell>
          <cell r="B9090" t="str">
            <v>silycata14@gmail.com</v>
          </cell>
          <cell r="C9090">
            <v>43995</v>
          </cell>
          <cell r="D9090" t="str">
            <v>Abierta</v>
          </cell>
          <cell r="E9090" t="str">
            <v>Recibido</v>
          </cell>
          <cell r="F9090" t="str">
            <v>Enviado</v>
          </cell>
          <cell r="G9090" t="str">
            <v>ARS</v>
          </cell>
          <cell r="H9090" t="str">
            <v>8028.2</v>
          </cell>
          <cell r="I9090">
            <v>0</v>
          </cell>
          <cell r="J9090">
            <v>0</v>
          </cell>
          <cell r="K9090" t="str">
            <v>8028.2</v>
          </cell>
          <cell r="L9090" t="str">
            <v>Silvia RODRÍGUEZ</v>
          </cell>
          <cell r="M9090">
            <v>27284671088</v>
          </cell>
          <cell r="N9090">
            <v>1155236329</v>
          </cell>
          <cell r="O9090" t="str">
            <v>Silvia RODRÍGUEZ</v>
          </cell>
          <cell r="P9090">
            <v>1155236329</v>
          </cell>
          <cell r="Q9090" t="str">
            <v>Pringles</v>
          </cell>
          <cell r="R9090">
            <v>1048</v>
          </cell>
          <cell r="U9090" t="str">
            <v>Temperley</v>
          </cell>
          <cell r="V9090">
            <v>1834</v>
          </cell>
          <cell r="W9090" t="str">
            <v>Gran Buenos Aires</v>
          </cell>
          <cell r="Y9090" t="str">
            <v>SIN CARGO (CABA Y GRAN PARTE DE GBA)</v>
          </cell>
          <cell r="Z9090" t="str">
            <v>Mercado Pago</v>
          </cell>
          <cell r="AD9090">
            <v>43995</v>
          </cell>
          <cell r="AE9090">
            <v>43999</v>
          </cell>
          <cell r="AF9090" t="str">
            <v>TABLA DE PICAR RECTANGULAR BLANCA 31X45 CM</v>
          </cell>
          <cell r="AG9090" t="str">
            <v>815.22</v>
          </cell>
          <cell r="AH9090">
            <v>1</v>
          </cell>
          <cell r="AI9090" t="str">
            <v>BA8059</v>
          </cell>
          <cell r="AJ9090" t="str">
            <v>Móvil</v>
          </cell>
          <cell r="AK9090" t="str">
            <v>LLEGA EL 19-06 ENTRE 8 Y 17 HORAS</v>
          </cell>
          <cell r="AL9090">
            <v>1528672252</v>
          </cell>
          <cell r="AM9090">
            <v>230985176</v>
          </cell>
          <cell r="AN9090" t="str">
            <v>Sí</v>
          </cell>
        </row>
        <row r="9091">
          <cell r="A9091">
            <v>683</v>
          </cell>
          <cell r="B9091" t="str">
            <v>silycata14@gmail.com</v>
          </cell>
          <cell r="AF9091" t="str">
            <v>SET CUCHARON Y TENEDOR BAMBOO NEGRO 29CM</v>
          </cell>
          <cell r="AG9091">
            <v>1024</v>
          </cell>
          <cell r="AH9091">
            <v>1</v>
          </cell>
          <cell r="AI9091" t="str">
            <v>BA7801</v>
          </cell>
          <cell r="AN9091" t="str">
            <v>Sí</v>
          </cell>
        </row>
        <row r="9092">
          <cell r="A9092">
            <v>683</v>
          </cell>
          <cell r="B9092" t="str">
            <v>silycata14@gmail.com</v>
          </cell>
          <cell r="AF9092" t="str">
            <v>BOWL BAMBOO NEGRO 14X28CM</v>
          </cell>
          <cell r="AG9092" t="str">
            <v>1332.44</v>
          </cell>
          <cell r="AH9092">
            <v>1</v>
          </cell>
          <cell r="AI9092" t="str">
            <v>BA7813</v>
          </cell>
          <cell r="AN9092" t="str">
            <v>Sí</v>
          </cell>
        </row>
        <row r="9093">
          <cell r="A9093">
            <v>683</v>
          </cell>
          <cell r="B9093" t="str">
            <v>silycata14@gmail.com</v>
          </cell>
          <cell r="AF9093" t="str">
            <v>JUEGO DE ASADERA ANTIADHERENTE X2 PANELUX MEDIDAS:24.8X14.8 CM/29.8X20 CM</v>
          </cell>
          <cell r="AG9093" t="str">
            <v>1984.88</v>
          </cell>
          <cell r="AH9093">
            <v>1</v>
          </cell>
          <cell r="AI9093" t="str">
            <v>043BA6148</v>
          </cell>
          <cell r="AN9093" t="str">
            <v>Sí</v>
          </cell>
        </row>
        <row r="9094">
          <cell r="A9094">
            <v>683</v>
          </cell>
          <cell r="B9094" t="str">
            <v>silycata14@gmail.com</v>
          </cell>
          <cell r="AF9094" t="str">
            <v>FRASCO VIDRIO 19CM X 9CM DIAM</v>
          </cell>
          <cell r="AG9094" t="str">
            <v>372.66</v>
          </cell>
          <cell r="AH9094">
            <v>1</v>
          </cell>
          <cell r="AI9094" t="str">
            <v>BA6431 MERRCA SEPARADA</v>
          </cell>
          <cell r="AN9094" t="str">
            <v>Sí</v>
          </cell>
        </row>
        <row r="9095">
          <cell r="A9095">
            <v>683</v>
          </cell>
          <cell r="B9095" t="str">
            <v>silycata14@gmail.com</v>
          </cell>
          <cell r="AF9095" t="str">
            <v>PROMO: KIT DE COCINA</v>
          </cell>
          <cell r="AG9095">
            <v>2499</v>
          </cell>
          <cell r="AH9095">
            <v>1</v>
          </cell>
          <cell r="AI9095" t="str">
            <v>PA59534//046BA4836//046BA4824//BP02001//019BA7572BA//046BA3323//BA7382//046BA4830</v>
          </cell>
          <cell r="AN9095" t="str">
            <v>Sí</v>
          </cell>
        </row>
        <row r="9096">
          <cell r="A9096">
            <v>682</v>
          </cell>
          <cell r="B9096" t="str">
            <v>belenailengil@gmail.com</v>
          </cell>
          <cell r="C9096">
            <v>43995</v>
          </cell>
          <cell r="D9096" t="str">
            <v>Abierta</v>
          </cell>
          <cell r="E9096" t="str">
            <v>Recibido</v>
          </cell>
          <cell r="F9096" t="str">
            <v>Enviado</v>
          </cell>
          <cell r="G9096" t="str">
            <v>ARS</v>
          </cell>
          <cell r="H9096">
            <v>2499</v>
          </cell>
          <cell r="I9096">
            <v>0</v>
          </cell>
          <cell r="J9096">
            <v>0</v>
          </cell>
          <cell r="K9096">
            <v>2499</v>
          </cell>
          <cell r="L9096" t="str">
            <v>Belen Gil</v>
          </cell>
          <cell r="M9096">
            <v>41204825</v>
          </cell>
          <cell r="N9096">
            <v>1137676916</v>
          </cell>
          <cell r="O9096" t="str">
            <v>Belen Gil</v>
          </cell>
          <cell r="P9096">
            <v>1137676916</v>
          </cell>
          <cell r="Q9096" t="str">
            <v>Cuenca</v>
          </cell>
          <cell r="R9096">
            <v>140</v>
          </cell>
          <cell r="S9096" t="str">
            <v>9 26</v>
          </cell>
          <cell r="T9096" t="str">
            <v>Flores</v>
          </cell>
          <cell r="U9096" t="str">
            <v>Caba</v>
          </cell>
          <cell r="V9096">
            <v>1406</v>
          </cell>
          <cell r="W9096" t="str">
            <v>Capital Federal</v>
          </cell>
          <cell r="Y9096" t="str">
            <v>SIN CARGO (CABA Y GRAN PARTE DE GBA)</v>
          </cell>
          <cell r="Z9096" t="str">
            <v>Mercado Pago</v>
          </cell>
          <cell r="AB9096" t="str">
            <v xml:space="preserve">Al momento de la entrega por favor llamarme o enviar msj ya que el timbre a veces no funciona. Gracias </v>
          </cell>
          <cell r="AD9096">
            <v>43995</v>
          </cell>
          <cell r="AE9096">
            <v>43999</v>
          </cell>
          <cell r="AF9096" t="str">
            <v>PROMO: KIT DE COCINA!</v>
          </cell>
          <cell r="AG9096">
            <v>2499</v>
          </cell>
          <cell r="AH9096">
            <v>1</v>
          </cell>
          <cell r="AI9096" t="str">
            <v>046BA4829//046BA4836//046BA4824//046BA4825//019BA7572BA//046BA3323//BA7382//046BA4830</v>
          </cell>
          <cell r="AJ9096" t="str">
            <v>Móvil</v>
          </cell>
          <cell r="AK9096" t="str">
            <v>LLEGA EL 19-06 ENTRE 8 Y 17 HORAS</v>
          </cell>
          <cell r="AL9096">
            <v>1528617081</v>
          </cell>
          <cell r="AM9096">
            <v>230992598</v>
          </cell>
          <cell r="AN9096" t="str">
            <v>Sí</v>
          </cell>
        </row>
        <row r="9097">
          <cell r="A9097">
            <v>681</v>
          </cell>
          <cell r="B9097" t="str">
            <v>vc_1511@hotmail.com</v>
          </cell>
          <cell r="C9097">
            <v>43995</v>
          </cell>
          <cell r="D9097" t="str">
            <v>Abierta</v>
          </cell>
          <cell r="E9097" t="str">
            <v>Recibido</v>
          </cell>
          <cell r="F9097" t="str">
            <v>Enviado</v>
          </cell>
          <cell r="G9097" t="str">
            <v>ARS</v>
          </cell>
          <cell r="H9097" t="str">
            <v>4578.29</v>
          </cell>
          <cell r="I9097">
            <v>0</v>
          </cell>
          <cell r="J9097">
            <v>0</v>
          </cell>
          <cell r="K9097" t="str">
            <v>4578.29</v>
          </cell>
          <cell r="L9097" t="str">
            <v>Agustina Mazzini</v>
          </cell>
          <cell r="M9097">
            <v>36716015</v>
          </cell>
          <cell r="N9097">
            <v>1167997283</v>
          </cell>
          <cell r="O9097" t="str">
            <v>Agustina Mazzini</v>
          </cell>
          <cell r="P9097">
            <v>1167997283</v>
          </cell>
          <cell r="Q9097" t="str">
            <v>Hipolito Yrigoyen</v>
          </cell>
          <cell r="R9097">
            <v>1525</v>
          </cell>
          <cell r="S9097" t="str">
            <v>1A</v>
          </cell>
          <cell r="T9097" t="str">
            <v>Vicente Lopez</v>
          </cell>
          <cell r="U9097" t="str">
            <v>Vicente Lopez</v>
          </cell>
          <cell r="V9097">
            <v>1638</v>
          </cell>
          <cell r="W9097" t="str">
            <v>Gran Buenos Aires</v>
          </cell>
          <cell r="Y9097" t="str">
            <v>SIN CARGO (CABA Y GRAN PARTE DE GBA)</v>
          </cell>
          <cell r="Z9097" t="str">
            <v>Mercado Pago</v>
          </cell>
          <cell r="AD9097">
            <v>43995</v>
          </cell>
          <cell r="AE9097">
            <v>43999</v>
          </cell>
          <cell r="AF9097" t="str">
            <v>MOLDE P/PIZZA ANTIADHERENTE NEGRO 35 CM.</v>
          </cell>
          <cell r="AG9097" t="str">
            <v>802.68</v>
          </cell>
          <cell r="AH9097">
            <v>1</v>
          </cell>
          <cell r="AI9097" t="str">
            <v>043BA6160</v>
          </cell>
          <cell r="AJ9097" t="str">
            <v>Móvil</v>
          </cell>
          <cell r="AK9097" t="str">
            <v>LLEGA EL 19-06 ENTRE 8 Y 17 HORAS</v>
          </cell>
          <cell r="AL9097">
            <v>1528438380</v>
          </cell>
          <cell r="AM9097">
            <v>214612670</v>
          </cell>
          <cell r="AN9097" t="str">
            <v>Sí</v>
          </cell>
        </row>
        <row r="9098">
          <cell r="A9098">
            <v>681</v>
          </cell>
          <cell r="B9098" t="str">
            <v>vc_1511@hotmail.com</v>
          </cell>
          <cell r="AF9098" t="str">
            <v>SET: BALDE CENTRIFUGADOR + 1 TRAPEADOR CON MOPA+ REPUESTO MOPA</v>
          </cell>
          <cell r="AG9098">
            <v>1799</v>
          </cell>
          <cell r="AH9098">
            <v>1</v>
          </cell>
          <cell r="AI9098" t="str">
            <v>046LI6698</v>
          </cell>
          <cell r="AN9098" t="str">
            <v>Sí</v>
          </cell>
        </row>
        <row r="9099">
          <cell r="A9099">
            <v>681</v>
          </cell>
          <cell r="B9099" t="str">
            <v>vc_1511@hotmail.com</v>
          </cell>
          <cell r="AF9099" t="str">
            <v>YERBERO NEGRO JACK DANIELS SETX 2 14.5 X 8.5 CM.</v>
          </cell>
          <cell r="AG9099" t="str">
            <v>695.11</v>
          </cell>
          <cell r="AH9099">
            <v>1</v>
          </cell>
          <cell r="AI9099" t="str">
            <v>645LA77010</v>
          </cell>
          <cell r="AN9099" t="str">
            <v>Sí</v>
          </cell>
        </row>
        <row r="9100">
          <cell r="A9100">
            <v>681</v>
          </cell>
          <cell r="B9100" t="str">
            <v>vc_1511@hotmail.com</v>
          </cell>
          <cell r="AF9100" t="str">
            <v>SET BAÑO 4 PIEZAS ACRILICO</v>
          </cell>
          <cell r="AG9100" t="str">
            <v>1281.5</v>
          </cell>
          <cell r="AH9100">
            <v>1</v>
          </cell>
          <cell r="AI9100" t="str">
            <v>046AB6007</v>
          </cell>
          <cell r="AN9100" t="str">
            <v>Sí</v>
          </cell>
        </row>
        <row r="9101">
          <cell r="A9101">
            <v>680</v>
          </cell>
          <cell r="B9101" t="str">
            <v>ayelen_linares@yahoo.com</v>
          </cell>
          <cell r="C9101">
            <v>43995</v>
          </cell>
          <cell r="D9101" t="str">
            <v>Abierta</v>
          </cell>
          <cell r="E9101" t="str">
            <v>Recibido</v>
          </cell>
          <cell r="F9101" t="str">
            <v>Enviado</v>
          </cell>
          <cell r="G9101" t="str">
            <v>ARS</v>
          </cell>
          <cell r="H9101">
            <v>1799</v>
          </cell>
          <cell r="I9101">
            <v>0</v>
          </cell>
          <cell r="J9101">
            <v>0</v>
          </cell>
          <cell r="K9101">
            <v>1799</v>
          </cell>
          <cell r="L9101" t="str">
            <v>Ayelen Linares</v>
          </cell>
          <cell r="M9101">
            <v>37184078</v>
          </cell>
          <cell r="N9101">
            <v>1133119075</v>
          </cell>
          <cell r="O9101" t="str">
            <v>Ayelen Linares</v>
          </cell>
          <cell r="P9101">
            <v>1133119075</v>
          </cell>
          <cell r="Q9101" t="str">
            <v>Castro barros</v>
          </cell>
          <cell r="R9101">
            <v>259</v>
          </cell>
          <cell r="T9101" t="str">
            <v>Banfield</v>
          </cell>
          <cell r="U9101" t="str">
            <v>Lomas de zamora</v>
          </cell>
          <cell r="V9101">
            <v>1828</v>
          </cell>
          <cell r="W9101" t="str">
            <v>Gran Buenos Aires</v>
          </cell>
          <cell r="Y9101" t="str">
            <v>SIN CARGO (CABA Y GRAN PARTE DE GBA)</v>
          </cell>
          <cell r="Z9101" t="str">
            <v>Mercado Pago</v>
          </cell>
          <cell r="AC9101" t="str">
            <v>TIENE DOS ORDENAS MAS 632 Y 679. POR FAVOR ENTREGAR TODAS JUNTAS!!</v>
          </cell>
          <cell r="AD9101">
            <v>43995</v>
          </cell>
          <cell r="AE9101">
            <v>43999</v>
          </cell>
          <cell r="AF9101" t="str">
            <v>SET: BALDE CENTRIFUGADOR + 1 TRAPEADOR CON MOPA+ REPUESTO MOPA</v>
          </cell>
          <cell r="AG9101">
            <v>1799</v>
          </cell>
          <cell r="AH9101">
            <v>1</v>
          </cell>
          <cell r="AI9101" t="str">
            <v>046LI6698</v>
          </cell>
          <cell r="AJ9101" t="str">
            <v>Móvil</v>
          </cell>
          <cell r="AK9101" t="str">
            <v>LLEGA EL 18-06 ENTRE 8 Y 17 HORAS</v>
          </cell>
          <cell r="AL9101">
            <v>1528384026</v>
          </cell>
          <cell r="AM9101">
            <v>230886974</v>
          </cell>
          <cell r="AN9101" t="str">
            <v>Sí</v>
          </cell>
        </row>
        <row r="9102">
          <cell r="A9102">
            <v>679</v>
          </cell>
          <cell r="B9102" t="str">
            <v>ayelen_linares@yahoo.com</v>
          </cell>
          <cell r="C9102">
            <v>43995</v>
          </cell>
          <cell r="D9102" t="str">
            <v>Abierta</v>
          </cell>
          <cell r="E9102" t="str">
            <v>Recibido</v>
          </cell>
          <cell r="F9102" t="str">
            <v>Enviado</v>
          </cell>
          <cell r="G9102" t="str">
            <v>ARS</v>
          </cell>
          <cell r="H9102">
            <v>1799</v>
          </cell>
          <cell r="I9102">
            <v>0</v>
          </cell>
          <cell r="J9102">
            <v>0</v>
          </cell>
          <cell r="K9102">
            <v>1799</v>
          </cell>
          <cell r="L9102" t="str">
            <v>Ayelen Linares</v>
          </cell>
          <cell r="M9102">
            <v>37184078</v>
          </cell>
          <cell r="N9102">
            <v>1133119075</v>
          </cell>
          <cell r="O9102" t="str">
            <v>Ayelen Linares</v>
          </cell>
          <cell r="P9102">
            <v>1133119075</v>
          </cell>
          <cell r="Q9102" t="str">
            <v>Castro barros</v>
          </cell>
          <cell r="R9102">
            <v>259</v>
          </cell>
          <cell r="T9102" t="str">
            <v>Banfield</v>
          </cell>
          <cell r="U9102" t="str">
            <v>Lomas de zamora</v>
          </cell>
          <cell r="V9102">
            <v>1828</v>
          </cell>
          <cell r="W9102" t="str">
            <v>Gran Buenos Aires</v>
          </cell>
          <cell r="Y9102" t="str">
            <v>SIN CARGO (CABA Y GRAN PARTE DE GBA)</v>
          </cell>
          <cell r="Z9102" t="str">
            <v>Mercado Pago</v>
          </cell>
          <cell r="AC9102" t="str">
            <v>TIENE DOS ORDENAS MAS 632 Y 680. POR FAVOR ENTREGAR TODAS JUNTAS!!</v>
          </cell>
          <cell r="AD9102">
            <v>43995</v>
          </cell>
          <cell r="AE9102">
            <v>43999</v>
          </cell>
          <cell r="AF9102" t="str">
            <v>SET: BALDE CENTRIFUGADOR + 1 TRAPEADOR CON MOPA+ REPUESTO MOPA</v>
          </cell>
          <cell r="AG9102">
            <v>1799</v>
          </cell>
          <cell r="AH9102">
            <v>1</v>
          </cell>
          <cell r="AI9102" t="str">
            <v>046LI6698</v>
          </cell>
          <cell r="AJ9102" t="str">
            <v>Móvil</v>
          </cell>
          <cell r="AK9102" t="str">
            <v>LLEGA EL 18-06 ENTRE 8 Y 17 HORAS</v>
          </cell>
          <cell r="AL9102">
            <v>1528378501</v>
          </cell>
          <cell r="AM9102">
            <v>230885014</v>
          </cell>
          <cell r="AN9102" t="str">
            <v>Sí</v>
          </cell>
        </row>
        <row r="9103">
          <cell r="A9103">
            <v>678</v>
          </cell>
          <cell r="B9103" t="str">
            <v>lastud@hotmail.com</v>
          </cell>
          <cell r="C9103">
            <v>43994</v>
          </cell>
          <cell r="D9103" t="str">
            <v>Abierta</v>
          </cell>
          <cell r="E9103" t="str">
            <v>Recibido</v>
          </cell>
          <cell r="F9103" t="str">
            <v>Enviado</v>
          </cell>
          <cell r="G9103" t="str">
            <v>ARS</v>
          </cell>
          <cell r="H9103" t="str">
            <v>1468.8</v>
          </cell>
          <cell r="I9103">
            <v>0</v>
          </cell>
          <cell r="J9103">
            <v>0</v>
          </cell>
          <cell r="K9103" t="str">
            <v>1468.8</v>
          </cell>
          <cell r="L9103" t="str">
            <v>Lorena Astudillo</v>
          </cell>
          <cell r="M9103">
            <v>25295650</v>
          </cell>
          <cell r="N9103">
            <v>1125412460</v>
          </cell>
          <cell r="O9103" t="str">
            <v>Lorena Astudillo</v>
          </cell>
          <cell r="P9103">
            <v>1125412460</v>
          </cell>
          <cell r="Q9103" t="str">
            <v>Chile</v>
          </cell>
          <cell r="R9103">
            <v>1283</v>
          </cell>
          <cell r="S9103" t="str">
            <v>8 D</v>
          </cell>
          <cell r="T9103" t="str">
            <v>Monserrat</v>
          </cell>
          <cell r="U9103" t="str">
            <v>Caba</v>
          </cell>
          <cell r="V9103">
            <v>1098</v>
          </cell>
          <cell r="W9103" t="str">
            <v>Capital Federal</v>
          </cell>
          <cell r="Y9103" t="str">
            <v>SIN CARGO (CABA Y GRAN PARTE DE GBA)</v>
          </cell>
          <cell r="Z9103" t="str">
            <v>Mercado Pago</v>
          </cell>
          <cell r="AD9103">
            <v>43994</v>
          </cell>
          <cell r="AE9103">
            <v>43999</v>
          </cell>
          <cell r="AF9103" t="str">
            <v>TAMIZ ACERO INXODABLE</v>
          </cell>
          <cell r="AG9103" t="str">
            <v>569.8</v>
          </cell>
          <cell r="AH9103">
            <v>1</v>
          </cell>
          <cell r="AI9103" t="str">
            <v>046BA4748 LE PUSE EL 15%</v>
          </cell>
          <cell r="AJ9103" t="str">
            <v>Móvil</v>
          </cell>
          <cell r="AK9103" t="str">
            <v>LLEGA EL 19-06 ENTRE 8 Y 17 HORAS</v>
          </cell>
          <cell r="AL9103">
            <v>1528014112</v>
          </cell>
          <cell r="AM9103">
            <v>230545796</v>
          </cell>
          <cell r="AN9103" t="str">
            <v>Sí</v>
          </cell>
        </row>
        <row r="9104">
          <cell r="A9104">
            <v>678</v>
          </cell>
          <cell r="B9104" t="str">
            <v>lastud@hotmail.com</v>
          </cell>
          <cell r="AF9104" t="str">
            <v>PROMO: BUDINERA + TARTERA + BATIDOR SEMIAUTOMATICO</v>
          </cell>
          <cell r="AG9104">
            <v>899</v>
          </cell>
          <cell r="AH9104">
            <v>1</v>
          </cell>
          <cell r="AI9104" t="str">
            <v>046BA4829//046BA4836//046BA4824</v>
          </cell>
          <cell r="AN9104" t="str">
            <v>Sí</v>
          </cell>
        </row>
        <row r="9105">
          <cell r="A9105">
            <v>677</v>
          </cell>
          <cell r="B9105" t="str">
            <v>tamaracharquero@hotmail.com</v>
          </cell>
          <cell r="C9105">
            <v>43994</v>
          </cell>
          <cell r="D9105" t="str">
            <v>Abierta</v>
          </cell>
          <cell r="E9105" t="str">
            <v>Pendiente</v>
          </cell>
          <cell r="F9105" t="str">
            <v>No está empaquetado</v>
          </cell>
          <cell r="G9105" t="str">
            <v>ARS</v>
          </cell>
          <cell r="H9105" t="str">
            <v>720.97</v>
          </cell>
          <cell r="I9105">
            <v>0</v>
          </cell>
          <cell r="J9105">
            <v>0</v>
          </cell>
          <cell r="K9105" t="str">
            <v>720.97</v>
          </cell>
          <cell r="L9105" t="str">
            <v>Tamara Charquero</v>
          </cell>
          <cell r="M9105">
            <v>38618413</v>
          </cell>
          <cell r="N9105">
            <v>1144362417</v>
          </cell>
          <cell r="O9105" t="str">
            <v>Tamara Charquero</v>
          </cell>
          <cell r="P9105">
            <v>1144362417</v>
          </cell>
          <cell r="Q9105" t="str">
            <v>Libertador</v>
          </cell>
          <cell r="R9105">
            <v>5592</v>
          </cell>
          <cell r="S9105" t="str">
            <v>2F</v>
          </cell>
          <cell r="T9105" t="str">
            <v>Belgrano</v>
          </cell>
          <cell r="U9105" t="str">
            <v>Caba</v>
          </cell>
          <cell r="V9105">
            <v>1426</v>
          </cell>
          <cell r="W9105" t="str">
            <v>Capital Federal</v>
          </cell>
          <cell r="Y9105" t="str">
            <v>SIN CARGO (CABA Y GRAN PARTE DE GBA)</v>
          </cell>
          <cell r="Z9105" t="str">
            <v>Mercado Pago</v>
          </cell>
          <cell r="AF9105" t="str">
            <v>VASO TERMICO CON TAPA Y FAJA (Beige)</v>
          </cell>
          <cell r="AG9105" t="str">
            <v>296.47</v>
          </cell>
          <cell r="AH9105">
            <v>1</v>
          </cell>
          <cell r="AI9105" t="str">
            <v>019BA7578</v>
          </cell>
          <cell r="AJ9105" t="str">
            <v>Móvil</v>
          </cell>
          <cell r="AK9105" t="str">
            <v/>
          </cell>
          <cell r="AL9105">
            <v>1527977962</v>
          </cell>
          <cell r="AM9105">
            <v>224860287</v>
          </cell>
          <cell r="AN9105" t="str">
            <v>Sí</v>
          </cell>
        </row>
        <row r="9106">
          <cell r="A9106">
            <v>677</v>
          </cell>
          <cell r="B9106" t="str">
            <v>tamaracharquero@hotmail.com</v>
          </cell>
          <cell r="AF9106" t="str">
            <v>RALLADOR DE MANO MEDIANO 20 CM</v>
          </cell>
          <cell r="AG9106" t="str">
            <v>43.87</v>
          </cell>
          <cell r="AH9106">
            <v>1</v>
          </cell>
          <cell r="AI9106" t="str">
            <v>BA7382</v>
          </cell>
          <cell r="AN9106" t="str">
            <v>Sí</v>
          </cell>
        </row>
        <row r="9107">
          <cell r="A9107">
            <v>677</v>
          </cell>
          <cell r="B9107" t="str">
            <v>tamaracharquero@hotmail.com</v>
          </cell>
          <cell r="AF9107" t="str">
            <v>VASO BLANCO FACETADO Y EXPRIMIDOR</v>
          </cell>
          <cell r="AG9107" t="str">
            <v>184.99</v>
          </cell>
          <cell r="AH9107">
            <v>1</v>
          </cell>
          <cell r="AI9107" t="str">
            <v>BP24001 BIPO</v>
          </cell>
          <cell r="AN9107" t="str">
            <v>Sí</v>
          </cell>
        </row>
        <row r="9108">
          <cell r="A9108">
            <v>677</v>
          </cell>
          <cell r="B9108" t="str">
            <v>tamaracharquero@hotmail.com</v>
          </cell>
          <cell r="AF9108" t="str">
            <v>JABONERA DE PLÁSTICO RAYAS 3 COLORES 13 CM (Celeste)</v>
          </cell>
          <cell r="AG9108" t="str">
            <v>195.64</v>
          </cell>
          <cell r="AH9108">
            <v>1</v>
          </cell>
          <cell r="AN9108" t="str">
            <v>Sí</v>
          </cell>
        </row>
        <row r="9109">
          <cell r="A9109">
            <v>676</v>
          </cell>
          <cell r="B9109" t="str">
            <v>rodriguez.macarena@hotmail.com</v>
          </cell>
          <cell r="C9109">
            <v>43994</v>
          </cell>
          <cell r="D9109" t="str">
            <v>Abierta</v>
          </cell>
          <cell r="E9109" t="str">
            <v>Recibido</v>
          </cell>
          <cell r="F9109" t="str">
            <v>Enviado</v>
          </cell>
          <cell r="G9109" t="str">
            <v>ARS</v>
          </cell>
          <cell r="H9109">
            <v>1708</v>
          </cell>
          <cell r="I9109">
            <v>0</v>
          </cell>
          <cell r="J9109">
            <v>0</v>
          </cell>
          <cell r="K9109">
            <v>1708</v>
          </cell>
          <cell r="L9109" t="str">
            <v>Macarena Rodriguez</v>
          </cell>
          <cell r="M9109">
            <v>36170491</v>
          </cell>
          <cell r="N9109">
            <v>58295858</v>
          </cell>
          <cell r="O9109" t="str">
            <v>Macarena Rodriguez</v>
          </cell>
          <cell r="P9109">
            <v>1158295858</v>
          </cell>
          <cell r="Q9109" t="str">
            <v>Av. Pedro Goyena</v>
          </cell>
          <cell r="R9109">
            <v>418</v>
          </cell>
          <cell r="S9109" t="str">
            <v>6to B</v>
          </cell>
          <cell r="T9109" t="str">
            <v>CABALLITO</v>
          </cell>
          <cell r="U9109" t="str">
            <v>Caba</v>
          </cell>
          <cell r="V9109">
            <v>1424</v>
          </cell>
          <cell r="W9109" t="str">
            <v>Capital Federal</v>
          </cell>
          <cell r="Y9109" t="str">
            <v>SIN CARGO (CABA Y GRAN PARTE DE GBA)</v>
          </cell>
          <cell r="Z9109" t="str">
            <v>Mercado Pago</v>
          </cell>
          <cell r="AD9109">
            <v>43994</v>
          </cell>
          <cell r="AE9109">
            <v>43999</v>
          </cell>
          <cell r="AF9109" t="str">
            <v>MESA PLEGABLE PARA PC MADERA Y METAL 59X39X23CM (Beige)</v>
          </cell>
          <cell r="AG9109">
            <v>1708</v>
          </cell>
          <cell r="AH9109">
            <v>1</v>
          </cell>
          <cell r="AI9109" t="str">
            <v>046ME7897</v>
          </cell>
          <cell r="AJ9109" t="str">
            <v>Web</v>
          </cell>
          <cell r="AK9109" t="str">
            <v>LLEGA EL 19-06 ENTRE 8 Y 17 HORAS</v>
          </cell>
          <cell r="AL9109">
            <v>1527938515</v>
          </cell>
          <cell r="AM9109">
            <v>228111413</v>
          </cell>
          <cell r="AN9109" t="str">
            <v>Sí</v>
          </cell>
        </row>
        <row r="9110">
          <cell r="A9110">
            <v>675</v>
          </cell>
          <cell r="B9110" t="str">
            <v>mosqueira.ailen@gmail.com</v>
          </cell>
          <cell r="C9110">
            <v>43994</v>
          </cell>
          <cell r="D9110" t="str">
            <v>Abierta</v>
          </cell>
          <cell r="E9110" t="str">
            <v>Recibido</v>
          </cell>
          <cell r="F9110" t="str">
            <v>Enviado</v>
          </cell>
          <cell r="G9110" t="str">
            <v>ARS</v>
          </cell>
          <cell r="H9110" t="str">
            <v>2413.18</v>
          </cell>
          <cell r="I9110">
            <v>0</v>
          </cell>
          <cell r="J9110">
            <v>0</v>
          </cell>
          <cell r="K9110" t="str">
            <v>2413.18</v>
          </cell>
          <cell r="L9110" t="str">
            <v>Ailen Mosqueira</v>
          </cell>
          <cell r="M9110">
            <v>39115142</v>
          </cell>
          <cell r="N9110">
            <v>1569263391</v>
          </cell>
          <cell r="O9110" t="str">
            <v>Ailen Mosqueira</v>
          </cell>
          <cell r="P9110">
            <v>1569263391</v>
          </cell>
          <cell r="Q9110">
            <v>4</v>
          </cell>
          <cell r="R9110">
            <v>1422</v>
          </cell>
          <cell r="S9110" t="str">
            <v>Casa</v>
          </cell>
          <cell r="T9110" t="str">
            <v>Berazategui</v>
          </cell>
          <cell r="U9110" t="str">
            <v>Buenos Aires</v>
          </cell>
          <cell r="V9110">
            <v>1884</v>
          </cell>
          <cell r="W9110" t="str">
            <v>Gran Buenos Aires</v>
          </cell>
          <cell r="Y9110" t="str">
            <v>SIN CARGO (CABA Y GRAN PARTE DE GBA)</v>
          </cell>
          <cell r="Z9110" t="str">
            <v>Mercado Pago</v>
          </cell>
          <cell r="AD9110">
            <v>43994</v>
          </cell>
          <cell r="AE9110">
            <v>43999</v>
          </cell>
          <cell r="AF9110" t="str">
            <v>SET X6 PICOS TORTA MANGA 36CM</v>
          </cell>
          <cell r="AG9110" t="str">
            <v>614.18</v>
          </cell>
          <cell r="AH9110">
            <v>1</v>
          </cell>
          <cell r="AI9110" t="str">
            <v>046BA4819</v>
          </cell>
          <cell r="AJ9110" t="str">
            <v>Móvil</v>
          </cell>
          <cell r="AK9110" t="str">
            <v>LLEGA EL 18-06 ENTRE 8 Y 17 HORAS</v>
          </cell>
          <cell r="AL9110">
            <v>1527920462</v>
          </cell>
          <cell r="AM9110">
            <v>230470253</v>
          </cell>
          <cell r="AN9110" t="str">
            <v>Sí</v>
          </cell>
        </row>
        <row r="9111">
          <cell r="A9111">
            <v>675</v>
          </cell>
          <cell r="B9111" t="str">
            <v>mosqueira.ailen@gmail.com</v>
          </cell>
          <cell r="AF9111" t="str">
            <v>SET: BALDE CENTRIFUGADOR + 1 TRAPEADOR CON MOPA+ REPUESTO MOPA</v>
          </cell>
          <cell r="AG9111">
            <v>1799</v>
          </cell>
          <cell r="AH9111">
            <v>1</v>
          </cell>
          <cell r="AI9111" t="str">
            <v>046LI6698</v>
          </cell>
          <cell r="AN9111" t="str">
            <v>Sí</v>
          </cell>
        </row>
        <row r="9112">
          <cell r="A9112">
            <v>674</v>
          </cell>
          <cell r="B9112" t="str">
            <v>melisacast91@gmail.com</v>
          </cell>
          <cell r="C9112">
            <v>43994</v>
          </cell>
          <cell r="D9112" t="str">
            <v>Abierta</v>
          </cell>
          <cell r="E9112" t="str">
            <v>Recibido</v>
          </cell>
          <cell r="F9112" t="str">
            <v>Enviado</v>
          </cell>
          <cell r="G9112" t="str">
            <v>ARS</v>
          </cell>
          <cell r="H9112" t="str">
            <v>1894.32</v>
          </cell>
          <cell r="I9112">
            <v>0</v>
          </cell>
          <cell r="J9112">
            <v>0</v>
          </cell>
          <cell r="K9112" t="str">
            <v>1894.32</v>
          </cell>
          <cell r="L9112" t="str">
            <v>Melisa Castillo</v>
          </cell>
          <cell r="M9112">
            <v>36610048</v>
          </cell>
          <cell r="N9112">
            <v>1161709487</v>
          </cell>
          <cell r="O9112" t="str">
            <v>Melisa castillo</v>
          </cell>
          <cell r="P9112">
            <v>1161709487</v>
          </cell>
          <cell r="Q9112" t="str">
            <v>Don Bosco</v>
          </cell>
          <cell r="R9112">
            <v>450</v>
          </cell>
          <cell r="U9112" t="str">
            <v>San Isidro</v>
          </cell>
          <cell r="V9112">
            <v>1642</v>
          </cell>
          <cell r="W9112" t="str">
            <v>Gran Buenos Aires</v>
          </cell>
          <cell r="Y9112" t="str">
            <v>SIN CARGO (CABA Y GRAN PARTE DE GBA)</v>
          </cell>
          <cell r="Z9112" t="str">
            <v>Mercado Pago</v>
          </cell>
          <cell r="AB9112" t="str">
            <v>LLAMAR 1161709487- 1123197524 TIMBRE NO FUNCIONA</v>
          </cell>
          <cell r="AD9112">
            <v>43994</v>
          </cell>
          <cell r="AE9112">
            <v>43999</v>
          </cell>
          <cell r="AF9112" t="str">
            <v>MESA PLEGABLE PARA PC MADERA Y METAL 59X39X23CM (Beige con Negro)</v>
          </cell>
          <cell r="AG9112">
            <v>1708</v>
          </cell>
          <cell r="AH9112">
            <v>1</v>
          </cell>
          <cell r="AI9112" t="str">
            <v>046ME7897</v>
          </cell>
          <cell r="AJ9112" t="str">
            <v>Web</v>
          </cell>
          <cell r="AK9112" t="str">
            <v>LLEGA EL 19-06 ENTRE 8 Y 17 HORAS</v>
          </cell>
          <cell r="AL9112">
            <v>1527900858</v>
          </cell>
          <cell r="AM9112">
            <v>230464468</v>
          </cell>
          <cell r="AN9112" t="str">
            <v>Sí</v>
          </cell>
        </row>
        <row r="9113">
          <cell r="A9113">
            <v>674</v>
          </cell>
          <cell r="B9113" t="str">
            <v>melisacast91@gmail.com</v>
          </cell>
          <cell r="AF9113" t="str">
            <v>APOYA PAVA MADERA CERCO 17.5 CM</v>
          </cell>
          <cell r="AG9113" t="str">
            <v>186.32</v>
          </cell>
          <cell r="AH9113">
            <v>1</v>
          </cell>
          <cell r="AI9113" t="str">
            <v>BA5450</v>
          </cell>
          <cell r="AN9113" t="str">
            <v>Sí</v>
          </cell>
        </row>
        <row r="9114">
          <cell r="A9114">
            <v>673</v>
          </cell>
          <cell r="B9114" t="str">
            <v>nataliacabreraperla1@gmail.com</v>
          </cell>
          <cell r="C9114">
            <v>43994</v>
          </cell>
          <cell r="D9114" t="str">
            <v>Abierta</v>
          </cell>
          <cell r="E9114" t="str">
            <v>Recibido</v>
          </cell>
          <cell r="F9114" t="str">
            <v>Enviado</v>
          </cell>
          <cell r="G9114" t="str">
            <v>ARS</v>
          </cell>
          <cell r="H9114" t="str">
            <v>7835.28</v>
          </cell>
          <cell r="I9114">
            <v>0</v>
          </cell>
          <cell r="J9114">
            <v>1155</v>
          </cell>
          <cell r="K9114" t="str">
            <v>8990.28</v>
          </cell>
          <cell r="L9114" t="str">
            <v>Natalia Cabrera perla</v>
          </cell>
          <cell r="M9114">
            <v>92775375</v>
          </cell>
          <cell r="N9114">
            <v>1148885599</v>
          </cell>
          <cell r="O9114" t="str">
            <v>Natalia Cabrera perla</v>
          </cell>
          <cell r="P9114">
            <v>1148885599</v>
          </cell>
          <cell r="Q9114" t="str">
            <v>Ortega y Gasset</v>
          </cell>
          <cell r="R9114">
            <v>1738</v>
          </cell>
          <cell r="S9114" t="str">
            <v>5 b</v>
          </cell>
          <cell r="T9114" t="str">
            <v>Cañitas</v>
          </cell>
          <cell r="U9114" t="str">
            <v>Caba</v>
          </cell>
          <cell r="V9114">
            <v>1429</v>
          </cell>
          <cell r="W9114" t="str">
            <v>Capital Federal</v>
          </cell>
          <cell r="Y9114" t="str">
            <v>Correo Argentino - Encomienda Clásica</v>
          </cell>
          <cell r="Z9114" t="str">
            <v>Mercado Pago</v>
          </cell>
          <cell r="AD9114">
            <v>43994</v>
          </cell>
          <cell r="AE9114">
            <v>43999</v>
          </cell>
          <cell r="AF9114" t="str">
            <v>TAZA ROMA DE CERAMICA CRUDO 275ML</v>
          </cell>
          <cell r="AG9114">
            <v>600</v>
          </cell>
          <cell r="AH9114">
            <v>1</v>
          </cell>
          <cell r="AI9114" t="str">
            <v>PO285713NN MERCA SEPARADA</v>
          </cell>
          <cell r="AJ9114" t="str">
            <v>Móvil</v>
          </cell>
          <cell r="AK9114" t="str">
            <v>LLEGA EL 19-06 ENTRE 8 Y 17 HORAS</v>
          </cell>
          <cell r="AL9114">
            <v>1527758871</v>
          </cell>
          <cell r="AM9114">
            <v>230372477</v>
          </cell>
          <cell r="AN9114" t="str">
            <v>Sí</v>
          </cell>
        </row>
        <row r="9115">
          <cell r="A9115">
            <v>673</v>
          </cell>
          <cell r="B9115" t="str">
            <v>nataliacabreraperla1@gmail.com</v>
          </cell>
          <cell r="AF9115" t="str">
            <v>TAZA ROMA DE CERAMICA ROSA 275ML</v>
          </cell>
          <cell r="AG9115">
            <v>600</v>
          </cell>
          <cell r="AH9115">
            <v>1</v>
          </cell>
          <cell r="AI9115" t="str">
            <v>PO378713NN MERCA SEPA</v>
          </cell>
          <cell r="AN9115" t="str">
            <v>Sí</v>
          </cell>
        </row>
        <row r="9116">
          <cell r="A9116">
            <v>673</v>
          </cell>
          <cell r="B9116" t="str">
            <v>nataliacabreraperla1@gmail.com</v>
          </cell>
          <cell r="AF9116" t="str">
            <v>JUEGO X 6 PLATOS PLAYOS ESPARTA CRUDO 26CM</v>
          </cell>
          <cell r="AG9116">
            <v>4378</v>
          </cell>
          <cell r="AH9116">
            <v>1</v>
          </cell>
          <cell r="AI9116" t="str">
            <v>PO285582</v>
          </cell>
          <cell r="AN9116" t="str">
            <v>Sí</v>
          </cell>
        </row>
        <row r="9117">
          <cell r="A9117">
            <v>673</v>
          </cell>
          <cell r="B9117" t="str">
            <v>nataliacabreraperla1@gmail.com</v>
          </cell>
          <cell r="AF9117" t="str">
            <v>BANDEJA BAMBOO BLANCO 40X5CM</v>
          </cell>
          <cell r="AG9117" t="str">
            <v>2257.28</v>
          </cell>
          <cell r="AH9117">
            <v>1</v>
          </cell>
          <cell r="AI9117" t="str">
            <v>BA8133BLA</v>
          </cell>
          <cell r="AN9117" t="str">
            <v>Sí</v>
          </cell>
        </row>
        <row r="9118">
          <cell r="A9118">
            <v>672</v>
          </cell>
          <cell r="B9118" t="str">
            <v>camilafunes12@gmail.com</v>
          </cell>
          <cell r="C9118">
            <v>43994</v>
          </cell>
          <cell r="D9118" t="str">
            <v>Abierta</v>
          </cell>
          <cell r="E9118" t="str">
            <v>Recibido</v>
          </cell>
          <cell r="F9118" t="str">
            <v>Enviado</v>
          </cell>
          <cell r="G9118" t="str">
            <v>ARS</v>
          </cell>
          <cell r="H9118" t="str">
            <v>1111.45</v>
          </cell>
          <cell r="I9118" t="str">
            <v>166.72</v>
          </cell>
          <cell r="J9118">
            <v>0</v>
          </cell>
          <cell r="K9118" t="str">
            <v>944.73</v>
          </cell>
          <cell r="L9118" t="str">
            <v>Noemi Ruzza</v>
          </cell>
          <cell r="M9118">
            <v>4214878</v>
          </cell>
          <cell r="N9118">
            <v>1155018712</v>
          </cell>
          <cell r="O9118" t="str">
            <v>Noemi Ruzza</v>
          </cell>
          <cell r="P9118" t="str">
            <v>43076870-1138242361</v>
          </cell>
          <cell r="Q9118" t="str">
            <v>Braun Menendez</v>
          </cell>
          <cell r="R9118">
            <v>150</v>
          </cell>
          <cell r="S9118" t="str">
            <v>9no 1</v>
          </cell>
          <cell r="T9118" t="str">
            <v>Catalinas Sur</v>
          </cell>
          <cell r="U9118" t="str">
            <v>Ciudad de Buenos Aires</v>
          </cell>
          <cell r="V9118">
            <v>1156</v>
          </cell>
          <cell r="W9118" t="str">
            <v>Capital Federal</v>
          </cell>
          <cell r="Y9118" t="str">
            <v>SIN CARGO (CABA Y GRAN PARTE DE GBA)</v>
          </cell>
          <cell r="Z9118" t="str">
            <v>Mercado Pago</v>
          </cell>
          <cell r="AA9118" t="str">
            <v>GIMEACCARDI</v>
          </cell>
          <cell r="AC9118" t="str">
            <v>17-06 ATRAS DEL HOSPITAL ARGERICH - CATALINAS SUR EMPEZANDO LA BOCA</v>
          </cell>
          <cell r="AD9118">
            <v>43994</v>
          </cell>
          <cell r="AE9118">
            <v>43999</v>
          </cell>
          <cell r="AF9118" t="str">
            <v>SARTEN DE CERAMICA DE 26CM S/TAPA ANTIADHERENTE</v>
          </cell>
          <cell r="AG9118" t="str">
            <v>1111.45</v>
          </cell>
          <cell r="AH9118">
            <v>1</v>
          </cell>
          <cell r="AI9118" t="str">
            <v>BA8168</v>
          </cell>
          <cell r="AJ9118" t="str">
            <v>Web</v>
          </cell>
          <cell r="AK9118" t="str">
            <v>LLEGA EL 19-06 ENTRE 8 Y 17 HORAS</v>
          </cell>
          <cell r="AL9118">
            <v>1527683268</v>
          </cell>
          <cell r="AM9118">
            <v>225172043</v>
          </cell>
          <cell r="AN9118" t="str">
            <v>Sí</v>
          </cell>
        </row>
        <row r="9119">
          <cell r="A9119">
            <v>671</v>
          </cell>
          <cell r="B9119" t="str">
            <v>micaelaleguizamon53@gmail.com</v>
          </cell>
          <cell r="C9119">
            <v>43994</v>
          </cell>
          <cell r="D9119" t="str">
            <v>Abierta</v>
          </cell>
          <cell r="E9119" t="str">
            <v>Recibido</v>
          </cell>
          <cell r="F9119" t="str">
            <v>Enviado</v>
          </cell>
          <cell r="G9119" t="str">
            <v>ARS</v>
          </cell>
          <cell r="H9119" t="str">
            <v>1850.96</v>
          </cell>
          <cell r="I9119">
            <v>0</v>
          </cell>
          <cell r="J9119">
            <v>0</v>
          </cell>
          <cell r="K9119" t="str">
            <v>1850.96</v>
          </cell>
          <cell r="L9119" t="str">
            <v>Micaela Leguizamon</v>
          </cell>
          <cell r="M9119">
            <v>41399465</v>
          </cell>
          <cell r="N9119">
            <v>1168923186</v>
          </cell>
          <cell r="O9119" t="str">
            <v>Micaela Leguizamon</v>
          </cell>
          <cell r="P9119">
            <v>1168923186</v>
          </cell>
          <cell r="Q9119" t="str">
            <v>Santa fe</v>
          </cell>
          <cell r="R9119">
            <v>395</v>
          </cell>
          <cell r="S9119" t="str">
            <v>Último porton negro</v>
          </cell>
          <cell r="T9119" t="str">
            <v>Ezpeleta</v>
          </cell>
          <cell r="U9119" t="str">
            <v>Buenos aires</v>
          </cell>
          <cell r="V9119">
            <v>1882</v>
          </cell>
          <cell r="W9119" t="str">
            <v>Gran Buenos Aires</v>
          </cell>
          <cell r="Y9119" t="str">
            <v>SIN CARGO (CABA Y GRAN PARTE DE GBA)</v>
          </cell>
          <cell r="Z9119" t="str">
            <v>Mercado Pago</v>
          </cell>
          <cell r="AD9119">
            <v>43994</v>
          </cell>
          <cell r="AE9119">
            <v>43999</v>
          </cell>
          <cell r="AF9119" t="str">
            <v>FRASCO VIDRIO 19CM X 9CM DIAM</v>
          </cell>
          <cell r="AG9119" t="str">
            <v>372.66</v>
          </cell>
          <cell r="AH9119">
            <v>1</v>
          </cell>
          <cell r="AI9119" t="str">
            <v>BA6431 MERRCA SEPARADA</v>
          </cell>
          <cell r="AJ9119" t="str">
            <v>Móvil</v>
          </cell>
          <cell r="AK9119" t="str">
            <v/>
          </cell>
          <cell r="AL9119">
            <v>1527384657</v>
          </cell>
          <cell r="AM9119">
            <v>230194175</v>
          </cell>
          <cell r="AN9119" t="str">
            <v>Sí</v>
          </cell>
        </row>
        <row r="9120">
          <cell r="A9120">
            <v>671</v>
          </cell>
          <cell r="B9120" t="str">
            <v>micaelaleguizamon53@gmail.com</v>
          </cell>
          <cell r="AF9120" t="str">
            <v>TAMIZ ACERO INXODABLE</v>
          </cell>
          <cell r="AG9120" t="str">
            <v>569.8</v>
          </cell>
          <cell r="AH9120">
            <v>1</v>
          </cell>
          <cell r="AI9120" t="str">
            <v>046BA4748 LE PUSE EL 15%</v>
          </cell>
          <cell r="AN9120" t="str">
            <v>Sí</v>
          </cell>
        </row>
        <row r="9121">
          <cell r="A9121">
            <v>671</v>
          </cell>
          <cell r="B9121" t="str">
            <v>micaelaleguizamon53@gmail.com</v>
          </cell>
          <cell r="AF9121" t="str">
            <v>CAFETERA EMBOLO 600ML M4</v>
          </cell>
          <cell r="AG9121" t="str">
            <v>908.5</v>
          </cell>
          <cell r="AH9121">
            <v>1</v>
          </cell>
          <cell r="AI9121" t="str">
            <v>046BA8050</v>
          </cell>
          <cell r="AN9121" t="str">
            <v>Sí</v>
          </cell>
        </row>
        <row r="9122">
          <cell r="A9122">
            <v>670</v>
          </cell>
          <cell r="B9122" t="str">
            <v>elii.azul@hotmail.com</v>
          </cell>
          <cell r="C9122">
            <v>43994</v>
          </cell>
          <cell r="D9122" t="str">
            <v>Abierta</v>
          </cell>
          <cell r="E9122" t="str">
            <v>Recibido</v>
          </cell>
          <cell r="F9122" t="str">
            <v>Enviado</v>
          </cell>
          <cell r="G9122" t="str">
            <v>ARS</v>
          </cell>
          <cell r="H9122">
            <v>1799</v>
          </cell>
          <cell r="I9122">
            <v>0</v>
          </cell>
          <cell r="J9122">
            <v>0</v>
          </cell>
          <cell r="K9122">
            <v>1799</v>
          </cell>
          <cell r="L9122" t="str">
            <v>Emiliano Schefer</v>
          </cell>
          <cell r="M9122">
            <v>35361848</v>
          </cell>
          <cell r="N9122">
            <v>1169477852</v>
          </cell>
          <cell r="O9122" t="str">
            <v>Emiliano Schefer</v>
          </cell>
          <cell r="P9122">
            <v>1169477852</v>
          </cell>
          <cell r="Q9122" t="str">
            <v>Arturo illia</v>
          </cell>
          <cell r="R9122">
            <v>1054</v>
          </cell>
          <cell r="T9122" t="str">
            <v>Lanus Este</v>
          </cell>
          <cell r="U9122" t="str">
            <v>Buenos Aires</v>
          </cell>
          <cell r="V9122">
            <v>1440</v>
          </cell>
          <cell r="W9122" t="str">
            <v>Capital Federal</v>
          </cell>
          <cell r="Y9122" t="str">
            <v>SIN CARGO (CABA Y GRAN PARTE DE GBA)</v>
          </cell>
          <cell r="Z9122" t="str">
            <v>Mercado Pago</v>
          </cell>
          <cell r="AB9122" t="str">
            <v xml:space="preserve"> Arturo illia 1054, lanus este CP 1824 Direccion correcta</v>
          </cell>
          <cell r="AD9122">
            <v>43994</v>
          </cell>
          <cell r="AE9122">
            <v>43999</v>
          </cell>
          <cell r="AF9122" t="str">
            <v>SET: BALDE CENTRIFUGADOR + 1 TRAPEADOR CON MOPA+ REPUESTO MOPA</v>
          </cell>
          <cell r="AG9122">
            <v>1799</v>
          </cell>
          <cell r="AH9122">
            <v>1</v>
          </cell>
          <cell r="AI9122" t="str">
            <v>046LI6698</v>
          </cell>
          <cell r="AJ9122" t="str">
            <v>Móvil</v>
          </cell>
          <cell r="AK9122" t="str">
            <v>LLEGA EL 19-06 ENTRE 8 Y 17 HORAS</v>
          </cell>
          <cell r="AL9122">
            <v>1527254639</v>
          </cell>
          <cell r="AM9122">
            <v>229940843</v>
          </cell>
          <cell r="AN9122" t="str">
            <v>Sí</v>
          </cell>
        </row>
        <row r="9123">
          <cell r="A9123">
            <v>669</v>
          </cell>
          <cell r="B9123" t="str">
            <v>macarenabarrojo@hotmail.com</v>
          </cell>
          <cell r="C9123">
            <v>43994</v>
          </cell>
          <cell r="D9123" t="str">
            <v>Abierta</v>
          </cell>
          <cell r="E9123" t="str">
            <v>Recibido</v>
          </cell>
          <cell r="F9123" t="str">
            <v>Enviado</v>
          </cell>
          <cell r="G9123" t="str">
            <v>ARS</v>
          </cell>
          <cell r="H9123">
            <v>899</v>
          </cell>
          <cell r="I9123">
            <v>0</v>
          </cell>
          <cell r="J9123">
            <v>0</v>
          </cell>
          <cell r="K9123">
            <v>899</v>
          </cell>
          <cell r="L9123" t="str">
            <v>Macarena Barrojo</v>
          </cell>
          <cell r="M9123">
            <v>39643443</v>
          </cell>
          <cell r="N9123">
            <v>5491162709521</v>
          </cell>
          <cell r="O9123" t="str">
            <v>Macarena Barrojo</v>
          </cell>
          <cell r="P9123">
            <v>5491162709521</v>
          </cell>
          <cell r="Q9123" t="str">
            <v>Av Congreso</v>
          </cell>
          <cell r="R9123">
            <v>4471</v>
          </cell>
          <cell r="S9123">
            <v>4</v>
          </cell>
          <cell r="T9123" t="str">
            <v>Villa urquiza</v>
          </cell>
          <cell r="U9123" t="str">
            <v>Caba</v>
          </cell>
          <cell r="V9123">
            <v>1430</v>
          </cell>
          <cell r="W9123" t="str">
            <v>Capital Federal</v>
          </cell>
          <cell r="Y9123" t="str">
            <v>SIN CARGO (CABA Y GRAN PARTE DE GBA)</v>
          </cell>
          <cell r="Z9123" t="str">
            <v>Mercado Pago</v>
          </cell>
          <cell r="AD9123">
            <v>43994</v>
          </cell>
          <cell r="AE9123">
            <v>43999</v>
          </cell>
          <cell r="AF9123" t="str">
            <v>PROMO: BUDINERA + TARTERA + BATIDOR SEMIAUTOMATICO</v>
          </cell>
          <cell r="AG9123">
            <v>899</v>
          </cell>
          <cell r="AH9123">
            <v>1</v>
          </cell>
          <cell r="AI9123" t="str">
            <v>046BA4829//046BA4836//046BA4824</v>
          </cell>
          <cell r="AJ9123" t="str">
            <v>Móvil</v>
          </cell>
          <cell r="AK9123" t="str">
            <v>LLEGA EL 19-06 ENTRE 8 Y 17 HORAS</v>
          </cell>
          <cell r="AL9123">
            <v>1527162763</v>
          </cell>
          <cell r="AM9123">
            <v>230108040</v>
          </cell>
          <cell r="AN9123" t="str">
            <v>Sí</v>
          </cell>
        </row>
        <row r="9124">
          <cell r="A9124">
            <v>668</v>
          </cell>
          <cell r="B9124" t="str">
            <v>rominabarbaramartinez@gmail.com</v>
          </cell>
          <cell r="C9124">
            <v>43994</v>
          </cell>
          <cell r="D9124" t="str">
            <v>Abierta</v>
          </cell>
          <cell r="E9124" t="str">
            <v>Recibido</v>
          </cell>
          <cell r="F9124" t="str">
            <v>Enviado</v>
          </cell>
          <cell r="G9124" t="str">
            <v>ARS</v>
          </cell>
          <cell r="H9124" t="str">
            <v>5166.56</v>
          </cell>
          <cell r="I9124" t="str">
            <v>774.98</v>
          </cell>
          <cell r="J9124">
            <v>0</v>
          </cell>
          <cell r="K9124" t="str">
            <v>4391.58</v>
          </cell>
          <cell r="L9124" t="str">
            <v>Romina Martinez</v>
          </cell>
          <cell r="M9124">
            <v>23603808</v>
          </cell>
          <cell r="N9124">
            <v>45036164</v>
          </cell>
          <cell r="O9124" t="str">
            <v>Romina MARTINEZ</v>
          </cell>
          <cell r="P9124">
            <v>45036164</v>
          </cell>
          <cell r="Q9124" t="str">
            <v>Nazarre</v>
          </cell>
          <cell r="R9124">
            <v>3190</v>
          </cell>
          <cell r="S9124" t="str">
            <v>14 º A</v>
          </cell>
          <cell r="T9124" t="str">
            <v>VILLA DEL PARQUE</v>
          </cell>
          <cell r="U9124" t="str">
            <v>Caba</v>
          </cell>
          <cell r="V9124">
            <v>1417</v>
          </cell>
          <cell r="W9124" t="str">
            <v>Capital Federal</v>
          </cell>
          <cell r="Y9124" t="str">
            <v>SIN CARGO (CABA Y GRAN PARTE DE GBA)</v>
          </cell>
          <cell r="Z9124" t="str">
            <v>Mercado Pago</v>
          </cell>
          <cell r="AA9124" t="str">
            <v>GIMEACCARDI</v>
          </cell>
          <cell r="AD9124">
            <v>43994</v>
          </cell>
          <cell r="AE9124">
            <v>43999</v>
          </cell>
          <cell r="AF9124" t="str">
            <v>RASTRILLO DE JARDINERÍA FLORA 26 CM.</v>
          </cell>
          <cell r="AG9124" t="str">
            <v>335.52</v>
          </cell>
          <cell r="AH9124">
            <v>1</v>
          </cell>
          <cell r="AI9124" t="str">
            <v>JAR003</v>
          </cell>
          <cell r="AJ9124" t="str">
            <v>Web</v>
          </cell>
          <cell r="AK9124" t="str">
            <v>LLEGA EL 19-06 ENTRE 8 Y 17 HORAS</v>
          </cell>
          <cell r="AL9124">
            <v>1527163265</v>
          </cell>
          <cell r="AM9124">
            <v>228845584</v>
          </cell>
          <cell r="AN9124" t="str">
            <v>Sí</v>
          </cell>
        </row>
        <row r="9125">
          <cell r="A9125">
            <v>668</v>
          </cell>
          <cell r="B9125" t="str">
            <v>rominabarbaramartinez@gmail.com</v>
          </cell>
          <cell r="AF9125" t="str">
            <v>VASO BLANCO FACETADO Y EXPRIMIDOR</v>
          </cell>
          <cell r="AG9125" t="str">
            <v>184.99</v>
          </cell>
          <cell r="AH9125">
            <v>1</v>
          </cell>
          <cell r="AI9125" t="str">
            <v>BP24001 BIPO</v>
          </cell>
          <cell r="AN9125" t="str">
            <v>Sí</v>
          </cell>
        </row>
        <row r="9126">
          <cell r="A9126">
            <v>668</v>
          </cell>
          <cell r="B9126" t="str">
            <v>rominabarbaramartinez@gmail.com</v>
          </cell>
          <cell r="AF9126" t="str">
            <v>HERMETICO 900 ML 13x9 CM.</v>
          </cell>
          <cell r="AG9126" t="str">
            <v>345.39</v>
          </cell>
          <cell r="AH9126">
            <v>1</v>
          </cell>
          <cell r="AI9126" t="str">
            <v>046BA2831</v>
          </cell>
          <cell r="AN9126" t="str">
            <v>Sí</v>
          </cell>
        </row>
        <row r="9127">
          <cell r="A9127">
            <v>668</v>
          </cell>
          <cell r="B9127" t="str">
            <v>rominabarbaramartinez@gmail.com</v>
          </cell>
          <cell r="AF9127" t="str">
            <v>RALLADOR DE MANO MEDIANO 20 CM</v>
          </cell>
          <cell r="AG9127" t="str">
            <v>43.87</v>
          </cell>
          <cell r="AH9127">
            <v>1</v>
          </cell>
          <cell r="AI9127" t="str">
            <v>BA7382</v>
          </cell>
          <cell r="AN9127" t="str">
            <v>Sí</v>
          </cell>
        </row>
        <row r="9128">
          <cell r="A9128">
            <v>668</v>
          </cell>
          <cell r="B9128" t="str">
            <v>rominabarbaramartinez@gmail.com</v>
          </cell>
          <cell r="AF9128" t="str">
            <v>HERMETICOS SET 6PCS C/TAPA DE VENTILACION FUCSIA</v>
          </cell>
          <cell r="AG9128" t="str">
            <v>909.51</v>
          </cell>
          <cell r="AH9128">
            <v>1</v>
          </cell>
          <cell r="AI9128" t="str">
            <v>100BA4030</v>
          </cell>
          <cell r="AN9128" t="str">
            <v>Sí</v>
          </cell>
        </row>
        <row r="9129">
          <cell r="A9129">
            <v>668</v>
          </cell>
          <cell r="B9129" t="str">
            <v>rominabarbaramartinez@gmail.com</v>
          </cell>
          <cell r="AF9129" t="str">
            <v>BANDEJA BAMBOO BLANCA 35X4.5CM</v>
          </cell>
          <cell r="AG9129" t="str">
            <v>1951.91</v>
          </cell>
          <cell r="AH9129">
            <v>1</v>
          </cell>
          <cell r="AI9129" t="str">
            <v>BA7779</v>
          </cell>
          <cell r="AN9129" t="str">
            <v>Sí</v>
          </cell>
        </row>
        <row r="9130">
          <cell r="A9130">
            <v>668</v>
          </cell>
          <cell r="B9130" t="str">
            <v>rominabarbaramartinez@gmail.com</v>
          </cell>
          <cell r="AF9130" t="str">
            <v>BANDEJA BAMBOO NEGRO 30X4CM</v>
          </cell>
          <cell r="AG9130" t="str">
            <v>1395.37</v>
          </cell>
          <cell r="AH9130">
            <v>1</v>
          </cell>
          <cell r="AI9130" t="str">
            <v>BA8135NEG</v>
          </cell>
          <cell r="AN9130" t="str">
            <v>Sí</v>
          </cell>
        </row>
        <row r="9131">
          <cell r="A9131">
            <v>667</v>
          </cell>
          <cell r="B9131" t="str">
            <v>mariaeugeniaroggero@gmail.com</v>
          </cell>
          <cell r="C9131">
            <v>43994</v>
          </cell>
          <cell r="D9131" t="str">
            <v>Abierta</v>
          </cell>
          <cell r="E9131" t="str">
            <v>Recibido</v>
          </cell>
          <cell r="F9131" t="str">
            <v>Enviado</v>
          </cell>
          <cell r="G9131" t="str">
            <v>ARS</v>
          </cell>
          <cell r="H9131">
            <v>1799</v>
          </cell>
          <cell r="I9131">
            <v>0</v>
          </cell>
          <cell r="J9131">
            <v>0</v>
          </cell>
          <cell r="K9131">
            <v>1799</v>
          </cell>
          <cell r="L9131" t="str">
            <v>María Eugenia roggero</v>
          </cell>
          <cell r="M9131">
            <v>23145684269</v>
          </cell>
          <cell r="N9131">
            <v>1163215252</v>
          </cell>
          <cell r="O9131" t="str">
            <v>María Eugenia roggero</v>
          </cell>
          <cell r="P9131">
            <v>1163215252</v>
          </cell>
          <cell r="Q9131" t="str">
            <v>Guatemala</v>
          </cell>
          <cell r="R9131">
            <v>4747</v>
          </cell>
          <cell r="S9131">
            <v>11</v>
          </cell>
          <cell r="T9131" t="str">
            <v>Palermo</v>
          </cell>
          <cell r="U9131" t="str">
            <v>Caba</v>
          </cell>
          <cell r="V9131">
            <v>1425</v>
          </cell>
          <cell r="W9131" t="str">
            <v>Capital Federal</v>
          </cell>
          <cell r="Y9131" t="str">
            <v>SIN CARGO (CABA Y GRAN PARTE DE GBA)</v>
          </cell>
          <cell r="Z9131" t="str">
            <v>Mercado Pago</v>
          </cell>
          <cell r="AD9131">
            <v>43994</v>
          </cell>
          <cell r="AE9131">
            <v>43999</v>
          </cell>
          <cell r="AF9131" t="str">
            <v>SET: BALDE CENTRIFUGADOR + 1 TRAPEADOR CON MOPA+ REPUESTO MOPA</v>
          </cell>
          <cell r="AG9131">
            <v>1799</v>
          </cell>
          <cell r="AH9131">
            <v>1</v>
          </cell>
          <cell r="AI9131" t="str">
            <v>046LI6698</v>
          </cell>
          <cell r="AJ9131" t="str">
            <v>Móvil</v>
          </cell>
          <cell r="AK9131" t="str">
            <v>LLEGA EL 19-06 ENTRE 8 Y 17 HORAS</v>
          </cell>
          <cell r="AL9131">
            <v>1527104749</v>
          </cell>
          <cell r="AM9131">
            <v>230081757</v>
          </cell>
          <cell r="AN9131" t="str">
            <v>Sí</v>
          </cell>
        </row>
        <row r="9132">
          <cell r="A9132">
            <v>666</v>
          </cell>
          <cell r="B9132" t="str">
            <v>eve.santillan7@gmail.com</v>
          </cell>
          <cell r="C9132">
            <v>43994</v>
          </cell>
          <cell r="D9132" t="str">
            <v>Abierta</v>
          </cell>
          <cell r="E9132" t="str">
            <v>Recibido</v>
          </cell>
          <cell r="F9132" t="str">
            <v>Enviado</v>
          </cell>
          <cell r="G9132" t="str">
            <v>ARS</v>
          </cell>
          <cell r="H9132" t="str">
            <v>1848.49</v>
          </cell>
          <cell r="I9132">
            <v>0</v>
          </cell>
          <cell r="J9132">
            <v>0</v>
          </cell>
          <cell r="K9132" t="str">
            <v>1848.49</v>
          </cell>
          <cell r="L9132" t="str">
            <v>Evelyn Santillan</v>
          </cell>
          <cell r="M9132">
            <v>40351231</v>
          </cell>
          <cell r="N9132">
            <v>1568727334</v>
          </cell>
          <cell r="O9132" t="str">
            <v>Evelyn Santillan</v>
          </cell>
          <cell r="P9132">
            <v>1568727334</v>
          </cell>
          <cell r="Q9132" t="str">
            <v>Miguel Cane</v>
          </cell>
          <cell r="R9132">
            <v>1658</v>
          </cell>
          <cell r="U9132" t="str">
            <v>Villa Adelina</v>
          </cell>
          <cell r="V9132">
            <v>1607</v>
          </cell>
          <cell r="W9132" t="str">
            <v>Gran Buenos Aires</v>
          </cell>
          <cell r="Y9132" t="str">
            <v>SIN CARGO (CABA Y GRAN PARTE DE GBA)</v>
          </cell>
          <cell r="Z9132" t="str">
            <v>Mercado Pago</v>
          </cell>
          <cell r="AD9132">
            <v>43994</v>
          </cell>
          <cell r="AE9132">
            <v>43999</v>
          </cell>
          <cell r="AF9132" t="str">
            <v>HERMETICOS SET 6PCS C/TAPA DE VENTILACION FUCSIA</v>
          </cell>
          <cell r="AG9132" t="str">
            <v>909.51</v>
          </cell>
          <cell r="AH9132">
            <v>1</v>
          </cell>
          <cell r="AI9132" t="str">
            <v>100BA4030</v>
          </cell>
          <cell r="AJ9132" t="str">
            <v>Web</v>
          </cell>
          <cell r="AK9132" t="str">
            <v>LLEGA EL 19-06 ENTRE 8 Y 17 HORAS</v>
          </cell>
          <cell r="AL9132">
            <v>1526799271</v>
          </cell>
          <cell r="AM9132">
            <v>229939549</v>
          </cell>
          <cell r="AN9132" t="str">
            <v>Sí</v>
          </cell>
        </row>
        <row r="9133">
          <cell r="A9133">
            <v>666</v>
          </cell>
          <cell r="B9133" t="str">
            <v>eve.santillan7@gmail.com</v>
          </cell>
          <cell r="AF9133" t="str">
            <v>TAPA PARA BOTELLAS 1 PIEZA COLORES SURTIDOS</v>
          </cell>
          <cell r="AG9133" t="str">
            <v>19.99</v>
          </cell>
          <cell r="AH9133">
            <v>2</v>
          </cell>
          <cell r="AI9133" t="str">
            <v>019BA6984</v>
          </cell>
          <cell r="AN9133" t="str">
            <v>Sí</v>
          </cell>
        </row>
        <row r="9134">
          <cell r="A9134">
            <v>666</v>
          </cell>
          <cell r="B9134" t="str">
            <v>eve.santillan7@gmail.com</v>
          </cell>
          <cell r="AF9134" t="str">
            <v>PROMO: BUDINERA + TARTERA + BATIDOR SEMIAUTOMATICO</v>
          </cell>
          <cell r="AG9134">
            <v>899</v>
          </cell>
          <cell r="AH9134">
            <v>1</v>
          </cell>
          <cell r="AI9134" t="str">
            <v>046BA4829//046BA4836//046BA4824</v>
          </cell>
          <cell r="AN9134" t="str">
            <v>Sí</v>
          </cell>
        </row>
        <row r="9135">
          <cell r="A9135">
            <v>665</v>
          </cell>
          <cell r="B9135" t="str">
            <v>lvidigt@hotmail.com</v>
          </cell>
          <cell r="C9135">
            <v>43994</v>
          </cell>
          <cell r="D9135" t="str">
            <v>Abierta</v>
          </cell>
          <cell r="E9135" t="str">
            <v>Recibido</v>
          </cell>
          <cell r="F9135" t="str">
            <v>Enviado</v>
          </cell>
          <cell r="G9135" t="str">
            <v>ARS</v>
          </cell>
          <cell r="H9135">
            <v>1100</v>
          </cell>
          <cell r="I9135">
            <v>0</v>
          </cell>
          <cell r="J9135">
            <v>0</v>
          </cell>
          <cell r="K9135">
            <v>1100</v>
          </cell>
          <cell r="L9135" t="str">
            <v>Lucua Vidigt</v>
          </cell>
          <cell r="M9135">
            <v>42103117</v>
          </cell>
          <cell r="N9135">
            <v>1154010802</v>
          </cell>
          <cell r="O9135" t="str">
            <v>Lucia Vidigt</v>
          </cell>
          <cell r="P9135">
            <v>1154010802</v>
          </cell>
          <cell r="Q9135" t="str">
            <v>Joaquin v gonzalez</v>
          </cell>
          <cell r="R9135">
            <v>4890</v>
          </cell>
          <cell r="S9135" t="str">
            <v>2 B</v>
          </cell>
          <cell r="T9135" t="str">
            <v>Villa devoto</v>
          </cell>
          <cell r="U9135" t="str">
            <v>Caba</v>
          </cell>
          <cell r="V9135">
            <v>1419</v>
          </cell>
          <cell r="W9135" t="str">
            <v>Capital Federal</v>
          </cell>
          <cell r="Y9135" t="str">
            <v>SIN CARGO (CABA Y GRAN PARTE DE GBA)</v>
          </cell>
          <cell r="Z9135" t="str">
            <v>Mercado Pago</v>
          </cell>
          <cell r="AD9135">
            <v>43994</v>
          </cell>
          <cell r="AE9135">
            <v>43999</v>
          </cell>
          <cell r="AF9135" t="str">
            <v>BOWL CAPACIDAD 2.5 LTS (Blanco)</v>
          </cell>
          <cell r="AG9135" t="str">
            <v>216.7</v>
          </cell>
          <cell r="AH9135">
            <v>1</v>
          </cell>
          <cell r="AI9135" t="str">
            <v>BP02001</v>
          </cell>
          <cell r="AJ9135" t="str">
            <v>Móvil</v>
          </cell>
          <cell r="AK9135" t="str">
            <v>LLEGA EL 19-06 ENTRE 8 Y 17 HORAS</v>
          </cell>
          <cell r="AL9135">
            <v>1526677143</v>
          </cell>
          <cell r="AM9135">
            <v>224888488</v>
          </cell>
          <cell r="AN9135" t="str">
            <v>Sí</v>
          </cell>
        </row>
        <row r="9136">
          <cell r="A9136">
            <v>665</v>
          </cell>
          <cell r="B9136" t="str">
            <v>lvidigt@hotmail.com</v>
          </cell>
          <cell r="AF9136" t="str">
            <v>BATIDOR SEMIAUTOMATICO 34 CM</v>
          </cell>
          <cell r="AG9136" t="str">
            <v>313.5</v>
          </cell>
          <cell r="AH9136">
            <v>1</v>
          </cell>
          <cell r="AI9136" t="str">
            <v>046BA4824</v>
          </cell>
          <cell r="AN9136" t="str">
            <v>Sí</v>
          </cell>
        </row>
        <row r="9137">
          <cell r="A9137">
            <v>665</v>
          </cell>
          <cell r="B9137" t="str">
            <v>lvidigt@hotmail.com</v>
          </cell>
          <cell r="AF9137" t="str">
            <v>TAMIZ ACERO INXODABLE</v>
          </cell>
          <cell r="AG9137" t="str">
            <v>569.8</v>
          </cell>
          <cell r="AH9137">
            <v>1</v>
          </cell>
          <cell r="AI9137" t="str">
            <v>046BA4748 LE PUSE EL 15%</v>
          </cell>
          <cell r="AN9137" t="str">
            <v>Sí</v>
          </cell>
        </row>
        <row r="9138">
          <cell r="A9138">
            <v>664</v>
          </cell>
          <cell r="B9138" t="str">
            <v>mgrimsditch@gmail.com</v>
          </cell>
          <cell r="C9138">
            <v>43994</v>
          </cell>
          <cell r="D9138" t="str">
            <v>Abierta</v>
          </cell>
          <cell r="E9138" t="str">
            <v>Recibido</v>
          </cell>
          <cell r="F9138" t="str">
            <v>Enviado</v>
          </cell>
          <cell r="G9138" t="str">
            <v>ARS</v>
          </cell>
          <cell r="H9138">
            <v>1799</v>
          </cell>
          <cell r="I9138">
            <v>0</v>
          </cell>
          <cell r="J9138">
            <v>0</v>
          </cell>
          <cell r="K9138">
            <v>1799</v>
          </cell>
          <cell r="L9138" t="str">
            <v>Mariana Grimsditch</v>
          </cell>
          <cell r="M9138">
            <v>28081010</v>
          </cell>
          <cell r="N9138">
            <v>1133185477</v>
          </cell>
          <cell r="O9138" t="str">
            <v>Mariana Grimsditch</v>
          </cell>
          <cell r="P9138">
            <v>1133185477</v>
          </cell>
          <cell r="Q9138" t="str">
            <v>Intendente Becco</v>
          </cell>
          <cell r="R9138">
            <v>2380</v>
          </cell>
          <cell r="S9138">
            <v>28</v>
          </cell>
          <cell r="T9138" t="str">
            <v>Beccar</v>
          </cell>
          <cell r="U9138" t="str">
            <v>Buenos Aires</v>
          </cell>
          <cell r="V9138">
            <v>1643</v>
          </cell>
          <cell r="W9138" t="str">
            <v>Gran Buenos Aires</v>
          </cell>
          <cell r="Y9138" t="str">
            <v>SIN CARGO (CABA Y GRAN PARTE DE GBA)</v>
          </cell>
          <cell r="Z9138" t="str">
            <v>Mercado Pago</v>
          </cell>
          <cell r="AD9138">
            <v>43994</v>
          </cell>
          <cell r="AE9138">
            <v>43999</v>
          </cell>
          <cell r="AF9138" t="str">
            <v>SET: BALDE CENTRIFUGADOR + 1 TRAPEADOR CON MOPA+ REPUESTO MOPA</v>
          </cell>
          <cell r="AG9138">
            <v>1799</v>
          </cell>
          <cell r="AH9138">
            <v>1</v>
          </cell>
          <cell r="AI9138" t="str">
            <v>046LI6698</v>
          </cell>
          <cell r="AJ9138" t="str">
            <v>Web</v>
          </cell>
          <cell r="AK9138" t="str">
            <v>LLEGA EL 19-06 ENTRE 8 Y 17 HORAS</v>
          </cell>
          <cell r="AL9138">
            <v>1526589314</v>
          </cell>
          <cell r="AM9138">
            <v>229870291</v>
          </cell>
          <cell r="AN9138" t="str">
            <v>Sí</v>
          </cell>
        </row>
        <row r="9139">
          <cell r="A9139">
            <v>663</v>
          </cell>
          <cell r="B9139" t="str">
            <v>iris.ulfeldt@gmail.com</v>
          </cell>
          <cell r="C9139">
            <v>43994</v>
          </cell>
          <cell r="D9139" t="str">
            <v>Abierta</v>
          </cell>
          <cell r="E9139" t="str">
            <v>Recibido</v>
          </cell>
          <cell r="F9139" t="str">
            <v>Enviado</v>
          </cell>
          <cell r="G9139" t="str">
            <v>ARS</v>
          </cell>
          <cell r="H9139">
            <v>1799</v>
          </cell>
          <cell r="I9139">
            <v>0</v>
          </cell>
          <cell r="J9139">
            <v>0</v>
          </cell>
          <cell r="K9139">
            <v>1799</v>
          </cell>
          <cell r="L9139" t="str">
            <v>Iris Ulfeldt</v>
          </cell>
          <cell r="M9139">
            <v>23345036474</v>
          </cell>
          <cell r="N9139">
            <v>1154043478</v>
          </cell>
          <cell r="O9139" t="str">
            <v>Iris Ulfeldt</v>
          </cell>
          <cell r="P9139">
            <v>1154043478</v>
          </cell>
          <cell r="Q9139" t="str">
            <v>Mitre</v>
          </cell>
          <cell r="R9139">
            <v>353</v>
          </cell>
          <cell r="S9139" t="str">
            <v>4 B</v>
          </cell>
          <cell r="T9139" t="str">
            <v>Las lomitas</v>
          </cell>
          <cell r="U9139" t="str">
            <v>Lomas de Zamora</v>
          </cell>
          <cell r="V9139">
            <v>1832</v>
          </cell>
          <cell r="W9139" t="str">
            <v>Gran Buenos Aires</v>
          </cell>
          <cell r="Y9139" t="str">
            <v>SIN CARGO (CABA Y GRAN PARTE DE GBA)</v>
          </cell>
          <cell r="Z9139" t="str">
            <v>Mercado Pago</v>
          </cell>
          <cell r="AD9139">
            <v>43994</v>
          </cell>
          <cell r="AE9139">
            <v>43999</v>
          </cell>
          <cell r="AF9139" t="str">
            <v>SET: BALDE CENTRIFUGADOR + 1 TRAPEADOR CON MOPA+ REPUESTO MOPA</v>
          </cell>
          <cell r="AG9139">
            <v>1799</v>
          </cell>
          <cell r="AH9139">
            <v>1</v>
          </cell>
          <cell r="AI9139" t="str">
            <v>046LI6698</v>
          </cell>
          <cell r="AJ9139" t="str">
            <v>Móvil</v>
          </cell>
          <cell r="AK9139" t="str">
            <v>LLEGA EL 19-06 ENTRE 8 Y 17 HORAS</v>
          </cell>
          <cell r="AL9139">
            <v>1526503500</v>
          </cell>
          <cell r="AM9139">
            <v>229469761</v>
          </cell>
          <cell r="AN9139" t="str">
            <v>Sí</v>
          </cell>
        </row>
        <row r="9140">
          <cell r="A9140">
            <v>662</v>
          </cell>
          <cell r="B9140" t="str">
            <v>nicolasorsomarso@gmail.com</v>
          </cell>
          <cell r="C9140">
            <v>43994</v>
          </cell>
          <cell r="D9140" t="str">
            <v>Abierta</v>
          </cell>
          <cell r="E9140" t="str">
            <v>Recibido</v>
          </cell>
          <cell r="F9140" t="str">
            <v>Enviado</v>
          </cell>
          <cell r="G9140" t="str">
            <v>ARS</v>
          </cell>
          <cell r="H9140">
            <v>899</v>
          </cell>
          <cell r="I9140">
            <v>0</v>
          </cell>
          <cell r="J9140">
            <v>0</v>
          </cell>
          <cell r="K9140">
            <v>899</v>
          </cell>
          <cell r="L9140" t="str">
            <v>Nicolás Orsomarso</v>
          </cell>
          <cell r="M9140">
            <v>29105939</v>
          </cell>
          <cell r="N9140">
            <v>1167195076</v>
          </cell>
          <cell r="O9140" t="str">
            <v>Nicolás Orsomarso</v>
          </cell>
          <cell r="P9140">
            <v>1167195076</v>
          </cell>
          <cell r="Q9140" t="str">
            <v>Estrada</v>
          </cell>
          <cell r="R9140">
            <v>8819</v>
          </cell>
          <cell r="T9140" t="str">
            <v>Villa hidalgo</v>
          </cell>
          <cell r="U9140" t="str">
            <v>Buenos aires</v>
          </cell>
          <cell r="V9140">
            <v>1655</v>
          </cell>
          <cell r="W9140" t="str">
            <v>Gran Buenos Aires</v>
          </cell>
          <cell r="Y9140" t="str">
            <v>SIN CARGO (CABA Y GRAN PARTE DE GBA)</v>
          </cell>
          <cell r="Z9140" t="str">
            <v>Mercado Pago</v>
          </cell>
          <cell r="AD9140">
            <v>43994</v>
          </cell>
          <cell r="AE9140">
            <v>43999</v>
          </cell>
          <cell r="AF9140" t="str">
            <v>PROMO: BUDINERA + TARTERA + BATIDOR SEMIAUTOMATICO</v>
          </cell>
          <cell r="AG9140">
            <v>899</v>
          </cell>
          <cell r="AH9140">
            <v>1</v>
          </cell>
          <cell r="AI9140" t="str">
            <v>046BA4829//046BA4836//046BA4824</v>
          </cell>
          <cell r="AJ9140" t="str">
            <v>Móvil</v>
          </cell>
          <cell r="AK9140" t="str">
            <v>LLEGA EL 19-06 ENTRE 8 Y 17 HORAS</v>
          </cell>
          <cell r="AL9140">
            <v>1526294277</v>
          </cell>
          <cell r="AM9140">
            <v>229652997</v>
          </cell>
          <cell r="AN9140" t="str">
            <v>Sí</v>
          </cell>
        </row>
        <row r="9141">
          <cell r="A9141">
            <v>661</v>
          </cell>
          <cell r="B9141" t="str">
            <v>laly_tripicchio@hotmail.com</v>
          </cell>
          <cell r="C9141">
            <v>43993</v>
          </cell>
          <cell r="D9141" t="str">
            <v>Abierta</v>
          </cell>
          <cell r="E9141" t="str">
            <v>Recibido</v>
          </cell>
          <cell r="F9141" t="str">
            <v>Enviado</v>
          </cell>
          <cell r="G9141" t="str">
            <v>ARS</v>
          </cell>
          <cell r="H9141" t="str">
            <v>2295.61</v>
          </cell>
          <cell r="I9141" t="str">
            <v>344.34</v>
          </cell>
          <cell r="J9141">
            <v>0</v>
          </cell>
          <cell r="K9141" t="str">
            <v>1951.27</v>
          </cell>
          <cell r="L9141" t="str">
            <v>María laura Tripicchio</v>
          </cell>
          <cell r="M9141">
            <v>23971949</v>
          </cell>
          <cell r="N9141">
            <v>1132164825</v>
          </cell>
          <cell r="O9141" t="str">
            <v>María laura Tripicchio</v>
          </cell>
          <cell r="P9141">
            <v>1132164825</v>
          </cell>
          <cell r="Q9141" t="str">
            <v>Jose bonifacio</v>
          </cell>
          <cell r="R9141">
            <v>2424</v>
          </cell>
          <cell r="S9141" t="str">
            <v>7 41</v>
          </cell>
          <cell r="T9141" t="str">
            <v>Flores</v>
          </cell>
          <cell r="U9141" t="str">
            <v>Caba</v>
          </cell>
          <cell r="V9141">
            <v>1406</v>
          </cell>
          <cell r="W9141" t="str">
            <v>Capital Federal</v>
          </cell>
          <cell r="Y9141" t="str">
            <v>SIN CARGO (CABA Y GRAN PARTE DE GBA)</v>
          </cell>
          <cell r="Z9141" t="str">
            <v>Mercado Pago</v>
          </cell>
          <cell r="AA9141" t="str">
            <v>GIMEACCARDI</v>
          </cell>
          <cell r="AC9141" t="str">
            <v>ENTREGAR JUNTO CON LA ORDEN 646</v>
          </cell>
          <cell r="AD9141">
            <v>43993</v>
          </cell>
          <cell r="AE9141">
            <v>43994</v>
          </cell>
          <cell r="AF9141" t="str">
            <v>TAMIZ ACERO INXODABLE</v>
          </cell>
          <cell r="AG9141" t="str">
            <v>569.8</v>
          </cell>
          <cell r="AH9141">
            <v>1</v>
          </cell>
          <cell r="AI9141" t="str">
            <v>046BA4748 LE PUSE EL 15%</v>
          </cell>
          <cell r="AJ9141" t="str">
            <v>Móvil</v>
          </cell>
          <cell r="AK9141" t="str">
            <v>LLEVA 13-06 ENTRE 8 Y 13 HORAS</v>
          </cell>
          <cell r="AL9141">
            <v>1526259708</v>
          </cell>
          <cell r="AM9141">
            <v>229604634</v>
          </cell>
          <cell r="AN9141" t="str">
            <v>Sí</v>
          </cell>
        </row>
        <row r="9142">
          <cell r="A9142">
            <v>661</v>
          </cell>
          <cell r="B9142" t="str">
            <v>laly_tripicchio@hotmail.com</v>
          </cell>
          <cell r="AF9142" t="str">
            <v>BOWL BAMBOO BLANCO 6X15CM</v>
          </cell>
          <cell r="AG9142">
            <v>539</v>
          </cell>
          <cell r="AH9142">
            <v>1</v>
          </cell>
          <cell r="AI9142" t="str">
            <v>BA7797 merca separa con el 15%</v>
          </cell>
          <cell r="AN9142" t="str">
            <v>Sí</v>
          </cell>
        </row>
        <row r="9143">
          <cell r="A9143">
            <v>661</v>
          </cell>
          <cell r="B9143" t="str">
            <v>laly_tripicchio@hotmail.com</v>
          </cell>
          <cell r="AF9143" t="str">
            <v>BOWL BAMBOO NEGRO 6X12CM</v>
          </cell>
          <cell r="AG9143" t="str">
            <v>491.7</v>
          </cell>
          <cell r="AH9143">
            <v>1</v>
          </cell>
          <cell r="AI9143" t="str">
            <v>BA7831</v>
          </cell>
          <cell r="AN9143" t="str">
            <v>Sí</v>
          </cell>
        </row>
        <row r="9144">
          <cell r="A9144">
            <v>661</v>
          </cell>
          <cell r="B9144" t="str">
            <v>laly_tripicchio@hotmail.com</v>
          </cell>
          <cell r="AF9144" t="str">
            <v>YERBERO NEGRO JACK DANIELS SETX 2 14.5 X 8.5 CM.</v>
          </cell>
          <cell r="AG9144" t="str">
            <v>695.11</v>
          </cell>
          <cell r="AH9144">
            <v>1</v>
          </cell>
          <cell r="AI9144" t="str">
            <v>645LA77010</v>
          </cell>
          <cell r="AN9144" t="str">
            <v>Sí</v>
          </cell>
        </row>
        <row r="9145">
          <cell r="A9145">
            <v>660</v>
          </cell>
          <cell r="B9145" t="str">
            <v>sofitorre94@gmail.com</v>
          </cell>
          <cell r="C9145">
            <v>43993</v>
          </cell>
          <cell r="D9145" t="str">
            <v>Abierta</v>
          </cell>
          <cell r="E9145" t="str">
            <v>Recibido</v>
          </cell>
          <cell r="F9145" t="str">
            <v>Enviado</v>
          </cell>
          <cell r="G9145" t="str">
            <v>ARS</v>
          </cell>
          <cell r="H9145" t="str">
            <v>2464.31</v>
          </cell>
          <cell r="I9145">
            <v>0</v>
          </cell>
          <cell r="J9145">
            <v>0</v>
          </cell>
          <cell r="K9145" t="str">
            <v>2464.31</v>
          </cell>
          <cell r="L9145" t="str">
            <v>Sofia Torre</v>
          </cell>
          <cell r="M9145">
            <v>38241740</v>
          </cell>
          <cell r="N9145">
            <v>1133189963</v>
          </cell>
          <cell r="O9145" t="str">
            <v>Sofia Torre</v>
          </cell>
          <cell r="P9145">
            <v>1133189963</v>
          </cell>
          <cell r="Q9145" t="str">
            <v>Acoyte</v>
          </cell>
          <cell r="R9145">
            <v>419</v>
          </cell>
          <cell r="S9145">
            <v>6</v>
          </cell>
          <cell r="T9145" t="str">
            <v>Caballito</v>
          </cell>
          <cell r="U9145" t="str">
            <v>Caba</v>
          </cell>
          <cell r="V9145">
            <v>1405</v>
          </cell>
          <cell r="W9145" t="str">
            <v>Capital Federal</v>
          </cell>
          <cell r="Y9145" t="str">
            <v>SIN CARGO (CABA Y GRAN PARTE DE GBA)</v>
          </cell>
          <cell r="Z9145" t="str">
            <v>Mercado Pago</v>
          </cell>
          <cell r="AB9145" t="str">
            <v>Por favor llamar al 1133189963. No funciona timbre.</v>
          </cell>
          <cell r="AD9145">
            <v>43993</v>
          </cell>
          <cell r="AE9145">
            <v>43999</v>
          </cell>
          <cell r="AF9145" t="str">
            <v>CARAMELA DE VIDRIO 17*15 CM</v>
          </cell>
          <cell r="AG9145" t="str">
            <v>512.4</v>
          </cell>
          <cell r="AH9145">
            <v>1</v>
          </cell>
          <cell r="AI9145" t="str">
            <v>BA7284</v>
          </cell>
          <cell r="AJ9145" t="str">
            <v>Móvil</v>
          </cell>
          <cell r="AK9145" t="str">
            <v>LLEGA EL 19-06 ENTRE 8 Y 17 HORAS</v>
          </cell>
          <cell r="AL9145">
            <v>1526191969</v>
          </cell>
          <cell r="AM9145">
            <v>208692966</v>
          </cell>
          <cell r="AN9145" t="str">
            <v>Sí</v>
          </cell>
        </row>
        <row r="9146">
          <cell r="A9146">
            <v>660</v>
          </cell>
          <cell r="B9146" t="str">
            <v>sofitorre94@gmail.com</v>
          </cell>
          <cell r="AF9146" t="str">
            <v>BANDEJA BAMBOO BLANCA 35X4.5CM</v>
          </cell>
          <cell r="AG9146" t="str">
            <v>1951.91</v>
          </cell>
          <cell r="AH9146">
            <v>1</v>
          </cell>
          <cell r="AI9146" t="str">
            <v>BA7779</v>
          </cell>
          <cell r="AN9146" t="str">
            <v>Sí</v>
          </cell>
        </row>
        <row r="9147">
          <cell r="A9147">
            <v>659</v>
          </cell>
          <cell r="B9147" t="str">
            <v>marianantonelli.89@gmail.com</v>
          </cell>
          <cell r="C9147">
            <v>43993</v>
          </cell>
          <cell r="D9147" t="str">
            <v>Abierta</v>
          </cell>
          <cell r="E9147" t="str">
            <v>Recibido</v>
          </cell>
          <cell r="F9147" t="str">
            <v>Enviado</v>
          </cell>
          <cell r="G9147" t="str">
            <v>ARS</v>
          </cell>
          <cell r="H9147">
            <v>3230</v>
          </cell>
          <cell r="I9147">
            <v>0</v>
          </cell>
          <cell r="J9147">
            <v>0</v>
          </cell>
          <cell r="K9147">
            <v>3230</v>
          </cell>
          <cell r="L9147" t="str">
            <v>Mariana Antonelli</v>
          </cell>
          <cell r="M9147">
            <v>34538769</v>
          </cell>
          <cell r="N9147">
            <v>1169671498</v>
          </cell>
          <cell r="O9147" t="str">
            <v>Mariana Antonelli</v>
          </cell>
          <cell r="P9147">
            <v>1169671498</v>
          </cell>
          <cell r="Q9147" t="str">
            <v>Segurola</v>
          </cell>
          <cell r="R9147">
            <v>3011</v>
          </cell>
          <cell r="T9147" t="str">
            <v>Devoto</v>
          </cell>
          <cell r="U9147" t="str">
            <v>Caba</v>
          </cell>
          <cell r="V9147">
            <v>1417</v>
          </cell>
          <cell r="W9147" t="str">
            <v>Capital Federal</v>
          </cell>
          <cell r="Y9147" t="str">
            <v>SIN CARGO (CABA Y GRAN PARTE DE GBA)</v>
          </cell>
          <cell r="Z9147" t="str">
            <v>Mercado Pago</v>
          </cell>
          <cell r="AD9147">
            <v>43993</v>
          </cell>
          <cell r="AE9147">
            <v>43994</v>
          </cell>
          <cell r="AF9147" t="str">
            <v>PARRILLA PORTATIL PLEGABLE</v>
          </cell>
          <cell r="AG9147">
            <v>3230</v>
          </cell>
          <cell r="AH9147">
            <v>1</v>
          </cell>
          <cell r="AI9147" t="str">
            <v>093PA7070</v>
          </cell>
          <cell r="AJ9147" t="str">
            <v>Móvil</v>
          </cell>
          <cell r="AK9147" t="str">
            <v>LLEGA 17-06 ENTRE 8 Y 17 HORAS</v>
          </cell>
          <cell r="AL9147">
            <v>1526081544</v>
          </cell>
          <cell r="AM9147">
            <v>229028079</v>
          </cell>
          <cell r="AN9147" t="str">
            <v>Sí</v>
          </cell>
        </row>
        <row r="9148">
          <cell r="A9148">
            <v>658</v>
          </cell>
          <cell r="B9148" t="str">
            <v>rokuper@hotmail.com</v>
          </cell>
          <cell r="C9148">
            <v>43993</v>
          </cell>
          <cell r="D9148" t="str">
            <v>Abierta</v>
          </cell>
          <cell r="E9148" t="str">
            <v>Recibido</v>
          </cell>
          <cell r="F9148" t="str">
            <v>Enviado</v>
          </cell>
          <cell r="G9148" t="str">
            <v>ARS</v>
          </cell>
          <cell r="H9148" t="str">
            <v>4792.01</v>
          </cell>
          <cell r="I9148">
            <v>0</v>
          </cell>
          <cell r="J9148">
            <v>0</v>
          </cell>
          <cell r="K9148" t="str">
            <v>4792.01</v>
          </cell>
          <cell r="L9148" t="str">
            <v>Romina Kuperman</v>
          </cell>
          <cell r="M9148">
            <v>26157432</v>
          </cell>
          <cell r="N9148">
            <v>1135017771</v>
          </cell>
          <cell r="O9148" t="str">
            <v>Romina Kuperman</v>
          </cell>
          <cell r="P9148">
            <v>1135017771</v>
          </cell>
          <cell r="Q9148" t="str">
            <v>Maure</v>
          </cell>
          <cell r="R9148">
            <v>2126</v>
          </cell>
          <cell r="S9148">
            <v>0.33333333333333331</v>
          </cell>
          <cell r="T9148" t="str">
            <v>Palermo</v>
          </cell>
          <cell r="U9148" t="str">
            <v>Caba</v>
          </cell>
          <cell r="V9148">
            <v>1426</v>
          </cell>
          <cell r="W9148" t="str">
            <v>Capital Federal</v>
          </cell>
          <cell r="Y9148" t="str">
            <v>SIN CARGO (CABA Y GRAN PARTE DE GBA)</v>
          </cell>
          <cell r="Z9148" t="str">
            <v>Mercado Pago</v>
          </cell>
          <cell r="AD9148">
            <v>43993</v>
          </cell>
          <cell r="AE9148">
            <v>43994</v>
          </cell>
          <cell r="AF9148" t="str">
            <v>SECAPLATOS SILICONA 30.5 X 20.5 CM (Verde)</v>
          </cell>
          <cell r="AG9148" t="str">
            <v>294.01</v>
          </cell>
          <cell r="AH9148">
            <v>1</v>
          </cell>
          <cell r="AI9148" t="str">
            <v>BA3015 MERCA SEPA</v>
          </cell>
          <cell r="AJ9148" t="str">
            <v>Móvil</v>
          </cell>
          <cell r="AK9148" t="str">
            <v>LLEGA 17-06 ENTRE 8 Y 17 HORAS</v>
          </cell>
          <cell r="AL9148">
            <v>1525893237</v>
          </cell>
          <cell r="AM9148">
            <v>229250857</v>
          </cell>
          <cell r="AN9148" t="str">
            <v>Sí</v>
          </cell>
        </row>
        <row r="9149">
          <cell r="A9149">
            <v>658</v>
          </cell>
          <cell r="B9149" t="str">
            <v>rokuper@hotmail.com</v>
          </cell>
          <cell r="AF9149" t="str">
            <v>SET: BALDE CENTRIFUGADOR + 1 TRAPEADOR CON MOPA+ REPUESTO MOPA</v>
          </cell>
          <cell r="AG9149">
            <v>1799</v>
          </cell>
          <cell r="AH9149">
            <v>1</v>
          </cell>
          <cell r="AI9149" t="str">
            <v>046LI6698</v>
          </cell>
          <cell r="AN9149" t="str">
            <v>Sí</v>
          </cell>
        </row>
        <row r="9150">
          <cell r="A9150">
            <v>658</v>
          </cell>
          <cell r="B9150" t="str">
            <v>rokuper@hotmail.com</v>
          </cell>
          <cell r="AF9150" t="str">
            <v>CAJA ASIENTO TIBURON CELESTE 60X30X35CM</v>
          </cell>
          <cell r="AG9150">
            <v>1800</v>
          </cell>
          <cell r="AH9150">
            <v>1</v>
          </cell>
          <cell r="AI9150" t="str">
            <v>046CX7372</v>
          </cell>
          <cell r="AN9150" t="str">
            <v>Sí</v>
          </cell>
        </row>
        <row r="9151">
          <cell r="A9151">
            <v>658</v>
          </cell>
          <cell r="B9151" t="str">
            <v>rokuper@hotmail.com</v>
          </cell>
          <cell r="AF9151" t="str">
            <v>PROMO: BUDINERA + TARTERA + BATIDOR SEMIAUTOMATICO</v>
          </cell>
          <cell r="AG9151">
            <v>899</v>
          </cell>
          <cell r="AH9151">
            <v>1</v>
          </cell>
          <cell r="AI9151" t="str">
            <v>046BA4829//046BA4836//046BA4824</v>
          </cell>
          <cell r="AN9151" t="str">
            <v>Sí</v>
          </cell>
        </row>
        <row r="9152">
          <cell r="A9152">
            <v>657</v>
          </cell>
          <cell r="B9152" t="str">
            <v>anabelcapizzi@gmail.com</v>
          </cell>
          <cell r="C9152">
            <v>43993</v>
          </cell>
          <cell r="D9152" t="str">
            <v>Abierta</v>
          </cell>
          <cell r="E9152" t="str">
            <v>Recibido</v>
          </cell>
          <cell r="F9152" t="str">
            <v>Enviado</v>
          </cell>
          <cell r="G9152" t="str">
            <v>ARS</v>
          </cell>
          <cell r="H9152" t="str">
            <v>1079.18</v>
          </cell>
          <cell r="I9152" t="str">
            <v>42.03</v>
          </cell>
          <cell r="J9152">
            <v>0</v>
          </cell>
          <cell r="K9152" t="str">
            <v>1037.15</v>
          </cell>
          <cell r="L9152" t="str">
            <v>Anabel Capizzi</v>
          </cell>
          <cell r="M9152">
            <v>32947181</v>
          </cell>
          <cell r="N9152">
            <v>42831960</v>
          </cell>
          <cell r="O9152" t="str">
            <v>Anabel Capizzi</v>
          </cell>
          <cell r="P9152">
            <v>42831960</v>
          </cell>
          <cell r="Q9152" t="str">
            <v>Belelli</v>
          </cell>
          <cell r="R9152">
            <v>198</v>
          </cell>
          <cell r="S9152" t="str">
            <v>Casa (TERCERA CASA DESDE SAENZ, DE REJAS GRISES)</v>
          </cell>
          <cell r="T9152" t="str">
            <v>Lomas de Zamora</v>
          </cell>
          <cell r="U9152" t="str">
            <v>Lomas de Zamora</v>
          </cell>
          <cell r="V9152">
            <v>1832</v>
          </cell>
          <cell r="W9152" t="str">
            <v>Gran Buenos Aires</v>
          </cell>
          <cell r="Y9152" t="str">
            <v>SIN CARGO (CABA Y GRAN PARTE DE GBA)</v>
          </cell>
          <cell r="Z9152" t="str">
            <v>Mercado Pago</v>
          </cell>
          <cell r="AA9152" t="str">
            <v>GIMEACCARDI</v>
          </cell>
          <cell r="AB9152" t="str">
            <v>La dirección es Belelli 198, entre calles Saenz y Boedo. Está mal la numeración, y no queda justo en la esquina. Desde Sáenz es la tercera casa, de rejas grises.</v>
          </cell>
          <cell r="AD9152">
            <v>43993</v>
          </cell>
          <cell r="AE9152">
            <v>43994</v>
          </cell>
          <cell r="AF9152" t="str">
            <v>RALLADOR DE MANO GRUESO 20 CM</v>
          </cell>
          <cell r="AG9152" t="str">
            <v>49.99</v>
          </cell>
          <cell r="AH9152">
            <v>1</v>
          </cell>
          <cell r="AI9152" t="str">
            <v>BA7383</v>
          </cell>
          <cell r="AJ9152" t="str">
            <v>Web</v>
          </cell>
          <cell r="AK9152" t="str">
            <v>LLEGA 18-06 ENTRE 8 Y 17 HORAS</v>
          </cell>
          <cell r="AL9152">
            <v>1525735282</v>
          </cell>
          <cell r="AM9152">
            <v>226814290</v>
          </cell>
          <cell r="AN9152" t="str">
            <v>Sí</v>
          </cell>
        </row>
        <row r="9153">
          <cell r="A9153">
            <v>657</v>
          </cell>
          <cell r="B9153" t="str">
            <v>anabelcapizzi@gmail.com</v>
          </cell>
          <cell r="AF9153" t="str">
            <v>RALLADOR DE MANO MEDIANO 20 CM</v>
          </cell>
          <cell r="AG9153" t="str">
            <v>43.87</v>
          </cell>
          <cell r="AH9153">
            <v>1</v>
          </cell>
          <cell r="AI9153" t="str">
            <v>BA7382</v>
          </cell>
          <cell r="AN9153" t="str">
            <v>Sí</v>
          </cell>
        </row>
        <row r="9154">
          <cell r="A9154">
            <v>657</v>
          </cell>
          <cell r="B9154" t="str">
            <v>anabelcapizzi@gmail.com</v>
          </cell>
          <cell r="AF9154" t="str">
            <v>PROMO: TABLA DE PICAR + CUCHILO DE CERAMICA 20 CM</v>
          </cell>
          <cell r="AG9154">
            <v>799</v>
          </cell>
          <cell r="AH9154">
            <v>1</v>
          </cell>
          <cell r="AI9154" t="str">
            <v>42BA1021//046BA8187</v>
          </cell>
          <cell r="AN9154" t="str">
            <v>Sí</v>
          </cell>
        </row>
        <row r="9155">
          <cell r="A9155">
            <v>657</v>
          </cell>
          <cell r="B9155" t="str">
            <v>anabelcapizzi@gmail.com</v>
          </cell>
          <cell r="AF9155" t="str">
            <v>APOYA PAVA MADERA CERCO 17.5 CM</v>
          </cell>
          <cell r="AG9155" t="str">
            <v>186.32</v>
          </cell>
          <cell r="AH9155">
            <v>1</v>
          </cell>
          <cell r="AI9155" t="str">
            <v>BA5450</v>
          </cell>
          <cell r="AN9155" t="str">
            <v>Sí</v>
          </cell>
        </row>
        <row r="9156">
          <cell r="A9156">
            <v>656</v>
          </cell>
          <cell r="B9156" t="str">
            <v>giselajakimczuk@gmail.com</v>
          </cell>
          <cell r="C9156">
            <v>43993</v>
          </cell>
          <cell r="D9156" t="str">
            <v>Abierta</v>
          </cell>
          <cell r="E9156" t="str">
            <v>Recibido</v>
          </cell>
          <cell r="F9156" t="str">
            <v>Enviado</v>
          </cell>
          <cell r="G9156" t="str">
            <v>ARS</v>
          </cell>
          <cell r="H9156" t="str">
            <v>566.5</v>
          </cell>
          <cell r="I9156">
            <v>0</v>
          </cell>
          <cell r="J9156">
            <v>0</v>
          </cell>
          <cell r="K9156" t="str">
            <v>566.5</v>
          </cell>
          <cell r="L9156" t="str">
            <v>Gisela Jakimczuk</v>
          </cell>
          <cell r="M9156">
            <v>33606823</v>
          </cell>
          <cell r="N9156">
            <v>1131241901</v>
          </cell>
          <cell r="O9156" t="str">
            <v>Gisela Jakimczuk</v>
          </cell>
          <cell r="P9156">
            <v>1131241901</v>
          </cell>
          <cell r="Q9156" t="str">
            <v>Deheza</v>
          </cell>
          <cell r="R9156">
            <v>157</v>
          </cell>
          <cell r="S9156">
            <v>3</v>
          </cell>
          <cell r="T9156" t="str">
            <v>Sarandi</v>
          </cell>
          <cell r="U9156" t="str">
            <v>Avellaneda</v>
          </cell>
          <cell r="V9156">
            <v>1872</v>
          </cell>
          <cell r="W9156" t="str">
            <v>Gran Buenos Aires</v>
          </cell>
          <cell r="Y9156" t="str">
            <v>SIN CARGO (CABA Y GRAN PARTE DE GBA)</v>
          </cell>
          <cell r="Z9156" t="str">
            <v>Mercado Pago</v>
          </cell>
          <cell r="AC9156" t="str">
            <v>11-06 ENVIAR LI 7532</v>
          </cell>
          <cell r="AD9156">
            <v>43993</v>
          </cell>
          <cell r="AE9156">
            <v>43994</v>
          </cell>
          <cell r="AF9156" t="str">
            <v>TRAPEADOR DE PISO EXTENSIBLE</v>
          </cell>
          <cell r="AG9156" t="str">
            <v>566.5</v>
          </cell>
          <cell r="AH9156">
            <v>1</v>
          </cell>
          <cell r="AI9156" t="str">
            <v>046LI7537</v>
          </cell>
          <cell r="AJ9156" t="str">
            <v>Móvil</v>
          </cell>
          <cell r="AK9156" t="str">
            <v xml:space="preserve">LLEGA EL LI7532 VERDE, 17-06 ENTRE 8 Y 17 HORAS </v>
          </cell>
          <cell r="AL9156">
            <v>1525726301</v>
          </cell>
          <cell r="AM9156">
            <v>229211917</v>
          </cell>
          <cell r="AN9156" t="str">
            <v>Sí</v>
          </cell>
        </row>
        <row r="9157">
          <cell r="A9157">
            <v>655</v>
          </cell>
          <cell r="B9157" t="str">
            <v>msolfreire@hotmail.com</v>
          </cell>
          <cell r="C9157">
            <v>43993</v>
          </cell>
          <cell r="D9157" t="str">
            <v>Abierta</v>
          </cell>
          <cell r="E9157" t="str">
            <v>Recibido</v>
          </cell>
          <cell r="F9157" t="str">
            <v>Enviado</v>
          </cell>
          <cell r="G9157" t="str">
            <v>ARS</v>
          </cell>
          <cell r="H9157">
            <v>2698</v>
          </cell>
          <cell r="I9157">
            <v>0</v>
          </cell>
          <cell r="J9157">
            <v>0</v>
          </cell>
          <cell r="K9157">
            <v>2698</v>
          </cell>
          <cell r="L9157" t="str">
            <v>María sol Freire</v>
          </cell>
          <cell r="M9157">
            <v>36577408</v>
          </cell>
          <cell r="N9157">
            <v>1159237177</v>
          </cell>
          <cell r="O9157" t="str">
            <v>María sol Freire</v>
          </cell>
          <cell r="P9157">
            <v>1159237177</v>
          </cell>
          <cell r="Q9157" t="str">
            <v>Maestra muñoz</v>
          </cell>
          <cell r="R9157">
            <v>1981</v>
          </cell>
          <cell r="T9157" t="str">
            <v>Villa leon</v>
          </cell>
          <cell r="U9157" t="str">
            <v>Ituzaingó</v>
          </cell>
          <cell r="V9157">
            <v>1714</v>
          </cell>
          <cell r="W9157" t="str">
            <v>Gran Buenos Aires</v>
          </cell>
          <cell r="Y9157" t="str">
            <v>SIN CARGO (CABA Y GRAN PARTE DE GBA)</v>
          </cell>
          <cell r="Z9157" t="str">
            <v>Mercado Pago</v>
          </cell>
          <cell r="AD9157">
            <v>43993</v>
          </cell>
          <cell r="AE9157">
            <v>43994</v>
          </cell>
          <cell r="AF9157" t="str">
            <v>PROMO: BUDINERA + TARTERA + BATIDOR SEMIAUTOMATICO</v>
          </cell>
          <cell r="AG9157">
            <v>899</v>
          </cell>
          <cell r="AH9157">
            <v>1</v>
          </cell>
          <cell r="AI9157" t="str">
            <v>046BA4829//046BA4836//046BA4824</v>
          </cell>
          <cell r="AJ9157" t="str">
            <v>Móvil</v>
          </cell>
          <cell r="AK9157" t="str">
            <v>LLEGA 18-06 ENTRE 8 Y 17 HORAS</v>
          </cell>
          <cell r="AL9157">
            <v>1525642074</v>
          </cell>
          <cell r="AM9157">
            <v>228659861</v>
          </cell>
          <cell r="AN9157" t="str">
            <v>Sí</v>
          </cell>
        </row>
        <row r="9158">
          <cell r="A9158">
            <v>655</v>
          </cell>
          <cell r="B9158" t="str">
            <v>msolfreire@hotmail.com</v>
          </cell>
          <cell r="AF9158" t="str">
            <v>SET: BALDE CENTRIFUGADOR + 1 TRAPEADOR CON MOPA+ REPUESTO MOPA</v>
          </cell>
          <cell r="AG9158">
            <v>1799</v>
          </cell>
          <cell r="AH9158">
            <v>1</v>
          </cell>
          <cell r="AI9158" t="str">
            <v>046LI6698</v>
          </cell>
          <cell r="AN9158" t="str">
            <v>Sí</v>
          </cell>
        </row>
        <row r="9159">
          <cell r="A9159">
            <v>654</v>
          </cell>
          <cell r="B9159" t="str">
            <v>melinamlv@hotmail.com</v>
          </cell>
          <cell r="C9159">
            <v>43993</v>
          </cell>
          <cell r="D9159" t="str">
            <v>Abierta</v>
          </cell>
          <cell r="E9159" t="str">
            <v>Recibido</v>
          </cell>
          <cell r="F9159" t="str">
            <v>Enviado</v>
          </cell>
          <cell r="G9159" t="str">
            <v>ARS</v>
          </cell>
          <cell r="H9159" t="str">
            <v>3202.74</v>
          </cell>
          <cell r="I9159">
            <v>0</v>
          </cell>
          <cell r="J9159">
            <v>0</v>
          </cell>
          <cell r="K9159" t="str">
            <v>3202.74</v>
          </cell>
          <cell r="L9159" t="str">
            <v>Melina Vieytes</v>
          </cell>
          <cell r="M9159">
            <v>39390952</v>
          </cell>
          <cell r="N9159">
            <v>1151809446</v>
          </cell>
          <cell r="O9159" t="str">
            <v>Melina Vieytes</v>
          </cell>
          <cell r="P9159">
            <v>1151809446</v>
          </cell>
          <cell r="Q9159" t="str">
            <v>Avenida la Plata</v>
          </cell>
          <cell r="R9159">
            <v>3963</v>
          </cell>
          <cell r="S9159" t="str">
            <v>Casa</v>
          </cell>
          <cell r="T9159" t="str">
            <v>Santos Lugares</v>
          </cell>
          <cell r="U9159" t="str">
            <v>Buenos Aires</v>
          </cell>
          <cell r="V9159">
            <v>1676</v>
          </cell>
          <cell r="W9159" t="str">
            <v>Gran Buenos Aires</v>
          </cell>
          <cell r="Y9159" t="str">
            <v>SIN CARGO (CABA Y GRAN PARTE DE GBA)</v>
          </cell>
          <cell r="Z9159" t="str">
            <v>Mercado Pago</v>
          </cell>
          <cell r="AD9159">
            <v>43993</v>
          </cell>
          <cell r="AE9159">
            <v>43994</v>
          </cell>
          <cell r="AF9159" t="str">
            <v>PROMO: MOPA PREMIUM + TRAPEADOR DE MANO</v>
          </cell>
          <cell r="AG9159">
            <v>2099</v>
          </cell>
          <cell r="AH9159">
            <v>1</v>
          </cell>
          <cell r="AI9159" t="str">
            <v>046LI6698//046LI7902</v>
          </cell>
          <cell r="AJ9159" t="str">
            <v>Móvil</v>
          </cell>
          <cell r="AK9159" t="str">
            <v>LLEGA 18-06 ENTRE 8 Y 17 HORAS</v>
          </cell>
          <cell r="AL9159">
            <v>1525395286</v>
          </cell>
          <cell r="AM9159">
            <v>228875959</v>
          </cell>
          <cell r="AN9159" t="str">
            <v>Sí</v>
          </cell>
        </row>
        <row r="9160">
          <cell r="A9160">
            <v>654</v>
          </cell>
          <cell r="B9160" t="str">
            <v>melinamlv@hotmail.com</v>
          </cell>
          <cell r="AF9160" t="str">
            <v>CEPILLO PARA INODORO DE ACERO INOXIDABLE</v>
          </cell>
          <cell r="AG9160" t="str">
            <v>722.04</v>
          </cell>
          <cell r="AH9160">
            <v>1</v>
          </cell>
          <cell r="AI9160" t="str">
            <v>AB6625</v>
          </cell>
          <cell r="AN9160" t="str">
            <v>Sí</v>
          </cell>
        </row>
        <row r="9161">
          <cell r="A9161">
            <v>654</v>
          </cell>
          <cell r="B9161" t="str">
            <v>melinamlv@hotmail.com</v>
          </cell>
          <cell r="AF9161" t="str">
            <v>BOTELLA VIDRIO H2O 1 LITRO CORCHO ECOLOGICO</v>
          </cell>
          <cell r="AG9161" t="str">
            <v>381.7</v>
          </cell>
          <cell r="AH9161">
            <v>1</v>
          </cell>
          <cell r="AI9161" t="str">
            <v>019BO5217NEW</v>
          </cell>
          <cell r="AN9161" t="str">
            <v>Sí</v>
          </cell>
        </row>
        <row r="9162">
          <cell r="A9162">
            <v>653</v>
          </cell>
          <cell r="B9162" t="str">
            <v>ginapignataro2006@gmail.com</v>
          </cell>
          <cell r="C9162">
            <v>43993</v>
          </cell>
          <cell r="D9162" t="str">
            <v>Abierta</v>
          </cell>
          <cell r="E9162" t="str">
            <v>Pendiente</v>
          </cell>
          <cell r="F9162" t="str">
            <v>No está empaquetado</v>
          </cell>
          <cell r="G9162" t="str">
            <v>ARS</v>
          </cell>
          <cell r="H9162" t="str">
            <v>1806.31</v>
          </cell>
          <cell r="I9162">
            <v>0</v>
          </cell>
          <cell r="J9162">
            <v>0</v>
          </cell>
          <cell r="K9162" t="str">
            <v>1806.31</v>
          </cell>
          <cell r="L9162" t="str">
            <v>Gina Pignataro</v>
          </cell>
          <cell r="M9162">
            <v>47170343</v>
          </cell>
          <cell r="N9162">
            <v>1131321323</v>
          </cell>
          <cell r="O9162" t="str">
            <v>Gina Pignataro</v>
          </cell>
          <cell r="P9162">
            <v>1131321323</v>
          </cell>
          <cell r="Q9162" t="str">
            <v>Neuquén</v>
          </cell>
          <cell r="R9162">
            <v>2347</v>
          </cell>
          <cell r="S9162" t="str">
            <v>Pb a</v>
          </cell>
          <cell r="T9162" t="str">
            <v>Caballito</v>
          </cell>
          <cell r="U9162" t="str">
            <v>Buenos Aires</v>
          </cell>
          <cell r="V9162">
            <v>1406</v>
          </cell>
          <cell r="W9162" t="str">
            <v>Capital Federal</v>
          </cell>
          <cell r="Y9162" t="str">
            <v>SIN CARGO (CABA Y GRAN PARTE DE GBA)</v>
          </cell>
          <cell r="Z9162" t="str">
            <v>Mercado Pago</v>
          </cell>
          <cell r="AF9162" t="str">
            <v>PUFF REDONDO CHICO ROSA DE 30CM Y 30H</v>
          </cell>
          <cell r="AG9162" t="str">
            <v>1806.31</v>
          </cell>
          <cell r="AH9162">
            <v>1</v>
          </cell>
          <cell r="AI9162" t="str">
            <v>AS7259</v>
          </cell>
          <cell r="AJ9162" t="str">
            <v>Móvil</v>
          </cell>
          <cell r="AK9162" t="str">
            <v/>
          </cell>
          <cell r="AL9162">
            <v>1525233429</v>
          </cell>
          <cell r="AM9162">
            <v>228954351</v>
          </cell>
          <cell r="AN9162" t="str">
            <v>Sí</v>
          </cell>
        </row>
        <row r="9163">
          <cell r="A9163">
            <v>652</v>
          </cell>
          <cell r="B9163" t="str">
            <v>gabyracioppe@icloud.com</v>
          </cell>
          <cell r="C9163">
            <v>43993</v>
          </cell>
          <cell r="D9163" t="str">
            <v>Abierta</v>
          </cell>
          <cell r="E9163" t="str">
            <v>Recibido</v>
          </cell>
          <cell r="F9163" t="str">
            <v>Enviado</v>
          </cell>
          <cell r="G9163" t="str">
            <v>ARS</v>
          </cell>
          <cell r="H9163">
            <v>1799</v>
          </cell>
          <cell r="I9163">
            <v>0</v>
          </cell>
          <cell r="J9163">
            <v>0</v>
          </cell>
          <cell r="K9163">
            <v>1799</v>
          </cell>
          <cell r="L9163" t="str">
            <v>Gabriela Racioppe</v>
          </cell>
          <cell r="M9163">
            <v>35411012</v>
          </cell>
          <cell r="N9163">
            <v>2245432943</v>
          </cell>
          <cell r="O9163" t="str">
            <v>Gabriela Racioppe</v>
          </cell>
          <cell r="P9163">
            <v>2245432943</v>
          </cell>
          <cell r="Q9163" t="str">
            <v>Arevalo</v>
          </cell>
          <cell r="R9163">
            <v>1772</v>
          </cell>
          <cell r="S9163" t="str">
            <v>3h</v>
          </cell>
          <cell r="T9163" t="str">
            <v>Palermo</v>
          </cell>
          <cell r="U9163" t="str">
            <v>Buenos Aires</v>
          </cell>
          <cell r="V9163">
            <v>1414</v>
          </cell>
          <cell r="W9163" t="str">
            <v>Capital Federal</v>
          </cell>
          <cell r="Y9163" t="str">
            <v>SIN CARGO (CABA Y GRAN PARTE DE GBA)</v>
          </cell>
          <cell r="Z9163" t="str">
            <v>Mercado Pago</v>
          </cell>
          <cell r="AD9163">
            <v>43993</v>
          </cell>
          <cell r="AE9163">
            <v>43994</v>
          </cell>
          <cell r="AF9163" t="str">
            <v>SET: BALDE CENTRIFUGADOR + 1 TRAPEADOR CON MOPA+ REPUESTO MOPA</v>
          </cell>
          <cell r="AG9163">
            <v>1799</v>
          </cell>
          <cell r="AH9163">
            <v>1</v>
          </cell>
          <cell r="AI9163" t="str">
            <v>046LI6698</v>
          </cell>
          <cell r="AJ9163" t="str">
            <v>Móvil</v>
          </cell>
          <cell r="AK9163" t="str">
            <v>LLEGA 17-06 ENTRE 8 Y 17 HORAS</v>
          </cell>
          <cell r="AL9163">
            <v>1525164774</v>
          </cell>
          <cell r="AM9163">
            <v>228912372</v>
          </cell>
          <cell r="AN9163" t="str">
            <v>Sí</v>
          </cell>
        </row>
        <row r="9164">
          <cell r="A9164">
            <v>651</v>
          </cell>
          <cell r="B9164" t="str">
            <v>ginapignataro2006@gmail.com</v>
          </cell>
          <cell r="C9164">
            <v>43993</v>
          </cell>
          <cell r="D9164" t="str">
            <v>Abierta</v>
          </cell>
          <cell r="E9164" t="str">
            <v>Pendiente</v>
          </cell>
          <cell r="F9164" t="str">
            <v>No está empaquetado</v>
          </cell>
          <cell r="G9164" t="str">
            <v>ARS</v>
          </cell>
          <cell r="H9164" t="str">
            <v>1806.31</v>
          </cell>
          <cell r="I9164">
            <v>0</v>
          </cell>
          <cell r="J9164">
            <v>0</v>
          </cell>
          <cell r="K9164" t="str">
            <v>1806.31</v>
          </cell>
          <cell r="L9164" t="str">
            <v>Gina Pignataro</v>
          </cell>
          <cell r="M9164">
            <v>47170343</v>
          </cell>
          <cell r="N9164">
            <v>1131321323</v>
          </cell>
          <cell r="O9164" t="str">
            <v>Gina Pignataro</v>
          </cell>
          <cell r="P9164">
            <v>1131321323</v>
          </cell>
          <cell r="Q9164" t="str">
            <v>Neuquen</v>
          </cell>
          <cell r="R9164">
            <v>2347</v>
          </cell>
          <cell r="S9164" t="str">
            <v>Pb A</v>
          </cell>
          <cell r="T9164" t="str">
            <v>Caballito</v>
          </cell>
          <cell r="U9164" t="str">
            <v>Buenos Aires</v>
          </cell>
          <cell r="V9164">
            <v>1406</v>
          </cell>
          <cell r="W9164" t="str">
            <v>Capital Federal</v>
          </cell>
          <cell r="Y9164" t="str">
            <v>SIN CARGO (CABA Y GRAN PARTE DE GBA)</v>
          </cell>
          <cell r="Z9164" t="str">
            <v>Mercado Pago</v>
          </cell>
          <cell r="AF9164" t="str">
            <v>PUFF REDONDO CHICO ROSA DE 30CM Y 30H</v>
          </cell>
          <cell r="AG9164" t="str">
            <v>1806.31</v>
          </cell>
          <cell r="AH9164">
            <v>1</v>
          </cell>
          <cell r="AI9164" t="str">
            <v>AS7259</v>
          </cell>
          <cell r="AJ9164" t="str">
            <v>Móvil</v>
          </cell>
          <cell r="AK9164" t="str">
            <v/>
          </cell>
          <cell r="AL9164">
            <v>1525042486</v>
          </cell>
          <cell r="AM9164">
            <v>228867061</v>
          </cell>
          <cell r="AN9164" t="str">
            <v>Sí</v>
          </cell>
        </row>
        <row r="9165">
          <cell r="A9165">
            <v>650</v>
          </cell>
          <cell r="B9165" t="str">
            <v>miksilvi@hotmail.com</v>
          </cell>
          <cell r="C9165">
            <v>43993</v>
          </cell>
          <cell r="D9165" t="str">
            <v>Abierta</v>
          </cell>
          <cell r="E9165" t="str">
            <v>Recibido</v>
          </cell>
          <cell r="F9165" t="str">
            <v>Enviado</v>
          </cell>
          <cell r="G9165" t="str">
            <v>ARS</v>
          </cell>
          <cell r="H9165">
            <v>1799</v>
          </cell>
          <cell r="I9165">
            <v>0</v>
          </cell>
          <cell r="J9165">
            <v>0</v>
          </cell>
          <cell r="K9165">
            <v>1799</v>
          </cell>
          <cell r="L9165" t="str">
            <v>Silvina Acevedo</v>
          </cell>
          <cell r="M9165">
            <v>28901005</v>
          </cell>
          <cell r="N9165">
            <v>1160174248</v>
          </cell>
          <cell r="O9165" t="str">
            <v>Silvina Acevedo</v>
          </cell>
          <cell r="P9165">
            <v>1160174248</v>
          </cell>
          <cell r="Q9165" t="str">
            <v>Figueroa Alcorta y Panamericana, Escalera 69</v>
          </cell>
          <cell r="R9165">
            <v>0</v>
          </cell>
          <cell r="S9165" t="str">
            <v>Dpto B piso 2</v>
          </cell>
          <cell r="T9165" t="str">
            <v>Barrio San Isidro</v>
          </cell>
          <cell r="U9165" t="str">
            <v>Buenos Aires</v>
          </cell>
          <cell r="V9165">
            <v>1609</v>
          </cell>
          <cell r="W9165" t="str">
            <v>Gran Buenos Aires</v>
          </cell>
          <cell r="Y9165" t="str">
            <v>SIN CARGO (CABA Y GRAN PARTE DE GBA)</v>
          </cell>
          <cell r="Z9165" t="str">
            <v>Mercado Pago</v>
          </cell>
          <cell r="AB9165" t="str">
            <v>Buenos días, la dirección es Figueroa Alcorta y Panamericana Escalera 69 piso 2 depto b, Boulogne. No tiene altura exacta la calle porque son escaleras, de todas formas mi escalera queda sobre Figueroa Alcorta ( para mejor orientacion entre Ravello y Obarrio) cualquier duda mi celular es 1160174248 Silvina</v>
          </cell>
          <cell r="AD9165">
            <v>43993</v>
          </cell>
          <cell r="AE9165">
            <v>43994</v>
          </cell>
          <cell r="AF9165" t="str">
            <v>SET: BALDE CENTRIFUGADOR + 1 TRAPEADOR CON MOPA+ REPUESTO MOPA</v>
          </cell>
          <cell r="AG9165">
            <v>1799</v>
          </cell>
          <cell r="AH9165">
            <v>1</v>
          </cell>
          <cell r="AI9165" t="str">
            <v>046LI6698</v>
          </cell>
          <cell r="AJ9165" t="str">
            <v>Móvil</v>
          </cell>
          <cell r="AK9165" t="str">
            <v>LLEGA 18-06 ENTRE 8 Y 17 HORAS</v>
          </cell>
          <cell r="AL9165">
            <v>1524941809</v>
          </cell>
          <cell r="AM9165">
            <v>228765995</v>
          </cell>
          <cell r="AN9165" t="str">
            <v>Sí</v>
          </cell>
        </row>
        <row r="9166">
          <cell r="A9166">
            <v>649</v>
          </cell>
          <cell r="B9166" t="str">
            <v>mflorconde@gmail.com</v>
          </cell>
          <cell r="C9166">
            <v>43993</v>
          </cell>
          <cell r="D9166" t="str">
            <v>Abierta</v>
          </cell>
          <cell r="E9166" t="str">
            <v>Recibido</v>
          </cell>
          <cell r="F9166" t="str">
            <v>Enviado</v>
          </cell>
          <cell r="G9166" t="str">
            <v>ARS</v>
          </cell>
          <cell r="H9166">
            <v>3416</v>
          </cell>
          <cell r="I9166">
            <v>0</v>
          </cell>
          <cell r="J9166">
            <v>0</v>
          </cell>
          <cell r="K9166">
            <v>3416</v>
          </cell>
          <cell r="L9166" t="str">
            <v>Maria Florencia Conde</v>
          </cell>
          <cell r="M9166">
            <v>37141141</v>
          </cell>
          <cell r="N9166">
            <v>1167543646</v>
          </cell>
          <cell r="O9166" t="str">
            <v>Maria Florencia Conde</v>
          </cell>
          <cell r="P9166">
            <v>1167543646</v>
          </cell>
          <cell r="Q9166" t="str">
            <v>Leopoldo Marechal</v>
          </cell>
          <cell r="R9166">
            <v>1168</v>
          </cell>
          <cell r="S9166" t="str">
            <v>1° A</v>
          </cell>
          <cell r="T9166" t="str">
            <v>Villa Crespo</v>
          </cell>
          <cell r="U9166" t="str">
            <v>Capital Federal</v>
          </cell>
          <cell r="V9166">
            <v>1414</v>
          </cell>
          <cell r="W9166" t="str">
            <v>Capital Federal</v>
          </cell>
          <cell r="Y9166" t="str">
            <v>SIN CARGO (CABA Y GRAN PARTE DE GBA)</v>
          </cell>
          <cell r="Z9166" t="str">
            <v>Mercado Pago</v>
          </cell>
          <cell r="AB9166" t="str">
            <v>Por favor dos de color madera claro lisas con blanco (como se ve la que se encuentra desplegada en la foto)</v>
          </cell>
          <cell r="AD9166">
            <v>43993</v>
          </cell>
          <cell r="AE9166">
            <v>43994</v>
          </cell>
          <cell r="AF9166" t="str">
            <v>MESA PLEGABLE PARA PC MADERA Y METAL 59X39X23CM</v>
          </cell>
          <cell r="AG9166">
            <v>1708</v>
          </cell>
          <cell r="AH9166">
            <v>2</v>
          </cell>
          <cell r="AI9166" t="str">
            <v>046ME7897</v>
          </cell>
          <cell r="AJ9166" t="str">
            <v>Web</v>
          </cell>
          <cell r="AK9166" t="str">
            <v>LLEVA 13-06 ENTRE 8 Y 13 HORAS</v>
          </cell>
          <cell r="AL9166">
            <v>1524925603</v>
          </cell>
          <cell r="AM9166">
            <v>228816854</v>
          </cell>
          <cell r="AN9166" t="str">
            <v>Sí</v>
          </cell>
        </row>
        <row r="9167">
          <cell r="A9167">
            <v>648</v>
          </cell>
          <cell r="B9167" t="str">
            <v>camiguridi@gmail.com</v>
          </cell>
          <cell r="C9167">
            <v>43993</v>
          </cell>
          <cell r="D9167" t="str">
            <v>Abierta</v>
          </cell>
          <cell r="E9167" t="str">
            <v>Recibido</v>
          </cell>
          <cell r="F9167" t="str">
            <v>Enviado</v>
          </cell>
          <cell r="G9167" t="str">
            <v>ARS</v>
          </cell>
          <cell r="H9167">
            <v>1799</v>
          </cell>
          <cell r="I9167">
            <v>0</v>
          </cell>
          <cell r="J9167">
            <v>0</v>
          </cell>
          <cell r="K9167">
            <v>1799</v>
          </cell>
          <cell r="L9167" t="str">
            <v>Camila Guridi</v>
          </cell>
          <cell r="M9167">
            <v>38504332</v>
          </cell>
          <cell r="N9167">
            <v>1168145754</v>
          </cell>
          <cell r="O9167" t="str">
            <v>Camila Guridi</v>
          </cell>
          <cell r="P9167">
            <v>1168145754</v>
          </cell>
          <cell r="Q9167" t="str">
            <v>Arias</v>
          </cell>
          <cell r="R9167">
            <v>1645</v>
          </cell>
          <cell r="S9167">
            <v>0.25</v>
          </cell>
          <cell r="T9167" t="str">
            <v>Núñez</v>
          </cell>
          <cell r="U9167" t="str">
            <v>Caba</v>
          </cell>
          <cell r="V9167">
            <v>1429</v>
          </cell>
          <cell r="W9167" t="str">
            <v>Capital Federal</v>
          </cell>
          <cell r="Y9167" t="str">
            <v>SIN CARGO (CABA Y GRAN PARTE DE GBA)</v>
          </cell>
          <cell r="Z9167" t="str">
            <v>Mercado Pago</v>
          </cell>
          <cell r="AD9167">
            <v>43993</v>
          </cell>
          <cell r="AE9167">
            <v>43994</v>
          </cell>
          <cell r="AF9167" t="str">
            <v>SET: BALDE CENTRIFUGADOR + 1 TRAPEADOR CON MOPA+ REPUESTO MOPA</v>
          </cell>
          <cell r="AG9167">
            <v>1799</v>
          </cell>
          <cell r="AH9167">
            <v>1</v>
          </cell>
          <cell r="AI9167" t="str">
            <v>046LI6698</v>
          </cell>
          <cell r="AJ9167" t="str">
            <v>Móvil</v>
          </cell>
          <cell r="AK9167" t="str">
            <v>LLEGA 17-06 ENTRE 8 Y 17 HORAS</v>
          </cell>
          <cell r="AL9167">
            <v>1524917752</v>
          </cell>
          <cell r="AM9167">
            <v>228812239</v>
          </cell>
          <cell r="AN9167" t="str">
            <v>Sí</v>
          </cell>
        </row>
        <row r="9168">
          <cell r="A9168">
            <v>647</v>
          </cell>
          <cell r="B9168" t="str">
            <v>mica.debn@hotmail.com</v>
          </cell>
          <cell r="C9168">
            <v>43993</v>
          </cell>
          <cell r="D9168" t="str">
            <v>Abierta</v>
          </cell>
          <cell r="E9168" t="str">
            <v>Recibido</v>
          </cell>
          <cell r="F9168" t="str">
            <v>Enviado</v>
          </cell>
          <cell r="G9168" t="str">
            <v>ARS</v>
          </cell>
          <cell r="H9168" t="str">
            <v>1304.99</v>
          </cell>
          <cell r="I9168" t="str">
            <v>60.9</v>
          </cell>
          <cell r="J9168">
            <v>0</v>
          </cell>
          <cell r="K9168" t="str">
            <v>1244.09</v>
          </cell>
          <cell r="L9168" t="str">
            <v>Micaela Camila Gamarra</v>
          </cell>
          <cell r="M9168">
            <v>38151260</v>
          </cell>
          <cell r="N9168">
            <v>1162704929</v>
          </cell>
          <cell r="O9168" t="str">
            <v>Micaela Camila Gamarra</v>
          </cell>
          <cell r="P9168">
            <v>1162704929</v>
          </cell>
          <cell r="Q9168" t="str">
            <v>Pedernera</v>
          </cell>
          <cell r="R9168">
            <v>1589</v>
          </cell>
          <cell r="T9168" t="str">
            <v>Flores</v>
          </cell>
          <cell r="U9168" t="str">
            <v>Ciudad Autónoma de Buenos Aires</v>
          </cell>
          <cell r="V9168">
            <v>1406</v>
          </cell>
          <cell r="W9168" t="str">
            <v>Capital Federal</v>
          </cell>
          <cell r="Y9168" t="str">
            <v>SIN CARGO (CABA Y GRAN PARTE DE GBA)</v>
          </cell>
          <cell r="Z9168" t="str">
            <v>Mercado Pago</v>
          </cell>
          <cell r="AA9168" t="str">
            <v>AGUSBAKEOFF</v>
          </cell>
          <cell r="AD9168">
            <v>43993</v>
          </cell>
          <cell r="AE9168">
            <v>43994</v>
          </cell>
          <cell r="AF9168" t="str">
            <v>PACK X 6 VASO BRILHANTE X 310ML</v>
          </cell>
          <cell r="AG9168" t="str">
            <v>405.99</v>
          </cell>
          <cell r="AH9168">
            <v>1</v>
          </cell>
          <cell r="AI9168" t="str">
            <v>TW4699</v>
          </cell>
          <cell r="AJ9168" t="str">
            <v>Móvil</v>
          </cell>
          <cell r="AK9168" t="str">
            <v>LLEVA 13-06 ENTRE 8 Y 13 HORAS</v>
          </cell>
          <cell r="AL9168">
            <v>1524632738</v>
          </cell>
          <cell r="AM9168">
            <v>228669338</v>
          </cell>
          <cell r="AN9168" t="str">
            <v>Sí</v>
          </cell>
        </row>
        <row r="9169">
          <cell r="A9169">
            <v>647</v>
          </cell>
          <cell r="B9169" t="str">
            <v>mica.debn@hotmail.com</v>
          </cell>
          <cell r="AF9169" t="str">
            <v>PROMO: BUDINERA + TARTERA + BATIDOR SEMIAUTOMATICO</v>
          </cell>
          <cell r="AG9169">
            <v>899</v>
          </cell>
          <cell r="AH9169">
            <v>1</v>
          </cell>
          <cell r="AI9169" t="str">
            <v>046BA4829//046BA4836//046BA4824</v>
          </cell>
          <cell r="AN9169" t="str">
            <v>Sí</v>
          </cell>
        </row>
        <row r="9170">
          <cell r="A9170">
            <v>646</v>
          </cell>
          <cell r="B9170" t="str">
            <v>laly_tripicchio@hotmail.com</v>
          </cell>
          <cell r="C9170">
            <v>43993</v>
          </cell>
          <cell r="D9170" t="str">
            <v>Abierta</v>
          </cell>
          <cell r="E9170" t="str">
            <v>Recibido</v>
          </cell>
          <cell r="F9170" t="str">
            <v>Enviado</v>
          </cell>
          <cell r="G9170" t="str">
            <v>ARS</v>
          </cell>
          <cell r="H9170">
            <v>1799</v>
          </cell>
          <cell r="I9170">
            <v>0</v>
          </cell>
          <cell r="J9170">
            <v>0</v>
          </cell>
          <cell r="K9170">
            <v>1799</v>
          </cell>
          <cell r="L9170" t="str">
            <v>María laura Tripicchio</v>
          </cell>
          <cell r="M9170">
            <v>23971949</v>
          </cell>
          <cell r="N9170">
            <v>1132164825</v>
          </cell>
          <cell r="O9170" t="str">
            <v>María laura Tripicchio</v>
          </cell>
          <cell r="P9170">
            <v>1132164825</v>
          </cell>
          <cell r="Q9170" t="str">
            <v>Jose bonifacio</v>
          </cell>
          <cell r="R9170">
            <v>2424</v>
          </cell>
          <cell r="S9170" t="str">
            <v>7 41</v>
          </cell>
          <cell r="T9170" t="str">
            <v>Flores</v>
          </cell>
          <cell r="U9170" t="str">
            <v>Caba</v>
          </cell>
          <cell r="V9170">
            <v>1406</v>
          </cell>
          <cell r="W9170" t="str">
            <v>Capital Federal</v>
          </cell>
          <cell r="Y9170" t="str">
            <v>SIN CARGO (CABA Y GRAN PARTE DE GBA)</v>
          </cell>
          <cell r="Z9170" t="str">
            <v>Mercado Pago</v>
          </cell>
          <cell r="AC9170" t="str">
            <v>AGREGAGO PEDIDO #661 ENVIAR JUNTOS!!!!</v>
          </cell>
          <cell r="AD9170">
            <v>43993</v>
          </cell>
          <cell r="AE9170">
            <v>43994</v>
          </cell>
          <cell r="AF9170" t="str">
            <v>SET: BALDE CENTRIFUGADOR + 1 TRAPEADOR CON MOPA+ REPUESTO MOPA</v>
          </cell>
          <cell r="AG9170">
            <v>1799</v>
          </cell>
          <cell r="AH9170">
            <v>1</v>
          </cell>
          <cell r="AI9170" t="str">
            <v>046LI6698</v>
          </cell>
          <cell r="AJ9170" t="str">
            <v>Móvil</v>
          </cell>
          <cell r="AK9170" t="str">
            <v>LLEVA 13-06 ENTRE 8 Y 13 HORAS</v>
          </cell>
          <cell r="AL9170">
            <v>1524616936</v>
          </cell>
          <cell r="AM9170">
            <v>228666160</v>
          </cell>
          <cell r="AN9170" t="str">
            <v>Sí</v>
          </cell>
        </row>
        <row r="9171">
          <cell r="A9171">
            <v>645</v>
          </cell>
          <cell r="B9171" t="str">
            <v>laly_tripicchio@hotmail.com</v>
          </cell>
          <cell r="C9171">
            <v>43993</v>
          </cell>
          <cell r="D9171" t="str">
            <v>Abierta</v>
          </cell>
          <cell r="E9171" t="str">
            <v>Recibido</v>
          </cell>
          <cell r="F9171" t="str">
            <v>Enviado</v>
          </cell>
          <cell r="G9171" t="str">
            <v>ARS</v>
          </cell>
          <cell r="H9171">
            <v>1799</v>
          </cell>
          <cell r="I9171">
            <v>0</v>
          </cell>
          <cell r="J9171">
            <v>0</v>
          </cell>
          <cell r="K9171">
            <v>1799</v>
          </cell>
          <cell r="L9171" t="str">
            <v>Marta Iunes</v>
          </cell>
          <cell r="M9171">
            <v>10939638</v>
          </cell>
          <cell r="N9171">
            <v>45667724</v>
          </cell>
          <cell r="O9171" t="str">
            <v>Marta Iunes</v>
          </cell>
          <cell r="P9171">
            <v>45667724</v>
          </cell>
          <cell r="Q9171" t="str">
            <v>Gral cesar diaz</v>
          </cell>
          <cell r="R9171">
            <v>4673</v>
          </cell>
          <cell r="T9171" t="str">
            <v>Floresta</v>
          </cell>
          <cell r="U9171" t="str">
            <v>Caba</v>
          </cell>
          <cell r="V9171">
            <v>1407</v>
          </cell>
          <cell r="W9171" t="str">
            <v>Capital Federal</v>
          </cell>
          <cell r="Y9171" t="str">
            <v>SIN CARGO (CABA Y GRAN PARTE DE GBA)</v>
          </cell>
          <cell r="Z9171" t="str">
            <v>Mercado Pago</v>
          </cell>
          <cell r="AD9171">
            <v>43993</v>
          </cell>
          <cell r="AE9171">
            <v>43994</v>
          </cell>
          <cell r="AF9171" t="str">
            <v>SET: BALDE CENTRIFUGADOR + 1 TRAPEADOR CON MOPA+ REPUESTO MOPA</v>
          </cell>
          <cell r="AG9171">
            <v>1799</v>
          </cell>
          <cell r="AH9171">
            <v>1</v>
          </cell>
          <cell r="AI9171" t="str">
            <v>046LI6698</v>
          </cell>
          <cell r="AJ9171" t="str">
            <v>Móvil</v>
          </cell>
          <cell r="AK9171" t="str">
            <v>LLEGA 17-06 ENTRE 8 Y 17 HORAS</v>
          </cell>
          <cell r="AL9171">
            <v>1524614953</v>
          </cell>
          <cell r="AM9171">
            <v>228664072</v>
          </cell>
          <cell r="AN9171" t="str">
            <v>Sí</v>
          </cell>
        </row>
        <row r="9172">
          <cell r="A9172">
            <v>644</v>
          </cell>
          <cell r="B9172" t="str">
            <v>stefigc21@gmail.com</v>
          </cell>
          <cell r="C9172">
            <v>43993</v>
          </cell>
          <cell r="D9172" t="str">
            <v>Abierta</v>
          </cell>
          <cell r="E9172" t="str">
            <v>Recibido</v>
          </cell>
          <cell r="F9172" t="str">
            <v>Enviado</v>
          </cell>
          <cell r="G9172" t="str">
            <v>ARS</v>
          </cell>
          <cell r="H9172" t="str">
            <v>2231.44</v>
          </cell>
          <cell r="I9172">
            <v>0</v>
          </cell>
          <cell r="J9172">
            <v>0</v>
          </cell>
          <cell r="K9172" t="str">
            <v>2231.44</v>
          </cell>
          <cell r="L9172" t="str">
            <v>Stephany González calvo</v>
          </cell>
          <cell r="M9172">
            <v>27946957165</v>
          </cell>
          <cell r="N9172">
            <v>49748659</v>
          </cell>
          <cell r="O9172" t="str">
            <v>Stephany González calvo</v>
          </cell>
          <cell r="P9172">
            <v>49748659</v>
          </cell>
          <cell r="Q9172" t="str">
            <v>Echeverria</v>
          </cell>
          <cell r="R9172">
            <v>1200</v>
          </cell>
          <cell r="S9172" t="str">
            <v>LOTE 217</v>
          </cell>
          <cell r="T9172" t="str">
            <v>Barrio cerrado Talar del Lago 1</v>
          </cell>
          <cell r="U9172" t="str">
            <v>General Pacheco</v>
          </cell>
          <cell r="V9172">
            <v>1617</v>
          </cell>
          <cell r="W9172" t="str">
            <v>Gran Buenos Aires</v>
          </cell>
          <cell r="Y9172" t="str">
            <v>SIN CARGO (CABA Y GRAN PARTE DE GBA)</v>
          </cell>
          <cell r="Z9172" t="str">
            <v>Mercado Pago</v>
          </cell>
          <cell r="AC9172" t="str">
            <v>11-06 VER CUIT SI ES RI O MTB - NO ATIENDE 19:38 12-06 NO ATIENDE 19:17</v>
          </cell>
          <cell r="AD9172">
            <v>43993</v>
          </cell>
          <cell r="AE9172">
            <v>43994</v>
          </cell>
          <cell r="AF9172" t="str">
            <v>BOWL BAMBOO GRIS 14X28CM</v>
          </cell>
          <cell r="AG9172" t="str">
            <v>1332.44</v>
          </cell>
          <cell r="AH9172">
            <v>1</v>
          </cell>
          <cell r="AI9172" t="str">
            <v>BA7814</v>
          </cell>
          <cell r="AJ9172" t="str">
            <v>Móvil</v>
          </cell>
          <cell r="AK9172" t="str">
            <v>LLEGA 18-06 ENTRE 8 Y 17 HORAS</v>
          </cell>
          <cell r="AL9172">
            <v>1524567797</v>
          </cell>
          <cell r="AM9172">
            <v>228629867</v>
          </cell>
          <cell r="AN9172" t="str">
            <v>Sí</v>
          </cell>
        </row>
        <row r="9173">
          <cell r="A9173">
            <v>644</v>
          </cell>
          <cell r="B9173" t="str">
            <v>stefigc21@gmail.com</v>
          </cell>
          <cell r="AF9173" t="str">
            <v>PROMO: BUDINERA + TARTERA + BATIDOR SEMIAUTOMATICO</v>
          </cell>
          <cell r="AG9173">
            <v>899</v>
          </cell>
          <cell r="AH9173">
            <v>1</v>
          </cell>
          <cell r="AI9173" t="str">
            <v>046BA4829//046BA4836//046BA4824</v>
          </cell>
          <cell r="AN9173" t="str">
            <v>Sí</v>
          </cell>
        </row>
        <row r="9174">
          <cell r="A9174">
            <v>643</v>
          </cell>
          <cell r="B9174" t="str">
            <v>jesicabergamasco@gmail.com</v>
          </cell>
          <cell r="C9174">
            <v>43992</v>
          </cell>
          <cell r="D9174" t="str">
            <v>Abierta</v>
          </cell>
          <cell r="E9174" t="str">
            <v>Recibido</v>
          </cell>
          <cell r="F9174" t="str">
            <v>Enviado</v>
          </cell>
          <cell r="G9174" t="str">
            <v>ARS</v>
          </cell>
          <cell r="H9174" t="str">
            <v>6826.92</v>
          </cell>
          <cell r="I9174" t="str">
            <v>1024.04</v>
          </cell>
          <cell r="J9174">
            <v>0</v>
          </cell>
          <cell r="K9174" t="str">
            <v>5802.88</v>
          </cell>
          <cell r="L9174" t="str">
            <v>Jesica Bergamasco</v>
          </cell>
          <cell r="M9174">
            <v>29842232</v>
          </cell>
          <cell r="N9174">
            <v>1128595069</v>
          </cell>
          <cell r="O9174" t="str">
            <v>Jesica Bergamasco</v>
          </cell>
          <cell r="P9174">
            <v>1128595069</v>
          </cell>
          <cell r="Q9174" t="str">
            <v>Sarmiento</v>
          </cell>
          <cell r="R9174">
            <v>190</v>
          </cell>
          <cell r="S9174" t="str">
            <v>1 b</v>
          </cell>
          <cell r="T9174" t="str">
            <v>Avellaneda</v>
          </cell>
          <cell r="U9174" t="str">
            <v>Buenos Aires</v>
          </cell>
          <cell r="V9174">
            <v>1870</v>
          </cell>
          <cell r="W9174" t="str">
            <v>Gran Buenos Aires</v>
          </cell>
          <cell r="Y9174" t="str">
            <v>SIN CARGO (CABA Y GRAN PARTE DE GBA)</v>
          </cell>
          <cell r="Z9174" t="str">
            <v>Mercado Pago</v>
          </cell>
          <cell r="AA9174" t="str">
            <v>GIMEACCARDI</v>
          </cell>
          <cell r="AD9174">
            <v>43992</v>
          </cell>
          <cell r="AE9174">
            <v>43994</v>
          </cell>
          <cell r="AF9174" t="str">
            <v>INDIVIDUAL DE CUERINA HEXAGONAL ROSA 32.5CM DIAM</v>
          </cell>
          <cell r="AG9174" t="str">
            <v>423.52</v>
          </cell>
          <cell r="AH9174">
            <v>1</v>
          </cell>
          <cell r="AI9174" t="str">
            <v>CHUIN27C</v>
          </cell>
          <cell r="AJ9174" t="str">
            <v>Web</v>
          </cell>
          <cell r="AK9174" t="str">
            <v>LLEGA 18-06 ENTRE 8 Y 17 HORAS</v>
          </cell>
          <cell r="AL9174">
            <v>1524429772</v>
          </cell>
          <cell r="AM9174">
            <v>228436281</v>
          </cell>
          <cell r="AN9174" t="str">
            <v>Sí</v>
          </cell>
        </row>
        <row r="9175">
          <cell r="A9175">
            <v>643</v>
          </cell>
          <cell r="B9175" t="str">
            <v>jesicabergamasco@gmail.com</v>
          </cell>
          <cell r="AF9175" t="str">
            <v>CENTRIFUGA DE PLASTICO</v>
          </cell>
          <cell r="AG9175" t="str">
            <v>873.39</v>
          </cell>
          <cell r="AH9175">
            <v>1</v>
          </cell>
          <cell r="AI9175" t="str">
            <v>046BA7903</v>
          </cell>
          <cell r="AN9175" t="str">
            <v>Sí</v>
          </cell>
        </row>
        <row r="9176">
          <cell r="A9176">
            <v>643</v>
          </cell>
          <cell r="B9176" t="str">
            <v>jesicabergamasco@gmail.com</v>
          </cell>
          <cell r="AF9176" t="str">
            <v>COCTELERA 750ML AC. INOX.</v>
          </cell>
          <cell r="AG9176" t="str">
            <v>1048.29</v>
          </cell>
          <cell r="AH9176">
            <v>1</v>
          </cell>
          <cell r="AI9176" t="str">
            <v>046BA4771</v>
          </cell>
          <cell r="AN9176" t="str">
            <v>Sí</v>
          </cell>
        </row>
        <row r="9177">
          <cell r="A9177">
            <v>643</v>
          </cell>
          <cell r="B9177" t="str">
            <v>jesicabergamasco@gmail.com</v>
          </cell>
          <cell r="AF9177" t="str">
            <v>FRASCO DE ACRILICO TAPA CELESTE 0.6 L</v>
          </cell>
          <cell r="AG9177" t="str">
            <v>195.85</v>
          </cell>
          <cell r="AH9177">
            <v>1</v>
          </cell>
          <cell r="AI9177" t="str">
            <v>BA4011</v>
          </cell>
          <cell r="AN9177" t="str">
            <v>Sí</v>
          </cell>
        </row>
        <row r="9178">
          <cell r="A9178">
            <v>643</v>
          </cell>
          <cell r="B9178" t="str">
            <v>jesicabergamasco@gmail.com</v>
          </cell>
          <cell r="AF9178" t="str">
            <v>RALLADOR DE MANZANA VARIOS COLORES + CUCHARA (Azul)</v>
          </cell>
          <cell r="AG9178" t="str">
            <v>122.52</v>
          </cell>
          <cell r="AH9178">
            <v>1</v>
          </cell>
          <cell r="AN9178" t="str">
            <v>Sí</v>
          </cell>
        </row>
        <row r="9179">
          <cell r="A9179">
            <v>643</v>
          </cell>
          <cell r="B9179" t="str">
            <v>jesicabergamasco@gmail.com</v>
          </cell>
          <cell r="AF9179" t="str">
            <v>PUFF REDONDO CHICO COLOR VIOLETA DE 30CM Y 30H</v>
          </cell>
          <cell r="AG9179" t="str">
            <v>1806.31</v>
          </cell>
          <cell r="AH9179">
            <v>1</v>
          </cell>
          <cell r="AI9179" t="str">
            <v>046AS7260</v>
          </cell>
          <cell r="AN9179" t="str">
            <v>Sí</v>
          </cell>
        </row>
        <row r="9180">
          <cell r="A9180">
            <v>643</v>
          </cell>
          <cell r="B9180" t="str">
            <v>jesicabergamasco@gmail.com</v>
          </cell>
          <cell r="AF9180" t="str">
            <v>SET CUCHARON Y TENEDOR BAMBOO GRIS 29CM</v>
          </cell>
          <cell r="AG9180">
            <v>1024</v>
          </cell>
          <cell r="AH9180">
            <v>1</v>
          </cell>
          <cell r="AI9180" t="str">
            <v>BA7802</v>
          </cell>
          <cell r="AN9180" t="str">
            <v>Sí</v>
          </cell>
        </row>
        <row r="9181">
          <cell r="A9181">
            <v>643</v>
          </cell>
          <cell r="B9181" t="str">
            <v>jesicabergamasco@gmail.com</v>
          </cell>
          <cell r="AF9181" t="str">
            <v>HERMETICOS SET 6PCS C/TAPA DE VENTILACION FUCSIA</v>
          </cell>
          <cell r="AG9181" t="str">
            <v>909.51</v>
          </cell>
          <cell r="AH9181">
            <v>1</v>
          </cell>
          <cell r="AI9181" t="str">
            <v>100BA4030</v>
          </cell>
          <cell r="AN9181" t="str">
            <v>Sí</v>
          </cell>
        </row>
        <row r="9182">
          <cell r="A9182">
            <v>643</v>
          </cell>
          <cell r="B9182" t="str">
            <v>jesicabergamasco@gmail.com</v>
          </cell>
          <cell r="AF9182" t="str">
            <v>INDIVIDUAL DE CUERINA ENJOY 32.5CM DIAM</v>
          </cell>
          <cell r="AG9182" t="str">
            <v>423.53</v>
          </cell>
          <cell r="AH9182">
            <v>1</v>
          </cell>
          <cell r="AI9182" t="str">
            <v>CHUIN36C</v>
          </cell>
          <cell r="AN9182" t="str">
            <v>Sí</v>
          </cell>
        </row>
        <row r="9183">
          <cell r="A9183">
            <v>642</v>
          </cell>
          <cell r="B9183" t="str">
            <v>cristinahks@gmail.com</v>
          </cell>
          <cell r="C9183">
            <v>43992</v>
          </cell>
          <cell r="D9183" t="str">
            <v>Abierta</v>
          </cell>
          <cell r="E9183" t="str">
            <v>Recibido</v>
          </cell>
          <cell r="F9183" t="str">
            <v>Enviado</v>
          </cell>
          <cell r="G9183" t="str">
            <v>ARS</v>
          </cell>
          <cell r="H9183">
            <v>1799</v>
          </cell>
          <cell r="I9183">
            <v>0</v>
          </cell>
          <cell r="J9183">
            <v>0</v>
          </cell>
          <cell r="K9183">
            <v>1799</v>
          </cell>
          <cell r="L9183" t="str">
            <v>Cristina Herrero</v>
          </cell>
          <cell r="M9183">
            <v>21726013</v>
          </cell>
          <cell r="N9183">
            <v>1151582114</v>
          </cell>
          <cell r="O9183" t="str">
            <v>Cristina Herrero</v>
          </cell>
          <cell r="P9183">
            <v>1151582114</v>
          </cell>
          <cell r="Q9183" t="str">
            <v>Dean funes</v>
          </cell>
          <cell r="R9183">
            <v>1971</v>
          </cell>
          <cell r="U9183" t="str">
            <v>Castelar</v>
          </cell>
          <cell r="V9183">
            <v>1712</v>
          </cell>
          <cell r="W9183" t="str">
            <v>Gran Buenos Aires</v>
          </cell>
          <cell r="Y9183" t="str">
            <v>SIN CARGO (CABA Y GRAN PARTE DE GBA)</v>
          </cell>
          <cell r="Z9183" t="str">
            <v>Mercado Pago</v>
          </cell>
          <cell r="AD9183">
            <v>43992</v>
          </cell>
          <cell r="AE9183">
            <v>43994</v>
          </cell>
          <cell r="AF9183" t="str">
            <v>SET: BALDE CENTRIFUGADOR + 1 TRAPEADOR CON MOPA+ REPUESTO MOPA</v>
          </cell>
          <cell r="AG9183">
            <v>1799</v>
          </cell>
          <cell r="AH9183">
            <v>1</v>
          </cell>
          <cell r="AI9183" t="str">
            <v>046LI6698</v>
          </cell>
          <cell r="AJ9183" t="str">
            <v>Móvil</v>
          </cell>
          <cell r="AK9183" t="str">
            <v>LLEGA 18-06 ENTRE 8 Y 17 HORAS</v>
          </cell>
          <cell r="AL9183">
            <v>1524395806</v>
          </cell>
          <cell r="AM9183">
            <v>228254758</v>
          </cell>
          <cell r="AN9183" t="str">
            <v>Sí</v>
          </cell>
        </row>
        <row r="9184">
          <cell r="A9184">
            <v>641</v>
          </cell>
          <cell r="B9184" t="str">
            <v>ginapignataro2006@gmail.com</v>
          </cell>
          <cell r="C9184">
            <v>43992</v>
          </cell>
          <cell r="D9184" t="str">
            <v>Abierta</v>
          </cell>
          <cell r="E9184" t="str">
            <v>Pendiente</v>
          </cell>
          <cell r="F9184" t="str">
            <v>No está empaquetado</v>
          </cell>
          <cell r="G9184" t="str">
            <v>ARS</v>
          </cell>
          <cell r="H9184" t="str">
            <v>1806.31</v>
          </cell>
          <cell r="I9184">
            <v>0</v>
          </cell>
          <cell r="J9184">
            <v>0</v>
          </cell>
          <cell r="K9184" t="str">
            <v>1806.31</v>
          </cell>
          <cell r="L9184" t="str">
            <v>Gina Pignataro</v>
          </cell>
          <cell r="M9184">
            <v>47170343</v>
          </cell>
          <cell r="N9184">
            <v>1131321323</v>
          </cell>
          <cell r="O9184" t="str">
            <v>Gina Pignataro</v>
          </cell>
          <cell r="P9184">
            <v>1131321323</v>
          </cell>
          <cell r="Q9184" t="str">
            <v>Neuquén</v>
          </cell>
          <cell r="R9184">
            <v>2347</v>
          </cell>
          <cell r="S9184" t="str">
            <v>Pb A</v>
          </cell>
          <cell r="T9184" t="str">
            <v>Caballito</v>
          </cell>
          <cell r="U9184" t="str">
            <v>Buenos Aires</v>
          </cell>
          <cell r="V9184">
            <v>1406</v>
          </cell>
          <cell r="W9184" t="str">
            <v>Capital Federal</v>
          </cell>
          <cell r="Y9184" t="str">
            <v>SIN CARGO (CABA Y GRAN PARTE DE GBA)</v>
          </cell>
          <cell r="Z9184" t="str">
            <v>Mercado Pago</v>
          </cell>
          <cell r="AF9184" t="str">
            <v>PUFF REDONDO CHICO ROSA DE 30CM Y 30H</v>
          </cell>
          <cell r="AG9184" t="str">
            <v>1806.31</v>
          </cell>
          <cell r="AH9184">
            <v>1</v>
          </cell>
          <cell r="AI9184" t="str">
            <v>AS7259</v>
          </cell>
          <cell r="AJ9184" t="str">
            <v>Móvil</v>
          </cell>
          <cell r="AK9184" t="str">
            <v/>
          </cell>
          <cell r="AL9184">
            <v>1524068534</v>
          </cell>
          <cell r="AM9184">
            <v>228149747</v>
          </cell>
          <cell r="AN9184" t="str">
            <v>Sí</v>
          </cell>
        </row>
        <row r="9185">
          <cell r="A9185">
            <v>640</v>
          </cell>
          <cell r="B9185" t="str">
            <v>belenbaudy@gmail.com</v>
          </cell>
          <cell r="C9185">
            <v>43992</v>
          </cell>
          <cell r="D9185" t="str">
            <v>Abierta</v>
          </cell>
          <cell r="E9185" t="str">
            <v>Recibido</v>
          </cell>
          <cell r="F9185" t="str">
            <v>Enviado</v>
          </cell>
          <cell r="G9185" t="str">
            <v>ARS</v>
          </cell>
          <cell r="H9185" t="str">
            <v>3589.72</v>
          </cell>
          <cell r="I9185" t="str">
            <v>538.46</v>
          </cell>
          <cell r="J9185">
            <v>0</v>
          </cell>
          <cell r="K9185" t="str">
            <v>3051.26</v>
          </cell>
          <cell r="L9185" t="str">
            <v>Maria Belen Baudy</v>
          </cell>
          <cell r="M9185">
            <v>36786658</v>
          </cell>
          <cell r="N9185">
            <v>1164641336</v>
          </cell>
          <cell r="O9185" t="str">
            <v>Maria Belen Baudy</v>
          </cell>
          <cell r="P9185">
            <v>1164641336</v>
          </cell>
          <cell r="Q9185" t="str">
            <v>Yatay</v>
          </cell>
          <cell r="R9185">
            <v>620</v>
          </cell>
          <cell r="S9185" t="str">
            <v>4 C</v>
          </cell>
          <cell r="U9185" t="str">
            <v>Moron</v>
          </cell>
          <cell r="V9185">
            <v>1708</v>
          </cell>
          <cell r="W9185" t="str">
            <v>Gran Buenos Aires</v>
          </cell>
          <cell r="Y9185" t="str">
            <v>SIN CARGO (CABA Y GRAN PARTE DE GBA)</v>
          </cell>
          <cell r="Z9185" t="str">
            <v>Mercado Pago</v>
          </cell>
          <cell r="AA9185" t="str">
            <v>GIMEACCARDI</v>
          </cell>
          <cell r="AD9185">
            <v>43992</v>
          </cell>
          <cell r="AE9185">
            <v>43994</v>
          </cell>
          <cell r="AF9185" t="str">
            <v>BOWL BAMBOO BLANCO 14X28CM</v>
          </cell>
          <cell r="AG9185" t="str">
            <v>1332.44</v>
          </cell>
          <cell r="AH9185">
            <v>1</v>
          </cell>
          <cell r="AI9185" t="str">
            <v>BA7812</v>
          </cell>
          <cell r="AJ9185" t="str">
            <v>Web</v>
          </cell>
          <cell r="AK9185" t="str">
            <v>LLEGA 17-06 ENTRE 8 Y 17 HORAS</v>
          </cell>
          <cell r="AL9185">
            <v>1523949935</v>
          </cell>
          <cell r="AM9185">
            <v>228070487</v>
          </cell>
          <cell r="AN9185" t="str">
            <v>Sí</v>
          </cell>
        </row>
        <row r="9186">
          <cell r="A9186">
            <v>640</v>
          </cell>
          <cell r="B9186" t="str">
            <v>belenbaudy@gmail.com</v>
          </cell>
          <cell r="AF9186" t="str">
            <v>BANDEJA BAMBOO BLANCO 40X5CM</v>
          </cell>
          <cell r="AG9186" t="str">
            <v>2257.28</v>
          </cell>
          <cell r="AH9186">
            <v>1</v>
          </cell>
          <cell r="AI9186" t="str">
            <v>BA8133BLA</v>
          </cell>
          <cell r="AN9186" t="str">
            <v>Sí</v>
          </cell>
        </row>
        <row r="9187">
          <cell r="A9187">
            <v>639</v>
          </cell>
          <cell r="B9187" t="str">
            <v>mariab.pinto@hotmail.com</v>
          </cell>
          <cell r="C9187">
            <v>43992</v>
          </cell>
          <cell r="D9187" t="str">
            <v>Abierta</v>
          </cell>
          <cell r="E9187" t="str">
            <v>Recibido</v>
          </cell>
          <cell r="F9187" t="str">
            <v>Enviado</v>
          </cell>
          <cell r="G9187" t="str">
            <v>ARS</v>
          </cell>
          <cell r="H9187">
            <v>2253</v>
          </cell>
          <cell r="I9187">
            <v>0</v>
          </cell>
          <cell r="J9187">
            <v>0</v>
          </cell>
          <cell r="K9187">
            <v>2253</v>
          </cell>
          <cell r="L9187" t="str">
            <v>Carlos Daniel Valdez</v>
          </cell>
          <cell r="M9187">
            <v>35804105</v>
          </cell>
          <cell r="N9187">
            <v>111526802528</v>
          </cell>
          <cell r="O9187" t="str">
            <v>Carlos Daniel Valdez</v>
          </cell>
          <cell r="P9187">
            <v>111526802528</v>
          </cell>
          <cell r="Q9187" t="str">
            <v>Colon</v>
          </cell>
          <cell r="R9187">
            <v>634</v>
          </cell>
          <cell r="U9187" t="str">
            <v>Escobar</v>
          </cell>
          <cell r="V9187">
            <v>1440</v>
          </cell>
          <cell r="W9187" t="str">
            <v>Capital Federal</v>
          </cell>
          <cell r="Y9187" t="str">
            <v>SIN CARGO (CABA Y GRAN PARTE DE GBA)</v>
          </cell>
          <cell r="Z9187" t="str">
            <v>Mercado Pago</v>
          </cell>
          <cell r="AB9187" t="str">
            <v xml:space="preserve">El código postal correcto es 1625- Escobar </v>
          </cell>
          <cell r="AD9187">
            <v>43992</v>
          </cell>
          <cell r="AE9187">
            <v>43994</v>
          </cell>
          <cell r="AF9187" t="str">
            <v>INFUSOR DE TE</v>
          </cell>
          <cell r="AG9187">
            <v>154</v>
          </cell>
          <cell r="AH9187">
            <v>1</v>
          </cell>
          <cell r="AI9187" t="str">
            <v>046BA4757</v>
          </cell>
          <cell r="AJ9187" t="str">
            <v>Móvil</v>
          </cell>
          <cell r="AK9187" t="str">
            <v>LLEGA 18-06 ENTRE 8 Y 17 HORAS</v>
          </cell>
          <cell r="AL9187">
            <v>1523949129</v>
          </cell>
          <cell r="AM9187">
            <v>226586871</v>
          </cell>
          <cell r="AN9187" t="str">
            <v>Sí</v>
          </cell>
        </row>
        <row r="9188">
          <cell r="A9188">
            <v>639</v>
          </cell>
          <cell r="B9188" t="str">
            <v>mariab.pinto@hotmail.com</v>
          </cell>
          <cell r="AF9188" t="str">
            <v>PROMO: MOPA PREMIUM + TRAPEADOR DE MANO</v>
          </cell>
          <cell r="AG9188">
            <v>2099</v>
          </cell>
          <cell r="AH9188">
            <v>1</v>
          </cell>
          <cell r="AI9188" t="str">
            <v>046LI6698//046LI7902</v>
          </cell>
          <cell r="AN9188" t="str">
            <v>Sí</v>
          </cell>
        </row>
        <row r="9189">
          <cell r="A9189">
            <v>638</v>
          </cell>
          <cell r="B9189" t="str">
            <v>florencia.bourguet@gmail.com</v>
          </cell>
          <cell r="C9189">
            <v>43992</v>
          </cell>
          <cell r="D9189" t="str">
            <v>Abierta</v>
          </cell>
          <cell r="E9189" t="str">
            <v>Recibido</v>
          </cell>
          <cell r="F9189" t="str">
            <v>Enviado</v>
          </cell>
          <cell r="G9189" t="str">
            <v>ARS</v>
          </cell>
          <cell r="H9189" t="str">
            <v>4054.22</v>
          </cell>
          <cell r="I9189">
            <v>0</v>
          </cell>
          <cell r="J9189">
            <v>0</v>
          </cell>
          <cell r="K9189" t="str">
            <v>4054.22</v>
          </cell>
          <cell r="L9189" t="str">
            <v>Flor Bourguet</v>
          </cell>
          <cell r="M9189">
            <v>32593672</v>
          </cell>
          <cell r="N9189">
            <v>1150997745</v>
          </cell>
          <cell r="O9189" t="str">
            <v>Flor Bourguet</v>
          </cell>
          <cell r="P9189">
            <v>1150997745</v>
          </cell>
          <cell r="Q9189" t="str">
            <v>Juan B. Ambrosetti</v>
          </cell>
          <cell r="R9189">
            <v>276</v>
          </cell>
          <cell r="S9189" t="str">
            <v>6a</v>
          </cell>
          <cell r="T9189" t="str">
            <v>Caballito</v>
          </cell>
          <cell r="U9189" t="str">
            <v>Buenos Aires</v>
          </cell>
          <cell r="V9189">
            <v>1405</v>
          </cell>
          <cell r="W9189" t="str">
            <v>Capital Federal</v>
          </cell>
          <cell r="Y9189" t="str">
            <v>SIN CARGO (CABA Y GRAN PARTE DE GBA)</v>
          </cell>
          <cell r="Z9189" t="str">
            <v>Mercado Pago</v>
          </cell>
          <cell r="AB9189" t="str">
            <v>Las tazas de la promo las quiero en color crudo</v>
          </cell>
          <cell r="AD9189">
            <v>43992</v>
          </cell>
          <cell r="AE9189">
            <v>43994</v>
          </cell>
          <cell r="AF9189" t="str">
            <v>PROMO: 2 TAZAS ROMA (COLOR A ELECCIÓN)+ INFUSOR DE TE</v>
          </cell>
          <cell r="AG9189">
            <v>1150</v>
          </cell>
          <cell r="AH9189">
            <v>1</v>
          </cell>
          <cell r="AJ9189" t="str">
            <v>Web</v>
          </cell>
          <cell r="AK9189" t="str">
            <v>LLEVA 13-06 ENTRE 8 Y 13 HORAS</v>
          </cell>
          <cell r="AL9189">
            <v>1523927613</v>
          </cell>
          <cell r="AM9189">
            <v>227955896</v>
          </cell>
          <cell r="AN9189" t="str">
            <v>Sí</v>
          </cell>
        </row>
        <row r="9190">
          <cell r="A9190">
            <v>638</v>
          </cell>
          <cell r="B9190" t="str">
            <v>florencia.bourguet@gmail.com</v>
          </cell>
          <cell r="AF9190" t="str">
            <v>CAFETERA EMBOLO 1000ML NEGRO</v>
          </cell>
          <cell r="AG9190" t="str">
            <v>1024.09</v>
          </cell>
          <cell r="AH9190">
            <v>1</v>
          </cell>
          <cell r="AI9190" t="str">
            <v>046BA8036</v>
          </cell>
          <cell r="AN9190" t="str">
            <v>Sí</v>
          </cell>
        </row>
        <row r="9191">
          <cell r="A9191">
            <v>638</v>
          </cell>
          <cell r="B9191" t="str">
            <v>florencia.bourguet@gmail.com</v>
          </cell>
          <cell r="AF9191" t="str">
            <v>VASO BLANCO FACETADO Y EXPRIMIDOR</v>
          </cell>
          <cell r="AG9191" t="str">
            <v>184.99</v>
          </cell>
          <cell r="AH9191">
            <v>2</v>
          </cell>
          <cell r="AI9191" t="str">
            <v>BP24001 BIPO</v>
          </cell>
          <cell r="AN9191" t="str">
            <v>Sí</v>
          </cell>
        </row>
        <row r="9192">
          <cell r="A9192">
            <v>638</v>
          </cell>
          <cell r="B9192" t="str">
            <v>florencia.bourguet@gmail.com</v>
          </cell>
          <cell r="AF9192" t="str">
            <v>SECAPLATOS 2 COLORES SURTIDOS 30CMX43CM (Blanco)</v>
          </cell>
          <cell r="AG9192" t="str">
            <v>1216.14</v>
          </cell>
          <cell r="AH9192">
            <v>1</v>
          </cell>
          <cell r="AN9192" t="str">
            <v>Sí</v>
          </cell>
        </row>
        <row r="9193">
          <cell r="A9193">
            <v>638</v>
          </cell>
          <cell r="B9193" t="str">
            <v>florencia.bourguet@gmail.com</v>
          </cell>
          <cell r="AF9193" t="str">
            <v>SECAPLATOS SILICONA 30.5 X 20.5 CM (Rojo)</v>
          </cell>
          <cell r="AG9193" t="str">
            <v>294.01</v>
          </cell>
          <cell r="AH9193">
            <v>1</v>
          </cell>
          <cell r="AI9193" t="str">
            <v>BA3015</v>
          </cell>
          <cell r="AN9193" t="str">
            <v>Sí</v>
          </cell>
        </row>
        <row r="9194">
          <cell r="A9194">
            <v>637</v>
          </cell>
          <cell r="B9194" t="str">
            <v>gonzalofarid.ghanem@gmail.com</v>
          </cell>
          <cell r="C9194">
            <v>43992</v>
          </cell>
          <cell r="D9194" t="str">
            <v>Abierta</v>
          </cell>
          <cell r="E9194" t="str">
            <v>Recibido</v>
          </cell>
          <cell r="F9194" t="str">
            <v>Enviado</v>
          </cell>
          <cell r="G9194" t="str">
            <v>ARS</v>
          </cell>
          <cell r="H9194">
            <v>2292</v>
          </cell>
          <cell r="I9194">
            <v>0</v>
          </cell>
          <cell r="J9194">
            <v>0</v>
          </cell>
          <cell r="K9194">
            <v>2292</v>
          </cell>
          <cell r="L9194" t="str">
            <v>Gonzalo Farid Ghanem</v>
          </cell>
          <cell r="M9194">
            <v>40228390</v>
          </cell>
          <cell r="N9194">
            <v>1162470569</v>
          </cell>
          <cell r="O9194" t="str">
            <v>Gonzalo Farid Ghanem</v>
          </cell>
          <cell r="P9194">
            <v>1162470569</v>
          </cell>
          <cell r="Q9194" t="str">
            <v>Albarracin</v>
          </cell>
          <cell r="R9194">
            <v>1718</v>
          </cell>
          <cell r="S9194">
            <v>3</v>
          </cell>
          <cell r="T9194" t="str">
            <v>Parque chacabuco</v>
          </cell>
          <cell r="U9194" t="str">
            <v>Caba</v>
          </cell>
          <cell r="V9194">
            <v>1424</v>
          </cell>
          <cell r="W9194" t="str">
            <v>Capital Federal</v>
          </cell>
          <cell r="Y9194" t="str">
            <v>SIN CARGO (CABA Y GRAN PARTE DE GBA)</v>
          </cell>
          <cell r="Z9194" t="str">
            <v>Mercado Pago</v>
          </cell>
          <cell r="AD9194">
            <v>43992</v>
          </cell>
          <cell r="AE9194">
            <v>43994</v>
          </cell>
          <cell r="AF9194" t="str">
            <v>PARRILLA PORTATIL PLEGABLE</v>
          </cell>
          <cell r="AG9194">
            <v>2292</v>
          </cell>
          <cell r="AH9194">
            <v>1</v>
          </cell>
          <cell r="AI9194" t="str">
            <v>093PA7074</v>
          </cell>
          <cell r="AJ9194" t="str">
            <v>Móvil</v>
          </cell>
          <cell r="AK9194" t="str">
            <v>LLEVA 13-06 ENTRE 8 Y 13 HORAS</v>
          </cell>
          <cell r="AL9194">
            <v>1523886508</v>
          </cell>
          <cell r="AM9194">
            <v>228045561</v>
          </cell>
          <cell r="AN9194" t="str">
            <v>Sí</v>
          </cell>
        </row>
        <row r="9195">
          <cell r="A9195">
            <v>636</v>
          </cell>
          <cell r="B9195" t="str">
            <v>majoluni_68@hotmail.com</v>
          </cell>
          <cell r="C9195">
            <v>43992</v>
          </cell>
          <cell r="D9195" t="str">
            <v>Abierta</v>
          </cell>
          <cell r="E9195" t="str">
            <v>Recibido</v>
          </cell>
          <cell r="F9195" t="str">
            <v>Enviado</v>
          </cell>
          <cell r="G9195" t="str">
            <v>ARS</v>
          </cell>
          <cell r="H9195" t="str">
            <v>1195.88</v>
          </cell>
          <cell r="I9195">
            <v>0</v>
          </cell>
          <cell r="J9195">
            <v>0</v>
          </cell>
          <cell r="K9195" t="str">
            <v>1195.88</v>
          </cell>
          <cell r="L9195" t="str">
            <v>María jose Fernandez</v>
          </cell>
          <cell r="M9195">
            <v>20313931</v>
          </cell>
          <cell r="N9195">
            <v>1165211097</v>
          </cell>
          <cell r="O9195" t="str">
            <v>María jose Fernandez</v>
          </cell>
          <cell r="P9195">
            <v>1165211097</v>
          </cell>
          <cell r="Q9195" t="str">
            <v>Zequeira</v>
          </cell>
          <cell r="R9195">
            <v>6133</v>
          </cell>
          <cell r="S9195" t="str">
            <v>2 d</v>
          </cell>
          <cell r="T9195" t="str">
            <v>Mataderos</v>
          </cell>
          <cell r="U9195" t="str">
            <v>Caba</v>
          </cell>
          <cell r="V9195">
            <v>1440</v>
          </cell>
          <cell r="W9195" t="str">
            <v>Capital Federal</v>
          </cell>
          <cell r="Y9195" t="str">
            <v>SIN CARGO (CABA Y GRAN PARTE DE GBA)</v>
          </cell>
          <cell r="Z9195" t="str">
            <v>Mercado Pago</v>
          </cell>
          <cell r="AD9195">
            <v>43992</v>
          </cell>
          <cell r="AE9195">
            <v>43994</v>
          </cell>
          <cell r="AF9195" t="str">
            <v>TRAPEADOR DE PISO VIOLETA EXTENSIBLE</v>
          </cell>
          <cell r="AG9195" t="str">
            <v>1195.88</v>
          </cell>
          <cell r="AH9195">
            <v>1</v>
          </cell>
          <cell r="AI9195" t="str">
            <v>046LI7535</v>
          </cell>
          <cell r="AJ9195" t="str">
            <v>Móvil</v>
          </cell>
          <cell r="AK9195" t="str">
            <v>LLEVA 13-06 ENTRE 8 Y 13 HORAS</v>
          </cell>
          <cell r="AL9195">
            <v>1523649723</v>
          </cell>
          <cell r="AM9195">
            <v>227942978</v>
          </cell>
          <cell r="AN9195" t="str">
            <v>Sí</v>
          </cell>
        </row>
        <row r="9196">
          <cell r="A9196">
            <v>635</v>
          </cell>
          <cell r="B9196" t="str">
            <v>vane.zam30@gmail.com</v>
          </cell>
          <cell r="C9196">
            <v>43992</v>
          </cell>
          <cell r="D9196" t="str">
            <v>Abierta</v>
          </cell>
          <cell r="E9196" t="str">
            <v>Recibido</v>
          </cell>
          <cell r="F9196" t="str">
            <v>Enviado</v>
          </cell>
          <cell r="G9196" t="str">
            <v>ARS</v>
          </cell>
          <cell r="H9196" t="str">
            <v>971.6</v>
          </cell>
          <cell r="I9196">
            <v>0</v>
          </cell>
          <cell r="J9196">
            <v>0</v>
          </cell>
          <cell r="K9196" t="str">
            <v>971.6</v>
          </cell>
          <cell r="L9196" t="str">
            <v>Vanesa Zamora</v>
          </cell>
          <cell r="M9196">
            <v>32552858</v>
          </cell>
          <cell r="N9196">
            <v>61631208</v>
          </cell>
          <cell r="O9196" t="str">
            <v>Vanesa Zamora</v>
          </cell>
          <cell r="P9196">
            <v>61631208</v>
          </cell>
          <cell r="Q9196" t="str">
            <v>Valentín Cardoso</v>
          </cell>
          <cell r="R9196">
            <v>2078</v>
          </cell>
          <cell r="T9196" t="str">
            <v>Ramos Mejía</v>
          </cell>
          <cell r="U9196" t="str">
            <v>La Matanza</v>
          </cell>
          <cell r="V9196">
            <v>1704</v>
          </cell>
          <cell r="W9196" t="str">
            <v>Gran Buenos Aires</v>
          </cell>
          <cell r="Y9196" t="str">
            <v>SIN CARGO (CABA Y GRAN PARTE DE GBA)</v>
          </cell>
          <cell r="Z9196" t="str">
            <v>Mercado Pago</v>
          </cell>
          <cell r="AD9196">
            <v>43992</v>
          </cell>
          <cell r="AE9196">
            <v>43994</v>
          </cell>
          <cell r="AF9196" t="str">
            <v>PROMO: BUDINERA + TARTERA + BATIDOR SEMIAUTOMATICO</v>
          </cell>
          <cell r="AG9196">
            <v>899</v>
          </cell>
          <cell r="AH9196">
            <v>1</v>
          </cell>
          <cell r="AI9196" t="str">
            <v>046BA4829//046BA4836//046BA4824</v>
          </cell>
          <cell r="AJ9196" t="str">
            <v>Móvil</v>
          </cell>
          <cell r="AK9196" t="str">
            <v>LLEGA 18-06 ENTRE 8 Y 17 HORAS</v>
          </cell>
          <cell r="AL9196">
            <v>1523477369</v>
          </cell>
          <cell r="AM9196">
            <v>227817522</v>
          </cell>
          <cell r="AN9196" t="str">
            <v>Sí</v>
          </cell>
        </row>
        <row r="9197">
          <cell r="A9197">
            <v>635</v>
          </cell>
          <cell r="B9197" t="str">
            <v>vane.zam30@gmail.com</v>
          </cell>
          <cell r="AF9197" t="str">
            <v>MOLDE RAVIOLES CORAZON</v>
          </cell>
          <cell r="AG9197" t="str">
            <v>72.6</v>
          </cell>
          <cell r="AH9197">
            <v>1</v>
          </cell>
          <cell r="AI9197" t="str">
            <v>DIM2503LU</v>
          </cell>
          <cell r="AN9197" t="str">
            <v>Sí</v>
          </cell>
        </row>
        <row r="9198">
          <cell r="A9198">
            <v>634</v>
          </cell>
          <cell r="B9198" t="str">
            <v>marisaminio07@gmail.com</v>
          </cell>
          <cell r="C9198">
            <v>43992</v>
          </cell>
          <cell r="D9198" t="str">
            <v>Abierta</v>
          </cell>
          <cell r="E9198" t="str">
            <v>Recibido</v>
          </cell>
          <cell r="F9198" t="str">
            <v>Enviado</v>
          </cell>
          <cell r="G9198" t="str">
            <v>ARS</v>
          </cell>
          <cell r="H9198">
            <v>2099</v>
          </cell>
          <cell r="I9198">
            <v>0</v>
          </cell>
          <cell r="J9198">
            <v>0</v>
          </cell>
          <cell r="K9198">
            <v>2099</v>
          </cell>
          <cell r="L9198" t="str">
            <v>Maria Miño</v>
          </cell>
          <cell r="M9198">
            <v>16988293</v>
          </cell>
          <cell r="N9198">
            <v>1151579628</v>
          </cell>
          <cell r="O9198" t="str">
            <v>Maria miño</v>
          </cell>
          <cell r="P9198">
            <v>1151579628</v>
          </cell>
          <cell r="Q9198" t="str">
            <v>Av. Dr. Ricardo Balbín</v>
          </cell>
          <cell r="R9198">
            <v>2515</v>
          </cell>
          <cell r="S9198" t="str">
            <v>6° Timbre: 17</v>
          </cell>
          <cell r="U9198" t="str">
            <v>Caba</v>
          </cell>
          <cell r="V9198">
            <v>1428</v>
          </cell>
          <cell r="W9198" t="str">
            <v>Capital Federal</v>
          </cell>
          <cell r="Y9198" t="str">
            <v>SIN CARGO (CABA Y GRAN PARTE DE GBA)</v>
          </cell>
          <cell r="Z9198" t="str">
            <v>Mercado Pago</v>
          </cell>
          <cell r="AD9198">
            <v>43992</v>
          </cell>
          <cell r="AE9198">
            <v>43994</v>
          </cell>
          <cell r="AF9198" t="str">
            <v>PROMO: MOPA PREMIUM + TRAPEADOR DE MANO</v>
          </cell>
          <cell r="AG9198">
            <v>2099</v>
          </cell>
          <cell r="AH9198">
            <v>1</v>
          </cell>
          <cell r="AI9198" t="str">
            <v>046LI6698//046LI7902</v>
          </cell>
          <cell r="AJ9198" t="str">
            <v>Móvil</v>
          </cell>
          <cell r="AK9198" t="str">
            <v>LLEGA 17-06 ENTRE 8 Y 17 HORAS</v>
          </cell>
          <cell r="AL9198">
            <v>1523379041</v>
          </cell>
          <cell r="AM9198">
            <v>226774374</v>
          </cell>
          <cell r="AN9198" t="str">
            <v>Sí</v>
          </cell>
        </row>
        <row r="9199">
          <cell r="A9199">
            <v>633</v>
          </cell>
          <cell r="B9199" t="str">
            <v>verolewko@gmail.com</v>
          </cell>
          <cell r="C9199">
            <v>43992</v>
          </cell>
          <cell r="D9199" t="str">
            <v>Abierta</v>
          </cell>
          <cell r="E9199" t="str">
            <v>Recibido</v>
          </cell>
          <cell r="F9199" t="str">
            <v>Enviado</v>
          </cell>
          <cell r="G9199" t="str">
            <v>ARS</v>
          </cell>
          <cell r="H9199">
            <v>1799</v>
          </cell>
          <cell r="I9199">
            <v>0</v>
          </cell>
          <cell r="J9199">
            <v>0</v>
          </cell>
          <cell r="K9199">
            <v>1799</v>
          </cell>
          <cell r="L9199" t="str">
            <v>Veronica Lewko</v>
          </cell>
          <cell r="M9199">
            <v>23127818</v>
          </cell>
          <cell r="N9199">
            <v>1164580662</v>
          </cell>
          <cell r="O9199" t="str">
            <v>Veronica Lewko</v>
          </cell>
          <cell r="P9199">
            <v>1164580662</v>
          </cell>
          <cell r="Q9199" t="str">
            <v>Avellaneda</v>
          </cell>
          <cell r="R9199">
            <v>1946</v>
          </cell>
          <cell r="S9199" t="str">
            <v>11 D</v>
          </cell>
          <cell r="T9199" t="str">
            <v>Flores</v>
          </cell>
          <cell r="U9199" t="str">
            <v>Caba</v>
          </cell>
          <cell r="V9199">
            <v>1406</v>
          </cell>
          <cell r="W9199" t="str">
            <v>Capital Federal</v>
          </cell>
          <cell r="Y9199" t="str">
            <v>SIN CARGO (CABA Y GRAN PARTE DE GBA)</v>
          </cell>
          <cell r="Z9199" t="str">
            <v>Mercado Pago</v>
          </cell>
          <cell r="AD9199">
            <v>43992</v>
          </cell>
          <cell r="AE9199">
            <v>43994</v>
          </cell>
          <cell r="AF9199" t="str">
            <v>SET: BALDE CENTRIFUGADOR + 1 TRAPEADOR CON MOPA+ REPUESTO MOPA</v>
          </cell>
          <cell r="AG9199">
            <v>1799</v>
          </cell>
          <cell r="AH9199">
            <v>1</v>
          </cell>
          <cell r="AI9199" t="str">
            <v>046LI6698</v>
          </cell>
          <cell r="AJ9199" t="str">
            <v>Móvil</v>
          </cell>
          <cell r="AK9199" t="str">
            <v>LLEVA 13-06 ENTRE 8 Y 13 HORAS</v>
          </cell>
          <cell r="AL9199">
            <v>1523242331</v>
          </cell>
          <cell r="AM9199">
            <v>227743632</v>
          </cell>
          <cell r="AN9199" t="str">
            <v>Sí</v>
          </cell>
        </row>
        <row r="9200">
          <cell r="A9200">
            <v>632</v>
          </cell>
          <cell r="B9200" t="str">
            <v>ayelen_linares@yahoo.com</v>
          </cell>
          <cell r="C9200">
            <v>43992</v>
          </cell>
          <cell r="D9200" t="str">
            <v>Abierta</v>
          </cell>
          <cell r="E9200" t="str">
            <v>Recibido</v>
          </cell>
          <cell r="F9200" t="str">
            <v>Enviado</v>
          </cell>
          <cell r="G9200" t="str">
            <v>ARS</v>
          </cell>
          <cell r="H9200">
            <v>899</v>
          </cell>
          <cell r="I9200">
            <v>0</v>
          </cell>
          <cell r="J9200">
            <v>0</v>
          </cell>
          <cell r="K9200">
            <v>899</v>
          </cell>
          <cell r="L9200" t="str">
            <v>Ayelen Linares</v>
          </cell>
          <cell r="M9200">
            <v>37184078</v>
          </cell>
          <cell r="N9200">
            <v>1133119075</v>
          </cell>
          <cell r="O9200" t="str">
            <v>Ayelen Linares</v>
          </cell>
          <cell r="P9200">
            <v>1133119075</v>
          </cell>
          <cell r="Q9200" t="str">
            <v>Castro barros</v>
          </cell>
          <cell r="R9200">
            <v>259</v>
          </cell>
          <cell r="T9200" t="str">
            <v>Banfield</v>
          </cell>
          <cell r="U9200" t="str">
            <v>Lomas de Zamora</v>
          </cell>
          <cell r="V9200">
            <v>1828</v>
          </cell>
          <cell r="W9200" t="str">
            <v>Gran Buenos Aires</v>
          </cell>
          <cell r="Y9200" t="str">
            <v>SIN CARGO (CABA Y GRAN PARTE DE GBA)</v>
          </cell>
          <cell r="Z9200" t="str">
            <v>Mercado Pago</v>
          </cell>
          <cell r="AC9200" t="str">
            <v>TIENE DOS ORDENES MAS 679 Y 680 POR FAVOR ENTREGAR TODAS JUNTAS!!</v>
          </cell>
          <cell r="AD9200">
            <v>43992</v>
          </cell>
          <cell r="AE9200">
            <v>43994</v>
          </cell>
          <cell r="AF9200" t="str">
            <v>PROMO: BUDINERA + TARTERA + BATIDOR SEMIAUTOMATICO</v>
          </cell>
          <cell r="AG9200">
            <v>899</v>
          </cell>
          <cell r="AH9200">
            <v>1</v>
          </cell>
          <cell r="AI9200" t="str">
            <v>046BA4829//046BA4836//046BA4824</v>
          </cell>
          <cell r="AJ9200" t="str">
            <v>Móvil</v>
          </cell>
          <cell r="AK9200" t="str">
            <v>LLEGA 18-06 ENTRE 8 Y 17 HORAS</v>
          </cell>
          <cell r="AL9200">
            <v>1523194211</v>
          </cell>
          <cell r="AM9200">
            <v>227721607</v>
          </cell>
          <cell r="AN9200" t="str">
            <v>Sí</v>
          </cell>
        </row>
        <row r="9201">
          <cell r="A9201">
            <v>631</v>
          </cell>
          <cell r="B9201" t="str">
            <v>ayedeluermoz@hotmail.com</v>
          </cell>
          <cell r="C9201">
            <v>43992</v>
          </cell>
          <cell r="D9201" t="str">
            <v>Abierta</v>
          </cell>
          <cell r="E9201" t="str">
            <v>Recibido</v>
          </cell>
          <cell r="F9201" t="str">
            <v>Enviado</v>
          </cell>
          <cell r="G9201" t="str">
            <v>ARS</v>
          </cell>
          <cell r="H9201">
            <v>1799</v>
          </cell>
          <cell r="I9201">
            <v>0</v>
          </cell>
          <cell r="J9201">
            <v>0</v>
          </cell>
          <cell r="K9201">
            <v>1799</v>
          </cell>
          <cell r="L9201" t="str">
            <v>Ayelen Deluermoz</v>
          </cell>
          <cell r="M9201">
            <v>37207117</v>
          </cell>
          <cell r="N9201">
            <v>23135243</v>
          </cell>
          <cell r="O9201" t="str">
            <v>Ayelen deluermoz</v>
          </cell>
          <cell r="P9201">
            <v>23135243</v>
          </cell>
          <cell r="Q9201" t="str">
            <v>Diagonal 84</v>
          </cell>
          <cell r="R9201">
            <v>3630</v>
          </cell>
          <cell r="T9201" t="str">
            <v>villa ballester</v>
          </cell>
          <cell r="U9201" t="str">
            <v>Buenos Aires</v>
          </cell>
          <cell r="V9201">
            <v>1653</v>
          </cell>
          <cell r="W9201" t="str">
            <v>Gran Buenos Aires</v>
          </cell>
          <cell r="Y9201" t="str">
            <v>SIN CARGO (CABA Y GRAN PARTE DE GBA)</v>
          </cell>
          <cell r="Z9201" t="str">
            <v>Mercado Pago</v>
          </cell>
          <cell r="AD9201">
            <v>43992</v>
          </cell>
          <cell r="AE9201">
            <v>43994</v>
          </cell>
          <cell r="AF9201" t="str">
            <v>SET: BALDE CENTRIFUGADOR + 1 TRAPEADOR CON MOPA+ REPUESTO MOPA</v>
          </cell>
          <cell r="AG9201">
            <v>1799</v>
          </cell>
          <cell r="AH9201">
            <v>1</v>
          </cell>
          <cell r="AI9201" t="str">
            <v>046LI6698</v>
          </cell>
          <cell r="AJ9201" t="str">
            <v>Web</v>
          </cell>
          <cell r="AK9201" t="str">
            <v>LLEGA 18-06 ENTRE 8 Y 17 HORAS</v>
          </cell>
          <cell r="AL9201">
            <v>1523155880</v>
          </cell>
          <cell r="AM9201">
            <v>227708855</v>
          </cell>
          <cell r="AN9201" t="str">
            <v>Sí</v>
          </cell>
        </row>
        <row r="9202">
          <cell r="A9202">
            <v>630</v>
          </cell>
          <cell r="B9202" t="str">
            <v>mabettina68@gmail.com</v>
          </cell>
          <cell r="C9202">
            <v>43992</v>
          </cell>
          <cell r="D9202" t="str">
            <v>Abierta</v>
          </cell>
          <cell r="E9202" t="str">
            <v>Recibido</v>
          </cell>
          <cell r="F9202" t="str">
            <v>Enviado</v>
          </cell>
          <cell r="G9202" t="str">
            <v>ARS</v>
          </cell>
          <cell r="H9202">
            <v>5397</v>
          </cell>
          <cell r="I9202">
            <v>0</v>
          </cell>
          <cell r="J9202">
            <v>0</v>
          </cell>
          <cell r="K9202">
            <v>5397</v>
          </cell>
          <cell r="L9202" t="str">
            <v>Maria bettina Infantino</v>
          </cell>
          <cell r="M9202">
            <v>20384057</v>
          </cell>
          <cell r="N9202">
            <v>1164439009</v>
          </cell>
          <cell r="O9202" t="str">
            <v>Maria bettina Infantino</v>
          </cell>
          <cell r="P9202">
            <v>1164439009</v>
          </cell>
          <cell r="Q9202" t="str">
            <v>Zañartu</v>
          </cell>
          <cell r="R9202">
            <v>1054</v>
          </cell>
          <cell r="T9202" t="str">
            <v>Parque Chacabuco</v>
          </cell>
          <cell r="U9202" t="str">
            <v>Caba</v>
          </cell>
          <cell r="V9202">
            <v>1424</v>
          </cell>
          <cell r="W9202" t="str">
            <v>Capital Federal</v>
          </cell>
          <cell r="Y9202" t="str">
            <v>SIN CARGO (CABA Y GRAN PARTE DE GBA)</v>
          </cell>
          <cell r="Z9202" t="str">
            <v>Mercado Pago</v>
          </cell>
          <cell r="AD9202">
            <v>43992</v>
          </cell>
          <cell r="AE9202">
            <v>43994</v>
          </cell>
          <cell r="AF9202" t="str">
            <v>SET: BALDE CENTRIFUGADOR + 1 TRAPEADOR CON MOPA+ REPUESTO MOPA</v>
          </cell>
          <cell r="AG9202">
            <v>1799</v>
          </cell>
          <cell r="AH9202">
            <v>3</v>
          </cell>
          <cell r="AI9202" t="str">
            <v>046LI6698</v>
          </cell>
          <cell r="AJ9202" t="str">
            <v>Móvil</v>
          </cell>
          <cell r="AK9202" t="str">
            <v>LLEVA 13-06 ENTRE 8 Y 13 HORAS</v>
          </cell>
          <cell r="AL9202">
            <v>1523097211</v>
          </cell>
          <cell r="AM9202">
            <v>227686037</v>
          </cell>
          <cell r="AN9202" t="str">
            <v>Sí</v>
          </cell>
        </row>
        <row r="9203">
          <cell r="A9203">
            <v>629</v>
          </cell>
          <cell r="B9203" t="str">
            <v>vicogalarco@gmail.com</v>
          </cell>
          <cell r="C9203">
            <v>43992</v>
          </cell>
          <cell r="D9203" t="str">
            <v>Abierta</v>
          </cell>
          <cell r="E9203" t="str">
            <v>Recibido</v>
          </cell>
          <cell r="F9203" t="str">
            <v>Enviado</v>
          </cell>
          <cell r="G9203" t="str">
            <v>ARS</v>
          </cell>
          <cell r="H9203">
            <v>5309</v>
          </cell>
          <cell r="I9203">
            <v>0</v>
          </cell>
          <cell r="J9203">
            <v>0</v>
          </cell>
          <cell r="K9203">
            <v>5309</v>
          </cell>
          <cell r="L9203" t="str">
            <v>Victoria Galarco</v>
          </cell>
          <cell r="M9203">
            <v>35900908</v>
          </cell>
          <cell r="N9203">
            <v>1133054778</v>
          </cell>
          <cell r="O9203" t="str">
            <v>Victoria GALARCO</v>
          </cell>
          <cell r="P9203">
            <v>1133054778</v>
          </cell>
          <cell r="Q9203" t="str">
            <v>Tomas Antonio Valle</v>
          </cell>
          <cell r="R9203">
            <v>921</v>
          </cell>
          <cell r="S9203" t="str">
            <v>3B</v>
          </cell>
          <cell r="T9203" t="str">
            <v>CABALLITO</v>
          </cell>
          <cell r="U9203" t="str">
            <v>Ciudad Autonoma De Buenos Aires</v>
          </cell>
          <cell r="V9203">
            <v>1424</v>
          </cell>
          <cell r="W9203" t="str">
            <v>Capital Federal</v>
          </cell>
          <cell r="Y9203" t="str">
            <v>SIN CARGO (CABA Y GRAN PARTE DE GBA)</v>
          </cell>
          <cell r="Z9203" t="str">
            <v>Mercado Pago</v>
          </cell>
          <cell r="AD9203">
            <v>43992</v>
          </cell>
          <cell r="AE9203">
            <v>43994</v>
          </cell>
          <cell r="AF9203" t="str">
            <v>PARRILLA PORTATIL CARRITO</v>
          </cell>
          <cell r="AG9203">
            <v>5309</v>
          </cell>
          <cell r="AH9203">
            <v>1</v>
          </cell>
          <cell r="AI9203" t="str">
            <v>093PA7075</v>
          </cell>
          <cell r="AJ9203" t="str">
            <v>Web</v>
          </cell>
          <cell r="AK9203" t="str">
            <v>LLEVA 13-06 ENTRE 8 Y 13 HORAS</v>
          </cell>
          <cell r="AL9203">
            <v>1523045589</v>
          </cell>
          <cell r="AM9203">
            <v>227666426</v>
          </cell>
          <cell r="AN9203" t="str">
            <v>Sí</v>
          </cell>
        </row>
        <row r="9204">
          <cell r="A9204">
            <v>628</v>
          </cell>
          <cell r="B9204" t="str">
            <v>eugenia.sanchez10@gmail.com</v>
          </cell>
          <cell r="C9204">
            <v>43992</v>
          </cell>
          <cell r="D9204" t="str">
            <v>Abierta</v>
          </cell>
          <cell r="E9204" t="str">
            <v>Recibido</v>
          </cell>
          <cell r="F9204" t="str">
            <v>Enviado</v>
          </cell>
          <cell r="G9204" t="str">
            <v>ARS</v>
          </cell>
          <cell r="H9204" t="str">
            <v>1729.84</v>
          </cell>
          <cell r="I9204" t="str">
            <v>259.48</v>
          </cell>
          <cell r="J9204">
            <v>0</v>
          </cell>
          <cell r="K9204" t="str">
            <v>1470.36</v>
          </cell>
          <cell r="L9204" t="str">
            <v>Eugenia Sanchez</v>
          </cell>
          <cell r="M9204">
            <v>32267981</v>
          </cell>
          <cell r="N9204">
            <v>41792222</v>
          </cell>
          <cell r="O9204" t="str">
            <v>Eugenia Sanchez</v>
          </cell>
          <cell r="P9204">
            <v>41792222</v>
          </cell>
          <cell r="Q9204" t="str">
            <v>Arenales</v>
          </cell>
          <cell r="R9204">
            <v>554</v>
          </cell>
          <cell r="S9204">
            <v>401</v>
          </cell>
          <cell r="T9204" t="str">
            <v>Vicente Lopez</v>
          </cell>
          <cell r="U9204" t="str">
            <v>Buenos Aires</v>
          </cell>
          <cell r="V9204">
            <v>1638</v>
          </cell>
          <cell r="W9204" t="str">
            <v>Gran Buenos Aires</v>
          </cell>
          <cell r="Y9204" t="str">
            <v>SIN CARGO (CABA Y GRAN PARTE DE GBA)</v>
          </cell>
          <cell r="Z9204" t="str">
            <v>Mercado Pago</v>
          </cell>
          <cell r="AA9204" t="str">
            <v>GIMEACCARDI</v>
          </cell>
          <cell r="AD9204">
            <v>43992</v>
          </cell>
          <cell r="AE9204">
            <v>43994</v>
          </cell>
          <cell r="AF9204" t="str">
            <v>BIFERA CEREZA CUADRADA 24 CM ANTIADHERENTE PANELUX</v>
          </cell>
          <cell r="AG9204" t="str">
            <v>1729.84</v>
          </cell>
          <cell r="AH9204">
            <v>1</v>
          </cell>
          <cell r="AI9204" t="str">
            <v>PAN75119</v>
          </cell>
          <cell r="AJ9204" t="str">
            <v>Web</v>
          </cell>
          <cell r="AK9204" t="str">
            <v>LLEGA 18-06 ENTRE 8 Y 17 HORAS</v>
          </cell>
          <cell r="AL9204">
            <v>1522980442</v>
          </cell>
          <cell r="AM9204">
            <v>225405474</v>
          </cell>
          <cell r="AN9204" t="str">
            <v>Sí</v>
          </cell>
        </row>
        <row r="9205">
          <cell r="A9205">
            <v>627</v>
          </cell>
          <cell r="B9205" t="str">
            <v>paolajulieta_prado@hotmail.com</v>
          </cell>
          <cell r="C9205">
            <v>43991</v>
          </cell>
          <cell r="D9205" t="str">
            <v>Abierta</v>
          </cell>
          <cell r="E9205" t="str">
            <v>Recibido</v>
          </cell>
          <cell r="F9205" t="str">
            <v>Enviado</v>
          </cell>
          <cell r="G9205" t="str">
            <v>ARS</v>
          </cell>
          <cell r="H9205">
            <v>1799</v>
          </cell>
          <cell r="I9205">
            <v>0</v>
          </cell>
          <cell r="J9205">
            <v>0</v>
          </cell>
          <cell r="K9205">
            <v>1799</v>
          </cell>
          <cell r="L9205" t="str">
            <v>Paola Prado</v>
          </cell>
          <cell r="M9205">
            <v>27373998</v>
          </cell>
          <cell r="N9205">
            <v>111521829646</v>
          </cell>
          <cell r="O9205" t="str">
            <v>Paola Prado</v>
          </cell>
          <cell r="P9205">
            <v>1521829646</v>
          </cell>
          <cell r="Q9205" t="str">
            <v>Italia</v>
          </cell>
          <cell r="R9205">
            <v>995</v>
          </cell>
          <cell r="T9205" t="str">
            <v>La unión</v>
          </cell>
          <cell r="U9205" t="str">
            <v>Ezeiza</v>
          </cell>
          <cell r="V9205">
            <v>1804</v>
          </cell>
          <cell r="W9205" t="str">
            <v>Gran Buenos Aires</v>
          </cell>
          <cell r="Y9205" t="str">
            <v>SIN CARGO (CABA Y GRAN PARTE DE GBA)</v>
          </cell>
          <cell r="Z9205" t="str">
            <v>Mercado Pago</v>
          </cell>
          <cell r="AD9205">
            <v>43991</v>
          </cell>
          <cell r="AE9205">
            <v>43994</v>
          </cell>
          <cell r="AF9205" t="str">
            <v>SET: BALDE CENTRIFUGADOR + 1 TRAPEADOR CON MOPA+ REPUESTO MOPA</v>
          </cell>
          <cell r="AG9205">
            <v>1799</v>
          </cell>
          <cell r="AH9205">
            <v>1</v>
          </cell>
          <cell r="AI9205" t="str">
            <v>046LI6698</v>
          </cell>
          <cell r="AJ9205" t="str">
            <v>Móvil</v>
          </cell>
          <cell r="AK9205" t="str">
            <v>LLEGA 16-06 ENTRE 8 Y 17 HORAS</v>
          </cell>
          <cell r="AL9205">
            <v>1522475978</v>
          </cell>
          <cell r="AM9205">
            <v>227275504</v>
          </cell>
          <cell r="AN9205" t="str">
            <v>Sí</v>
          </cell>
        </row>
        <row r="9206">
          <cell r="A9206">
            <v>626</v>
          </cell>
          <cell r="B9206" t="str">
            <v>mela_05_90@hotmail.com</v>
          </cell>
          <cell r="C9206">
            <v>43991</v>
          </cell>
          <cell r="D9206" t="str">
            <v>Abierta</v>
          </cell>
          <cell r="E9206" t="str">
            <v>Recibido</v>
          </cell>
          <cell r="F9206" t="str">
            <v>Enviado</v>
          </cell>
          <cell r="G9206" t="str">
            <v>ARS</v>
          </cell>
          <cell r="H9206" t="str">
            <v>2252.68</v>
          </cell>
          <cell r="I9206">
            <v>0</v>
          </cell>
          <cell r="J9206">
            <v>0</v>
          </cell>
          <cell r="K9206" t="str">
            <v>2252.68</v>
          </cell>
          <cell r="L9206" t="str">
            <v>melanie Tamashiro</v>
          </cell>
          <cell r="M9206">
            <v>35228198</v>
          </cell>
          <cell r="N9206">
            <v>1155831853</v>
          </cell>
          <cell r="O9206" t="str">
            <v>Melanie Tamashiro</v>
          </cell>
          <cell r="P9206">
            <v>1155831853</v>
          </cell>
          <cell r="Q9206" t="str">
            <v>Junin</v>
          </cell>
          <cell r="R9206">
            <v>1414</v>
          </cell>
          <cell r="U9206" t="str">
            <v>Ciudad Eduardo Madero</v>
          </cell>
          <cell r="V9206">
            <v>1768</v>
          </cell>
          <cell r="W9206" t="str">
            <v>Gran Buenos Aires</v>
          </cell>
          <cell r="Y9206" t="str">
            <v>SIN CARGO (CABA Y GRAN PARTE DE GBA)</v>
          </cell>
          <cell r="Z9206" t="str">
            <v>Mercado Pago</v>
          </cell>
          <cell r="AD9206">
            <v>43991</v>
          </cell>
          <cell r="AE9206">
            <v>43994</v>
          </cell>
          <cell r="AF9206" t="str">
            <v>SET X 6 COPA DE VINO X 300CC</v>
          </cell>
          <cell r="AG9206">
            <v>1450</v>
          </cell>
          <cell r="AH9206">
            <v>1</v>
          </cell>
          <cell r="AI9206" t="str">
            <v>MS440165</v>
          </cell>
          <cell r="AJ9206" t="str">
            <v>Web</v>
          </cell>
          <cell r="AK9206" t="str">
            <v>LLEGA 17-06 ENTRE 8 Y 17 HORAS</v>
          </cell>
          <cell r="AL9206">
            <v>1522444693</v>
          </cell>
          <cell r="AM9206">
            <v>224403198</v>
          </cell>
          <cell r="AN9206" t="str">
            <v>Sí</v>
          </cell>
        </row>
        <row r="9207">
          <cell r="A9207">
            <v>626</v>
          </cell>
          <cell r="B9207" t="str">
            <v>mela_05_90@hotmail.com</v>
          </cell>
          <cell r="AF9207" t="str">
            <v>MOLDE P/PIZZA ANTIADHERENTE NEGRO 35 CM.</v>
          </cell>
          <cell r="AG9207" t="str">
            <v>802.68</v>
          </cell>
          <cell r="AH9207">
            <v>1</v>
          </cell>
          <cell r="AI9207" t="str">
            <v>043BA6160</v>
          </cell>
          <cell r="AN9207" t="str">
            <v>Sí</v>
          </cell>
        </row>
        <row r="9208">
          <cell r="A9208">
            <v>625</v>
          </cell>
          <cell r="B9208" t="str">
            <v>florenciaserranopucheta@gmail.com</v>
          </cell>
          <cell r="C9208">
            <v>43991</v>
          </cell>
          <cell r="D9208" t="str">
            <v>Abierta</v>
          </cell>
          <cell r="E9208" t="str">
            <v>Recibido</v>
          </cell>
          <cell r="F9208" t="str">
            <v>Enviado</v>
          </cell>
          <cell r="G9208" t="str">
            <v>ARS</v>
          </cell>
          <cell r="H9208" t="str">
            <v>7490.74</v>
          </cell>
          <cell r="I9208" t="str">
            <v>1123.61</v>
          </cell>
          <cell r="J9208">
            <v>0</v>
          </cell>
          <cell r="K9208" t="str">
            <v>6367.13</v>
          </cell>
          <cell r="L9208" t="str">
            <v>Florencia Serrano Pucheta</v>
          </cell>
          <cell r="M9208">
            <v>40997374</v>
          </cell>
          <cell r="N9208">
            <v>1136185116</v>
          </cell>
          <cell r="O9208" t="str">
            <v>Florencia Serrano Pucheta</v>
          </cell>
          <cell r="P9208">
            <v>1136185116</v>
          </cell>
          <cell r="Q9208" t="str">
            <v>Nogoya</v>
          </cell>
          <cell r="R9208">
            <v>3168</v>
          </cell>
          <cell r="S9208" t="str">
            <v>7 E</v>
          </cell>
          <cell r="T9208" t="str">
            <v>Villa del Parque</v>
          </cell>
          <cell r="U9208" t="str">
            <v>Caba</v>
          </cell>
          <cell r="V9208">
            <v>1417</v>
          </cell>
          <cell r="W9208" t="str">
            <v>Capital Federal</v>
          </cell>
          <cell r="Y9208" t="str">
            <v>SIN CARGO (CABA Y GRAN PARTE DE GBA)</v>
          </cell>
          <cell r="Z9208" t="str">
            <v>Mercado Pago</v>
          </cell>
          <cell r="AA9208" t="str">
            <v>GIMEACCARDI</v>
          </cell>
          <cell r="AB9208" t="str">
            <v>Lo recibe un chico que se llama Juan.</v>
          </cell>
          <cell r="AD9208">
            <v>43991</v>
          </cell>
          <cell r="AE9208">
            <v>43994</v>
          </cell>
          <cell r="AF9208" t="str">
            <v>ALMOHADÓN DE PANA AZUL 50*36 CM.</v>
          </cell>
          <cell r="AG9208" t="str">
            <v>453.1</v>
          </cell>
          <cell r="AH9208">
            <v>2</v>
          </cell>
          <cell r="AI9208" t="str">
            <v>AL7766</v>
          </cell>
          <cell r="AJ9208" t="str">
            <v>Móvil</v>
          </cell>
          <cell r="AK9208" t="str">
            <v>LLEGA 15-06 ENTRE 8 Y 17 HORAS</v>
          </cell>
          <cell r="AL9208">
            <v>1522325400</v>
          </cell>
          <cell r="AM9208">
            <v>226592297</v>
          </cell>
          <cell r="AN9208" t="str">
            <v>Sí</v>
          </cell>
        </row>
        <row r="9209">
          <cell r="A9209">
            <v>625</v>
          </cell>
          <cell r="B9209" t="str">
            <v>florenciaserranopucheta@gmail.com</v>
          </cell>
          <cell r="AF9209" t="str">
            <v>FUENTE PARA HORNO 2.8 LITROS</v>
          </cell>
          <cell r="AG9209" t="str">
            <v>1277.45</v>
          </cell>
          <cell r="AH9209">
            <v>1</v>
          </cell>
          <cell r="AI9209" t="str">
            <v>PA59294</v>
          </cell>
          <cell r="AN9209" t="str">
            <v>Sí</v>
          </cell>
        </row>
        <row r="9210">
          <cell r="A9210">
            <v>625</v>
          </cell>
          <cell r="B9210" t="str">
            <v>florenciaserranopucheta@gmail.com</v>
          </cell>
          <cell r="AF9210" t="str">
            <v>RALLADOR DE MANO MEDIANO 20 CM</v>
          </cell>
          <cell r="AG9210" t="str">
            <v>43.87</v>
          </cell>
          <cell r="AH9210">
            <v>1</v>
          </cell>
          <cell r="AI9210" t="str">
            <v>BA7382</v>
          </cell>
          <cell r="AN9210" t="str">
            <v>Sí</v>
          </cell>
        </row>
        <row r="9211">
          <cell r="A9211">
            <v>625</v>
          </cell>
          <cell r="B9211" t="str">
            <v>florenciaserranopucheta@gmail.com</v>
          </cell>
          <cell r="AF9211" t="str">
            <v>JUEGO CUBIERTOS NEGRO X 24 PZS "DI SOLLE"</v>
          </cell>
          <cell r="AG9211" t="str">
            <v>1436.38</v>
          </cell>
          <cell r="AH9211">
            <v>1</v>
          </cell>
          <cell r="AI9211" t="str">
            <v>061CPP0335</v>
          </cell>
          <cell r="AN9211" t="str">
            <v>Sí</v>
          </cell>
        </row>
        <row r="9212">
          <cell r="A9212">
            <v>625</v>
          </cell>
          <cell r="B9212" t="str">
            <v>florenciaserranopucheta@gmail.com</v>
          </cell>
          <cell r="AF9212" t="str">
            <v>RALLADOR ROSA 20 X 4 CM</v>
          </cell>
          <cell r="AG9212" t="str">
            <v>409.25</v>
          </cell>
          <cell r="AH9212">
            <v>1</v>
          </cell>
          <cell r="AI9212" t="str">
            <v>BA6438</v>
          </cell>
          <cell r="AN9212" t="str">
            <v>Sí</v>
          </cell>
        </row>
        <row r="9213">
          <cell r="A9213">
            <v>625</v>
          </cell>
          <cell r="B9213" t="str">
            <v>florenciaserranopucheta@gmail.com</v>
          </cell>
          <cell r="AF9213" t="str">
            <v>RALLADOR CORTO</v>
          </cell>
          <cell r="AG9213" t="str">
            <v>613.79</v>
          </cell>
          <cell r="AH9213">
            <v>1</v>
          </cell>
          <cell r="AI9213" t="str">
            <v>046BA6855</v>
          </cell>
          <cell r="AN9213" t="str">
            <v>Sí</v>
          </cell>
        </row>
        <row r="9214">
          <cell r="A9214">
            <v>625</v>
          </cell>
          <cell r="B9214" t="str">
            <v>florenciaserranopucheta@gmail.com</v>
          </cell>
          <cell r="AF9214" t="str">
            <v>INDIVIDUAL DE CUERINA MAPA 32.5CM DIAM</v>
          </cell>
          <cell r="AG9214" t="str">
            <v>385.03</v>
          </cell>
          <cell r="AH9214">
            <v>2</v>
          </cell>
          <cell r="AI9214" t="str">
            <v>CHUIN37c</v>
          </cell>
          <cell r="AN9214" t="str">
            <v>Sí</v>
          </cell>
        </row>
        <row r="9215">
          <cell r="A9215">
            <v>625</v>
          </cell>
          <cell r="B9215" t="str">
            <v>florenciaserranopucheta@gmail.com</v>
          </cell>
          <cell r="AF9215" t="str">
            <v>SET X 4 VASO PINTA 540 ML RIGOLLEAU</v>
          </cell>
          <cell r="AG9215">
            <v>499</v>
          </cell>
          <cell r="AH9215">
            <v>1</v>
          </cell>
          <cell r="AI9215" t="str">
            <v>RI68946PK</v>
          </cell>
          <cell r="AN9215" t="str">
            <v>Sí</v>
          </cell>
        </row>
        <row r="9216">
          <cell r="A9216">
            <v>625</v>
          </cell>
          <cell r="B9216" t="str">
            <v>florenciaserranopucheta@gmail.com</v>
          </cell>
          <cell r="AF9216" t="str">
            <v>ESPECIERO 6 PIEZAS DE ACERO INOXIDABLE 20X20 CM</v>
          </cell>
          <cell r="AG9216" t="str">
            <v>1534.74</v>
          </cell>
          <cell r="AH9216">
            <v>1</v>
          </cell>
          <cell r="AI9216" t="str">
            <v>BA8194</v>
          </cell>
          <cell r="AN9216" t="str">
            <v>Sí</v>
          </cell>
        </row>
        <row r="9217">
          <cell r="A9217">
            <v>624</v>
          </cell>
          <cell r="B9217" t="str">
            <v>carlafurchi@hotmail.com</v>
          </cell>
          <cell r="C9217">
            <v>43991</v>
          </cell>
          <cell r="D9217" t="str">
            <v>Abierta</v>
          </cell>
          <cell r="E9217" t="str">
            <v>Recibido</v>
          </cell>
          <cell r="F9217" t="str">
            <v>Enviado</v>
          </cell>
          <cell r="G9217" t="str">
            <v>ARS</v>
          </cell>
          <cell r="H9217">
            <v>2099</v>
          </cell>
          <cell r="I9217">
            <v>0</v>
          </cell>
          <cell r="J9217">
            <v>0</v>
          </cell>
          <cell r="K9217">
            <v>2099</v>
          </cell>
          <cell r="L9217" t="str">
            <v>Carla Soledad Furchi</v>
          </cell>
          <cell r="M9217">
            <v>33718921</v>
          </cell>
          <cell r="N9217">
            <v>111532271379</v>
          </cell>
          <cell r="O9217" t="str">
            <v>Carla Soledad Furchi</v>
          </cell>
          <cell r="P9217">
            <v>111532271379</v>
          </cell>
          <cell r="Q9217" t="str">
            <v>Murguiondo</v>
          </cell>
          <cell r="R9217">
            <v>1156</v>
          </cell>
          <cell r="S9217">
            <v>202</v>
          </cell>
          <cell r="T9217" t="str">
            <v>Mataderos</v>
          </cell>
          <cell r="U9217" t="str">
            <v>Caba</v>
          </cell>
          <cell r="V9217">
            <v>1440</v>
          </cell>
          <cell r="W9217" t="str">
            <v>Capital Federal</v>
          </cell>
          <cell r="Y9217" t="str">
            <v>SIN CARGO (CABA Y GRAN PARTE DE GBA)</v>
          </cell>
          <cell r="Z9217" t="str">
            <v>Mercado Pago</v>
          </cell>
          <cell r="AD9217">
            <v>43991</v>
          </cell>
          <cell r="AE9217">
            <v>43994</v>
          </cell>
          <cell r="AF9217" t="str">
            <v>PROMO: MOPA PREMIUM + TRAPEADOR DE MANO</v>
          </cell>
          <cell r="AG9217">
            <v>2099</v>
          </cell>
          <cell r="AH9217">
            <v>1</v>
          </cell>
          <cell r="AI9217" t="str">
            <v>046LI6698//046LI7902</v>
          </cell>
          <cell r="AJ9217" t="str">
            <v>Móvil</v>
          </cell>
          <cell r="AK9217" t="str">
            <v>LLEGA 15-06 ENTRE 8 Y 17 HORAS</v>
          </cell>
          <cell r="AL9217">
            <v>1522120462</v>
          </cell>
          <cell r="AM9217">
            <v>226966375</v>
          </cell>
          <cell r="AN9217" t="str">
            <v>Sí</v>
          </cell>
        </row>
        <row r="9218">
          <cell r="A9218">
            <v>623</v>
          </cell>
          <cell r="B9218" t="str">
            <v>barbaracbarabas@gmail.com</v>
          </cell>
          <cell r="C9218">
            <v>43991</v>
          </cell>
          <cell r="D9218" t="str">
            <v>Abierta</v>
          </cell>
          <cell r="E9218" t="str">
            <v>Recibido</v>
          </cell>
          <cell r="F9218" t="str">
            <v>Enviado</v>
          </cell>
          <cell r="G9218" t="str">
            <v>ARS</v>
          </cell>
          <cell r="H9218" t="str">
            <v>4482.65</v>
          </cell>
          <cell r="I9218" t="str">
            <v>552.55</v>
          </cell>
          <cell r="J9218">
            <v>0</v>
          </cell>
          <cell r="K9218" t="str">
            <v>3930.1</v>
          </cell>
          <cell r="L9218" t="str">
            <v>Barbara Barabás</v>
          </cell>
          <cell r="M9218">
            <v>38089980</v>
          </cell>
          <cell r="N9218">
            <v>1165768732</v>
          </cell>
          <cell r="O9218" t="str">
            <v>Barbara Barabás</v>
          </cell>
          <cell r="P9218">
            <v>1165768732</v>
          </cell>
          <cell r="Q9218" t="str">
            <v>Colpayo</v>
          </cell>
          <cell r="R9218">
            <v>40</v>
          </cell>
          <cell r="S9218" t="str">
            <v>9 C</v>
          </cell>
          <cell r="T9218" t="str">
            <v>Caballito</v>
          </cell>
          <cell r="U9218" t="str">
            <v>Caba</v>
          </cell>
          <cell r="V9218">
            <v>1405</v>
          </cell>
          <cell r="W9218" t="str">
            <v>Capital Federal</v>
          </cell>
          <cell r="Y9218" t="str">
            <v>SIN CARGO (CABA Y GRAN PARTE DE GBA)</v>
          </cell>
          <cell r="Z9218" t="str">
            <v>Mercado Pago</v>
          </cell>
          <cell r="AA9218" t="str">
            <v>AGUSBAKEOFF</v>
          </cell>
          <cell r="AB9218" t="str">
            <v>En el portero del edificio primero marcar torre 1. Luego piso y depto</v>
          </cell>
          <cell r="AD9218">
            <v>43991</v>
          </cell>
          <cell r="AE9218">
            <v>43994</v>
          </cell>
          <cell r="AF9218" t="str">
            <v>MOLDE RAVIOLES CORAZON</v>
          </cell>
          <cell r="AG9218" t="str">
            <v>72.6</v>
          </cell>
          <cell r="AH9218">
            <v>1</v>
          </cell>
          <cell r="AI9218" t="str">
            <v>DIM2503LU</v>
          </cell>
          <cell r="AJ9218" t="str">
            <v>Web</v>
          </cell>
          <cell r="AK9218" t="str">
            <v>LLEGA 15-06 ENTRE 8 Y 17 HORAS</v>
          </cell>
          <cell r="AL9218">
            <v>1522091740</v>
          </cell>
          <cell r="AM9218">
            <v>225250509</v>
          </cell>
          <cell r="AN9218" t="str">
            <v>Sí</v>
          </cell>
        </row>
        <row r="9219">
          <cell r="A9219">
            <v>623</v>
          </cell>
          <cell r="B9219" t="str">
            <v>barbaracbarabas@gmail.com</v>
          </cell>
          <cell r="AF9219" t="str">
            <v>BOWL CAPACIDAD 2.5 LTS (Celeste)</v>
          </cell>
          <cell r="AG9219" t="str">
            <v>216.7</v>
          </cell>
          <cell r="AH9219">
            <v>1</v>
          </cell>
          <cell r="AI9219" t="str">
            <v>BP02005 BIPO</v>
          </cell>
          <cell r="AN9219" t="str">
            <v>Sí</v>
          </cell>
        </row>
        <row r="9220">
          <cell r="A9220">
            <v>623</v>
          </cell>
          <cell r="B9220" t="str">
            <v>barbaracbarabas@gmail.com</v>
          </cell>
          <cell r="AF9220" t="str">
            <v>TIMER PINGUINOS 4 COLORES 7 CM (Gris)</v>
          </cell>
          <cell r="AG9220" t="str">
            <v>442.54</v>
          </cell>
          <cell r="AH9220">
            <v>1</v>
          </cell>
          <cell r="AN9220" t="str">
            <v>Sí</v>
          </cell>
        </row>
        <row r="9221">
          <cell r="A9221">
            <v>623</v>
          </cell>
          <cell r="B9221" t="str">
            <v>barbaracbarabas@gmail.com</v>
          </cell>
          <cell r="AF9221" t="str">
            <v>PROMO: TABLA DE PICAR + CUCHILO DE CERAMICA 20 CM</v>
          </cell>
          <cell r="AG9221">
            <v>799</v>
          </cell>
          <cell r="AH9221">
            <v>1</v>
          </cell>
          <cell r="AI9221" t="str">
            <v>42BA1021//046BA8187</v>
          </cell>
          <cell r="AN9221" t="str">
            <v>Sí</v>
          </cell>
        </row>
        <row r="9222">
          <cell r="A9222">
            <v>623</v>
          </cell>
          <cell r="B9222" t="str">
            <v>barbaracbarabas@gmail.com</v>
          </cell>
          <cell r="AF9222" t="str">
            <v>BATIDOR SEMIAUTOMATICO 34 CM</v>
          </cell>
          <cell r="AG9222" t="str">
            <v>313.5</v>
          </cell>
          <cell r="AH9222">
            <v>1</v>
          </cell>
          <cell r="AI9222" t="str">
            <v>046BA4824</v>
          </cell>
          <cell r="AN9222" t="str">
            <v>Sí</v>
          </cell>
        </row>
        <row r="9223">
          <cell r="A9223">
            <v>623</v>
          </cell>
          <cell r="B9223" t="str">
            <v>barbaracbarabas@gmail.com</v>
          </cell>
          <cell r="AF9223" t="str">
            <v>MOLDE TARTERA 27 CM DIAM</v>
          </cell>
          <cell r="AG9223" t="str">
            <v>281.8</v>
          </cell>
          <cell r="AH9223">
            <v>1</v>
          </cell>
          <cell r="AI9223" t="str">
            <v>046BA4836 CON EL 15%</v>
          </cell>
          <cell r="AN9223" t="str">
            <v>Sí</v>
          </cell>
        </row>
        <row r="9224">
          <cell r="A9224">
            <v>623</v>
          </cell>
          <cell r="B9224" t="str">
            <v>barbaracbarabas@gmail.com</v>
          </cell>
          <cell r="AF9224" t="str">
            <v>TRAPEADOR DE MANO VERDE 38X12 CM</v>
          </cell>
          <cell r="AG9224" t="str">
            <v>391.6</v>
          </cell>
          <cell r="AH9224">
            <v>1</v>
          </cell>
          <cell r="AI9224" t="str">
            <v>046LI7902</v>
          </cell>
          <cell r="AN9224" t="str">
            <v>Sí</v>
          </cell>
        </row>
        <row r="9225">
          <cell r="A9225">
            <v>623</v>
          </cell>
          <cell r="B9225" t="str">
            <v>barbaracbarabas@gmail.com</v>
          </cell>
          <cell r="AF9225" t="str">
            <v>CESTO DE BASURA ACERO INOXIDABLE 8L</v>
          </cell>
          <cell r="AG9225" t="str">
            <v>1820.35</v>
          </cell>
          <cell r="AH9225">
            <v>1</v>
          </cell>
          <cell r="AI9225" t="str">
            <v>TA7997</v>
          </cell>
          <cell r="AN9225" t="str">
            <v>Sí</v>
          </cell>
        </row>
        <row r="9226">
          <cell r="A9226">
            <v>623</v>
          </cell>
          <cell r="B9226" t="str">
            <v>barbaracbarabas@gmail.com</v>
          </cell>
          <cell r="AF9226" t="str">
            <v>COLADOR BALLENA 32CM X 10.5CM (Celeste)</v>
          </cell>
          <cell r="AG9226" t="str">
            <v>144.56</v>
          </cell>
          <cell r="AH9226">
            <v>1</v>
          </cell>
          <cell r="AN9226" t="str">
            <v>Sí</v>
          </cell>
        </row>
        <row r="9227">
          <cell r="A9227">
            <v>622</v>
          </cell>
          <cell r="B9227" t="str">
            <v>marocchicamila@gmail.com</v>
          </cell>
          <cell r="C9227">
            <v>43991</v>
          </cell>
          <cell r="D9227" t="str">
            <v>Abierta</v>
          </cell>
          <cell r="E9227" t="str">
            <v>Recibido</v>
          </cell>
          <cell r="F9227" t="str">
            <v>Enviado</v>
          </cell>
          <cell r="G9227" t="str">
            <v>ARS</v>
          </cell>
          <cell r="H9227">
            <v>2099</v>
          </cell>
          <cell r="I9227">
            <v>0</v>
          </cell>
          <cell r="J9227">
            <v>0</v>
          </cell>
          <cell r="K9227">
            <v>2099</v>
          </cell>
          <cell r="L9227" t="str">
            <v>Leonor Guggini</v>
          </cell>
          <cell r="M9227">
            <v>34713723</v>
          </cell>
          <cell r="N9227">
            <v>1168953370</v>
          </cell>
          <cell r="O9227" t="str">
            <v>Leonor guggini</v>
          </cell>
          <cell r="P9227">
            <v>1168953370</v>
          </cell>
          <cell r="Q9227" t="str">
            <v>Virrey Arredondo</v>
          </cell>
          <cell r="R9227">
            <v>2291</v>
          </cell>
          <cell r="S9227">
            <v>7</v>
          </cell>
          <cell r="T9227" t="str">
            <v>belgrano</v>
          </cell>
          <cell r="U9227" t="str">
            <v>Buenos Aires</v>
          </cell>
          <cell r="V9227">
            <v>1426</v>
          </cell>
          <cell r="W9227" t="str">
            <v>Capital Federal</v>
          </cell>
          <cell r="Y9227" t="str">
            <v>SIN CARGO (CABA Y GRAN PARTE DE GBA)</v>
          </cell>
          <cell r="Z9227" t="str">
            <v>Mercado Pago</v>
          </cell>
          <cell r="AD9227">
            <v>43991</v>
          </cell>
          <cell r="AE9227">
            <v>43994</v>
          </cell>
          <cell r="AF9227" t="str">
            <v>PROMO: MOPA PREMIUM + TRAPEADOR DE MANO</v>
          </cell>
          <cell r="AG9227">
            <v>2099</v>
          </cell>
          <cell r="AH9227">
            <v>1</v>
          </cell>
          <cell r="AI9227" t="str">
            <v>046LI6698//046LI7902</v>
          </cell>
          <cell r="AJ9227" t="str">
            <v>Web</v>
          </cell>
          <cell r="AK9227" t="str">
            <v>LLEGA 16-06 ENTRE 8 Y 17 HORAS</v>
          </cell>
          <cell r="AL9227">
            <v>1521924559</v>
          </cell>
          <cell r="AM9227">
            <v>226863717</v>
          </cell>
          <cell r="AN9227" t="str">
            <v>Sí</v>
          </cell>
        </row>
        <row r="9228">
          <cell r="A9228">
            <v>621</v>
          </cell>
          <cell r="B9228" t="str">
            <v>apittella@gmail.com</v>
          </cell>
          <cell r="C9228">
            <v>43991</v>
          </cell>
          <cell r="D9228" t="str">
            <v>Abierta</v>
          </cell>
          <cell r="E9228" t="str">
            <v>Recibido</v>
          </cell>
          <cell r="F9228" t="str">
            <v>Enviado</v>
          </cell>
          <cell r="G9228" t="str">
            <v>ARS</v>
          </cell>
          <cell r="H9228">
            <v>1799</v>
          </cell>
          <cell r="I9228">
            <v>0</v>
          </cell>
          <cell r="J9228">
            <v>0</v>
          </cell>
          <cell r="K9228">
            <v>1799</v>
          </cell>
          <cell r="L9228" t="str">
            <v>Augusto Pittella</v>
          </cell>
          <cell r="M9228">
            <v>30937245</v>
          </cell>
          <cell r="N9228">
            <v>2215585905</v>
          </cell>
          <cell r="O9228" t="str">
            <v>Augusto Pittella</v>
          </cell>
          <cell r="P9228">
            <v>2215585905</v>
          </cell>
          <cell r="Q9228" t="str">
            <v>45 Entre 12 Y 13</v>
          </cell>
          <cell r="R9228">
            <v>867</v>
          </cell>
          <cell r="S9228" t="str">
            <v>7c</v>
          </cell>
          <cell r="T9228" t="str">
            <v>La Plata</v>
          </cell>
          <cell r="U9228" t="str">
            <v>La Plata</v>
          </cell>
          <cell r="V9228">
            <v>1440</v>
          </cell>
          <cell r="W9228" t="str">
            <v>Capital Federal</v>
          </cell>
          <cell r="Y9228" t="str">
            <v>SIN CARGO (CABA Y GRAN PARTE DE GBA)</v>
          </cell>
          <cell r="Z9228" t="str">
            <v>Mercado Pago</v>
          </cell>
          <cell r="AB9228" t="str">
            <v>1900 es mi Codigo Postal Real</v>
          </cell>
          <cell r="AD9228">
            <v>43991</v>
          </cell>
          <cell r="AE9228">
            <v>43994</v>
          </cell>
          <cell r="AF9228" t="str">
            <v>SET: BALDE CENTRIFUGADOR + 1 TRAPEADOR CON MOPA+ REPUESTO MOPA</v>
          </cell>
          <cell r="AG9228">
            <v>1799</v>
          </cell>
          <cell r="AH9228">
            <v>1</v>
          </cell>
          <cell r="AI9228" t="str">
            <v>046LI6698</v>
          </cell>
          <cell r="AJ9228" t="str">
            <v>Web</v>
          </cell>
          <cell r="AK9228" t="str">
            <v>LLEGA 16-06 ENTRE 8 Y 17 HORAS</v>
          </cell>
          <cell r="AL9228">
            <v>1521809359</v>
          </cell>
          <cell r="AM9228">
            <v>226803673</v>
          </cell>
          <cell r="AN9228" t="str">
            <v>Sí</v>
          </cell>
        </row>
        <row r="9229">
          <cell r="A9229">
            <v>620</v>
          </cell>
          <cell r="B9229" t="str">
            <v>facub12@hotmail.com</v>
          </cell>
          <cell r="C9229">
            <v>43991</v>
          </cell>
          <cell r="D9229" t="str">
            <v>Abierta</v>
          </cell>
          <cell r="E9229" t="str">
            <v>Recibido</v>
          </cell>
          <cell r="F9229" t="str">
            <v>Enviado</v>
          </cell>
          <cell r="G9229" t="str">
            <v>ARS</v>
          </cell>
          <cell r="H9229" t="str">
            <v>652.29</v>
          </cell>
          <cell r="I9229">
            <v>0</v>
          </cell>
          <cell r="J9229">
            <v>0</v>
          </cell>
          <cell r="K9229" t="str">
            <v>652.29</v>
          </cell>
          <cell r="L9229" t="str">
            <v>Florencia Sanchez</v>
          </cell>
          <cell r="M9229">
            <v>18118602</v>
          </cell>
          <cell r="N9229">
            <v>57347711</v>
          </cell>
          <cell r="O9229" t="str">
            <v>Florencia Sanchez</v>
          </cell>
          <cell r="P9229">
            <v>57347711</v>
          </cell>
          <cell r="Q9229" t="str">
            <v>Juramento</v>
          </cell>
          <cell r="R9229">
            <v>2790</v>
          </cell>
          <cell r="S9229" t="str">
            <v>2 D</v>
          </cell>
          <cell r="T9229" t="str">
            <v>Belgrano</v>
          </cell>
          <cell r="U9229" t="str">
            <v>Buenos Aires</v>
          </cell>
          <cell r="V9229">
            <v>1428</v>
          </cell>
          <cell r="W9229" t="str">
            <v>Capital Federal</v>
          </cell>
          <cell r="Y9229" t="str">
            <v>SIN CARGO (CABA Y GRAN PARTE DE GBA)</v>
          </cell>
          <cell r="Z9229" t="str">
            <v>Mercado Pago</v>
          </cell>
          <cell r="AD9229">
            <v>43991</v>
          </cell>
          <cell r="AE9229">
            <v>43994</v>
          </cell>
          <cell r="AF9229" t="str">
            <v>COLADOR ACERO 26X9CM</v>
          </cell>
          <cell r="AG9229" t="str">
            <v>652.29</v>
          </cell>
          <cell r="AH9229">
            <v>1</v>
          </cell>
          <cell r="AI9229" t="str">
            <v>046BA8164</v>
          </cell>
          <cell r="AJ9229" t="str">
            <v>Móvil</v>
          </cell>
          <cell r="AK9229" t="str">
            <v>LLEGA 16-06 ENTRE 8 Y 17 HORAS</v>
          </cell>
          <cell r="AL9229">
            <v>1521618230</v>
          </cell>
          <cell r="AM9229">
            <v>226663806</v>
          </cell>
          <cell r="AN9229" t="str">
            <v>Sí</v>
          </cell>
        </row>
        <row r="9230">
          <cell r="A9230">
            <v>619</v>
          </cell>
          <cell r="B9230" t="str">
            <v>yoanagallo89@hotmail.es</v>
          </cell>
          <cell r="C9230">
            <v>43991</v>
          </cell>
          <cell r="D9230" t="str">
            <v>Abierta</v>
          </cell>
          <cell r="E9230" t="str">
            <v>Recibido</v>
          </cell>
          <cell r="F9230" t="str">
            <v>Enviado</v>
          </cell>
          <cell r="G9230" t="str">
            <v>ARS</v>
          </cell>
          <cell r="H9230">
            <v>1398</v>
          </cell>
          <cell r="I9230" t="str">
            <v>74.85</v>
          </cell>
          <cell r="J9230">
            <v>0</v>
          </cell>
          <cell r="K9230" t="str">
            <v>1323.15</v>
          </cell>
          <cell r="L9230" t="str">
            <v>Yoana Gallo</v>
          </cell>
          <cell r="M9230">
            <v>34693597</v>
          </cell>
          <cell r="N9230">
            <v>1170081147</v>
          </cell>
          <cell r="O9230" t="str">
            <v>Yoana Gallo</v>
          </cell>
          <cell r="P9230">
            <v>1170081147</v>
          </cell>
          <cell r="Q9230" t="str">
            <v>Martin Peschel</v>
          </cell>
          <cell r="R9230">
            <v>2113</v>
          </cell>
          <cell r="S9230" t="str">
            <v>Dto 1 planta baja</v>
          </cell>
          <cell r="T9230" t="str">
            <v>Pablo Podesta</v>
          </cell>
          <cell r="U9230" t="str">
            <v>Pablo Podesta</v>
          </cell>
          <cell r="V9230">
            <v>1657</v>
          </cell>
          <cell r="W9230" t="str">
            <v>Gran Buenos Aires</v>
          </cell>
          <cell r="Y9230" t="str">
            <v>SIN CARGO (CABA Y GRAN PARTE DE GBA)</v>
          </cell>
          <cell r="Z9230" t="str">
            <v>Mercado Pago</v>
          </cell>
          <cell r="AA9230" t="str">
            <v>GIMEACCARDI</v>
          </cell>
          <cell r="AD9230">
            <v>43991</v>
          </cell>
          <cell r="AE9230">
            <v>43994</v>
          </cell>
          <cell r="AF9230" t="str">
            <v>SET X 4 VASO PINTA 540 ML RIGOLLEAU</v>
          </cell>
          <cell r="AG9230">
            <v>499</v>
          </cell>
          <cell r="AH9230">
            <v>1</v>
          </cell>
          <cell r="AI9230" t="str">
            <v>RI68946PK</v>
          </cell>
          <cell r="AJ9230" t="str">
            <v>Móvil</v>
          </cell>
          <cell r="AK9230" t="str">
            <v>LLEGA 16-06 ENTRE 8 Y 17 HORAS</v>
          </cell>
          <cell r="AL9230">
            <v>1521607264</v>
          </cell>
          <cell r="AM9230">
            <v>226705821</v>
          </cell>
          <cell r="AN9230" t="str">
            <v>Sí</v>
          </cell>
        </row>
        <row r="9231">
          <cell r="A9231">
            <v>619</v>
          </cell>
          <cell r="B9231" t="str">
            <v>yoanagallo89@hotmail.es</v>
          </cell>
          <cell r="AF9231" t="str">
            <v>PROMO: BUDINERA + TARTERA + BATIDOR SEMIAUTOMATICO</v>
          </cell>
          <cell r="AG9231">
            <v>899</v>
          </cell>
          <cell r="AH9231">
            <v>1</v>
          </cell>
          <cell r="AI9231" t="str">
            <v>046BA4829//046BA4836//046BA4824</v>
          </cell>
          <cell r="AN9231" t="str">
            <v>Sí</v>
          </cell>
        </row>
        <row r="9232">
          <cell r="A9232">
            <v>618</v>
          </cell>
          <cell r="B9232" t="str">
            <v>aylen_losada@hotmail.com</v>
          </cell>
          <cell r="C9232">
            <v>43991</v>
          </cell>
          <cell r="D9232" t="str">
            <v>Abierta</v>
          </cell>
          <cell r="E9232" t="str">
            <v>Recibido</v>
          </cell>
          <cell r="F9232" t="str">
            <v>Enviado</v>
          </cell>
          <cell r="G9232" t="str">
            <v>ARS</v>
          </cell>
          <cell r="H9232">
            <v>1528</v>
          </cell>
          <cell r="I9232" t="str">
            <v>229.2</v>
          </cell>
          <cell r="J9232">
            <v>0</v>
          </cell>
          <cell r="K9232" t="str">
            <v>1298.8</v>
          </cell>
          <cell r="L9232" t="str">
            <v>Aylen Paula Losada</v>
          </cell>
          <cell r="M9232">
            <v>34519958</v>
          </cell>
          <cell r="N9232">
            <v>1131446325</v>
          </cell>
          <cell r="O9232" t="str">
            <v>Aylen Paula Losada</v>
          </cell>
          <cell r="P9232">
            <v>1131446325</v>
          </cell>
          <cell r="Q9232" t="str">
            <v>Felipe Vallese</v>
          </cell>
          <cell r="R9232">
            <v>2944</v>
          </cell>
          <cell r="T9232" t="str">
            <v>Caba</v>
          </cell>
          <cell r="U9232" t="str">
            <v>Caba</v>
          </cell>
          <cell r="V9232">
            <v>1406</v>
          </cell>
          <cell r="W9232" t="str">
            <v>Capital Federal</v>
          </cell>
          <cell r="Y9232" t="str">
            <v>SIN CARGO (CABA Y GRAN PARTE DE GBA)</v>
          </cell>
          <cell r="Z9232" t="str">
            <v>Mercado Pago</v>
          </cell>
          <cell r="AA9232" t="str">
            <v>GIMEACCARDI</v>
          </cell>
          <cell r="AB9232" t="str">
            <v>Por favor el envio será recibido en una fabrica (porton amarillo). Entregar de lunes a viernes de 9 a 16 horas.</v>
          </cell>
          <cell r="AD9232">
            <v>43991</v>
          </cell>
          <cell r="AE9232">
            <v>43994</v>
          </cell>
          <cell r="AF9232" t="str">
            <v>BATIDOR SEMIAUTOMATICO 34 CM</v>
          </cell>
          <cell r="AG9232" t="str">
            <v>313.5</v>
          </cell>
          <cell r="AH9232">
            <v>1</v>
          </cell>
          <cell r="AI9232" t="str">
            <v>046BA4824</v>
          </cell>
          <cell r="AJ9232" t="str">
            <v>Web</v>
          </cell>
          <cell r="AK9232" t="str">
            <v xml:space="preserve">LLEGA 16-06 ENTRE 8 Y 17 HORAS </v>
          </cell>
          <cell r="AL9232">
            <v>1521576743</v>
          </cell>
          <cell r="AM9232">
            <v>226450354</v>
          </cell>
          <cell r="AN9232" t="str">
            <v>Sí</v>
          </cell>
        </row>
        <row r="9233">
          <cell r="A9233">
            <v>618</v>
          </cell>
          <cell r="B9233" t="str">
            <v>aylen_losada@hotmail.com</v>
          </cell>
          <cell r="AF9233" t="str">
            <v>ESPATULAS PLASTICO (Rojo)</v>
          </cell>
          <cell r="AG9233" t="str">
            <v>88.94</v>
          </cell>
          <cell r="AH9233">
            <v>1</v>
          </cell>
          <cell r="AI9233" t="str">
            <v>019BA7572BA</v>
          </cell>
          <cell r="AN9233" t="str">
            <v>Sí</v>
          </cell>
        </row>
        <row r="9234">
          <cell r="A9234">
            <v>618</v>
          </cell>
          <cell r="B9234" t="str">
            <v>aylen_losada@hotmail.com</v>
          </cell>
          <cell r="AF9234" t="str">
            <v>BOMBONERA DE VIDRIO 15.5CM / 12.5CM DIAM</v>
          </cell>
          <cell r="AG9234" t="str">
            <v>692.02</v>
          </cell>
          <cell r="AH9234">
            <v>1</v>
          </cell>
          <cell r="AI9234" t="str">
            <v>094BA7090</v>
          </cell>
          <cell r="AN9234" t="str">
            <v>Sí</v>
          </cell>
        </row>
        <row r="9235">
          <cell r="A9235">
            <v>618</v>
          </cell>
          <cell r="B9235" t="str">
            <v>aylen_losada@hotmail.com</v>
          </cell>
          <cell r="AF9235" t="str">
            <v>SET X5 PICOS DE TORTA + MANGA 24CM</v>
          </cell>
          <cell r="AG9235" t="str">
            <v>433.54</v>
          </cell>
          <cell r="AH9235">
            <v>1</v>
          </cell>
          <cell r="AI9235" t="str">
            <v> 046BA4818</v>
          </cell>
          <cell r="AN9235" t="str">
            <v>Sí</v>
          </cell>
        </row>
        <row r="9236">
          <cell r="A9236">
            <v>617</v>
          </cell>
          <cell r="B9236" t="str">
            <v>giselajakimczuk@gmail.com</v>
          </cell>
          <cell r="C9236">
            <v>43991</v>
          </cell>
          <cell r="D9236" t="str">
            <v>Abierta</v>
          </cell>
          <cell r="E9236" t="str">
            <v>Recibido</v>
          </cell>
          <cell r="F9236" t="str">
            <v>Enviado</v>
          </cell>
          <cell r="G9236" t="str">
            <v>ARS</v>
          </cell>
          <cell r="H9236" t="str">
            <v>385.03</v>
          </cell>
          <cell r="I9236">
            <v>0</v>
          </cell>
          <cell r="J9236">
            <v>0</v>
          </cell>
          <cell r="K9236" t="str">
            <v>385.03</v>
          </cell>
          <cell r="L9236" t="str">
            <v>Gisela Jakimczuk</v>
          </cell>
          <cell r="M9236">
            <v>33606823</v>
          </cell>
          <cell r="N9236">
            <v>1131241901</v>
          </cell>
          <cell r="O9236" t="str">
            <v>Gisela Jakimczuk</v>
          </cell>
          <cell r="P9236">
            <v>1131241901</v>
          </cell>
          <cell r="Q9236" t="str">
            <v>Deheza</v>
          </cell>
          <cell r="R9236">
            <v>157</v>
          </cell>
          <cell r="S9236">
            <v>3</v>
          </cell>
          <cell r="T9236" t="str">
            <v>Sarandi</v>
          </cell>
          <cell r="U9236" t="str">
            <v>Avellaneda</v>
          </cell>
          <cell r="V9236">
            <v>1872</v>
          </cell>
          <cell r="W9236" t="str">
            <v>Gran Buenos Aires</v>
          </cell>
          <cell r="Y9236" t="str">
            <v>SIN CARGO (CABA Y GRAN PARTE DE GBA)</v>
          </cell>
          <cell r="Z9236" t="str">
            <v>Mercado Pago</v>
          </cell>
          <cell r="AB9236" t="str">
            <v xml:space="preserve">Se agrega a pedido anterior! Hablé con Martín! </v>
          </cell>
          <cell r="AD9236">
            <v>43991</v>
          </cell>
          <cell r="AE9236">
            <v>43991</v>
          </cell>
          <cell r="AF9236" t="str">
            <v>INDIVIDUAL DE CUERINA MAPA 32.5CM DIAM</v>
          </cell>
          <cell r="AG9236" t="str">
            <v>385.03</v>
          </cell>
          <cell r="AH9236">
            <v>1</v>
          </cell>
          <cell r="AI9236" t="str">
            <v>CHUIN37c</v>
          </cell>
          <cell r="AJ9236" t="str">
            <v>Móvil</v>
          </cell>
          <cell r="AK9236" t="str">
            <v>LLEGA 10-06 ENTRE 8 Y 17 HORAS!</v>
          </cell>
          <cell r="AL9236">
            <v>1521548105</v>
          </cell>
          <cell r="AM9236">
            <v>226655599</v>
          </cell>
          <cell r="AN9236" t="str">
            <v>Sí</v>
          </cell>
        </row>
        <row r="9237">
          <cell r="A9237">
            <v>616</v>
          </cell>
          <cell r="B9237" t="str">
            <v>delfina.pietranera@gmail.com</v>
          </cell>
          <cell r="C9237">
            <v>43991</v>
          </cell>
          <cell r="D9237" t="str">
            <v>Abierta</v>
          </cell>
          <cell r="E9237" t="str">
            <v>Recibido</v>
          </cell>
          <cell r="F9237" t="str">
            <v>Enviado</v>
          </cell>
          <cell r="G9237" t="str">
            <v>ARS</v>
          </cell>
          <cell r="H9237" t="str">
            <v>5985.95</v>
          </cell>
          <cell r="I9237">
            <v>0</v>
          </cell>
          <cell r="J9237">
            <v>0</v>
          </cell>
          <cell r="K9237" t="str">
            <v>5985.95</v>
          </cell>
          <cell r="L9237" t="str">
            <v>Delfina Pietranera</v>
          </cell>
          <cell r="M9237">
            <v>38028263</v>
          </cell>
          <cell r="N9237">
            <v>1165406732</v>
          </cell>
          <cell r="O9237" t="str">
            <v>Delfina Pietranera</v>
          </cell>
          <cell r="P9237">
            <v>1165406732</v>
          </cell>
          <cell r="Q9237" t="str">
            <v>Montenegro</v>
          </cell>
          <cell r="R9237">
            <v>1363</v>
          </cell>
          <cell r="T9237" t="str">
            <v>CABA</v>
          </cell>
          <cell r="U9237" t="str">
            <v>Caba</v>
          </cell>
          <cell r="V9237">
            <v>1427</v>
          </cell>
          <cell r="W9237" t="str">
            <v>Capital Federal</v>
          </cell>
          <cell r="Y9237" t="str">
            <v>SIN CARGO (CABA Y GRAN PARTE DE GBA)</v>
          </cell>
          <cell r="Z9237" t="str">
            <v>Mercado Pago</v>
          </cell>
          <cell r="AB9237" t="str">
            <v>Por favor entregar antes de las 17.30hs ya que es un domicilio laboral. Gracias!</v>
          </cell>
          <cell r="AC9237" t="str">
            <v>10-06 PASADO CON LISTA 8</v>
          </cell>
          <cell r="AD9237">
            <v>43991</v>
          </cell>
          <cell r="AE9237">
            <v>43994</v>
          </cell>
          <cell r="AF9237" t="str">
            <v>BOTELLA TRANSPARENTE TAPA SILICONA</v>
          </cell>
          <cell r="AG9237" t="str">
            <v>392.69</v>
          </cell>
          <cell r="AH9237">
            <v>2</v>
          </cell>
          <cell r="AI9237" t="str">
            <v>019BO5569</v>
          </cell>
          <cell r="AJ9237" t="str">
            <v>Web</v>
          </cell>
          <cell r="AK9237" t="str">
            <v>LLEGA 16-06 ENTRE 8 Y 17 HORAS</v>
          </cell>
          <cell r="AL9237">
            <v>1521492456</v>
          </cell>
          <cell r="AM9237">
            <v>225484451</v>
          </cell>
          <cell r="AN9237" t="str">
            <v>Sí</v>
          </cell>
        </row>
        <row r="9238">
          <cell r="A9238">
            <v>616</v>
          </cell>
          <cell r="B9238" t="str">
            <v>delfina.pietranera@gmail.com</v>
          </cell>
          <cell r="AF9238" t="str">
            <v>APOYA PAVA REDONDO</v>
          </cell>
          <cell r="AG9238" t="str">
            <v>185.9</v>
          </cell>
          <cell r="AH9238">
            <v>1</v>
          </cell>
          <cell r="AI9238" t="str">
            <v>046BA5447</v>
          </cell>
          <cell r="AN9238" t="str">
            <v>Sí</v>
          </cell>
        </row>
        <row r="9239">
          <cell r="A9239">
            <v>616</v>
          </cell>
          <cell r="B9239" t="str">
            <v>delfina.pietranera@gmail.com</v>
          </cell>
          <cell r="AF9239" t="str">
            <v>PLATO PALITOS SUSHI</v>
          </cell>
          <cell r="AG9239" t="str">
            <v>372.86</v>
          </cell>
          <cell r="AH9239">
            <v>2</v>
          </cell>
          <cell r="AI9239" t="str">
            <v>Q024</v>
          </cell>
          <cell r="AN9239" t="str">
            <v>Sí</v>
          </cell>
        </row>
        <row r="9240">
          <cell r="A9240">
            <v>616</v>
          </cell>
          <cell r="B9240" t="str">
            <v>delfina.pietranera@gmail.com</v>
          </cell>
          <cell r="AF9240" t="str">
            <v>COPETINERO BAMBOO BLANCO ALARGADO 5X30X12.5CM</v>
          </cell>
          <cell r="AG9240" t="str">
            <v>984.6</v>
          </cell>
          <cell r="AH9240">
            <v>1</v>
          </cell>
          <cell r="AI9240" t="str">
            <v>BA7794</v>
          </cell>
          <cell r="AN9240" t="str">
            <v>Sí</v>
          </cell>
        </row>
        <row r="9241">
          <cell r="A9241">
            <v>616</v>
          </cell>
          <cell r="B9241" t="str">
            <v>delfina.pietranera@gmail.com</v>
          </cell>
          <cell r="AF9241" t="str">
            <v>BANDEJA BAMBOO BLANCA 35X4.5CM</v>
          </cell>
          <cell r="AG9241" t="str">
            <v>1951.91</v>
          </cell>
          <cell r="AH9241">
            <v>1</v>
          </cell>
          <cell r="AI9241" t="str">
            <v>BA7779</v>
          </cell>
          <cell r="AN9241" t="str">
            <v>Sí</v>
          </cell>
        </row>
        <row r="9242">
          <cell r="A9242">
            <v>616</v>
          </cell>
          <cell r="B9242" t="str">
            <v>delfina.pietranera@gmail.com</v>
          </cell>
          <cell r="AF9242" t="str">
            <v>BOWL BAMBOO BLANCO 14X28CM</v>
          </cell>
          <cell r="AG9242" t="str">
            <v>1332.44</v>
          </cell>
          <cell r="AH9242">
            <v>1</v>
          </cell>
          <cell r="AI9242" t="str">
            <v>BA7812</v>
          </cell>
          <cell r="AN9242" t="str">
            <v>Sí</v>
          </cell>
        </row>
        <row r="9243">
          <cell r="A9243">
            <v>615</v>
          </cell>
          <cell r="B9243" t="str">
            <v>flor.arqueros@gmail.com</v>
          </cell>
          <cell r="C9243">
            <v>43991</v>
          </cell>
          <cell r="D9243" t="str">
            <v>Abierta</v>
          </cell>
          <cell r="E9243" t="str">
            <v>Recibido</v>
          </cell>
          <cell r="F9243" t="str">
            <v>Enviado</v>
          </cell>
          <cell r="G9243" t="str">
            <v>ARS</v>
          </cell>
          <cell r="H9243" t="str">
            <v>4324.44</v>
          </cell>
          <cell r="I9243" t="str">
            <v>648.67</v>
          </cell>
          <cell r="J9243">
            <v>0</v>
          </cell>
          <cell r="K9243" t="str">
            <v>3675.77</v>
          </cell>
          <cell r="L9243" t="str">
            <v>Maria Florencia Arqueros</v>
          </cell>
          <cell r="M9243">
            <v>31559896</v>
          </cell>
          <cell r="N9243">
            <v>1167251559</v>
          </cell>
          <cell r="O9243" t="str">
            <v>Maria Florencia Arqueros</v>
          </cell>
          <cell r="P9243">
            <v>1167251559</v>
          </cell>
          <cell r="Q9243" t="str">
            <v>Mariano Pelliza</v>
          </cell>
          <cell r="R9243">
            <v>1767</v>
          </cell>
          <cell r="S9243">
            <v>1</v>
          </cell>
          <cell r="U9243" t="str">
            <v>Olivos</v>
          </cell>
          <cell r="V9243">
            <v>1636</v>
          </cell>
          <cell r="W9243" t="str">
            <v>Gran Buenos Aires</v>
          </cell>
          <cell r="Y9243" t="str">
            <v>SIN CARGO (CABA Y GRAN PARTE DE GBA)</v>
          </cell>
          <cell r="Z9243" t="str">
            <v>Mercado Pago</v>
          </cell>
          <cell r="AA9243" t="str">
            <v>GIMEACCARDI</v>
          </cell>
          <cell r="AD9243">
            <v>43991</v>
          </cell>
          <cell r="AE9243">
            <v>43994</v>
          </cell>
          <cell r="AF9243" t="str">
            <v>COPETINERO BAMBOO NEGRO ALARGADO 5X30X12.5CM</v>
          </cell>
          <cell r="AG9243" t="str">
            <v>984.6</v>
          </cell>
          <cell r="AH9243">
            <v>1</v>
          </cell>
          <cell r="AI9243" t="str">
            <v>BA7795</v>
          </cell>
          <cell r="AJ9243" t="str">
            <v>Web</v>
          </cell>
          <cell r="AK9243" t="str">
            <v>LLEGA 16-06 ENTRE 8 Y 17 HORAS</v>
          </cell>
          <cell r="AL9243">
            <v>1521457149</v>
          </cell>
          <cell r="AM9243">
            <v>225253354</v>
          </cell>
          <cell r="AN9243" t="str">
            <v>Sí</v>
          </cell>
        </row>
        <row r="9244">
          <cell r="A9244">
            <v>615</v>
          </cell>
          <cell r="B9244" t="str">
            <v>flor.arqueros@gmail.com</v>
          </cell>
          <cell r="AF9244" t="str">
            <v>BOWL BAMBOO NEGRO 6X12CM</v>
          </cell>
          <cell r="AG9244" t="str">
            <v>491.7</v>
          </cell>
          <cell r="AH9244">
            <v>2</v>
          </cell>
          <cell r="AI9244" t="str">
            <v>BA7831</v>
          </cell>
          <cell r="AN9244" t="str">
            <v>Sí</v>
          </cell>
        </row>
        <row r="9245">
          <cell r="A9245">
            <v>615</v>
          </cell>
          <cell r="B9245" t="str">
            <v>flor.arqueros@gmail.com</v>
          </cell>
          <cell r="AF9245" t="str">
            <v>BOWL BAMBOO NEGRO 14X28CM</v>
          </cell>
          <cell r="AG9245" t="str">
            <v>1332.44</v>
          </cell>
          <cell r="AH9245">
            <v>1</v>
          </cell>
          <cell r="AI9245" t="str">
            <v>BA7813</v>
          </cell>
          <cell r="AN9245" t="str">
            <v>Sí</v>
          </cell>
        </row>
        <row r="9246">
          <cell r="A9246">
            <v>615</v>
          </cell>
          <cell r="B9246" t="str">
            <v>flor.arqueros@gmail.com</v>
          </cell>
          <cell r="AF9246" t="str">
            <v>SET CUCHARON Y TENEDOR BAMBOO NEGRO 29CM</v>
          </cell>
          <cell r="AG9246">
            <v>1024</v>
          </cell>
          <cell r="AH9246">
            <v>1</v>
          </cell>
          <cell r="AI9246" t="str">
            <v>BA7801</v>
          </cell>
          <cell r="AN9246" t="str">
            <v>Sí</v>
          </cell>
        </row>
        <row r="9247">
          <cell r="A9247">
            <v>614</v>
          </cell>
          <cell r="B9247" t="str">
            <v>cotikinesio@gmail.com</v>
          </cell>
          <cell r="C9247">
            <v>43991</v>
          </cell>
          <cell r="D9247" t="str">
            <v>Abierta</v>
          </cell>
          <cell r="E9247" t="str">
            <v>Recibido</v>
          </cell>
          <cell r="F9247" t="str">
            <v>Enviado</v>
          </cell>
          <cell r="G9247" t="str">
            <v>ARS</v>
          </cell>
          <cell r="H9247" t="str">
            <v>1304.99</v>
          </cell>
          <cell r="I9247">
            <v>0</v>
          </cell>
          <cell r="J9247">
            <v>0</v>
          </cell>
          <cell r="K9247" t="str">
            <v>1304.99</v>
          </cell>
          <cell r="L9247" t="str">
            <v>Constanza Verteramo</v>
          </cell>
          <cell r="M9247">
            <v>40221824</v>
          </cell>
          <cell r="N9247">
            <v>57500370</v>
          </cell>
          <cell r="O9247" t="str">
            <v>Constanza Verteramo</v>
          </cell>
          <cell r="P9247">
            <v>57500370</v>
          </cell>
          <cell r="Q9247" t="str">
            <v>Juncal</v>
          </cell>
          <cell r="R9247">
            <v>2649</v>
          </cell>
          <cell r="S9247" t="str">
            <v>6D</v>
          </cell>
          <cell r="T9247" t="str">
            <v>Recoleta</v>
          </cell>
          <cell r="U9247" t="str">
            <v>Capital Federal</v>
          </cell>
          <cell r="V9247">
            <v>1425</v>
          </cell>
          <cell r="W9247" t="str">
            <v>Capital Federal</v>
          </cell>
          <cell r="Y9247" t="str">
            <v>SIN CARGO (CABA Y GRAN PARTE DE GBA)</v>
          </cell>
          <cell r="Z9247" t="str">
            <v>Mercado Pago</v>
          </cell>
          <cell r="AD9247">
            <v>43991</v>
          </cell>
          <cell r="AE9247">
            <v>43994</v>
          </cell>
          <cell r="AF9247" t="str">
            <v>PROMO: BUDINERA + TARTERA + BATIDOR SEMIAUTOMATICO</v>
          </cell>
          <cell r="AG9247">
            <v>899</v>
          </cell>
          <cell r="AH9247">
            <v>1</v>
          </cell>
          <cell r="AI9247" t="str">
            <v>046BA4829//046BA4836//046BA4824</v>
          </cell>
          <cell r="AJ9247" t="str">
            <v>Móvil</v>
          </cell>
          <cell r="AK9247" t="str">
            <v>LLEGA 16-06 ENTRE 8 Y 17 HORAS</v>
          </cell>
          <cell r="AL9247">
            <v>1521442491</v>
          </cell>
          <cell r="AM9247">
            <v>215630131</v>
          </cell>
          <cell r="AN9247" t="str">
            <v>Sí</v>
          </cell>
        </row>
        <row r="9248">
          <cell r="A9248">
            <v>614</v>
          </cell>
          <cell r="B9248" t="str">
            <v>cotikinesio@gmail.com</v>
          </cell>
          <cell r="AF9248" t="str">
            <v>PACK X 6 VASO BRILHANTE X 310ML</v>
          </cell>
          <cell r="AG9248" t="str">
            <v>405.99</v>
          </cell>
          <cell r="AH9248">
            <v>1</v>
          </cell>
          <cell r="AI9248" t="str">
            <v>TW4699</v>
          </cell>
          <cell r="AN9248" t="str">
            <v>Sí</v>
          </cell>
        </row>
        <row r="9249">
          <cell r="A9249">
            <v>613</v>
          </cell>
          <cell r="B9249" t="str">
            <v>mauroeponce@gmail.com</v>
          </cell>
          <cell r="C9249">
            <v>43991</v>
          </cell>
          <cell r="D9249" t="str">
            <v>Abierta</v>
          </cell>
          <cell r="E9249" t="str">
            <v>Recibido</v>
          </cell>
          <cell r="F9249" t="str">
            <v>Enviado</v>
          </cell>
          <cell r="G9249" t="str">
            <v>ARS</v>
          </cell>
          <cell r="H9249" t="str">
            <v>1353.99</v>
          </cell>
          <cell r="I9249">
            <v>0</v>
          </cell>
          <cell r="J9249">
            <v>0</v>
          </cell>
          <cell r="K9249" t="str">
            <v>1353.99</v>
          </cell>
          <cell r="L9249" t="str">
            <v>Mauro Ponce</v>
          </cell>
          <cell r="M9249">
            <v>35081674</v>
          </cell>
          <cell r="N9249">
            <v>1131856417</v>
          </cell>
          <cell r="O9249" t="str">
            <v>Mauro Ponce</v>
          </cell>
          <cell r="P9249">
            <v>1131856417</v>
          </cell>
          <cell r="Q9249" t="str">
            <v>Lambaré</v>
          </cell>
          <cell r="R9249">
            <v>965</v>
          </cell>
          <cell r="S9249" t="str">
            <v>4B</v>
          </cell>
          <cell r="T9249" t="str">
            <v>Almagro</v>
          </cell>
          <cell r="U9249" t="str">
            <v>Caba</v>
          </cell>
          <cell r="V9249">
            <v>1185</v>
          </cell>
          <cell r="W9249" t="str">
            <v>Capital Federal</v>
          </cell>
          <cell r="Y9249" t="str">
            <v>SIN CARGO (CABA Y GRAN PARTE DE GBA)</v>
          </cell>
          <cell r="Z9249" t="str">
            <v>Mercado Pago</v>
          </cell>
          <cell r="AD9249">
            <v>43991</v>
          </cell>
          <cell r="AE9249">
            <v>43994</v>
          </cell>
          <cell r="AF9249" t="str">
            <v>SARTEN DE CERAMICA ANTIADHERENTE C/TAPA DE VIDRIO 26 CM</v>
          </cell>
          <cell r="AG9249" t="str">
            <v>1353.99</v>
          </cell>
          <cell r="AH9249">
            <v>1</v>
          </cell>
          <cell r="AI9249" t="str">
            <v>BA8172</v>
          </cell>
          <cell r="AJ9249" t="str">
            <v>Móvil</v>
          </cell>
          <cell r="AK9249" t="str">
            <v>LLEGA 15-06 ENTRE 8 Y 17 HORAS</v>
          </cell>
          <cell r="AL9249">
            <v>1521207332</v>
          </cell>
          <cell r="AM9249">
            <v>226514077</v>
          </cell>
          <cell r="AN9249" t="str">
            <v>Sí</v>
          </cell>
        </row>
        <row r="9250">
          <cell r="A9250">
            <v>612</v>
          </cell>
          <cell r="B9250" t="str">
            <v>melzakhem@hotmail.com</v>
          </cell>
          <cell r="C9250">
            <v>43991</v>
          </cell>
          <cell r="D9250" t="str">
            <v>Abierta</v>
          </cell>
          <cell r="E9250" t="str">
            <v>Recibido</v>
          </cell>
          <cell r="F9250" t="str">
            <v>Enviado</v>
          </cell>
          <cell r="G9250" t="str">
            <v>ARS</v>
          </cell>
          <cell r="H9250" t="str">
            <v>2795.29</v>
          </cell>
          <cell r="I9250" t="str">
            <v>104.44</v>
          </cell>
          <cell r="J9250">
            <v>0</v>
          </cell>
          <cell r="K9250" t="str">
            <v>2690.85</v>
          </cell>
          <cell r="L9250" t="str">
            <v>Melanie Zakhem</v>
          </cell>
          <cell r="M9250">
            <v>38294083</v>
          </cell>
          <cell r="N9250">
            <v>111561190203</v>
          </cell>
          <cell r="O9250" t="str">
            <v>Melanie Zakhem</v>
          </cell>
          <cell r="P9250">
            <v>111561190203</v>
          </cell>
          <cell r="Q9250" t="str">
            <v>Almirante Brown</v>
          </cell>
          <cell r="R9250">
            <v>2151</v>
          </cell>
          <cell r="S9250">
            <v>145</v>
          </cell>
          <cell r="T9250" t="str">
            <v>Barrio Sausalito</v>
          </cell>
          <cell r="U9250" t="str">
            <v>Pilar</v>
          </cell>
          <cell r="V9250">
            <v>1440</v>
          </cell>
          <cell r="W9250" t="str">
            <v>Capital Federal</v>
          </cell>
          <cell r="Y9250" t="str">
            <v>SIN CARGO (CABA Y GRAN PARTE DE GBA)</v>
          </cell>
          <cell r="Z9250" t="str">
            <v>Mercado Pago</v>
          </cell>
          <cell r="AA9250" t="str">
            <v>GIMEACCARDI</v>
          </cell>
          <cell r="AB9250" t="str">
            <v xml:space="preserve">El código Postal es 1629. </v>
          </cell>
          <cell r="AD9250">
            <v>43991</v>
          </cell>
          <cell r="AE9250">
            <v>43994</v>
          </cell>
          <cell r="AF9250" t="str">
            <v>PROMO: MOPA PREMIUM + TRAPEADOR DE MANO</v>
          </cell>
          <cell r="AG9250">
            <v>2099</v>
          </cell>
          <cell r="AH9250">
            <v>1</v>
          </cell>
          <cell r="AI9250" t="str">
            <v>046LI6698//046LI7902</v>
          </cell>
          <cell r="AJ9250" t="str">
            <v>Móvil</v>
          </cell>
          <cell r="AK9250" t="str">
            <v>LLEGA 16-06 ENTRE 8 Y 17 HORAS</v>
          </cell>
          <cell r="AL9250">
            <v>1521194680</v>
          </cell>
          <cell r="AM9250">
            <v>224144863</v>
          </cell>
          <cell r="AN9250" t="str">
            <v>Sí</v>
          </cell>
        </row>
        <row r="9251">
          <cell r="A9251">
            <v>612</v>
          </cell>
          <cell r="B9251" t="str">
            <v>melzakhem@hotmail.com</v>
          </cell>
          <cell r="AF9251" t="str">
            <v>SET 2 PIEZAS PALA Y ESCOBA (Rosa)</v>
          </cell>
          <cell r="AG9251" t="str">
            <v>696.29</v>
          </cell>
          <cell r="AH9251">
            <v>1</v>
          </cell>
          <cell r="AI9251" t="str">
            <v>046LI7532</v>
          </cell>
          <cell r="AN9251" t="str">
            <v>Sí</v>
          </cell>
        </row>
        <row r="9252">
          <cell r="A9252">
            <v>611</v>
          </cell>
          <cell r="B9252" t="str">
            <v>jesi.fuentes@hotmail.com</v>
          </cell>
          <cell r="C9252">
            <v>43991</v>
          </cell>
          <cell r="D9252" t="str">
            <v>Abierta</v>
          </cell>
          <cell r="E9252" t="str">
            <v>Recibido</v>
          </cell>
          <cell r="F9252" t="str">
            <v>Enviado</v>
          </cell>
          <cell r="G9252" t="str">
            <v>ARS</v>
          </cell>
          <cell r="H9252" t="str">
            <v>1236.58</v>
          </cell>
          <cell r="I9252">
            <v>0</v>
          </cell>
          <cell r="J9252">
            <v>0</v>
          </cell>
          <cell r="K9252" t="str">
            <v>1236.58</v>
          </cell>
          <cell r="L9252" t="str">
            <v>Jesica Jorgelina Fuentes</v>
          </cell>
          <cell r="M9252">
            <v>39561254</v>
          </cell>
          <cell r="N9252">
            <v>1138025327</v>
          </cell>
          <cell r="O9252" t="str">
            <v>Jesica Jorgelina Fuentes</v>
          </cell>
          <cell r="P9252">
            <v>1138025327</v>
          </cell>
          <cell r="Q9252" t="str">
            <v>Concordia</v>
          </cell>
          <cell r="R9252">
            <v>3753</v>
          </cell>
          <cell r="S9252" t="str">
            <v>Depto 1 timbre 1</v>
          </cell>
          <cell r="T9252" t="str">
            <v>Villa Devoto</v>
          </cell>
          <cell r="U9252" t="str">
            <v>Caba</v>
          </cell>
          <cell r="V9252">
            <v>1419</v>
          </cell>
          <cell r="W9252" t="str">
            <v>Capital Federal</v>
          </cell>
          <cell r="Y9252" t="str">
            <v>SIN CARGO (CABA Y GRAN PARTE DE GBA)</v>
          </cell>
          <cell r="Z9252" t="str">
            <v>Mercado Pago</v>
          </cell>
          <cell r="AB9252" t="str">
            <v xml:space="preserve">Piso 1 timbre 1 </v>
          </cell>
          <cell r="AD9252">
            <v>43991</v>
          </cell>
          <cell r="AE9252">
            <v>43994</v>
          </cell>
          <cell r="AF9252" t="str">
            <v>TABLA BLANCA 35.5 CM DIAM</v>
          </cell>
          <cell r="AG9252" t="str">
            <v>337.58</v>
          </cell>
          <cell r="AH9252">
            <v>1</v>
          </cell>
          <cell r="AI9252" t="str">
            <v>42BA1021</v>
          </cell>
          <cell r="AJ9252" t="str">
            <v>Móvil</v>
          </cell>
          <cell r="AK9252" t="str">
            <v>LLEGA 15-06 ENTRE 8 Y 17 HORAS</v>
          </cell>
          <cell r="AL9252">
            <v>1520984187</v>
          </cell>
          <cell r="AM9252">
            <v>226420768</v>
          </cell>
          <cell r="AN9252" t="str">
            <v>Sí</v>
          </cell>
        </row>
        <row r="9253">
          <cell r="A9253">
            <v>611</v>
          </cell>
          <cell r="B9253" t="str">
            <v>jesi.fuentes@hotmail.com</v>
          </cell>
          <cell r="AF9253" t="str">
            <v>PROMO: BUDINERA + TARTERA + BATIDOR SEMIAUTOMATICO</v>
          </cell>
          <cell r="AG9253">
            <v>899</v>
          </cell>
          <cell r="AH9253">
            <v>1</v>
          </cell>
          <cell r="AI9253" t="str">
            <v>046BA4829//046BA4836//046BA4824</v>
          </cell>
          <cell r="AN9253" t="str">
            <v>Sí</v>
          </cell>
        </row>
        <row r="9254">
          <cell r="A9254">
            <v>610</v>
          </cell>
          <cell r="B9254" t="str">
            <v>lilianadahab@hotmail.com</v>
          </cell>
          <cell r="C9254">
            <v>43991</v>
          </cell>
          <cell r="D9254" t="str">
            <v>Abierta</v>
          </cell>
          <cell r="E9254" t="str">
            <v>Recibido</v>
          </cell>
          <cell r="F9254" t="str">
            <v>Enviado</v>
          </cell>
          <cell r="G9254" t="str">
            <v>ARS</v>
          </cell>
          <cell r="H9254" t="str">
            <v>1332.44</v>
          </cell>
          <cell r="I9254">
            <v>0</v>
          </cell>
          <cell r="J9254">
            <v>0</v>
          </cell>
          <cell r="K9254" t="str">
            <v>1332.44</v>
          </cell>
          <cell r="L9254" t="str">
            <v>Liliana Dahab</v>
          </cell>
          <cell r="M9254">
            <v>17233160</v>
          </cell>
          <cell r="N9254">
            <v>1135178808</v>
          </cell>
          <cell r="O9254" t="str">
            <v>Liliana Dahab</v>
          </cell>
          <cell r="P9254">
            <v>1135178808</v>
          </cell>
          <cell r="Q9254" t="str">
            <v>Centenario 1100 club de campo aranzazu</v>
          </cell>
          <cell r="R9254">
            <v>1100</v>
          </cell>
          <cell r="U9254" t="str">
            <v>Garin</v>
          </cell>
          <cell r="V9254">
            <v>1619</v>
          </cell>
          <cell r="W9254" t="str">
            <v>Gran Buenos Aires</v>
          </cell>
          <cell r="Y9254" t="str">
            <v>SIN CARGO (CABA Y GRAN PARTE DE GBA)</v>
          </cell>
          <cell r="Z9254" t="str">
            <v>Mercado Pago</v>
          </cell>
          <cell r="AD9254">
            <v>43991</v>
          </cell>
          <cell r="AE9254">
            <v>43994</v>
          </cell>
          <cell r="AF9254" t="str">
            <v>BOWL BAMBOO BLANCO 14X28CM</v>
          </cell>
          <cell r="AG9254" t="str">
            <v>1332.44</v>
          </cell>
          <cell r="AH9254">
            <v>1</v>
          </cell>
          <cell r="AI9254" t="str">
            <v>BA7812</v>
          </cell>
          <cell r="AJ9254" t="str">
            <v>Móvil</v>
          </cell>
          <cell r="AK9254" t="str">
            <v>LLEGA 16-06 ENTRE 8 Y 17 HORAS</v>
          </cell>
          <cell r="AL9254">
            <v>1520941458</v>
          </cell>
          <cell r="AM9254">
            <v>226389161</v>
          </cell>
          <cell r="AN9254" t="str">
            <v>Sí</v>
          </cell>
        </row>
        <row r="9255">
          <cell r="A9255">
            <v>609</v>
          </cell>
          <cell r="B9255" t="str">
            <v>antonellazambaglione1313@gmail.com</v>
          </cell>
          <cell r="C9255">
            <v>43991</v>
          </cell>
          <cell r="D9255" t="str">
            <v>Abierta</v>
          </cell>
          <cell r="E9255" t="str">
            <v>Recibido</v>
          </cell>
          <cell r="F9255" t="str">
            <v>Enviado</v>
          </cell>
          <cell r="G9255" t="str">
            <v>ARS</v>
          </cell>
          <cell r="H9255" t="str">
            <v>1701.56</v>
          </cell>
          <cell r="I9255">
            <v>0</v>
          </cell>
          <cell r="J9255">
            <v>0</v>
          </cell>
          <cell r="K9255" t="str">
            <v>1701.56</v>
          </cell>
          <cell r="L9255" t="str">
            <v>Antonella Zambaglione</v>
          </cell>
          <cell r="M9255">
            <v>42201400</v>
          </cell>
          <cell r="N9255">
            <v>1149165363</v>
          </cell>
          <cell r="O9255" t="str">
            <v>Antonella Zambaglione</v>
          </cell>
          <cell r="P9255">
            <v>1149165363</v>
          </cell>
          <cell r="Q9255" t="str">
            <v>Mburucuya</v>
          </cell>
          <cell r="R9255">
            <v>1762</v>
          </cell>
          <cell r="S9255" t="str">
            <v>CASA</v>
          </cell>
          <cell r="T9255" t="str">
            <v>Belgrano</v>
          </cell>
          <cell r="U9255" t="str">
            <v>Moron</v>
          </cell>
          <cell r="V9255">
            <v>1708</v>
          </cell>
          <cell r="W9255" t="str">
            <v>Gran Buenos Aires</v>
          </cell>
          <cell r="Y9255" t="str">
            <v>SIN CARGO (CABA Y GRAN PARTE DE GBA)</v>
          </cell>
          <cell r="Z9255" t="str">
            <v>Mercado Pago</v>
          </cell>
          <cell r="AD9255">
            <v>43991</v>
          </cell>
          <cell r="AE9255">
            <v>43994</v>
          </cell>
          <cell r="AF9255" t="str">
            <v>BOTELLA MILK CORCHO ECOLOGICO</v>
          </cell>
          <cell r="AG9255" t="str">
            <v>392.69</v>
          </cell>
          <cell r="AH9255">
            <v>1</v>
          </cell>
          <cell r="AI9255" t="str">
            <v>019BO5218NEW</v>
          </cell>
          <cell r="AJ9255" t="str">
            <v>Web</v>
          </cell>
          <cell r="AK9255" t="str">
            <v>LLEGA 17-06 ENTRE 8 Y 17 HORAS</v>
          </cell>
          <cell r="AL9255">
            <v>1520934722</v>
          </cell>
          <cell r="AM9255">
            <v>226355835</v>
          </cell>
          <cell r="AN9255" t="str">
            <v>Sí</v>
          </cell>
        </row>
        <row r="9256">
          <cell r="A9256">
            <v>609</v>
          </cell>
          <cell r="B9256" t="str">
            <v>antonellazambaglione1313@gmail.com</v>
          </cell>
          <cell r="AF9256" t="str">
            <v>BOTELLA VIDRIO H2O 1 LITRO CORCHO ECOLOGICO</v>
          </cell>
          <cell r="AG9256" t="str">
            <v>381.7</v>
          </cell>
          <cell r="AH9256">
            <v>1</v>
          </cell>
          <cell r="AI9256" t="str">
            <v>019BO5217NEW</v>
          </cell>
          <cell r="AN9256" t="str">
            <v>Sí</v>
          </cell>
        </row>
        <row r="9257">
          <cell r="A9257">
            <v>609</v>
          </cell>
          <cell r="B9257" t="str">
            <v>antonellazambaglione1313@gmail.com</v>
          </cell>
          <cell r="AF9257" t="str">
            <v>TAMIZ ACERO INXODABLE</v>
          </cell>
          <cell r="AG9257" t="str">
            <v>569.8</v>
          </cell>
          <cell r="AH9257">
            <v>1</v>
          </cell>
          <cell r="AI9257" t="str">
            <v>046BA4748 LE PUSE EL 15%</v>
          </cell>
          <cell r="AN9257" t="str">
            <v>Sí</v>
          </cell>
        </row>
        <row r="9258">
          <cell r="A9258">
            <v>609</v>
          </cell>
          <cell r="B9258" t="str">
            <v>antonellazambaglione1313@gmail.com</v>
          </cell>
          <cell r="AF9258" t="str">
            <v>BATIDOR SEMIAUTOMATICO 34 CM</v>
          </cell>
          <cell r="AG9258" t="str">
            <v>313.5</v>
          </cell>
          <cell r="AH9258">
            <v>1</v>
          </cell>
          <cell r="AI9258" t="str">
            <v>046BA4824</v>
          </cell>
          <cell r="AN9258" t="str">
            <v>Sí</v>
          </cell>
        </row>
        <row r="9259">
          <cell r="A9259">
            <v>609</v>
          </cell>
          <cell r="B9259" t="str">
            <v>antonellazambaglione1313@gmail.com</v>
          </cell>
          <cell r="AF9259" t="str">
            <v>RALLADOR DE MANO MEDIANO 20 CM</v>
          </cell>
          <cell r="AG9259" t="str">
            <v>43.87</v>
          </cell>
          <cell r="AH9259">
            <v>1</v>
          </cell>
          <cell r="AI9259" t="str">
            <v>BA7382</v>
          </cell>
          <cell r="AN9259" t="str">
            <v>Sí</v>
          </cell>
        </row>
        <row r="9260">
          <cell r="A9260">
            <v>608</v>
          </cell>
          <cell r="B9260" t="str">
            <v>ramamaldonado@gmail.com</v>
          </cell>
          <cell r="C9260">
            <v>43991</v>
          </cell>
          <cell r="D9260" t="str">
            <v>Abierta</v>
          </cell>
          <cell r="E9260" t="str">
            <v>Recibido</v>
          </cell>
          <cell r="F9260" t="str">
            <v>Enviado</v>
          </cell>
          <cell r="G9260" t="str">
            <v>ARS</v>
          </cell>
          <cell r="H9260">
            <v>2099</v>
          </cell>
          <cell r="I9260">
            <v>0</v>
          </cell>
          <cell r="J9260">
            <v>0</v>
          </cell>
          <cell r="K9260">
            <v>2099</v>
          </cell>
          <cell r="L9260" t="str">
            <v>Ramiro Maldonado</v>
          </cell>
          <cell r="M9260">
            <v>38322021</v>
          </cell>
          <cell r="N9260">
            <v>1149456094</v>
          </cell>
          <cell r="O9260" t="str">
            <v>Ramiro Maldonado</v>
          </cell>
          <cell r="P9260">
            <v>1149456094</v>
          </cell>
          <cell r="Q9260" t="str">
            <v>Cordoba</v>
          </cell>
          <cell r="R9260">
            <v>2568</v>
          </cell>
          <cell r="S9260" t="str">
            <v>1A</v>
          </cell>
          <cell r="T9260" t="str">
            <v>Olivos</v>
          </cell>
          <cell r="U9260" t="str">
            <v>Vicente López</v>
          </cell>
          <cell r="V9260">
            <v>1636</v>
          </cell>
          <cell r="W9260" t="str">
            <v>Gran Buenos Aires</v>
          </cell>
          <cell r="Y9260" t="str">
            <v>SIN CARGO (CABA Y GRAN PARTE DE GBA)</v>
          </cell>
          <cell r="Z9260" t="str">
            <v>Mercado Pago</v>
          </cell>
          <cell r="AB9260" t="str">
            <v>Entregar antes del 25/6 por que me mudo</v>
          </cell>
          <cell r="AD9260">
            <v>43991</v>
          </cell>
          <cell r="AE9260">
            <v>43993</v>
          </cell>
          <cell r="AF9260" t="str">
            <v>PROMO: MOPA PREMIUM + TRAPEADOR DE MANO</v>
          </cell>
          <cell r="AG9260">
            <v>2099</v>
          </cell>
          <cell r="AH9260">
            <v>1</v>
          </cell>
          <cell r="AI9260" t="str">
            <v>046LI6698//046LI7902</v>
          </cell>
          <cell r="AJ9260" t="str">
            <v>Móvil</v>
          </cell>
          <cell r="AK9260" t="str">
            <v xml:space="preserve">LLEGA 16-06 ENTRE 8 Y 17 HORAS </v>
          </cell>
          <cell r="AL9260">
            <v>1520750223</v>
          </cell>
          <cell r="AM9260">
            <v>224320967</v>
          </cell>
          <cell r="AN9260" t="str">
            <v>Sí</v>
          </cell>
        </row>
        <row r="9261">
          <cell r="A9261">
            <v>607</v>
          </cell>
          <cell r="B9261" t="str">
            <v>fernandezm.agustina@gmail.com</v>
          </cell>
          <cell r="C9261">
            <v>43990</v>
          </cell>
          <cell r="D9261" t="str">
            <v>Abierta</v>
          </cell>
          <cell r="E9261" t="str">
            <v>Recibido</v>
          </cell>
          <cell r="F9261" t="str">
            <v>Enviado</v>
          </cell>
          <cell r="G9261" t="str">
            <v>ARS</v>
          </cell>
          <cell r="H9261" t="str">
            <v>1806.31</v>
          </cell>
          <cell r="I9261">
            <v>0</v>
          </cell>
          <cell r="J9261">
            <v>0</v>
          </cell>
          <cell r="K9261" t="str">
            <v>1806.31</v>
          </cell>
          <cell r="L9261" t="str">
            <v>Agustina fernandez</v>
          </cell>
          <cell r="M9261">
            <v>39773902</v>
          </cell>
          <cell r="N9261">
            <v>1131586132</v>
          </cell>
          <cell r="O9261" t="str">
            <v>Agustina fernandez</v>
          </cell>
          <cell r="P9261">
            <v>1131586132</v>
          </cell>
          <cell r="Q9261" t="str">
            <v>Ezpeleta</v>
          </cell>
          <cell r="R9261">
            <v>539</v>
          </cell>
          <cell r="T9261" t="str">
            <v>martinez</v>
          </cell>
          <cell r="U9261" t="str">
            <v>Buenos Aires</v>
          </cell>
          <cell r="V9261">
            <v>1640</v>
          </cell>
          <cell r="W9261" t="str">
            <v>Gran Buenos Aires</v>
          </cell>
          <cell r="Y9261" t="str">
            <v>SIN CARGO (CABA Y GRAN PARTE DE GBA)</v>
          </cell>
          <cell r="Z9261" t="str">
            <v>Mercado Pago</v>
          </cell>
          <cell r="AD9261">
            <v>43990</v>
          </cell>
          <cell r="AE9261">
            <v>43993</v>
          </cell>
          <cell r="AF9261" t="str">
            <v>PUFF REDONDO CHICO BLANCO DE 30CM Y 30H</v>
          </cell>
          <cell r="AG9261" t="str">
            <v>1806.31</v>
          </cell>
          <cell r="AH9261">
            <v>1</v>
          </cell>
          <cell r="AI9261" t="str">
            <v>AS7258</v>
          </cell>
          <cell r="AJ9261" t="str">
            <v>Móvil</v>
          </cell>
          <cell r="AK9261" t="str">
            <v>LLEGA 16-06 ENTRE 8 Y 17 HORAS</v>
          </cell>
          <cell r="AL9261">
            <v>1520558958</v>
          </cell>
          <cell r="AM9261">
            <v>226086084</v>
          </cell>
          <cell r="AN9261" t="str">
            <v>Sí</v>
          </cell>
        </row>
        <row r="9262">
          <cell r="A9262">
            <v>606</v>
          </cell>
          <cell r="B9262" t="str">
            <v>eugeklaric@hotmail.com</v>
          </cell>
          <cell r="C9262">
            <v>43990</v>
          </cell>
          <cell r="D9262" t="str">
            <v>Abierta</v>
          </cell>
          <cell r="E9262" t="str">
            <v>Recibido</v>
          </cell>
          <cell r="F9262" t="str">
            <v>Enviado</v>
          </cell>
          <cell r="G9262" t="str">
            <v>ARS</v>
          </cell>
          <cell r="H9262" t="str">
            <v>2904.87</v>
          </cell>
          <cell r="I9262" t="str">
            <v>435.73</v>
          </cell>
          <cell r="J9262">
            <v>0</v>
          </cell>
          <cell r="K9262" t="str">
            <v>2469.14</v>
          </cell>
          <cell r="L9262" t="str">
            <v>Maria Eugenia Klaric</v>
          </cell>
          <cell r="M9262">
            <v>36986586</v>
          </cell>
          <cell r="N9262">
            <v>1164727832</v>
          </cell>
          <cell r="O9262" t="str">
            <v>Maria Eugenia Klaric</v>
          </cell>
          <cell r="P9262">
            <v>1164727832</v>
          </cell>
          <cell r="Q9262" t="str">
            <v>Yapeyú</v>
          </cell>
          <cell r="R9262">
            <v>1423</v>
          </cell>
          <cell r="T9262" t="str">
            <v>Martínez</v>
          </cell>
          <cell r="U9262" t="str">
            <v>Buenos Aires</v>
          </cell>
          <cell r="V9262">
            <v>1640</v>
          </cell>
          <cell r="W9262" t="str">
            <v>Gran Buenos Aires</v>
          </cell>
          <cell r="Y9262" t="str">
            <v>SIN CARGO (CABA Y GRAN PARTE DE GBA)</v>
          </cell>
          <cell r="Z9262" t="str">
            <v>Mercado Pago</v>
          </cell>
          <cell r="AA9262" t="str">
            <v>GIMEACCARDI</v>
          </cell>
          <cell r="AD9262">
            <v>43990</v>
          </cell>
          <cell r="AE9262">
            <v>43993</v>
          </cell>
          <cell r="AF9262" t="str">
            <v>RALLADOR 4 LADOS (Celeste)</v>
          </cell>
          <cell r="AG9262" t="str">
            <v>511.85</v>
          </cell>
          <cell r="AH9262">
            <v>1</v>
          </cell>
          <cell r="AJ9262" t="str">
            <v>Web</v>
          </cell>
          <cell r="AK9262" t="str">
            <v>LLEGA 16-06 ENTRE 8 Y 17 HORAS</v>
          </cell>
          <cell r="AL9262">
            <v>1520514066</v>
          </cell>
          <cell r="AM9262">
            <v>224862850</v>
          </cell>
          <cell r="AN9262" t="str">
            <v>Sí</v>
          </cell>
        </row>
        <row r="9263">
          <cell r="A9263">
            <v>606</v>
          </cell>
          <cell r="B9263" t="str">
            <v>eugeklaric@hotmail.com</v>
          </cell>
          <cell r="AF9263" t="str">
            <v>BANDEJA BAMBOO BLANCA 30CM X 4CM</v>
          </cell>
          <cell r="AG9263" t="str">
            <v>1395.37</v>
          </cell>
          <cell r="AH9263">
            <v>1</v>
          </cell>
          <cell r="AI9263" t="str">
            <v>BA8135BLA</v>
          </cell>
          <cell r="AN9263" t="str">
            <v>Sí</v>
          </cell>
        </row>
        <row r="9264">
          <cell r="A9264">
            <v>606</v>
          </cell>
          <cell r="B9264" t="str">
            <v>eugeklaric@hotmail.com</v>
          </cell>
          <cell r="AF9264" t="str">
            <v>TRAPEADOR DE MANO VERDE 38X12 CM</v>
          </cell>
          <cell r="AG9264" t="str">
            <v>391.6</v>
          </cell>
          <cell r="AH9264">
            <v>1</v>
          </cell>
          <cell r="AI9264" t="str">
            <v>046LI7902</v>
          </cell>
          <cell r="AN9264" t="str">
            <v>Sí</v>
          </cell>
        </row>
        <row r="9265">
          <cell r="A9265">
            <v>606</v>
          </cell>
          <cell r="B9265" t="str">
            <v>eugeklaric@hotmail.com</v>
          </cell>
          <cell r="AF9265" t="str">
            <v>PORTACEPILLOS CREMA POLIRESINA 10.5X7CM</v>
          </cell>
          <cell r="AG9265" t="str">
            <v>606.05</v>
          </cell>
          <cell r="AH9265">
            <v>1</v>
          </cell>
          <cell r="AI9265" t="str">
            <v>046AB7327</v>
          </cell>
          <cell r="AN9265" t="str">
            <v>Sí</v>
          </cell>
        </row>
        <row r="9266">
          <cell r="A9266">
            <v>605</v>
          </cell>
          <cell r="B9266" t="str">
            <v>mauriferrari98@gmail.com</v>
          </cell>
          <cell r="C9266">
            <v>43990</v>
          </cell>
          <cell r="D9266" t="str">
            <v>Abierta</v>
          </cell>
          <cell r="E9266" t="str">
            <v>Recibido</v>
          </cell>
          <cell r="F9266" t="str">
            <v>Enviado</v>
          </cell>
          <cell r="G9266" t="str">
            <v>ARS</v>
          </cell>
          <cell r="H9266" t="str">
            <v>1056.38</v>
          </cell>
          <cell r="I9266" t="str">
            <v>158.46</v>
          </cell>
          <cell r="J9266">
            <v>0</v>
          </cell>
          <cell r="K9266" t="str">
            <v>897.92</v>
          </cell>
          <cell r="L9266" t="str">
            <v>Evangelina Alvarez</v>
          </cell>
          <cell r="M9266">
            <v>20407611838</v>
          </cell>
          <cell r="N9266">
            <v>1162416506</v>
          </cell>
          <cell r="O9266" t="str">
            <v>Evangelina Alvarez</v>
          </cell>
          <cell r="P9266">
            <v>1162416506</v>
          </cell>
          <cell r="Q9266" t="str">
            <v>Monseñor lopez may</v>
          </cell>
          <cell r="R9266">
            <v>5087</v>
          </cell>
          <cell r="U9266" t="str">
            <v>Buenos Aires</v>
          </cell>
          <cell r="V9266">
            <v>1757</v>
          </cell>
          <cell r="W9266" t="str">
            <v>Gran Buenos Aires</v>
          </cell>
          <cell r="Y9266" t="str">
            <v>SIN CARGO (CABA Y GRAN PARTE DE GBA)</v>
          </cell>
          <cell r="Z9266" t="str">
            <v>Mercado Pago</v>
          </cell>
          <cell r="AA9266" t="str">
            <v>AGUSBAKEOFF</v>
          </cell>
          <cell r="AC9266" t="str">
            <v>10-06 CONSULTAR CUIT 11-06 LLAME AL CLIENTE Y NO RESPONDE 19:08 PM 12-06 localidad gregorio de laferrere - MANDA CUITA POR MSJ - MUÑOZ</v>
          </cell>
          <cell r="AD9266">
            <v>43990</v>
          </cell>
          <cell r="AE9266">
            <v>43997</v>
          </cell>
          <cell r="AF9266" t="str">
            <v>SET X6 PICOS TORTA MANGA 36CM</v>
          </cell>
          <cell r="AG9266" t="str">
            <v>614.18</v>
          </cell>
          <cell r="AH9266">
            <v>1</v>
          </cell>
          <cell r="AI9266" t="str">
            <v>046BA4819</v>
          </cell>
          <cell r="AJ9266" t="str">
            <v>Móvil</v>
          </cell>
          <cell r="AK9266" t="str">
            <v>LLEGA EL 17-06 ENTRE 8 Y 17 HORAS</v>
          </cell>
          <cell r="AL9266">
            <v>1520468909</v>
          </cell>
          <cell r="AM9266">
            <v>224917955</v>
          </cell>
          <cell r="AN9266" t="str">
            <v>Sí</v>
          </cell>
        </row>
        <row r="9267">
          <cell r="A9267">
            <v>605</v>
          </cell>
          <cell r="B9267" t="str">
            <v>mauriferrari98@gmail.com</v>
          </cell>
          <cell r="AF9267" t="str">
            <v>MOLDE BUDINERA</v>
          </cell>
          <cell r="AG9267" t="str">
            <v>442.2</v>
          </cell>
          <cell r="AH9267">
            <v>1</v>
          </cell>
          <cell r="AI9267" t="str">
            <v>046BA4829</v>
          </cell>
          <cell r="AN9267" t="str">
            <v>Sí</v>
          </cell>
        </row>
        <row r="9268">
          <cell r="A9268">
            <v>604</v>
          </cell>
          <cell r="B9268" t="str">
            <v>luzmicaelaescobar@gmail.com</v>
          </cell>
          <cell r="C9268">
            <v>43990</v>
          </cell>
          <cell r="D9268" t="str">
            <v>Abierta</v>
          </cell>
          <cell r="E9268" t="str">
            <v>Recibido</v>
          </cell>
          <cell r="F9268" t="str">
            <v>Enviado</v>
          </cell>
          <cell r="G9268" t="str">
            <v>ARS</v>
          </cell>
          <cell r="H9268" t="str">
            <v>1763.5</v>
          </cell>
          <cell r="I9268" t="str">
            <v>264.53</v>
          </cell>
          <cell r="J9268">
            <v>0</v>
          </cell>
          <cell r="K9268" t="str">
            <v>1498.97</v>
          </cell>
          <cell r="L9268" t="str">
            <v>Luz Micaela Escobar</v>
          </cell>
          <cell r="M9268">
            <v>39646456</v>
          </cell>
          <cell r="N9268">
            <v>1151481965</v>
          </cell>
          <cell r="O9268" t="str">
            <v>Luz Micaela Escobar</v>
          </cell>
          <cell r="P9268">
            <v>1151481965</v>
          </cell>
          <cell r="Q9268" t="str">
            <v>Marcelo Torcuato de Alvear</v>
          </cell>
          <cell r="R9268">
            <v>1631</v>
          </cell>
          <cell r="S9268" t="str">
            <v>PORTERÍA</v>
          </cell>
          <cell r="T9268" t="str">
            <v>Recoleta</v>
          </cell>
          <cell r="U9268" t="str">
            <v>Capital Federal</v>
          </cell>
          <cell r="V9268">
            <v>1060</v>
          </cell>
          <cell r="W9268" t="str">
            <v>Capital Federal</v>
          </cell>
          <cell r="Y9268" t="str">
            <v>SIN CARGO (CABA Y GRAN PARTE DE GBA)</v>
          </cell>
          <cell r="Z9268" t="str">
            <v>Mercado Pago</v>
          </cell>
          <cell r="AA9268" t="str">
            <v>GIMEACCARDI</v>
          </cell>
          <cell r="AD9268">
            <v>43990</v>
          </cell>
          <cell r="AE9268">
            <v>43993</v>
          </cell>
          <cell r="AF9268" t="str">
            <v>BATIDOR SEMIAUTOMATICO 34 CM</v>
          </cell>
          <cell r="AG9268" t="str">
            <v>313.5</v>
          </cell>
          <cell r="AH9268">
            <v>1</v>
          </cell>
          <cell r="AI9268" t="str">
            <v>046BA4824</v>
          </cell>
          <cell r="AJ9268" t="str">
            <v>Móvil</v>
          </cell>
          <cell r="AK9268" t="str">
            <v>LLEGA 12-06 ENTRE 8 Y 17 HORAS</v>
          </cell>
          <cell r="AL9268">
            <v>1520449679</v>
          </cell>
          <cell r="AM9268">
            <v>225953556</v>
          </cell>
          <cell r="AN9268" t="str">
            <v>Sí</v>
          </cell>
        </row>
        <row r="9269">
          <cell r="A9269">
            <v>604</v>
          </cell>
          <cell r="B9269" t="str">
            <v>luzmicaelaescobar@gmail.com</v>
          </cell>
          <cell r="AF9269" t="str">
            <v>SET X 6 COPA DE VINO X 300CC</v>
          </cell>
          <cell r="AG9269">
            <v>1450</v>
          </cell>
          <cell r="AH9269">
            <v>1</v>
          </cell>
          <cell r="AI9269" t="str">
            <v>MS440165</v>
          </cell>
          <cell r="AN9269" t="str">
            <v>Sí</v>
          </cell>
        </row>
        <row r="9270">
          <cell r="A9270">
            <v>603</v>
          </cell>
          <cell r="B9270" t="str">
            <v>vickibaume@hotmail.com</v>
          </cell>
          <cell r="C9270">
            <v>43990</v>
          </cell>
          <cell r="D9270" t="str">
            <v>Abierta</v>
          </cell>
          <cell r="E9270" t="str">
            <v>Recibido</v>
          </cell>
          <cell r="F9270" t="str">
            <v>Enviado</v>
          </cell>
          <cell r="G9270" t="str">
            <v>ARS</v>
          </cell>
          <cell r="H9270" t="str">
            <v>6665.93</v>
          </cell>
          <cell r="I9270" t="str">
            <v>999.89</v>
          </cell>
          <cell r="J9270">
            <v>0</v>
          </cell>
          <cell r="K9270" t="str">
            <v>5666.04</v>
          </cell>
          <cell r="L9270" t="str">
            <v>María Victoria Baume</v>
          </cell>
          <cell r="M9270">
            <v>35322196</v>
          </cell>
          <cell r="N9270">
            <v>1151267880</v>
          </cell>
          <cell r="O9270" t="str">
            <v>María Victoria Baume</v>
          </cell>
          <cell r="P9270">
            <v>1151267880</v>
          </cell>
          <cell r="Q9270" t="str">
            <v>Garcia del Rio</v>
          </cell>
          <cell r="R9270">
            <v>2666</v>
          </cell>
          <cell r="S9270" t="str">
            <v>13 A</v>
          </cell>
          <cell r="T9270" t="str">
            <v>Saavedra</v>
          </cell>
          <cell r="U9270" t="str">
            <v>Capital Federal</v>
          </cell>
          <cell r="V9270">
            <v>1429</v>
          </cell>
          <cell r="W9270" t="str">
            <v>Capital Federal</v>
          </cell>
          <cell r="Y9270" t="str">
            <v>SIN CARGO (CABA Y GRAN PARTE DE GBA)</v>
          </cell>
          <cell r="Z9270" t="str">
            <v>Mercado Pago</v>
          </cell>
          <cell r="AA9270" t="str">
            <v>GIMEACCARDI</v>
          </cell>
          <cell r="AD9270">
            <v>43990</v>
          </cell>
          <cell r="AE9270">
            <v>43993</v>
          </cell>
          <cell r="AF9270" t="str">
            <v>SET CUCHARON Y TENEDOR BAMBOO GRIS 29CM</v>
          </cell>
          <cell r="AG9270">
            <v>1024</v>
          </cell>
          <cell r="AH9270">
            <v>1</v>
          </cell>
          <cell r="AI9270" t="str">
            <v>BA7802</v>
          </cell>
          <cell r="AJ9270" t="str">
            <v>Móvil</v>
          </cell>
          <cell r="AK9270" t="str">
            <v>LLEGA 12-06 ENTRE 8 Y 17 HORAS</v>
          </cell>
          <cell r="AL9270">
            <v>1520360804</v>
          </cell>
          <cell r="AM9270">
            <v>224174071</v>
          </cell>
          <cell r="AN9270" t="str">
            <v>Sí</v>
          </cell>
        </row>
        <row r="9271">
          <cell r="A9271">
            <v>603</v>
          </cell>
          <cell r="B9271" t="str">
            <v>vickibaume@hotmail.com</v>
          </cell>
          <cell r="AF9271" t="str">
            <v>BOWL BAMBOO GRIS 14X28CM</v>
          </cell>
          <cell r="AG9271" t="str">
            <v>1332.44</v>
          </cell>
          <cell r="AH9271">
            <v>1</v>
          </cell>
          <cell r="AI9271" t="str">
            <v>BA7814</v>
          </cell>
          <cell r="AN9271" t="str">
            <v>Sí</v>
          </cell>
        </row>
        <row r="9272">
          <cell r="A9272">
            <v>603</v>
          </cell>
          <cell r="B9272" t="str">
            <v>vickibaume@hotmail.com</v>
          </cell>
          <cell r="AF9272" t="str">
            <v>BOWL CAPACIDAD 2.5 LTS (Negro)</v>
          </cell>
          <cell r="AG9272" t="str">
            <v>216.7</v>
          </cell>
          <cell r="AH9272">
            <v>1</v>
          </cell>
          <cell r="AI9272" t="str">
            <v>BP02002 BIPO</v>
          </cell>
          <cell r="AN9272" t="str">
            <v>Sí</v>
          </cell>
        </row>
        <row r="9273">
          <cell r="A9273">
            <v>603</v>
          </cell>
          <cell r="B9273" t="str">
            <v>vickibaume@hotmail.com</v>
          </cell>
          <cell r="AF9273" t="str">
            <v>INFUSOR DE TE ACERO INX. 16 CM LARGO</v>
          </cell>
          <cell r="AG9273" t="str">
            <v>140.86</v>
          </cell>
          <cell r="AH9273">
            <v>1</v>
          </cell>
          <cell r="AI9273" t="str">
            <v>BA4795</v>
          </cell>
          <cell r="AN9273" t="str">
            <v>Sí</v>
          </cell>
        </row>
        <row r="9274">
          <cell r="A9274">
            <v>603</v>
          </cell>
          <cell r="B9274" t="str">
            <v>vickibaume@hotmail.com</v>
          </cell>
          <cell r="AF9274" t="str">
            <v>BANDEJA BAMBOO BLANCO 40X5CM</v>
          </cell>
          <cell r="AG9274" t="str">
            <v>2257.28</v>
          </cell>
          <cell r="AH9274">
            <v>1</v>
          </cell>
          <cell r="AI9274" t="str">
            <v>BA8133BLA</v>
          </cell>
          <cell r="AN9274" t="str">
            <v>Sí</v>
          </cell>
        </row>
        <row r="9275">
          <cell r="A9275">
            <v>603</v>
          </cell>
          <cell r="B9275" t="str">
            <v>vickibaume@hotmail.com</v>
          </cell>
          <cell r="AF9275" t="str">
            <v>SET DE BAÑO NEGRO 4 PIEZAS: DISPENSER + JABONERA + 2 PORTA CEPILLOS</v>
          </cell>
          <cell r="AG9275" t="str">
            <v>1694.65</v>
          </cell>
          <cell r="AH9275">
            <v>1</v>
          </cell>
          <cell r="AI9275" t="str">
            <v>046AB7329 merca sepa</v>
          </cell>
          <cell r="AN9275" t="str">
            <v>Sí</v>
          </cell>
        </row>
        <row r="9276">
          <cell r="A9276">
            <v>602</v>
          </cell>
          <cell r="B9276" t="str">
            <v>nadia.sanitz@gmail.com</v>
          </cell>
          <cell r="C9276">
            <v>43990</v>
          </cell>
          <cell r="D9276" t="str">
            <v>Abierta</v>
          </cell>
          <cell r="E9276" t="str">
            <v>Recibido</v>
          </cell>
          <cell r="F9276" t="str">
            <v>Enviado</v>
          </cell>
          <cell r="G9276" t="str">
            <v>ARS</v>
          </cell>
          <cell r="H9276">
            <v>899</v>
          </cell>
          <cell r="I9276">
            <v>0</v>
          </cell>
          <cell r="J9276">
            <v>0</v>
          </cell>
          <cell r="K9276">
            <v>899</v>
          </cell>
          <cell r="L9276" t="str">
            <v>Nadia Sanitz</v>
          </cell>
          <cell r="M9276">
            <v>34721532</v>
          </cell>
          <cell r="N9276">
            <v>1136521323</v>
          </cell>
          <cell r="O9276" t="str">
            <v>Nadia Sanitz</v>
          </cell>
          <cell r="P9276">
            <v>1136521323</v>
          </cell>
          <cell r="Q9276" t="str">
            <v>Dr. Luis Belaustegui</v>
          </cell>
          <cell r="R9276">
            <v>1149</v>
          </cell>
          <cell r="S9276" t="str">
            <v>2 C</v>
          </cell>
          <cell r="T9276" t="str">
            <v>Caballito</v>
          </cell>
          <cell r="U9276" t="str">
            <v>Caba</v>
          </cell>
          <cell r="V9276">
            <v>1416</v>
          </cell>
          <cell r="W9276" t="str">
            <v>Capital Federal</v>
          </cell>
          <cell r="Y9276" t="str">
            <v>SIN CARGO (CABA Y GRAN PARTE DE GBA)</v>
          </cell>
          <cell r="Z9276" t="str">
            <v>Mercado Pago</v>
          </cell>
          <cell r="AD9276">
            <v>43990</v>
          </cell>
          <cell r="AE9276">
            <v>43993</v>
          </cell>
          <cell r="AF9276" t="str">
            <v>PROMO: BUDINERA + TARTERA + BATIDOR SEMIAUTOMATICO</v>
          </cell>
          <cell r="AG9276">
            <v>899</v>
          </cell>
          <cell r="AH9276">
            <v>1</v>
          </cell>
          <cell r="AI9276" t="str">
            <v>046BA4829//046BA4836//046BA4824</v>
          </cell>
          <cell r="AJ9276" t="str">
            <v>Móvil</v>
          </cell>
          <cell r="AK9276" t="str">
            <v>LLEGA 12-06 ENTRE 8 Y 17 HORAS</v>
          </cell>
          <cell r="AL9276">
            <v>1520284801</v>
          </cell>
          <cell r="AM9276">
            <v>225828533</v>
          </cell>
          <cell r="AN9276" t="str">
            <v>Sí</v>
          </cell>
        </row>
        <row r="9277">
          <cell r="A9277">
            <v>601</v>
          </cell>
          <cell r="B9277" t="str">
            <v>vicky.santucci@gmail.com</v>
          </cell>
          <cell r="C9277">
            <v>43990</v>
          </cell>
          <cell r="D9277" t="str">
            <v>Abierta</v>
          </cell>
          <cell r="E9277" t="str">
            <v>Recibido</v>
          </cell>
          <cell r="F9277" t="str">
            <v>Enviado</v>
          </cell>
          <cell r="G9277" t="str">
            <v>ARS</v>
          </cell>
          <cell r="H9277">
            <v>1799</v>
          </cell>
          <cell r="I9277">
            <v>0</v>
          </cell>
          <cell r="J9277">
            <v>0</v>
          </cell>
          <cell r="K9277">
            <v>1799</v>
          </cell>
          <cell r="L9277" t="str">
            <v>Victoria Santucci</v>
          </cell>
          <cell r="M9277">
            <v>23342033024</v>
          </cell>
          <cell r="N9277">
            <v>1153119217</v>
          </cell>
          <cell r="O9277" t="str">
            <v>Victoria Santucci</v>
          </cell>
          <cell r="P9277">
            <v>1153119217</v>
          </cell>
          <cell r="Q9277" t="str">
            <v>Ramon Falcon</v>
          </cell>
          <cell r="R9277">
            <v>2644</v>
          </cell>
          <cell r="S9277" t="str">
            <v>Local</v>
          </cell>
          <cell r="T9277" t="str">
            <v>FLORES</v>
          </cell>
          <cell r="U9277" t="str">
            <v>Caba</v>
          </cell>
          <cell r="V9277">
            <v>1406</v>
          </cell>
          <cell r="W9277" t="str">
            <v>Capital Federal</v>
          </cell>
          <cell r="Y9277" t="str">
            <v>SIN CARGO (CABA Y GRAN PARTE DE GBA)</v>
          </cell>
          <cell r="Z9277" t="str">
            <v>Mercado Pago</v>
          </cell>
          <cell r="AB9277" t="str">
            <v>Local Arbet, si la persiana está baja tocar timbre.</v>
          </cell>
          <cell r="AD9277">
            <v>43990</v>
          </cell>
          <cell r="AE9277">
            <v>43993</v>
          </cell>
          <cell r="AF9277" t="str">
            <v>SET: BALDE CENTRIFUGADOR + 1 TRAPEADOR CON MOPA+ REPUESTO MOPA</v>
          </cell>
          <cell r="AG9277">
            <v>1799</v>
          </cell>
          <cell r="AH9277">
            <v>1</v>
          </cell>
          <cell r="AI9277" t="str">
            <v>046LI6698</v>
          </cell>
          <cell r="AJ9277" t="str">
            <v>Web</v>
          </cell>
          <cell r="AK9277" t="str">
            <v>LLEGA 12-06 ENTRE 8 Y 17 HORAS</v>
          </cell>
          <cell r="AL9277">
            <v>1520187645</v>
          </cell>
          <cell r="AM9277">
            <v>225755146</v>
          </cell>
          <cell r="AN9277" t="str">
            <v>Sí</v>
          </cell>
        </row>
        <row r="9278">
          <cell r="A9278">
            <v>600</v>
          </cell>
          <cell r="B9278" t="str">
            <v>jorgemoses39@gmail.com</v>
          </cell>
          <cell r="C9278">
            <v>43990</v>
          </cell>
          <cell r="D9278" t="str">
            <v>Abierta</v>
          </cell>
          <cell r="E9278" t="str">
            <v>Recibido</v>
          </cell>
          <cell r="F9278" t="str">
            <v>Enviado</v>
          </cell>
          <cell r="G9278" t="str">
            <v>ARS</v>
          </cell>
          <cell r="H9278" t="str">
            <v>2537.42</v>
          </cell>
          <cell r="I9278" t="str">
            <v>380.61</v>
          </cell>
          <cell r="J9278">
            <v>0</v>
          </cell>
          <cell r="K9278" t="str">
            <v>2156.81</v>
          </cell>
          <cell r="L9278" t="str">
            <v>Jorge Moses</v>
          </cell>
          <cell r="M9278">
            <v>23944555</v>
          </cell>
          <cell r="N9278">
            <v>1155749013</v>
          </cell>
          <cell r="O9278" t="str">
            <v>Jorge Moses</v>
          </cell>
          <cell r="P9278">
            <v>1155749013</v>
          </cell>
          <cell r="Q9278" t="str">
            <v>Olazabal</v>
          </cell>
          <cell r="R9278">
            <v>5360</v>
          </cell>
          <cell r="S9278" t="str">
            <v>2d</v>
          </cell>
          <cell r="T9278" t="str">
            <v>Villa Urquiza</v>
          </cell>
          <cell r="U9278" t="str">
            <v>Caba</v>
          </cell>
          <cell r="V9278">
            <v>1431</v>
          </cell>
          <cell r="W9278" t="str">
            <v>Capital Federal</v>
          </cell>
          <cell r="Y9278" t="str">
            <v>SIN CARGO (CABA Y GRAN PARTE DE GBA)</v>
          </cell>
          <cell r="Z9278" t="str">
            <v>Mercado Pago</v>
          </cell>
          <cell r="AA9278" t="str">
            <v>GIMEACCARDI</v>
          </cell>
          <cell r="AC9278" t="str">
            <v>TIMBRE 2D</v>
          </cell>
          <cell r="AD9278">
            <v>43990</v>
          </cell>
          <cell r="AE9278">
            <v>43993</v>
          </cell>
          <cell r="AF9278" t="str">
            <v>COLADOR ACERO 26X9CM</v>
          </cell>
          <cell r="AG9278" t="str">
            <v>652.29</v>
          </cell>
          <cell r="AH9278">
            <v>1</v>
          </cell>
          <cell r="AI9278" t="str">
            <v>046BA8164</v>
          </cell>
          <cell r="AJ9278" t="str">
            <v>Web</v>
          </cell>
          <cell r="AK9278" t="str">
            <v>LLEGA 12-06 ENTRE 8 Y 17 HORAS</v>
          </cell>
          <cell r="AL9278">
            <v>1520121826</v>
          </cell>
          <cell r="AM9278">
            <v>225709572</v>
          </cell>
          <cell r="AN9278" t="str">
            <v>Sí</v>
          </cell>
        </row>
        <row r="9279">
          <cell r="A9279">
            <v>600</v>
          </cell>
          <cell r="B9279" t="str">
            <v>jorgemoses39@gmail.com</v>
          </cell>
          <cell r="AF9279" t="str">
            <v>ESPATULAS PLASTICO (Rojo)</v>
          </cell>
          <cell r="AG9279" t="str">
            <v>88.94</v>
          </cell>
          <cell r="AH9279">
            <v>1</v>
          </cell>
          <cell r="AI9279" t="str">
            <v>019BA7572BA</v>
          </cell>
          <cell r="AN9279" t="str">
            <v>Sí</v>
          </cell>
        </row>
        <row r="9280">
          <cell r="A9280">
            <v>600</v>
          </cell>
          <cell r="B9280" t="str">
            <v>jorgemoses39@gmail.com</v>
          </cell>
          <cell r="AF9280" t="str">
            <v>SARTEN DE CERAMICA ANTIADHERENTE C/TAPA DE VIDRIO 26 CM</v>
          </cell>
          <cell r="AG9280" t="str">
            <v>1353.99</v>
          </cell>
          <cell r="AH9280">
            <v>1</v>
          </cell>
          <cell r="AI9280" t="str">
            <v>BA8172</v>
          </cell>
          <cell r="AN9280" t="str">
            <v>Sí</v>
          </cell>
        </row>
        <row r="9281">
          <cell r="A9281">
            <v>600</v>
          </cell>
          <cell r="B9281" t="str">
            <v>jorgemoses39@gmail.com</v>
          </cell>
          <cell r="AF9281" t="str">
            <v>MOLDE BUDINERA</v>
          </cell>
          <cell r="AG9281" t="str">
            <v>442.2</v>
          </cell>
          <cell r="AH9281">
            <v>1</v>
          </cell>
          <cell r="AI9281" t="str">
            <v>046BA4829</v>
          </cell>
          <cell r="AN9281" t="str">
            <v>Sí</v>
          </cell>
        </row>
        <row r="9282">
          <cell r="A9282">
            <v>599</v>
          </cell>
          <cell r="B9282" t="str">
            <v>romero.agustina.1999@gmail.com</v>
          </cell>
          <cell r="C9282">
            <v>43990</v>
          </cell>
          <cell r="D9282" t="str">
            <v>Abierta</v>
          </cell>
          <cell r="E9282" t="str">
            <v>Recibido</v>
          </cell>
          <cell r="F9282" t="str">
            <v>Enviado</v>
          </cell>
          <cell r="G9282" t="str">
            <v>ARS</v>
          </cell>
          <cell r="H9282" t="str">
            <v>900.94</v>
          </cell>
          <cell r="I9282" t="str">
            <v>135.14</v>
          </cell>
          <cell r="J9282">
            <v>0</v>
          </cell>
          <cell r="K9282" t="str">
            <v>765.8</v>
          </cell>
          <cell r="L9282" t="str">
            <v>Agustina Romero</v>
          </cell>
          <cell r="M9282">
            <v>41705198</v>
          </cell>
          <cell r="N9282">
            <v>111563679037</v>
          </cell>
          <cell r="O9282" t="str">
            <v>Agustina Romero</v>
          </cell>
          <cell r="P9282">
            <v>1163679037</v>
          </cell>
          <cell r="Q9282" t="str">
            <v>Miro</v>
          </cell>
          <cell r="R9282">
            <v>79</v>
          </cell>
          <cell r="S9282" t="str">
            <v>6to 37</v>
          </cell>
          <cell r="T9282" t="str">
            <v>Caballito</v>
          </cell>
          <cell r="U9282" t="str">
            <v>Caba</v>
          </cell>
          <cell r="V9282">
            <v>1406</v>
          </cell>
          <cell r="W9282" t="str">
            <v>Capital Federal</v>
          </cell>
          <cell r="Y9282" t="str">
            <v>SIN CARGO (CABA Y GRAN PARTE DE GBA)</v>
          </cell>
          <cell r="Z9282" t="str">
            <v>Mercado Pago</v>
          </cell>
          <cell r="AA9282" t="str">
            <v>AGUSBAKEOFF</v>
          </cell>
          <cell r="AD9282">
            <v>43990</v>
          </cell>
          <cell r="AE9282">
            <v>43993</v>
          </cell>
          <cell r="AF9282" t="str">
            <v>MOLDE TARTERA 27 CM DIAM</v>
          </cell>
          <cell r="AG9282" t="str">
            <v>281.8</v>
          </cell>
          <cell r="AH9282">
            <v>1</v>
          </cell>
          <cell r="AI9282" t="str">
            <v>046BA4836 CON EL 15%</v>
          </cell>
          <cell r="AJ9282" t="str">
            <v>Móvil</v>
          </cell>
          <cell r="AK9282" t="str">
            <v>LLEGA 12-06 ENTRE 8 Y 17 HORAS</v>
          </cell>
          <cell r="AL9282">
            <v>1520069919</v>
          </cell>
          <cell r="AM9282">
            <v>225686898</v>
          </cell>
          <cell r="AN9282" t="str">
            <v>Sí</v>
          </cell>
        </row>
        <row r="9283">
          <cell r="A9283">
            <v>599</v>
          </cell>
          <cell r="B9283" t="str">
            <v>romero.agustina.1999@gmail.com</v>
          </cell>
          <cell r="AF9283" t="str">
            <v>BATIDOR SEMIAUTOMATICO 34 CM</v>
          </cell>
          <cell r="AG9283" t="str">
            <v>313.5</v>
          </cell>
          <cell r="AH9283">
            <v>1</v>
          </cell>
          <cell r="AI9283" t="str">
            <v>046BA4824</v>
          </cell>
          <cell r="AN9283" t="str">
            <v>Sí</v>
          </cell>
        </row>
        <row r="9284">
          <cell r="A9284">
            <v>599</v>
          </cell>
          <cell r="B9284" t="str">
            <v>romero.agustina.1999@gmail.com</v>
          </cell>
          <cell r="AF9284" t="str">
            <v>ESPATULAS PLASTICO (Rosa)</v>
          </cell>
          <cell r="AG9284" t="str">
            <v>88.94</v>
          </cell>
          <cell r="AH9284">
            <v>1</v>
          </cell>
          <cell r="AI9284" t="str">
            <v>019BA7572BA</v>
          </cell>
          <cell r="AN9284" t="str">
            <v>Sí</v>
          </cell>
        </row>
        <row r="9285">
          <cell r="A9285">
            <v>599</v>
          </cell>
          <cell r="B9285" t="str">
            <v>romero.agustina.1999@gmail.com</v>
          </cell>
          <cell r="AF9285" t="str">
            <v>BOWL CAPACIDAD 2.5 LTS (Celeste)</v>
          </cell>
          <cell r="AG9285" t="str">
            <v>216.7</v>
          </cell>
          <cell r="AH9285">
            <v>1</v>
          </cell>
          <cell r="AI9285" t="str">
            <v>BP02005 BIPO</v>
          </cell>
          <cell r="AN9285" t="str">
            <v>Sí</v>
          </cell>
        </row>
        <row r="9286">
          <cell r="A9286">
            <v>598</v>
          </cell>
          <cell r="B9286" t="str">
            <v>alvarezmercedes92@yahoo.com</v>
          </cell>
          <cell r="C9286">
            <v>43990</v>
          </cell>
          <cell r="D9286" t="str">
            <v>Abierta</v>
          </cell>
          <cell r="E9286" t="str">
            <v>Recibido</v>
          </cell>
          <cell r="F9286" t="str">
            <v>Enviado</v>
          </cell>
          <cell r="G9286" t="str">
            <v>ARS</v>
          </cell>
          <cell r="H9286" t="str">
            <v>2026.22</v>
          </cell>
          <cell r="I9286" t="str">
            <v>303.93</v>
          </cell>
          <cell r="J9286">
            <v>0</v>
          </cell>
          <cell r="K9286" t="str">
            <v>1722.29</v>
          </cell>
          <cell r="L9286" t="str">
            <v>Mercedes Alvarez</v>
          </cell>
          <cell r="M9286">
            <v>35764081</v>
          </cell>
          <cell r="N9286">
            <v>1169306648</v>
          </cell>
          <cell r="O9286" t="str">
            <v>Mercedes Alvarez</v>
          </cell>
          <cell r="P9286">
            <v>1169306648</v>
          </cell>
          <cell r="Q9286" t="str">
            <v>Darragueira</v>
          </cell>
          <cell r="R9286">
            <v>531</v>
          </cell>
          <cell r="S9286" t="str">
            <v>3c</v>
          </cell>
          <cell r="U9286" t="str">
            <v>Banfield</v>
          </cell>
          <cell r="V9286">
            <v>1828</v>
          </cell>
          <cell r="W9286" t="str">
            <v>Gran Buenos Aires</v>
          </cell>
          <cell r="Y9286" t="str">
            <v>SIN CARGO (CABA Y GRAN PARTE DE GBA)</v>
          </cell>
          <cell r="Z9286" t="str">
            <v>Mercado Pago</v>
          </cell>
          <cell r="AA9286" t="str">
            <v>GIMEACCARDI</v>
          </cell>
          <cell r="AC9286" t="str">
            <v>IMPORTANTE!!!! NO QUIERE LA BUDINERA  REALIZO EL CAMBIO POR; SKU: BA6431 - 1 UNIDAD (FRASCO DE VIDRIO DE 19 X 9CM)  SKU: 019BA6984 - 3 UNIDADES (TAPAS PARA BOTELLAS) NO facturar budinera!  RESUMEN  A FACTURAR!!: 1 (unidad) BA7793 - BOWL DE BAMBO. 1 (unidad)  BA6431 - FRASCO DE VIDRIO DE 19 X 9CM 3 (unidades) 019BA6984 - TAPA PARA BOTELLAS</v>
          </cell>
          <cell r="AD9286">
            <v>43990</v>
          </cell>
          <cell r="AE9286">
            <v>43994</v>
          </cell>
          <cell r="AF9286" t="str">
            <v>BOWL BAMBOO GRIS OVALADO MED 13.5X30CM</v>
          </cell>
          <cell r="AG9286" t="str">
            <v>1584.02</v>
          </cell>
          <cell r="AH9286">
            <v>1</v>
          </cell>
          <cell r="AI9286" t="str">
            <v>BA7793</v>
          </cell>
          <cell r="AJ9286" t="str">
            <v>Móvil</v>
          </cell>
          <cell r="AK9286" t="str">
            <v>LLEGA 17-06 ENTRE 8 Y 17 HORAS</v>
          </cell>
          <cell r="AL9286">
            <v>1520061259</v>
          </cell>
          <cell r="AM9286">
            <v>207081838</v>
          </cell>
          <cell r="AN9286" t="str">
            <v>Sí</v>
          </cell>
        </row>
        <row r="9287">
          <cell r="A9287">
            <v>598</v>
          </cell>
          <cell r="B9287" t="str">
            <v>alvarezmercedes92@yahoo.com</v>
          </cell>
          <cell r="AF9287" t="str">
            <v>MOLDE BUDINERA</v>
          </cell>
          <cell r="AG9287" t="str">
            <v>442.2</v>
          </cell>
          <cell r="AH9287">
            <v>1</v>
          </cell>
          <cell r="AI9287" t="str">
            <v>046BA4829</v>
          </cell>
          <cell r="AN9287" t="str">
            <v>Sí</v>
          </cell>
        </row>
        <row r="9288">
          <cell r="A9288">
            <v>597</v>
          </cell>
          <cell r="B9288" t="str">
            <v>aldy.m.bisio@hotmail.com</v>
          </cell>
          <cell r="C9288">
            <v>43990</v>
          </cell>
          <cell r="D9288" t="str">
            <v>Abierta</v>
          </cell>
          <cell r="E9288" t="str">
            <v>Recibido</v>
          </cell>
          <cell r="F9288" t="str">
            <v>Enviado</v>
          </cell>
          <cell r="G9288" t="str">
            <v>ARS</v>
          </cell>
          <cell r="H9288" t="str">
            <v>3206.3</v>
          </cell>
          <cell r="I9288" t="str">
            <v>346.1</v>
          </cell>
          <cell r="J9288">
            <v>0</v>
          </cell>
          <cell r="K9288" t="str">
            <v>2860.2</v>
          </cell>
          <cell r="L9288" t="str">
            <v>Aldana Bisio</v>
          </cell>
          <cell r="M9288">
            <v>31088589</v>
          </cell>
          <cell r="N9288">
            <v>69807171</v>
          </cell>
          <cell r="O9288" t="str">
            <v>Aldana Bisio</v>
          </cell>
          <cell r="P9288">
            <v>69807171</v>
          </cell>
          <cell r="Q9288" t="str">
            <v>Araujo</v>
          </cell>
          <cell r="R9288">
            <v>2579</v>
          </cell>
          <cell r="U9288" t="str">
            <v>Caba</v>
          </cell>
          <cell r="V9288">
            <v>1439</v>
          </cell>
          <cell r="W9288" t="str">
            <v>Capital Federal</v>
          </cell>
          <cell r="Y9288" t="str">
            <v>SIN CARGO (CABA Y GRAN PARTE DE GBA)</v>
          </cell>
          <cell r="Z9288" t="str">
            <v>Mercado Pago</v>
          </cell>
          <cell r="AA9288" t="str">
            <v>GIMEACCARDI</v>
          </cell>
          <cell r="AD9288">
            <v>43990</v>
          </cell>
          <cell r="AE9288">
            <v>43993</v>
          </cell>
          <cell r="AF9288" t="str">
            <v>SET X 3 JARRO MUG IRISH COFFEE 260 ML</v>
          </cell>
          <cell r="AG9288" t="str">
            <v>628.74</v>
          </cell>
          <cell r="AH9288">
            <v>1</v>
          </cell>
          <cell r="AI9288" t="str">
            <v>119AF3</v>
          </cell>
          <cell r="AJ9288" t="str">
            <v>Móvil</v>
          </cell>
          <cell r="AK9288" t="str">
            <v>LLEGA 12-06 ENTRE 8 Y 17 HORAS!</v>
          </cell>
          <cell r="AL9288">
            <v>1520029467</v>
          </cell>
          <cell r="AM9288">
            <v>224715582</v>
          </cell>
          <cell r="AN9288" t="str">
            <v>Sí</v>
          </cell>
        </row>
        <row r="9289">
          <cell r="A9289">
            <v>597</v>
          </cell>
          <cell r="B9289" t="str">
            <v>aldy.m.bisio@hotmail.com</v>
          </cell>
          <cell r="AF9289" t="str">
            <v>CAFETERA EMBOLO 600ML M4</v>
          </cell>
          <cell r="AG9289" t="str">
            <v>908.5</v>
          </cell>
          <cell r="AH9289">
            <v>1</v>
          </cell>
          <cell r="AI9289" t="str">
            <v>046BA8050</v>
          </cell>
          <cell r="AN9289" t="str">
            <v>Sí</v>
          </cell>
        </row>
        <row r="9290">
          <cell r="A9290">
            <v>597</v>
          </cell>
          <cell r="B9290" t="str">
            <v>aldy.m.bisio@hotmail.com</v>
          </cell>
          <cell r="AF9290" t="str">
            <v>INDIVIDUAL DE CUERINA MAPA 32.5CM DIAM</v>
          </cell>
          <cell r="AG9290" t="str">
            <v>385.03</v>
          </cell>
          <cell r="AH9290">
            <v>2</v>
          </cell>
          <cell r="AI9290" t="str">
            <v>CHUIN37c</v>
          </cell>
          <cell r="AN9290" t="str">
            <v>Sí</v>
          </cell>
        </row>
        <row r="9291">
          <cell r="A9291">
            <v>597</v>
          </cell>
          <cell r="B9291" t="str">
            <v>aldy.m.bisio@hotmail.com</v>
          </cell>
          <cell r="AF9291" t="str">
            <v>PROMO: BUDINERA + TARTERA + BATIDOR SEMIAUTOMATICO</v>
          </cell>
          <cell r="AG9291">
            <v>899</v>
          </cell>
          <cell r="AH9291">
            <v>1</v>
          </cell>
          <cell r="AI9291" t="str">
            <v>046BA4829//046BA4836//046BA4824</v>
          </cell>
          <cell r="AN9291" t="str">
            <v>Sí</v>
          </cell>
        </row>
        <row r="9292">
          <cell r="A9292">
            <v>596</v>
          </cell>
          <cell r="B9292" t="str">
            <v>claridegiovanni@gmail.com</v>
          </cell>
          <cell r="C9292">
            <v>43990</v>
          </cell>
          <cell r="D9292" t="str">
            <v>Abierta</v>
          </cell>
          <cell r="E9292" t="str">
            <v>Recibido</v>
          </cell>
          <cell r="F9292" t="str">
            <v>Enviado</v>
          </cell>
          <cell r="G9292" t="str">
            <v>ARS</v>
          </cell>
          <cell r="H9292">
            <v>1450</v>
          </cell>
          <cell r="I9292">
            <v>0</v>
          </cell>
          <cell r="J9292">
            <v>520</v>
          </cell>
          <cell r="K9292">
            <v>1970</v>
          </cell>
          <cell r="L9292" t="str">
            <v>Clara De Giovanni</v>
          </cell>
          <cell r="M9292">
            <v>38069930</v>
          </cell>
          <cell r="N9292">
            <v>1162161961</v>
          </cell>
          <cell r="O9292" t="str">
            <v>Clara De Giovanni</v>
          </cell>
          <cell r="P9292">
            <v>1162161961</v>
          </cell>
          <cell r="Q9292" t="str">
            <v>3 De Febrero 470</v>
          </cell>
          <cell r="R9292">
            <v>470</v>
          </cell>
          <cell r="S9292" t="str">
            <v>2C</v>
          </cell>
          <cell r="T9292" t="str">
            <v>San isidro</v>
          </cell>
          <cell r="U9292" t="str">
            <v>Buenos aires</v>
          </cell>
          <cell r="V9292">
            <v>1642</v>
          </cell>
          <cell r="W9292" t="str">
            <v>Gran Buenos Aires</v>
          </cell>
          <cell r="Y9292" t="str">
            <v>Correo Argentino - Encomienda Clásica</v>
          </cell>
          <cell r="Z9292" t="str">
            <v>Mercado Pago</v>
          </cell>
          <cell r="AD9292">
            <v>43990</v>
          </cell>
          <cell r="AE9292">
            <v>43993</v>
          </cell>
          <cell r="AF9292" t="str">
            <v>SET X 6 COPA DE VINO X 300CC</v>
          </cell>
          <cell r="AG9292">
            <v>1450</v>
          </cell>
          <cell r="AH9292">
            <v>1</v>
          </cell>
          <cell r="AI9292" t="str">
            <v>MS440165</v>
          </cell>
          <cell r="AJ9292" t="str">
            <v>Web</v>
          </cell>
          <cell r="AK9292" t="str">
            <v>LLEGA 16-06 ENTRE 8 Y 17 HORAS</v>
          </cell>
          <cell r="AL9292">
            <v>1519991876</v>
          </cell>
          <cell r="AM9292">
            <v>225047913</v>
          </cell>
          <cell r="AN9292" t="str">
            <v>Sí</v>
          </cell>
        </row>
        <row r="9293">
          <cell r="A9293">
            <v>595</v>
          </cell>
          <cell r="B9293" t="str">
            <v>marchisiosoledad@gmail.com</v>
          </cell>
          <cell r="C9293">
            <v>43990</v>
          </cell>
          <cell r="D9293" t="str">
            <v>Abierta</v>
          </cell>
          <cell r="E9293" t="str">
            <v>Recibido</v>
          </cell>
          <cell r="F9293" t="str">
            <v>Enviado</v>
          </cell>
          <cell r="G9293" t="str">
            <v>ARS</v>
          </cell>
          <cell r="H9293" t="str">
            <v>3077.34</v>
          </cell>
          <cell r="I9293">
            <v>0</v>
          </cell>
          <cell r="J9293">
            <v>0</v>
          </cell>
          <cell r="K9293" t="str">
            <v>3077.34</v>
          </cell>
          <cell r="L9293" t="str">
            <v>Soledad Marchisio</v>
          </cell>
          <cell r="M9293">
            <v>30982569</v>
          </cell>
          <cell r="N9293">
            <v>35226520</v>
          </cell>
          <cell r="O9293" t="str">
            <v>Soledad marchisio</v>
          </cell>
          <cell r="P9293">
            <v>35226520</v>
          </cell>
          <cell r="Q9293" t="str">
            <v>Paso</v>
          </cell>
          <cell r="R9293">
            <v>4875</v>
          </cell>
          <cell r="T9293" t="str">
            <v>VIlla Insuperable</v>
          </cell>
          <cell r="U9293" t="str">
            <v>La Matanza.</v>
          </cell>
          <cell r="V9293">
            <v>1752</v>
          </cell>
          <cell r="W9293" t="str">
            <v>Gran Buenos Aires</v>
          </cell>
          <cell r="Y9293" t="str">
            <v>SIN CARGO (CABA Y GRAN PARTE DE GBA)</v>
          </cell>
          <cell r="Z9293" t="str">
            <v>Mercado Pago</v>
          </cell>
          <cell r="AD9293">
            <v>43990</v>
          </cell>
          <cell r="AE9293">
            <v>43993</v>
          </cell>
          <cell r="AF9293" t="str">
            <v>CUBIERTERO/ESCURRIDOR DE ACERO INOXIDABLE 15X10CM</v>
          </cell>
          <cell r="AG9293">
            <v>748</v>
          </cell>
          <cell r="AH9293">
            <v>1</v>
          </cell>
          <cell r="AI9293" t="str">
            <v>046BA6623</v>
          </cell>
          <cell r="AJ9293" t="str">
            <v>Móvil</v>
          </cell>
          <cell r="AK9293" t="str">
            <v>LLEGA 16-06 ENTRE 8 Y 17 HORAS</v>
          </cell>
          <cell r="AL9293">
            <v>1519868673</v>
          </cell>
          <cell r="AM9293">
            <v>225586880</v>
          </cell>
          <cell r="AN9293" t="str">
            <v>Sí</v>
          </cell>
        </row>
        <row r="9294">
          <cell r="A9294">
            <v>595</v>
          </cell>
          <cell r="B9294" t="str">
            <v>marchisiosoledad@gmail.com</v>
          </cell>
          <cell r="AF9294" t="str">
            <v>BOWL BAMBOO GRIS OVALADO MED 13.5X30CM</v>
          </cell>
          <cell r="AG9294" t="str">
            <v>1584.02</v>
          </cell>
          <cell r="AH9294">
            <v>1</v>
          </cell>
          <cell r="AI9294" t="str">
            <v>BA7793</v>
          </cell>
          <cell r="AN9294" t="str">
            <v>Sí</v>
          </cell>
        </row>
        <row r="9295">
          <cell r="A9295">
            <v>595</v>
          </cell>
          <cell r="B9295" t="str">
            <v>marchisiosoledad@gmail.com</v>
          </cell>
          <cell r="AF9295" t="str">
            <v>FRASCO VIDRIO 19CM X 9CM DIAM</v>
          </cell>
          <cell r="AG9295" t="str">
            <v>372.66</v>
          </cell>
          <cell r="AH9295">
            <v>2</v>
          </cell>
          <cell r="AI9295" t="str">
            <v>BA6431 MERRCA SEPARADA</v>
          </cell>
          <cell r="AN9295" t="str">
            <v>Sí</v>
          </cell>
        </row>
        <row r="9296">
          <cell r="A9296">
            <v>594</v>
          </cell>
          <cell r="B9296" t="str">
            <v>mica_3366@hotmail.com</v>
          </cell>
          <cell r="C9296">
            <v>43990</v>
          </cell>
          <cell r="D9296" t="str">
            <v>Abierta</v>
          </cell>
          <cell r="E9296" t="str">
            <v>Recibido</v>
          </cell>
          <cell r="F9296" t="str">
            <v>Enviado</v>
          </cell>
          <cell r="G9296" t="str">
            <v>ARS</v>
          </cell>
          <cell r="H9296" t="str">
            <v>3422.19</v>
          </cell>
          <cell r="I9296">
            <v>0</v>
          </cell>
          <cell r="J9296">
            <v>795</v>
          </cell>
          <cell r="K9296" t="str">
            <v>4217.19</v>
          </cell>
          <cell r="L9296" t="str">
            <v>Micaela Cañibano</v>
          </cell>
          <cell r="M9296">
            <v>35142912</v>
          </cell>
          <cell r="N9296">
            <v>2355640491</v>
          </cell>
          <cell r="O9296" t="str">
            <v>Micaela Cañibano</v>
          </cell>
          <cell r="P9296">
            <v>2355640491</v>
          </cell>
          <cell r="Q9296" t="str">
            <v>Chacabuco</v>
          </cell>
          <cell r="R9296">
            <v>660</v>
          </cell>
          <cell r="S9296">
            <v>3</v>
          </cell>
          <cell r="U9296" t="str">
            <v>Tandil</v>
          </cell>
          <cell r="V9296">
            <v>7000</v>
          </cell>
          <cell r="W9296" t="str">
            <v>Buenos Aires</v>
          </cell>
          <cell r="Y9296" t="str">
            <v>Correo Argentino - Encomienda Clásica</v>
          </cell>
          <cell r="Z9296" t="str">
            <v>Mercado Pago</v>
          </cell>
          <cell r="AD9296">
            <v>43990</v>
          </cell>
          <cell r="AE9296">
            <v>43993</v>
          </cell>
          <cell r="AF9296" t="str">
            <v>FRASCO VIDRIO 19CM X 9CM DIAM</v>
          </cell>
          <cell r="AG9296" t="str">
            <v>372.66</v>
          </cell>
          <cell r="AH9296">
            <v>2</v>
          </cell>
          <cell r="AI9296" t="str">
            <v>BA6431 MERRCA SEPARADA</v>
          </cell>
          <cell r="AJ9296" t="str">
            <v>Móvil</v>
          </cell>
          <cell r="AK9296" t="str">
            <v>SALE AL CORREO HOY, ENTRE 15 Y 18 HORAS !</v>
          </cell>
          <cell r="AL9296">
            <v>1519820684</v>
          </cell>
          <cell r="AM9296">
            <v>225489512</v>
          </cell>
          <cell r="AN9296" t="str">
            <v>Sí</v>
          </cell>
        </row>
        <row r="9297">
          <cell r="A9297">
            <v>594</v>
          </cell>
          <cell r="B9297" t="str">
            <v>mica_3366@hotmail.com</v>
          </cell>
          <cell r="AF9297" t="str">
            <v>BANDEJA BAMBOO BLANCA 30CM X 4CM</v>
          </cell>
          <cell r="AG9297" t="str">
            <v>1395.37</v>
          </cell>
          <cell r="AH9297">
            <v>1</v>
          </cell>
          <cell r="AI9297" t="str">
            <v>BA8135BLA</v>
          </cell>
          <cell r="AN9297" t="str">
            <v>Sí</v>
          </cell>
        </row>
        <row r="9298">
          <cell r="A9298">
            <v>594</v>
          </cell>
          <cell r="B9298" t="str">
            <v>mica_3366@hotmail.com</v>
          </cell>
          <cell r="AF9298" t="str">
            <v>SET BAÑO 4 PIEZAS ACRILICO</v>
          </cell>
          <cell r="AG9298" t="str">
            <v>1281.5</v>
          </cell>
          <cell r="AH9298">
            <v>1</v>
          </cell>
          <cell r="AI9298" t="str">
            <v>046AB6007</v>
          </cell>
          <cell r="AN9298" t="str">
            <v>Sí</v>
          </cell>
        </row>
        <row r="9299">
          <cell r="A9299">
            <v>593</v>
          </cell>
          <cell r="B9299" t="str">
            <v>michi_13_05@hotmail.com</v>
          </cell>
          <cell r="C9299">
            <v>43990</v>
          </cell>
          <cell r="D9299" t="str">
            <v>Abierta</v>
          </cell>
          <cell r="E9299" t="str">
            <v>Recibido</v>
          </cell>
          <cell r="F9299" t="str">
            <v>Enviado</v>
          </cell>
          <cell r="G9299" t="str">
            <v>ARS</v>
          </cell>
          <cell r="H9299" t="str">
            <v>607.51</v>
          </cell>
          <cell r="I9299" t="str">
            <v>91.13</v>
          </cell>
          <cell r="J9299">
            <v>0</v>
          </cell>
          <cell r="K9299" t="str">
            <v>516.38</v>
          </cell>
          <cell r="L9299" t="str">
            <v>Michelle Avila</v>
          </cell>
          <cell r="M9299">
            <v>35947999</v>
          </cell>
          <cell r="N9299">
            <v>221155250267</v>
          </cell>
          <cell r="O9299" t="str">
            <v>Michelle Avila</v>
          </cell>
          <cell r="P9299">
            <v>221155250267</v>
          </cell>
          <cell r="Q9299" t="str">
            <v>20 E/44Y 45</v>
          </cell>
          <cell r="R9299">
            <v>617</v>
          </cell>
          <cell r="S9299">
            <v>3</v>
          </cell>
          <cell r="U9299" t="str">
            <v>La plata</v>
          </cell>
          <cell r="V9299">
            <v>1440</v>
          </cell>
          <cell r="W9299" t="str">
            <v>Capital Federal</v>
          </cell>
          <cell r="Y9299" t="str">
            <v>SIN CARGO (CABA Y GRAN PARTE DE GBA)</v>
          </cell>
          <cell r="Z9299" t="str">
            <v>Mercado Pago</v>
          </cell>
          <cell r="AA9299" t="str">
            <v>GIMEACCARDI</v>
          </cell>
          <cell r="AB9299" t="str">
            <v>Código postal real 1900 (la plata), dirección 20 e/44y45, n617, departamento 3. Color real del secaplato (turqueza).</v>
          </cell>
          <cell r="AC9299" t="str">
            <v>SINO RESPONDEN  EN 617 DPTO "3" PUERTA BLANCA POR FAVOR DEJAR A LOS VECINOS 617 DPTO "1" PUERTA NEGRA</v>
          </cell>
          <cell r="AD9299">
            <v>43990</v>
          </cell>
          <cell r="AE9299">
            <v>43993</v>
          </cell>
          <cell r="AF9299" t="str">
            <v>SECAPLATOS SILICONA 30.5 X 20.5 CM (Verde)</v>
          </cell>
          <cell r="AG9299" t="str">
            <v>294.01</v>
          </cell>
          <cell r="AH9299">
            <v>1</v>
          </cell>
          <cell r="AI9299" t="str">
            <v>BA3015 MERCA SEPA</v>
          </cell>
          <cell r="AJ9299" t="str">
            <v>Móvil</v>
          </cell>
          <cell r="AK9299" t="str">
            <v>LLEGA 15-06 ENTRE 8 Y 17 HORAS</v>
          </cell>
          <cell r="AL9299">
            <v>1519801966</v>
          </cell>
          <cell r="AM9299">
            <v>225282868</v>
          </cell>
          <cell r="AN9299" t="str">
            <v>Sí</v>
          </cell>
        </row>
        <row r="9300">
          <cell r="A9300">
            <v>593</v>
          </cell>
          <cell r="B9300" t="str">
            <v>michi_13_05@hotmail.com</v>
          </cell>
          <cell r="AF9300" t="str">
            <v>BATIDOR SEMIAUTOMATICO 34 CM</v>
          </cell>
          <cell r="AG9300" t="str">
            <v>313.5</v>
          </cell>
          <cell r="AH9300">
            <v>1</v>
          </cell>
          <cell r="AI9300" t="str">
            <v>046BA4824</v>
          </cell>
          <cell r="AN9300" t="str">
            <v>Sí</v>
          </cell>
        </row>
        <row r="9301">
          <cell r="A9301">
            <v>592</v>
          </cell>
          <cell r="B9301" t="str">
            <v>victoria.delcarre90@gmail.com</v>
          </cell>
          <cell r="C9301">
            <v>43990</v>
          </cell>
          <cell r="D9301" t="str">
            <v>Abierta</v>
          </cell>
          <cell r="E9301" t="str">
            <v>Recibido</v>
          </cell>
          <cell r="F9301" t="str">
            <v>Enviado</v>
          </cell>
          <cell r="G9301" t="str">
            <v>ARS</v>
          </cell>
          <cell r="H9301" t="str">
            <v>1887.07</v>
          </cell>
          <cell r="I9301" t="str">
            <v>283.06</v>
          </cell>
          <cell r="J9301">
            <v>0</v>
          </cell>
          <cell r="K9301" t="str">
            <v>1604.01</v>
          </cell>
          <cell r="L9301" t="str">
            <v>Viviana Giménez</v>
          </cell>
          <cell r="M9301">
            <v>35535141</v>
          </cell>
          <cell r="N9301">
            <v>1165604291</v>
          </cell>
          <cell r="O9301" t="str">
            <v>Viviana Giménez</v>
          </cell>
          <cell r="P9301">
            <v>1165604291</v>
          </cell>
          <cell r="Q9301" t="str">
            <v>Belgrano</v>
          </cell>
          <cell r="R9301">
            <v>135</v>
          </cell>
          <cell r="U9301" t="str">
            <v>General Rodríguez</v>
          </cell>
          <cell r="V9301">
            <v>1440</v>
          </cell>
          <cell r="W9301" t="str">
            <v>Capital Federal</v>
          </cell>
          <cell r="Y9301" t="str">
            <v>SIN CARGO (CABA Y GRAN PARTE DE GBA)</v>
          </cell>
          <cell r="Z9301" t="str">
            <v>Mercado Pago</v>
          </cell>
          <cell r="AA9301" t="str">
            <v>GIMEACCARDI</v>
          </cell>
          <cell r="AB9301" t="str">
            <v>Cod 1748</v>
          </cell>
          <cell r="AD9301">
            <v>43990</v>
          </cell>
          <cell r="AE9301">
            <v>43993</v>
          </cell>
          <cell r="AF9301" t="str">
            <v>BOWL BAMBOO GRIS PETROLEO 6X12CM</v>
          </cell>
          <cell r="AG9301" t="str">
            <v>491.7</v>
          </cell>
          <cell r="AH9301">
            <v>1</v>
          </cell>
          <cell r="AI9301" t="str">
            <v>BA8205 MERCA SEPARADA</v>
          </cell>
          <cell r="AJ9301" t="str">
            <v>Móvil</v>
          </cell>
          <cell r="AK9301" t="str">
            <v>LLEGA 16-06 ENTRE 8 Y 17 HORAS</v>
          </cell>
          <cell r="AL9301">
            <v>1519761253</v>
          </cell>
          <cell r="AM9301">
            <v>224972965</v>
          </cell>
          <cell r="AN9301" t="str">
            <v>Sí</v>
          </cell>
        </row>
        <row r="9302">
          <cell r="A9302">
            <v>592</v>
          </cell>
          <cell r="B9302" t="str">
            <v>victoria.delcarre90@gmail.com</v>
          </cell>
          <cell r="AF9302" t="str">
            <v>BANDEJA BAMBOO BLANCA 30CM X 4CM</v>
          </cell>
          <cell r="AG9302" t="str">
            <v>1395.37</v>
          </cell>
          <cell r="AH9302">
            <v>1</v>
          </cell>
          <cell r="AI9302" t="str">
            <v>BA8135BLA</v>
          </cell>
          <cell r="AN9302" t="str">
            <v>Sí</v>
          </cell>
        </row>
        <row r="9303">
          <cell r="A9303">
            <v>591</v>
          </cell>
          <cell r="B9303" t="str">
            <v>marialuzgallini@gmail.com</v>
          </cell>
          <cell r="C9303">
            <v>43990</v>
          </cell>
          <cell r="D9303" t="str">
            <v>Abierta</v>
          </cell>
          <cell r="E9303" t="str">
            <v>Recibido</v>
          </cell>
          <cell r="F9303" t="str">
            <v>Enviado</v>
          </cell>
          <cell r="G9303" t="str">
            <v>ARS</v>
          </cell>
          <cell r="H9303" t="str">
            <v>530.16</v>
          </cell>
          <cell r="I9303">
            <v>0</v>
          </cell>
          <cell r="J9303">
            <v>0</v>
          </cell>
          <cell r="K9303" t="str">
            <v>530.16</v>
          </cell>
          <cell r="L9303" t="str">
            <v>Anahi Rimaulo</v>
          </cell>
          <cell r="M9303">
            <v>22718274</v>
          </cell>
          <cell r="N9303">
            <v>1133817426</v>
          </cell>
          <cell r="O9303" t="str">
            <v>Anahi Rimaulo</v>
          </cell>
          <cell r="P9303">
            <v>1133817426</v>
          </cell>
          <cell r="Q9303" t="str">
            <v>San Pedro</v>
          </cell>
          <cell r="R9303">
            <v>635</v>
          </cell>
          <cell r="T9303" t="str">
            <v>Temperley</v>
          </cell>
          <cell r="U9303" t="str">
            <v>Lomas de Zamora</v>
          </cell>
          <cell r="V9303">
            <v>1834</v>
          </cell>
          <cell r="W9303" t="str">
            <v>Gran Buenos Aires</v>
          </cell>
          <cell r="Y9303" t="str">
            <v>SIN CARGO (CABA Y GRAN PARTE DE GBA)</v>
          </cell>
          <cell r="Z9303" t="str">
            <v>Mercado Pago</v>
          </cell>
          <cell r="AD9303">
            <v>43990</v>
          </cell>
          <cell r="AE9303">
            <v>43993</v>
          </cell>
          <cell r="AF9303" t="str">
            <v>SET X 2 ACEITE Y VINAGRE DE 500ML</v>
          </cell>
          <cell r="AG9303" t="str">
            <v>530.16</v>
          </cell>
          <cell r="AH9303">
            <v>1</v>
          </cell>
          <cell r="AI9303" t="str">
            <v>019BO6217 MERCA SEPARADA</v>
          </cell>
          <cell r="AJ9303" t="str">
            <v>Móvil</v>
          </cell>
          <cell r="AK9303" t="str">
            <v>LLEGA 15-06 ENTRE 8 Y 17 HORAS</v>
          </cell>
          <cell r="AL9303">
            <v>1519739036</v>
          </cell>
          <cell r="AM9303">
            <v>225536904</v>
          </cell>
          <cell r="AN9303" t="str">
            <v>Sí</v>
          </cell>
        </row>
        <row r="9304">
          <cell r="A9304">
            <v>590</v>
          </cell>
          <cell r="B9304" t="str">
            <v>zacarias.camilagustina@gmail.com</v>
          </cell>
          <cell r="C9304">
            <v>43990</v>
          </cell>
          <cell r="D9304" t="str">
            <v>Abierta</v>
          </cell>
          <cell r="E9304" t="str">
            <v>Recibido</v>
          </cell>
          <cell r="F9304" t="str">
            <v>Enviado</v>
          </cell>
          <cell r="G9304" t="str">
            <v>ARS</v>
          </cell>
          <cell r="H9304" t="str">
            <v>1237.7</v>
          </cell>
          <cell r="I9304" t="str">
            <v>185.66</v>
          </cell>
          <cell r="J9304">
            <v>0</v>
          </cell>
          <cell r="K9304" t="str">
            <v>1052.04</v>
          </cell>
          <cell r="L9304" t="str">
            <v>Camila Zacarias</v>
          </cell>
          <cell r="M9304">
            <v>41623072</v>
          </cell>
          <cell r="N9304">
            <v>1165804131</v>
          </cell>
          <cell r="O9304" t="str">
            <v>Camila Zacarias</v>
          </cell>
          <cell r="P9304">
            <v>1165804131</v>
          </cell>
          <cell r="Q9304" t="str">
            <v>Ricardo palma</v>
          </cell>
          <cell r="R9304">
            <v>2342</v>
          </cell>
          <cell r="T9304" t="str">
            <v>Ingeniero budge</v>
          </cell>
          <cell r="U9304" t="str">
            <v>Lomas de zamora</v>
          </cell>
          <cell r="V9304">
            <v>1832</v>
          </cell>
          <cell r="W9304" t="str">
            <v>Gran Buenos Aires</v>
          </cell>
          <cell r="Y9304" t="str">
            <v>SIN CARGO (CABA Y GRAN PARTE DE GBA)</v>
          </cell>
          <cell r="Z9304" t="str">
            <v>Mercado Pago</v>
          </cell>
          <cell r="AA9304" t="str">
            <v>AGUSBAKEOFF</v>
          </cell>
          <cell r="AD9304">
            <v>43990</v>
          </cell>
          <cell r="AE9304">
            <v>43993</v>
          </cell>
          <cell r="AF9304" t="str">
            <v>MOLDE RAVIOLES CORAZON</v>
          </cell>
          <cell r="AG9304" t="str">
            <v>72.6</v>
          </cell>
          <cell r="AH9304">
            <v>1</v>
          </cell>
          <cell r="AI9304" t="str">
            <v>DIM2503LU</v>
          </cell>
          <cell r="AJ9304" t="str">
            <v>Móvil</v>
          </cell>
          <cell r="AK9304" t="str">
            <v>LLEGA 15-06 ENTRE 8 Y 17 HORAS</v>
          </cell>
          <cell r="AL9304">
            <v>1519723464</v>
          </cell>
          <cell r="AM9304">
            <v>225522185</v>
          </cell>
          <cell r="AN9304" t="str">
            <v>Sí</v>
          </cell>
        </row>
        <row r="9305">
          <cell r="A9305">
            <v>590</v>
          </cell>
          <cell r="B9305" t="str">
            <v>zacarias.camilagustina@gmail.com</v>
          </cell>
          <cell r="AF9305" t="str">
            <v>TAMIZ ACERO INXODABLE</v>
          </cell>
          <cell r="AG9305" t="str">
            <v>569.8</v>
          </cell>
          <cell r="AH9305">
            <v>1</v>
          </cell>
          <cell r="AI9305" t="str">
            <v>046BA4748 LE PUSE EL 15%</v>
          </cell>
          <cell r="AN9305" t="str">
            <v>Sí</v>
          </cell>
        </row>
        <row r="9306">
          <cell r="A9306">
            <v>590</v>
          </cell>
          <cell r="B9306" t="str">
            <v>zacarias.camilagustina@gmail.com</v>
          </cell>
          <cell r="AF9306" t="str">
            <v>BATIDOR SEMIAUTOMATICO 34 CM</v>
          </cell>
          <cell r="AG9306" t="str">
            <v>313.5</v>
          </cell>
          <cell r="AH9306">
            <v>1</v>
          </cell>
          <cell r="AI9306" t="str">
            <v>046BA4824</v>
          </cell>
          <cell r="AN9306" t="str">
            <v>Sí</v>
          </cell>
        </row>
        <row r="9307">
          <cell r="A9307">
            <v>590</v>
          </cell>
          <cell r="B9307" t="str">
            <v>zacarias.camilagustina@gmail.com</v>
          </cell>
          <cell r="AF9307" t="str">
            <v>MOLDE TARTERA 27 CM DIAM</v>
          </cell>
          <cell r="AG9307" t="str">
            <v>281.8</v>
          </cell>
          <cell r="AH9307">
            <v>1</v>
          </cell>
          <cell r="AI9307" t="str">
            <v>046BA4836 CON EL 15%</v>
          </cell>
          <cell r="AN9307" t="str">
            <v>Sí</v>
          </cell>
        </row>
        <row r="9308">
          <cell r="A9308">
            <v>589</v>
          </cell>
          <cell r="B9308" t="str">
            <v>danielaberon@hotmail.com</v>
          </cell>
          <cell r="C9308">
            <v>43990</v>
          </cell>
          <cell r="D9308" t="str">
            <v>Abierta</v>
          </cell>
          <cell r="E9308" t="str">
            <v>Recibido</v>
          </cell>
          <cell r="F9308" t="str">
            <v>Enviado</v>
          </cell>
          <cell r="G9308" t="str">
            <v>ARS</v>
          </cell>
          <cell r="H9308" t="str">
            <v>3718.76</v>
          </cell>
          <cell r="I9308" t="str">
            <v>557.81</v>
          </cell>
          <cell r="J9308">
            <v>1410</v>
          </cell>
          <cell r="K9308" t="str">
            <v>4570.95</v>
          </cell>
          <cell r="L9308" t="str">
            <v>Daniela Beron</v>
          </cell>
          <cell r="M9308">
            <v>36573451</v>
          </cell>
          <cell r="N9308">
            <v>2976241303</v>
          </cell>
          <cell r="O9308" t="str">
            <v>Daniela Beron</v>
          </cell>
          <cell r="P9308">
            <v>2976241303</v>
          </cell>
          <cell r="Q9308" t="str">
            <v>Onas</v>
          </cell>
          <cell r="R9308">
            <v>1838</v>
          </cell>
          <cell r="U9308" t="str">
            <v>Rada Tilly</v>
          </cell>
          <cell r="V9308">
            <v>9001</v>
          </cell>
          <cell r="W9308" t="str">
            <v>Chubut</v>
          </cell>
          <cell r="Y9308" t="str">
            <v>Correo Argentino - Encomienda Clásica</v>
          </cell>
          <cell r="Z9308" t="str">
            <v>Mercado Pago</v>
          </cell>
          <cell r="AA9308" t="str">
            <v>GIMEACCARDI</v>
          </cell>
          <cell r="AD9308">
            <v>43990</v>
          </cell>
          <cell r="AE9308">
            <v>43993</v>
          </cell>
          <cell r="AF9308" t="str">
            <v>BANDEJA BAMBOO BLANCO 40X5CM</v>
          </cell>
          <cell r="AG9308" t="str">
            <v>2257.28</v>
          </cell>
          <cell r="AH9308">
            <v>1</v>
          </cell>
          <cell r="AI9308" t="str">
            <v>BA8133BLA</v>
          </cell>
          <cell r="AJ9308" t="str">
            <v>Web</v>
          </cell>
          <cell r="AK9308" t="str">
            <v>SALE AL CORREO HOY, ENTRE 15 Y 18 HORAS !</v>
          </cell>
          <cell r="AL9308">
            <v>1519692516</v>
          </cell>
          <cell r="AM9308">
            <v>225515891</v>
          </cell>
          <cell r="AN9308" t="str">
            <v>Sí</v>
          </cell>
        </row>
        <row r="9309">
          <cell r="A9309">
            <v>589</v>
          </cell>
          <cell r="B9309" t="str">
            <v>danielaberon@hotmail.com</v>
          </cell>
          <cell r="AF9309" t="str">
            <v>TORTERO DE VIDRIO CUPCAKES 22CM X 18CM</v>
          </cell>
          <cell r="AG9309" t="str">
            <v>1461.48</v>
          </cell>
          <cell r="AH9309">
            <v>1</v>
          </cell>
          <cell r="AI9309" t="str">
            <v>094BA7091</v>
          </cell>
          <cell r="AN9309" t="str">
            <v>Sí</v>
          </cell>
        </row>
        <row r="9310">
          <cell r="A9310">
            <v>588</v>
          </cell>
          <cell r="B9310" t="str">
            <v>danielaberon@hotmail.com</v>
          </cell>
          <cell r="C9310">
            <v>43990</v>
          </cell>
          <cell r="D9310" t="str">
            <v>Abierta</v>
          </cell>
          <cell r="E9310" t="str">
            <v>Pendiente</v>
          </cell>
          <cell r="F9310" t="str">
            <v>No está empaquetado</v>
          </cell>
          <cell r="G9310" t="str">
            <v>ARS</v>
          </cell>
          <cell r="H9310" t="str">
            <v>3718.76</v>
          </cell>
          <cell r="I9310" t="str">
            <v>557.81</v>
          </cell>
          <cell r="J9310">
            <v>1410</v>
          </cell>
          <cell r="K9310" t="str">
            <v>4570.95</v>
          </cell>
          <cell r="L9310" t="str">
            <v>Daniela Beron</v>
          </cell>
          <cell r="M9310">
            <v>36573451</v>
          </cell>
          <cell r="N9310">
            <v>2976241303</v>
          </cell>
          <cell r="O9310" t="str">
            <v>Daniela Beron</v>
          </cell>
          <cell r="P9310">
            <v>2976241303</v>
          </cell>
          <cell r="Q9310" t="str">
            <v>Onas</v>
          </cell>
          <cell r="R9310">
            <v>1838</v>
          </cell>
          <cell r="U9310" t="str">
            <v>Rada Tilly</v>
          </cell>
          <cell r="V9310">
            <v>9001</v>
          </cell>
          <cell r="W9310" t="str">
            <v>Chubut</v>
          </cell>
          <cell r="Y9310" t="str">
            <v>Correo Argentino - Encomienda Clásica</v>
          </cell>
          <cell r="Z9310" t="str">
            <v>Mercado Pago</v>
          </cell>
          <cell r="AA9310" t="str">
            <v>GIMEACCARDI</v>
          </cell>
          <cell r="AF9310" t="str">
            <v>BANDEJA BAMBOO BLANCO 40X5CM</v>
          </cell>
          <cell r="AG9310" t="str">
            <v>2257.28</v>
          </cell>
          <cell r="AH9310">
            <v>1</v>
          </cell>
          <cell r="AI9310" t="str">
            <v>BA8133BLA</v>
          </cell>
          <cell r="AJ9310" t="str">
            <v>Web</v>
          </cell>
          <cell r="AK9310" t="str">
            <v/>
          </cell>
          <cell r="AL9310">
            <v>1519677080</v>
          </cell>
          <cell r="AM9310">
            <v>225506056</v>
          </cell>
          <cell r="AN9310" t="str">
            <v>Sí</v>
          </cell>
        </row>
        <row r="9311">
          <cell r="A9311">
            <v>588</v>
          </cell>
          <cell r="B9311" t="str">
            <v>danielaberon@hotmail.com</v>
          </cell>
          <cell r="AF9311" t="str">
            <v>TORTERO DE VIDRIO CUPCAKES 22CM X 18CM</v>
          </cell>
          <cell r="AG9311" t="str">
            <v>1461.48</v>
          </cell>
          <cell r="AH9311">
            <v>1</v>
          </cell>
          <cell r="AI9311" t="str">
            <v>094BA7091</v>
          </cell>
          <cell r="AN9311" t="str">
            <v>Sí</v>
          </cell>
        </row>
        <row r="9312">
          <cell r="A9312">
            <v>587</v>
          </cell>
          <cell r="B9312" t="str">
            <v>melinpanozzo@gmail.com</v>
          </cell>
          <cell r="C9312">
            <v>43990</v>
          </cell>
          <cell r="D9312" t="str">
            <v>Abierta</v>
          </cell>
          <cell r="E9312" t="str">
            <v>Recibido</v>
          </cell>
          <cell r="F9312" t="str">
            <v>Enviado</v>
          </cell>
          <cell r="G9312" t="str">
            <v>ARS</v>
          </cell>
          <cell r="H9312" t="str">
            <v>1678.06</v>
          </cell>
          <cell r="I9312">
            <v>0</v>
          </cell>
          <cell r="J9312">
            <v>0</v>
          </cell>
          <cell r="K9312" t="str">
            <v>1678.06</v>
          </cell>
          <cell r="L9312" t="str">
            <v>Melisa Panozzo</v>
          </cell>
          <cell r="M9312">
            <v>36395610</v>
          </cell>
          <cell r="N9312">
            <v>1155737892</v>
          </cell>
          <cell r="O9312" t="str">
            <v>Marta Meaurio</v>
          </cell>
          <cell r="P9312">
            <v>1155737892</v>
          </cell>
          <cell r="Q9312" t="str">
            <v>Juncal</v>
          </cell>
          <cell r="R9312">
            <v>2929</v>
          </cell>
          <cell r="T9312" t="str">
            <v>Lanus Este</v>
          </cell>
          <cell r="U9312" t="str">
            <v>Lanus</v>
          </cell>
          <cell r="V9312">
            <v>1824</v>
          </cell>
          <cell r="W9312" t="str">
            <v>Gran Buenos Aires</v>
          </cell>
          <cell r="Y9312" t="str">
            <v>SIN CARGO (CABA Y GRAN PARTE DE GBA)</v>
          </cell>
          <cell r="Z9312" t="str">
            <v>Mercado Pago</v>
          </cell>
          <cell r="AC9312" t="str">
            <v>POR FAVOR NO ENVIAR LA FACTURA AL DOMICILIO, PORQUE ES UN REGALO!!!</v>
          </cell>
          <cell r="AD9312">
            <v>43990</v>
          </cell>
          <cell r="AE9312">
            <v>43993</v>
          </cell>
          <cell r="AF9312" t="str">
            <v>SET MATERO: MATE + YERBERO + AZUCARERO RAYAS DORADAS C/ VISOR 16 CM X 8.5 D</v>
          </cell>
          <cell r="AG9312" t="str">
            <v>1678.06</v>
          </cell>
          <cell r="AH9312">
            <v>1</v>
          </cell>
          <cell r="AI9312" t="str">
            <v>645LA66013</v>
          </cell>
          <cell r="AJ9312" t="str">
            <v>Web</v>
          </cell>
          <cell r="AK9312" t="str">
            <v>LLEGA 15-06 ENTRE 8 Y 17 HORAS</v>
          </cell>
          <cell r="AL9312">
            <v>1519561417</v>
          </cell>
          <cell r="AM9312">
            <v>225437189</v>
          </cell>
          <cell r="AN9312" t="str">
            <v>Sí</v>
          </cell>
        </row>
        <row r="9313">
          <cell r="A9313">
            <v>586</v>
          </cell>
          <cell r="B9313" t="str">
            <v>agustinacamus@gmail.com</v>
          </cell>
          <cell r="C9313">
            <v>43990</v>
          </cell>
          <cell r="D9313" t="str">
            <v>Abierta</v>
          </cell>
          <cell r="E9313" t="str">
            <v>Recibido</v>
          </cell>
          <cell r="F9313" t="str">
            <v>Enviado</v>
          </cell>
          <cell r="G9313" t="str">
            <v>ARS</v>
          </cell>
          <cell r="H9313" t="str">
            <v>906.2</v>
          </cell>
          <cell r="I9313">
            <v>0</v>
          </cell>
          <cell r="J9313">
            <v>0</v>
          </cell>
          <cell r="K9313" t="str">
            <v>906.2</v>
          </cell>
          <cell r="L9313" t="str">
            <v>Agustina Camus</v>
          </cell>
          <cell r="M9313">
            <v>43629395</v>
          </cell>
          <cell r="N9313">
            <v>111558084292</v>
          </cell>
          <cell r="O9313" t="str">
            <v>Agustina Camus</v>
          </cell>
          <cell r="P9313">
            <v>111558084292</v>
          </cell>
          <cell r="Q9313" t="str">
            <v>Av luis maria campos</v>
          </cell>
          <cell r="R9313">
            <v>1616</v>
          </cell>
          <cell r="S9313" t="str">
            <v>1 C</v>
          </cell>
          <cell r="T9313" t="str">
            <v>Belgrano</v>
          </cell>
          <cell r="U9313" t="str">
            <v>Caba</v>
          </cell>
          <cell r="V9313">
            <v>1426</v>
          </cell>
          <cell r="W9313" t="str">
            <v>Capital Federal</v>
          </cell>
          <cell r="Y9313" t="str">
            <v>SIN CARGO (CABA Y GRAN PARTE DE GBA)</v>
          </cell>
          <cell r="Z9313" t="str">
            <v>Mercado Pago</v>
          </cell>
          <cell r="AD9313">
            <v>43990</v>
          </cell>
          <cell r="AE9313">
            <v>43993</v>
          </cell>
          <cell r="AF9313" t="str">
            <v>ALMOHADÓN DE PANA AZUL 50*36 CM.</v>
          </cell>
          <cell r="AG9313" t="str">
            <v>453.1</v>
          </cell>
          <cell r="AH9313">
            <v>2</v>
          </cell>
          <cell r="AI9313" t="str">
            <v>AL7766</v>
          </cell>
          <cell r="AJ9313" t="str">
            <v>Móvil</v>
          </cell>
          <cell r="AK9313" t="str">
            <v>LLEGA 12-06 ENTRE 8 Y 17 HORAS</v>
          </cell>
          <cell r="AL9313">
            <v>1519546538</v>
          </cell>
          <cell r="AM9313">
            <v>207787879</v>
          </cell>
          <cell r="AN9313" t="str">
            <v>Sí</v>
          </cell>
        </row>
        <row r="9314">
          <cell r="A9314">
            <v>585</v>
          </cell>
          <cell r="B9314" t="str">
            <v>britesn008@gmail.com</v>
          </cell>
          <cell r="C9314">
            <v>43990</v>
          </cell>
          <cell r="D9314" t="str">
            <v>Abierta</v>
          </cell>
          <cell r="E9314" t="str">
            <v>Recibido</v>
          </cell>
          <cell r="F9314" t="str">
            <v>Enviado</v>
          </cell>
          <cell r="G9314" t="str">
            <v>ARS</v>
          </cell>
          <cell r="H9314">
            <v>1799</v>
          </cell>
          <cell r="I9314">
            <v>0</v>
          </cell>
          <cell r="J9314">
            <v>0</v>
          </cell>
          <cell r="K9314">
            <v>1799</v>
          </cell>
          <cell r="L9314" t="str">
            <v>Natalia Brites</v>
          </cell>
          <cell r="M9314">
            <v>31727832</v>
          </cell>
          <cell r="N9314">
            <v>32821120</v>
          </cell>
          <cell r="O9314" t="str">
            <v>Natalia Brites</v>
          </cell>
          <cell r="P9314">
            <v>32821120</v>
          </cell>
          <cell r="Q9314" t="str">
            <v>San Carlos</v>
          </cell>
          <cell r="R9314">
            <v>44</v>
          </cell>
          <cell r="S9314">
            <v>12</v>
          </cell>
          <cell r="T9314" t="str">
            <v>Wilde</v>
          </cell>
          <cell r="U9314" t="str">
            <v>Avellaneda</v>
          </cell>
          <cell r="V9314">
            <v>1875</v>
          </cell>
          <cell r="W9314" t="str">
            <v>Gran Buenos Aires</v>
          </cell>
          <cell r="Y9314" t="str">
            <v>SIN CARGO (CABA Y GRAN PARTE DE GBA)</v>
          </cell>
          <cell r="Z9314" t="str">
            <v>Mercado Pago</v>
          </cell>
          <cell r="AD9314">
            <v>43990</v>
          </cell>
          <cell r="AE9314">
            <v>43993</v>
          </cell>
          <cell r="AF9314" t="str">
            <v>SET: BALDE CENTRIFUGADOR + 1 TRAPEADOR CON MOPA+ REPUESTO MOPA</v>
          </cell>
          <cell r="AG9314">
            <v>1799</v>
          </cell>
          <cell r="AH9314">
            <v>1</v>
          </cell>
          <cell r="AI9314" t="str">
            <v>046LI6698</v>
          </cell>
          <cell r="AJ9314" t="str">
            <v>Web</v>
          </cell>
          <cell r="AK9314" t="str">
            <v>LLEGA 15-06 ENTRE 8 Y 17 HORAS</v>
          </cell>
          <cell r="AL9314">
            <v>1519543376</v>
          </cell>
          <cell r="AM9314">
            <v>225433831</v>
          </cell>
          <cell r="AN9314" t="str">
            <v>Sí</v>
          </cell>
        </row>
        <row r="9315">
          <cell r="A9315">
            <v>584</v>
          </cell>
          <cell r="B9315" t="str">
            <v>smferrari95@gmail.com</v>
          </cell>
          <cell r="C9315">
            <v>43990</v>
          </cell>
          <cell r="D9315" t="str">
            <v>Abierta</v>
          </cell>
          <cell r="E9315" t="str">
            <v>Recibido</v>
          </cell>
          <cell r="F9315" t="str">
            <v>Enviado</v>
          </cell>
          <cell r="G9315" t="str">
            <v>ARS</v>
          </cell>
          <cell r="H9315" t="str">
            <v>1395.37</v>
          </cell>
          <cell r="I9315">
            <v>0</v>
          </cell>
          <cell r="J9315">
            <v>0</v>
          </cell>
          <cell r="K9315" t="str">
            <v>1395.37</v>
          </cell>
          <cell r="L9315" t="str">
            <v>Sofia Ferrari</v>
          </cell>
          <cell r="M9315">
            <v>39244011</v>
          </cell>
          <cell r="N9315">
            <v>111569401946</v>
          </cell>
          <cell r="O9315" t="str">
            <v>Martin Palazzo</v>
          </cell>
          <cell r="P9315">
            <v>111569401946</v>
          </cell>
          <cell r="Q9315" t="str">
            <v>Billinghurst</v>
          </cell>
          <cell r="R9315">
            <v>2541</v>
          </cell>
          <cell r="S9315" t="str">
            <v>PB B</v>
          </cell>
          <cell r="T9315" t="str">
            <v>Palermo</v>
          </cell>
          <cell r="U9315" t="str">
            <v>Caba</v>
          </cell>
          <cell r="V9315">
            <v>1425</v>
          </cell>
          <cell r="W9315" t="str">
            <v>Capital Federal</v>
          </cell>
          <cell r="Y9315" t="str">
            <v>SIN CARGO (CABA Y GRAN PARTE DE GBA)</v>
          </cell>
          <cell r="Z9315" t="str">
            <v>Mercado Pago</v>
          </cell>
          <cell r="AD9315">
            <v>43990</v>
          </cell>
          <cell r="AE9315">
            <v>43993</v>
          </cell>
          <cell r="AF9315" t="str">
            <v>BANDEJA BAMBOO BLANCA 30CM X 4CM</v>
          </cell>
          <cell r="AG9315" t="str">
            <v>1395.37</v>
          </cell>
          <cell r="AH9315">
            <v>1</v>
          </cell>
          <cell r="AI9315" t="str">
            <v>BA8135BLA</v>
          </cell>
          <cell r="AJ9315" t="str">
            <v>Móvil</v>
          </cell>
          <cell r="AK9315" t="str">
            <v>LLEGA 12-06 ENTRE 8 Y 17 HORAS</v>
          </cell>
          <cell r="AL9315">
            <v>1519502673</v>
          </cell>
          <cell r="AM9315">
            <v>224328644</v>
          </cell>
          <cell r="AN9315" t="str">
            <v>Sí</v>
          </cell>
        </row>
        <row r="9316">
          <cell r="A9316">
            <v>583</v>
          </cell>
          <cell r="B9316" t="str">
            <v>caro.werner@hotmail.com</v>
          </cell>
          <cell r="C9316">
            <v>43990</v>
          </cell>
          <cell r="D9316" t="str">
            <v>Abierta</v>
          </cell>
          <cell r="E9316" t="str">
            <v>Recibido</v>
          </cell>
          <cell r="F9316" t="str">
            <v>Enviado</v>
          </cell>
          <cell r="G9316" t="str">
            <v>ARS</v>
          </cell>
          <cell r="H9316" t="str">
            <v>1519.82</v>
          </cell>
          <cell r="I9316">
            <v>0</v>
          </cell>
          <cell r="J9316">
            <v>0</v>
          </cell>
          <cell r="K9316" t="str">
            <v>1519.82</v>
          </cell>
          <cell r="L9316" t="str">
            <v>Carolina Werner</v>
          </cell>
          <cell r="M9316">
            <v>37557737</v>
          </cell>
          <cell r="N9316">
            <v>1133689805</v>
          </cell>
          <cell r="O9316" t="str">
            <v>Carolina Werner</v>
          </cell>
          <cell r="P9316">
            <v>1133689805</v>
          </cell>
          <cell r="Q9316" t="str">
            <v>Lambaré</v>
          </cell>
          <cell r="R9316">
            <v>210</v>
          </cell>
          <cell r="T9316" t="str">
            <v>Avellaneda</v>
          </cell>
          <cell r="U9316" t="str">
            <v>Avellaneda</v>
          </cell>
          <cell r="V9316">
            <v>1872</v>
          </cell>
          <cell r="W9316" t="str">
            <v>Gran Buenos Aires</v>
          </cell>
          <cell r="Y9316" t="str">
            <v>SIN CARGO (CABA Y GRAN PARTE DE GBA)</v>
          </cell>
          <cell r="Z9316" t="str">
            <v>Mercado Pago</v>
          </cell>
          <cell r="AD9316">
            <v>43990</v>
          </cell>
          <cell r="AE9316">
            <v>43993</v>
          </cell>
          <cell r="AF9316" t="str">
            <v>TIMER HUEVOS (Blanco)</v>
          </cell>
          <cell r="AG9316" t="str">
            <v>489.12</v>
          </cell>
          <cell r="AH9316">
            <v>1</v>
          </cell>
          <cell r="AJ9316" t="str">
            <v>Web</v>
          </cell>
          <cell r="AK9316" t="str">
            <v>LLEGA 15-06 ENTRE 8 Y 17 HORAS</v>
          </cell>
          <cell r="AL9316">
            <v>1519470272</v>
          </cell>
          <cell r="AM9316">
            <v>225368289</v>
          </cell>
          <cell r="AN9316" t="str">
            <v>Sí</v>
          </cell>
        </row>
        <row r="9317">
          <cell r="A9317">
            <v>583</v>
          </cell>
          <cell r="B9317" t="str">
            <v>caro.werner@hotmail.com</v>
          </cell>
          <cell r="AF9317" t="str">
            <v>BOWL BAMBOO BLANCO 6X15CM</v>
          </cell>
          <cell r="AG9317">
            <v>539</v>
          </cell>
          <cell r="AH9317">
            <v>1</v>
          </cell>
          <cell r="AI9317" t="str">
            <v>BA7797 merca separa con el 15%</v>
          </cell>
          <cell r="AN9317" t="str">
            <v>Sí</v>
          </cell>
        </row>
        <row r="9318">
          <cell r="A9318">
            <v>583</v>
          </cell>
          <cell r="B9318" t="str">
            <v>caro.werner@hotmail.com</v>
          </cell>
          <cell r="AF9318" t="str">
            <v>BOWL BAMBOO BLANCO 6X12CM</v>
          </cell>
          <cell r="AG9318" t="str">
            <v>491.7</v>
          </cell>
          <cell r="AH9318">
            <v>1</v>
          </cell>
          <cell r="AI9318" t="str">
            <v>BA7830</v>
          </cell>
          <cell r="AN9318" t="str">
            <v>Sí</v>
          </cell>
        </row>
        <row r="9319">
          <cell r="A9319">
            <v>582</v>
          </cell>
          <cell r="B9319" t="str">
            <v>ayelenllorente97@gmail.com</v>
          </cell>
          <cell r="C9319">
            <v>43990</v>
          </cell>
          <cell r="D9319" t="str">
            <v>Abierta</v>
          </cell>
          <cell r="E9319" t="str">
            <v>Recibido</v>
          </cell>
          <cell r="F9319" t="str">
            <v>Enviado</v>
          </cell>
          <cell r="G9319" t="str">
            <v>ARS</v>
          </cell>
          <cell r="H9319" t="str">
            <v>2136.44</v>
          </cell>
          <cell r="I9319">
            <v>0</v>
          </cell>
          <cell r="J9319">
            <v>0</v>
          </cell>
          <cell r="K9319" t="str">
            <v>2136.44</v>
          </cell>
          <cell r="L9319" t="str">
            <v>Ayelen Llorente</v>
          </cell>
          <cell r="M9319">
            <v>40793783</v>
          </cell>
          <cell r="N9319">
            <v>36661517</v>
          </cell>
          <cell r="O9319" t="str">
            <v>Ayelen Llorente</v>
          </cell>
          <cell r="P9319">
            <v>36661517</v>
          </cell>
          <cell r="Q9319" t="str">
            <v>Hernandarias</v>
          </cell>
          <cell r="R9319">
            <v>3428</v>
          </cell>
          <cell r="S9319" t="str">
            <v>Casa</v>
          </cell>
          <cell r="U9319" t="str">
            <v>Lanus oeste</v>
          </cell>
          <cell r="V9319">
            <v>1824</v>
          </cell>
          <cell r="W9319" t="str">
            <v>Gran Buenos Aires</v>
          </cell>
          <cell r="Y9319" t="str">
            <v>SIN CARGO (CABA Y GRAN PARTE DE GBA)</v>
          </cell>
          <cell r="Z9319" t="str">
            <v>Mercado Pago</v>
          </cell>
          <cell r="AD9319">
            <v>43990</v>
          </cell>
          <cell r="AE9319">
            <v>43993</v>
          </cell>
          <cell r="AF9319" t="str">
            <v>APOYA PAVA REDONDO</v>
          </cell>
          <cell r="AG9319" t="str">
            <v>185.9</v>
          </cell>
          <cell r="AH9319">
            <v>1</v>
          </cell>
          <cell r="AI9319" t="str">
            <v>046BA5447</v>
          </cell>
          <cell r="AJ9319" t="str">
            <v>Móvil</v>
          </cell>
          <cell r="AK9319" t="str">
            <v>LLEGA 15-06 ENTRE 8 Y 17 HORAS</v>
          </cell>
          <cell r="AL9319">
            <v>1519420302</v>
          </cell>
          <cell r="AM9319">
            <v>225143766</v>
          </cell>
          <cell r="AN9319" t="str">
            <v>Sí</v>
          </cell>
        </row>
        <row r="9320">
          <cell r="A9320">
            <v>582</v>
          </cell>
          <cell r="B9320" t="str">
            <v>ayelenllorente97@gmail.com</v>
          </cell>
          <cell r="AF9320" t="str">
            <v>CARAMELERA DE VIDRIO 21*14 CM.</v>
          </cell>
          <cell r="AG9320">
            <v>519</v>
          </cell>
          <cell r="AH9320">
            <v>1</v>
          </cell>
          <cell r="AI9320" t="str">
            <v>BA5897</v>
          </cell>
          <cell r="AN9320" t="str">
            <v>Sí</v>
          </cell>
        </row>
        <row r="9321">
          <cell r="A9321">
            <v>582</v>
          </cell>
          <cell r="B9321" t="str">
            <v>ayelenllorente97@gmail.com</v>
          </cell>
          <cell r="AF9321" t="str">
            <v>SET X 4 VASO PINTA 540 ML RIGOLLEAU</v>
          </cell>
          <cell r="AG9321">
            <v>499</v>
          </cell>
          <cell r="AH9321">
            <v>2</v>
          </cell>
          <cell r="AI9321" t="str">
            <v>RI68946PK</v>
          </cell>
          <cell r="AN9321" t="str">
            <v>Sí</v>
          </cell>
        </row>
        <row r="9322">
          <cell r="A9322">
            <v>582</v>
          </cell>
          <cell r="B9322" t="str">
            <v>ayelenllorente97@gmail.com</v>
          </cell>
          <cell r="AF9322" t="str">
            <v>SET X5 PICOS DE TORTA + MANGA 24CM</v>
          </cell>
          <cell r="AG9322" t="str">
            <v>433.54</v>
          </cell>
          <cell r="AH9322">
            <v>1</v>
          </cell>
          <cell r="AI9322" t="str">
            <v> 046BA4818</v>
          </cell>
          <cell r="AN9322" t="str">
            <v>Sí</v>
          </cell>
        </row>
        <row r="9323">
          <cell r="A9323">
            <v>581</v>
          </cell>
          <cell r="B9323" t="str">
            <v>tatianaschnirmajer@hotmail.com</v>
          </cell>
          <cell r="C9323">
            <v>43990</v>
          </cell>
          <cell r="D9323" t="str">
            <v>Abierta</v>
          </cell>
          <cell r="E9323" t="str">
            <v>Recibido</v>
          </cell>
          <cell r="F9323" t="str">
            <v>Enviado</v>
          </cell>
          <cell r="G9323" t="str">
            <v>ARS</v>
          </cell>
          <cell r="H9323" t="str">
            <v>4896.9</v>
          </cell>
          <cell r="I9323" t="str">
            <v>464.69</v>
          </cell>
          <cell r="J9323">
            <v>0</v>
          </cell>
          <cell r="K9323" t="str">
            <v>4432.21</v>
          </cell>
          <cell r="L9323" t="str">
            <v>Tatiana Schnirmajer</v>
          </cell>
          <cell r="M9323">
            <v>39560770</v>
          </cell>
          <cell r="N9323">
            <v>1132193264</v>
          </cell>
          <cell r="O9323" t="str">
            <v>Tatiana Schnirmajer</v>
          </cell>
          <cell r="P9323">
            <v>1132193264</v>
          </cell>
          <cell r="Q9323" t="str">
            <v>Malabia</v>
          </cell>
          <cell r="R9323">
            <v>166</v>
          </cell>
          <cell r="S9323" t="str">
            <v>3ero B</v>
          </cell>
          <cell r="T9323" t="str">
            <v>Villa Crespo</v>
          </cell>
          <cell r="U9323" t="str">
            <v>Caba</v>
          </cell>
          <cell r="V9323">
            <v>1414</v>
          </cell>
          <cell r="W9323" t="str">
            <v>Capital Federal</v>
          </cell>
          <cell r="Y9323" t="str">
            <v>SIN CARGO (CABA Y GRAN PARTE DE GBA)</v>
          </cell>
          <cell r="Z9323" t="str">
            <v>Mercado Pago</v>
          </cell>
          <cell r="AA9323" t="str">
            <v>GIMEACCARDI</v>
          </cell>
          <cell r="AD9323">
            <v>43990</v>
          </cell>
          <cell r="AE9323">
            <v>43993</v>
          </cell>
          <cell r="AF9323" t="str">
            <v>SET 2 PIEZAS PALA Y ESCOBA (Rosa)</v>
          </cell>
          <cell r="AG9323" t="str">
            <v>696.29</v>
          </cell>
          <cell r="AH9323">
            <v>1</v>
          </cell>
          <cell r="AI9323" t="str">
            <v>046LI7532</v>
          </cell>
          <cell r="AJ9323" t="str">
            <v>Web</v>
          </cell>
          <cell r="AK9323" t="str">
            <v>LLEGA 12-06 ENTRE 8 Y 17 HORAS</v>
          </cell>
          <cell r="AL9323">
            <v>1519389800</v>
          </cell>
          <cell r="AM9323">
            <v>225332613</v>
          </cell>
          <cell r="AN9323" t="str">
            <v>Sí</v>
          </cell>
        </row>
        <row r="9324">
          <cell r="A9324">
            <v>581</v>
          </cell>
          <cell r="B9324" t="str">
            <v>tatianaschnirmajer@hotmail.com</v>
          </cell>
          <cell r="AF9324" t="str">
            <v>MOLDE TARTERA 27 CM DIAM</v>
          </cell>
          <cell r="AG9324" t="str">
            <v>281.8</v>
          </cell>
          <cell r="AH9324">
            <v>1</v>
          </cell>
          <cell r="AI9324" t="str">
            <v>046BA4836 CON EL 15%</v>
          </cell>
          <cell r="AN9324" t="str">
            <v>Sí</v>
          </cell>
        </row>
        <row r="9325">
          <cell r="A9325">
            <v>581</v>
          </cell>
          <cell r="B9325" t="str">
            <v>tatianaschnirmajer@hotmail.com</v>
          </cell>
          <cell r="AF9325" t="str">
            <v>BATIDOR SEMIAUTOMATICO 34 CM</v>
          </cell>
          <cell r="AG9325" t="str">
            <v>313.5</v>
          </cell>
          <cell r="AH9325">
            <v>1</v>
          </cell>
          <cell r="AI9325" t="str">
            <v>046BA4824</v>
          </cell>
          <cell r="AN9325" t="str">
            <v>Sí</v>
          </cell>
        </row>
        <row r="9326">
          <cell r="A9326">
            <v>581</v>
          </cell>
          <cell r="B9326" t="str">
            <v>tatianaschnirmajer@hotmail.com</v>
          </cell>
          <cell r="AF9326" t="str">
            <v>PUFF REDONDO CHICO COLOR GRIS DE 30CM Y 30H</v>
          </cell>
          <cell r="AG9326" t="str">
            <v>1806.31</v>
          </cell>
          <cell r="AH9326">
            <v>1</v>
          </cell>
          <cell r="AI9326" t="str">
            <v>AS7256</v>
          </cell>
          <cell r="AN9326" t="str">
            <v>Sí</v>
          </cell>
        </row>
        <row r="9327">
          <cell r="A9327">
            <v>581</v>
          </cell>
          <cell r="B9327" t="str">
            <v>tatianaschnirmajer@hotmail.com</v>
          </cell>
          <cell r="AF9327" t="str">
            <v>SET: BALDE CENTRIFUGADOR + 1 TRAPEADOR CON MOPA+ REPUESTO MOPA</v>
          </cell>
          <cell r="AG9327">
            <v>1799</v>
          </cell>
          <cell r="AH9327">
            <v>1</v>
          </cell>
          <cell r="AI9327" t="str">
            <v>046LI6698</v>
          </cell>
          <cell r="AN9327" t="str">
            <v>Sí</v>
          </cell>
        </row>
        <row r="9328">
          <cell r="A9328">
            <v>580</v>
          </cell>
          <cell r="B9328" t="str">
            <v>sofiapaulo@live.com.ar</v>
          </cell>
          <cell r="C9328">
            <v>43990</v>
          </cell>
          <cell r="D9328" t="str">
            <v>Abierta</v>
          </cell>
          <cell r="E9328" t="str">
            <v>Recibido</v>
          </cell>
          <cell r="F9328" t="str">
            <v>Enviado</v>
          </cell>
          <cell r="G9328" t="str">
            <v>ARS</v>
          </cell>
          <cell r="H9328">
            <v>2349</v>
          </cell>
          <cell r="I9328">
            <v>0</v>
          </cell>
          <cell r="J9328">
            <v>0</v>
          </cell>
          <cell r="K9328">
            <v>2349</v>
          </cell>
          <cell r="L9328" t="str">
            <v>Sofia Soledad Paulo Baudriz</v>
          </cell>
          <cell r="M9328">
            <v>39277138</v>
          </cell>
          <cell r="N9328">
            <v>2284566546</v>
          </cell>
          <cell r="O9328" t="str">
            <v>Sofia Soledad Paulo Baudriz</v>
          </cell>
          <cell r="P9328">
            <v>2284566546</v>
          </cell>
          <cell r="Q9328" t="str">
            <v>Carhue</v>
          </cell>
          <cell r="R9328">
            <v>2556</v>
          </cell>
          <cell r="U9328" t="str">
            <v>Caba</v>
          </cell>
          <cell r="V9328">
            <v>1440</v>
          </cell>
          <cell r="W9328" t="str">
            <v>Capital Federal</v>
          </cell>
          <cell r="Y9328" t="str">
            <v>SIN CARGO (CABA Y GRAN PARTE DE GBA)</v>
          </cell>
          <cell r="Z9328" t="str">
            <v>Mercado Pago</v>
          </cell>
          <cell r="AB9328" t="str">
            <v>Calle 6 numero 1227 entre 57 y 58 DPTO 9B  Codigo postal 1900</v>
          </cell>
          <cell r="AC9328" t="str">
            <v>Calle 6 numero 1227 entre 57 y 58 DPTO 9B  Codigo postal 1900 LA PLATA</v>
          </cell>
          <cell r="AD9328">
            <v>43990</v>
          </cell>
          <cell r="AE9328">
            <v>43993</v>
          </cell>
          <cell r="AF9328" t="str">
            <v>PROMO: BUDINERA + TARTERA + BATIDOR SEMIAUTOMATICO</v>
          </cell>
          <cell r="AG9328">
            <v>899</v>
          </cell>
          <cell r="AH9328">
            <v>1</v>
          </cell>
          <cell r="AI9328" t="str">
            <v>046BA4829//046BA4836//046BA4824</v>
          </cell>
          <cell r="AJ9328" t="str">
            <v>Web</v>
          </cell>
          <cell r="AK9328" t="str">
            <v>LLEGA 15-06 ENTRE 8 Y 17 HORAS</v>
          </cell>
          <cell r="AL9328">
            <v>1519384516</v>
          </cell>
          <cell r="AM9328">
            <v>225339336</v>
          </cell>
          <cell r="AN9328" t="str">
            <v>Sí</v>
          </cell>
        </row>
        <row r="9329">
          <cell r="A9329">
            <v>580</v>
          </cell>
          <cell r="B9329" t="str">
            <v>sofiapaulo@live.com.ar</v>
          </cell>
          <cell r="AF9329" t="str">
            <v>SET X 6 COPA DE VINO X 300CC</v>
          </cell>
          <cell r="AG9329">
            <v>1450</v>
          </cell>
          <cell r="AH9329">
            <v>1</v>
          </cell>
          <cell r="AI9329" t="str">
            <v>MS440165</v>
          </cell>
          <cell r="AN9329" t="str">
            <v>Sí</v>
          </cell>
        </row>
        <row r="9330">
          <cell r="A9330">
            <v>579</v>
          </cell>
          <cell r="B9330" t="str">
            <v>marina.chareca@gmail.com</v>
          </cell>
          <cell r="C9330">
            <v>43990</v>
          </cell>
          <cell r="D9330" t="str">
            <v>Abierta</v>
          </cell>
          <cell r="E9330" t="str">
            <v>Recibido</v>
          </cell>
          <cell r="F9330" t="str">
            <v>Enviado</v>
          </cell>
          <cell r="G9330" t="str">
            <v>ARS</v>
          </cell>
          <cell r="H9330" t="str">
            <v>1451.54</v>
          </cell>
          <cell r="I9330">
            <v>0</v>
          </cell>
          <cell r="J9330">
            <v>0</v>
          </cell>
          <cell r="K9330" t="str">
            <v>1451.54</v>
          </cell>
          <cell r="L9330" t="str">
            <v>Marina Chareca</v>
          </cell>
          <cell r="M9330">
            <v>42201063</v>
          </cell>
          <cell r="N9330">
            <v>111537817186</v>
          </cell>
          <cell r="O9330" t="str">
            <v>Marina Chareca</v>
          </cell>
          <cell r="P9330">
            <v>111537817186</v>
          </cell>
          <cell r="Q9330" t="str">
            <v>Av. Juan B. Alberdi</v>
          </cell>
          <cell r="R9330">
            <v>1342</v>
          </cell>
          <cell r="S9330" t="str">
            <v>3D</v>
          </cell>
          <cell r="T9330" t="str">
            <v>Caballito</v>
          </cell>
          <cell r="U9330" t="str">
            <v>Caba</v>
          </cell>
          <cell r="V9330">
            <v>1406</v>
          </cell>
          <cell r="W9330" t="str">
            <v>Capital Federal</v>
          </cell>
          <cell r="Y9330" t="str">
            <v>SIN CARGO (CABA Y GRAN PARTE DE GBA)</v>
          </cell>
          <cell r="Z9330" t="str">
            <v>Mercado Pago</v>
          </cell>
          <cell r="AD9330">
            <v>43990</v>
          </cell>
          <cell r="AE9330">
            <v>43993</v>
          </cell>
          <cell r="AF9330" t="str">
            <v>DISPENSER POLIRESINA CREMA</v>
          </cell>
          <cell r="AG9330" t="str">
            <v>845.49</v>
          </cell>
          <cell r="AH9330">
            <v>1</v>
          </cell>
          <cell r="AI9330" t="str">
            <v>AB7326</v>
          </cell>
          <cell r="AJ9330" t="str">
            <v>Móvil</v>
          </cell>
          <cell r="AK9330" t="str">
            <v>LLEGA 12-06 ENTRE 8 Y 17 HORAS</v>
          </cell>
          <cell r="AL9330">
            <v>1519381356</v>
          </cell>
          <cell r="AM9330">
            <v>225352227</v>
          </cell>
          <cell r="AN9330" t="str">
            <v>Sí</v>
          </cell>
        </row>
        <row r="9331">
          <cell r="A9331">
            <v>579</v>
          </cell>
          <cell r="B9331" t="str">
            <v>marina.chareca@gmail.com</v>
          </cell>
          <cell r="AF9331" t="str">
            <v>PORTACEPILLOS CREMA POLIRESINA 10.5X7CM</v>
          </cell>
          <cell r="AG9331" t="str">
            <v>606.05</v>
          </cell>
          <cell r="AH9331">
            <v>1</v>
          </cell>
          <cell r="AI9331" t="str">
            <v>046AB7327</v>
          </cell>
          <cell r="AN9331" t="str">
            <v>Sí</v>
          </cell>
        </row>
        <row r="9332">
          <cell r="A9332">
            <v>578</v>
          </cell>
          <cell r="B9332" t="str">
            <v>gaby_sm85@hotmail.com</v>
          </cell>
          <cell r="C9332">
            <v>43990</v>
          </cell>
          <cell r="D9332" t="str">
            <v>Abierta</v>
          </cell>
          <cell r="E9332" t="str">
            <v>Recibido</v>
          </cell>
          <cell r="F9332" t="str">
            <v>Enviado</v>
          </cell>
          <cell r="G9332" t="str">
            <v>ARS</v>
          </cell>
          <cell r="H9332" t="str">
            <v>852.02</v>
          </cell>
          <cell r="I9332">
            <v>0</v>
          </cell>
          <cell r="J9332">
            <v>0</v>
          </cell>
          <cell r="K9332" t="str">
            <v>852.02</v>
          </cell>
          <cell r="L9332" t="str">
            <v>Gabriela Morales</v>
          </cell>
          <cell r="M9332">
            <v>31314972</v>
          </cell>
          <cell r="N9332">
            <v>1139575076</v>
          </cell>
          <cell r="O9332" t="str">
            <v>Gabriela Morales</v>
          </cell>
          <cell r="P9332">
            <v>1139575076</v>
          </cell>
          <cell r="Q9332" t="str">
            <v>Presidente Peron</v>
          </cell>
          <cell r="R9332">
            <v>9872</v>
          </cell>
          <cell r="S9332">
            <v>2</v>
          </cell>
          <cell r="T9332" t="str">
            <v>pablo podesta</v>
          </cell>
          <cell r="U9332" t="str">
            <v>Tres De Febrero</v>
          </cell>
          <cell r="V9332">
            <v>1657</v>
          </cell>
          <cell r="W9332" t="str">
            <v>Gran Buenos Aires</v>
          </cell>
          <cell r="Y9332" t="str">
            <v>SIN CARGO (CABA Y GRAN PARTE DE GBA)</v>
          </cell>
          <cell r="Z9332" t="str">
            <v>Mercado Pago</v>
          </cell>
          <cell r="AC9332" t="str">
            <v>10-06 SIN PASAR POR DESCUENTO 12-06 LLAME POR COLOR DE BA3015, NO ATIENDE - MUÑOZ 17-6 COLOR: VERDE</v>
          </cell>
          <cell r="AD9332">
            <v>43990</v>
          </cell>
          <cell r="AE9332">
            <v>43999</v>
          </cell>
          <cell r="AF9332" t="str">
            <v>SECAPLATOS SILICONA 30.5 X 20.5 CM (Rojo)</v>
          </cell>
          <cell r="AG9332" t="str">
            <v>294.01</v>
          </cell>
          <cell r="AH9332">
            <v>1</v>
          </cell>
          <cell r="AI9332" t="str">
            <v>BA3015</v>
          </cell>
          <cell r="AJ9332" t="str">
            <v>Web</v>
          </cell>
          <cell r="AK9332" t="str">
            <v>18-06 ENTRE 8 A 17 HORAS</v>
          </cell>
          <cell r="AL9332">
            <v>1519369909</v>
          </cell>
          <cell r="AM9332">
            <v>225339350</v>
          </cell>
          <cell r="AN9332" t="str">
            <v>Sí</v>
          </cell>
        </row>
        <row r="9333">
          <cell r="A9333">
            <v>578</v>
          </cell>
          <cell r="B9333" t="str">
            <v>gaby_sm85@hotmail.com</v>
          </cell>
          <cell r="AF9333" t="str">
            <v>SECAPLATOS SILICONA 30.5 X 20.5 CM (Verde)</v>
          </cell>
          <cell r="AG9333" t="str">
            <v>294.01</v>
          </cell>
          <cell r="AH9333">
            <v>1</v>
          </cell>
          <cell r="AI9333" t="str">
            <v>BA3015 MERCA SEPA</v>
          </cell>
          <cell r="AN9333" t="str">
            <v>Sí</v>
          </cell>
        </row>
        <row r="9334">
          <cell r="A9334">
            <v>578</v>
          </cell>
          <cell r="B9334" t="str">
            <v>gaby_sm85@hotmail.com</v>
          </cell>
          <cell r="AF9334" t="str">
            <v>VASO ESPIRAL "RIGOLLEAU" COL SURT 300 ML 1PC</v>
          </cell>
          <cell r="AG9334">
            <v>44</v>
          </cell>
          <cell r="AH9334">
            <v>6</v>
          </cell>
          <cell r="AI9334" t="str">
            <v>RI38806COL</v>
          </cell>
          <cell r="AN9334" t="str">
            <v>Sí</v>
          </cell>
        </row>
        <row r="9335">
          <cell r="A9335">
            <v>577</v>
          </cell>
          <cell r="B9335" t="str">
            <v>yamilabs@hotmail.com</v>
          </cell>
          <cell r="C9335">
            <v>43990</v>
          </cell>
          <cell r="D9335" t="str">
            <v>Abierta</v>
          </cell>
          <cell r="E9335" t="str">
            <v>Recibido</v>
          </cell>
          <cell r="F9335" t="str">
            <v>Enviado</v>
          </cell>
          <cell r="G9335" t="str">
            <v>ARS</v>
          </cell>
          <cell r="H9335" t="str">
            <v>1395.37</v>
          </cell>
          <cell r="I9335">
            <v>0</v>
          </cell>
          <cell r="J9335">
            <v>0</v>
          </cell>
          <cell r="K9335" t="str">
            <v>1395.37</v>
          </cell>
          <cell r="L9335" t="str">
            <v>Yamila Sansiñena</v>
          </cell>
          <cell r="M9335">
            <v>33698368</v>
          </cell>
          <cell r="N9335">
            <v>1121922437</v>
          </cell>
          <cell r="O9335" t="str">
            <v>Yamila Sansiñena</v>
          </cell>
          <cell r="P9335">
            <v>1121922437</v>
          </cell>
          <cell r="Q9335" t="str">
            <v>Jujuy</v>
          </cell>
          <cell r="R9335">
            <v>1111</v>
          </cell>
          <cell r="S9335" t="str">
            <v>3B</v>
          </cell>
          <cell r="T9335" t="str">
            <v>San cristobal</v>
          </cell>
          <cell r="U9335" t="str">
            <v>Capital federal</v>
          </cell>
          <cell r="V9335">
            <v>1229</v>
          </cell>
          <cell r="W9335" t="str">
            <v>Capital Federal</v>
          </cell>
          <cell r="Y9335" t="str">
            <v>SIN CARGO (CABA Y GRAN PARTE DE GBA)</v>
          </cell>
          <cell r="Z9335" t="str">
            <v>Mercado Pago</v>
          </cell>
          <cell r="AD9335">
            <v>43990</v>
          </cell>
          <cell r="AE9335">
            <v>43993</v>
          </cell>
          <cell r="AF9335" t="str">
            <v>BANDEJA BAMBOO NEGRO 30X4CM</v>
          </cell>
          <cell r="AG9335" t="str">
            <v>1395.37</v>
          </cell>
          <cell r="AH9335">
            <v>1</v>
          </cell>
          <cell r="AI9335" t="str">
            <v>BA8135NEG</v>
          </cell>
          <cell r="AJ9335" t="str">
            <v>Móvil</v>
          </cell>
          <cell r="AK9335" t="str">
            <v>LLEGA 12-06 ENTRE 8 Y 17 HORAS</v>
          </cell>
          <cell r="AL9335">
            <v>1519361577</v>
          </cell>
          <cell r="AM9335">
            <v>225275130</v>
          </cell>
          <cell r="AN9335" t="str">
            <v>Sí</v>
          </cell>
        </row>
        <row r="9336">
          <cell r="A9336">
            <v>576</v>
          </cell>
          <cell r="B9336" t="str">
            <v>agu_cano@hotmail.com</v>
          </cell>
          <cell r="C9336">
            <v>43990</v>
          </cell>
          <cell r="D9336" t="str">
            <v>Abierta</v>
          </cell>
          <cell r="E9336" t="str">
            <v>Recibido</v>
          </cell>
          <cell r="F9336" t="str">
            <v>Enviado</v>
          </cell>
          <cell r="G9336" t="str">
            <v>ARS</v>
          </cell>
          <cell r="H9336" t="str">
            <v>4347.28</v>
          </cell>
          <cell r="I9336">
            <v>0</v>
          </cell>
          <cell r="J9336">
            <v>0</v>
          </cell>
          <cell r="K9336" t="str">
            <v>4347.28</v>
          </cell>
          <cell r="L9336" t="str">
            <v>Agustina Cano</v>
          </cell>
          <cell r="M9336">
            <v>33862876</v>
          </cell>
          <cell r="N9336">
            <v>1163087748</v>
          </cell>
          <cell r="O9336" t="str">
            <v>Agustina Cano</v>
          </cell>
          <cell r="P9336">
            <v>1163087748</v>
          </cell>
          <cell r="Q9336" t="str">
            <v>Zapiola</v>
          </cell>
          <cell r="R9336">
            <v>979</v>
          </cell>
          <cell r="S9336" t="str">
            <v>1F</v>
          </cell>
          <cell r="T9336" t="str">
            <v>Colegiales</v>
          </cell>
          <cell r="U9336" t="str">
            <v>Caba</v>
          </cell>
          <cell r="V9336">
            <v>1426</v>
          </cell>
          <cell r="W9336" t="str">
            <v>Capital Federal</v>
          </cell>
          <cell r="Y9336" t="str">
            <v>SIN CARGO (CABA Y GRAN PARTE DE GBA)</v>
          </cell>
          <cell r="Z9336" t="str">
            <v>Mercado Pago</v>
          </cell>
          <cell r="AD9336">
            <v>43990</v>
          </cell>
          <cell r="AE9336">
            <v>43993</v>
          </cell>
          <cell r="AF9336" t="str">
            <v>MOLDE BUDINERA</v>
          </cell>
          <cell r="AG9336" t="str">
            <v>442.2</v>
          </cell>
          <cell r="AH9336">
            <v>1</v>
          </cell>
          <cell r="AI9336" t="str">
            <v>046BA4829</v>
          </cell>
          <cell r="AJ9336" t="str">
            <v>Web</v>
          </cell>
          <cell r="AK9336" t="str">
            <v>LLEGA 12-06 ENTRE 8 Y 17 HORAS</v>
          </cell>
          <cell r="AL9336">
            <v>1519308287</v>
          </cell>
          <cell r="AM9336">
            <v>225287188</v>
          </cell>
          <cell r="AN9336" t="str">
            <v>Sí</v>
          </cell>
        </row>
        <row r="9337">
          <cell r="A9337">
            <v>576</v>
          </cell>
          <cell r="B9337" t="str">
            <v>agu_cano@hotmail.com</v>
          </cell>
          <cell r="AF9337" t="str">
            <v>TAMIZ ACERO INXODABLE</v>
          </cell>
          <cell r="AG9337" t="str">
            <v>569.8</v>
          </cell>
          <cell r="AH9337">
            <v>1</v>
          </cell>
          <cell r="AI9337" t="str">
            <v>046BA4748 LE PUSE EL 15%</v>
          </cell>
          <cell r="AN9337" t="str">
            <v>Sí</v>
          </cell>
        </row>
        <row r="9338">
          <cell r="A9338">
            <v>576</v>
          </cell>
          <cell r="B9338" t="str">
            <v>agu_cano@hotmail.com</v>
          </cell>
          <cell r="AF9338" t="str">
            <v>BOWL BAMBOO BLANCO 6X15CM</v>
          </cell>
          <cell r="AG9338">
            <v>539</v>
          </cell>
          <cell r="AH9338">
            <v>1</v>
          </cell>
          <cell r="AI9338" t="str">
            <v>BA7797 merca separa con el 15%</v>
          </cell>
          <cell r="AN9338" t="str">
            <v>Sí</v>
          </cell>
        </row>
        <row r="9339">
          <cell r="A9339">
            <v>576</v>
          </cell>
          <cell r="B9339" t="str">
            <v>agu_cano@hotmail.com</v>
          </cell>
          <cell r="AF9339" t="str">
            <v>BOWL BAMBOO GRIS 6X15CM</v>
          </cell>
          <cell r="AG9339">
            <v>539</v>
          </cell>
          <cell r="AH9339">
            <v>1</v>
          </cell>
          <cell r="AI9339" t="str">
            <v>BA7799</v>
          </cell>
          <cell r="AN9339" t="str">
            <v>Sí</v>
          </cell>
        </row>
        <row r="9340">
          <cell r="A9340">
            <v>576</v>
          </cell>
          <cell r="B9340" t="str">
            <v>agu_cano@hotmail.com</v>
          </cell>
          <cell r="AF9340" t="str">
            <v>BANDEJA BAMBOO BLANCO 40X5CM</v>
          </cell>
          <cell r="AG9340" t="str">
            <v>2257.28</v>
          </cell>
          <cell r="AH9340">
            <v>1</v>
          </cell>
          <cell r="AI9340" t="str">
            <v>BA8133BLA</v>
          </cell>
          <cell r="AN9340" t="str">
            <v>Sí</v>
          </cell>
        </row>
        <row r="9341">
          <cell r="A9341">
            <v>575</v>
          </cell>
          <cell r="B9341" t="str">
            <v>pilarpaonessa@outlook.com</v>
          </cell>
          <cell r="C9341">
            <v>43990</v>
          </cell>
          <cell r="D9341" t="str">
            <v>Abierta</v>
          </cell>
          <cell r="E9341" t="str">
            <v>Recibido</v>
          </cell>
          <cell r="F9341" t="str">
            <v>Enviado</v>
          </cell>
          <cell r="G9341" t="str">
            <v>ARS</v>
          </cell>
          <cell r="H9341" t="str">
            <v>2015.3</v>
          </cell>
          <cell r="I9341">
            <v>0</v>
          </cell>
          <cell r="J9341">
            <v>0</v>
          </cell>
          <cell r="K9341" t="str">
            <v>2015.3</v>
          </cell>
          <cell r="L9341" t="str">
            <v>Pilar Paonessa</v>
          </cell>
          <cell r="M9341">
            <v>42375177</v>
          </cell>
          <cell r="N9341">
            <v>1136269495</v>
          </cell>
          <cell r="O9341" t="str">
            <v>Pilar paonessa</v>
          </cell>
          <cell r="P9341">
            <v>1136269495</v>
          </cell>
          <cell r="Q9341" t="str">
            <v>Manuela Pedraza</v>
          </cell>
          <cell r="R9341">
            <v>1346</v>
          </cell>
          <cell r="U9341" t="str">
            <v>Villa Bosch</v>
          </cell>
          <cell r="V9341">
            <v>1682</v>
          </cell>
          <cell r="W9341" t="str">
            <v>Gran Buenos Aires</v>
          </cell>
          <cell r="Y9341" t="str">
            <v>SIN CARGO (CABA Y GRAN PARTE DE GBA)</v>
          </cell>
          <cell r="Z9341" t="str">
            <v>Mercado Pago</v>
          </cell>
          <cell r="AD9341">
            <v>43990</v>
          </cell>
          <cell r="AE9341">
            <v>43993</v>
          </cell>
          <cell r="AF9341" t="str">
            <v>BOWL BAMBOO BLANCO 6X15CM</v>
          </cell>
          <cell r="AG9341">
            <v>539</v>
          </cell>
          <cell r="AH9341">
            <v>1</v>
          </cell>
          <cell r="AI9341" t="str">
            <v>BA7797 merca separa con el 15%</v>
          </cell>
          <cell r="AJ9341" t="str">
            <v>Web</v>
          </cell>
          <cell r="AK9341" t="str">
            <v>LLEGA 16-06 ENTRE 8 Y 17 HORAS</v>
          </cell>
          <cell r="AL9341">
            <v>1519281654</v>
          </cell>
          <cell r="AM9341">
            <v>224379985</v>
          </cell>
          <cell r="AN9341" t="str">
            <v>Sí</v>
          </cell>
        </row>
        <row r="9342">
          <cell r="A9342">
            <v>575</v>
          </cell>
          <cell r="B9342" t="str">
            <v>pilarpaonessa@outlook.com</v>
          </cell>
          <cell r="AF9342" t="str">
            <v>BOWL BAMBOO BLANCO 6X12CM</v>
          </cell>
          <cell r="AG9342" t="str">
            <v>491.7</v>
          </cell>
          <cell r="AH9342">
            <v>1</v>
          </cell>
          <cell r="AI9342" t="str">
            <v>BA7830</v>
          </cell>
          <cell r="AN9342" t="str">
            <v>Sí</v>
          </cell>
        </row>
        <row r="9343">
          <cell r="A9343">
            <v>575</v>
          </cell>
          <cell r="B9343" t="str">
            <v>pilarpaonessa@outlook.com</v>
          </cell>
          <cell r="AF9343" t="str">
            <v>COPETINERO BAMBOO BLANCO ALARGADO 5X30X12.5CM</v>
          </cell>
          <cell r="AG9343" t="str">
            <v>984.6</v>
          </cell>
          <cell r="AH9343">
            <v>1</v>
          </cell>
          <cell r="AI9343" t="str">
            <v>BA7794</v>
          </cell>
          <cell r="AN9343" t="str">
            <v>Sí</v>
          </cell>
        </row>
        <row r="9344">
          <cell r="A9344">
            <v>574</v>
          </cell>
          <cell r="B9344" t="str">
            <v>sofia.calos@gmail.com</v>
          </cell>
          <cell r="C9344">
            <v>43990</v>
          </cell>
          <cell r="D9344" t="str">
            <v>Abierta</v>
          </cell>
          <cell r="E9344" t="str">
            <v>Recibido</v>
          </cell>
          <cell r="F9344" t="str">
            <v>Enviado</v>
          </cell>
          <cell r="G9344" t="str">
            <v>ARS</v>
          </cell>
          <cell r="H9344" t="str">
            <v>4797.95</v>
          </cell>
          <cell r="I9344">
            <v>0</v>
          </cell>
          <cell r="J9344">
            <v>0</v>
          </cell>
          <cell r="K9344" t="str">
            <v>4797.95</v>
          </cell>
          <cell r="L9344" t="str">
            <v>Sofia Calos</v>
          </cell>
          <cell r="M9344">
            <v>37273864</v>
          </cell>
          <cell r="N9344">
            <v>111568982481</v>
          </cell>
          <cell r="O9344" t="str">
            <v>Melanie GARRO</v>
          </cell>
          <cell r="P9344">
            <v>111528706663</v>
          </cell>
          <cell r="Q9344" t="str">
            <v>Garcia Del Rio</v>
          </cell>
          <cell r="R9344">
            <v>4005</v>
          </cell>
          <cell r="S9344" t="str">
            <v>4A</v>
          </cell>
          <cell r="T9344" t="str">
            <v>SAAVEDRA</v>
          </cell>
          <cell r="U9344" t="str">
            <v>Buenos Aires</v>
          </cell>
          <cell r="V9344">
            <v>1430</v>
          </cell>
          <cell r="W9344" t="str">
            <v>Capital Federal</v>
          </cell>
          <cell r="Y9344" t="str">
            <v>SIN CARGO (CABA Y GRAN PARTE DE GBA)</v>
          </cell>
          <cell r="Z9344" t="str">
            <v>Mercado Pago</v>
          </cell>
          <cell r="AD9344">
            <v>43990</v>
          </cell>
          <cell r="AE9344">
            <v>43993</v>
          </cell>
          <cell r="AF9344" t="str">
            <v>SET BAÑO 4 PIEZAS ACRILICO</v>
          </cell>
          <cell r="AG9344" t="str">
            <v>1281.5</v>
          </cell>
          <cell r="AH9344">
            <v>1</v>
          </cell>
          <cell r="AI9344" t="str">
            <v>046AB6007</v>
          </cell>
          <cell r="AJ9344" t="str">
            <v>Web</v>
          </cell>
          <cell r="AK9344" t="str">
            <v>LLEGA 12-06 ENTRE 8 Y 17 HORAS</v>
          </cell>
          <cell r="AL9344">
            <v>1519235347</v>
          </cell>
          <cell r="AM9344">
            <v>225245766</v>
          </cell>
          <cell r="AN9344" t="str">
            <v>Sí</v>
          </cell>
        </row>
        <row r="9345">
          <cell r="A9345">
            <v>574</v>
          </cell>
          <cell r="B9345" t="str">
            <v>sofia.calos@gmail.com</v>
          </cell>
          <cell r="AF9345" t="str">
            <v>FRASCOS SET X4 BLANCO TAPA NEGRA</v>
          </cell>
          <cell r="AG9345" t="str">
            <v>1909.15</v>
          </cell>
          <cell r="AH9345">
            <v>1</v>
          </cell>
          <cell r="AI9345" t="str">
            <v>011BA4696</v>
          </cell>
          <cell r="AN9345" t="str">
            <v>Sí</v>
          </cell>
        </row>
        <row r="9346">
          <cell r="A9346">
            <v>574</v>
          </cell>
          <cell r="B9346" t="str">
            <v>sofia.calos@gmail.com</v>
          </cell>
          <cell r="AF9346" t="str">
            <v>PROMO: BUDINERA + TARTERA + BATIDOR SEMIAUTOMATICO</v>
          </cell>
          <cell r="AG9346">
            <v>899</v>
          </cell>
          <cell r="AH9346">
            <v>1</v>
          </cell>
          <cell r="AI9346" t="str">
            <v>046BA4829//046BA4836//046BA4824</v>
          </cell>
          <cell r="AN9346" t="str">
            <v>Sí</v>
          </cell>
        </row>
        <row r="9347">
          <cell r="A9347">
            <v>574</v>
          </cell>
          <cell r="B9347" t="str">
            <v>sofia.calos@gmail.com</v>
          </cell>
          <cell r="AF9347" t="str">
            <v>YERBERO PARAISO SET X 2 16 X 8.5CM DIAM.</v>
          </cell>
          <cell r="AG9347" t="str">
            <v>708.3</v>
          </cell>
          <cell r="AH9347">
            <v>1</v>
          </cell>
          <cell r="AI9347" t="str">
            <v>645LA55083</v>
          </cell>
          <cell r="AN9347" t="str">
            <v>Sí</v>
          </cell>
        </row>
        <row r="9348">
          <cell r="A9348">
            <v>573</v>
          </cell>
          <cell r="B9348" t="str">
            <v>giulicristante@icloud.com</v>
          </cell>
          <cell r="C9348">
            <v>43990</v>
          </cell>
          <cell r="D9348" t="str">
            <v>Abierta</v>
          </cell>
          <cell r="E9348" t="str">
            <v>Recibido</v>
          </cell>
          <cell r="F9348" t="str">
            <v>Enviado</v>
          </cell>
          <cell r="G9348" t="str">
            <v>ARS</v>
          </cell>
          <cell r="H9348" t="str">
            <v>539.13</v>
          </cell>
          <cell r="I9348">
            <v>0</v>
          </cell>
          <cell r="J9348">
            <v>0</v>
          </cell>
          <cell r="K9348" t="str">
            <v>539.13</v>
          </cell>
          <cell r="L9348" t="str">
            <v>Aixa Fahey</v>
          </cell>
          <cell r="M9348">
            <v>40853881</v>
          </cell>
          <cell r="N9348">
            <v>1156448949</v>
          </cell>
          <cell r="O9348" t="str">
            <v>Aixa Fahey</v>
          </cell>
          <cell r="P9348">
            <v>1156448949</v>
          </cell>
          <cell r="Q9348" t="str">
            <v>Carhue</v>
          </cell>
          <cell r="R9348">
            <v>528</v>
          </cell>
          <cell r="U9348" t="str">
            <v>Caba</v>
          </cell>
          <cell r="V9348">
            <v>1408</v>
          </cell>
          <cell r="W9348" t="str">
            <v>Capital Federal</v>
          </cell>
          <cell r="Y9348" t="str">
            <v>SIN CARGO (CABA Y GRAN PARTE DE GBA)</v>
          </cell>
          <cell r="Z9348" t="str">
            <v>Mercado Pago</v>
          </cell>
          <cell r="AD9348">
            <v>43990</v>
          </cell>
          <cell r="AE9348">
            <v>43993</v>
          </cell>
          <cell r="AF9348" t="str">
            <v>INFUSOR DE TE ACERO INX. 16 CM LARGO</v>
          </cell>
          <cell r="AG9348" t="str">
            <v>140.86</v>
          </cell>
          <cell r="AH9348">
            <v>1</v>
          </cell>
          <cell r="AI9348" t="str">
            <v>BA4795</v>
          </cell>
          <cell r="AJ9348" t="str">
            <v>Móvil</v>
          </cell>
          <cell r="AK9348" t="str">
            <v>LLEGA 12-06 ENTRE 8 Y 17 HORAS</v>
          </cell>
          <cell r="AL9348">
            <v>1519187910</v>
          </cell>
          <cell r="AM9348">
            <v>225257236</v>
          </cell>
          <cell r="AN9348" t="str">
            <v>Sí</v>
          </cell>
        </row>
        <row r="9349">
          <cell r="A9349">
            <v>573</v>
          </cell>
          <cell r="B9349" t="str">
            <v>giulicristante@icloud.com</v>
          </cell>
          <cell r="AF9349" t="str">
            <v>RALLADOR DE MANO MEDIANO 20 CM</v>
          </cell>
          <cell r="AG9349" t="str">
            <v>43.87</v>
          </cell>
          <cell r="AH9349">
            <v>1</v>
          </cell>
          <cell r="AI9349" t="str">
            <v>BA7382</v>
          </cell>
          <cell r="AN9349" t="str">
            <v>Sí</v>
          </cell>
        </row>
        <row r="9350">
          <cell r="A9350">
            <v>573</v>
          </cell>
          <cell r="B9350" t="str">
            <v>giulicristante@icloud.com</v>
          </cell>
          <cell r="AF9350" t="str">
            <v>MOLDE TARTERA 27 CM DIAM</v>
          </cell>
          <cell r="AG9350" t="str">
            <v>281.8</v>
          </cell>
          <cell r="AH9350">
            <v>1</v>
          </cell>
          <cell r="AI9350" t="str">
            <v>046BA4836 CON EL 15%</v>
          </cell>
          <cell r="AN9350" t="str">
            <v>Sí</v>
          </cell>
        </row>
        <row r="9351">
          <cell r="A9351">
            <v>573</v>
          </cell>
          <cell r="B9351" t="str">
            <v>giulicristante@icloud.com</v>
          </cell>
          <cell r="AF9351" t="str">
            <v>MOLDE RAVIOLES CORAZON</v>
          </cell>
          <cell r="AG9351" t="str">
            <v>72.6</v>
          </cell>
          <cell r="AH9351">
            <v>1</v>
          </cell>
          <cell r="AI9351" t="str">
            <v>DIM2503LU</v>
          </cell>
          <cell r="AN9351" t="str">
            <v>Sí</v>
          </cell>
        </row>
        <row r="9352">
          <cell r="A9352">
            <v>572</v>
          </cell>
          <cell r="B9352" t="str">
            <v>sofi.unzner@gmail.com</v>
          </cell>
          <cell r="C9352">
            <v>43990</v>
          </cell>
          <cell r="D9352" t="str">
            <v>Abierta</v>
          </cell>
          <cell r="E9352" t="str">
            <v>Recibido</v>
          </cell>
          <cell r="F9352" t="str">
            <v>Enviado</v>
          </cell>
          <cell r="G9352" t="str">
            <v>ARS</v>
          </cell>
          <cell r="H9352" t="str">
            <v>3550.57</v>
          </cell>
          <cell r="I9352" t="str">
            <v>397.74</v>
          </cell>
          <cell r="J9352">
            <v>0</v>
          </cell>
          <cell r="K9352" t="str">
            <v>3152.83</v>
          </cell>
          <cell r="L9352" t="str">
            <v>Sofia unzner</v>
          </cell>
          <cell r="M9352">
            <v>39925385</v>
          </cell>
          <cell r="N9352">
            <v>2983505374</v>
          </cell>
          <cell r="O9352" t="str">
            <v>Sofia unzner</v>
          </cell>
          <cell r="P9352">
            <v>2983505374</v>
          </cell>
          <cell r="Q9352" t="str">
            <v>Bulnes</v>
          </cell>
          <cell r="R9352">
            <v>1595</v>
          </cell>
          <cell r="S9352" t="str">
            <v>3 F</v>
          </cell>
          <cell r="T9352" t="str">
            <v>palermo</v>
          </cell>
          <cell r="U9352" t="str">
            <v>Caba</v>
          </cell>
          <cell r="V9352">
            <v>1176</v>
          </cell>
          <cell r="W9352" t="str">
            <v>Capital Federal</v>
          </cell>
          <cell r="Y9352" t="str">
            <v>SIN CARGO (CABA Y GRAN PARTE DE GBA)</v>
          </cell>
          <cell r="Z9352" t="str">
            <v>Mercado Pago</v>
          </cell>
          <cell r="AA9352" t="str">
            <v>GIMEACCARDI</v>
          </cell>
          <cell r="AD9352">
            <v>43990</v>
          </cell>
          <cell r="AE9352">
            <v>43992</v>
          </cell>
          <cell r="AF9352" t="str">
            <v>SARTEN DE CERAMICA DE 26CM S/TAPA ANTIADHERENTE</v>
          </cell>
          <cell r="AG9352" t="str">
            <v>1111.45</v>
          </cell>
          <cell r="AH9352">
            <v>1</v>
          </cell>
          <cell r="AI9352" t="str">
            <v>BA8168</v>
          </cell>
          <cell r="AJ9352" t="str">
            <v>Web</v>
          </cell>
          <cell r="AK9352" t="str">
            <v>LLEGA 11-06 ENTRE 8 Y 17 HORAS</v>
          </cell>
          <cell r="AL9352">
            <v>1519176842</v>
          </cell>
          <cell r="AM9352">
            <v>225151473</v>
          </cell>
          <cell r="AN9352" t="str">
            <v>Sí</v>
          </cell>
        </row>
        <row r="9353">
          <cell r="A9353">
            <v>572</v>
          </cell>
          <cell r="B9353" t="str">
            <v>sofi.unzner@gmail.com</v>
          </cell>
          <cell r="AF9353" t="str">
            <v>INDIVIDUAL DE CUERINA HOJAS 32.5CM DIAM</v>
          </cell>
          <cell r="AG9353" t="str">
            <v>385.03</v>
          </cell>
          <cell r="AH9353">
            <v>4</v>
          </cell>
          <cell r="AI9353" t="str">
            <v>CHUIN15C</v>
          </cell>
          <cell r="AN9353" t="str">
            <v>Sí</v>
          </cell>
        </row>
        <row r="9354">
          <cell r="A9354">
            <v>572</v>
          </cell>
          <cell r="B9354" t="str">
            <v>sofi.unzner@gmail.com</v>
          </cell>
          <cell r="AF9354" t="str">
            <v>PROMO: BUDINERA + TARTERA + BATIDOR SEMIAUTOMATICO</v>
          </cell>
          <cell r="AG9354">
            <v>899</v>
          </cell>
          <cell r="AH9354">
            <v>1</v>
          </cell>
          <cell r="AI9354" t="str">
            <v>046BA4829//046BA4836//046BA4824</v>
          </cell>
          <cell r="AN9354" t="str">
            <v>Sí</v>
          </cell>
        </row>
        <row r="9355">
          <cell r="A9355">
            <v>571</v>
          </cell>
          <cell r="B9355" t="str">
            <v>virginiahernandezgrondona@gmail.com</v>
          </cell>
          <cell r="C9355">
            <v>43990</v>
          </cell>
          <cell r="D9355" t="str">
            <v>Abierta</v>
          </cell>
          <cell r="E9355" t="str">
            <v>Recibido</v>
          </cell>
          <cell r="F9355" t="str">
            <v>Enviado</v>
          </cell>
          <cell r="G9355" t="str">
            <v>ARS</v>
          </cell>
          <cell r="H9355" t="str">
            <v>1991.37</v>
          </cell>
          <cell r="I9355" t="str">
            <v>298.71</v>
          </cell>
          <cell r="J9355">
            <v>0</v>
          </cell>
          <cell r="K9355" t="str">
            <v>1692.66</v>
          </cell>
          <cell r="L9355" t="str">
            <v>Virginia Hernandez</v>
          </cell>
          <cell r="M9355">
            <v>32257846</v>
          </cell>
          <cell r="N9355">
            <v>226215336840</v>
          </cell>
          <cell r="O9355" t="str">
            <v>Virginia Hernandez</v>
          </cell>
          <cell r="P9355">
            <v>226215336840</v>
          </cell>
          <cell r="Q9355" t="str">
            <v>Soler</v>
          </cell>
          <cell r="R9355">
            <v>3475</v>
          </cell>
          <cell r="S9355" t="str">
            <v>2B</v>
          </cell>
          <cell r="U9355" t="str">
            <v>Caba</v>
          </cell>
          <cell r="V9355">
            <v>1425</v>
          </cell>
          <cell r="W9355" t="str">
            <v>Capital Federal</v>
          </cell>
          <cell r="Y9355" t="str">
            <v>SIN CARGO (CABA Y GRAN PARTE DE GBA)</v>
          </cell>
          <cell r="Z9355" t="str">
            <v>Mercado Pago</v>
          </cell>
          <cell r="AA9355" t="str">
            <v>GIMEACCARDI</v>
          </cell>
          <cell r="AD9355">
            <v>43990</v>
          </cell>
          <cell r="AE9355">
            <v>43993</v>
          </cell>
          <cell r="AF9355" t="str">
            <v>CENTRIFUGA DE PLASTICO</v>
          </cell>
          <cell r="AG9355" t="str">
            <v>873.39</v>
          </cell>
          <cell r="AH9355">
            <v>1</v>
          </cell>
          <cell r="AI9355" t="str">
            <v>046BA7903</v>
          </cell>
          <cell r="AJ9355" t="str">
            <v>Web</v>
          </cell>
          <cell r="AK9355" t="str">
            <v>LLEGA 12-06 ENTRE 8 Y 17 HORAS</v>
          </cell>
          <cell r="AL9355">
            <v>1519135879</v>
          </cell>
          <cell r="AM9355">
            <v>220740112</v>
          </cell>
          <cell r="AN9355" t="str">
            <v>Sí</v>
          </cell>
        </row>
        <row r="9356">
          <cell r="A9356">
            <v>571</v>
          </cell>
          <cell r="B9356" t="str">
            <v>virginiahernandezgrondona@gmail.com</v>
          </cell>
          <cell r="AF9356" t="str">
            <v>FRASCO VIDRIO 19CM X 9CM DIAM</v>
          </cell>
          <cell r="AG9356" t="str">
            <v>372.66</v>
          </cell>
          <cell r="AH9356">
            <v>3</v>
          </cell>
          <cell r="AI9356" t="str">
            <v>BA6431 MERRCA SEPARADA</v>
          </cell>
          <cell r="AN9356" t="str">
            <v>Sí</v>
          </cell>
        </row>
        <row r="9357">
          <cell r="A9357">
            <v>570</v>
          </cell>
          <cell r="B9357" t="str">
            <v>zacarias.camilagustina@gmail.com</v>
          </cell>
          <cell r="C9357">
            <v>43990</v>
          </cell>
          <cell r="D9357" t="str">
            <v>Abierta</v>
          </cell>
          <cell r="E9357" t="str">
            <v>Pendiente</v>
          </cell>
          <cell r="F9357" t="str">
            <v>No está empaquetado</v>
          </cell>
          <cell r="G9357" t="str">
            <v>ARS</v>
          </cell>
          <cell r="H9357" t="str">
            <v>1237.7</v>
          </cell>
          <cell r="I9357" t="str">
            <v>185.66</v>
          </cell>
          <cell r="J9357">
            <v>0</v>
          </cell>
          <cell r="K9357" t="str">
            <v>1052.04</v>
          </cell>
          <cell r="L9357" t="str">
            <v>Camila Zacarias</v>
          </cell>
          <cell r="M9357">
            <v>41623072</v>
          </cell>
          <cell r="N9357">
            <v>1127509654</v>
          </cell>
          <cell r="O9357" t="str">
            <v>Camila Zacarias</v>
          </cell>
          <cell r="P9357">
            <v>1127509654</v>
          </cell>
          <cell r="Q9357" t="str">
            <v>Jose Ingenieros</v>
          </cell>
          <cell r="R9357">
            <v>2884</v>
          </cell>
          <cell r="T9357" t="str">
            <v>Villa del parque</v>
          </cell>
          <cell r="U9357" t="str">
            <v>Caba</v>
          </cell>
          <cell r="V9357">
            <v>1416</v>
          </cell>
          <cell r="W9357" t="str">
            <v>Capital Federal</v>
          </cell>
          <cell r="Y9357" t="str">
            <v>SIN CARGO (CABA Y GRAN PARTE DE GBA)</v>
          </cell>
          <cell r="Z9357" t="str">
            <v>Mercado Pago</v>
          </cell>
          <cell r="AA9357" t="str">
            <v>AGUSBAKEOFF</v>
          </cell>
          <cell r="AF9357" t="str">
            <v>MOLDE RAVIOLES CORAZON</v>
          </cell>
          <cell r="AG9357" t="str">
            <v>72.6</v>
          </cell>
          <cell r="AH9357">
            <v>1</v>
          </cell>
          <cell r="AI9357" t="str">
            <v>DIM2503LU</v>
          </cell>
          <cell r="AJ9357" t="str">
            <v>Móvil</v>
          </cell>
          <cell r="AK9357" t="str">
            <v/>
          </cell>
          <cell r="AL9357">
            <v>1519120512</v>
          </cell>
          <cell r="AM9357">
            <v>211211810</v>
          </cell>
          <cell r="AN9357" t="str">
            <v>Sí</v>
          </cell>
        </row>
        <row r="9358">
          <cell r="A9358">
            <v>570</v>
          </cell>
          <cell r="B9358" t="str">
            <v>zacarias.camilagustina@gmail.com</v>
          </cell>
          <cell r="AF9358" t="str">
            <v>MOLDE TARTERA 27 CM DIAM</v>
          </cell>
          <cell r="AG9358" t="str">
            <v>281.8</v>
          </cell>
          <cell r="AH9358">
            <v>1</v>
          </cell>
          <cell r="AI9358" t="str">
            <v>046BA4836 CON EL 15%</v>
          </cell>
          <cell r="AN9358" t="str">
            <v>Sí</v>
          </cell>
        </row>
        <row r="9359">
          <cell r="A9359">
            <v>570</v>
          </cell>
          <cell r="B9359" t="str">
            <v>zacarias.camilagustina@gmail.com</v>
          </cell>
          <cell r="AF9359" t="str">
            <v>BATIDOR SEMIAUTOMATICO 34 CM</v>
          </cell>
          <cell r="AG9359" t="str">
            <v>313.5</v>
          </cell>
          <cell r="AH9359">
            <v>1</v>
          </cell>
          <cell r="AI9359" t="str">
            <v>046BA4824</v>
          </cell>
          <cell r="AN9359" t="str">
            <v>Sí</v>
          </cell>
        </row>
        <row r="9360">
          <cell r="A9360">
            <v>570</v>
          </cell>
          <cell r="B9360" t="str">
            <v>zacarias.camilagustina@gmail.com</v>
          </cell>
          <cell r="AF9360" t="str">
            <v>TAMIZ ACERO INXODABLE</v>
          </cell>
          <cell r="AG9360" t="str">
            <v>569.8</v>
          </cell>
          <cell r="AH9360">
            <v>1</v>
          </cell>
          <cell r="AI9360" t="str">
            <v>046BA4748 LE PUSE EL 15%</v>
          </cell>
          <cell r="AN9360" t="str">
            <v>Sí</v>
          </cell>
        </row>
        <row r="9361">
          <cell r="A9361">
            <v>569</v>
          </cell>
          <cell r="B9361" t="str">
            <v>paoadrialvarez@gmail.com</v>
          </cell>
          <cell r="C9361">
            <v>43990</v>
          </cell>
          <cell r="D9361" t="str">
            <v>Abierta</v>
          </cell>
          <cell r="E9361" t="str">
            <v>Recibido</v>
          </cell>
          <cell r="F9361" t="str">
            <v>Enviado</v>
          </cell>
          <cell r="G9361" t="str">
            <v>ARS</v>
          </cell>
          <cell r="H9361" t="str">
            <v>2748.98</v>
          </cell>
          <cell r="I9361">
            <v>0</v>
          </cell>
          <cell r="J9361">
            <v>0</v>
          </cell>
          <cell r="K9361" t="str">
            <v>2748.98</v>
          </cell>
          <cell r="L9361" t="str">
            <v>Paola Alvarez</v>
          </cell>
          <cell r="M9361">
            <v>28541055</v>
          </cell>
          <cell r="N9361">
            <v>35956410</v>
          </cell>
          <cell r="O9361" t="str">
            <v>Paola Alvarez</v>
          </cell>
          <cell r="P9361">
            <v>35956410</v>
          </cell>
          <cell r="Q9361" t="str">
            <v>Centenario</v>
          </cell>
          <cell r="R9361">
            <v>648</v>
          </cell>
          <cell r="T9361" t="str">
            <v>San Isidro</v>
          </cell>
          <cell r="U9361" t="str">
            <v>Buenos Aires</v>
          </cell>
          <cell r="V9361">
            <v>1645</v>
          </cell>
          <cell r="W9361" t="str">
            <v>Gran Buenos Aires</v>
          </cell>
          <cell r="Y9361" t="str">
            <v>SIN CARGO (CABA Y GRAN PARTE DE GBA)</v>
          </cell>
          <cell r="Z9361" t="str">
            <v>Mercado Pago</v>
          </cell>
          <cell r="AD9361">
            <v>43990</v>
          </cell>
          <cell r="AE9361">
            <v>43993</v>
          </cell>
          <cell r="AF9361" t="str">
            <v>BOWL BAMBOO NEGRO 6X12CM</v>
          </cell>
          <cell r="AG9361" t="str">
            <v>491.7</v>
          </cell>
          <cell r="AH9361">
            <v>1</v>
          </cell>
          <cell r="AI9361" t="str">
            <v>BA7831</v>
          </cell>
          <cell r="AJ9361" t="str">
            <v>Móvil</v>
          </cell>
          <cell r="AK9361" t="str">
            <v>LLEGA 16-06 ENTRE 8 Y 17 HORAS</v>
          </cell>
          <cell r="AL9361">
            <v>1519119166</v>
          </cell>
          <cell r="AM9361">
            <v>225207075</v>
          </cell>
          <cell r="AN9361" t="str">
            <v>Sí</v>
          </cell>
        </row>
        <row r="9362">
          <cell r="A9362">
            <v>569</v>
          </cell>
          <cell r="B9362" t="str">
            <v>paoadrialvarez@gmail.com</v>
          </cell>
          <cell r="AF9362" t="str">
            <v>BANDEJA BAMBOO BLANCO 40X5CM</v>
          </cell>
          <cell r="AG9362" t="str">
            <v>2257.28</v>
          </cell>
          <cell r="AH9362">
            <v>1</v>
          </cell>
          <cell r="AI9362" t="str">
            <v>BA8133BLA</v>
          </cell>
          <cell r="AN9362" t="str">
            <v>Sí</v>
          </cell>
        </row>
        <row r="9363">
          <cell r="A9363">
            <v>568</v>
          </cell>
          <cell r="B9363" t="str">
            <v>belu09.07.13@gmail.com</v>
          </cell>
          <cell r="C9363">
            <v>43990</v>
          </cell>
          <cell r="D9363" t="str">
            <v>Abierta</v>
          </cell>
          <cell r="E9363" t="str">
            <v>Recibido</v>
          </cell>
          <cell r="F9363" t="str">
            <v>Enviado</v>
          </cell>
          <cell r="G9363" t="str">
            <v>ARS</v>
          </cell>
          <cell r="H9363" t="str">
            <v>788.58</v>
          </cell>
          <cell r="I9363" t="str">
            <v>118.29</v>
          </cell>
          <cell r="J9363">
            <v>0</v>
          </cell>
          <cell r="K9363" t="str">
            <v>670.29</v>
          </cell>
          <cell r="L9363" t="str">
            <v>Maria Belen Cardozo</v>
          </cell>
          <cell r="M9363">
            <v>38651761</v>
          </cell>
          <cell r="N9363">
            <v>1138336488</v>
          </cell>
          <cell r="O9363" t="str">
            <v>Maria Belen Cardozo</v>
          </cell>
          <cell r="P9363">
            <v>1138336488</v>
          </cell>
          <cell r="Q9363" t="str">
            <v>Av. Rivadavia 9374</v>
          </cell>
          <cell r="R9363">
            <v>9374</v>
          </cell>
          <cell r="S9363" t="str">
            <v>1 F</v>
          </cell>
          <cell r="T9363" t="str">
            <v>villa luro</v>
          </cell>
          <cell r="U9363" t="str">
            <v>Buenos Aires</v>
          </cell>
          <cell r="V9363">
            <v>1407</v>
          </cell>
          <cell r="W9363" t="str">
            <v>Capital Federal</v>
          </cell>
          <cell r="Y9363" t="str">
            <v>SIN CARGO (CABA Y GRAN PARTE DE GBA)</v>
          </cell>
          <cell r="Z9363" t="str">
            <v>Mercado Pago</v>
          </cell>
          <cell r="AA9363" t="str">
            <v>GIMEACCARDI</v>
          </cell>
          <cell r="AD9363">
            <v>43990</v>
          </cell>
          <cell r="AE9363">
            <v>43993</v>
          </cell>
          <cell r="AF9363" t="str">
            <v>BANDEJA VINTAGE TORRE EIFFEL 34X24CM</v>
          </cell>
          <cell r="AG9363" t="str">
            <v>788.58</v>
          </cell>
          <cell r="AH9363">
            <v>1</v>
          </cell>
          <cell r="AI9363" t="str">
            <v>013BI4712</v>
          </cell>
          <cell r="AJ9363" t="str">
            <v>Móvil</v>
          </cell>
          <cell r="AK9363" t="str">
            <v>LLEGA 12-06 ENTRE 8 Y 17 HORAS</v>
          </cell>
          <cell r="AL9363">
            <v>1519103729</v>
          </cell>
          <cell r="AM9363">
            <v>225231473</v>
          </cell>
          <cell r="AN9363" t="str">
            <v>Sí</v>
          </cell>
        </row>
        <row r="9364">
          <cell r="A9364">
            <v>567</v>
          </cell>
          <cell r="B9364" t="str">
            <v>belu09.07.13@gmail.com</v>
          </cell>
          <cell r="C9364">
            <v>43990</v>
          </cell>
          <cell r="D9364" t="str">
            <v>Abierta</v>
          </cell>
          <cell r="E9364" t="str">
            <v>Recibido</v>
          </cell>
          <cell r="F9364" t="str">
            <v>Enviado</v>
          </cell>
          <cell r="G9364" t="str">
            <v>ARS</v>
          </cell>
          <cell r="H9364" t="str">
            <v>788.58</v>
          </cell>
          <cell r="I9364" t="str">
            <v>118.29</v>
          </cell>
          <cell r="J9364">
            <v>0</v>
          </cell>
          <cell r="K9364" t="str">
            <v>670.29</v>
          </cell>
          <cell r="L9364" t="str">
            <v>Maria Belen Cardozo</v>
          </cell>
          <cell r="M9364">
            <v>38651761</v>
          </cell>
          <cell r="N9364">
            <v>1138336488</v>
          </cell>
          <cell r="O9364" t="str">
            <v>Maria Belen Cardozo</v>
          </cell>
          <cell r="P9364">
            <v>1138336488</v>
          </cell>
          <cell r="Q9364" t="str">
            <v>Av. Rivadavia 9374</v>
          </cell>
          <cell r="R9364">
            <v>9374</v>
          </cell>
          <cell r="S9364" t="str">
            <v>1 F</v>
          </cell>
          <cell r="T9364" t="str">
            <v>Villa luro</v>
          </cell>
          <cell r="U9364" t="str">
            <v>Buenos Aires</v>
          </cell>
          <cell r="V9364">
            <v>1407</v>
          </cell>
          <cell r="W9364" t="str">
            <v>Capital Federal</v>
          </cell>
          <cell r="Y9364" t="str">
            <v>SIN CARGO (CABA Y GRAN PARTE DE GBA)</v>
          </cell>
          <cell r="Z9364" t="str">
            <v>Mercado Pago</v>
          </cell>
          <cell r="AA9364" t="str">
            <v>GIMEACCARDI</v>
          </cell>
          <cell r="AD9364">
            <v>43990</v>
          </cell>
          <cell r="AE9364">
            <v>43993</v>
          </cell>
          <cell r="AF9364" t="str">
            <v>BANDEJA VINTAGE TORRE EIFFEL 34X24CM</v>
          </cell>
          <cell r="AG9364" t="str">
            <v>788.58</v>
          </cell>
          <cell r="AH9364">
            <v>1</v>
          </cell>
          <cell r="AI9364" t="str">
            <v>013BI4712</v>
          </cell>
          <cell r="AJ9364" t="str">
            <v>Móvil</v>
          </cell>
          <cell r="AK9364" t="str">
            <v>LLEGA 12-06 ENTRE 8 Y 17 HORAS</v>
          </cell>
          <cell r="AL9364">
            <v>1519081476</v>
          </cell>
          <cell r="AM9364">
            <v>224944161</v>
          </cell>
          <cell r="AN9364" t="str">
            <v>Sí</v>
          </cell>
        </row>
        <row r="9365">
          <cell r="A9365">
            <v>566</v>
          </cell>
          <cell r="B9365" t="str">
            <v>lucilaeugeni@gmail.com</v>
          </cell>
          <cell r="C9365">
            <v>43990</v>
          </cell>
          <cell r="D9365" t="str">
            <v>Abierta</v>
          </cell>
          <cell r="E9365" t="str">
            <v>Recibido</v>
          </cell>
          <cell r="F9365" t="str">
            <v>Enviado</v>
          </cell>
          <cell r="G9365" t="str">
            <v>ARS</v>
          </cell>
          <cell r="H9365" t="str">
            <v>11431.75</v>
          </cell>
          <cell r="I9365" t="str">
            <v>1714.76</v>
          </cell>
          <cell r="J9365">
            <v>0</v>
          </cell>
          <cell r="K9365" t="str">
            <v>9716.99</v>
          </cell>
          <cell r="L9365" t="str">
            <v>Lucila Eugeni</v>
          </cell>
          <cell r="M9365">
            <v>38945234</v>
          </cell>
          <cell r="N9365">
            <v>1155125189</v>
          </cell>
          <cell r="O9365" t="str">
            <v>Lucila Eugeni</v>
          </cell>
          <cell r="P9365">
            <v>1155125189</v>
          </cell>
          <cell r="Q9365" t="str">
            <v>Ángel monasterio</v>
          </cell>
          <cell r="R9365">
            <v>627</v>
          </cell>
          <cell r="T9365" t="str">
            <v>Vicente López</v>
          </cell>
          <cell r="U9365" t="str">
            <v>Vicente López</v>
          </cell>
          <cell r="V9365">
            <v>1638</v>
          </cell>
          <cell r="W9365" t="str">
            <v>Gran Buenos Aires</v>
          </cell>
          <cell r="Y9365" t="str">
            <v>SIN CARGO (CABA Y GRAN PARTE DE GBA)</v>
          </cell>
          <cell r="Z9365" t="str">
            <v>Mercado Pago</v>
          </cell>
          <cell r="AA9365" t="str">
            <v>AGUSBAKEOFF</v>
          </cell>
          <cell r="AD9365">
            <v>43990</v>
          </cell>
          <cell r="AE9365">
            <v>43993</v>
          </cell>
          <cell r="AF9365" t="str">
            <v>FRASCO DE VIDRIO NRO.3 24*10 CM.</v>
          </cell>
          <cell r="AG9365" t="str">
            <v>1192.55</v>
          </cell>
          <cell r="AH9365">
            <v>1</v>
          </cell>
          <cell r="AI9365" t="str">
            <v>046BA7445</v>
          </cell>
          <cell r="AJ9365" t="str">
            <v>Móvil</v>
          </cell>
          <cell r="AK9365" t="str">
            <v>LLEGA 16-06 ENTRE 8 Y 17 HORAS</v>
          </cell>
          <cell r="AL9365">
            <v>1518975318</v>
          </cell>
          <cell r="AM9365">
            <v>225038420</v>
          </cell>
          <cell r="AN9365" t="str">
            <v>Sí</v>
          </cell>
        </row>
        <row r="9366">
          <cell r="A9366">
            <v>566</v>
          </cell>
          <cell r="B9366" t="str">
            <v>lucilaeugeni@gmail.com</v>
          </cell>
          <cell r="AF9366" t="str">
            <v>TORTERO DE VIDRIO CUPCAKES 22CM X 18CM</v>
          </cell>
          <cell r="AG9366" t="str">
            <v>1461.48</v>
          </cell>
          <cell r="AH9366">
            <v>1</v>
          </cell>
          <cell r="AI9366" t="str">
            <v>094BA7091</v>
          </cell>
          <cell r="AN9366" t="str">
            <v>Sí</v>
          </cell>
        </row>
        <row r="9367">
          <cell r="A9367">
            <v>566</v>
          </cell>
          <cell r="B9367" t="str">
            <v>lucilaeugeni@gmail.com</v>
          </cell>
          <cell r="AF9367" t="str">
            <v>SET X 24 PICOS P/TORTA + ESTUCHE</v>
          </cell>
          <cell r="AG9367" t="str">
            <v>1914.86</v>
          </cell>
          <cell r="AH9367">
            <v>1</v>
          </cell>
          <cell r="AI9367" t="str">
            <v>046BA4823</v>
          </cell>
          <cell r="AN9367" t="str">
            <v>Sí</v>
          </cell>
        </row>
        <row r="9368">
          <cell r="A9368">
            <v>566</v>
          </cell>
          <cell r="B9368" t="str">
            <v>lucilaeugeni@gmail.com</v>
          </cell>
          <cell r="AF9368" t="str">
            <v>SET X 3 MOLDES TORTA CIRCULARES DIAM 28CM ALTO 7CM</v>
          </cell>
          <cell r="AG9368" t="str">
            <v>1747.09</v>
          </cell>
          <cell r="AH9368">
            <v>1</v>
          </cell>
          <cell r="AI9368" t="str">
            <v>046BA4828</v>
          </cell>
          <cell r="AN9368" t="str">
            <v>Sí</v>
          </cell>
        </row>
        <row r="9369">
          <cell r="A9369">
            <v>566</v>
          </cell>
          <cell r="B9369" t="str">
            <v>lucilaeugeni@gmail.com</v>
          </cell>
          <cell r="AF9369" t="str">
            <v>MOLDE BUDINERA</v>
          </cell>
          <cell r="AG9369" t="str">
            <v>442.2</v>
          </cell>
          <cell r="AH9369">
            <v>1</v>
          </cell>
          <cell r="AI9369" t="str">
            <v>046BA4829</v>
          </cell>
          <cell r="AN9369" t="str">
            <v>Sí</v>
          </cell>
        </row>
        <row r="9370">
          <cell r="A9370">
            <v>566</v>
          </cell>
          <cell r="B9370" t="str">
            <v>lucilaeugeni@gmail.com</v>
          </cell>
          <cell r="AF9370" t="str">
            <v>BROCHES BLISTER X 12 GRIP ARRIBA</v>
          </cell>
          <cell r="AG9370" t="str">
            <v>197.03</v>
          </cell>
          <cell r="AH9370">
            <v>2</v>
          </cell>
          <cell r="AI9370" t="str">
            <v>046BR5388</v>
          </cell>
          <cell r="AN9370" t="str">
            <v>Sí</v>
          </cell>
        </row>
        <row r="9371">
          <cell r="A9371">
            <v>566</v>
          </cell>
          <cell r="B9371" t="str">
            <v>lucilaeugeni@gmail.com</v>
          </cell>
          <cell r="AF9371" t="str">
            <v>SECAPLATOS SILICONA 30.5 X 20.5 CM (Verde)</v>
          </cell>
          <cell r="AG9371" t="str">
            <v>294.01</v>
          </cell>
          <cell r="AH9371">
            <v>1</v>
          </cell>
          <cell r="AI9371" t="str">
            <v>BA3015 MERCA SEPA</v>
          </cell>
          <cell r="AN9371" t="str">
            <v>Sí</v>
          </cell>
        </row>
        <row r="9372">
          <cell r="A9372">
            <v>566</v>
          </cell>
          <cell r="B9372" t="str">
            <v>lucilaeugeni@gmail.com</v>
          </cell>
          <cell r="AF9372" t="str">
            <v>VASO TERMICO CON TAPA Y FAJA (Rojo)</v>
          </cell>
          <cell r="AG9372" t="str">
            <v>296.47</v>
          </cell>
          <cell r="AH9372">
            <v>1</v>
          </cell>
          <cell r="AI9372" t="str">
            <v>019BA7578</v>
          </cell>
          <cell r="AN9372" t="str">
            <v>Sí</v>
          </cell>
        </row>
        <row r="9373">
          <cell r="A9373">
            <v>566</v>
          </cell>
          <cell r="B9373" t="str">
            <v>lucilaeugeni@gmail.com</v>
          </cell>
          <cell r="AF9373" t="str">
            <v>VASO TERMICO CON TAPA Y FAJA (Beige)</v>
          </cell>
          <cell r="AG9373" t="str">
            <v>296.47</v>
          </cell>
          <cell r="AH9373">
            <v>1</v>
          </cell>
          <cell r="AI9373" t="str">
            <v>019BA7578</v>
          </cell>
          <cell r="AN9373" t="str">
            <v>Sí</v>
          </cell>
        </row>
        <row r="9374">
          <cell r="A9374">
            <v>566</v>
          </cell>
          <cell r="B9374" t="str">
            <v>lucilaeugeni@gmail.com</v>
          </cell>
          <cell r="AF9374" t="str">
            <v>INFUSOR DE TE</v>
          </cell>
          <cell r="AG9374">
            <v>154</v>
          </cell>
          <cell r="AH9374">
            <v>1</v>
          </cell>
          <cell r="AI9374" t="str">
            <v>046BA4757</v>
          </cell>
          <cell r="AN9374" t="str">
            <v>Sí</v>
          </cell>
        </row>
        <row r="9375">
          <cell r="A9375">
            <v>566</v>
          </cell>
          <cell r="B9375" t="str">
            <v>lucilaeugeni@gmail.com</v>
          </cell>
          <cell r="AF9375" t="str">
            <v>BOWL CAPACIDAD 2.5 LTS (Rojo)</v>
          </cell>
          <cell r="AG9375" t="str">
            <v>216.7</v>
          </cell>
          <cell r="AH9375">
            <v>1</v>
          </cell>
          <cell r="AI9375" t="str">
            <v>BP02003 BIPO</v>
          </cell>
          <cell r="AN9375" t="str">
            <v>Sí</v>
          </cell>
        </row>
        <row r="9376">
          <cell r="A9376">
            <v>566</v>
          </cell>
          <cell r="B9376" t="str">
            <v>lucilaeugeni@gmail.com</v>
          </cell>
          <cell r="AF9376" t="str">
            <v>BOWL CAPACIDAD 2.5 LTS (Negro)</v>
          </cell>
          <cell r="AG9376" t="str">
            <v>216.7</v>
          </cell>
          <cell r="AH9376">
            <v>1</v>
          </cell>
          <cell r="AI9376" t="str">
            <v>BP02002 BIPO</v>
          </cell>
          <cell r="AN9376" t="str">
            <v>Sí</v>
          </cell>
        </row>
        <row r="9377">
          <cell r="A9377">
            <v>566</v>
          </cell>
          <cell r="B9377" t="str">
            <v>lucilaeugeni@gmail.com</v>
          </cell>
          <cell r="AF9377" t="str">
            <v>BOWL CAPACIDAD 2.5 LTS (Blanco)</v>
          </cell>
          <cell r="AG9377" t="str">
            <v>216.7</v>
          </cell>
          <cell r="AH9377">
            <v>1</v>
          </cell>
          <cell r="AI9377" t="str">
            <v>BP02001</v>
          </cell>
          <cell r="AN9377" t="str">
            <v>Sí</v>
          </cell>
        </row>
        <row r="9378">
          <cell r="A9378">
            <v>566</v>
          </cell>
          <cell r="B9378" t="str">
            <v>lucilaeugeni@gmail.com</v>
          </cell>
          <cell r="AF9378" t="str">
            <v>ESPATULAS PLASTICO (Rojo)</v>
          </cell>
          <cell r="AG9378" t="str">
            <v>88.94</v>
          </cell>
          <cell r="AH9378">
            <v>1</v>
          </cell>
          <cell r="AI9378" t="str">
            <v>019BA7572BA</v>
          </cell>
          <cell r="AN9378" t="str">
            <v>Sí</v>
          </cell>
        </row>
        <row r="9379">
          <cell r="A9379">
            <v>566</v>
          </cell>
          <cell r="B9379" t="str">
            <v>lucilaeugeni@gmail.com</v>
          </cell>
          <cell r="AF9379" t="str">
            <v>ESPATULAS PLASTICO (Rosa)</v>
          </cell>
          <cell r="AG9379" t="str">
            <v>88.94</v>
          </cell>
          <cell r="AH9379">
            <v>1</v>
          </cell>
          <cell r="AI9379" t="str">
            <v>019BA7572BA</v>
          </cell>
          <cell r="AN9379" t="str">
            <v>Sí</v>
          </cell>
        </row>
        <row r="9380">
          <cell r="A9380">
            <v>566</v>
          </cell>
          <cell r="B9380" t="str">
            <v>lucilaeugeni@gmail.com</v>
          </cell>
          <cell r="AF9380" t="str">
            <v>INFUSOR DE TE ACERO INX. 16 CM LARGO</v>
          </cell>
          <cell r="AG9380" t="str">
            <v>140.86</v>
          </cell>
          <cell r="AH9380">
            <v>1</v>
          </cell>
          <cell r="AI9380" t="str">
            <v>BA4795</v>
          </cell>
          <cell r="AN9380" t="str">
            <v>Sí</v>
          </cell>
        </row>
        <row r="9381">
          <cell r="A9381">
            <v>566</v>
          </cell>
          <cell r="B9381" t="str">
            <v>lucilaeugeni@gmail.com</v>
          </cell>
          <cell r="AF9381" t="str">
            <v>COLADOR BALLENA 32CM X 10.5CM (Fucsia)</v>
          </cell>
          <cell r="AG9381" t="str">
            <v>144.56</v>
          </cell>
          <cell r="AH9381">
            <v>1</v>
          </cell>
          <cell r="AN9381" t="str">
            <v>Sí</v>
          </cell>
        </row>
        <row r="9382">
          <cell r="A9382">
            <v>566</v>
          </cell>
          <cell r="B9382" t="str">
            <v>lucilaeugeni@gmail.com</v>
          </cell>
          <cell r="AF9382" t="str">
            <v>RALLADOR VERDE 20x4 CM</v>
          </cell>
          <cell r="AG9382" t="str">
            <v>414.59</v>
          </cell>
          <cell r="AH9382">
            <v>1</v>
          </cell>
          <cell r="AI9382" t="str">
            <v>BA6436</v>
          </cell>
          <cell r="AN9382" t="str">
            <v>Sí</v>
          </cell>
        </row>
        <row r="9383">
          <cell r="A9383">
            <v>566</v>
          </cell>
          <cell r="B9383" t="str">
            <v>lucilaeugeni@gmail.com</v>
          </cell>
          <cell r="AF9383" t="str">
            <v>RALLADOR DE MANO MEDIANO 20 CM</v>
          </cell>
          <cell r="AG9383" t="str">
            <v>43.87</v>
          </cell>
          <cell r="AH9383">
            <v>1</v>
          </cell>
          <cell r="AI9383" t="str">
            <v>BA7382</v>
          </cell>
          <cell r="AN9383" t="str">
            <v>Sí</v>
          </cell>
        </row>
        <row r="9384">
          <cell r="A9384">
            <v>566</v>
          </cell>
          <cell r="B9384" t="str">
            <v>lucilaeugeni@gmail.com</v>
          </cell>
          <cell r="AF9384" t="str">
            <v>MOLDE GALLETA CORAZON</v>
          </cell>
          <cell r="AG9384" t="str">
            <v>269.5</v>
          </cell>
          <cell r="AH9384">
            <v>1</v>
          </cell>
          <cell r="AI9384" t="str">
            <v>046BA4834</v>
          </cell>
          <cell r="AN9384" t="str">
            <v>Sí</v>
          </cell>
        </row>
        <row r="9385">
          <cell r="A9385">
            <v>566</v>
          </cell>
          <cell r="B9385" t="str">
            <v>lucilaeugeni@gmail.com</v>
          </cell>
          <cell r="AF9385" t="str">
            <v>BATIDOR SEMIAUTOMATICO 34 CM</v>
          </cell>
          <cell r="AG9385" t="str">
            <v>313.5</v>
          </cell>
          <cell r="AH9385">
            <v>2</v>
          </cell>
          <cell r="AI9385" t="str">
            <v>046BA4824</v>
          </cell>
          <cell r="AN9385" t="str">
            <v>Sí</v>
          </cell>
        </row>
        <row r="9386">
          <cell r="A9386">
            <v>566</v>
          </cell>
          <cell r="B9386" t="str">
            <v>lucilaeugeni@gmail.com</v>
          </cell>
          <cell r="AF9386" t="str">
            <v>MOLDE MUFFIN 6 DIVISIONES</v>
          </cell>
          <cell r="AG9386" t="str">
            <v>343.2</v>
          </cell>
          <cell r="AH9386">
            <v>1</v>
          </cell>
          <cell r="AI9386" t="str">
            <v>046BA4833</v>
          </cell>
          <cell r="AN9386" t="str">
            <v>Sí</v>
          </cell>
        </row>
        <row r="9387">
          <cell r="A9387">
            <v>566</v>
          </cell>
          <cell r="B9387" t="str">
            <v>lucilaeugeni@gmail.com</v>
          </cell>
          <cell r="AF9387" t="str">
            <v>MOLDE TARTERA 27 CM DIAM</v>
          </cell>
          <cell r="AG9387" t="str">
            <v>281.8</v>
          </cell>
          <cell r="AH9387">
            <v>1</v>
          </cell>
          <cell r="AI9387" t="str">
            <v>046BA4836 CON EL 15%</v>
          </cell>
          <cell r="AN9387" t="str">
            <v>Sí</v>
          </cell>
        </row>
        <row r="9388">
          <cell r="A9388">
            <v>566</v>
          </cell>
          <cell r="B9388" t="str">
            <v>lucilaeugeni@gmail.com</v>
          </cell>
          <cell r="AF9388" t="str">
            <v>MOLDE RAVIOLES CORAZON</v>
          </cell>
          <cell r="AG9388" t="str">
            <v>72.6</v>
          </cell>
          <cell r="AH9388">
            <v>2</v>
          </cell>
          <cell r="AI9388" t="str">
            <v>DIM2503LU</v>
          </cell>
          <cell r="AN9388" t="str">
            <v>Sí</v>
          </cell>
        </row>
        <row r="9389">
          <cell r="A9389">
            <v>565</v>
          </cell>
          <cell r="B9389" t="str">
            <v>candepulo@hotmail.com</v>
          </cell>
          <cell r="C9389">
            <v>43990</v>
          </cell>
          <cell r="D9389" t="str">
            <v>Abierta</v>
          </cell>
          <cell r="E9389" t="str">
            <v>Recibido</v>
          </cell>
          <cell r="F9389" t="str">
            <v>Enviado</v>
          </cell>
          <cell r="G9389" t="str">
            <v>ARS</v>
          </cell>
          <cell r="H9389" t="str">
            <v>906.2</v>
          </cell>
          <cell r="I9389">
            <v>0</v>
          </cell>
          <cell r="J9389">
            <v>0</v>
          </cell>
          <cell r="K9389" t="str">
            <v>906.2</v>
          </cell>
          <cell r="L9389" t="str">
            <v>Candelaria Pulo</v>
          </cell>
          <cell r="M9389">
            <v>36929939</v>
          </cell>
          <cell r="N9389">
            <v>1135006145</v>
          </cell>
          <cell r="O9389" t="str">
            <v>Candelaria Pulo</v>
          </cell>
          <cell r="P9389">
            <v>1135006145</v>
          </cell>
          <cell r="Q9389" t="str">
            <v>Agüero</v>
          </cell>
          <cell r="R9389">
            <v>1595</v>
          </cell>
          <cell r="S9389" t="str">
            <v>Piso 5 depto 8</v>
          </cell>
          <cell r="T9389" t="str">
            <v>Palermo</v>
          </cell>
          <cell r="U9389" t="str">
            <v>Caba</v>
          </cell>
          <cell r="V9389">
            <v>1425</v>
          </cell>
          <cell r="W9389" t="str">
            <v>Capital Federal</v>
          </cell>
          <cell r="Y9389" t="str">
            <v>SIN CARGO (CABA Y GRAN PARTE DE GBA)</v>
          </cell>
          <cell r="Z9389" t="str">
            <v>Mercado Pago</v>
          </cell>
          <cell r="AD9389">
            <v>43990</v>
          </cell>
          <cell r="AE9389">
            <v>43993</v>
          </cell>
          <cell r="AF9389" t="str">
            <v>ALMOHADÓN DE PANA AZUL 50*36 CM.</v>
          </cell>
          <cell r="AG9389" t="str">
            <v>453.1</v>
          </cell>
          <cell r="AH9389">
            <v>2</v>
          </cell>
          <cell r="AI9389" t="str">
            <v>AL7766</v>
          </cell>
          <cell r="AJ9389" t="str">
            <v>Móvil</v>
          </cell>
          <cell r="AK9389" t="str">
            <v xml:space="preserve">LLEGA 12-06 ENTRE 8 Y 17 HORAS </v>
          </cell>
          <cell r="AL9389">
            <v>1518958414</v>
          </cell>
          <cell r="AM9389">
            <v>225161591</v>
          </cell>
          <cell r="AN9389" t="str">
            <v>Sí</v>
          </cell>
        </row>
        <row r="9390">
          <cell r="A9390">
            <v>564</v>
          </cell>
          <cell r="B9390" t="str">
            <v>pauladanielaleon@hotmail.com</v>
          </cell>
          <cell r="C9390">
            <v>43990</v>
          </cell>
          <cell r="D9390" t="str">
            <v>Abierta</v>
          </cell>
          <cell r="E9390" t="str">
            <v>Recibido</v>
          </cell>
          <cell r="F9390" t="str">
            <v>Enviado</v>
          </cell>
          <cell r="G9390" t="str">
            <v>ARS</v>
          </cell>
          <cell r="H9390" t="str">
            <v>2682.24</v>
          </cell>
          <cell r="I9390">
            <v>0</v>
          </cell>
          <cell r="J9390">
            <v>0</v>
          </cell>
          <cell r="K9390" t="str">
            <v>2682.24</v>
          </cell>
          <cell r="L9390" t="str">
            <v>Paula Daniela Leon</v>
          </cell>
          <cell r="M9390">
            <v>33511393</v>
          </cell>
          <cell r="N9390">
            <v>1162015291</v>
          </cell>
          <cell r="O9390" t="str">
            <v>Paula Daniela Leon</v>
          </cell>
          <cell r="P9390">
            <v>1162015291</v>
          </cell>
          <cell r="Q9390" t="str">
            <v>Besares</v>
          </cell>
          <cell r="R9390">
            <v>2396</v>
          </cell>
          <cell r="S9390" t="str">
            <v>4 C</v>
          </cell>
          <cell r="T9390" t="str">
            <v>Nuñez</v>
          </cell>
          <cell r="U9390" t="str">
            <v>Caba</v>
          </cell>
          <cell r="V9390">
            <v>1429</v>
          </cell>
          <cell r="W9390" t="str">
            <v>Capital Federal</v>
          </cell>
          <cell r="Y9390" t="str">
            <v>SIN CARGO (CABA Y GRAN PARTE DE GBA)</v>
          </cell>
          <cell r="Z9390" t="str">
            <v>Mercado Pago</v>
          </cell>
          <cell r="AC9390" t="str">
            <v>Entregar cualquier dia menos SABADOS.</v>
          </cell>
          <cell r="AD9390">
            <v>43990</v>
          </cell>
          <cell r="AE9390">
            <v>43993</v>
          </cell>
          <cell r="AF9390" t="str">
            <v>MOLDE MUFFINS 12 DIVISIONES 34X26X3CM</v>
          </cell>
          <cell r="AG9390" t="str">
            <v>1120.02</v>
          </cell>
          <cell r="AH9390">
            <v>2</v>
          </cell>
          <cell r="AI9390" t="str">
            <v>046BA4830 15% DE BULTO</v>
          </cell>
          <cell r="AJ9390" t="str">
            <v>Web</v>
          </cell>
          <cell r="AK9390" t="str">
            <v>LLEGA 12-06 ENTRE 8 Y 17 HORAS</v>
          </cell>
          <cell r="AL9390">
            <v>1518935169</v>
          </cell>
          <cell r="AM9390">
            <v>225154309</v>
          </cell>
          <cell r="AN9390" t="str">
            <v>Sí</v>
          </cell>
        </row>
        <row r="9391">
          <cell r="A9391">
            <v>564</v>
          </cell>
          <cell r="B9391" t="str">
            <v>pauladanielaleon@hotmail.com</v>
          </cell>
          <cell r="AF9391" t="str">
            <v>MOLDE BUDINERA</v>
          </cell>
          <cell r="AG9391" t="str">
            <v>442.2</v>
          </cell>
          <cell r="AH9391">
            <v>1</v>
          </cell>
          <cell r="AI9391" t="str">
            <v>046BA4829</v>
          </cell>
          <cell r="AN9391" t="str">
            <v>Sí</v>
          </cell>
        </row>
        <row r="9392">
          <cell r="A9392">
            <v>563</v>
          </cell>
          <cell r="B9392" t="str">
            <v>sabrireuther@hotmail.com</v>
          </cell>
          <cell r="C9392">
            <v>43990</v>
          </cell>
          <cell r="D9392" t="str">
            <v>Abierta</v>
          </cell>
          <cell r="E9392" t="str">
            <v>Recibido</v>
          </cell>
          <cell r="F9392" t="str">
            <v>Enviado</v>
          </cell>
          <cell r="G9392" t="str">
            <v>ARS</v>
          </cell>
          <cell r="H9392" t="str">
            <v>640.52</v>
          </cell>
          <cell r="I9392" t="str">
            <v>96.08</v>
          </cell>
          <cell r="J9392">
            <v>0</v>
          </cell>
          <cell r="K9392" t="str">
            <v>544.44</v>
          </cell>
          <cell r="L9392" t="str">
            <v>Sabrina Reuther</v>
          </cell>
          <cell r="M9392">
            <v>36702187</v>
          </cell>
          <cell r="N9392">
            <v>1154878535</v>
          </cell>
          <cell r="O9392" t="str">
            <v>Sabrina Reuther</v>
          </cell>
          <cell r="P9392">
            <v>1154878535</v>
          </cell>
          <cell r="Q9392" t="str">
            <v>Av libertador</v>
          </cell>
          <cell r="R9392">
            <v>1265</v>
          </cell>
          <cell r="S9392" t="str">
            <v>Piso 12 dpto 01</v>
          </cell>
          <cell r="T9392" t="str">
            <v>Vicente lopez</v>
          </cell>
          <cell r="U9392" t="str">
            <v>Bs as</v>
          </cell>
          <cell r="V9392">
            <v>1638</v>
          </cell>
          <cell r="W9392" t="str">
            <v>Gran Buenos Aires</v>
          </cell>
          <cell r="Y9392" t="str">
            <v>SIN CARGO (CABA Y GRAN PARTE DE GBA)</v>
          </cell>
          <cell r="Z9392" t="str">
            <v>Mercado Pago</v>
          </cell>
          <cell r="AA9392" t="str">
            <v>GIMEACCARDI</v>
          </cell>
          <cell r="AD9392">
            <v>43990</v>
          </cell>
          <cell r="AE9392">
            <v>43993</v>
          </cell>
          <cell r="AF9392" t="str">
            <v>ESPEJO CON BASE DE MADERA MARRON CLARO 25.5 X 15 CM</v>
          </cell>
          <cell r="AG9392" t="str">
            <v>640.52</v>
          </cell>
          <cell r="AH9392">
            <v>1</v>
          </cell>
          <cell r="AI9392" t="str">
            <v>DE7595</v>
          </cell>
          <cell r="AJ9392" t="str">
            <v>Móvil</v>
          </cell>
          <cell r="AK9392" t="str">
            <v>LLEGA 16-06 ENTRE 8 Y 17 HORAS</v>
          </cell>
          <cell r="AL9392">
            <v>1518915257</v>
          </cell>
          <cell r="AM9392">
            <v>224417689</v>
          </cell>
          <cell r="AN9392" t="str">
            <v>Sí</v>
          </cell>
        </row>
        <row r="9393">
          <cell r="A9393">
            <v>562</v>
          </cell>
          <cell r="B9393" t="str">
            <v>paisdaniela@hotmail.com</v>
          </cell>
          <cell r="C9393">
            <v>43990</v>
          </cell>
          <cell r="D9393" t="str">
            <v>Abierta</v>
          </cell>
          <cell r="E9393" t="str">
            <v>Recibido</v>
          </cell>
          <cell r="F9393" t="str">
            <v>Enviado</v>
          </cell>
          <cell r="G9393" t="str">
            <v>ARS</v>
          </cell>
          <cell r="H9393">
            <v>627</v>
          </cell>
          <cell r="I9393" t="str">
            <v>94.05</v>
          </cell>
          <cell r="J9393">
            <v>0</v>
          </cell>
          <cell r="K9393" t="str">
            <v>532.95</v>
          </cell>
          <cell r="L9393" t="str">
            <v>Daniela Pais</v>
          </cell>
          <cell r="M9393">
            <v>33295620</v>
          </cell>
          <cell r="N9393">
            <v>111564609921</v>
          </cell>
          <cell r="O9393" t="str">
            <v>Daniela Pais</v>
          </cell>
          <cell r="P9393">
            <v>111564609921</v>
          </cell>
          <cell r="Q9393" t="str">
            <v>Manuel baliña</v>
          </cell>
          <cell r="R9393">
            <v>1381</v>
          </cell>
          <cell r="T9393" t="str">
            <v>Banfield</v>
          </cell>
          <cell r="U9393" t="str">
            <v>Lomas de Zamora</v>
          </cell>
          <cell r="V9393">
            <v>1828</v>
          </cell>
          <cell r="W9393" t="str">
            <v>Gran Buenos Aires</v>
          </cell>
          <cell r="Y9393" t="str">
            <v>SIN CARGO (CABA Y GRAN PARTE DE GBA)</v>
          </cell>
          <cell r="Z9393" t="str">
            <v>Mercado Pago</v>
          </cell>
          <cell r="AA9393" t="str">
            <v>AGUSBAKEOFF</v>
          </cell>
          <cell r="AD9393">
            <v>43990</v>
          </cell>
          <cell r="AE9393">
            <v>43993</v>
          </cell>
          <cell r="AF9393" t="str">
            <v>BATIDOR SEMIAUTOMATICO 34 CM</v>
          </cell>
          <cell r="AG9393" t="str">
            <v>313.5</v>
          </cell>
          <cell r="AH9393">
            <v>2</v>
          </cell>
          <cell r="AI9393" t="str">
            <v>046BA4824</v>
          </cell>
          <cell r="AJ9393" t="str">
            <v>Móvil</v>
          </cell>
          <cell r="AK9393" t="str">
            <v>LLEGA 15-06 ENTRE 8 Y 17 HORAS</v>
          </cell>
          <cell r="AL9393">
            <v>1518913503</v>
          </cell>
          <cell r="AM9393">
            <v>225144364</v>
          </cell>
          <cell r="AN9393" t="str">
            <v>Sí</v>
          </cell>
        </row>
        <row r="9394">
          <cell r="A9394">
            <v>561</v>
          </cell>
          <cell r="B9394" t="str">
            <v>sanzandrea@hotmail.com</v>
          </cell>
          <cell r="C9394">
            <v>43990</v>
          </cell>
          <cell r="D9394" t="str">
            <v>Abierta</v>
          </cell>
          <cell r="E9394" t="str">
            <v>Recibido</v>
          </cell>
          <cell r="F9394" t="str">
            <v>Enviado</v>
          </cell>
          <cell r="G9394" t="str">
            <v>ARS</v>
          </cell>
          <cell r="H9394" t="str">
            <v>1806.31</v>
          </cell>
          <cell r="I9394">
            <v>0</v>
          </cell>
          <cell r="J9394">
            <v>0</v>
          </cell>
          <cell r="K9394" t="str">
            <v>1806.31</v>
          </cell>
          <cell r="L9394" t="str">
            <v>Andrea SAnz</v>
          </cell>
          <cell r="M9394">
            <v>27500769</v>
          </cell>
          <cell r="N9394">
            <v>1167369035</v>
          </cell>
          <cell r="O9394" t="str">
            <v>Analia Delguy</v>
          </cell>
          <cell r="P9394">
            <v>1167369035</v>
          </cell>
          <cell r="Q9394" t="str">
            <v>Sgto Diaz</v>
          </cell>
          <cell r="R9394">
            <v>260</v>
          </cell>
          <cell r="S9394" t="str">
            <v>1B Modulo 2. Condominio Los Naranjos</v>
          </cell>
          <cell r="T9394" t="str">
            <v>Tigre</v>
          </cell>
          <cell r="U9394" t="str">
            <v>Buenos Aires</v>
          </cell>
          <cell r="V9394">
            <v>1648</v>
          </cell>
          <cell r="W9394" t="str">
            <v>Gran Buenos Aires</v>
          </cell>
          <cell r="Y9394" t="str">
            <v>SIN CARGO (CABA Y GRAN PARTE DE GBA)</v>
          </cell>
          <cell r="Z9394" t="str">
            <v>Mercado Pago</v>
          </cell>
          <cell r="AC9394" t="str">
            <v>POR FAVOR NO ENVIAR FACTURA AL DOMICILIO PORQUE ES PARA REGALO! VA CON UN CARTEL !!! MANDA NATI POR MAIL.</v>
          </cell>
          <cell r="AD9394">
            <v>43990</v>
          </cell>
          <cell r="AE9394">
            <v>43992</v>
          </cell>
          <cell r="AF9394" t="str">
            <v>PUFF REDONDO CHICO COLOR GRIS DE 30CM Y 30H</v>
          </cell>
          <cell r="AG9394" t="str">
            <v>1806.31</v>
          </cell>
          <cell r="AH9394">
            <v>1</v>
          </cell>
          <cell r="AI9394" t="str">
            <v>AS7256</v>
          </cell>
          <cell r="AJ9394" t="str">
            <v>Web</v>
          </cell>
          <cell r="AK9394" t="str">
            <v>LLEGA 11 - 06 ENTRE 8 Y 17 HORAS !</v>
          </cell>
          <cell r="AL9394">
            <v>1518911489</v>
          </cell>
          <cell r="AM9394">
            <v>225119121</v>
          </cell>
          <cell r="AN9394" t="str">
            <v>Sí</v>
          </cell>
        </row>
        <row r="9395">
          <cell r="A9395">
            <v>560</v>
          </cell>
          <cell r="B9395" t="str">
            <v>micaela.fallati@gmail.com</v>
          </cell>
          <cell r="C9395">
            <v>43990</v>
          </cell>
          <cell r="D9395" t="str">
            <v>Abierta</v>
          </cell>
          <cell r="E9395" t="str">
            <v>Recibido</v>
          </cell>
          <cell r="F9395" t="str">
            <v>Enviado</v>
          </cell>
          <cell r="G9395" t="str">
            <v>ARS</v>
          </cell>
          <cell r="H9395" t="str">
            <v>3727.57</v>
          </cell>
          <cell r="I9395" t="str">
            <v>559.14</v>
          </cell>
          <cell r="J9395">
            <v>0</v>
          </cell>
          <cell r="K9395" t="str">
            <v>3168.43</v>
          </cell>
          <cell r="L9395" t="str">
            <v>Micaela fallati</v>
          </cell>
          <cell r="M9395">
            <v>41173740</v>
          </cell>
          <cell r="N9395">
            <v>1592176</v>
          </cell>
          <cell r="O9395" t="str">
            <v>Micaela fallati</v>
          </cell>
          <cell r="P9395">
            <v>1551592176</v>
          </cell>
          <cell r="Q9395" t="str">
            <v>Av Maipu</v>
          </cell>
          <cell r="R9395">
            <v>3090</v>
          </cell>
          <cell r="S9395">
            <v>0.25</v>
          </cell>
          <cell r="T9395" t="str">
            <v>olivos</v>
          </cell>
          <cell r="U9395" t="str">
            <v>Vte Lopez</v>
          </cell>
          <cell r="V9395">
            <v>1636</v>
          </cell>
          <cell r="W9395" t="str">
            <v>Gran Buenos Aires</v>
          </cell>
          <cell r="Y9395" t="str">
            <v>SIN CARGO (CABA Y GRAN PARTE DE GBA)</v>
          </cell>
          <cell r="Z9395" t="str">
            <v>Mercado Pago</v>
          </cell>
          <cell r="AA9395" t="str">
            <v>GIMEACCARDI</v>
          </cell>
          <cell r="AD9395">
            <v>43990</v>
          </cell>
          <cell r="AE9395">
            <v>43993</v>
          </cell>
          <cell r="AF9395" t="str">
            <v>JABONERA DE PLÁSTICO RAYAS 3 COLORES 13 CM (Celeste)</v>
          </cell>
          <cell r="AG9395" t="str">
            <v>195.64</v>
          </cell>
          <cell r="AH9395">
            <v>1</v>
          </cell>
          <cell r="AJ9395" t="str">
            <v>Web</v>
          </cell>
          <cell r="AK9395" t="str">
            <v>LLEGA 16-06 ENTRE 8 Y 17 HORAS</v>
          </cell>
          <cell r="AL9395">
            <v>1518805337</v>
          </cell>
          <cell r="AM9395">
            <v>225078159</v>
          </cell>
          <cell r="AN9395" t="str">
            <v>Sí</v>
          </cell>
        </row>
        <row r="9396">
          <cell r="A9396">
            <v>560</v>
          </cell>
          <cell r="B9396" t="str">
            <v>micaela.fallati@gmail.com</v>
          </cell>
          <cell r="AF9396" t="str">
            <v>INDIVIDUAL DE CUERINA 32.5CM DIAM</v>
          </cell>
          <cell r="AG9396" t="str">
            <v>385.03</v>
          </cell>
          <cell r="AH9396">
            <v>1</v>
          </cell>
          <cell r="AI9396" t="str">
            <v>CHUIN03C</v>
          </cell>
          <cell r="AN9396" t="str">
            <v>Sí</v>
          </cell>
        </row>
        <row r="9397">
          <cell r="A9397">
            <v>560</v>
          </cell>
          <cell r="B9397" t="str">
            <v>micaela.fallati@gmail.com</v>
          </cell>
          <cell r="AF9397" t="str">
            <v>VASO FUCSIA FACETADO Y EXPRIMIDOR</v>
          </cell>
          <cell r="AG9397" t="str">
            <v>184.99</v>
          </cell>
          <cell r="AH9397">
            <v>1</v>
          </cell>
          <cell r="AI9397" t="str">
            <v>BP24008 BIPO</v>
          </cell>
          <cell r="AN9397" t="str">
            <v>Sí</v>
          </cell>
        </row>
        <row r="9398">
          <cell r="A9398">
            <v>560</v>
          </cell>
          <cell r="B9398" t="str">
            <v>micaela.fallati@gmail.com</v>
          </cell>
          <cell r="AF9398" t="str">
            <v>BOWL BAMBOO BLANCO 6X12CM</v>
          </cell>
          <cell r="AG9398" t="str">
            <v>491.7</v>
          </cell>
          <cell r="AH9398">
            <v>1</v>
          </cell>
          <cell r="AI9398" t="str">
            <v>BA7830</v>
          </cell>
          <cell r="AN9398" t="str">
            <v>Sí</v>
          </cell>
        </row>
        <row r="9399">
          <cell r="A9399">
            <v>560</v>
          </cell>
          <cell r="B9399" t="str">
            <v>micaela.fallati@gmail.com</v>
          </cell>
          <cell r="AF9399" t="str">
            <v>TABLA DE MADERA DISOLLE 45 X 27 X 3 CM</v>
          </cell>
          <cell r="AG9399" t="str">
            <v>1408.67</v>
          </cell>
          <cell r="AH9399">
            <v>1</v>
          </cell>
          <cell r="AI9399" t="str">
            <v>TABLA04 (5204)</v>
          </cell>
          <cell r="AN9399" t="str">
            <v>Sí</v>
          </cell>
        </row>
        <row r="9400">
          <cell r="A9400">
            <v>560</v>
          </cell>
          <cell r="B9400" t="str">
            <v>micaela.fallati@gmail.com</v>
          </cell>
          <cell r="AF9400" t="str">
            <v>RALLADOR LDE CITTRICOS LARGO C/MANGO PROTECTOR</v>
          </cell>
          <cell r="AG9400" t="str">
            <v>652.29</v>
          </cell>
          <cell r="AH9400">
            <v>1</v>
          </cell>
          <cell r="AI9400" t="str">
            <v>046BA6854</v>
          </cell>
          <cell r="AN9400" t="str">
            <v>Sí</v>
          </cell>
        </row>
        <row r="9401">
          <cell r="A9401">
            <v>560</v>
          </cell>
          <cell r="B9401" t="str">
            <v>micaela.fallati@gmail.com</v>
          </cell>
          <cell r="AF9401" t="str">
            <v>RALLADOR ROSA 20 X 4 CM</v>
          </cell>
          <cell r="AG9401" t="str">
            <v>409.25</v>
          </cell>
          <cell r="AH9401">
            <v>1</v>
          </cell>
          <cell r="AI9401" t="str">
            <v>BA6438</v>
          </cell>
          <cell r="AN9401" t="str">
            <v>Sí</v>
          </cell>
        </row>
        <row r="9402">
          <cell r="A9402">
            <v>559</v>
          </cell>
          <cell r="B9402" t="str">
            <v>fer.pardo01@gmail.com</v>
          </cell>
          <cell r="C9402">
            <v>43990</v>
          </cell>
          <cell r="D9402" t="str">
            <v>Abierta</v>
          </cell>
          <cell r="E9402" t="str">
            <v>Recibido</v>
          </cell>
          <cell r="F9402" t="str">
            <v>Enviado</v>
          </cell>
          <cell r="G9402" t="str">
            <v>ARS</v>
          </cell>
          <cell r="H9402" t="str">
            <v>1842.87</v>
          </cell>
          <cell r="I9402">
            <v>0</v>
          </cell>
          <cell r="J9402">
            <v>0</v>
          </cell>
          <cell r="K9402" t="str">
            <v>1842.87</v>
          </cell>
          <cell r="L9402" t="str">
            <v>Fernanda Pardo</v>
          </cell>
          <cell r="M9402">
            <v>31877728</v>
          </cell>
          <cell r="N9402">
            <v>1169223453</v>
          </cell>
          <cell r="O9402" t="str">
            <v>Fernanda Pardo</v>
          </cell>
          <cell r="P9402">
            <v>1169223453</v>
          </cell>
          <cell r="Q9402" t="str">
            <v>Virrey liniers</v>
          </cell>
          <cell r="R9402">
            <v>1241</v>
          </cell>
          <cell r="S9402">
            <v>4</v>
          </cell>
          <cell r="T9402" t="str">
            <v>Boedo</v>
          </cell>
          <cell r="U9402" t="str">
            <v>Caba</v>
          </cell>
          <cell r="V9402">
            <v>1241</v>
          </cell>
          <cell r="W9402" t="str">
            <v>Capital Federal</v>
          </cell>
          <cell r="Y9402" t="str">
            <v>SIN CARGO (CABA Y GRAN PARTE DE GBA)</v>
          </cell>
          <cell r="Z9402" t="str">
            <v>Mercado Pago</v>
          </cell>
          <cell r="AD9402">
            <v>43990</v>
          </cell>
          <cell r="AE9402">
            <v>43993</v>
          </cell>
          <cell r="AF9402" t="str">
            <v>RALLADOR DE MANO MEDIANO 20 CM</v>
          </cell>
          <cell r="AG9402" t="str">
            <v>43.87</v>
          </cell>
          <cell r="AH9402">
            <v>1</v>
          </cell>
          <cell r="AI9402" t="str">
            <v>BA7382</v>
          </cell>
          <cell r="AJ9402" t="str">
            <v>Móvil</v>
          </cell>
          <cell r="AK9402" t="str">
            <v>LLEGA 12-06 ENTRE 8 Y 17 HORAS</v>
          </cell>
          <cell r="AL9402">
            <v>1518777360</v>
          </cell>
          <cell r="AM9402">
            <v>224494614</v>
          </cell>
          <cell r="AN9402" t="str">
            <v>Sí</v>
          </cell>
        </row>
        <row r="9403">
          <cell r="A9403">
            <v>559</v>
          </cell>
          <cell r="B9403" t="str">
            <v>fer.pardo01@gmail.com</v>
          </cell>
          <cell r="AF9403" t="str">
            <v>SET: BALDE CENTRIFUGADOR + 1 TRAPEADOR CON MOPA+ REPUESTO MOPA</v>
          </cell>
          <cell r="AG9403">
            <v>1799</v>
          </cell>
          <cell r="AH9403">
            <v>1</v>
          </cell>
          <cell r="AI9403" t="str">
            <v>046LI6698</v>
          </cell>
          <cell r="AN9403" t="str">
            <v>Sí</v>
          </cell>
        </row>
        <row r="9404">
          <cell r="A9404">
            <v>558</v>
          </cell>
          <cell r="B9404" t="str">
            <v>diascamilaromero@gmail.com</v>
          </cell>
          <cell r="C9404">
            <v>43990</v>
          </cell>
          <cell r="D9404" t="str">
            <v>Abierta</v>
          </cell>
          <cell r="E9404" t="str">
            <v>Recibido</v>
          </cell>
          <cell r="F9404" t="str">
            <v>Enviado</v>
          </cell>
          <cell r="G9404" t="str">
            <v>ARS</v>
          </cell>
          <cell r="H9404" t="str">
            <v>1255.23</v>
          </cell>
          <cell r="I9404" t="str">
            <v>188.28</v>
          </cell>
          <cell r="J9404">
            <v>655</v>
          </cell>
          <cell r="K9404" t="str">
            <v>1721.95</v>
          </cell>
          <cell r="L9404" t="str">
            <v>Lucas Giacche</v>
          </cell>
          <cell r="M9404">
            <v>37861345</v>
          </cell>
          <cell r="N9404">
            <v>1134358175</v>
          </cell>
          <cell r="O9404" t="str">
            <v>Lucas Giacche</v>
          </cell>
          <cell r="P9404">
            <v>1134358175</v>
          </cell>
          <cell r="Q9404" t="str">
            <v>Calle 158, esquina 54</v>
          </cell>
          <cell r="R9404">
            <v>5400</v>
          </cell>
          <cell r="U9404" t="str">
            <v>Hudson</v>
          </cell>
          <cell r="V9404">
            <v>1885</v>
          </cell>
          <cell r="W9404" t="str">
            <v>Gran Buenos Aires</v>
          </cell>
          <cell r="Y9404" t="str">
            <v>Correo Argentino - Encomienda Clásica</v>
          </cell>
          <cell r="Z9404" t="str">
            <v>Mercado Pago</v>
          </cell>
          <cell r="AA9404" t="str">
            <v>GIMEACCARDI</v>
          </cell>
          <cell r="AB9404" t="str">
            <v>Dejo otro celular 1136382119</v>
          </cell>
          <cell r="AD9404">
            <v>43990</v>
          </cell>
          <cell r="AE9404">
            <v>43993</v>
          </cell>
          <cell r="AF9404" t="str">
            <v>BOWL BAMBOO GRIS 6X12CM</v>
          </cell>
          <cell r="AG9404" t="str">
            <v>491.7</v>
          </cell>
          <cell r="AH9404">
            <v>1</v>
          </cell>
          <cell r="AI9404" t="str">
            <v>BA7832</v>
          </cell>
          <cell r="AJ9404" t="str">
            <v>Móvil</v>
          </cell>
          <cell r="AK9404" t="str">
            <v>LLEGA 15-06 ENTRE 8 Y 17 HORAS</v>
          </cell>
          <cell r="AL9404">
            <v>1518772390</v>
          </cell>
          <cell r="AM9404">
            <v>225065757</v>
          </cell>
          <cell r="AN9404" t="str">
            <v>Sí</v>
          </cell>
        </row>
        <row r="9405">
          <cell r="A9405">
            <v>558</v>
          </cell>
          <cell r="B9405" t="str">
            <v>diascamilaromero@gmail.com</v>
          </cell>
          <cell r="AF9405" t="str">
            <v>LATA BISCUITS 22 CM</v>
          </cell>
          <cell r="AG9405" t="str">
            <v>370.84</v>
          </cell>
          <cell r="AH9405">
            <v>1</v>
          </cell>
          <cell r="AI9405" t="str">
            <v>046CX5101D2</v>
          </cell>
          <cell r="AN9405" t="str">
            <v>Sí</v>
          </cell>
        </row>
        <row r="9406">
          <cell r="A9406">
            <v>558</v>
          </cell>
          <cell r="B9406" t="str">
            <v>diascamilaromero@gmail.com</v>
          </cell>
          <cell r="AF9406" t="str">
            <v>BOTELLA MILK CORCHO ECOLOGICO</v>
          </cell>
          <cell r="AG9406" t="str">
            <v>392.69</v>
          </cell>
          <cell r="AH9406">
            <v>1</v>
          </cell>
          <cell r="AI9406" t="str">
            <v>019BO5218NEW</v>
          </cell>
          <cell r="AN9406" t="str">
            <v>Sí</v>
          </cell>
        </row>
        <row r="9407">
          <cell r="A9407">
            <v>557</v>
          </cell>
          <cell r="B9407" t="str">
            <v>analaloca25@hotmail.com</v>
          </cell>
          <cell r="C9407">
            <v>43990</v>
          </cell>
          <cell r="D9407" t="str">
            <v>Abierta</v>
          </cell>
          <cell r="E9407" t="str">
            <v>Recibido</v>
          </cell>
          <cell r="F9407" t="str">
            <v>Enviado</v>
          </cell>
          <cell r="G9407" t="str">
            <v>ARS</v>
          </cell>
          <cell r="H9407" t="str">
            <v>4058.04</v>
          </cell>
          <cell r="I9407" t="str">
            <v>608.71</v>
          </cell>
          <cell r="J9407">
            <v>0</v>
          </cell>
          <cell r="K9407" t="str">
            <v>3449.33</v>
          </cell>
          <cell r="L9407" t="str">
            <v>Anabella Verna</v>
          </cell>
          <cell r="M9407">
            <v>34722716</v>
          </cell>
          <cell r="N9407">
            <v>1139122926</v>
          </cell>
          <cell r="O9407" t="str">
            <v>Anabella Verna</v>
          </cell>
          <cell r="P9407">
            <v>1139122926</v>
          </cell>
          <cell r="Q9407" t="str">
            <v>Av Eva Peron</v>
          </cell>
          <cell r="R9407">
            <v>3524</v>
          </cell>
          <cell r="S9407">
            <v>4</v>
          </cell>
          <cell r="T9407" t="str">
            <v>Billingurths</v>
          </cell>
          <cell r="U9407" t="str">
            <v>Bs As</v>
          </cell>
          <cell r="V9407">
            <v>1650</v>
          </cell>
          <cell r="W9407" t="str">
            <v>Gran Buenos Aires</v>
          </cell>
          <cell r="Y9407" t="str">
            <v>SIN CARGO (CABA Y GRAN PARTE DE GBA)</v>
          </cell>
          <cell r="Z9407" t="str">
            <v>Mercado Pago</v>
          </cell>
          <cell r="AA9407" t="str">
            <v>GIMEACCARDI</v>
          </cell>
          <cell r="AC9407" t="str">
            <v>EL TIMBRE ES EL 3!!</v>
          </cell>
          <cell r="AD9407">
            <v>43990</v>
          </cell>
          <cell r="AE9407">
            <v>43993</v>
          </cell>
          <cell r="AF9407" t="str">
            <v>INDIVIDUAL DE CUERINA MAPA 32.5CM DIAM</v>
          </cell>
          <cell r="AG9407" t="str">
            <v>385.03</v>
          </cell>
          <cell r="AH9407">
            <v>2</v>
          </cell>
          <cell r="AI9407" t="str">
            <v>CHUIN37c</v>
          </cell>
          <cell r="AJ9407" t="str">
            <v>Móvil</v>
          </cell>
          <cell r="AK9407" t="str">
            <v>LLEGA 15-06 ENTRE 8 Y 17 HORAS</v>
          </cell>
          <cell r="AL9407">
            <v>1518750788</v>
          </cell>
          <cell r="AM9407">
            <v>225068023</v>
          </cell>
          <cell r="AN9407" t="str">
            <v>Sí</v>
          </cell>
        </row>
        <row r="9408">
          <cell r="A9408">
            <v>557</v>
          </cell>
          <cell r="B9408" t="str">
            <v>analaloca25@hotmail.com</v>
          </cell>
          <cell r="AF9408" t="str">
            <v>BOWL BAMBOO NEGRO 6X15CM</v>
          </cell>
          <cell r="AG9408">
            <v>539</v>
          </cell>
          <cell r="AH9408">
            <v>1</v>
          </cell>
          <cell r="AI9408" t="str">
            <v>BA7798</v>
          </cell>
          <cell r="AN9408" t="str">
            <v>Sí</v>
          </cell>
        </row>
        <row r="9409">
          <cell r="A9409">
            <v>557</v>
          </cell>
          <cell r="B9409" t="str">
            <v>analaloca25@hotmail.com</v>
          </cell>
          <cell r="AF9409" t="str">
            <v>BOWL BAMBOO NEGRO 6X12CM</v>
          </cell>
          <cell r="AG9409" t="str">
            <v>491.7</v>
          </cell>
          <cell r="AH9409">
            <v>1</v>
          </cell>
          <cell r="AI9409" t="str">
            <v>BA7831</v>
          </cell>
          <cell r="AN9409" t="str">
            <v>Sí</v>
          </cell>
        </row>
        <row r="9410">
          <cell r="A9410">
            <v>557</v>
          </cell>
          <cell r="B9410" t="str">
            <v>analaloca25@hotmail.com</v>
          </cell>
          <cell r="AF9410" t="str">
            <v>BANDEJA BAMBOO BLANCO 40X5CM</v>
          </cell>
          <cell r="AG9410" t="str">
            <v>2257.28</v>
          </cell>
          <cell r="AH9410">
            <v>1</v>
          </cell>
          <cell r="AI9410" t="str">
            <v>BA8133BLA</v>
          </cell>
          <cell r="AN9410" t="str">
            <v>Sí</v>
          </cell>
        </row>
        <row r="9411">
          <cell r="A9411">
            <v>556</v>
          </cell>
          <cell r="B9411" t="str">
            <v>belenbertuzzi@gmail.com</v>
          </cell>
          <cell r="C9411">
            <v>43990</v>
          </cell>
          <cell r="D9411" t="str">
            <v>Abierta</v>
          </cell>
          <cell r="E9411" t="str">
            <v>Recibido</v>
          </cell>
          <cell r="F9411" t="str">
            <v>Enviado</v>
          </cell>
          <cell r="G9411" t="str">
            <v>ARS</v>
          </cell>
          <cell r="H9411" t="str">
            <v>3612.62</v>
          </cell>
          <cell r="I9411" t="str">
            <v>541.89</v>
          </cell>
          <cell r="J9411">
            <v>0</v>
          </cell>
          <cell r="K9411" t="str">
            <v>3070.73</v>
          </cell>
          <cell r="L9411" t="str">
            <v>Maria Belen Bertuzzi</v>
          </cell>
          <cell r="M9411">
            <v>36778653</v>
          </cell>
          <cell r="N9411">
            <v>3814756124</v>
          </cell>
          <cell r="O9411" t="str">
            <v>Maria Belen BERTUZZI</v>
          </cell>
          <cell r="P9411">
            <v>3814756124</v>
          </cell>
          <cell r="Q9411" t="str">
            <v>Rivadavia</v>
          </cell>
          <cell r="R9411">
            <v>639</v>
          </cell>
          <cell r="S9411">
            <v>6</v>
          </cell>
          <cell r="T9411" t="str">
            <v>SAN ISIDRO</v>
          </cell>
          <cell r="U9411" t="str">
            <v>San Isidro</v>
          </cell>
          <cell r="V9411">
            <v>1642</v>
          </cell>
          <cell r="W9411" t="str">
            <v>Gran Buenos Aires</v>
          </cell>
          <cell r="Y9411" t="str">
            <v>SIN CARGO (CABA Y GRAN PARTE DE GBA)</v>
          </cell>
          <cell r="Z9411" t="str">
            <v>Mercado Pago</v>
          </cell>
          <cell r="AA9411" t="str">
            <v>AGUSBAKEOFF</v>
          </cell>
          <cell r="AB9411" t="str">
            <v>RIVADAVIA 639 DPTO 6. BERTUZZI MARIA BELEN! CUALQUIER COSA EL CELULAR ES 0381 154756124</v>
          </cell>
          <cell r="AD9411">
            <v>43990</v>
          </cell>
          <cell r="AE9411">
            <v>43992</v>
          </cell>
          <cell r="AF9411" t="str">
            <v>PUFF REDONDO CHICO BLANCO DE 30CM Y 30H</v>
          </cell>
          <cell r="AG9411" t="str">
            <v>1806.31</v>
          </cell>
          <cell r="AH9411">
            <v>1</v>
          </cell>
          <cell r="AI9411" t="str">
            <v>AS7258</v>
          </cell>
          <cell r="AJ9411" t="str">
            <v>Web</v>
          </cell>
          <cell r="AK9411" t="str">
            <v>LLEGA 12-06 ENTRE 8 Y 17 HORAS</v>
          </cell>
          <cell r="AL9411">
            <v>1518724568</v>
          </cell>
          <cell r="AM9411">
            <v>225050062</v>
          </cell>
          <cell r="AN9411" t="str">
            <v>Sí</v>
          </cell>
        </row>
        <row r="9412">
          <cell r="A9412">
            <v>556</v>
          </cell>
          <cell r="B9412" t="str">
            <v>belenbertuzzi@gmail.com</v>
          </cell>
          <cell r="AF9412" t="str">
            <v>PUFF REDONDO CHICO COLOR GRIS DE 30CM Y 30H</v>
          </cell>
          <cell r="AG9412" t="str">
            <v>1806.31</v>
          </cell>
          <cell r="AH9412">
            <v>1</v>
          </cell>
          <cell r="AI9412" t="str">
            <v>AS7256</v>
          </cell>
          <cell r="AN9412" t="str">
            <v>Sí</v>
          </cell>
        </row>
        <row r="9413">
          <cell r="A9413">
            <v>555</v>
          </cell>
          <cell r="B9413" t="str">
            <v>caro.d20@hotmail.com</v>
          </cell>
          <cell r="C9413">
            <v>43990</v>
          </cell>
          <cell r="D9413" t="str">
            <v>Abierta</v>
          </cell>
          <cell r="E9413" t="str">
            <v>Recibido</v>
          </cell>
          <cell r="F9413" t="str">
            <v>Enviado</v>
          </cell>
          <cell r="G9413" t="str">
            <v>ARS</v>
          </cell>
          <cell r="H9413" t="str">
            <v>3266.81</v>
          </cell>
          <cell r="I9413">
            <v>0</v>
          </cell>
          <cell r="J9413">
            <v>0</v>
          </cell>
          <cell r="K9413" t="str">
            <v>3266.81</v>
          </cell>
          <cell r="L9413" t="str">
            <v>Carolina Ducos</v>
          </cell>
          <cell r="M9413">
            <v>36521464</v>
          </cell>
          <cell r="N9413">
            <v>2923428577</v>
          </cell>
          <cell r="O9413" t="str">
            <v>Maria carolina ducos Distribucion y Logistica</v>
          </cell>
          <cell r="P9413">
            <v>2923428577</v>
          </cell>
          <cell r="Q9413" t="str">
            <v>Av. Intendente Francisco Rabanal</v>
          </cell>
          <cell r="R9413">
            <v>2768</v>
          </cell>
          <cell r="T9413" t="str">
            <v>Villa Soldati</v>
          </cell>
          <cell r="U9413" t="str">
            <v>Caba</v>
          </cell>
          <cell r="V9413">
            <v>1437</v>
          </cell>
          <cell r="W9413" t="str">
            <v>Capital Federal</v>
          </cell>
          <cell r="Y9413" t="str">
            <v>SIN CARGO (CABA Y GRAN PARTE DE GBA)</v>
          </cell>
          <cell r="Z9413" t="str">
            <v>Mercado Pago</v>
          </cell>
          <cell r="AD9413">
            <v>43990</v>
          </cell>
          <cell r="AE9413">
            <v>43992</v>
          </cell>
          <cell r="AF9413" t="str">
            <v>BOWL BAMBOO BLANCO 6X15CM</v>
          </cell>
          <cell r="AG9413">
            <v>539</v>
          </cell>
          <cell r="AH9413">
            <v>1</v>
          </cell>
          <cell r="AI9413" t="str">
            <v>BA7797 merca separa con el 15%</v>
          </cell>
          <cell r="AJ9413" t="str">
            <v>Web</v>
          </cell>
          <cell r="AK9413" t="str">
            <v>LLEGA 12-06 ENTRE 8 Y 17 HORAS</v>
          </cell>
          <cell r="AL9413">
            <v>1518717067</v>
          </cell>
          <cell r="AM9413">
            <v>225038786</v>
          </cell>
          <cell r="AN9413" t="str">
            <v>Sí</v>
          </cell>
        </row>
        <row r="9414">
          <cell r="A9414">
            <v>555</v>
          </cell>
          <cell r="B9414" t="str">
            <v>caro.d20@hotmail.com</v>
          </cell>
          <cell r="AF9414" t="str">
            <v>BANDEJA BAMBOO BLANCA 30CM X 4CM</v>
          </cell>
          <cell r="AG9414" t="str">
            <v>1395.37</v>
          </cell>
          <cell r="AH9414">
            <v>1</v>
          </cell>
          <cell r="AI9414" t="str">
            <v>BA8135BLA</v>
          </cell>
          <cell r="AN9414" t="str">
            <v>Sí</v>
          </cell>
        </row>
        <row r="9415">
          <cell r="A9415">
            <v>555</v>
          </cell>
          <cell r="B9415" t="str">
            <v>caro.d20@hotmail.com</v>
          </cell>
          <cell r="AF9415" t="str">
            <v>BOWL BAMBOO BLANCO 14X28CM</v>
          </cell>
          <cell r="AG9415" t="str">
            <v>1332.44</v>
          </cell>
          <cell r="AH9415">
            <v>1</v>
          </cell>
          <cell r="AI9415" t="str">
            <v>BA7812</v>
          </cell>
          <cell r="AN9415" t="str">
            <v>Sí</v>
          </cell>
        </row>
        <row r="9416">
          <cell r="A9416">
            <v>554</v>
          </cell>
          <cell r="B9416" t="str">
            <v>ginalesci@gmail.com</v>
          </cell>
          <cell r="C9416">
            <v>43990</v>
          </cell>
          <cell r="D9416" t="str">
            <v>Abierta</v>
          </cell>
          <cell r="E9416" t="str">
            <v>Recibido</v>
          </cell>
          <cell r="F9416" t="str">
            <v>Enviado</v>
          </cell>
          <cell r="G9416" t="str">
            <v>ARS</v>
          </cell>
          <cell r="H9416" t="str">
            <v>5520.57</v>
          </cell>
          <cell r="I9416" t="str">
            <v>828.09</v>
          </cell>
          <cell r="J9416">
            <v>0</v>
          </cell>
          <cell r="K9416" t="str">
            <v>4692.48</v>
          </cell>
          <cell r="L9416" t="str">
            <v>Gina Lesci</v>
          </cell>
          <cell r="M9416">
            <v>36873643</v>
          </cell>
          <cell r="N9416">
            <v>1161628681</v>
          </cell>
          <cell r="O9416" t="str">
            <v>Gina Lesci</v>
          </cell>
          <cell r="P9416">
            <v>1161628681</v>
          </cell>
          <cell r="Q9416" t="str">
            <v>Alvear</v>
          </cell>
          <cell r="R9416">
            <v>1375</v>
          </cell>
          <cell r="U9416" t="str">
            <v>Banfield</v>
          </cell>
          <cell r="V9416">
            <v>1828</v>
          </cell>
          <cell r="W9416" t="str">
            <v>Gran Buenos Aires</v>
          </cell>
          <cell r="Y9416" t="str">
            <v>SIN CARGO (CABA Y GRAN PARTE DE GBA)</v>
          </cell>
          <cell r="Z9416" t="str">
            <v>Mercado Pago</v>
          </cell>
          <cell r="AA9416" t="str">
            <v>GIMEACCARDI</v>
          </cell>
          <cell r="AD9416">
            <v>43990</v>
          </cell>
          <cell r="AE9416">
            <v>43992</v>
          </cell>
          <cell r="AF9416" t="str">
            <v>SET X 6 COPA DE VINO X 300CC</v>
          </cell>
          <cell r="AG9416">
            <v>1450</v>
          </cell>
          <cell r="AH9416">
            <v>1</v>
          </cell>
          <cell r="AI9416" t="str">
            <v>MS440165</v>
          </cell>
          <cell r="AJ9416" t="str">
            <v>Móvil</v>
          </cell>
          <cell r="AK9416" t="str">
            <v>LLEGA 12-06 ENTRE 8 Y 17 HORAS</v>
          </cell>
          <cell r="AL9416">
            <v>1518666787</v>
          </cell>
          <cell r="AM9416">
            <v>225018358</v>
          </cell>
          <cell r="AN9416" t="str">
            <v>Sí</v>
          </cell>
        </row>
        <row r="9417">
          <cell r="A9417">
            <v>554</v>
          </cell>
          <cell r="B9417" t="str">
            <v>ginalesci@gmail.com</v>
          </cell>
          <cell r="AF9417" t="str">
            <v>FRASCO DE VIDRIO NRO. 2 19*10CM.</v>
          </cell>
          <cell r="AG9417" t="str">
            <v>1043.48</v>
          </cell>
          <cell r="AH9417">
            <v>1</v>
          </cell>
          <cell r="AI9417" t="str">
            <v>046BA7444</v>
          </cell>
          <cell r="AN9417" t="str">
            <v>Sí</v>
          </cell>
        </row>
        <row r="9418">
          <cell r="A9418">
            <v>554</v>
          </cell>
          <cell r="B9418" t="str">
            <v>ginalesci@gmail.com</v>
          </cell>
          <cell r="AF9418" t="str">
            <v>SET DE BAÑO NEGRO 4 PIEZAS: DISPENSER + JABONERA + 2 PORTA CEPILLOS</v>
          </cell>
          <cell r="AG9418" t="str">
            <v>1694.65</v>
          </cell>
          <cell r="AH9418">
            <v>1</v>
          </cell>
          <cell r="AI9418" t="str">
            <v>046AB7329 merca sepa</v>
          </cell>
          <cell r="AN9418" t="str">
            <v>Sí</v>
          </cell>
        </row>
        <row r="9419">
          <cell r="A9419">
            <v>554</v>
          </cell>
          <cell r="B9419" t="str">
            <v>ginalesci@gmail.com</v>
          </cell>
          <cell r="AF9419" t="str">
            <v>BOWL BAMBOO BLANCO 14X28CM</v>
          </cell>
          <cell r="AG9419" t="str">
            <v>1332.44</v>
          </cell>
          <cell r="AH9419">
            <v>1</v>
          </cell>
          <cell r="AI9419" t="str">
            <v>BA7812</v>
          </cell>
          <cell r="AN9419" t="str">
            <v>Sí</v>
          </cell>
        </row>
        <row r="9420">
          <cell r="A9420">
            <v>553</v>
          </cell>
          <cell r="B9420" t="str">
            <v>ale_pao27@hotmail.com</v>
          </cell>
          <cell r="C9420">
            <v>43990</v>
          </cell>
          <cell r="D9420" t="str">
            <v>Abierta</v>
          </cell>
          <cell r="E9420" t="str">
            <v>Recibido</v>
          </cell>
          <cell r="F9420" t="str">
            <v>Enviado</v>
          </cell>
          <cell r="G9420" t="str">
            <v>ARS</v>
          </cell>
          <cell r="H9420" t="str">
            <v>601.52</v>
          </cell>
          <cell r="I9420">
            <v>0</v>
          </cell>
          <cell r="J9420">
            <v>0</v>
          </cell>
          <cell r="K9420" t="str">
            <v>601.52</v>
          </cell>
          <cell r="L9420" t="str">
            <v>Alejandra Barrientos</v>
          </cell>
          <cell r="M9420">
            <v>33403543</v>
          </cell>
          <cell r="N9420">
            <v>33376435</v>
          </cell>
          <cell r="O9420" t="str">
            <v>Alejandra Barrientos</v>
          </cell>
          <cell r="P9420">
            <v>33376435</v>
          </cell>
          <cell r="Q9420" t="str">
            <v>Zabala</v>
          </cell>
          <cell r="R9420">
            <v>3468</v>
          </cell>
          <cell r="S9420" t="str">
            <v>B</v>
          </cell>
          <cell r="T9420" t="str">
            <v>Colegiales</v>
          </cell>
          <cell r="U9420" t="str">
            <v>Buenos Aires</v>
          </cell>
          <cell r="V9420">
            <v>1426</v>
          </cell>
          <cell r="W9420" t="str">
            <v>Capital Federal</v>
          </cell>
          <cell r="Y9420" t="str">
            <v>SIN CARGO (CABA Y GRAN PARTE DE GBA)</v>
          </cell>
          <cell r="Z9420" t="str">
            <v>Mercado Pago</v>
          </cell>
          <cell r="AD9420">
            <v>43990</v>
          </cell>
          <cell r="AE9420">
            <v>43992</v>
          </cell>
          <cell r="AF9420" t="str">
            <v>RALLADOR DE MANO MEDIANO 20 CM</v>
          </cell>
          <cell r="AG9420" t="str">
            <v>43.87</v>
          </cell>
          <cell r="AH9420">
            <v>1</v>
          </cell>
          <cell r="AI9420" t="str">
            <v>BA7382</v>
          </cell>
          <cell r="AJ9420" t="str">
            <v>Móvil</v>
          </cell>
          <cell r="AK9420" t="str">
            <v>LLEGA 11-06 ENTRE 8 Y 17 HORAS</v>
          </cell>
          <cell r="AL9420">
            <v>1518573242</v>
          </cell>
          <cell r="AM9420">
            <v>224910006</v>
          </cell>
          <cell r="AN9420" t="str">
            <v>Sí</v>
          </cell>
        </row>
        <row r="9421">
          <cell r="A9421">
            <v>553</v>
          </cell>
          <cell r="B9421" t="str">
            <v>ale_pao27@hotmail.com</v>
          </cell>
          <cell r="AF9421" t="str">
            <v>FRASCO VIDRIO 19CM X 9CM DIAM</v>
          </cell>
          <cell r="AG9421" t="str">
            <v>372.66</v>
          </cell>
          <cell r="AH9421">
            <v>1</v>
          </cell>
          <cell r="AI9421" t="str">
            <v>BA6431 MERRCA SEPARADA</v>
          </cell>
          <cell r="AN9421" t="str">
            <v>Sí</v>
          </cell>
        </row>
        <row r="9422">
          <cell r="A9422">
            <v>553</v>
          </cell>
          <cell r="B9422" t="str">
            <v>ale_pao27@hotmail.com</v>
          </cell>
          <cell r="AF9422" t="str">
            <v>VASO VERDE FACETADO Y EXPRIMIDOR</v>
          </cell>
          <cell r="AG9422" t="str">
            <v>184.99</v>
          </cell>
          <cell r="AH9422">
            <v>1</v>
          </cell>
          <cell r="AI9422" t="str">
            <v>BP24006 BIPO</v>
          </cell>
          <cell r="AN9422" t="str">
            <v>Sí</v>
          </cell>
        </row>
        <row r="9423">
          <cell r="A9423">
            <v>552</v>
          </cell>
          <cell r="B9423" t="str">
            <v>andznowak@gmail.com</v>
          </cell>
          <cell r="C9423">
            <v>43990</v>
          </cell>
          <cell r="D9423" t="str">
            <v>Abierta</v>
          </cell>
          <cell r="E9423" t="str">
            <v>Recibido</v>
          </cell>
          <cell r="F9423" t="str">
            <v>Enviado</v>
          </cell>
          <cell r="G9423" t="str">
            <v>ARS</v>
          </cell>
          <cell r="H9423" t="str">
            <v>1911.02</v>
          </cell>
          <cell r="I9423" t="str">
            <v>286.65</v>
          </cell>
          <cell r="J9423">
            <v>0</v>
          </cell>
          <cell r="K9423" t="str">
            <v>1624.37</v>
          </cell>
          <cell r="L9423" t="str">
            <v>Andrea Zachozy</v>
          </cell>
          <cell r="M9423">
            <v>33785759</v>
          </cell>
          <cell r="N9423">
            <v>1151047144</v>
          </cell>
          <cell r="O9423" t="str">
            <v>Andrea Zachozy</v>
          </cell>
          <cell r="P9423">
            <v>1151047144</v>
          </cell>
          <cell r="Q9423" t="str">
            <v>Del barco Centenera</v>
          </cell>
          <cell r="R9423">
            <v>1052</v>
          </cell>
          <cell r="S9423" t="str">
            <v>13 D</v>
          </cell>
          <cell r="T9423" t="str">
            <v>Parque Chacabuco</v>
          </cell>
          <cell r="U9423" t="str">
            <v>Caba</v>
          </cell>
          <cell r="V9423">
            <v>1424</v>
          </cell>
          <cell r="W9423" t="str">
            <v>Capital Federal</v>
          </cell>
          <cell r="Y9423" t="str">
            <v>SIN CARGO (CABA Y GRAN PARTE DE GBA)</v>
          </cell>
          <cell r="Z9423" t="str">
            <v>Mercado Pago</v>
          </cell>
          <cell r="AA9423" t="str">
            <v>AGUSBAKEOFF</v>
          </cell>
          <cell r="AD9423">
            <v>43990</v>
          </cell>
          <cell r="AE9423">
            <v>43992</v>
          </cell>
          <cell r="AF9423" t="str">
            <v>TABLA DE PICAR RECTANGULAR BLANCA 31X45 CM</v>
          </cell>
          <cell r="AG9423" t="str">
            <v>815.22</v>
          </cell>
          <cell r="AH9423">
            <v>1</v>
          </cell>
          <cell r="AI9423" t="str">
            <v>BA8059</v>
          </cell>
          <cell r="AJ9423" t="str">
            <v>Móvil</v>
          </cell>
          <cell r="AK9423" t="str">
            <v>LLEGA 11-06 ENTRE 8 Y 17 HORAS</v>
          </cell>
          <cell r="AL9423">
            <v>1518568360</v>
          </cell>
          <cell r="AM9423">
            <v>224891410</v>
          </cell>
          <cell r="AN9423" t="str">
            <v>Sí</v>
          </cell>
        </row>
        <row r="9424">
          <cell r="A9424">
            <v>552</v>
          </cell>
          <cell r="B9424" t="str">
            <v>andznowak@gmail.com</v>
          </cell>
          <cell r="AF9424" t="str">
            <v>TAMIZ ACERO INXODABLE</v>
          </cell>
          <cell r="AG9424" t="str">
            <v>569.8</v>
          </cell>
          <cell r="AH9424">
            <v>1</v>
          </cell>
          <cell r="AI9424" t="str">
            <v>046BA4748 LE PUSE EL 15%</v>
          </cell>
          <cell r="AN9424" t="str">
            <v>Sí</v>
          </cell>
        </row>
        <row r="9425">
          <cell r="A9425">
            <v>552</v>
          </cell>
          <cell r="B9425" t="str">
            <v>andznowak@gmail.com</v>
          </cell>
          <cell r="AF9425" t="str">
            <v>MOLDE MUFFIN 6 DIVISIONES</v>
          </cell>
          <cell r="AG9425" t="str">
            <v>343.2</v>
          </cell>
          <cell r="AH9425">
            <v>1</v>
          </cell>
          <cell r="AI9425" t="str">
            <v>046BA4833</v>
          </cell>
          <cell r="AN9425" t="str">
            <v>Sí</v>
          </cell>
        </row>
        <row r="9426">
          <cell r="A9426">
            <v>552</v>
          </cell>
          <cell r="B9426" t="str">
            <v>andznowak@gmail.com</v>
          </cell>
          <cell r="AF9426" t="str">
            <v>ESPATULAS PLASTICO (Rosa)</v>
          </cell>
          <cell r="AG9426" t="str">
            <v>88.94</v>
          </cell>
          <cell r="AH9426">
            <v>1</v>
          </cell>
          <cell r="AI9426" t="str">
            <v>019BA7572BA</v>
          </cell>
          <cell r="AN9426" t="str">
            <v>Sí</v>
          </cell>
        </row>
        <row r="9427">
          <cell r="A9427">
            <v>552</v>
          </cell>
          <cell r="B9427" t="str">
            <v>andznowak@gmail.com</v>
          </cell>
          <cell r="AF9427" t="str">
            <v>RALLADOR DE MANO GRUESO 20 CM</v>
          </cell>
          <cell r="AG9427" t="str">
            <v>49.99</v>
          </cell>
          <cell r="AH9427">
            <v>1</v>
          </cell>
          <cell r="AI9427" t="str">
            <v>BA7383</v>
          </cell>
          <cell r="AN9427" t="str">
            <v>Sí</v>
          </cell>
        </row>
        <row r="9428">
          <cell r="A9428">
            <v>552</v>
          </cell>
          <cell r="B9428" t="str">
            <v>andznowak@gmail.com</v>
          </cell>
          <cell r="AF9428" t="str">
            <v>RALLADOR DE MANO MEDIANO 20 CM</v>
          </cell>
          <cell r="AG9428" t="str">
            <v>43.87</v>
          </cell>
          <cell r="AH9428">
            <v>1</v>
          </cell>
          <cell r="AI9428" t="str">
            <v>BA7382</v>
          </cell>
          <cell r="AN9428" t="str">
            <v>Sí</v>
          </cell>
        </row>
        <row r="9429">
          <cell r="A9429">
            <v>551</v>
          </cell>
          <cell r="B9429" t="str">
            <v>giselaecorbalan@gmail.com</v>
          </cell>
          <cell r="C9429">
            <v>43990</v>
          </cell>
          <cell r="D9429" t="str">
            <v>Abierta</v>
          </cell>
          <cell r="E9429" t="str">
            <v>Recibido</v>
          </cell>
          <cell r="F9429" t="str">
            <v>Enviado</v>
          </cell>
          <cell r="G9429" t="str">
            <v>ARS</v>
          </cell>
          <cell r="H9429" t="str">
            <v>883.3</v>
          </cell>
          <cell r="I9429" t="str">
            <v>132.5</v>
          </cell>
          <cell r="J9429">
            <v>0</v>
          </cell>
          <cell r="K9429" t="str">
            <v>750.8</v>
          </cell>
          <cell r="L9429" t="str">
            <v>Gisela Corbalan</v>
          </cell>
          <cell r="M9429">
            <v>37768398</v>
          </cell>
          <cell r="N9429">
            <v>1124810404</v>
          </cell>
          <cell r="O9429" t="str">
            <v>Gisela Corbalan</v>
          </cell>
          <cell r="P9429">
            <v>1124810404</v>
          </cell>
          <cell r="Q9429" t="str">
            <v>Urquiza</v>
          </cell>
          <cell r="R9429">
            <v>2414</v>
          </cell>
          <cell r="U9429" t="str">
            <v>San Miguel</v>
          </cell>
          <cell r="V9429">
            <v>1663</v>
          </cell>
          <cell r="W9429" t="str">
            <v>Gran Buenos Aires</v>
          </cell>
          <cell r="Y9429" t="str">
            <v>SIN CARGO (CABA Y GRAN PARTE DE GBA)</v>
          </cell>
          <cell r="Z9429" t="str">
            <v>Mercado Pago</v>
          </cell>
          <cell r="AA9429" t="str">
            <v>GIMEACCARDI</v>
          </cell>
          <cell r="AD9429">
            <v>43990</v>
          </cell>
          <cell r="AE9429">
            <v>43992</v>
          </cell>
          <cell r="AF9429" t="str">
            <v>BATIDOR SEMIAUTOMATICO 34 CM</v>
          </cell>
          <cell r="AG9429" t="str">
            <v>313.5</v>
          </cell>
          <cell r="AH9429">
            <v>1</v>
          </cell>
          <cell r="AI9429" t="str">
            <v>046BA4824</v>
          </cell>
          <cell r="AJ9429" t="str">
            <v>Móvil</v>
          </cell>
          <cell r="AK9429" t="str">
            <v>LLEGA 12-06 ENTRE 8 Y 17 HORAS</v>
          </cell>
          <cell r="AL9429">
            <v>1518567654</v>
          </cell>
          <cell r="AM9429">
            <v>224910168</v>
          </cell>
          <cell r="AN9429" t="str">
            <v>Sí</v>
          </cell>
        </row>
        <row r="9430">
          <cell r="A9430">
            <v>551</v>
          </cell>
          <cell r="B9430" t="str">
            <v>giselaecorbalan@gmail.com</v>
          </cell>
          <cell r="AF9430" t="str">
            <v>TAMIZ ACERO INXODABLE</v>
          </cell>
          <cell r="AG9430" t="str">
            <v>569.8</v>
          </cell>
          <cell r="AH9430">
            <v>1</v>
          </cell>
          <cell r="AI9430" t="str">
            <v>046BA4748 LE PUSE EL 15%</v>
          </cell>
          <cell r="AN9430" t="str">
            <v>Sí</v>
          </cell>
        </row>
        <row r="9431">
          <cell r="A9431">
            <v>550</v>
          </cell>
          <cell r="B9431" t="str">
            <v>candeladenissecabrera@gmail.com</v>
          </cell>
          <cell r="C9431">
            <v>43990</v>
          </cell>
          <cell r="D9431" t="str">
            <v>Abierta</v>
          </cell>
          <cell r="E9431" t="str">
            <v>Recibido</v>
          </cell>
          <cell r="F9431" t="str">
            <v>Enviado</v>
          </cell>
          <cell r="G9431" t="str">
            <v>ARS</v>
          </cell>
          <cell r="H9431" t="str">
            <v>802.62</v>
          </cell>
          <cell r="I9431">
            <v>0</v>
          </cell>
          <cell r="J9431">
            <v>0</v>
          </cell>
          <cell r="K9431" t="str">
            <v>802.62</v>
          </cell>
          <cell r="L9431" t="str">
            <v>Andrea Toettli</v>
          </cell>
          <cell r="M9431">
            <v>29235925</v>
          </cell>
          <cell r="N9431">
            <v>1168156626</v>
          </cell>
          <cell r="O9431" t="str">
            <v>Andrea Toettli</v>
          </cell>
          <cell r="P9431">
            <v>1168156626</v>
          </cell>
          <cell r="Q9431" t="str">
            <v>Ayacucho entre Pirovano y Chascomus</v>
          </cell>
          <cell r="R9431">
            <v>3664</v>
          </cell>
          <cell r="U9431" t="str">
            <v>Buenos Aires</v>
          </cell>
          <cell r="V9431">
            <v>1824</v>
          </cell>
          <cell r="W9431" t="str">
            <v>Gran Buenos Aires</v>
          </cell>
          <cell r="Y9431" t="str">
            <v>SIN CARGO (CABA Y GRAN PARTE DE GBA)</v>
          </cell>
          <cell r="Z9431" t="str">
            <v>Mercado Pago</v>
          </cell>
          <cell r="AD9431">
            <v>43999</v>
          </cell>
          <cell r="AE9431">
            <v>44000</v>
          </cell>
          <cell r="AF9431" t="str">
            <v>TIMER HUEVOS (Blanco)</v>
          </cell>
          <cell r="AG9431" t="str">
            <v>489.12</v>
          </cell>
          <cell r="AH9431">
            <v>1</v>
          </cell>
          <cell r="AJ9431" t="str">
            <v>Web</v>
          </cell>
          <cell r="AK9431" t="str">
            <v>LLEGA 19 - 06 ENTRE 8 Y 17 HORAS</v>
          </cell>
          <cell r="AL9431">
            <v>1518561822</v>
          </cell>
          <cell r="AM9431">
            <v>224577936</v>
          </cell>
          <cell r="AN9431" t="str">
            <v>Sí</v>
          </cell>
        </row>
        <row r="9432">
          <cell r="A9432">
            <v>550</v>
          </cell>
          <cell r="B9432" t="str">
            <v>candeladenissecabrera@gmail.com</v>
          </cell>
          <cell r="AF9432" t="str">
            <v>BATIDOR SEMIAUTOMATICO 34 CM</v>
          </cell>
          <cell r="AG9432" t="str">
            <v>313.5</v>
          </cell>
          <cell r="AH9432">
            <v>1</v>
          </cell>
          <cell r="AI9432" t="str">
            <v>046BA4824</v>
          </cell>
          <cell r="AN9432" t="str">
            <v>Sí</v>
          </cell>
        </row>
        <row r="9433">
          <cell r="A9433">
            <v>549</v>
          </cell>
          <cell r="B9433" t="str">
            <v>caterina.golia@live.com.ar</v>
          </cell>
          <cell r="C9433">
            <v>43990</v>
          </cell>
          <cell r="D9433" t="str">
            <v>Abierta</v>
          </cell>
          <cell r="E9433" t="str">
            <v>Recibido</v>
          </cell>
          <cell r="F9433" t="str">
            <v>Enviado</v>
          </cell>
          <cell r="G9433" t="str">
            <v>ARS</v>
          </cell>
          <cell r="H9433" t="str">
            <v>12826.15</v>
          </cell>
          <cell r="I9433" t="str">
            <v>1384.22</v>
          </cell>
          <cell r="J9433">
            <v>0</v>
          </cell>
          <cell r="K9433" t="str">
            <v>11441.93</v>
          </cell>
          <cell r="L9433" t="str">
            <v>Caterina Golia</v>
          </cell>
          <cell r="M9433">
            <v>38324000</v>
          </cell>
          <cell r="N9433">
            <v>1124691952</v>
          </cell>
          <cell r="O9433" t="str">
            <v>Caterina Golia</v>
          </cell>
          <cell r="P9433">
            <v>1124691952</v>
          </cell>
          <cell r="Q9433" t="str">
            <v>Cervantes</v>
          </cell>
          <cell r="R9433">
            <v>1875</v>
          </cell>
          <cell r="S9433">
            <v>0.16666666666666666</v>
          </cell>
          <cell r="T9433" t="str">
            <v>Devoto</v>
          </cell>
          <cell r="U9433" t="str">
            <v>Caba</v>
          </cell>
          <cell r="V9433">
            <v>1407</v>
          </cell>
          <cell r="W9433" t="str">
            <v>Capital Federal</v>
          </cell>
          <cell r="Y9433" t="str">
            <v>SIN CARGO (CABA Y GRAN PARTE DE GBA)</v>
          </cell>
          <cell r="Z9433" t="str">
            <v>Mercado Pago</v>
          </cell>
          <cell r="AA9433" t="str">
            <v>GIMEACCARDI</v>
          </cell>
          <cell r="AC9433" t="str">
            <v>10-06 PASADO CON LISTA 8 POR DESCUENTO - MUÑOZ</v>
          </cell>
          <cell r="AD9433">
            <v>43990</v>
          </cell>
          <cell r="AE9433">
            <v>43992</v>
          </cell>
          <cell r="AF9433" t="str">
            <v>SET: BALDE CENTRIFUGADOR + 1 TRAPEADOR CON MOPA+ REPUESTO MOPA</v>
          </cell>
          <cell r="AG9433">
            <v>1799</v>
          </cell>
          <cell r="AH9433">
            <v>2</v>
          </cell>
          <cell r="AI9433" t="str">
            <v>046LI6698</v>
          </cell>
          <cell r="AJ9433" t="str">
            <v>Web</v>
          </cell>
          <cell r="AK9433" t="str">
            <v>LLEGA 11-06 ENTRE 8 Y 17 HORAS</v>
          </cell>
          <cell r="AL9433">
            <v>1518539997</v>
          </cell>
          <cell r="AM9433">
            <v>222283533</v>
          </cell>
          <cell r="AN9433" t="str">
            <v>Sí</v>
          </cell>
        </row>
        <row r="9434">
          <cell r="A9434">
            <v>549</v>
          </cell>
          <cell r="B9434" t="str">
            <v>caterina.golia@live.com.ar</v>
          </cell>
          <cell r="AF9434" t="str">
            <v>SECADOR DE VIDRIOS 4 COLORES 29 X 3 X 30 CM (Verde)</v>
          </cell>
          <cell r="AG9434" t="str">
            <v>307.44</v>
          </cell>
          <cell r="AH9434">
            <v>1</v>
          </cell>
          <cell r="AN9434" t="str">
            <v>Sí</v>
          </cell>
        </row>
        <row r="9435">
          <cell r="A9435">
            <v>549</v>
          </cell>
          <cell r="B9435" t="str">
            <v>caterina.golia@live.com.ar</v>
          </cell>
          <cell r="AF9435" t="str">
            <v>INDIVIDUAL DE CUERINA HOJAS 32.5CM DIAM</v>
          </cell>
          <cell r="AG9435" t="str">
            <v>385.03</v>
          </cell>
          <cell r="AH9435">
            <v>4</v>
          </cell>
          <cell r="AI9435" t="str">
            <v>CHUIN15C</v>
          </cell>
          <cell r="AN9435" t="str">
            <v>Sí</v>
          </cell>
        </row>
        <row r="9436">
          <cell r="A9436">
            <v>549</v>
          </cell>
          <cell r="B9436" t="str">
            <v>caterina.golia@live.com.ar</v>
          </cell>
          <cell r="AF9436" t="str">
            <v>PANERA HOME ARPILLERA C/LIENZO</v>
          </cell>
          <cell r="AG9436" t="str">
            <v>404.25</v>
          </cell>
          <cell r="AH9436">
            <v>1</v>
          </cell>
          <cell r="AI9436" t="str">
            <v>LO26003 LO TIENE LUCIANA</v>
          </cell>
          <cell r="AN9436" t="str">
            <v>Sí</v>
          </cell>
        </row>
        <row r="9437">
          <cell r="A9437">
            <v>549</v>
          </cell>
          <cell r="B9437" t="str">
            <v>caterina.golia@live.com.ar</v>
          </cell>
          <cell r="AF9437" t="str">
            <v>CARAMELA DE VIDRIO 17*15 CM</v>
          </cell>
          <cell r="AG9437" t="str">
            <v>512.4</v>
          </cell>
          <cell r="AH9437">
            <v>1</v>
          </cell>
          <cell r="AI9437" t="str">
            <v>BA7284</v>
          </cell>
          <cell r="AN9437" t="str">
            <v>Sí</v>
          </cell>
        </row>
        <row r="9438">
          <cell r="A9438">
            <v>549</v>
          </cell>
          <cell r="B9438" t="str">
            <v>caterina.golia@live.com.ar</v>
          </cell>
          <cell r="AF9438" t="str">
            <v>BOTELLA VIDRIO H2O 1 LITRO CORCHO ECOLOGICO</v>
          </cell>
          <cell r="AG9438" t="str">
            <v>381.7</v>
          </cell>
          <cell r="AH9438">
            <v>1</v>
          </cell>
          <cell r="AI9438" t="str">
            <v>019BO5217NEW</v>
          </cell>
          <cell r="AN9438" t="str">
            <v>Sí</v>
          </cell>
        </row>
        <row r="9439">
          <cell r="A9439">
            <v>549</v>
          </cell>
          <cell r="B9439" t="str">
            <v>caterina.golia@live.com.ar</v>
          </cell>
          <cell r="AF9439" t="str">
            <v>SECAPLATOS PASTO CUADRADO 25CMX25CM</v>
          </cell>
          <cell r="AG9439" t="str">
            <v>874.5</v>
          </cell>
          <cell r="AH9439">
            <v>1</v>
          </cell>
          <cell r="AI9439" t="str">
            <v>019BA7907</v>
          </cell>
          <cell r="AN9439" t="str">
            <v>Sí</v>
          </cell>
        </row>
        <row r="9440">
          <cell r="A9440">
            <v>549</v>
          </cell>
          <cell r="B9440" t="str">
            <v>caterina.golia@live.com.ar</v>
          </cell>
          <cell r="AF9440" t="str">
            <v>VASO TERMICO CON TAPA Y FAJA (Beige)</v>
          </cell>
          <cell r="AG9440" t="str">
            <v>296.47</v>
          </cell>
          <cell r="AH9440">
            <v>2</v>
          </cell>
          <cell r="AI9440" t="str">
            <v>019BA7578</v>
          </cell>
          <cell r="AN9440" t="str">
            <v>Sí</v>
          </cell>
        </row>
        <row r="9441">
          <cell r="A9441">
            <v>549</v>
          </cell>
          <cell r="B9441" t="str">
            <v>caterina.golia@live.com.ar</v>
          </cell>
          <cell r="AF9441" t="str">
            <v>APOYA PAVA MADERA CERCO 17.5 CM</v>
          </cell>
          <cell r="AG9441" t="str">
            <v>186.32</v>
          </cell>
          <cell r="AH9441">
            <v>2</v>
          </cell>
          <cell r="AI9441" t="str">
            <v>BA5450</v>
          </cell>
          <cell r="AN9441" t="str">
            <v>Sí</v>
          </cell>
        </row>
        <row r="9442">
          <cell r="A9442">
            <v>549</v>
          </cell>
          <cell r="B9442" t="str">
            <v>caterina.golia@live.com.ar</v>
          </cell>
          <cell r="AF9442" t="str">
            <v>JUEGO DE ASADERA ANTIADHERENTE X2 PANELUX MEDIDAS:24.8X14.8 CM/29.8X20 CM</v>
          </cell>
          <cell r="AG9442" t="str">
            <v>1984.88</v>
          </cell>
          <cell r="AH9442">
            <v>1</v>
          </cell>
          <cell r="AI9442" t="str">
            <v>043BA6148</v>
          </cell>
          <cell r="AN9442" t="str">
            <v>Sí</v>
          </cell>
        </row>
        <row r="9443">
          <cell r="A9443">
            <v>549</v>
          </cell>
          <cell r="B9443" t="str">
            <v>caterina.golia@live.com.ar</v>
          </cell>
          <cell r="AF9443" t="str">
            <v>BANDEJA BAMBOO BLANCO 40X5CM</v>
          </cell>
          <cell r="AG9443" t="str">
            <v>2257.28</v>
          </cell>
          <cell r="AH9443">
            <v>1</v>
          </cell>
          <cell r="AI9443" t="str">
            <v>BA8133BLA</v>
          </cell>
          <cell r="AN9443" t="str">
            <v>Sí</v>
          </cell>
        </row>
        <row r="9444">
          <cell r="A9444">
            <v>548</v>
          </cell>
          <cell r="B9444" t="str">
            <v>camilafunes12@gmail.com</v>
          </cell>
          <cell r="C9444">
            <v>43990</v>
          </cell>
          <cell r="D9444" t="str">
            <v>Abierta</v>
          </cell>
          <cell r="E9444" t="str">
            <v>Recibido</v>
          </cell>
          <cell r="F9444" t="str">
            <v>Enviado</v>
          </cell>
          <cell r="G9444" t="str">
            <v>ARS</v>
          </cell>
          <cell r="H9444" t="str">
            <v>1111.45</v>
          </cell>
          <cell r="I9444" t="str">
            <v>166.72</v>
          </cell>
          <cell r="J9444">
            <v>0</v>
          </cell>
          <cell r="K9444" t="str">
            <v>944.73</v>
          </cell>
          <cell r="L9444" t="str">
            <v>Camila Funes</v>
          </cell>
          <cell r="M9444">
            <v>40126490</v>
          </cell>
          <cell r="N9444">
            <v>1155018712</v>
          </cell>
          <cell r="O9444" t="str">
            <v>Camila Funes</v>
          </cell>
          <cell r="P9444">
            <v>1155018712</v>
          </cell>
          <cell r="Q9444" t="str">
            <v>Ruta 52 (St thomas Norte)</v>
          </cell>
          <cell r="R9444">
            <v>3350</v>
          </cell>
          <cell r="S9444" t="str">
            <v>lote 338</v>
          </cell>
          <cell r="U9444" t="str">
            <v>Canning</v>
          </cell>
          <cell r="V9444">
            <v>1804</v>
          </cell>
          <cell r="W9444" t="str">
            <v>Gran Buenos Aires</v>
          </cell>
          <cell r="Y9444" t="str">
            <v>SIN CARGO (CABA Y GRAN PARTE DE GBA)</v>
          </cell>
          <cell r="Z9444" t="str">
            <v>Mercado Pago</v>
          </cell>
          <cell r="AA9444" t="str">
            <v>GIMEACCARDI</v>
          </cell>
          <cell r="AD9444">
            <v>43990</v>
          </cell>
          <cell r="AE9444">
            <v>43992</v>
          </cell>
          <cell r="AF9444" t="str">
            <v>SARTEN DE CERAMICA DE 26CM S/TAPA ANTIADHERENTE</v>
          </cell>
          <cell r="AG9444" t="str">
            <v>1111.45</v>
          </cell>
          <cell r="AH9444">
            <v>1</v>
          </cell>
          <cell r="AI9444" t="str">
            <v>BA8168</v>
          </cell>
          <cell r="AJ9444" t="str">
            <v>Web</v>
          </cell>
          <cell r="AK9444" t="str">
            <v>LLEGA 11-06 ENTRE 8 Y 17 HORAS</v>
          </cell>
          <cell r="AL9444">
            <v>1518532217</v>
          </cell>
          <cell r="AM9444">
            <v>224811365</v>
          </cell>
          <cell r="AN9444" t="str">
            <v>Sí</v>
          </cell>
        </row>
        <row r="9445">
          <cell r="A9445">
            <v>547</v>
          </cell>
          <cell r="B9445" t="str">
            <v>melisa.mariani@gmail.com</v>
          </cell>
          <cell r="C9445">
            <v>43989</v>
          </cell>
          <cell r="D9445" t="str">
            <v>Abierta</v>
          </cell>
          <cell r="E9445" t="str">
            <v>Recibido</v>
          </cell>
          <cell r="F9445" t="str">
            <v>Enviado</v>
          </cell>
          <cell r="G9445" t="str">
            <v>ARS</v>
          </cell>
          <cell r="H9445" t="str">
            <v>2257.28</v>
          </cell>
          <cell r="I9445" t="str">
            <v>338.59</v>
          </cell>
          <cell r="J9445">
            <v>0</v>
          </cell>
          <cell r="K9445" t="str">
            <v>1918.69</v>
          </cell>
          <cell r="L9445" t="str">
            <v>Melisa Mariani</v>
          </cell>
          <cell r="M9445">
            <v>35978501</v>
          </cell>
          <cell r="N9445">
            <v>1167481671</v>
          </cell>
          <cell r="O9445" t="str">
            <v>Melisa Mariani</v>
          </cell>
          <cell r="P9445">
            <v>1167481671</v>
          </cell>
          <cell r="Q9445" t="str">
            <v>Fitz Roy</v>
          </cell>
          <cell r="R9445">
            <v>2135</v>
          </cell>
          <cell r="S9445" t="str">
            <v>7 D</v>
          </cell>
          <cell r="T9445" t="str">
            <v>Palermo</v>
          </cell>
          <cell r="U9445" t="str">
            <v>Caba</v>
          </cell>
          <cell r="V9445">
            <v>1425</v>
          </cell>
          <cell r="W9445" t="str">
            <v>Capital Federal</v>
          </cell>
          <cell r="Y9445" t="str">
            <v>SIN CARGO (CABA Y GRAN PARTE DE GBA)</v>
          </cell>
          <cell r="Z9445" t="str">
            <v>Mercado Pago</v>
          </cell>
          <cell r="AA9445" t="str">
            <v>GIMEACCARDI</v>
          </cell>
          <cell r="AD9445">
            <v>43989</v>
          </cell>
          <cell r="AE9445">
            <v>43992</v>
          </cell>
          <cell r="AF9445" t="str">
            <v>BANDEJA BAMBOO BLANCO 40X5CM</v>
          </cell>
          <cell r="AG9445" t="str">
            <v>2257.28</v>
          </cell>
          <cell r="AH9445">
            <v>1</v>
          </cell>
          <cell r="AI9445" t="str">
            <v>BA8133BLA</v>
          </cell>
          <cell r="AJ9445" t="str">
            <v>Móvil</v>
          </cell>
          <cell r="AK9445" t="str">
            <v>LLEGA 12-06 ENTRE 8 Y 17 HORAS</v>
          </cell>
          <cell r="AL9445">
            <v>1518514329</v>
          </cell>
          <cell r="AM9445">
            <v>224797595</v>
          </cell>
          <cell r="AN9445" t="str">
            <v>Sí</v>
          </cell>
        </row>
        <row r="9446">
          <cell r="A9446">
            <v>546</v>
          </cell>
          <cell r="B9446" t="str">
            <v>luciana-ea@hotmail.com</v>
          </cell>
          <cell r="C9446">
            <v>43989</v>
          </cell>
          <cell r="D9446" t="str">
            <v>Abierta</v>
          </cell>
          <cell r="E9446" t="str">
            <v>Recibido</v>
          </cell>
          <cell r="F9446" t="str">
            <v>Enviado</v>
          </cell>
          <cell r="G9446" t="str">
            <v>ARS</v>
          </cell>
          <cell r="H9446" t="str">
            <v>762.34</v>
          </cell>
          <cell r="I9446">
            <v>0</v>
          </cell>
          <cell r="J9446">
            <v>0</v>
          </cell>
          <cell r="K9446" t="str">
            <v>762.34</v>
          </cell>
          <cell r="L9446" t="str">
            <v>Luciana Mendaña</v>
          </cell>
          <cell r="M9446">
            <v>24560768</v>
          </cell>
          <cell r="N9446">
            <v>1130611187</v>
          </cell>
          <cell r="O9446" t="str">
            <v>Luciana Mendaña</v>
          </cell>
          <cell r="P9446">
            <v>1130611187</v>
          </cell>
          <cell r="Q9446" t="str">
            <v>Aranguren Juan F.</v>
          </cell>
          <cell r="R9446">
            <v>1552</v>
          </cell>
          <cell r="S9446" t="str">
            <v>1ºB</v>
          </cell>
          <cell r="U9446" t="str">
            <v>Caba</v>
          </cell>
          <cell r="V9446">
            <v>1406</v>
          </cell>
          <cell r="W9446" t="str">
            <v>Capital Federal</v>
          </cell>
          <cell r="Y9446" t="str">
            <v>SIN CARGO (CABA Y GRAN PARTE DE GBA)</v>
          </cell>
          <cell r="Z9446" t="str">
            <v>Mercado Pago</v>
          </cell>
          <cell r="AC9446" t="str">
            <v>SE GENERO UN CODIGO DE DESCUENTO LUCIANAMENDAÑA PORQUE LE SALIO MALA LA TARTERA</v>
          </cell>
          <cell r="AD9446">
            <v>43989</v>
          </cell>
          <cell r="AE9446">
            <v>43992</v>
          </cell>
          <cell r="AF9446" t="str">
            <v>ESPATULAS PLASTICO (Rosa)</v>
          </cell>
          <cell r="AG9446" t="str">
            <v>88.94</v>
          </cell>
          <cell r="AH9446">
            <v>1</v>
          </cell>
          <cell r="AI9446" t="str">
            <v>019BA7572BA</v>
          </cell>
          <cell r="AJ9446" t="str">
            <v>Web</v>
          </cell>
          <cell r="AK9446" t="str">
            <v>LLEGA 11-06 ENTRE 8 Y 17 HORAS</v>
          </cell>
          <cell r="AL9446">
            <v>1518506941</v>
          </cell>
          <cell r="AM9446">
            <v>222178293</v>
          </cell>
          <cell r="AN9446" t="str">
            <v>Sí</v>
          </cell>
        </row>
        <row r="9447">
          <cell r="A9447">
            <v>546</v>
          </cell>
          <cell r="B9447" t="str">
            <v>luciana-ea@hotmail.com</v>
          </cell>
          <cell r="AF9447" t="str">
            <v>TRAPEADOR DE MANO VERDE 38X12 CM</v>
          </cell>
          <cell r="AG9447" t="str">
            <v>391.6</v>
          </cell>
          <cell r="AH9447">
            <v>1</v>
          </cell>
          <cell r="AI9447" t="str">
            <v>046LI7902</v>
          </cell>
          <cell r="AN9447" t="str">
            <v>Sí</v>
          </cell>
        </row>
        <row r="9448">
          <cell r="A9448">
            <v>546</v>
          </cell>
          <cell r="B9448" t="str">
            <v>luciana-ea@hotmail.com</v>
          </cell>
          <cell r="AF9448" t="str">
            <v>MOLDE TARTERA 27 CM DIAM</v>
          </cell>
          <cell r="AG9448" t="str">
            <v>281.8</v>
          </cell>
          <cell r="AH9448">
            <v>1</v>
          </cell>
          <cell r="AI9448" t="str">
            <v>046BA4836 CON EL 15%</v>
          </cell>
          <cell r="AN9448" t="str">
            <v>Sí</v>
          </cell>
        </row>
        <row r="9449">
          <cell r="A9449">
            <v>545</v>
          </cell>
          <cell r="B9449" t="str">
            <v>nadia.anabel.perez@gmail.com</v>
          </cell>
          <cell r="C9449">
            <v>43989</v>
          </cell>
          <cell r="D9449" t="str">
            <v>Abierta</v>
          </cell>
          <cell r="E9449" t="str">
            <v>Recibido</v>
          </cell>
          <cell r="F9449" t="str">
            <v>Enviado</v>
          </cell>
          <cell r="G9449" t="str">
            <v>ARS</v>
          </cell>
          <cell r="H9449" t="str">
            <v>1088.07</v>
          </cell>
          <cell r="I9449">
            <v>0</v>
          </cell>
          <cell r="J9449">
            <v>0</v>
          </cell>
          <cell r="K9449" t="str">
            <v>1088.07</v>
          </cell>
          <cell r="L9449" t="str">
            <v>Nadia Perez</v>
          </cell>
          <cell r="M9449">
            <v>33209038</v>
          </cell>
          <cell r="N9449">
            <v>111533890169</v>
          </cell>
          <cell r="O9449" t="str">
            <v>Nadia Perez</v>
          </cell>
          <cell r="P9449">
            <v>111533890169</v>
          </cell>
          <cell r="Q9449" t="str">
            <v>Esteban Echeverría</v>
          </cell>
          <cell r="R9449">
            <v>123</v>
          </cell>
          <cell r="T9449" t="str">
            <v>Lima</v>
          </cell>
          <cell r="U9449" t="str">
            <v>Pilar</v>
          </cell>
          <cell r="V9449">
            <v>1440</v>
          </cell>
          <cell r="W9449" t="str">
            <v>Capital Federal</v>
          </cell>
          <cell r="Y9449" t="str">
            <v>SIN CARGO (CABA Y GRAN PARTE DE GBA)</v>
          </cell>
          <cell r="Z9449" t="str">
            <v>Mercado Pago</v>
          </cell>
          <cell r="AD9449">
            <v>43989</v>
          </cell>
          <cell r="AE9449">
            <v>43992</v>
          </cell>
          <cell r="AF9449" t="str">
            <v>PROMO: BUDINERA + TARTERA + BATIDOR SEMIAUTOMATICO</v>
          </cell>
          <cell r="AG9449">
            <v>899</v>
          </cell>
          <cell r="AH9449">
            <v>1</v>
          </cell>
          <cell r="AI9449" t="str">
            <v>046BA4829//046BA4836//046BA4824</v>
          </cell>
          <cell r="AJ9449" t="str">
            <v>Móvil</v>
          </cell>
          <cell r="AK9449" t="str">
            <v>LLEGA 12-06 ENTRE 8 Y 17 HORAS</v>
          </cell>
          <cell r="AL9449">
            <v>1518481665</v>
          </cell>
          <cell r="AM9449">
            <v>224745895</v>
          </cell>
          <cell r="AN9449" t="str">
            <v>Sí</v>
          </cell>
        </row>
        <row r="9450">
          <cell r="A9450">
            <v>545</v>
          </cell>
          <cell r="B9450" t="str">
            <v>nadia.anabel.perez@gmail.com</v>
          </cell>
          <cell r="AF9450" t="str">
            <v>MOLDE RAVIOLES CORAZON</v>
          </cell>
          <cell r="AG9450" t="str">
            <v>72.6</v>
          </cell>
          <cell r="AH9450">
            <v>2</v>
          </cell>
          <cell r="AI9450" t="str">
            <v>DIM2503LU</v>
          </cell>
          <cell r="AN9450" t="str">
            <v>Sí</v>
          </cell>
        </row>
        <row r="9451">
          <cell r="A9451">
            <v>545</v>
          </cell>
          <cell r="B9451" t="str">
            <v>nadia.anabel.perez@gmail.com</v>
          </cell>
          <cell r="AF9451" t="str">
            <v>RALLADOR DE MANO MEDIANO 20 CM</v>
          </cell>
          <cell r="AG9451" t="str">
            <v>43.87</v>
          </cell>
          <cell r="AH9451">
            <v>1</v>
          </cell>
          <cell r="AI9451" t="str">
            <v>BA7382</v>
          </cell>
          <cell r="AN9451" t="str">
            <v>Sí</v>
          </cell>
        </row>
        <row r="9452">
          <cell r="A9452">
            <v>544</v>
          </cell>
          <cell r="B9452" t="str">
            <v>pvlazzeroni@gmail.com</v>
          </cell>
          <cell r="C9452">
            <v>43989</v>
          </cell>
          <cell r="D9452" t="str">
            <v>Abierta</v>
          </cell>
          <cell r="E9452" t="str">
            <v>Recibido</v>
          </cell>
          <cell r="F9452" t="str">
            <v>Enviado</v>
          </cell>
          <cell r="G9452" t="str">
            <v>ARS</v>
          </cell>
          <cell r="H9452">
            <v>1078</v>
          </cell>
          <cell r="I9452" t="str">
            <v>161.7</v>
          </cell>
          <cell r="J9452">
            <v>0</v>
          </cell>
          <cell r="K9452" t="str">
            <v>916.3</v>
          </cell>
          <cell r="L9452" t="str">
            <v>Paula Lazzeroni</v>
          </cell>
          <cell r="M9452">
            <v>33040436</v>
          </cell>
          <cell r="N9452">
            <v>1156345752</v>
          </cell>
          <cell r="O9452" t="str">
            <v>Paula Lazzeroni</v>
          </cell>
          <cell r="P9452">
            <v>1156345752</v>
          </cell>
          <cell r="Q9452" t="str">
            <v>Del barco centenera</v>
          </cell>
          <cell r="R9452">
            <v>457</v>
          </cell>
          <cell r="S9452" t="str">
            <v>8B</v>
          </cell>
          <cell r="T9452" t="str">
            <v>Caballito</v>
          </cell>
          <cell r="U9452" t="str">
            <v>Caba</v>
          </cell>
          <cell r="V9452">
            <v>1424</v>
          </cell>
          <cell r="W9452" t="str">
            <v>Capital Federal</v>
          </cell>
          <cell r="Y9452" t="str">
            <v>SIN CARGO (CABA Y GRAN PARTE DE GBA)</v>
          </cell>
          <cell r="Z9452" t="str">
            <v>Mercado Pago</v>
          </cell>
          <cell r="AA9452" t="str">
            <v>GIMEACCARDI</v>
          </cell>
          <cell r="AD9452">
            <v>43989</v>
          </cell>
          <cell r="AE9452">
            <v>43991</v>
          </cell>
          <cell r="AF9452" t="str">
            <v>BOWL BAMBOO BLANCO 6X15CM</v>
          </cell>
          <cell r="AG9452">
            <v>539</v>
          </cell>
          <cell r="AH9452">
            <v>2</v>
          </cell>
          <cell r="AI9452" t="str">
            <v>BA7797 merca separa con el 15%</v>
          </cell>
          <cell r="AJ9452" t="str">
            <v>Móvil</v>
          </cell>
          <cell r="AK9452" t="str">
            <v xml:space="preserve">LLEGA 10-06 ENTRE 8 Y 17 HORAS </v>
          </cell>
          <cell r="AL9452">
            <v>1518449534</v>
          </cell>
          <cell r="AM9452">
            <v>224732051</v>
          </cell>
          <cell r="AN9452" t="str">
            <v>Sí</v>
          </cell>
        </row>
        <row r="9453">
          <cell r="A9453">
            <v>543</v>
          </cell>
          <cell r="B9453" t="str">
            <v>nataliacabreraperla1@gmail.com</v>
          </cell>
          <cell r="C9453">
            <v>43989</v>
          </cell>
          <cell r="D9453" t="str">
            <v>Abierta</v>
          </cell>
          <cell r="E9453" t="str">
            <v>Recibido</v>
          </cell>
          <cell r="F9453" t="str">
            <v>Enviado</v>
          </cell>
          <cell r="G9453" t="str">
            <v>ARS</v>
          </cell>
          <cell r="H9453" t="str">
            <v>16229.74</v>
          </cell>
          <cell r="I9453">
            <v>0</v>
          </cell>
          <cell r="J9453">
            <v>0</v>
          </cell>
          <cell r="K9453" t="str">
            <v>16229.74</v>
          </cell>
          <cell r="L9453" t="str">
            <v>Natalia Cabrera perla</v>
          </cell>
          <cell r="M9453">
            <v>92775375</v>
          </cell>
          <cell r="N9453">
            <v>1148885599</v>
          </cell>
          <cell r="O9453" t="str">
            <v>Natalia Cabrera perla</v>
          </cell>
          <cell r="P9453">
            <v>1148885599</v>
          </cell>
          <cell r="Q9453" t="str">
            <v>Ortega y gasset</v>
          </cell>
          <cell r="R9453">
            <v>1738</v>
          </cell>
          <cell r="S9453" t="str">
            <v>5 b</v>
          </cell>
          <cell r="T9453" t="str">
            <v>Cañitas</v>
          </cell>
          <cell r="U9453" t="str">
            <v>Caba</v>
          </cell>
          <cell r="V9453">
            <v>1426</v>
          </cell>
          <cell r="W9453" t="str">
            <v>Capital Federal</v>
          </cell>
          <cell r="Y9453" t="str">
            <v>SIN CARGO (CABA Y GRAN PARTE DE GBA)</v>
          </cell>
          <cell r="Z9453" t="str">
            <v>Mercado Pago</v>
          </cell>
          <cell r="AD9453">
            <v>43989</v>
          </cell>
          <cell r="AE9453">
            <v>43991</v>
          </cell>
          <cell r="AF9453" t="str">
            <v>TAZA ROMA DE CERAMICA CRUDO 275ML</v>
          </cell>
          <cell r="AG9453">
            <v>600</v>
          </cell>
          <cell r="AH9453">
            <v>2</v>
          </cell>
          <cell r="AI9453" t="str">
            <v>PO285713NN MERCA SEPARADA</v>
          </cell>
          <cell r="AJ9453" t="str">
            <v>Móvil</v>
          </cell>
          <cell r="AK9453" t="str">
            <v xml:space="preserve">LLEGA 10-06 ENTRE 8 Y 17 HORAS </v>
          </cell>
          <cell r="AL9453">
            <v>1518412625</v>
          </cell>
          <cell r="AM9453">
            <v>224679678</v>
          </cell>
          <cell r="AN9453" t="str">
            <v>Sí</v>
          </cell>
        </row>
        <row r="9454">
          <cell r="A9454">
            <v>543</v>
          </cell>
          <cell r="B9454" t="str">
            <v>nataliacabreraperla1@gmail.com</v>
          </cell>
          <cell r="AF9454" t="str">
            <v>TAZA ROMA DE CERAMICA ROSA 275ML</v>
          </cell>
          <cell r="AG9454">
            <v>600</v>
          </cell>
          <cell r="AH9454">
            <v>2</v>
          </cell>
          <cell r="AI9454" t="str">
            <v>PO378713NN MERCA SEPA</v>
          </cell>
          <cell r="AN9454" t="str">
            <v>Sí</v>
          </cell>
        </row>
        <row r="9455">
          <cell r="A9455">
            <v>543</v>
          </cell>
          <cell r="B9455" t="str">
            <v>nataliacabreraperla1@gmail.com</v>
          </cell>
          <cell r="AF9455" t="str">
            <v>PLATO PLAYO CERAMICA ROSA 26 CM ESPARTA</v>
          </cell>
          <cell r="AG9455">
            <v>4378</v>
          </cell>
          <cell r="AH9455">
            <v>1</v>
          </cell>
          <cell r="AI9455" t="str">
            <v>PO378582 POR UNIDAD MERCA. SEPARADA</v>
          </cell>
          <cell r="AN9455" t="str">
            <v>Sí</v>
          </cell>
        </row>
        <row r="9456">
          <cell r="A9456">
            <v>543</v>
          </cell>
          <cell r="B9456" t="str">
            <v>nataliacabreraperla1@gmail.com</v>
          </cell>
          <cell r="AF9456" t="str">
            <v>BOWL BAMBOO BLANCO 14X28CM</v>
          </cell>
          <cell r="AG9456" t="str">
            <v>1332.44</v>
          </cell>
          <cell r="AH9456">
            <v>1</v>
          </cell>
          <cell r="AI9456" t="str">
            <v>BA7812</v>
          </cell>
          <cell r="AN9456" t="str">
            <v>Sí</v>
          </cell>
        </row>
        <row r="9457">
          <cell r="A9457">
            <v>543</v>
          </cell>
          <cell r="B9457" t="str">
            <v>nataliacabreraperla1@gmail.com</v>
          </cell>
          <cell r="AF9457" t="str">
            <v>ESCURRIDOR DE BACHA COLOR GRIS (Gris)</v>
          </cell>
          <cell r="AG9457" t="str">
            <v>654.54</v>
          </cell>
          <cell r="AH9457">
            <v>1</v>
          </cell>
          <cell r="AN9457" t="str">
            <v>Sí</v>
          </cell>
        </row>
        <row r="9458">
          <cell r="A9458">
            <v>543</v>
          </cell>
          <cell r="B9458" t="str">
            <v>nataliacabreraperla1@gmail.com</v>
          </cell>
          <cell r="AF9458" t="str">
            <v>BOWL BAMBOO GRIS 6X12CM</v>
          </cell>
          <cell r="AG9458" t="str">
            <v>491.7</v>
          </cell>
          <cell r="AH9458">
            <v>6</v>
          </cell>
          <cell r="AI9458" t="str">
            <v>BA7832</v>
          </cell>
          <cell r="AN9458" t="str">
            <v>Sí</v>
          </cell>
        </row>
        <row r="9459">
          <cell r="A9459">
            <v>543</v>
          </cell>
          <cell r="B9459" t="str">
            <v>nataliacabreraperla1@gmail.com</v>
          </cell>
          <cell r="AF9459" t="str">
            <v>BANDEJA BAMBOO BLANCO 40X5CM</v>
          </cell>
          <cell r="AG9459" t="str">
            <v>2257.28</v>
          </cell>
          <cell r="AH9459">
            <v>2</v>
          </cell>
          <cell r="AI9459" t="str">
            <v>BA8133BLA</v>
          </cell>
          <cell r="AN9459" t="str">
            <v>Sí</v>
          </cell>
        </row>
        <row r="9460">
          <cell r="A9460">
            <v>542</v>
          </cell>
          <cell r="B9460" t="str">
            <v>lucilachecchi@gmail.com</v>
          </cell>
          <cell r="C9460">
            <v>43989</v>
          </cell>
          <cell r="D9460" t="str">
            <v>Abierta</v>
          </cell>
          <cell r="E9460" t="str">
            <v>Recibido</v>
          </cell>
          <cell r="F9460" t="str">
            <v>Enviado</v>
          </cell>
          <cell r="G9460" t="str">
            <v>ARS</v>
          </cell>
          <cell r="H9460" t="str">
            <v>3573.5</v>
          </cell>
          <cell r="I9460">
            <v>0</v>
          </cell>
          <cell r="J9460">
            <v>0</v>
          </cell>
          <cell r="K9460" t="str">
            <v>3573.5</v>
          </cell>
          <cell r="L9460" t="str">
            <v>Lucila Checchi</v>
          </cell>
          <cell r="M9460">
            <v>27361718882</v>
          </cell>
          <cell r="N9460">
            <v>1163750120</v>
          </cell>
          <cell r="O9460" t="str">
            <v>Lucila Checchi</v>
          </cell>
          <cell r="P9460">
            <v>1163750120</v>
          </cell>
          <cell r="Q9460" t="str">
            <v>Fray Justo Santa Maria de Oro</v>
          </cell>
          <cell r="R9460">
            <v>2273</v>
          </cell>
          <cell r="S9460" t="str">
            <v>3A</v>
          </cell>
          <cell r="U9460" t="str">
            <v>Caba</v>
          </cell>
          <cell r="V9460">
            <v>1425</v>
          </cell>
          <cell r="W9460" t="str">
            <v>Capital Federal</v>
          </cell>
          <cell r="Y9460" t="str">
            <v>SIN CARGO (CABA Y GRAN PARTE DE GBA)</v>
          </cell>
          <cell r="Z9460" t="str">
            <v>Mercado Pago</v>
          </cell>
          <cell r="AD9460">
            <v>43989</v>
          </cell>
          <cell r="AE9460">
            <v>43991</v>
          </cell>
          <cell r="AF9460" t="str">
            <v>VASO BLANCO FACETADO Y EXPRIMIDOR</v>
          </cell>
          <cell r="AG9460" t="str">
            <v>184.99</v>
          </cell>
          <cell r="AH9460">
            <v>1</v>
          </cell>
          <cell r="AI9460" t="str">
            <v>BP24001 BIPO</v>
          </cell>
          <cell r="AJ9460" t="str">
            <v>Móvil</v>
          </cell>
          <cell r="AK9460" t="str">
            <v xml:space="preserve">LLEGA 10-06 ENTRE 8 Y 17 HORAS </v>
          </cell>
          <cell r="AL9460">
            <v>1518326282</v>
          </cell>
          <cell r="AM9460">
            <v>224585495</v>
          </cell>
          <cell r="AN9460" t="str">
            <v>Sí</v>
          </cell>
        </row>
        <row r="9461">
          <cell r="A9461">
            <v>542</v>
          </cell>
          <cell r="B9461" t="str">
            <v>lucilachecchi@gmail.com</v>
          </cell>
          <cell r="AF9461" t="str">
            <v>MOLDE TARTERA 27 CM DIAM</v>
          </cell>
          <cell r="AG9461" t="str">
            <v>281.8</v>
          </cell>
          <cell r="AH9461">
            <v>1</v>
          </cell>
          <cell r="AI9461" t="str">
            <v>046BA4836 CON EL 15%</v>
          </cell>
          <cell r="AN9461" t="str">
            <v>Sí</v>
          </cell>
        </row>
        <row r="9462">
          <cell r="A9462">
            <v>542</v>
          </cell>
          <cell r="B9462" t="str">
            <v>lucilachecchi@gmail.com</v>
          </cell>
          <cell r="AF9462" t="str">
            <v>RALLADOR 4 LADOS (Naranja)</v>
          </cell>
          <cell r="AG9462" t="str">
            <v>511.85</v>
          </cell>
          <cell r="AH9462">
            <v>1</v>
          </cell>
          <cell r="AN9462" t="str">
            <v>Sí</v>
          </cell>
        </row>
        <row r="9463">
          <cell r="A9463">
            <v>542</v>
          </cell>
          <cell r="B9463" t="str">
            <v>lucilachecchi@gmail.com</v>
          </cell>
          <cell r="AF9463" t="str">
            <v>TABLA BLANCA 35.5 CM DIAM</v>
          </cell>
          <cell r="AG9463" t="str">
            <v>337.58</v>
          </cell>
          <cell r="AH9463">
            <v>1</v>
          </cell>
          <cell r="AI9463" t="str">
            <v>42BA1021</v>
          </cell>
          <cell r="AN9463" t="str">
            <v>Sí</v>
          </cell>
        </row>
        <row r="9464">
          <cell r="A9464">
            <v>542</v>
          </cell>
          <cell r="B9464" t="str">
            <v>lucilachecchi@gmail.com</v>
          </cell>
          <cell r="AF9464" t="str">
            <v>BANDEJA BAMBOO BLANCO 40X5CM</v>
          </cell>
          <cell r="AG9464" t="str">
            <v>2257.28</v>
          </cell>
          <cell r="AH9464">
            <v>1</v>
          </cell>
          <cell r="AI9464" t="str">
            <v>BA8133BLA</v>
          </cell>
          <cell r="AN9464" t="str">
            <v>Sí</v>
          </cell>
        </row>
        <row r="9465">
          <cell r="A9465">
            <v>541</v>
          </cell>
          <cell r="B9465" t="str">
            <v>candepeters00@hotmail.com</v>
          </cell>
          <cell r="C9465">
            <v>43989</v>
          </cell>
          <cell r="D9465" t="str">
            <v>Abierta</v>
          </cell>
          <cell r="E9465" t="str">
            <v>Recibido</v>
          </cell>
          <cell r="F9465" t="str">
            <v>Enviado</v>
          </cell>
          <cell r="G9465" t="str">
            <v>ARS</v>
          </cell>
          <cell r="H9465" t="str">
            <v>854.58</v>
          </cell>
          <cell r="I9465" t="str">
            <v>128.19</v>
          </cell>
          <cell r="J9465">
            <v>0</v>
          </cell>
          <cell r="K9465" t="str">
            <v>726.39</v>
          </cell>
          <cell r="L9465" t="str">
            <v>Candela Peters</v>
          </cell>
          <cell r="M9465">
            <v>42315100</v>
          </cell>
          <cell r="N9465">
            <v>68032664</v>
          </cell>
          <cell r="O9465" t="str">
            <v>Candela Peters</v>
          </cell>
          <cell r="P9465">
            <v>68032664</v>
          </cell>
          <cell r="Q9465" t="str">
            <v>Neuquen</v>
          </cell>
          <cell r="R9465">
            <v>2436</v>
          </cell>
          <cell r="U9465" t="str">
            <v>Beccar</v>
          </cell>
          <cell r="V9465">
            <v>1643</v>
          </cell>
          <cell r="W9465" t="str">
            <v>Gran Buenos Aires</v>
          </cell>
          <cell r="Y9465" t="str">
            <v>SIN CARGO (CABA Y GRAN PARTE DE GBA)</v>
          </cell>
          <cell r="Z9465" t="str">
            <v>Mercado Pago</v>
          </cell>
          <cell r="AA9465" t="str">
            <v>GIMEACCARDI</v>
          </cell>
          <cell r="AB9465" t="str">
            <v xml:space="preserve">Llamar antes de venir en lo posible para saber el horario. </v>
          </cell>
          <cell r="AD9465">
            <v>43989</v>
          </cell>
          <cell r="AE9465">
            <v>43992</v>
          </cell>
          <cell r="AF9465" t="str">
            <v>FUENTE PARA HORNO CUADRADA 1950CC</v>
          </cell>
          <cell r="AG9465" t="str">
            <v>854.58</v>
          </cell>
          <cell r="AH9465">
            <v>1</v>
          </cell>
          <cell r="AI9465" t="str">
            <v>PA59384</v>
          </cell>
          <cell r="AJ9465" t="str">
            <v>Móvil</v>
          </cell>
          <cell r="AK9465" t="str">
            <v>LLEGA 11-06 ENTRE 8 Y 17 HORAS</v>
          </cell>
          <cell r="AL9465">
            <v>1518295582</v>
          </cell>
          <cell r="AM9465">
            <v>224251240</v>
          </cell>
          <cell r="AN9465" t="str">
            <v>Sí</v>
          </cell>
        </row>
        <row r="9466">
          <cell r="A9466">
            <v>540</v>
          </cell>
          <cell r="B9466" t="str">
            <v>caro_carito084@hotmail.com</v>
          </cell>
          <cell r="C9466">
            <v>43989</v>
          </cell>
          <cell r="D9466" t="str">
            <v>Abierta</v>
          </cell>
          <cell r="E9466" t="str">
            <v>Recibido</v>
          </cell>
          <cell r="F9466" t="str">
            <v>Enviado</v>
          </cell>
          <cell r="G9466" t="str">
            <v>ARS</v>
          </cell>
          <cell r="H9466" t="str">
            <v>656.57</v>
          </cell>
          <cell r="I9466" t="str">
            <v>98.49</v>
          </cell>
          <cell r="J9466">
            <v>0</v>
          </cell>
          <cell r="K9466" t="str">
            <v>558.08</v>
          </cell>
          <cell r="L9466" t="str">
            <v>Carolina Golia</v>
          </cell>
          <cell r="M9466">
            <v>31164943</v>
          </cell>
          <cell r="N9466">
            <v>1136608594</v>
          </cell>
          <cell r="O9466" t="str">
            <v>Carolina Golia</v>
          </cell>
          <cell r="P9466">
            <v>1136608594</v>
          </cell>
          <cell r="Q9466" t="str">
            <v>Homero</v>
          </cell>
          <cell r="R9466">
            <v>1654</v>
          </cell>
          <cell r="T9466" t="str">
            <v>Parque Avellaneda</v>
          </cell>
          <cell r="U9466" t="str">
            <v>Caba</v>
          </cell>
          <cell r="V9466">
            <v>1407</v>
          </cell>
          <cell r="W9466" t="str">
            <v>Capital Federal</v>
          </cell>
          <cell r="Y9466" t="str">
            <v>SIN CARGO (CABA Y GRAN PARTE DE GBA)</v>
          </cell>
          <cell r="Z9466" t="str">
            <v>Mercado Pago</v>
          </cell>
          <cell r="AA9466" t="str">
            <v>AGUSBAKEOFF</v>
          </cell>
          <cell r="AD9466">
            <v>43989</v>
          </cell>
          <cell r="AE9466">
            <v>43992</v>
          </cell>
          <cell r="AF9466" t="str">
            <v>RALLADOR DE MANO MEDIANO 20 CM</v>
          </cell>
          <cell r="AG9466" t="str">
            <v>43.87</v>
          </cell>
          <cell r="AH9466">
            <v>1</v>
          </cell>
          <cell r="AI9466" t="str">
            <v>BA7382</v>
          </cell>
          <cell r="AJ9466" t="str">
            <v>Móvil</v>
          </cell>
          <cell r="AK9466" t="str">
            <v>LLEGA 11-06 ENTRE 8 Y 17 HORAS</v>
          </cell>
          <cell r="AL9466">
            <v>1518250325</v>
          </cell>
          <cell r="AM9466">
            <v>224522048</v>
          </cell>
          <cell r="AN9466" t="str">
            <v>Sí</v>
          </cell>
        </row>
        <row r="9467">
          <cell r="A9467">
            <v>540</v>
          </cell>
          <cell r="B9467" t="str">
            <v>caro_carito084@hotmail.com</v>
          </cell>
          <cell r="AF9467" t="str">
            <v>MOLDE GALLETA CORAZON</v>
          </cell>
          <cell r="AG9467" t="str">
            <v>269.5</v>
          </cell>
          <cell r="AH9467">
            <v>1</v>
          </cell>
          <cell r="AI9467" t="str">
            <v>046BA4834</v>
          </cell>
          <cell r="AN9467" t="str">
            <v>Sí</v>
          </cell>
        </row>
        <row r="9468">
          <cell r="A9468">
            <v>540</v>
          </cell>
          <cell r="B9468" t="str">
            <v>caro_carito084@hotmail.com</v>
          </cell>
          <cell r="AF9468" t="str">
            <v>MOLDE MUFFIN 6 DIVISIONES</v>
          </cell>
          <cell r="AG9468" t="str">
            <v>343.2</v>
          </cell>
          <cell r="AH9468">
            <v>1</v>
          </cell>
          <cell r="AI9468" t="str">
            <v>046BA4833</v>
          </cell>
          <cell r="AN9468" t="str">
            <v>Sí</v>
          </cell>
        </row>
        <row r="9469">
          <cell r="A9469">
            <v>539</v>
          </cell>
          <cell r="B9469" t="str">
            <v>magalipeyrot98@outlook.com</v>
          </cell>
          <cell r="C9469">
            <v>43989</v>
          </cell>
          <cell r="D9469" t="str">
            <v>Abierta</v>
          </cell>
          <cell r="E9469" t="str">
            <v>Recibido</v>
          </cell>
          <cell r="F9469" t="str">
            <v>Enviado</v>
          </cell>
          <cell r="G9469" t="str">
            <v>ARS</v>
          </cell>
          <cell r="H9469" t="str">
            <v>1724.15</v>
          </cell>
          <cell r="I9469">
            <v>0</v>
          </cell>
          <cell r="J9469">
            <v>0</v>
          </cell>
          <cell r="K9469" t="str">
            <v>1724.15</v>
          </cell>
          <cell r="L9469" t="str">
            <v>Magali Peyrot</v>
          </cell>
          <cell r="M9469">
            <v>41025571</v>
          </cell>
          <cell r="N9469">
            <v>1131819182</v>
          </cell>
          <cell r="O9469" t="str">
            <v>Magali Peyrot</v>
          </cell>
          <cell r="P9469">
            <v>1131819182</v>
          </cell>
          <cell r="Q9469" t="str">
            <v>Avenida Hipólito Yrigoyen</v>
          </cell>
          <cell r="R9469">
            <v>2568</v>
          </cell>
          <cell r="S9469">
            <v>4</v>
          </cell>
          <cell r="T9469" t="str">
            <v>Balvanera</v>
          </cell>
          <cell r="U9469" t="str">
            <v>Caba</v>
          </cell>
          <cell r="V9469">
            <v>1090</v>
          </cell>
          <cell r="W9469" t="str">
            <v>Capital Federal</v>
          </cell>
          <cell r="Y9469" t="str">
            <v>SIN CARGO (CABA Y GRAN PARTE DE GBA)</v>
          </cell>
          <cell r="Z9469" t="str">
            <v>Mercado Pago</v>
          </cell>
          <cell r="AD9469">
            <v>43989</v>
          </cell>
          <cell r="AE9469">
            <v>43991</v>
          </cell>
          <cell r="AF9469" t="str">
            <v>FUNDA DE ALMOHADON GRIS LUNARES C/POMPONES 60*28 CM.</v>
          </cell>
          <cell r="AG9469" t="str">
            <v>452.49</v>
          </cell>
          <cell r="AH9469">
            <v>1</v>
          </cell>
          <cell r="AI9469" t="str">
            <v>AL7769</v>
          </cell>
          <cell r="AJ9469" t="str">
            <v>Móvil</v>
          </cell>
          <cell r="AK9469" t="str">
            <v xml:space="preserve">LLEGA 10-06 ENTRE 8 Y 17 HORAS </v>
          </cell>
          <cell r="AL9469">
            <v>1518247846</v>
          </cell>
          <cell r="AM9469">
            <v>224490846</v>
          </cell>
          <cell r="AN9469" t="str">
            <v>Sí</v>
          </cell>
        </row>
        <row r="9470">
          <cell r="A9470">
            <v>539</v>
          </cell>
          <cell r="B9470" t="str">
            <v>magalipeyrot98@outlook.com</v>
          </cell>
          <cell r="AF9470" t="str">
            <v>FRASCO VIDRIO 19CM X 9CM DIAM</v>
          </cell>
          <cell r="AG9470" t="str">
            <v>372.66</v>
          </cell>
          <cell r="AH9470">
            <v>1</v>
          </cell>
          <cell r="AI9470" t="str">
            <v>BA6431 MERRCA SEPARADA</v>
          </cell>
          <cell r="AN9470" t="str">
            <v>Sí</v>
          </cell>
        </row>
        <row r="9471">
          <cell r="A9471">
            <v>539</v>
          </cell>
          <cell r="B9471" t="str">
            <v>magalipeyrot98@outlook.com</v>
          </cell>
          <cell r="AF9471" t="str">
            <v>PROMO: BUDINERA + TARTERA + BATIDOR SEMIAUTOMATICO</v>
          </cell>
          <cell r="AG9471">
            <v>899</v>
          </cell>
          <cell r="AH9471">
            <v>1</v>
          </cell>
          <cell r="AI9471" t="str">
            <v>046BA4829//046BA4836//046BA4824</v>
          </cell>
          <cell r="AN9471" t="str">
            <v>Sí</v>
          </cell>
        </row>
        <row r="9472">
          <cell r="A9472">
            <v>538</v>
          </cell>
          <cell r="B9472" t="str">
            <v>mvbarrero_3@hotmail.com</v>
          </cell>
          <cell r="C9472">
            <v>43989</v>
          </cell>
          <cell r="D9472" t="str">
            <v>Abierta</v>
          </cell>
          <cell r="E9472" t="str">
            <v>Recibido</v>
          </cell>
          <cell r="F9472" t="str">
            <v>Enviado</v>
          </cell>
          <cell r="G9472" t="str">
            <v>ARS</v>
          </cell>
          <cell r="H9472">
            <v>1799</v>
          </cell>
          <cell r="I9472">
            <v>0</v>
          </cell>
          <cell r="J9472">
            <v>0</v>
          </cell>
          <cell r="K9472">
            <v>1799</v>
          </cell>
          <cell r="L9472" t="str">
            <v>María Verónica Barrero</v>
          </cell>
          <cell r="M9472">
            <v>23447003</v>
          </cell>
          <cell r="N9472">
            <v>1130710409</v>
          </cell>
          <cell r="O9472" t="str">
            <v>María Verónica Barrero</v>
          </cell>
          <cell r="P9472">
            <v>1130710409</v>
          </cell>
          <cell r="Q9472" t="str">
            <v>Jacaranda</v>
          </cell>
          <cell r="R9472">
            <v>926</v>
          </cell>
          <cell r="U9472" t="str">
            <v>Ituzaingo</v>
          </cell>
          <cell r="V9472">
            <v>1714</v>
          </cell>
          <cell r="W9472" t="str">
            <v>Gran Buenos Aires</v>
          </cell>
          <cell r="Y9472" t="str">
            <v>SIN CARGO (CABA Y GRAN PARTE DE GBA)</v>
          </cell>
          <cell r="Z9472" t="str">
            <v>Mercado Pago</v>
          </cell>
          <cell r="AD9472">
            <v>43989</v>
          </cell>
          <cell r="AE9472">
            <v>43992</v>
          </cell>
          <cell r="AF9472" t="str">
            <v>SET: BALDE CENTRIFUGADOR + 1 TRAPEADOR CON MOPA+ REPUESTO MOPA</v>
          </cell>
          <cell r="AG9472">
            <v>1799</v>
          </cell>
          <cell r="AH9472">
            <v>1</v>
          </cell>
          <cell r="AI9472" t="str">
            <v>046LI6698</v>
          </cell>
          <cell r="AJ9472" t="str">
            <v>Móvil</v>
          </cell>
          <cell r="AK9472" t="str">
            <v>LLEGA 11-06 ENTRE 8 Y 17 HORAS</v>
          </cell>
          <cell r="AL9472">
            <v>1518240932</v>
          </cell>
          <cell r="AM9472">
            <v>224520018</v>
          </cell>
          <cell r="AN9472" t="str">
            <v>Sí</v>
          </cell>
        </row>
        <row r="9473">
          <cell r="A9473">
            <v>537</v>
          </cell>
          <cell r="B9473" t="str">
            <v>florfigueiras19@icloud.com</v>
          </cell>
          <cell r="C9473">
            <v>43989</v>
          </cell>
          <cell r="D9473" t="str">
            <v>Abierta</v>
          </cell>
          <cell r="E9473" t="str">
            <v>Recibido</v>
          </cell>
          <cell r="F9473" t="str">
            <v>Enviado</v>
          </cell>
          <cell r="G9473" t="str">
            <v>ARS</v>
          </cell>
          <cell r="H9473" t="str">
            <v>3366.93</v>
          </cell>
          <cell r="I9473">
            <v>0</v>
          </cell>
          <cell r="J9473">
            <v>955</v>
          </cell>
          <cell r="K9473" t="str">
            <v>4321.93</v>
          </cell>
          <cell r="L9473" t="str">
            <v>Florencia figueifas</v>
          </cell>
          <cell r="M9473">
            <v>43988859</v>
          </cell>
          <cell r="N9473">
            <v>1150941650</v>
          </cell>
          <cell r="O9473" t="str">
            <v>Florencia figueifas</v>
          </cell>
          <cell r="P9473">
            <v>1150941650</v>
          </cell>
          <cell r="Q9473" t="str">
            <v>Arcos</v>
          </cell>
          <cell r="R9473">
            <v>2736</v>
          </cell>
          <cell r="S9473">
            <v>0.125</v>
          </cell>
          <cell r="T9473" t="str">
            <v>belgrano</v>
          </cell>
          <cell r="U9473" t="str">
            <v>Buenos Aires</v>
          </cell>
          <cell r="V9473">
            <v>1428</v>
          </cell>
          <cell r="W9473" t="str">
            <v>Capital Federal</v>
          </cell>
          <cell r="Y9473" t="str">
            <v>Correo Argentino - Encomienda Clásica</v>
          </cell>
          <cell r="Z9473" t="str">
            <v>Mercado Pago</v>
          </cell>
          <cell r="AD9473">
            <v>43989</v>
          </cell>
          <cell r="AE9473">
            <v>43992</v>
          </cell>
          <cell r="AF9473" t="str">
            <v>CESTO DE BASURA ACERO INOXIDABLE 5L</v>
          </cell>
          <cell r="AG9473" t="str">
            <v>1385.48</v>
          </cell>
          <cell r="AH9473">
            <v>1</v>
          </cell>
          <cell r="AI9473" t="str">
            <v>TA7996</v>
          </cell>
          <cell r="AJ9473" t="str">
            <v>Móvil</v>
          </cell>
          <cell r="AK9473" t="str">
            <v>LLEGA 12-06 ENTRE 8 Y 17 HORAS</v>
          </cell>
          <cell r="AL9473">
            <v>1518233344</v>
          </cell>
          <cell r="AM9473">
            <v>224489134</v>
          </cell>
          <cell r="AN9473" t="str">
            <v>Sí</v>
          </cell>
        </row>
        <row r="9474">
          <cell r="A9474">
            <v>537</v>
          </cell>
          <cell r="B9474" t="str">
            <v>florfigueiras19@icloud.com</v>
          </cell>
          <cell r="AF9474" t="str">
            <v>SR. DISPENSER COLORES SURTIDOS (Blanco)</v>
          </cell>
          <cell r="AG9474" t="str">
            <v>490.6</v>
          </cell>
          <cell r="AH9474">
            <v>1</v>
          </cell>
          <cell r="AI9474" t="str">
            <v>Q056</v>
          </cell>
          <cell r="AN9474" t="str">
            <v>Sí</v>
          </cell>
        </row>
        <row r="9475">
          <cell r="A9475">
            <v>537</v>
          </cell>
          <cell r="B9475" t="str">
            <v>florfigueiras19@icloud.com</v>
          </cell>
          <cell r="AF9475" t="str">
            <v>SECAPLATOS 2 COLORES 42.5X32.5 CM (Rojo)</v>
          </cell>
          <cell r="AG9475" t="str">
            <v>1490.85</v>
          </cell>
          <cell r="AH9475">
            <v>1</v>
          </cell>
          <cell r="AN9475" t="str">
            <v>Sí</v>
          </cell>
        </row>
        <row r="9476">
          <cell r="A9476">
            <v>536</v>
          </cell>
          <cell r="B9476" t="str">
            <v>giselebordenave@gmail.com</v>
          </cell>
          <cell r="C9476">
            <v>43989</v>
          </cell>
          <cell r="D9476" t="str">
            <v>Abierta</v>
          </cell>
          <cell r="E9476" t="str">
            <v>Recibido</v>
          </cell>
          <cell r="F9476" t="str">
            <v>Enviado</v>
          </cell>
          <cell r="G9476" t="str">
            <v>ARS</v>
          </cell>
          <cell r="H9476" t="str">
            <v>8888.54</v>
          </cell>
          <cell r="I9476" t="str">
            <v>1333.28</v>
          </cell>
          <cell r="J9476">
            <v>0</v>
          </cell>
          <cell r="K9476" t="str">
            <v>7555.26</v>
          </cell>
          <cell r="L9476" t="str">
            <v>Gisele Bordenave</v>
          </cell>
          <cell r="M9476">
            <v>29564647</v>
          </cell>
          <cell r="N9476">
            <v>1157039407</v>
          </cell>
          <cell r="O9476" t="str">
            <v>Gisele Bordenave</v>
          </cell>
          <cell r="P9476">
            <v>1157039407</v>
          </cell>
          <cell r="Q9476" t="str">
            <v>Jose Ingenieros</v>
          </cell>
          <cell r="R9476">
            <v>2222</v>
          </cell>
          <cell r="S9476" t="str">
            <v>Dodero 1</v>
          </cell>
          <cell r="T9476" t="str">
            <v>Ricardo Rojas</v>
          </cell>
          <cell r="U9476" t="str">
            <v>Tigre</v>
          </cell>
          <cell r="V9476">
            <v>1618</v>
          </cell>
          <cell r="W9476" t="str">
            <v>Gran Buenos Aires</v>
          </cell>
          <cell r="Y9476" t="str">
            <v>SIN CARGO (CABA Y GRAN PARTE DE GBA)</v>
          </cell>
          <cell r="Z9476" t="str">
            <v>Mercado Pago</v>
          </cell>
          <cell r="AA9476" t="str">
            <v>GIMEACCARDI</v>
          </cell>
          <cell r="AD9476">
            <v>43989</v>
          </cell>
          <cell r="AE9476">
            <v>43992</v>
          </cell>
          <cell r="AF9476" t="str">
            <v>BANDEJA BAMBOO NEGRO 30X4CM</v>
          </cell>
          <cell r="AG9476" t="str">
            <v>1395.37</v>
          </cell>
          <cell r="AH9476">
            <v>1</v>
          </cell>
          <cell r="AI9476" t="str">
            <v>BA8135NEG</v>
          </cell>
          <cell r="AJ9476" t="str">
            <v>Móvil</v>
          </cell>
          <cell r="AK9476" t="str">
            <v>LLEGA 11-06 ENTRE 8 Y 17 HORAS</v>
          </cell>
          <cell r="AL9476">
            <v>1518230167</v>
          </cell>
          <cell r="AM9476">
            <v>224501409</v>
          </cell>
          <cell r="AN9476" t="str">
            <v>Sí</v>
          </cell>
        </row>
        <row r="9477">
          <cell r="A9477">
            <v>536</v>
          </cell>
          <cell r="B9477" t="str">
            <v>giselebordenave@gmail.com</v>
          </cell>
          <cell r="AF9477" t="str">
            <v>COPETINERO BAMBOO NEGRO ALARGADO 5X30X12.5CM</v>
          </cell>
          <cell r="AG9477" t="str">
            <v>984.6</v>
          </cell>
          <cell r="AH9477">
            <v>1</v>
          </cell>
          <cell r="AI9477" t="str">
            <v>BA7795</v>
          </cell>
          <cell r="AN9477" t="str">
            <v>Sí</v>
          </cell>
        </row>
        <row r="9478">
          <cell r="A9478">
            <v>536</v>
          </cell>
          <cell r="B9478" t="str">
            <v>giselebordenave@gmail.com</v>
          </cell>
          <cell r="AF9478" t="str">
            <v>PANERA HOME ARPILLERA C/LIENZO</v>
          </cell>
          <cell r="AG9478" t="str">
            <v>404.25</v>
          </cell>
          <cell r="AH9478">
            <v>2</v>
          </cell>
          <cell r="AI9478" t="str">
            <v>LO26003 LO TIENE LUCIANA</v>
          </cell>
          <cell r="AN9478" t="str">
            <v>Sí</v>
          </cell>
        </row>
        <row r="9479">
          <cell r="A9479">
            <v>536</v>
          </cell>
          <cell r="B9479" t="str">
            <v>giselebordenave@gmail.com</v>
          </cell>
          <cell r="AF9479" t="str">
            <v>TIMER LECHUZA 4 COLORES 7 CM (Celeste)</v>
          </cell>
          <cell r="AG9479" t="str">
            <v>547.35</v>
          </cell>
          <cell r="AH9479">
            <v>1</v>
          </cell>
          <cell r="AN9479" t="str">
            <v>Sí</v>
          </cell>
        </row>
        <row r="9480">
          <cell r="A9480">
            <v>536</v>
          </cell>
          <cell r="B9480" t="str">
            <v>giselebordenave@gmail.com</v>
          </cell>
          <cell r="AF9480" t="str">
            <v>BOWL BAMBOO BLANCO 6X15CM</v>
          </cell>
          <cell r="AG9480">
            <v>539</v>
          </cell>
          <cell r="AH9480">
            <v>1</v>
          </cell>
          <cell r="AI9480" t="str">
            <v>BA7797 merca separa con el 15%</v>
          </cell>
          <cell r="AN9480" t="str">
            <v>Sí</v>
          </cell>
        </row>
        <row r="9481">
          <cell r="A9481">
            <v>536</v>
          </cell>
          <cell r="B9481" t="str">
            <v>giselebordenave@gmail.com</v>
          </cell>
          <cell r="AF9481" t="str">
            <v>BANDEJA BAMBOO BLANCO 40X5CM</v>
          </cell>
          <cell r="AG9481" t="str">
            <v>2257.28</v>
          </cell>
          <cell r="AH9481">
            <v>1</v>
          </cell>
          <cell r="AI9481" t="str">
            <v>BA8133BLA</v>
          </cell>
          <cell r="AN9481" t="str">
            <v>Sí</v>
          </cell>
        </row>
        <row r="9482">
          <cell r="A9482">
            <v>536</v>
          </cell>
          <cell r="B9482" t="str">
            <v>giselebordenave@gmail.com</v>
          </cell>
          <cell r="AF9482" t="str">
            <v>SET CUCHARON Y TENEDOR BAMBOO BLANCO 29CM</v>
          </cell>
          <cell r="AG9482">
            <v>1024</v>
          </cell>
          <cell r="AH9482">
            <v>1</v>
          </cell>
          <cell r="AI9482" t="str">
            <v>BA7800</v>
          </cell>
          <cell r="AN9482" t="str">
            <v>Sí</v>
          </cell>
        </row>
        <row r="9483">
          <cell r="A9483">
            <v>536</v>
          </cell>
          <cell r="B9483" t="str">
            <v>giselebordenave@gmail.com</v>
          </cell>
          <cell r="AF9483" t="str">
            <v>BOWL BAMBOO BLANCO 14X28CM</v>
          </cell>
          <cell r="AG9483" t="str">
            <v>1332.44</v>
          </cell>
          <cell r="AH9483">
            <v>1</v>
          </cell>
          <cell r="AI9483" t="str">
            <v>BA7812</v>
          </cell>
          <cell r="AN9483" t="str">
            <v>Sí</v>
          </cell>
        </row>
        <row r="9484">
          <cell r="A9484">
            <v>535</v>
          </cell>
          <cell r="B9484" t="str">
            <v>maruenstereo@gmail.com</v>
          </cell>
          <cell r="C9484">
            <v>43989</v>
          </cell>
          <cell r="D9484" t="str">
            <v>Abierta</v>
          </cell>
          <cell r="E9484" t="str">
            <v>Recibido</v>
          </cell>
          <cell r="F9484" t="str">
            <v>Enviado</v>
          </cell>
          <cell r="G9484" t="str">
            <v>ARS</v>
          </cell>
          <cell r="H9484" t="str">
            <v>829.28</v>
          </cell>
          <cell r="I9484" t="str">
            <v>124.39</v>
          </cell>
          <cell r="J9484">
            <v>0</v>
          </cell>
          <cell r="K9484" t="str">
            <v>704.89</v>
          </cell>
          <cell r="L9484" t="str">
            <v>Maria eugenia barzola</v>
          </cell>
          <cell r="M9484">
            <v>28028561</v>
          </cell>
          <cell r="N9484">
            <v>1169727914</v>
          </cell>
          <cell r="O9484" t="str">
            <v>Maria eugenia barzola</v>
          </cell>
          <cell r="P9484">
            <v>1169727914</v>
          </cell>
          <cell r="Q9484" t="str">
            <v>Carlos Casares</v>
          </cell>
          <cell r="R9484">
            <v>933</v>
          </cell>
          <cell r="S9484">
            <v>0.16666666666666666</v>
          </cell>
          <cell r="T9484" t="str">
            <v>castelar</v>
          </cell>
          <cell r="U9484" t="str">
            <v>Moron</v>
          </cell>
          <cell r="V9484">
            <v>1712</v>
          </cell>
          <cell r="W9484" t="str">
            <v>Gran Buenos Aires</v>
          </cell>
          <cell r="Y9484" t="str">
            <v>SIN CARGO (CABA Y GRAN PARTE DE GBA)</v>
          </cell>
          <cell r="Z9484" t="str">
            <v>Mercado Pago</v>
          </cell>
          <cell r="AA9484" t="str">
            <v>GIMEACCARDI</v>
          </cell>
          <cell r="AB9484" t="str">
            <v xml:space="preserve">POR FAVOR ESTE PEDIDO AGREGARLO A LA COMPRA NRO. 530 Y POR FAVOR ENTREGAR DESPUÉS DE LAS 14.00 HS. </v>
          </cell>
          <cell r="AD9484">
            <v>43989</v>
          </cell>
          <cell r="AE9484">
            <v>43992</v>
          </cell>
          <cell r="AF9484" t="str">
            <v>TABLA BLANCA 35.5 CM DIAM</v>
          </cell>
          <cell r="AG9484" t="str">
            <v>337.58</v>
          </cell>
          <cell r="AH9484">
            <v>1</v>
          </cell>
          <cell r="AI9484" t="str">
            <v>42BA1021</v>
          </cell>
          <cell r="AJ9484" t="str">
            <v>Web</v>
          </cell>
          <cell r="AK9484" t="str">
            <v>LLEGA 11-06 ENTRE 8 Y 17 HORAS</v>
          </cell>
          <cell r="AL9484">
            <v>1518223891</v>
          </cell>
          <cell r="AM9484">
            <v>224478388</v>
          </cell>
          <cell r="AN9484" t="str">
            <v>Sí</v>
          </cell>
        </row>
        <row r="9485">
          <cell r="A9485">
            <v>535</v>
          </cell>
          <cell r="B9485" t="str">
            <v>maruenstereo@gmail.com</v>
          </cell>
          <cell r="AF9485" t="str">
            <v>BOWL BAMBOO BLANCO 6X12CM</v>
          </cell>
          <cell r="AG9485" t="str">
            <v>491.7</v>
          </cell>
          <cell r="AH9485">
            <v>1</v>
          </cell>
          <cell r="AI9485" t="str">
            <v>BA7830</v>
          </cell>
          <cell r="AN9485" t="str">
            <v>Sí</v>
          </cell>
        </row>
        <row r="9486">
          <cell r="A9486">
            <v>534</v>
          </cell>
          <cell r="B9486" t="str">
            <v>konyhurrell@hotmail.com</v>
          </cell>
          <cell r="C9486">
            <v>43989</v>
          </cell>
          <cell r="D9486" t="str">
            <v>Abierta</v>
          </cell>
          <cell r="E9486" t="str">
            <v>Recibido</v>
          </cell>
          <cell r="F9486" t="str">
            <v>Enviado</v>
          </cell>
          <cell r="G9486" t="str">
            <v>ARS</v>
          </cell>
          <cell r="H9486" t="str">
            <v>1451.54</v>
          </cell>
          <cell r="I9486" t="str">
            <v>217.73</v>
          </cell>
          <cell r="J9486">
            <v>0</v>
          </cell>
          <cell r="K9486" t="str">
            <v>1233.81</v>
          </cell>
          <cell r="L9486" t="str">
            <v>Constanza Hurrell</v>
          </cell>
          <cell r="M9486">
            <v>27668123</v>
          </cell>
          <cell r="N9486">
            <v>30642509</v>
          </cell>
          <cell r="O9486" t="str">
            <v>Constanza Hurrell</v>
          </cell>
          <cell r="P9486">
            <v>30642509</v>
          </cell>
          <cell r="Q9486" t="str">
            <v>Avenida Centenario</v>
          </cell>
          <cell r="R9486">
            <v>1941</v>
          </cell>
          <cell r="S9486" t="str">
            <v>8E Torre Centenario</v>
          </cell>
          <cell r="U9486" t="str">
            <v>Beccar</v>
          </cell>
          <cell r="V9486">
            <v>1643</v>
          </cell>
          <cell r="W9486" t="str">
            <v>Gran Buenos Aires</v>
          </cell>
          <cell r="Y9486" t="str">
            <v>SIN CARGO (CABA Y GRAN PARTE DE GBA)</v>
          </cell>
          <cell r="Z9486" t="str">
            <v>Mercado Pago</v>
          </cell>
          <cell r="AA9486" t="str">
            <v>GIMEACCARDI</v>
          </cell>
          <cell r="AD9486">
            <v>43989</v>
          </cell>
          <cell r="AE9486">
            <v>43992</v>
          </cell>
          <cell r="AF9486" t="str">
            <v>DISPENSER POLIRESINA CREMA</v>
          </cell>
          <cell r="AG9486" t="str">
            <v>845.49</v>
          </cell>
          <cell r="AH9486">
            <v>1</v>
          </cell>
          <cell r="AI9486" t="str">
            <v>AB7326</v>
          </cell>
          <cell r="AJ9486" t="str">
            <v>Móvil</v>
          </cell>
          <cell r="AK9486" t="str">
            <v>LLEGA 11-06 ENTRE 8 Y 17 HORAS</v>
          </cell>
          <cell r="AL9486">
            <v>1518198580</v>
          </cell>
          <cell r="AM9486">
            <v>224485607</v>
          </cell>
          <cell r="AN9486" t="str">
            <v>Sí</v>
          </cell>
        </row>
        <row r="9487">
          <cell r="A9487">
            <v>534</v>
          </cell>
          <cell r="B9487" t="str">
            <v>konyhurrell@hotmail.com</v>
          </cell>
          <cell r="AF9487" t="str">
            <v>PORTACEPILLOS CREMA POLIRESINA 10.5X7CM</v>
          </cell>
          <cell r="AG9487" t="str">
            <v>606.05</v>
          </cell>
          <cell r="AH9487">
            <v>1</v>
          </cell>
          <cell r="AI9487" t="str">
            <v>046AB7327</v>
          </cell>
          <cell r="AN9487" t="str">
            <v>Sí</v>
          </cell>
        </row>
        <row r="9488">
          <cell r="A9488">
            <v>533</v>
          </cell>
          <cell r="B9488" t="str">
            <v>rodriguezcarlanair@gmail.com</v>
          </cell>
          <cell r="C9488">
            <v>43989</v>
          </cell>
          <cell r="D9488" t="str">
            <v>Abierta</v>
          </cell>
          <cell r="E9488" t="str">
            <v>Recibido</v>
          </cell>
          <cell r="F9488" t="str">
            <v>Enviado</v>
          </cell>
          <cell r="G9488" t="str">
            <v>ARS</v>
          </cell>
          <cell r="H9488" t="str">
            <v>3682.57</v>
          </cell>
          <cell r="I9488">
            <v>0</v>
          </cell>
          <cell r="J9488">
            <v>0</v>
          </cell>
          <cell r="K9488" t="str">
            <v>3682.57</v>
          </cell>
          <cell r="L9488" t="str">
            <v>Carla Nair Rodriguez</v>
          </cell>
          <cell r="M9488">
            <v>31618207</v>
          </cell>
          <cell r="N9488">
            <v>1150476013</v>
          </cell>
          <cell r="O9488" t="str">
            <v>Carla Nair Rodriguez</v>
          </cell>
          <cell r="P9488">
            <v>1150476013</v>
          </cell>
          <cell r="Q9488" t="str">
            <v>Avenida Montes de Oca</v>
          </cell>
          <cell r="R9488">
            <v>895</v>
          </cell>
          <cell r="T9488" t="str">
            <v>Barracas</v>
          </cell>
          <cell r="U9488" t="str">
            <v>Caba</v>
          </cell>
          <cell r="V9488">
            <v>1287</v>
          </cell>
          <cell r="W9488" t="str">
            <v>Capital Federal</v>
          </cell>
          <cell r="Y9488" t="str">
            <v>SIN CARGO (CABA Y GRAN PARTE DE GBA)</v>
          </cell>
          <cell r="Z9488" t="str">
            <v>Mercado Pago</v>
          </cell>
          <cell r="AD9488">
            <v>43989</v>
          </cell>
          <cell r="AE9488">
            <v>43992</v>
          </cell>
          <cell r="AF9488" t="str">
            <v>BATIDOR SEMIAUTOMATICO 34 CM</v>
          </cell>
          <cell r="AG9488" t="str">
            <v>313.5</v>
          </cell>
          <cell r="AH9488">
            <v>1</v>
          </cell>
          <cell r="AI9488" t="str">
            <v>046BA4824</v>
          </cell>
          <cell r="AJ9488" t="str">
            <v>Web</v>
          </cell>
          <cell r="AK9488" t="str">
            <v>LLEGA 12-06 ENTRE 8 Y 17 HORAS</v>
          </cell>
          <cell r="AL9488">
            <v>1518197005</v>
          </cell>
          <cell r="AM9488">
            <v>224415154</v>
          </cell>
          <cell r="AN9488" t="str">
            <v>Sí</v>
          </cell>
        </row>
        <row r="9489">
          <cell r="A9489">
            <v>533</v>
          </cell>
          <cell r="B9489" t="str">
            <v>rodriguezcarlanair@gmail.com</v>
          </cell>
          <cell r="AF9489" t="str">
            <v>BOTELLA TRANSPARENTE TAPA SILICONA</v>
          </cell>
          <cell r="AG9489" t="str">
            <v>392.69</v>
          </cell>
          <cell r="AH9489">
            <v>1</v>
          </cell>
          <cell r="AI9489" t="str">
            <v>019BO5569</v>
          </cell>
          <cell r="AN9489" t="str">
            <v>Sí</v>
          </cell>
        </row>
        <row r="9490">
          <cell r="A9490">
            <v>533</v>
          </cell>
          <cell r="B9490" t="str">
            <v>rodriguezcarlanair@gmail.com</v>
          </cell>
          <cell r="AF9490" t="str">
            <v>SET X 4 VASO PINTA 540 ML RIGOLLEAU</v>
          </cell>
          <cell r="AG9490">
            <v>499</v>
          </cell>
          <cell r="AH9490">
            <v>1</v>
          </cell>
          <cell r="AI9490" t="str">
            <v>RI68946PK</v>
          </cell>
          <cell r="AN9490" t="str">
            <v>Sí</v>
          </cell>
        </row>
        <row r="9491">
          <cell r="A9491">
            <v>533</v>
          </cell>
          <cell r="B9491" t="str">
            <v>rodriguezcarlanair@gmail.com</v>
          </cell>
          <cell r="AF9491" t="str">
            <v>SET BAÑO 4 PIEZAS ACRILICO</v>
          </cell>
          <cell r="AG9491" t="str">
            <v>1281.5</v>
          </cell>
          <cell r="AH9491">
            <v>1</v>
          </cell>
          <cell r="AI9491" t="str">
            <v>046AB6007</v>
          </cell>
          <cell r="AN9491" t="str">
            <v>Sí</v>
          </cell>
        </row>
        <row r="9492">
          <cell r="A9492">
            <v>533</v>
          </cell>
          <cell r="B9492" t="str">
            <v>rodriguezcarlanair@gmail.com</v>
          </cell>
          <cell r="AF9492" t="str">
            <v>TRAPEADOR DE PISO VIOLETA EXTENSIBLE</v>
          </cell>
          <cell r="AG9492" t="str">
            <v>1195.88</v>
          </cell>
          <cell r="AH9492">
            <v>1</v>
          </cell>
          <cell r="AI9492" t="str">
            <v>046LI7535</v>
          </cell>
          <cell r="AN9492" t="str">
            <v>Sí</v>
          </cell>
        </row>
        <row r="9493">
          <cell r="A9493">
            <v>532</v>
          </cell>
          <cell r="B9493" t="str">
            <v>rfernandezjaras@gmail.com</v>
          </cell>
          <cell r="C9493">
            <v>43989</v>
          </cell>
          <cell r="D9493" t="str">
            <v>Abierta</v>
          </cell>
          <cell r="E9493" t="str">
            <v>Recibido</v>
          </cell>
          <cell r="F9493" t="str">
            <v>Enviado</v>
          </cell>
          <cell r="G9493" t="str">
            <v>ARS</v>
          </cell>
          <cell r="H9493" t="str">
            <v>2805.97</v>
          </cell>
          <cell r="I9493" t="str">
            <v>420.9</v>
          </cell>
          <cell r="J9493">
            <v>0</v>
          </cell>
          <cell r="K9493" t="str">
            <v>2385.07</v>
          </cell>
          <cell r="L9493" t="str">
            <v>Roxana Fernandez Jaras</v>
          </cell>
          <cell r="M9493">
            <v>35719944</v>
          </cell>
          <cell r="N9493">
            <v>40220339</v>
          </cell>
          <cell r="O9493" t="str">
            <v>Roxana Fernandez Jaras</v>
          </cell>
          <cell r="P9493">
            <v>40220339</v>
          </cell>
          <cell r="Q9493" t="str">
            <v>Rosetti</v>
          </cell>
          <cell r="R9493">
            <v>109</v>
          </cell>
          <cell r="S9493" t="str">
            <v>1 E (timbre 105)</v>
          </cell>
          <cell r="T9493" t="str">
            <v>Piñeyro</v>
          </cell>
          <cell r="U9493" t="str">
            <v>Avellaneda</v>
          </cell>
          <cell r="V9493">
            <v>1870</v>
          </cell>
          <cell r="W9493" t="str">
            <v>Gran Buenos Aires</v>
          </cell>
          <cell r="Y9493" t="str">
            <v>SIN CARGO (CABA Y GRAN PARTE DE GBA)</v>
          </cell>
          <cell r="Z9493" t="str">
            <v>Mercado Pago</v>
          </cell>
          <cell r="AA9493" t="str">
            <v>GIMEACCARDI</v>
          </cell>
          <cell r="AD9493">
            <v>43989</v>
          </cell>
          <cell r="AE9493">
            <v>43992</v>
          </cell>
          <cell r="AF9493" t="str">
            <v>FRASCO VIDRIO 19CM X 9CM DIAM</v>
          </cell>
          <cell r="AG9493" t="str">
            <v>372.66</v>
          </cell>
          <cell r="AH9493">
            <v>1</v>
          </cell>
          <cell r="AI9493" t="str">
            <v>BA6431 MERRCA SEPARADA</v>
          </cell>
          <cell r="AJ9493" t="str">
            <v>Móvil</v>
          </cell>
          <cell r="AK9493" t="str">
            <v>LLEGA 11-06 ENTRE 8 Y 17 HORAS</v>
          </cell>
          <cell r="AL9493">
            <v>1518189242</v>
          </cell>
          <cell r="AM9493">
            <v>224395599</v>
          </cell>
          <cell r="AN9493" t="str">
            <v>Sí</v>
          </cell>
        </row>
        <row r="9494">
          <cell r="A9494">
            <v>532</v>
          </cell>
          <cell r="B9494" t="str">
            <v>rfernandezjaras@gmail.com</v>
          </cell>
          <cell r="AF9494" t="str">
            <v>BATIDOR SEMIAUTOMATICO 34 CM</v>
          </cell>
          <cell r="AG9494" t="str">
            <v>313.5</v>
          </cell>
          <cell r="AH9494">
            <v>2</v>
          </cell>
          <cell r="AI9494" t="str">
            <v>046BA4824</v>
          </cell>
          <cell r="AN9494" t="str">
            <v>Sí</v>
          </cell>
        </row>
        <row r="9495">
          <cell r="A9495">
            <v>532</v>
          </cell>
          <cell r="B9495" t="str">
            <v>rfernandezjaras@gmail.com</v>
          </cell>
          <cell r="AF9495" t="str">
            <v>PUFF REDONDO CHICO COLOR GRIS DE 30CM Y 30H</v>
          </cell>
          <cell r="AG9495" t="str">
            <v>1806.31</v>
          </cell>
          <cell r="AH9495">
            <v>1</v>
          </cell>
          <cell r="AI9495" t="str">
            <v>AS7256</v>
          </cell>
          <cell r="AN9495" t="str">
            <v>Sí</v>
          </cell>
        </row>
        <row r="9496">
          <cell r="A9496">
            <v>531</v>
          </cell>
          <cell r="B9496" t="str">
            <v>antonella.zunino@hotmail.com</v>
          </cell>
          <cell r="C9496">
            <v>43989</v>
          </cell>
          <cell r="D9496" t="str">
            <v>Abierta</v>
          </cell>
          <cell r="E9496" t="str">
            <v>Recibido</v>
          </cell>
          <cell r="F9496" t="str">
            <v>Enviado</v>
          </cell>
          <cell r="G9496" t="str">
            <v>ARS</v>
          </cell>
          <cell r="H9496" t="str">
            <v>3523.49</v>
          </cell>
          <cell r="I9496">
            <v>0</v>
          </cell>
          <cell r="J9496">
            <v>0</v>
          </cell>
          <cell r="K9496" t="str">
            <v>3523.49</v>
          </cell>
          <cell r="L9496" t="str">
            <v>Lucas Vanzulli</v>
          </cell>
          <cell r="M9496">
            <v>41667159</v>
          </cell>
          <cell r="N9496">
            <v>1158975466</v>
          </cell>
          <cell r="O9496" t="str">
            <v>Lucas Vanzulli</v>
          </cell>
          <cell r="P9496">
            <v>1158975466</v>
          </cell>
          <cell r="Q9496" t="str">
            <v>Loyola</v>
          </cell>
          <cell r="R9496">
            <v>99</v>
          </cell>
          <cell r="S9496" t="str">
            <v>2.A</v>
          </cell>
          <cell r="T9496" t="str">
            <v>Villa crespo</v>
          </cell>
          <cell r="U9496" t="str">
            <v>Capital Federal</v>
          </cell>
          <cell r="V9496">
            <v>1414</v>
          </cell>
          <cell r="W9496" t="str">
            <v>Capital Federal</v>
          </cell>
          <cell r="Y9496" t="str">
            <v>SIN CARGO (CABA Y GRAN PARTE DE GBA)</v>
          </cell>
          <cell r="Z9496" t="str">
            <v>Mercado Pago</v>
          </cell>
          <cell r="AD9496">
            <v>43989</v>
          </cell>
          <cell r="AE9496">
            <v>43992</v>
          </cell>
          <cell r="AF9496" t="str">
            <v>TABLA DE PICAR RECTANGULAR BLANCA 26X38 CM</v>
          </cell>
          <cell r="AG9496" t="str">
            <v>582.29</v>
          </cell>
          <cell r="AH9496">
            <v>1</v>
          </cell>
          <cell r="AI9496" t="str">
            <v>BA8058</v>
          </cell>
          <cell r="AJ9496" t="str">
            <v>Móvil</v>
          </cell>
          <cell r="AK9496" t="str">
            <v>LLEGA 11-06 ENTRE 8 Y 17 HORAS</v>
          </cell>
          <cell r="AL9496">
            <v>1518184643</v>
          </cell>
          <cell r="AM9496">
            <v>209316384</v>
          </cell>
          <cell r="AN9496" t="str">
            <v>Sí</v>
          </cell>
        </row>
        <row r="9497">
          <cell r="A9497">
            <v>531</v>
          </cell>
          <cell r="B9497" t="str">
            <v>antonella.zunino@hotmail.com</v>
          </cell>
          <cell r="AF9497" t="str">
            <v>MOLDE BUDINERA</v>
          </cell>
          <cell r="AG9497" t="str">
            <v>442.2</v>
          </cell>
          <cell r="AH9497">
            <v>1</v>
          </cell>
          <cell r="AI9497" t="str">
            <v>046BA4829</v>
          </cell>
          <cell r="AN9497" t="str">
            <v>Sí</v>
          </cell>
        </row>
        <row r="9498">
          <cell r="A9498">
            <v>531</v>
          </cell>
          <cell r="B9498" t="str">
            <v>antonella.zunino@hotmail.com</v>
          </cell>
          <cell r="AF9498" t="str">
            <v>PROMO: KIT DE COCINA</v>
          </cell>
          <cell r="AG9498">
            <v>2499</v>
          </cell>
          <cell r="AH9498">
            <v>1</v>
          </cell>
          <cell r="AI9498" t="str">
            <v>PA59534//046BA4836//046BA4824//BP02001//019BA7572BA//046BA3323//BA7382//046BA4830</v>
          </cell>
          <cell r="AN9498" t="str">
            <v>Sí</v>
          </cell>
        </row>
        <row r="9499">
          <cell r="A9499">
            <v>530</v>
          </cell>
          <cell r="B9499" t="str">
            <v>maruenstereo@gmail.com</v>
          </cell>
          <cell r="C9499">
            <v>43989</v>
          </cell>
          <cell r="D9499" t="str">
            <v>Abierta</v>
          </cell>
          <cell r="E9499" t="str">
            <v>Recibido</v>
          </cell>
          <cell r="F9499" t="str">
            <v>Enviado</v>
          </cell>
          <cell r="G9499" t="str">
            <v>ARS</v>
          </cell>
          <cell r="H9499" t="str">
            <v>4243.51</v>
          </cell>
          <cell r="I9499" t="str">
            <v>636.53</v>
          </cell>
          <cell r="J9499">
            <v>0</v>
          </cell>
          <cell r="K9499" t="str">
            <v>3606.98</v>
          </cell>
          <cell r="L9499" t="str">
            <v>Maria eugenia barzola</v>
          </cell>
          <cell r="M9499">
            <v>28028561</v>
          </cell>
          <cell r="N9499">
            <v>1169727914</v>
          </cell>
          <cell r="O9499" t="str">
            <v>Maria eugenia barzola</v>
          </cell>
          <cell r="P9499">
            <v>1169727914</v>
          </cell>
          <cell r="Q9499" t="str">
            <v>Carlos Casares</v>
          </cell>
          <cell r="R9499">
            <v>933</v>
          </cell>
          <cell r="S9499">
            <v>0.16666666666666666</v>
          </cell>
          <cell r="T9499" t="str">
            <v>castelar</v>
          </cell>
          <cell r="U9499" t="str">
            <v>Moron</v>
          </cell>
          <cell r="V9499">
            <v>1712</v>
          </cell>
          <cell r="W9499" t="str">
            <v>Gran Buenos Aires</v>
          </cell>
          <cell r="Y9499" t="str">
            <v>SIN CARGO (CABA Y GRAN PARTE DE GBA)</v>
          </cell>
          <cell r="Z9499" t="str">
            <v>Mercado Pago</v>
          </cell>
          <cell r="AA9499" t="str">
            <v>GIMEACCARDI</v>
          </cell>
          <cell r="AC9499" t="str">
            <v>POR FAVOR ESTE PEDIDO ENTREGARLO JUNTO AL NRO. 535 Y POR FAVOR ENTREGAR DESPUÉS DE LAS 14.00 HS.</v>
          </cell>
          <cell r="AD9499">
            <v>43989</v>
          </cell>
          <cell r="AE9499">
            <v>43992</v>
          </cell>
          <cell r="AF9499" t="str">
            <v>BANDEJA BAMBOO BLANCA 30CM X 4CM</v>
          </cell>
          <cell r="AG9499" t="str">
            <v>1395.37</v>
          </cell>
          <cell r="AH9499">
            <v>1</v>
          </cell>
          <cell r="AI9499" t="str">
            <v>BA8135BLA</v>
          </cell>
          <cell r="AJ9499" t="str">
            <v>Web</v>
          </cell>
          <cell r="AK9499" t="str">
            <v>LLEGA 11-06 ENTRE 8 Y 17 HORAS</v>
          </cell>
          <cell r="AL9499">
            <v>1518180934</v>
          </cell>
          <cell r="AM9499">
            <v>224463733</v>
          </cell>
          <cell r="AN9499" t="str">
            <v>Sí</v>
          </cell>
        </row>
        <row r="9500">
          <cell r="A9500">
            <v>530</v>
          </cell>
          <cell r="B9500" t="str">
            <v>maruenstereo@gmail.com</v>
          </cell>
          <cell r="AF9500" t="str">
            <v>BOWL BAMBOO GRIS 6X12CM</v>
          </cell>
          <cell r="AG9500" t="str">
            <v>491.7</v>
          </cell>
          <cell r="AH9500">
            <v>1</v>
          </cell>
          <cell r="AI9500" t="str">
            <v>BA7832</v>
          </cell>
          <cell r="AN9500" t="str">
            <v>Sí</v>
          </cell>
        </row>
        <row r="9501">
          <cell r="A9501">
            <v>530</v>
          </cell>
          <cell r="B9501" t="str">
            <v>maruenstereo@gmail.com</v>
          </cell>
          <cell r="AF9501" t="str">
            <v>BOWL BAMBOO GRIS 14X28CM</v>
          </cell>
          <cell r="AG9501" t="str">
            <v>1332.44</v>
          </cell>
          <cell r="AH9501">
            <v>1</v>
          </cell>
          <cell r="AI9501" t="str">
            <v>BA7814</v>
          </cell>
          <cell r="AN9501" t="str">
            <v>Sí</v>
          </cell>
        </row>
        <row r="9502">
          <cell r="A9502">
            <v>530</v>
          </cell>
          <cell r="B9502" t="str">
            <v>maruenstereo@gmail.com</v>
          </cell>
          <cell r="AF9502" t="str">
            <v>SET CUCHARON Y TENEDOR BAMBOO GRIS 29CM</v>
          </cell>
          <cell r="AG9502">
            <v>1024</v>
          </cell>
          <cell r="AH9502">
            <v>1</v>
          </cell>
          <cell r="AI9502" t="str">
            <v>BA7802</v>
          </cell>
          <cell r="AN9502" t="str">
            <v>Sí</v>
          </cell>
        </row>
        <row r="9503">
          <cell r="A9503">
            <v>529</v>
          </cell>
          <cell r="B9503" t="str">
            <v>naazaza98@gmail.com</v>
          </cell>
          <cell r="C9503">
            <v>43989</v>
          </cell>
          <cell r="D9503" t="str">
            <v>Abierta</v>
          </cell>
          <cell r="E9503" t="str">
            <v>Recibido</v>
          </cell>
          <cell r="F9503" t="str">
            <v>Enviado</v>
          </cell>
          <cell r="G9503" t="str">
            <v>ARS</v>
          </cell>
          <cell r="H9503" t="str">
            <v>2349.39</v>
          </cell>
          <cell r="I9503" t="str">
            <v>352.41</v>
          </cell>
          <cell r="J9503">
            <v>795</v>
          </cell>
          <cell r="K9503" t="str">
            <v>2791.98</v>
          </cell>
          <cell r="L9503" t="str">
            <v>Nazarena Torres</v>
          </cell>
          <cell r="M9503">
            <v>40680659</v>
          </cell>
          <cell r="N9503">
            <v>3512645123</v>
          </cell>
          <cell r="O9503" t="str">
            <v>Nazarena Torres</v>
          </cell>
          <cell r="P9503">
            <v>3512645123</v>
          </cell>
          <cell r="Q9503" t="str">
            <v>Viamonte</v>
          </cell>
          <cell r="R9503">
            <v>461</v>
          </cell>
          <cell r="S9503" t="str">
            <v>4c</v>
          </cell>
          <cell r="T9503" t="str">
            <v>General paz</v>
          </cell>
          <cell r="U9503" t="str">
            <v>Cordoba</v>
          </cell>
          <cell r="V9503">
            <v>5000</v>
          </cell>
          <cell r="W9503" t="str">
            <v>Córdoba</v>
          </cell>
          <cell r="Y9503" t="str">
            <v>Correo Argentino - Encomienda Clásica</v>
          </cell>
          <cell r="Z9503" t="str">
            <v>Mercado Pago</v>
          </cell>
          <cell r="AA9503" t="str">
            <v>GIMEACCARDI</v>
          </cell>
          <cell r="AD9503">
            <v>43989</v>
          </cell>
          <cell r="AE9503">
            <v>43991</v>
          </cell>
          <cell r="AF9503" t="str">
            <v>BATIDOR SEMIAUTOMATICO 34 CM</v>
          </cell>
          <cell r="AG9503" t="str">
            <v>313.5</v>
          </cell>
          <cell r="AH9503">
            <v>1</v>
          </cell>
          <cell r="AI9503" t="str">
            <v>046BA4824</v>
          </cell>
          <cell r="AJ9503" t="str">
            <v>Móvil</v>
          </cell>
          <cell r="AK9503" t="str">
            <v>SALE HOY AL CORREO ENTRE 14 Y 18 HORAS !</v>
          </cell>
          <cell r="AL9503">
            <v>1518159324</v>
          </cell>
          <cell r="AM9503">
            <v>224422539</v>
          </cell>
          <cell r="AN9503" t="str">
            <v>Sí</v>
          </cell>
        </row>
        <row r="9504">
          <cell r="A9504">
            <v>529</v>
          </cell>
          <cell r="B9504" t="str">
            <v>naazaza98@gmail.com</v>
          </cell>
          <cell r="AF9504" t="str">
            <v>ESPEJO CON BASE DE MADERA MARRON CLARO 25.5 X 15 CM</v>
          </cell>
          <cell r="AG9504" t="str">
            <v>640.52</v>
          </cell>
          <cell r="AH9504">
            <v>1</v>
          </cell>
          <cell r="AI9504" t="str">
            <v>DE7595</v>
          </cell>
          <cell r="AN9504" t="str">
            <v>Sí</v>
          </cell>
        </row>
        <row r="9505">
          <cell r="A9505">
            <v>529</v>
          </cell>
          <cell r="B9505" t="str">
            <v>naazaza98@gmail.com</v>
          </cell>
          <cell r="AF9505" t="str">
            <v>BANDEJA BAMBOO BLANCA 30CM X 4CM</v>
          </cell>
          <cell r="AG9505" t="str">
            <v>1395.37</v>
          </cell>
          <cell r="AH9505">
            <v>1</v>
          </cell>
          <cell r="AI9505" t="str">
            <v>BA8135BLA</v>
          </cell>
          <cell r="AN9505" t="str">
            <v>Sí</v>
          </cell>
        </row>
        <row r="9506">
          <cell r="A9506">
            <v>528</v>
          </cell>
          <cell r="B9506" t="str">
            <v>andreaostini0@hotmail.com</v>
          </cell>
          <cell r="C9506">
            <v>43989</v>
          </cell>
          <cell r="D9506" t="str">
            <v>Abierta</v>
          </cell>
          <cell r="E9506" t="str">
            <v>Recibido</v>
          </cell>
          <cell r="F9506" t="str">
            <v>Enviado</v>
          </cell>
          <cell r="G9506" t="str">
            <v>ARS</v>
          </cell>
          <cell r="H9506" t="str">
            <v>8594.14</v>
          </cell>
          <cell r="I9506" t="str">
            <v>1019.27</v>
          </cell>
          <cell r="J9506">
            <v>0</v>
          </cell>
          <cell r="K9506" t="str">
            <v>7574.87</v>
          </cell>
          <cell r="L9506" t="str">
            <v>Andrea Ostini</v>
          </cell>
          <cell r="M9506">
            <v>18436635</v>
          </cell>
          <cell r="N9506">
            <v>41705354</v>
          </cell>
          <cell r="O9506" t="str">
            <v>Andrea Ostini</v>
          </cell>
          <cell r="P9506">
            <v>41705354</v>
          </cell>
          <cell r="Q9506" t="str">
            <v>Chile</v>
          </cell>
          <cell r="R9506">
            <v>2122</v>
          </cell>
          <cell r="S9506" t="str">
            <v>2 D</v>
          </cell>
          <cell r="T9506" t="str">
            <v>Balvanera</v>
          </cell>
          <cell r="U9506" t="str">
            <v>Caba</v>
          </cell>
          <cell r="V9506">
            <v>1227</v>
          </cell>
          <cell r="W9506" t="str">
            <v>Capital Federal</v>
          </cell>
          <cell r="Y9506" t="str">
            <v>SIN CARGO (CABA Y GRAN PARTE DE GBA)</v>
          </cell>
          <cell r="Z9506" t="str">
            <v>Mercado Pago</v>
          </cell>
          <cell r="AA9506" t="str">
            <v>GIMEACCARDI</v>
          </cell>
          <cell r="AD9506">
            <v>43989</v>
          </cell>
          <cell r="AE9506">
            <v>43991</v>
          </cell>
          <cell r="AF9506" t="str">
            <v>SET: BALDE CENTRIFUGADOR + 1 TRAPEADOR CON MOPA+ REPUESTO MOPA</v>
          </cell>
          <cell r="AG9506">
            <v>1799</v>
          </cell>
          <cell r="AH9506">
            <v>1</v>
          </cell>
          <cell r="AI9506" t="str">
            <v>046LI6698</v>
          </cell>
          <cell r="AJ9506" t="str">
            <v>Web</v>
          </cell>
          <cell r="AK9506" t="str">
            <v xml:space="preserve">LLEGA 10-06 ENTRE 8 Y 17 HORAS </v>
          </cell>
          <cell r="AL9506">
            <v>1518159223</v>
          </cell>
          <cell r="AM9506">
            <v>224434234</v>
          </cell>
          <cell r="AN9506" t="str">
            <v>Sí</v>
          </cell>
        </row>
        <row r="9507">
          <cell r="A9507">
            <v>528</v>
          </cell>
          <cell r="B9507" t="str">
            <v>andreaostini0@hotmail.com</v>
          </cell>
          <cell r="AF9507" t="str">
            <v>TAZA ROMA DE CERAMICA ROSA 275ML</v>
          </cell>
          <cell r="AG9507">
            <v>600</v>
          </cell>
          <cell r="AH9507">
            <v>1</v>
          </cell>
          <cell r="AI9507" t="str">
            <v>PO378713NN MERCA SEPA</v>
          </cell>
          <cell r="AN9507" t="str">
            <v>Sí</v>
          </cell>
        </row>
        <row r="9508">
          <cell r="A9508">
            <v>528</v>
          </cell>
          <cell r="B9508" t="str">
            <v>andreaostini0@hotmail.com</v>
          </cell>
          <cell r="AF9508" t="str">
            <v>BOTELLA VIDRIO H2O 1 LITRO CORCHO ECOLOGICO</v>
          </cell>
          <cell r="AG9508" t="str">
            <v>381.7</v>
          </cell>
          <cell r="AH9508">
            <v>2</v>
          </cell>
          <cell r="AI9508" t="str">
            <v>019BO5217NEW</v>
          </cell>
          <cell r="AN9508" t="str">
            <v>Sí</v>
          </cell>
        </row>
        <row r="9509">
          <cell r="A9509">
            <v>528</v>
          </cell>
          <cell r="B9509" t="str">
            <v>andreaostini0@hotmail.com</v>
          </cell>
          <cell r="AF9509" t="str">
            <v>PANELUX PROVOLETERA 14CM - ANTIADHERENTE NEGRO</v>
          </cell>
          <cell r="AG9509" t="str">
            <v>699.01</v>
          </cell>
          <cell r="AH9509">
            <v>1</v>
          </cell>
          <cell r="AI9509" t="str">
            <v>043BA6127</v>
          </cell>
          <cell r="AN9509" t="str">
            <v>Sí</v>
          </cell>
        </row>
        <row r="9510">
          <cell r="A9510">
            <v>528</v>
          </cell>
          <cell r="B9510" t="str">
            <v>andreaostini0@hotmail.com</v>
          </cell>
          <cell r="AF9510" t="str">
            <v>SECAPLATOS 2 COLORES 42.5X32.5 CM (Rojo)</v>
          </cell>
          <cell r="AG9510" t="str">
            <v>1490.85</v>
          </cell>
          <cell r="AH9510">
            <v>1</v>
          </cell>
          <cell r="AN9510" t="str">
            <v>Sí</v>
          </cell>
        </row>
        <row r="9511">
          <cell r="A9511">
            <v>528</v>
          </cell>
          <cell r="B9511" t="str">
            <v>andreaostini0@hotmail.com</v>
          </cell>
          <cell r="AF9511" t="str">
            <v>COPETINERO BAMBOO NEGRO ALARGADO 5X30X12.5CM</v>
          </cell>
          <cell r="AG9511" t="str">
            <v>984.6</v>
          </cell>
          <cell r="AH9511">
            <v>1</v>
          </cell>
          <cell r="AI9511" t="str">
            <v>BA7795</v>
          </cell>
          <cell r="AN9511" t="str">
            <v>Sí</v>
          </cell>
        </row>
        <row r="9512">
          <cell r="A9512">
            <v>528</v>
          </cell>
          <cell r="B9512" t="str">
            <v>andreaostini0@hotmail.com</v>
          </cell>
          <cell r="AF9512" t="str">
            <v>BANDEJA BAMBOO BLANCO 40X5CM</v>
          </cell>
          <cell r="AG9512" t="str">
            <v>2257.28</v>
          </cell>
          <cell r="AH9512">
            <v>1</v>
          </cell>
          <cell r="AI9512" t="str">
            <v>BA8133BLA</v>
          </cell>
          <cell r="AN9512" t="str">
            <v>Sí</v>
          </cell>
        </row>
        <row r="9513">
          <cell r="A9513">
            <v>527</v>
          </cell>
          <cell r="B9513" t="str">
            <v>aldana_schiavoni@hotmail.com</v>
          </cell>
          <cell r="C9513">
            <v>43989</v>
          </cell>
          <cell r="D9513" t="str">
            <v>Abierta</v>
          </cell>
          <cell r="E9513" t="str">
            <v>Pendiente</v>
          </cell>
          <cell r="F9513" t="str">
            <v>No está empaquetado</v>
          </cell>
          <cell r="G9513" t="str">
            <v>ARS</v>
          </cell>
          <cell r="H9513" t="str">
            <v>3630.64</v>
          </cell>
          <cell r="I9513" t="str">
            <v>424.75</v>
          </cell>
          <cell r="J9513">
            <v>0</v>
          </cell>
          <cell r="K9513" t="str">
            <v>3205.89</v>
          </cell>
          <cell r="L9513" t="str">
            <v>Aldana Schiavoni</v>
          </cell>
          <cell r="M9513">
            <v>35976004</v>
          </cell>
          <cell r="N9513">
            <v>1167889104</v>
          </cell>
          <cell r="O9513" t="str">
            <v>Aldana Schiavoni</v>
          </cell>
          <cell r="P9513">
            <v>1167889104</v>
          </cell>
          <cell r="Q9513" t="str">
            <v>Av. Piedrabuena</v>
          </cell>
          <cell r="R9513">
            <v>3841</v>
          </cell>
          <cell r="S9513">
            <v>10</v>
          </cell>
          <cell r="T9513" t="str">
            <v>Villa Lugano</v>
          </cell>
          <cell r="U9513" t="str">
            <v>Caba</v>
          </cell>
          <cell r="V9513">
            <v>1439</v>
          </cell>
          <cell r="W9513" t="str">
            <v>Capital Federal</v>
          </cell>
          <cell r="Y9513" t="str">
            <v>SIN CARGO (CABA Y GRAN PARTE DE GBA)</v>
          </cell>
          <cell r="Z9513" t="str">
            <v>Mercado Pago</v>
          </cell>
          <cell r="AA9513" t="str">
            <v>GIMEACCARDI</v>
          </cell>
          <cell r="AF9513" t="str">
            <v>HERVIDOR AZUL 14 CM ANTIADHERENTE PANELUX</v>
          </cell>
          <cell r="AG9513" t="str">
            <v>1249.64</v>
          </cell>
          <cell r="AH9513">
            <v>1</v>
          </cell>
          <cell r="AI9513" t="str">
            <v>PAN73863 MERCA SEPA</v>
          </cell>
          <cell r="AJ9513" t="str">
            <v>Móvil</v>
          </cell>
          <cell r="AK9513" t="str">
            <v/>
          </cell>
          <cell r="AL9513">
            <v>1518131326</v>
          </cell>
          <cell r="AM9513">
            <v>224154143</v>
          </cell>
          <cell r="AN9513" t="str">
            <v>Sí</v>
          </cell>
        </row>
        <row r="9514">
          <cell r="A9514">
            <v>527</v>
          </cell>
          <cell r="B9514" t="str">
            <v>aldana_schiavoni@hotmail.com</v>
          </cell>
          <cell r="AF9514" t="str">
            <v>BOMBONERA DE VIDRIO BISCUITS 25CM / 12.5CM DIAM</v>
          </cell>
          <cell r="AG9514" t="str">
            <v>1376.59</v>
          </cell>
          <cell r="AH9514">
            <v>1</v>
          </cell>
          <cell r="AI9514" t="str">
            <v>094BA7086</v>
          </cell>
          <cell r="AN9514" t="str">
            <v>Sí</v>
          </cell>
        </row>
        <row r="9515">
          <cell r="A9515">
            <v>527</v>
          </cell>
          <cell r="B9515" t="str">
            <v>aldana_schiavoni@hotmail.com</v>
          </cell>
          <cell r="AF9515" t="str">
            <v>PROMO: TABLA DE PICAR + CUCHILO DE CERAMICA 20 CM</v>
          </cell>
          <cell r="AG9515">
            <v>799</v>
          </cell>
          <cell r="AH9515">
            <v>1</v>
          </cell>
          <cell r="AI9515" t="str">
            <v>42BA1021//046BA8187</v>
          </cell>
          <cell r="AN9515" t="str">
            <v>Sí</v>
          </cell>
        </row>
        <row r="9516">
          <cell r="A9516">
            <v>527</v>
          </cell>
          <cell r="B9516" t="str">
            <v>aldana_schiavoni@hotmail.com</v>
          </cell>
          <cell r="AF9516" t="str">
            <v>ESPATULAS PLASTICO (Rosa)</v>
          </cell>
          <cell r="AG9516" t="str">
            <v>88.94</v>
          </cell>
          <cell r="AH9516">
            <v>1</v>
          </cell>
          <cell r="AI9516" t="str">
            <v>019BA7572BA</v>
          </cell>
          <cell r="AN9516" t="str">
            <v>Sí</v>
          </cell>
        </row>
        <row r="9517">
          <cell r="A9517">
            <v>527</v>
          </cell>
          <cell r="B9517" t="str">
            <v>aldana_schiavoni@hotmail.com</v>
          </cell>
          <cell r="AF9517" t="str">
            <v>MOLDE RAVIOLES CORAZON</v>
          </cell>
          <cell r="AG9517" t="str">
            <v>72.6</v>
          </cell>
          <cell r="AH9517">
            <v>1</v>
          </cell>
          <cell r="AI9517" t="str">
            <v>DIM2503LU</v>
          </cell>
          <cell r="AN9517" t="str">
            <v>Sí</v>
          </cell>
        </row>
        <row r="9518">
          <cell r="A9518">
            <v>527</v>
          </cell>
          <cell r="B9518" t="str">
            <v>aldana_schiavoni@hotmail.com</v>
          </cell>
          <cell r="AF9518" t="str">
            <v>RALLADOR DE MANO MEDIANO 20 CM</v>
          </cell>
          <cell r="AG9518" t="str">
            <v>43.87</v>
          </cell>
          <cell r="AH9518">
            <v>1</v>
          </cell>
          <cell r="AI9518" t="str">
            <v>BA7382</v>
          </cell>
          <cell r="AN9518" t="str">
            <v>Sí</v>
          </cell>
        </row>
        <row r="9519">
          <cell r="A9519">
            <v>526</v>
          </cell>
          <cell r="B9519" t="str">
            <v>camilaflorenciaoconnell@gmail.com</v>
          </cell>
          <cell r="C9519">
            <v>43989</v>
          </cell>
          <cell r="D9519" t="str">
            <v>Abierta</v>
          </cell>
          <cell r="E9519" t="str">
            <v>Recibido</v>
          </cell>
          <cell r="F9519" t="str">
            <v>Enviado</v>
          </cell>
          <cell r="G9519" t="str">
            <v>ARS</v>
          </cell>
          <cell r="H9519" t="str">
            <v>1870.65</v>
          </cell>
          <cell r="I9519" t="str">
            <v>280.6</v>
          </cell>
          <cell r="J9519">
            <v>0</v>
          </cell>
          <cell r="K9519" t="str">
            <v>1590.05</v>
          </cell>
          <cell r="L9519" t="str">
            <v>Camila Oconnell</v>
          </cell>
          <cell r="M9519">
            <v>39068519</v>
          </cell>
          <cell r="N9519">
            <v>34126637</v>
          </cell>
          <cell r="O9519" t="str">
            <v>Camila Oconnell</v>
          </cell>
          <cell r="P9519">
            <v>34126637</v>
          </cell>
          <cell r="Q9519" t="str">
            <v>Viel</v>
          </cell>
          <cell r="R9519">
            <v>650</v>
          </cell>
          <cell r="S9519" t="str">
            <v>casa</v>
          </cell>
          <cell r="U9519" t="str">
            <v>Caba</v>
          </cell>
          <cell r="V9519">
            <v>1424</v>
          </cell>
          <cell r="W9519" t="str">
            <v>Capital Federal</v>
          </cell>
          <cell r="Y9519" t="str">
            <v>SIN CARGO (CABA Y GRAN PARTE DE GBA)</v>
          </cell>
          <cell r="Z9519" t="str">
            <v>Mercado Pago</v>
          </cell>
          <cell r="AA9519" t="str">
            <v>GIMEACCARDI</v>
          </cell>
          <cell r="AD9519">
            <v>43989</v>
          </cell>
          <cell r="AE9519">
            <v>43991</v>
          </cell>
          <cell r="AF9519" t="str">
            <v>FRASCO MERMELADA C/MANIJA LEYENDA</v>
          </cell>
          <cell r="AG9519" t="str">
            <v>164.6</v>
          </cell>
          <cell r="AH9519">
            <v>1</v>
          </cell>
          <cell r="AI9519" t="str">
            <v>FRAMER</v>
          </cell>
          <cell r="AJ9519" t="str">
            <v>Web</v>
          </cell>
          <cell r="AK9519" t="str">
            <v xml:space="preserve">LLEGA 10-06 ENTRE 8 Y 17 HORAS </v>
          </cell>
          <cell r="AL9519">
            <v>1518118674</v>
          </cell>
          <cell r="AM9519">
            <v>222084537</v>
          </cell>
          <cell r="AN9519" t="str">
            <v>Sí</v>
          </cell>
        </row>
        <row r="9520">
          <cell r="A9520">
            <v>526</v>
          </cell>
          <cell r="B9520" t="str">
            <v>camilaflorenciaoconnell@gmail.com</v>
          </cell>
          <cell r="AF9520" t="str">
            <v>MACETA DE CERAMICA REGADERA 6 MOD SURT 18X7CM</v>
          </cell>
          <cell r="AG9520" t="str">
            <v>256.05</v>
          </cell>
          <cell r="AH9520">
            <v>1</v>
          </cell>
          <cell r="AI9520" t="str">
            <v>DE7530</v>
          </cell>
          <cell r="AN9520" t="str">
            <v>Sí</v>
          </cell>
        </row>
        <row r="9521">
          <cell r="A9521">
            <v>526</v>
          </cell>
          <cell r="B9521" t="str">
            <v>camilaflorenciaoconnell@gmail.com</v>
          </cell>
          <cell r="AF9521" t="str">
            <v>SET X 6 COPA DE VINO X 300CC</v>
          </cell>
          <cell r="AG9521">
            <v>1450</v>
          </cell>
          <cell r="AH9521">
            <v>1</v>
          </cell>
          <cell r="AI9521" t="str">
            <v>MS440165</v>
          </cell>
          <cell r="AN9521" t="str">
            <v>Sí</v>
          </cell>
        </row>
        <row r="9522">
          <cell r="A9522">
            <v>525</v>
          </cell>
          <cell r="B9522" t="str">
            <v>ropiceda@hotmail.com</v>
          </cell>
          <cell r="C9522">
            <v>43989</v>
          </cell>
          <cell r="D9522" t="str">
            <v>Abierta</v>
          </cell>
          <cell r="E9522" t="str">
            <v>Recibido</v>
          </cell>
          <cell r="F9522" t="str">
            <v>Enviado</v>
          </cell>
          <cell r="G9522" t="str">
            <v>ARS</v>
          </cell>
          <cell r="H9522" t="str">
            <v>1244.32</v>
          </cell>
          <cell r="I9522" t="str">
            <v>186.65</v>
          </cell>
          <cell r="J9522">
            <v>0</v>
          </cell>
          <cell r="K9522" t="str">
            <v>1057.67</v>
          </cell>
          <cell r="L9522" t="str">
            <v>Romina Piceda</v>
          </cell>
          <cell r="M9522">
            <v>32576615</v>
          </cell>
          <cell r="N9522">
            <v>1136577698</v>
          </cell>
          <cell r="O9522" t="str">
            <v>Romina Piceda</v>
          </cell>
          <cell r="P9522">
            <v>1136577698</v>
          </cell>
          <cell r="Q9522" t="str">
            <v>Argerich (entre Santa Ángela y San Jose)</v>
          </cell>
          <cell r="R9522">
            <v>645</v>
          </cell>
          <cell r="T9522" t="str">
            <v>Ezeiza</v>
          </cell>
          <cell r="U9522" t="str">
            <v>Ezeiza</v>
          </cell>
          <cell r="V9522">
            <v>1804</v>
          </cell>
          <cell r="W9522" t="str">
            <v>Gran Buenos Aires</v>
          </cell>
          <cell r="Y9522" t="str">
            <v>SIN CARGO (CABA Y GRAN PARTE DE GBA)</v>
          </cell>
          <cell r="Z9522" t="str">
            <v>Mercado Pago</v>
          </cell>
          <cell r="AA9522" t="str">
            <v>GIMEACCARDI</v>
          </cell>
          <cell r="AD9522">
            <v>43989</v>
          </cell>
          <cell r="AE9522">
            <v>43992</v>
          </cell>
          <cell r="AF9522" t="str">
            <v>JUEGO DE 6 VASOS AMSTERDAM</v>
          </cell>
          <cell r="AG9522">
            <v>499</v>
          </cell>
          <cell r="AH9522">
            <v>1</v>
          </cell>
          <cell r="AI9522" t="str">
            <v>RI68972PK</v>
          </cell>
          <cell r="AJ9522" t="str">
            <v>Móvil</v>
          </cell>
          <cell r="AK9522" t="str">
            <v>LLEGA 11-06 ENTRE 8 Y 17 HORAS</v>
          </cell>
          <cell r="AL9522">
            <v>1518111947</v>
          </cell>
          <cell r="AM9522">
            <v>224346279</v>
          </cell>
          <cell r="AN9522" t="str">
            <v>Sí</v>
          </cell>
        </row>
        <row r="9523">
          <cell r="A9523">
            <v>525</v>
          </cell>
          <cell r="B9523" t="str">
            <v>ropiceda@hotmail.com</v>
          </cell>
          <cell r="AF9523" t="str">
            <v>FRASCO VIDRIO 19CM X 9CM DIAM</v>
          </cell>
          <cell r="AG9523" t="str">
            <v>372.66</v>
          </cell>
          <cell r="AH9523">
            <v>2</v>
          </cell>
          <cell r="AI9523" t="str">
            <v>BA6431 MERRCA SEPARADA</v>
          </cell>
          <cell r="AN9523" t="str">
            <v>Sí</v>
          </cell>
        </row>
        <row r="9524">
          <cell r="A9524">
            <v>524</v>
          </cell>
          <cell r="B9524" t="str">
            <v>florencialampropolos@gmail.com</v>
          </cell>
          <cell r="C9524">
            <v>43989</v>
          </cell>
          <cell r="D9524" t="str">
            <v>Abierta</v>
          </cell>
          <cell r="E9524" t="str">
            <v>Recibido</v>
          </cell>
          <cell r="F9524" t="str">
            <v>Enviado</v>
          </cell>
          <cell r="G9524" t="str">
            <v>ARS</v>
          </cell>
          <cell r="H9524" t="str">
            <v>3469.79</v>
          </cell>
          <cell r="I9524">
            <v>0</v>
          </cell>
          <cell r="J9524">
            <v>0</v>
          </cell>
          <cell r="K9524" t="str">
            <v>3469.79</v>
          </cell>
          <cell r="L9524" t="str">
            <v>Florencia Lampropolos</v>
          </cell>
          <cell r="M9524">
            <v>39764943</v>
          </cell>
          <cell r="N9524">
            <v>1155240529</v>
          </cell>
          <cell r="O9524" t="str">
            <v>Florencia Lampropolos</v>
          </cell>
          <cell r="P9524">
            <v>1155240529</v>
          </cell>
          <cell r="Q9524" t="str">
            <v>Godoy Cruz</v>
          </cell>
          <cell r="R9524">
            <v>2449</v>
          </cell>
          <cell r="S9524">
            <v>107</v>
          </cell>
          <cell r="T9524" t="str">
            <v>Palermo</v>
          </cell>
          <cell r="U9524" t="str">
            <v>Caba</v>
          </cell>
          <cell r="V9524">
            <v>1425</v>
          </cell>
          <cell r="W9524" t="str">
            <v>Capital Federal</v>
          </cell>
          <cell r="Y9524" t="str">
            <v>SIN CARGO (CABA Y GRAN PARTE DE GBA)</v>
          </cell>
          <cell r="Z9524" t="str">
            <v>Mercado Pago</v>
          </cell>
          <cell r="AD9524">
            <v>43989</v>
          </cell>
          <cell r="AE9524">
            <v>43991</v>
          </cell>
          <cell r="AF9524" t="str">
            <v>SECAPLATOS 2 COLORES SURTIDOS 30CMX43CM (Negro)</v>
          </cell>
          <cell r="AG9524" t="str">
            <v>1216.14</v>
          </cell>
          <cell r="AH9524">
            <v>1</v>
          </cell>
          <cell r="AJ9524" t="str">
            <v>Web</v>
          </cell>
          <cell r="AK9524" t="str">
            <v xml:space="preserve">LLEGA 10-06 ENTRE 8 Y 17 HORAS </v>
          </cell>
          <cell r="AL9524">
            <v>1518108373</v>
          </cell>
          <cell r="AM9524">
            <v>224401430</v>
          </cell>
          <cell r="AN9524" t="str">
            <v>Sí</v>
          </cell>
        </row>
        <row r="9525">
          <cell r="A9525">
            <v>524</v>
          </cell>
          <cell r="B9525" t="str">
            <v>florencialampropolos@gmail.com</v>
          </cell>
          <cell r="AF9525" t="str">
            <v>DISPENSER NEGRO 17.5X6.8 CM</v>
          </cell>
          <cell r="AG9525">
            <v>559</v>
          </cell>
          <cell r="AH9525">
            <v>1</v>
          </cell>
          <cell r="AI9525" t="str">
            <v>046AB7330 MERCA SEPARADA</v>
          </cell>
          <cell r="AN9525" t="str">
            <v>Sí</v>
          </cell>
        </row>
        <row r="9526">
          <cell r="A9526">
            <v>524</v>
          </cell>
          <cell r="B9526" t="str">
            <v>florencialampropolos@gmail.com</v>
          </cell>
          <cell r="AF9526" t="str">
            <v>SET DE BAÑO NEGRO 4 PIEZAS: DISPENSER + JABONERA + 2 PORTA CEPILLOS</v>
          </cell>
          <cell r="AG9526" t="str">
            <v>1694.65</v>
          </cell>
          <cell r="AH9526">
            <v>1</v>
          </cell>
          <cell r="AI9526" t="str">
            <v>046AB7329 merca sepa</v>
          </cell>
          <cell r="AN9526" t="str">
            <v>Sí</v>
          </cell>
        </row>
        <row r="9527">
          <cell r="A9527">
            <v>523</v>
          </cell>
          <cell r="B9527" t="str">
            <v>joha.fernandez@hotmail.com</v>
          </cell>
          <cell r="C9527">
            <v>43989</v>
          </cell>
          <cell r="D9527" t="str">
            <v>Abierta</v>
          </cell>
          <cell r="E9527" t="str">
            <v>Recibido</v>
          </cell>
          <cell r="F9527" t="str">
            <v>Enviado</v>
          </cell>
          <cell r="G9527" t="str">
            <v>ARS</v>
          </cell>
          <cell r="H9527">
            <v>899</v>
          </cell>
          <cell r="I9527">
            <v>0</v>
          </cell>
          <cell r="J9527">
            <v>0</v>
          </cell>
          <cell r="K9527">
            <v>899</v>
          </cell>
          <cell r="L9527" t="str">
            <v>Johanna Fernandez</v>
          </cell>
          <cell r="M9527">
            <v>36525646</v>
          </cell>
          <cell r="N9527">
            <v>1162861001</v>
          </cell>
          <cell r="O9527" t="str">
            <v>Johanna Fernandez</v>
          </cell>
          <cell r="P9527">
            <v>1162861001</v>
          </cell>
          <cell r="Q9527" t="str">
            <v>Amenedo</v>
          </cell>
          <cell r="R9527">
            <v>3225</v>
          </cell>
          <cell r="S9527" t="str">
            <v>Pasillo</v>
          </cell>
          <cell r="T9527" t="str">
            <v>Jose Marmol</v>
          </cell>
          <cell r="U9527" t="str">
            <v>Jose Marmol</v>
          </cell>
          <cell r="V9527">
            <v>1846</v>
          </cell>
          <cell r="W9527" t="str">
            <v>Gran Buenos Aires</v>
          </cell>
          <cell r="Y9527" t="str">
            <v>SIN CARGO (CABA Y GRAN PARTE DE GBA)</v>
          </cell>
          <cell r="Z9527" t="str">
            <v>Mercado Pago</v>
          </cell>
          <cell r="AD9527">
            <v>43989</v>
          </cell>
          <cell r="AE9527">
            <v>43992</v>
          </cell>
          <cell r="AF9527" t="str">
            <v>PROMO: BUDINERA + TARTERA + BATIDOR SEMIAUTOMATICO</v>
          </cell>
          <cell r="AG9527">
            <v>899</v>
          </cell>
          <cell r="AH9527">
            <v>1</v>
          </cell>
          <cell r="AI9527" t="str">
            <v>046BA4829//046BA4836//046BA4824</v>
          </cell>
          <cell r="AJ9527" t="str">
            <v>Móvil</v>
          </cell>
          <cell r="AK9527" t="str">
            <v>LLEGA 11-06 ENTRE 8 Y 17 HORAS</v>
          </cell>
          <cell r="AL9527">
            <v>1518070573</v>
          </cell>
          <cell r="AM9527">
            <v>224318888</v>
          </cell>
          <cell r="AN9527" t="str">
            <v>Sí</v>
          </cell>
        </row>
        <row r="9528">
          <cell r="A9528">
            <v>522</v>
          </cell>
          <cell r="B9528" t="str">
            <v>fmariamunnich@gmail.com</v>
          </cell>
          <cell r="C9528">
            <v>43989</v>
          </cell>
          <cell r="D9528" t="str">
            <v>Abierta</v>
          </cell>
          <cell r="E9528" t="str">
            <v>Recibido</v>
          </cell>
          <cell r="F9528" t="str">
            <v>Enviado</v>
          </cell>
          <cell r="G9528" t="str">
            <v>ARS</v>
          </cell>
          <cell r="H9528" t="str">
            <v>2239.54</v>
          </cell>
          <cell r="I9528">
            <v>0</v>
          </cell>
          <cell r="J9528">
            <v>0</v>
          </cell>
          <cell r="K9528" t="str">
            <v>2239.54</v>
          </cell>
          <cell r="L9528" t="str">
            <v>Florencia Munnich</v>
          </cell>
          <cell r="M9528">
            <v>16766867</v>
          </cell>
          <cell r="N9528">
            <v>1130975666</v>
          </cell>
          <cell r="O9528" t="str">
            <v>Florencia Munnich</v>
          </cell>
          <cell r="P9528">
            <v>1130975666</v>
          </cell>
          <cell r="Q9528" t="str">
            <v>Talar del lago 2</v>
          </cell>
          <cell r="R9528">
            <v>15</v>
          </cell>
          <cell r="T9528" t="str">
            <v>General pacheco</v>
          </cell>
          <cell r="U9528" t="str">
            <v>Tigre</v>
          </cell>
          <cell r="V9528">
            <v>1617</v>
          </cell>
          <cell r="W9528" t="str">
            <v>Gran Buenos Aires</v>
          </cell>
          <cell r="Y9528" t="str">
            <v>SIN CARGO (CABA Y GRAN PARTE DE GBA)</v>
          </cell>
          <cell r="Z9528" t="str">
            <v>Mercado Pago</v>
          </cell>
          <cell r="AD9528">
            <v>43989</v>
          </cell>
          <cell r="AE9528">
            <v>43992</v>
          </cell>
          <cell r="AF9528" t="str">
            <v>BOWL BAMBOO NEGRO 14X28CM</v>
          </cell>
          <cell r="AG9528" t="str">
            <v>1332.44</v>
          </cell>
          <cell r="AH9528">
            <v>1</v>
          </cell>
          <cell r="AI9528" t="str">
            <v>BA7813</v>
          </cell>
          <cell r="AJ9528" t="str">
            <v>Móvil</v>
          </cell>
          <cell r="AK9528" t="str">
            <v>LLEGA 12-06 ENTRE 8 Y 17 HORAS</v>
          </cell>
          <cell r="AL9528">
            <v>1518065162</v>
          </cell>
          <cell r="AM9528">
            <v>224359974</v>
          </cell>
          <cell r="AN9528" t="str">
            <v>Sí</v>
          </cell>
        </row>
        <row r="9529">
          <cell r="A9529">
            <v>522</v>
          </cell>
          <cell r="B9529" t="str">
            <v>fmariamunnich@gmail.com</v>
          </cell>
          <cell r="AF9529" t="str">
            <v>VASO NEGRO FACETADO Y EXPRIMIDOR</v>
          </cell>
          <cell r="AG9529" t="str">
            <v>184.99</v>
          </cell>
          <cell r="AH9529">
            <v>1</v>
          </cell>
          <cell r="AI9529" t="str">
            <v>BP24002 BIPO</v>
          </cell>
          <cell r="AN9529" t="str">
            <v>Sí</v>
          </cell>
        </row>
        <row r="9530">
          <cell r="A9530">
            <v>522</v>
          </cell>
          <cell r="B9530" t="str">
            <v>fmariamunnich@gmail.com</v>
          </cell>
          <cell r="AF9530" t="str">
            <v>CAFETERA EMBOLO 350 ML M1</v>
          </cell>
          <cell r="AG9530" t="str">
            <v>722.11</v>
          </cell>
          <cell r="AH9530">
            <v>1</v>
          </cell>
          <cell r="AI9530" t="str">
            <v>046BA8037</v>
          </cell>
          <cell r="AN9530" t="str">
            <v>Sí</v>
          </cell>
        </row>
        <row r="9531">
          <cell r="A9531">
            <v>521</v>
          </cell>
          <cell r="B9531" t="str">
            <v>gala.cps@gmail.com</v>
          </cell>
          <cell r="C9531">
            <v>43989</v>
          </cell>
          <cell r="D9531" t="str">
            <v>Abierta</v>
          </cell>
          <cell r="E9531" t="str">
            <v>Recibido</v>
          </cell>
          <cell r="F9531" t="str">
            <v>Enviado</v>
          </cell>
          <cell r="G9531" t="str">
            <v>ARS</v>
          </cell>
          <cell r="H9531" t="str">
            <v>1332.44</v>
          </cell>
          <cell r="I9531">
            <v>0</v>
          </cell>
          <cell r="J9531">
            <v>0</v>
          </cell>
          <cell r="K9531" t="str">
            <v>1332.44</v>
          </cell>
          <cell r="L9531" t="str">
            <v>Gala Perez</v>
          </cell>
          <cell r="M9531">
            <v>34842040</v>
          </cell>
          <cell r="N9531">
            <v>1158136115</v>
          </cell>
          <cell r="O9531" t="str">
            <v>Gala Perez</v>
          </cell>
          <cell r="P9531">
            <v>1158136115</v>
          </cell>
          <cell r="Q9531" t="str">
            <v>La blanqueada</v>
          </cell>
          <cell r="R9531">
            <v>5121</v>
          </cell>
          <cell r="S9531" t="str">
            <v>PB</v>
          </cell>
          <cell r="T9531" t="str">
            <v>Villa Devoto</v>
          </cell>
          <cell r="U9531" t="str">
            <v>Capital federal</v>
          </cell>
          <cell r="V9531">
            <v>1419</v>
          </cell>
          <cell r="W9531" t="str">
            <v>Capital Federal</v>
          </cell>
          <cell r="Y9531" t="str">
            <v>SIN CARGO (CABA Y GRAN PARTE DE GBA)</v>
          </cell>
          <cell r="Z9531" t="str">
            <v>Mercado Pago</v>
          </cell>
          <cell r="AD9531">
            <v>43989</v>
          </cell>
          <cell r="AE9531">
            <v>43991</v>
          </cell>
          <cell r="AF9531" t="str">
            <v>BOWL BAMBOO BLANCO 14X28CM</v>
          </cell>
          <cell r="AG9531" t="str">
            <v>1332.44</v>
          </cell>
          <cell r="AH9531">
            <v>1</v>
          </cell>
          <cell r="AI9531" t="str">
            <v>BA7812</v>
          </cell>
          <cell r="AJ9531" t="str">
            <v>Móvil</v>
          </cell>
          <cell r="AK9531" t="str">
            <v xml:space="preserve">LLEGA 10-06 ENTRE 8 Y 17 HORAS </v>
          </cell>
          <cell r="AL9531">
            <v>1518061122</v>
          </cell>
          <cell r="AM9531">
            <v>224360868</v>
          </cell>
          <cell r="AN9531" t="str">
            <v>Sí</v>
          </cell>
        </row>
        <row r="9532">
          <cell r="A9532">
            <v>520</v>
          </cell>
          <cell r="B9532" t="str">
            <v>florenciafacio@gmail.com</v>
          </cell>
          <cell r="C9532">
            <v>43989</v>
          </cell>
          <cell r="D9532" t="str">
            <v>Abierta</v>
          </cell>
          <cell r="E9532" t="str">
            <v>Recibido</v>
          </cell>
          <cell r="F9532" t="str">
            <v>Enviado</v>
          </cell>
          <cell r="G9532" t="str">
            <v>ARS</v>
          </cell>
          <cell r="H9532" t="str">
            <v>2257.28</v>
          </cell>
          <cell r="I9532" t="str">
            <v>338.59</v>
          </cell>
          <cell r="J9532">
            <v>0</v>
          </cell>
          <cell r="K9532" t="str">
            <v>1918.69</v>
          </cell>
          <cell r="L9532" t="str">
            <v>Florencia Facio</v>
          </cell>
          <cell r="M9532">
            <v>28030506</v>
          </cell>
          <cell r="N9532">
            <v>1141909410</v>
          </cell>
          <cell r="O9532" t="str">
            <v>Florencia Facio</v>
          </cell>
          <cell r="P9532">
            <v>1141909410</v>
          </cell>
          <cell r="Q9532" t="str">
            <v>Nuñez</v>
          </cell>
          <cell r="R9532">
            <v>2442</v>
          </cell>
          <cell r="S9532" t="str">
            <v>2c</v>
          </cell>
          <cell r="T9532" t="str">
            <v>Nuñez</v>
          </cell>
          <cell r="U9532" t="str">
            <v>Caba</v>
          </cell>
          <cell r="V9532">
            <v>1429</v>
          </cell>
          <cell r="W9532" t="str">
            <v>Capital Federal</v>
          </cell>
          <cell r="Y9532" t="str">
            <v>SIN CARGO (CABA Y GRAN PARTE DE GBA)</v>
          </cell>
          <cell r="Z9532" t="str">
            <v>Mercado Pago</v>
          </cell>
          <cell r="AA9532" t="str">
            <v>GIMEACCARDI</v>
          </cell>
          <cell r="AC9532" t="str">
            <v>PEDIDO 519 Y 520 POR FAVOR ENVIAR JUNTOS!</v>
          </cell>
          <cell r="AD9532">
            <v>43989</v>
          </cell>
          <cell r="AE9532">
            <v>43992</v>
          </cell>
          <cell r="AF9532" t="str">
            <v>BANDEJA BAMBOO BLANCO 40X5CM</v>
          </cell>
          <cell r="AG9532" t="str">
            <v>2257.28</v>
          </cell>
          <cell r="AH9532">
            <v>1</v>
          </cell>
          <cell r="AI9532" t="str">
            <v>BA8133BLA</v>
          </cell>
          <cell r="AJ9532" t="str">
            <v>Web</v>
          </cell>
          <cell r="AK9532" t="str">
            <v>LLEGA 12-06 ENTRE 8 Y 17 HORAS</v>
          </cell>
          <cell r="AL9532">
            <v>1518051954</v>
          </cell>
          <cell r="AM9532">
            <v>224138311</v>
          </cell>
          <cell r="AN9532" t="str">
            <v>Sí</v>
          </cell>
        </row>
        <row r="9533">
          <cell r="A9533">
            <v>519</v>
          </cell>
          <cell r="B9533" t="str">
            <v>florencifacio@gmail.com</v>
          </cell>
          <cell r="C9533">
            <v>43989</v>
          </cell>
          <cell r="D9533" t="str">
            <v>Abierta</v>
          </cell>
          <cell r="E9533" t="str">
            <v>Recibido</v>
          </cell>
          <cell r="F9533" t="str">
            <v>Enviado</v>
          </cell>
          <cell r="G9533" t="str">
            <v>ARS</v>
          </cell>
          <cell r="H9533" t="str">
            <v>2257.28</v>
          </cell>
          <cell r="I9533">
            <v>0</v>
          </cell>
          <cell r="J9533">
            <v>0</v>
          </cell>
          <cell r="K9533" t="str">
            <v>2257.28</v>
          </cell>
          <cell r="L9533" t="str">
            <v>Florencia Facio</v>
          </cell>
          <cell r="M9533">
            <v>28030506</v>
          </cell>
          <cell r="N9533">
            <v>1141909410</v>
          </cell>
          <cell r="O9533" t="str">
            <v>Florencia Facio</v>
          </cell>
          <cell r="P9533">
            <v>1141909410</v>
          </cell>
          <cell r="Q9533" t="str">
            <v>Nuñez</v>
          </cell>
          <cell r="R9533">
            <v>2442</v>
          </cell>
          <cell r="S9533" t="str">
            <v>2C</v>
          </cell>
          <cell r="T9533" t="str">
            <v>Nuñez</v>
          </cell>
          <cell r="U9533" t="str">
            <v>Caba</v>
          </cell>
          <cell r="V9533">
            <v>1429</v>
          </cell>
          <cell r="W9533" t="str">
            <v>Capital Federal</v>
          </cell>
          <cell r="Y9533" t="str">
            <v>SIN CARGO (CABA Y GRAN PARTE DE GBA)</v>
          </cell>
          <cell r="Z9533" t="str">
            <v>Mercado Pago</v>
          </cell>
          <cell r="AC9533" t="str">
            <v>PEDIDO 519 Y 520 POR FAVOR ENVIAR JUNTOS!</v>
          </cell>
          <cell r="AD9533">
            <v>43989</v>
          </cell>
          <cell r="AE9533">
            <v>43992</v>
          </cell>
          <cell r="AF9533" t="str">
            <v>BANDEJA BAMBOO BLANCO 40X5CM</v>
          </cell>
          <cell r="AG9533" t="str">
            <v>2257.28</v>
          </cell>
          <cell r="AH9533">
            <v>1</v>
          </cell>
          <cell r="AI9533" t="str">
            <v>BA8133BLA</v>
          </cell>
          <cell r="AJ9533" t="str">
            <v>Móvil</v>
          </cell>
          <cell r="AK9533" t="str">
            <v>LLEGA 12-06 ENTRE 8 Y 17 HORAS</v>
          </cell>
          <cell r="AL9533">
            <v>1518035469</v>
          </cell>
          <cell r="AM9533">
            <v>224338959</v>
          </cell>
          <cell r="AN9533" t="str">
            <v>Sí</v>
          </cell>
        </row>
        <row r="9534">
          <cell r="A9534">
            <v>518</v>
          </cell>
          <cell r="B9534" t="str">
            <v>maviche7@hotmail.com</v>
          </cell>
          <cell r="C9534">
            <v>43989</v>
          </cell>
          <cell r="D9534" t="str">
            <v>Abierta</v>
          </cell>
          <cell r="E9534" t="str">
            <v>Recibido</v>
          </cell>
          <cell r="F9534" t="str">
            <v>Enviado</v>
          </cell>
          <cell r="G9534" t="str">
            <v>ARS</v>
          </cell>
          <cell r="H9534">
            <v>3598</v>
          </cell>
          <cell r="I9534">
            <v>0</v>
          </cell>
          <cell r="J9534">
            <v>0</v>
          </cell>
          <cell r="K9534">
            <v>3598</v>
          </cell>
          <cell r="L9534" t="str">
            <v>Maria Cordido</v>
          </cell>
          <cell r="M9534">
            <v>6227456</v>
          </cell>
          <cell r="N9534">
            <v>1162570452</v>
          </cell>
          <cell r="O9534" t="str">
            <v>Maria Cordido</v>
          </cell>
          <cell r="P9534">
            <v>1162570452</v>
          </cell>
          <cell r="Q9534" t="str">
            <v>Francisco Acuña de Figueroa</v>
          </cell>
          <cell r="R9534">
            <v>439</v>
          </cell>
          <cell r="S9534" t="str">
            <v>Casa</v>
          </cell>
          <cell r="T9534" t="str">
            <v>Almagro</v>
          </cell>
          <cell r="U9534" t="str">
            <v>Capital Federal</v>
          </cell>
          <cell r="V9534">
            <v>1180</v>
          </cell>
          <cell r="W9534" t="str">
            <v>Capital Federal</v>
          </cell>
          <cell r="Y9534" t="str">
            <v>SIN CARGO (CABA Y GRAN PARTE DE GBA)</v>
          </cell>
          <cell r="Z9534" t="str">
            <v>Mercado Pago</v>
          </cell>
          <cell r="AD9534">
            <v>43989</v>
          </cell>
          <cell r="AE9534">
            <v>43991</v>
          </cell>
          <cell r="AF9534" t="str">
            <v>SET: BALDE CENTRIFUGADOR + 1 TRAPEADOR CON MOPA+ REPUESTO MOPA</v>
          </cell>
          <cell r="AG9534">
            <v>1799</v>
          </cell>
          <cell r="AH9534">
            <v>2</v>
          </cell>
          <cell r="AI9534" t="str">
            <v>046LI6698</v>
          </cell>
          <cell r="AJ9534" t="str">
            <v>Móvil</v>
          </cell>
          <cell r="AK9534" t="str">
            <v xml:space="preserve">LLEGA 10-06 ENTRE 8 Y 17 HORAS </v>
          </cell>
          <cell r="AL9534">
            <v>1518028485</v>
          </cell>
          <cell r="AM9534">
            <v>224331755</v>
          </cell>
          <cell r="AN9534" t="str">
            <v>Sí</v>
          </cell>
        </row>
        <row r="9535">
          <cell r="A9535">
            <v>517</v>
          </cell>
          <cell r="B9535" t="str">
            <v>florenciafacio@gmail.com</v>
          </cell>
          <cell r="C9535">
            <v>43989</v>
          </cell>
          <cell r="D9535" t="str">
            <v>Abierta</v>
          </cell>
          <cell r="E9535" t="str">
            <v>Recibido</v>
          </cell>
          <cell r="F9535" t="str">
            <v>Enviado</v>
          </cell>
          <cell r="G9535" t="str">
            <v>ARS</v>
          </cell>
          <cell r="H9535" t="str">
            <v>3058.46</v>
          </cell>
          <cell r="I9535">
            <v>0</v>
          </cell>
          <cell r="J9535">
            <v>0</v>
          </cell>
          <cell r="K9535" t="str">
            <v>3058.46</v>
          </cell>
          <cell r="L9535" t="str">
            <v>Florencia Facio</v>
          </cell>
          <cell r="M9535">
            <v>28030506</v>
          </cell>
          <cell r="N9535">
            <v>1141909410</v>
          </cell>
          <cell r="O9535" t="str">
            <v>Florencia Facio</v>
          </cell>
          <cell r="P9535">
            <v>1141909410</v>
          </cell>
          <cell r="Q9535" t="str">
            <v>Nuñez</v>
          </cell>
          <cell r="R9535">
            <v>2442</v>
          </cell>
          <cell r="S9535" t="str">
            <v>2C</v>
          </cell>
          <cell r="T9535" t="str">
            <v>Nuñez</v>
          </cell>
          <cell r="U9535" t="str">
            <v>Caba</v>
          </cell>
          <cell r="V9535">
            <v>1429</v>
          </cell>
          <cell r="W9535" t="str">
            <v>Capital Federal</v>
          </cell>
          <cell r="Y9535" t="str">
            <v>SIN CARGO (CABA Y GRAN PARTE DE GBA)</v>
          </cell>
          <cell r="Z9535" t="str">
            <v>Mercado Pago</v>
          </cell>
          <cell r="AD9535">
            <v>43989</v>
          </cell>
          <cell r="AE9535">
            <v>43992</v>
          </cell>
          <cell r="AF9535" t="str">
            <v>BATIDOR SEMIAUTOMATICO 34 CM</v>
          </cell>
          <cell r="AG9535" t="str">
            <v>313.5</v>
          </cell>
          <cell r="AH9535">
            <v>1</v>
          </cell>
          <cell r="AI9535" t="str">
            <v>046BA4824</v>
          </cell>
          <cell r="AJ9535" t="str">
            <v>Móvil</v>
          </cell>
          <cell r="AK9535" t="str">
            <v>LLEGA 12-06 ENTRE 8 Y 17 HORAS</v>
          </cell>
          <cell r="AL9535">
            <v>1518023756</v>
          </cell>
          <cell r="AM9535">
            <v>224322339</v>
          </cell>
          <cell r="AN9535" t="str">
            <v>Sí</v>
          </cell>
        </row>
        <row r="9536">
          <cell r="A9536">
            <v>517</v>
          </cell>
          <cell r="B9536" t="str">
            <v>florenciafacio@gmail.com</v>
          </cell>
          <cell r="AF9536" t="str">
            <v>TAMIZ ACERO INXODABLE</v>
          </cell>
          <cell r="AG9536" t="str">
            <v>569.8</v>
          </cell>
          <cell r="AH9536">
            <v>2</v>
          </cell>
          <cell r="AI9536" t="str">
            <v>046BA4748 LE PUSE EL 15%</v>
          </cell>
          <cell r="AN9536" t="str">
            <v>Sí</v>
          </cell>
        </row>
        <row r="9537">
          <cell r="A9537">
            <v>517</v>
          </cell>
          <cell r="B9537" t="str">
            <v>florenciafacio@gmail.com</v>
          </cell>
          <cell r="AF9537" t="str">
            <v>MOLDE P/PIZZA ANTIADHERENTE NEGRO 35 CM.</v>
          </cell>
          <cell r="AG9537" t="str">
            <v>802.68</v>
          </cell>
          <cell r="AH9537">
            <v>2</v>
          </cell>
          <cell r="AI9537" t="str">
            <v>043BA6160</v>
          </cell>
          <cell r="AN9537" t="str">
            <v>Sí</v>
          </cell>
        </row>
        <row r="9538">
          <cell r="A9538">
            <v>516</v>
          </cell>
          <cell r="B9538" t="str">
            <v>bardancaloreley@hotmail.com.ar</v>
          </cell>
          <cell r="C9538">
            <v>43989</v>
          </cell>
          <cell r="D9538" t="str">
            <v>Abierta</v>
          </cell>
          <cell r="E9538" t="str">
            <v>Recibido</v>
          </cell>
          <cell r="F9538" t="str">
            <v>Enviado</v>
          </cell>
          <cell r="G9538" t="str">
            <v>ARS</v>
          </cell>
          <cell r="H9538" t="str">
            <v>3595.34</v>
          </cell>
          <cell r="I9538">
            <v>0</v>
          </cell>
          <cell r="J9538">
            <v>0</v>
          </cell>
          <cell r="K9538" t="str">
            <v>3595.34</v>
          </cell>
          <cell r="L9538" t="str">
            <v>Loreley Bardanca</v>
          </cell>
          <cell r="M9538">
            <v>31725329</v>
          </cell>
          <cell r="N9538">
            <v>1167619296</v>
          </cell>
          <cell r="O9538" t="str">
            <v>Loreley Bardanca</v>
          </cell>
          <cell r="P9538">
            <v>1167619296</v>
          </cell>
          <cell r="Q9538" t="str">
            <v>La Pampa</v>
          </cell>
          <cell r="R9538">
            <v>5273</v>
          </cell>
          <cell r="T9538" t="str">
            <v>Villa Urquiza</v>
          </cell>
          <cell r="U9538" t="str">
            <v>Caba</v>
          </cell>
          <cell r="V9538">
            <v>1431</v>
          </cell>
          <cell r="W9538" t="str">
            <v>Capital Federal</v>
          </cell>
          <cell r="Y9538" t="str">
            <v>SIN CARGO (CABA Y GRAN PARTE DE GBA)</v>
          </cell>
          <cell r="Z9538" t="str">
            <v>Mercado Pago</v>
          </cell>
          <cell r="AD9538">
            <v>43989</v>
          </cell>
          <cell r="AE9538">
            <v>43992</v>
          </cell>
          <cell r="AF9538" t="str">
            <v>INFUSOR DE TE</v>
          </cell>
          <cell r="AG9538">
            <v>154</v>
          </cell>
          <cell r="AH9538">
            <v>1</v>
          </cell>
          <cell r="AI9538" t="str">
            <v>046BA4757</v>
          </cell>
          <cell r="AJ9538" t="str">
            <v>Móvil</v>
          </cell>
          <cell r="AK9538" t="str">
            <v>LLEGA 11-06 ENTRE 8 Y 17 HORAS</v>
          </cell>
          <cell r="AL9538">
            <v>1518015191</v>
          </cell>
          <cell r="AM9538">
            <v>224243499</v>
          </cell>
          <cell r="AN9538" t="str">
            <v>Sí</v>
          </cell>
        </row>
        <row r="9539">
          <cell r="A9539">
            <v>516</v>
          </cell>
          <cell r="B9539" t="str">
            <v>bardancaloreley@hotmail.com.ar</v>
          </cell>
          <cell r="AF9539" t="str">
            <v>RALLADOR DE MANO MEDIANO 20 CM</v>
          </cell>
          <cell r="AG9539" t="str">
            <v>43.87</v>
          </cell>
          <cell r="AH9539">
            <v>1</v>
          </cell>
          <cell r="AI9539" t="str">
            <v>BA7382</v>
          </cell>
          <cell r="AN9539" t="str">
            <v>Sí</v>
          </cell>
        </row>
        <row r="9540">
          <cell r="A9540">
            <v>516</v>
          </cell>
          <cell r="B9540" t="str">
            <v>bardancaloreley@hotmail.com.ar</v>
          </cell>
          <cell r="AF9540" t="str">
            <v>BANDEJA BAMBOO NEGRO 30X4CM</v>
          </cell>
          <cell r="AG9540" t="str">
            <v>1395.37</v>
          </cell>
          <cell r="AH9540">
            <v>1</v>
          </cell>
          <cell r="AI9540" t="str">
            <v>BA8135NEG</v>
          </cell>
          <cell r="AN9540" t="str">
            <v>Sí</v>
          </cell>
        </row>
        <row r="9541">
          <cell r="A9541">
            <v>516</v>
          </cell>
          <cell r="B9541" t="str">
            <v>bardancaloreley@hotmail.com.ar</v>
          </cell>
          <cell r="AF9541" t="str">
            <v>MOLDE BUDINERA</v>
          </cell>
          <cell r="AG9541" t="str">
            <v>442.2</v>
          </cell>
          <cell r="AH9541">
            <v>1</v>
          </cell>
          <cell r="AI9541" t="str">
            <v>046BA4829</v>
          </cell>
          <cell r="AN9541" t="str">
            <v>Sí</v>
          </cell>
        </row>
        <row r="9542">
          <cell r="A9542">
            <v>516</v>
          </cell>
          <cell r="B9542" t="str">
            <v>bardancaloreley@hotmail.com.ar</v>
          </cell>
          <cell r="AF9542" t="str">
            <v>YERBERO PARAISO SET X 2 16 X 8.5CM DIAM.</v>
          </cell>
          <cell r="AG9542" t="str">
            <v>708.3</v>
          </cell>
          <cell r="AH9542">
            <v>1</v>
          </cell>
          <cell r="AI9542" t="str">
            <v>645LA55083</v>
          </cell>
          <cell r="AN9542" t="str">
            <v>Sí</v>
          </cell>
        </row>
        <row r="9543">
          <cell r="A9543">
            <v>516</v>
          </cell>
          <cell r="B9543" t="str">
            <v>bardancaloreley@hotmail.com.ar</v>
          </cell>
          <cell r="AF9543" t="str">
            <v>TAMIZ ACERO INXODABLE</v>
          </cell>
          <cell r="AG9543" t="str">
            <v>569.8</v>
          </cell>
          <cell r="AH9543">
            <v>1</v>
          </cell>
          <cell r="AI9543" t="str">
            <v>046BA4748 LE PUSE EL 15%</v>
          </cell>
          <cell r="AN9543" t="str">
            <v>Sí</v>
          </cell>
        </row>
        <row r="9544">
          <cell r="A9544">
            <v>516</v>
          </cell>
          <cell r="B9544" t="str">
            <v>bardancaloreley@hotmail.com.ar</v>
          </cell>
          <cell r="AF9544" t="str">
            <v>MOLDE TARTERA 27 CM DIAM</v>
          </cell>
          <cell r="AG9544" t="str">
            <v>281.8</v>
          </cell>
          <cell r="AH9544">
            <v>1</v>
          </cell>
          <cell r="AI9544" t="str">
            <v>046BA4836 CON EL 15%</v>
          </cell>
          <cell r="AN9544" t="str">
            <v>Sí</v>
          </cell>
        </row>
        <row r="9545">
          <cell r="A9545">
            <v>515</v>
          </cell>
          <cell r="B9545" t="str">
            <v>vanina.grassi@gmail.com</v>
          </cell>
          <cell r="C9545">
            <v>43989</v>
          </cell>
          <cell r="D9545" t="str">
            <v>Abierta</v>
          </cell>
          <cell r="E9545" t="str">
            <v>Recibido</v>
          </cell>
          <cell r="F9545" t="str">
            <v>Enviado</v>
          </cell>
          <cell r="G9545" t="str">
            <v>ARS</v>
          </cell>
          <cell r="H9545" t="str">
            <v>3770.75</v>
          </cell>
          <cell r="I9545">
            <v>0</v>
          </cell>
          <cell r="J9545">
            <v>0</v>
          </cell>
          <cell r="K9545" t="str">
            <v>3770.75</v>
          </cell>
          <cell r="L9545" t="str">
            <v>Vanina Grassi</v>
          </cell>
          <cell r="M9545">
            <v>34178453</v>
          </cell>
          <cell r="N9545">
            <v>50016010</v>
          </cell>
          <cell r="O9545" t="str">
            <v>Vanina Grassi</v>
          </cell>
          <cell r="P9545">
            <v>50016010</v>
          </cell>
          <cell r="Q9545" t="str">
            <v>Barcelo</v>
          </cell>
          <cell r="R9545">
            <v>883</v>
          </cell>
          <cell r="T9545" t="str">
            <v>Villa Dominico</v>
          </cell>
          <cell r="U9545" t="str">
            <v>Avellaneda</v>
          </cell>
          <cell r="V9545">
            <v>1874</v>
          </cell>
          <cell r="W9545" t="str">
            <v>Gran Buenos Aires</v>
          </cell>
          <cell r="Y9545" t="str">
            <v>SIN CARGO (CABA Y GRAN PARTE DE GBA)</v>
          </cell>
          <cell r="Z9545" t="str">
            <v>Mercado Pago</v>
          </cell>
          <cell r="AD9545">
            <v>43989</v>
          </cell>
          <cell r="AE9545">
            <v>43992</v>
          </cell>
          <cell r="AF9545" t="str">
            <v>6 VASOS 310 ML LIVERPOOL</v>
          </cell>
          <cell r="AG9545" t="str">
            <v>659.78</v>
          </cell>
          <cell r="AH9545">
            <v>1</v>
          </cell>
          <cell r="AI9545" t="str">
            <v>TW40530x6 PC</v>
          </cell>
          <cell r="AJ9545" t="str">
            <v>Móvil</v>
          </cell>
          <cell r="AK9545" t="str">
            <v>LLEGA 11-06 ENTRE 8 Y 17 HORAS</v>
          </cell>
          <cell r="AL9545">
            <v>1518010679</v>
          </cell>
          <cell r="AM9545">
            <v>224298638</v>
          </cell>
          <cell r="AN9545" t="str">
            <v>Sí</v>
          </cell>
        </row>
        <row r="9546">
          <cell r="A9546">
            <v>515</v>
          </cell>
          <cell r="B9546" t="str">
            <v>vanina.grassi@gmail.com</v>
          </cell>
          <cell r="AF9546" t="str">
            <v>SECADOR DE VIDRIOS 4 COLORES 29 X 3 X 30 CM (Verde)</v>
          </cell>
          <cell r="AG9546" t="str">
            <v>307.44</v>
          </cell>
          <cell r="AH9546">
            <v>1</v>
          </cell>
          <cell r="AN9546" t="str">
            <v>Sí</v>
          </cell>
        </row>
        <row r="9547">
          <cell r="A9547">
            <v>515</v>
          </cell>
          <cell r="B9547" t="str">
            <v>vanina.grassi@gmail.com</v>
          </cell>
          <cell r="AF9547" t="str">
            <v>ESCURRIDOR DE BACHA COLOR GRIS (Gris)</v>
          </cell>
          <cell r="AG9547" t="str">
            <v>654.54</v>
          </cell>
          <cell r="AH9547">
            <v>1</v>
          </cell>
          <cell r="AN9547" t="str">
            <v>Sí</v>
          </cell>
        </row>
        <row r="9548">
          <cell r="A9548">
            <v>515</v>
          </cell>
          <cell r="B9548" t="str">
            <v>vanina.grassi@gmail.com</v>
          </cell>
          <cell r="AF9548" t="str">
            <v>PROMO: MOPA PREMIUM + TRAPEADOR DE MANO</v>
          </cell>
          <cell r="AG9548">
            <v>2099</v>
          </cell>
          <cell r="AH9548">
            <v>1</v>
          </cell>
          <cell r="AI9548" t="str">
            <v>046LI6698//046LI7902</v>
          </cell>
          <cell r="AN9548" t="str">
            <v>Sí</v>
          </cell>
        </row>
        <row r="9549">
          <cell r="A9549">
            <v>515</v>
          </cell>
          <cell r="B9549" t="str">
            <v>vanina.grassi@gmail.com</v>
          </cell>
          <cell r="AF9549" t="str">
            <v>RALLADOR DE MANO GRUESO 20 CM</v>
          </cell>
          <cell r="AG9549" t="str">
            <v>49.99</v>
          </cell>
          <cell r="AH9549">
            <v>1</v>
          </cell>
          <cell r="AI9549" t="str">
            <v>BA7383</v>
          </cell>
          <cell r="AN9549" t="str">
            <v>Sí</v>
          </cell>
        </row>
        <row r="9550">
          <cell r="A9550">
            <v>514</v>
          </cell>
          <cell r="B9550" t="str">
            <v>juliana_cucagna@hotmail.com</v>
          </cell>
          <cell r="C9550">
            <v>43989</v>
          </cell>
          <cell r="D9550" t="str">
            <v>Abierta</v>
          </cell>
          <cell r="E9550" t="str">
            <v>Pendiente</v>
          </cell>
          <cell r="F9550" t="str">
            <v>No está empaquetado</v>
          </cell>
          <cell r="G9550" t="str">
            <v>ARS</v>
          </cell>
          <cell r="H9550" t="str">
            <v>1534.74</v>
          </cell>
          <cell r="I9550" t="str">
            <v>230.21</v>
          </cell>
          <cell r="J9550">
            <v>0</v>
          </cell>
          <cell r="K9550" t="str">
            <v>1304.53</v>
          </cell>
          <cell r="L9550" t="str">
            <v>Juliana Cucagna</v>
          </cell>
          <cell r="M9550">
            <v>38098164</v>
          </cell>
          <cell r="N9550">
            <v>247415686243</v>
          </cell>
          <cell r="O9550" t="str">
            <v>Juliana Cucagna</v>
          </cell>
          <cell r="P9550">
            <v>247415686243</v>
          </cell>
          <cell r="Q9550" t="str">
            <v>Avenida Coronel diaz</v>
          </cell>
          <cell r="R9550">
            <v>2351</v>
          </cell>
          <cell r="S9550" t="str">
            <v>Piso 10 D</v>
          </cell>
          <cell r="T9550" t="str">
            <v>Palermo</v>
          </cell>
          <cell r="U9550" t="str">
            <v>Caba</v>
          </cell>
          <cell r="V9550">
            <v>1425</v>
          </cell>
          <cell r="W9550" t="str">
            <v>Capital Federal</v>
          </cell>
          <cell r="Y9550" t="str">
            <v>SIN CARGO (CABA Y GRAN PARTE DE GBA)</v>
          </cell>
          <cell r="Z9550" t="str">
            <v>Mercado Pago</v>
          </cell>
          <cell r="AA9550" t="str">
            <v>GIMEACCARDI</v>
          </cell>
          <cell r="AF9550" t="str">
            <v>ESPECIERO 6 PIEZAS DE ACERO INOXIDABLE 20X20 CM</v>
          </cell>
          <cell r="AG9550" t="str">
            <v>1534.74</v>
          </cell>
          <cell r="AH9550">
            <v>1</v>
          </cell>
          <cell r="AI9550" t="str">
            <v>BA8194</v>
          </cell>
          <cell r="AJ9550" t="str">
            <v>Móvil</v>
          </cell>
          <cell r="AK9550" t="str">
            <v/>
          </cell>
          <cell r="AL9550">
            <v>1517957993</v>
          </cell>
          <cell r="AM9550">
            <v>224261000</v>
          </cell>
          <cell r="AN9550" t="str">
            <v>Sí</v>
          </cell>
        </row>
        <row r="9551">
          <cell r="A9551">
            <v>513</v>
          </cell>
          <cell r="B9551" t="str">
            <v>paradelapilar@gmail.com</v>
          </cell>
          <cell r="C9551">
            <v>43989</v>
          </cell>
          <cell r="D9551" t="str">
            <v>Abierta</v>
          </cell>
          <cell r="E9551" t="str">
            <v>Recibido</v>
          </cell>
          <cell r="F9551" t="str">
            <v>Enviado</v>
          </cell>
          <cell r="G9551" t="str">
            <v>ARS</v>
          </cell>
          <cell r="H9551">
            <v>1799</v>
          </cell>
          <cell r="I9551">
            <v>0</v>
          </cell>
          <cell r="J9551">
            <v>0</v>
          </cell>
          <cell r="K9551">
            <v>1799</v>
          </cell>
          <cell r="L9551" t="str">
            <v>Pilar Paradela</v>
          </cell>
          <cell r="M9551">
            <v>33698041</v>
          </cell>
          <cell r="N9551">
            <v>35065345</v>
          </cell>
          <cell r="O9551" t="str">
            <v>Pilar Paradela</v>
          </cell>
          <cell r="P9551">
            <v>35065345</v>
          </cell>
          <cell r="Q9551" t="str">
            <v>Necochea</v>
          </cell>
          <cell r="R9551">
            <v>252</v>
          </cell>
          <cell r="S9551" t="str">
            <v>3b</v>
          </cell>
          <cell r="U9551" t="str">
            <v>Ramos mejía</v>
          </cell>
          <cell r="V9551">
            <v>1704</v>
          </cell>
          <cell r="W9551" t="str">
            <v>Gran Buenos Aires</v>
          </cell>
          <cell r="Y9551" t="str">
            <v>SIN CARGO (CABA Y GRAN PARTE DE GBA)</v>
          </cell>
          <cell r="Z9551" t="str">
            <v>Mercado Pago</v>
          </cell>
          <cell r="AD9551">
            <v>43989</v>
          </cell>
          <cell r="AE9551">
            <v>43992</v>
          </cell>
          <cell r="AF9551" t="str">
            <v>SET: BALDE CENTRIFUGADOR + 1 TRAPEADOR CON MOPA+ REPUESTO MOPA</v>
          </cell>
          <cell r="AG9551">
            <v>1799</v>
          </cell>
          <cell r="AH9551">
            <v>1</v>
          </cell>
          <cell r="AI9551" t="str">
            <v>046LI6698</v>
          </cell>
          <cell r="AJ9551" t="str">
            <v>Móvil</v>
          </cell>
          <cell r="AK9551" t="str">
            <v>LLEGA 12-06 ENTRE 8 Y 17 HORAS</v>
          </cell>
          <cell r="AL9551">
            <v>1517956685</v>
          </cell>
          <cell r="AM9551">
            <v>224262554</v>
          </cell>
          <cell r="AN9551" t="str">
            <v>Sí</v>
          </cell>
        </row>
        <row r="9552">
          <cell r="A9552">
            <v>512</v>
          </cell>
          <cell r="B9552" t="str">
            <v>belu.93@live.com.ar</v>
          </cell>
          <cell r="C9552">
            <v>43989</v>
          </cell>
          <cell r="D9552" t="str">
            <v>Abierta</v>
          </cell>
          <cell r="E9552" t="str">
            <v>Recibido</v>
          </cell>
          <cell r="F9552" t="str">
            <v>Enviado</v>
          </cell>
          <cell r="G9552" t="str">
            <v>ARS</v>
          </cell>
          <cell r="H9552">
            <v>1223</v>
          </cell>
          <cell r="I9552">
            <v>0</v>
          </cell>
          <cell r="J9552">
            <v>655</v>
          </cell>
          <cell r="K9552">
            <v>1878</v>
          </cell>
          <cell r="L9552" t="str">
            <v>Maria Belen Pollero</v>
          </cell>
          <cell r="M9552">
            <v>37030133</v>
          </cell>
          <cell r="N9552">
            <v>232415593147</v>
          </cell>
          <cell r="O9552" t="str">
            <v>Maria Belen Pollero</v>
          </cell>
          <cell r="P9552">
            <v>232415593147</v>
          </cell>
          <cell r="Q9552">
            <v>32</v>
          </cell>
          <cell r="R9552">
            <v>874</v>
          </cell>
          <cell r="S9552" t="str">
            <v>1° timbre</v>
          </cell>
          <cell r="U9552" t="str">
            <v>Mercedes</v>
          </cell>
          <cell r="V9552">
            <v>6600</v>
          </cell>
          <cell r="W9552" t="str">
            <v>Buenos Aires</v>
          </cell>
          <cell r="Y9552" t="str">
            <v>Correo Argentino - Encomienda Clásica</v>
          </cell>
          <cell r="Z9552" t="str">
            <v>Mercado Pago</v>
          </cell>
          <cell r="AD9552">
            <v>43989</v>
          </cell>
          <cell r="AE9552">
            <v>43992</v>
          </cell>
          <cell r="AF9552" t="str">
            <v>RALLADOR DE MANO MEDIANO 20 CM</v>
          </cell>
          <cell r="AG9552" t="str">
            <v>43.87</v>
          </cell>
          <cell r="AH9552">
            <v>1</v>
          </cell>
          <cell r="AI9552" t="str">
            <v>BA7382</v>
          </cell>
          <cell r="AJ9552" t="str">
            <v>Web</v>
          </cell>
          <cell r="AK9552" t="str">
            <v>SALE HOY AL CORREO ENTRE 15 Y 18 HORAS !</v>
          </cell>
          <cell r="AL9552">
            <v>1517954662</v>
          </cell>
          <cell r="AM9552">
            <v>224256649</v>
          </cell>
          <cell r="AN9552" t="str">
            <v>Sí</v>
          </cell>
        </row>
        <row r="9553">
          <cell r="A9553">
            <v>512</v>
          </cell>
          <cell r="B9553" t="str">
            <v>belu.93@live.com.ar</v>
          </cell>
          <cell r="AF9553" t="str">
            <v>INFUSOR DE TE</v>
          </cell>
          <cell r="AG9553">
            <v>154</v>
          </cell>
          <cell r="AH9553">
            <v>1</v>
          </cell>
          <cell r="AI9553" t="str">
            <v>046BA4757</v>
          </cell>
          <cell r="AN9553" t="str">
            <v>Sí</v>
          </cell>
        </row>
        <row r="9554">
          <cell r="A9554">
            <v>512</v>
          </cell>
          <cell r="B9554" t="str">
            <v>belu.93@live.com.ar</v>
          </cell>
          <cell r="AF9554" t="str">
            <v>MACETA DE CERAMICA JARRITO 15X7.5CM</v>
          </cell>
          <cell r="AG9554" t="str">
            <v>255.07</v>
          </cell>
          <cell r="AH9554">
            <v>1</v>
          </cell>
          <cell r="AI9554" t="str">
            <v>DE7519</v>
          </cell>
          <cell r="AN9554" t="str">
            <v>Sí</v>
          </cell>
        </row>
        <row r="9555">
          <cell r="A9555">
            <v>512</v>
          </cell>
          <cell r="B9555" t="str">
            <v>belu.93@live.com.ar</v>
          </cell>
          <cell r="AF9555" t="str">
            <v>INDIVIDUAL DE CUERINA HOJAS 32.5CM DIAM</v>
          </cell>
          <cell r="AG9555" t="str">
            <v>385.03</v>
          </cell>
          <cell r="AH9555">
            <v>2</v>
          </cell>
          <cell r="AI9555" t="str">
            <v>CHUIN15C</v>
          </cell>
          <cell r="AN9555" t="str">
            <v>Sí</v>
          </cell>
        </row>
        <row r="9556">
          <cell r="A9556">
            <v>511</v>
          </cell>
          <cell r="B9556" t="str">
            <v>soleselvananni@gmail.com</v>
          </cell>
          <cell r="C9556">
            <v>43989</v>
          </cell>
          <cell r="D9556" t="str">
            <v>Abierta</v>
          </cell>
          <cell r="E9556" t="str">
            <v>Recibido</v>
          </cell>
          <cell r="F9556" t="str">
            <v>Enviado</v>
          </cell>
          <cell r="G9556" t="str">
            <v>ARS</v>
          </cell>
          <cell r="H9556" t="str">
            <v>2827.62</v>
          </cell>
          <cell r="I9556" t="str">
            <v>289.29</v>
          </cell>
          <cell r="J9556">
            <v>0</v>
          </cell>
          <cell r="K9556" t="str">
            <v>2538.33</v>
          </cell>
          <cell r="L9556" t="str">
            <v>Soledad Nanni</v>
          </cell>
          <cell r="M9556">
            <v>33794074</v>
          </cell>
          <cell r="N9556">
            <v>1157572230</v>
          </cell>
          <cell r="O9556" t="str">
            <v>Soledad nanni</v>
          </cell>
          <cell r="P9556">
            <v>1157572230</v>
          </cell>
          <cell r="Q9556" t="str">
            <v>Emili Zola</v>
          </cell>
          <cell r="R9556">
            <v>1511</v>
          </cell>
          <cell r="U9556" t="str">
            <v>Buenos Aires</v>
          </cell>
          <cell r="V9556">
            <v>1878</v>
          </cell>
          <cell r="W9556" t="str">
            <v>Gran Buenos Aires</v>
          </cell>
          <cell r="Y9556" t="str">
            <v>SIN CARGO (CABA Y GRAN PARTE DE GBA)</v>
          </cell>
          <cell r="Z9556" t="str">
            <v>Mercado Pago</v>
          </cell>
          <cell r="AA9556" t="str">
            <v>GIMEACCARDI</v>
          </cell>
          <cell r="AD9556">
            <v>43990</v>
          </cell>
          <cell r="AE9556">
            <v>43992</v>
          </cell>
          <cell r="AF9556" t="str">
            <v>BOMBONERA DE VIDRIO 20X12CM</v>
          </cell>
          <cell r="AG9556" t="str">
            <v>810.64</v>
          </cell>
          <cell r="AH9556">
            <v>1</v>
          </cell>
          <cell r="AI9556" t="str">
            <v>046BA6363</v>
          </cell>
          <cell r="AJ9556" t="str">
            <v>Móvil</v>
          </cell>
          <cell r="AK9556" t="str">
            <v>LLEGA 11-06 ENTRE 8 Y 17 HORAS</v>
          </cell>
          <cell r="AL9556">
            <v>1517948160</v>
          </cell>
          <cell r="AM9556">
            <v>220297711</v>
          </cell>
          <cell r="AN9556" t="str">
            <v>Sí</v>
          </cell>
        </row>
        <row r="9557">
          <cell r="A9557">
            <v>511</v>
          </cell>
          <cell r="B9557" t="str">
            <v>soleselvananni@gmail.com</v>
          </cell>
          <cell r="AF9557" t="str">
            <v>FRASCO VIDRIO 19CM X 9CM DIAM</v>
          </cell>
          <cell r="AG9557" t="str">
            <v>372.66</v>
          </cell>
          <cell r="AH9557">
            <v>3</v>
          </cell>
          <cell r="AI9557" t="str">
            <v>BA6431 MERRCA SEPARADA</v>
          </cell>
          <cell r="AN9557" t="str">
            <v>Sí</v>
          </cell>
        </row>
        <row r="9558">
          <cell r="A9558">
            <v>511</v>
          </cell>
          <cell r="B9558" t="str">
            <v>soleselvananni@gmail.com</v>
          </cell>
          <cell r="AF9558" t="str">
            <v>PROMO: BUDINERA + TARTERA + BATIDOR SEMIAUTOMATICO</v>
          </cell>
          <cell r="AG9558">
            <v>899</v>
          </cell>
          <cell r="AH9558">
            <v>1</v>
          </cell>
          <cell r="AI9558" t="str">
            <v>046BA4829//046BA4836//046BA4824</v>
          </cell>
          <cell r="AN9558" t="str">
            <v>Sí</v>
          </cell>
        </row>
        <row r="9559">
          <cell r="A9559">
            <v>510</v>
          </cell>
          <cell r="B9559" t="str">
            <v>alevillanueva76@hotmail.com</v>
          </cell>
          <cell r="C9559">
            <v>43989</v>
          </cell>
          <cell r="D9559" t="str">
            <v>Abierta</v>
          </cell>
          <cell r="E9559" t="str">
            <v>Recibido</v>
          </cell>
          <cell r="F9559" t="str">
            <v>Enviado</v>
          </cell>
          <cell r="G9559" t="str">
            <v>ARS</v>
          </cell>
          <cell r="H9559" t="str">
            <v>3836.61</v>
          </cell>
          <cell r="I9559" t="str">
            <v>575.49</v>
          </cell>
          <cell r="J9559">
            <v>0</v>
          </cell>
          <cell r="K9559" t="str">
            <v>3261.12</v>
          </cell>
          <cell r="L9559" t="str">
            <v>Alejandra Villanueva</v>
          </cell>
          <cell r="M9559">
            <v>25257930</v>
          </cell>
          <cell r="N9559">
            <v>26682945</v>
          </cell>
          <cell r="O9559" t="str">
            <v>Alejandra Villanueva</v>
          </cell>
          <cell r="P9559">
            <v>26682945</v>
          </cell>
          <cell r="Q9559" t="str">
            <v>Chile</v>
          </cell>
          <cell r="R9559">
            <v>849</v>
          </cell>
          <cell r="T9559" t="str">
            <v>Ayres plaza</v>
          </cell>
          <cell r="U9559" t="str">
            <v>Pilar</v>
          </cell>
          <cell r="V9559">
            <v>1669</v>
          </cell>
          <cell r="W9559" t="str">
            <v>Gran Buenos Aires</v>
          </cell>
          <cell r="Y9559" t="str">
            <v>SIN CARGO (CABA Y GRAN PARTE DE GBA)</v>
          </cell>
          <cell r="Z9559" t="str">
            <v>Mercado Pago</v>
          </cell>
          <cell r="AA9559" t="str">
            <v>GIMEACCARDI</v>
          </cell>
          <cell r="AD9559">
            <v>43989</v>
          </cell>
          <cell r="AE9559">
            <v>43992</v>
          </cell>
          <cell r="AF9559" t="str">
            <v>BOWL BAMBOO BLANCO 6X15CM</v>
          </cell>
          <cell r="AG9559">
            <v>539</v>
          </cell>
          <cell r="AH9559">
            <v>1</v>
          </cell>
          <cell r="AI9559" t="str">
            <v>BA7797 merca separa con el 15%</v>
          </cell>
          <cell r="AJ9559" t="str">
            <v>Móvil</v>
          </cell>
          <cell r="AK9559" t="str">
            <v>LLEGA 12-06 ENTRE 8 Y 17 HORAS</v>
          </cell>
          <cell r="AL9559">
            <v>1517936814</v>
          </cell>
          <cell r="AM9559">
            <v>224219896</v>
          </cell>
          <cell r="AN9559" t="str">
            <v>Sí</v>
          </cell>
        </row>
        <row r="9560">
          <cell r="A9560">
            <v>510</v>
          </cell>
          <cell r="B9560" t="str">
            <v>alevillanueva76@hotmail.com</v>
          </cell>
          <cell r="AF9560" t="str">
            <v>BANDEJA BAMBOO BLANCA 30CM X 4CM</v>
          </cell>
          <cell r="AG9560" t="str">
            <v>1395.37</v>
          </cell>
          <cell r="AH9560">
            <v>1</v>
          </cell>
          <cell r="AI9560" t="str">
            <v>BA8135BLA</v>
          </cell>
          <cell r="AN9560" t="str">
            <v>Sí</v>
          </cell>
        </row>
        <row r="9561">
          <cell r="A9561">
            <v>510</v>
          </cell>
          <cell r="B9561" t="str">
            <v>alevillanueva76@hotmail.com</v>
          </cell>
          <cell r="AF9561" t="str">
            <v>BOWL BAMBOO BLANCO 14X28CM</v>
          </cell>
          <cell r="AG9561" t="str">
            <v>1332.44</v>
          </cell>
          <cell r="AH9561">
            <v>1</v>
          </cell>
          <cell r="AI9561" t="str">
            <v>BA7812</v>
          </cell>
          <cell r="AN9561" t="str">
            <v>Sí</v>
          </cell>
        </row>
        <row r="9562">
          <cell r="A9562">
            <v>510</v>
          </cell>
          <cell r="B9562" t="str">
            <v>alevillanueva76@hotmail.com</v>
          </cell>
          <cell r="AF9562" t="str">
            <v>TAMIZ ACERO INXODABLE</v>
          </cell>
          <cell r="AG9562" t="str">
            <v>569.8</v>
          </cell>
          <cell r="AH9562">
            <v>1</v>
          </cell>
          <cell r="AI9562" t="str">
            <v>046BA4748 LE PUSE EL 15%</v>
          </cell>
          <cell r="AN9562" t="str">
            <v>Sí</v>
          </cell>
        </row>
        <row r="9563">
          <cell r="A9563">
            <v>509</v>
          </cell>
          <cell r="B9563" t="str">
            <v>pspcintiasalvatierra@hotmail.com</v>
          </cell>
          <cell r="C9563">
            <v>43989</v>
          </cell>
          <cell r="D9563" t="str">
            <v>Abierta</v>
          </cell>
          <cell r="E9563" t="str">
            <v>Recibido</v>
          </cell>
          <cell r="F9563" t="str">
            <v>Enviado</v>
          </cell>
          <cell r="G9563" t="str">
            <v>ARS</v>
          </cell>
          <cell r="H9563" t="str">
            <v>2257.28</v>
          </cell>
          <cell r="I9563" t="str">
            <v>338.59</v>
          </cell>
          <cell r="J9563">
            <v>655</v>
          </cell>
          <cell r="K9563" t="str">
            <v>2573.69</v>
          </cell>
          <cell r="L9563" t="str">
            <v>Cintia Salvatierra</v>
          </cell>
          <cell r="M9563">
            <v>32070519</v>
          </cell>
          <cell r="N9563">
            <v>2214550326</v>
          </cell>
          <cell r="O9563" t="str">
            <v>Cintia Salvatierra</v>
          </cell>
          <cell r="P9563">
            <v>2214550326</v>
          </cell>
          <cell r="Q9563">
            <v>115</v>
          </cell>
          <cell r="R9563">
            <v>1727</v>
          </cell>
          <cell r="S9563">
            <v>13</v>
          </cell>
          <cell r="U9563" t="str">
            <v>La Plata</v>
          </cell>
          <cell r="V9563">
            <v>1900</v>
          </cell>
          <cell r="W9563" t="str">
            <v>Buenos Aires</v>
          </cell>
          <cell r="Y9563" t="str">
            <v>Correo Argentino - Encomienda Clásica</v>
          </cell>
          <cell r="Z9563" t="str">
            <v>Mercado Pago</v>
          </cell>
          <cell r="AA9563" t="str">
            <v>GIMEACCARDI</v>
          </cell>
          <cell r="AD9563">
            <v>43989</v>
          </cell>
          <cell r="AE9563">
            <v>43992</v>
          </cell>
          <cell r="AF9563" t="str">
            <v>BANDEJA BAMBOO BLANCO 40X5CM</v>
          </cell>
          <cell r="AG9563" t="str">
            <v>2257.28</v>
          </cell>
          <cell r="AH9563">
            <v>1</v>
          </cell>
          <cell r="AI9563" t="str">
            <v>BA8133BLA</v>
          </cell>
          <cell r="AJ9563" t="str">
            <v>Móvil</v>
          </cell>
          <cell r="AK9563" t="str">
            <v>LLEGA 11-06 ENTRE 8 Y 17 HORAS</v>
          </cell>
          <cell r="AL9563">
            <v>1517933736</v>
          </cell>
          <cell r="AM9563">
            <v>224149108</v>
          </cell>
          <cell r="AN9563" t="str">
            <v>Sí</v>
          </cell>
        </row>
        <row r="9564">
          <cell r="A9564">
            <v>508</v>
          </cell>
          <cell r="B9564" t="str">
            <v>camilagomez1912@gmail.com</v>
          </cell>
          <cell r="C9564">
            <v>43989</v>
          </cell>
          <cell r="D9564" t="str">
            <v>Abierta</v>
          </cell>
          <cell r="E9564" t="str">
            <v>Recibido</v>
          </cell>
          <cell r="F9564" t="str">
            <v>Enviado</v>
          </cell>
          <cell r="G9564" t="str">
            <v>ARS</v>
          </cell>
          <cell r="H9564">
            <v>1799</v>
          </cell>
          <cell r="I9564">
            <v>0</v>
          </cell>
          <cell r="J9564">
            <v>0</v>
          </cell>
          <cell r="K9564">
            <v>1799</v>
          </cell>
          <cell r="L9564" t="str">
            <v>Victoria Lago Romo</v>
          </cell>
          <cell r="M9564">
            <v>38721823</v>
          </cell>
          <cell r="N9564">
            <v>2945696988</v>
          </cell>
          <cell r="O9564" t="str">
            <v>Victoria Lago Romo</v>
          </cell>
          <cell r="P9564">
            <v>2945696988</v>
          </cell>
          <cell r="Q9564" t="str">
            <v>Armenia</v>
          </cell>
          <cell r="R9564">
            <v>1284</v>
          </cell>
          <cell r="T9564" t="str">
            <v>Palermo</v>
          </cell>
          <cell r="U9564" t="str">
            <v>Caba</v>
          </cell>
          <cell r="V9564">
            <v>1414</v>
          </cell>
          <cell r="W9564" t="str">
            <v>Capital Federal</v>
          </cell>
          <cell r="Y9564" t="str">
            <v>SIN CARGO (CABA Y GRAN PARTE DE GBA)</v>
          </cell>
          <cell r="Z9564" t="str">
            <v>Mercado Pago</v>
          </cell>
          <cell r="AB9564" t="str">
            <v>Avisar antes de pasar por favor asi estoy atenta</v>
          </cell>
          <cell r="AD9564">
            <v>43989</v>
          </cell>
          <cell r="AE9564">
            <v>43992</v>
          </cell>
          <cell r="AF9564" t="str">
            <v>SET: BALDE CENTRIFUGADOR + 1 TRAPEADOR CON MOPA+ REPUESTO MOPA</v>
          </cell>
          <cell r="AG9564">
            <v>1799</v>
          </cell>
          <cell r="AH9564">
            <v>1</v>
          </cell>
          <cell r="AI9564" t="str">
            <v>046LI6698</v>
          </cell>
          <cell r="AJ9564" t="str">
            <v>Web</v>
          </cell>
          <cell r="AK9564" t="str">
            <v>LLEGA 12-06 ENTRE 8 Y 17 HORAS</v>
          </cell>
          <cell r="AL9564">
            <v>1517901947</v>
          </cell>
          <cell r="AM9564">
            <v>224207442</v>
          </cell>
          <cell r="AN9564" t="str">
            <v>Sí</v>
          </cell>
        </row>
        <row r="9565">
          <cell r="A9565">
            <v>507</v>
          </cell>
          <cell r="B9565" t="str">
            <v>agostinaco@hotmail.es</v>
          </cell>
          <cell r="C9565">
            <v>43989</v>
          </cell>
          <cell r="D9565" t="str">
            <v>Abierta</v>
          </cell>
          <cell r="E9565" t="str">
            <v>Recibido</v>
          </cell>
          <cell r="F9565" t="str">
            <v>Enviado</v>
          </cell>
          <cell r="G9565" t="str">
            <v>ARS</v>
          </cell>
          <cell r="H9565" t="str">
            <v>2102.29</v>
          </cell>
          <cell r="I9565">
            <v>0</v>
          </cell>
          <cell r="J9565">
            <v>0</v>
          </cell>
          <cell r="K9565" t="str">
            <v>2102.29</v>
          </cell>
          <cell r="L9565" t="str">
            <v>Agostina Callejón Oliver</v>
          </cell>
          <cell r="M9565">
            <v>35364811</v>
          </cell>
          <cell r="N9565">
            <v>1165784811</v>
          </cell>
          <cell r="O9565" t="str">
            <v>Agostina Callejón Oliver</v>
          </cell>
          <cell r="P9565">
            <v>1165784811</v>
          </cell>
          <cell r="Q9565" t="str">
            <v>General Paunero</v>
          </cell>
          <cell r="R9565">
            <v>1246</v>
          </cell>
          <cell r="S9565">
            <v>21</v>
          </cell>
          <cell r="T9565" t="str">
            <v>Ciudad Madero</v>
          </cell>
          <cell r="U9565" t="str">
            <v>Buenos Aires</v>
          </cell>
          <cell r="V9565">
            <v>1768</v>
          </cell>
          <cell r="W9565" t="str">
            <v>Gran Buenos Aires</v>
          </cell>
          <cell r="Y9565" t="str">
            <v>SIN CARGO (CABA Y GRAN PARTE DE GBA)</v>
          </cell>
          <cell r="Z9565" t="str">
            <v>Mercado Pago</v>
          </cell>
          <cell r="AC9565" t="str">
            <v>POR FAVOR LLAMAR 1165784811 , NO LE FUNCIONA EL TIMBRE!</v>
          </cell>
          <cell r="AD9565">
            <v>43989</v>
          </cell>
          <cell r="AE9565">
            <v>43992</v>
          </cell>
          <cell r="AF9565" t="str">
            <v>RALLADOR LDE CITTRICOS LARGO C/MANGO PROTECTOR</v>
          </cell>
          <cell r="AG9565" t="str">
            <v>652.29</v>
          </cell>
          <cell r="AH9565">
            <v>1</v>
          </cell>
          <cell r="AI9565" t="str">
            <v>046BA6854</v>
          </cell>
          <cell r="AJ9565" t="str">
            <v>Móvil</v>
          </cell>
          <cell r="AK9565" t="str">
            <v>LLEGA 12-06 ENTRE 8 Y 17 HORAS</v>
          </cell>
          <cell r="AL9565">
            <v>1517892810</v>
          </cell>
          <cell r="AM9565">
            <v>224190034</v>
          </cell>
          <cell r="AN9565" t="str">
            <v>Sí</v>
          </cell>
        </row>
        <row r="9566">
          <cell r="A9566">
            <v>507</v>
          </cell>
          <cell r="B9566" t="str">
            <v>agostinaco@hotmail.es</v>
          </cell>
          <cell r="AF9566" t="str">
            <v>SET X 6 COPA DE VINO X 300CC</v>
          </cell>
          <cell r="AG9566">
            <v>1450</v>
          </cell>
          <cell r="AH9566">
            <v>1</v>
          </cell>
          <cell r="AI9566" t="str">
            <v>MS440165</v>
          </cell>
          <cell r="AN9566" t="str">
            <v>Sí</v>
          </cell>
        </row>
        <row r="9567">
          <cell r="A9567">
            <v>506</v>
          </cell>
          <cell r="B9567" t="str">
            <v>rominaforwe@yahoo.com</v>
          </cell>
          <cell r="C9567">
            <v>43989</v>
          </cell>
          <cell r="D9567" t="str">
            <v>Abierta</v>
          </cell>
          <cell r="E9567" t="str">
            <v>Recibido</v>
          </cell>
          <cell r="F9567" t="str">
            <v>Enviado</v>
          </cell>
          <cell r="G9567" t="str">
            <v>ARS</v>
          </cell>
          <cell r="H9567" t="str">
            <v>3751.29</v>
          </cell>
          <cell r="I9567">
            <v>0</v>
          </cell>
          <cell r="J9567">
            <v>0</v>
          </cell>
          <cell r="K9567" t="str">
            <v>3751.29</v>
          </cell>
          <cell r="L9567" t="str">
            <v>Romina Forwe</v>
          </cell>
          <cell r="M9567">
            <v>27312353</v>
          </cell>
          <cell r="N9567">
            <v>54952994</v>
          </cell>
          <cell r="O9567" t="str">
            <v>Romina Forwe</v>
          </cell>
          <cell r="P9567">
            <v>54952994</v>
          </cell>
          <cell r="Q9567" t="str">
            <v>Emilio mitre</v>
          </cell>
          <cell r="R9567">
            <v>1070</v>
          </cell>
          <cell r="S9567">
            <v>9</v>
          </cell>
          <cell r="T9567" t="str">
            <v>Parque chacabuco</v>
          </cell>
          <cell r="U9567" t="str">
            <v>Caba</v>
          </cell>
          <cell r="V9567">
            <v>1424</v>
          </cell>
          <cell r="W9567" t="str">
            <v>Capital Federal</v>
          </cell>
          <cell r="Y9567" t="str">
            <v>SIN CARGO (CABA Y GRAN PARTE DE GBA)</v>
          </cell>
          <cell r="Z9567" t="str">
            <v>Mercado Pago</v>
          </cell>
          <cell r="AD9567">
            <v>43989</v>
          </cell>
          <cell r="AE9567">
            <v>43991</v>
          </cell>
          <cell r="AF9567" t="str">
            <v>BANDEJA BAMBOO BLANCO 40X5CM</v>
          </cell>
          <cell r="AG9567" t="str">
            <v>2257.28</v>
          </cell>
          <cell r="AH9567">
            <v>1</v>
          </cell>
          <cell r="AI9567" t="str">
            <v>BA8133BLA</v>
          </cell>
          <cell r="AJ9567" t="str">
            <v>Móvil</v>
          </cell>
          <cell r="AK9567" t="str">
            <v xml:space="preserve">LLEGA 10-06 ENTRE 8 Y 17 HORAS </v>
          </cell>
          <cell r="AL9567">
            <v>1517877100</v>
          </cell>
          <cell r="AM9567">
            <v>224166962</v>
          </cell>
          <cell r="AN9567" t="str">
            <v>Sí</v>
          </cell>
        </row>
        <row r="9568">
          <cell r="A9568">
            <v>506</v>
          </cell>
          <cell r="B9568" t="str">
            <v>rominaforwe@yahoo.com</v>
          </cell>
          <cell r="AF9568" t="str">
            <v>TAZA ROMA DE CERAMICA ROSA 275ML</v>
          </cell>
          <cell r="AG9568">
            <v>600</v>
          </cell>
          <cell r="AH9568">
            <v>1</v>
          </cell>
          <cell r="AI9568" t="str">
            <v>PO378713NN MERCA SEPA</v>
          </cell>
          <cell r="AN9568" t="str">
            <v>Sí</v>
          </cell>
        </row>
        <row r="9569">
          <cell r="A9569">
            <v>506</v>
          </cell>
          <cell r="B9569" t="str">
            <v>rominaforwe@yahoo.com</v>
          </cell>
          <cell r="AF9569" t="str">
            <v>TAZA ROMA DE CERAMICA CRUDO 275ML</v>
          </cell>
          <cell r="AG9569">
            <v>600</v>
          </cell>
          <cell r="AH9569">
            <v>1</v>
          </cell>
          <cell r="AI9569" t="str">
            <v>PO285713NN MERCA SEPARADA</v>
          </cell>
          <cell r="AN9569" t="str">
            <v>Sí</v>
          </cell>
        </row>
        <row r="9570">
          <cell r="A9570">
            <v>506</v>
          </cell>
          <cell r="B9570" t="str">
            <v>rominaforwe@yahoo.com</v>
          </cell>
          <cell r="AF9570" t="str">
            <v>SECAPLATOS SILICONA 30.5 X 20.5 CM (Verde)</v>
          </cell>
          <cell r="AG9570" t="str">
            <v>294.01</v>
          </cell>
          <cell r="AH9570">
            <v>1</v>
          </cell>
          <cell r="AI9570" t="str">
            <v>BA3015 MERCA SEPA</v>
          </cell>
          <cell r="AN9570" t="str">
            <v>Sí</v>
          </cell>
        </row>
        <row r="9571">
          <cell r="A9571">
            <v>505</v>
          </cell>
          <cell r="B9571" t="str">
            <v>mery_jorba@hotmail.com</v>
          </cell>
          <cell r="C9571">
            <v>43989</v>
          </cell>
          <cell r="D9571" t="str">
            <v>Abierta</v>
          </cell>
          <cell r="E9571" t="str">
            <v>Recibido</v>
          </cell>
          <cell r="F9571" t="str">
            <v>Enviado</v>
          </cell>
          <cell r="G9571" t="str">
            <v>ARS</v>
          </cell>
          <cell r="H9571" t="str">
            <v>952.86</v>
          </cell>
          <cell r="I9571" t="str">
            <v>142.93</v>
          </cell>
          <cell r="J9571">
            <v>0</v>
          </cell>
          <cell r="K9571" t="str">
            <v>809.93</v>
          </cell>
          <cell r="L9571" t="str">
            <v>Maria jorba</v>
          </cell>
          <cell r="M9571">
            <v>34813660</v>
          </cell>
          <cell r="N9571">
            <v>56515926</v>
          </cell>
          <cell r="O9571" t="str">
            <v>Maria jorba</v>
          </cell>
          <cell r="P9571">
            <v>56515926</v>
          </cell>
          <cell r="Q9571" t="str">
            <v>Uriburu</v>
          </cell>
          <cell r="R9571">
            <v>1417</v>
          </cell>
          <cell r="S9571" t="str">
            <v>1b</v>
          </cell>
          <cell r="U9571" t="str">
            <v>Capital Federal</v>
          </cell>
          <cell r="V9571">
            <v>1114</v>
          </cell>
          <cell r="W9571" t="str">
            <v>Capital Federal</v>
          </cell>
          <cell r="Y9571" t="str">
            <v>SIN CARGO (CABA Y GRAN PARTE DE GBA)</v>
          </cell>
          <cell r="Z9571" t="str">
            <v>Mercado Pago</v>
          </cell>
          <cell r="AA9571" t="str">
            <v>GIMEACCARDI</v>
          </cell>
          <cell r="AB9571" t="str">
            <v>Hola! Por favor, podrían enviar el perfumero en gris? Gracias!</v>
          </cell>
          <cell r="AD9571">
            <v>43989</v>
          </cell>
          <cell r="AE9571">
            <v>43992</v>
          </cell>
          <cell r="AF9571" t="str">
            <v>VASO BLANCO FACETADO Y EXPRIMIDOR</v>
          </cell>
          <cell r="AG9571" t="str">
            <v>184.99</v>
          </cell>
          <cell r="AH9571">
            <v>1</v>
          </cell>
          <cell r="AI9571" t="str">
            <v>BP24001 BIPO</v>
          </cell>
          <cell r="AJ9571" t="str">
            <v>Web</v>
          </cell>
          <cell r="AK9571" t="str">
            <v>LLEGA 12-06 ENTRE 8 Y 17 HORAS</v>
          </cell>
          <cell r="AL9571">
            <v>1517872127</v>
          </cell>
          <cell r="AM9571">
            <v>224088965</v>
          </cell>
          <cell r="AN9571" t="str">
            <v>Sí</v>
          </cell>
        </row>
        <row r="9572">
          <cell r="A9572">
            <v>505</v>
          </cell>
          <cell r="B9572" t="str">
            <v>mery_jorba@hotmail.com</v>
          </cell>
          <cell r="AF9572" t="str">
            <v>RALLADOR DE MANZANA VARIOS COLORES + CUCHARA (Naranja)</v>
          </cell>
          <cell r="AG9572" t="str">
            <v>122.52</v>
          </cell>
          <cell r="AH9572">
            <v>1</v>
          </cell>
          <cell r="AN9572" t="str">
            <v>Sí</v>
          </cell>
        </row>
        <row r="9573">
          <cell r="A9573">
            <v>505</v>
          </cell>
          <cell r="B9573" t="str">
            <v>mery_jorba@hotmail.com</v>
          </cell>
          <cell r="AF9573" t="str">
            <v>DIFUSOR DE VIDRIO EN 4 COLORES DE 10CM</v>
          </cell>
          <cell r="AG9573" t="str">
            <v>331.85</v>
          </cell>
          <cell r="AH9573">
            <v>1</v>
          </cell>
          <cell r="AI9573" t="str">
            <v>BO7484</v>
          </cell>
          <cell r="AN9573" t="str">
            <v>Sí</v>
          </cell>
        </row>
        <row r="9574">
          <cell r="A9574">
            <v>505</v>
          </cell>
          <cell r="B9574" t="str">
            <v>mery_jorba@hotmail.com</v>
          </cell>
          <cell r="AF9574" t="str">
            <v>BATIDOR SEMIAUTOMATICO 34 CM</v>
          </cell>
          <cell r="AG9574" t="str">
            <v>313.5</v>
          </cell>
          <cell r="AH9574">
            <v>1</v>
          </cell>
          <cell r="AI9574" t="str">
            <v>046BA4824</v>
          </cell>
          <cell r="AN9574" t="str">
            <v>Sí</v>
          </cell>
        </row>
        <row r="9575">
          <cell r="A9575">
            <v>504</v>
          </cell>
          <cell r="B9575" t="str">
            <v>delfi_cuitino@hotmail.com</v>
          </cell>
          <cell r="C9575">
            <v>43989</v>
          </cell>
          <cell r="D9575" t="str">
            <v>Abierta</v>
          </cell>
          <cell r="E9575" t="str">
            <v>Recibido</v>
          </cell>
          <cell r="F9575" t="str">
            <v>Enviado</v>
          </cell>
          <cell r="G9575" t="str">
            <v>ARS</v>
          </cell>
          <cell r="H9575" t="str">
            <v>754.57</v>
          </cell>
          <cell r="I9575" t="str">
            <v>113.19</v>
          </cell>
          <cell r="J9575">
            <v>0</v>
          </cell>
          <cell r="K9575" t="str">
            <v>641.38</v>
          </cell>
          <cell r="L9575" t="str">
            <v>Delfina Cuitiño</v>
          </cell>
          <cell r="M9575">
            <v>42193670</v>
          </cell>
          <cell r="N9575">
            <v>1131922533</v>
          </cell>
          <cell r="O9575" t="str">
            <v>Delfina Cuitiño</v>
          </cell>
          <cell r="P9575">
            <v>1131922533</v>
          </cell>
          <cell r="Q9575" t="str">
            <v>Mayor irusta</v>
          </cell>
          <cell r="R9575">
            <v>3777</v>
          </cell>
          <cell r="U9575" t="str">
            <v>Buenos aires</v>
          </cell>
          <cell r="V9575">
            <v>1661</v>
          </cell>
          <cell r="W9575" t="str">
            <v>Gran Buenos Aires</v>
          </cell>
          <cell r="Y9575" t="str">
            <v>SIN CARGO (CABA Y GRAN PARTE DE GBA)</v>
          </cell>
          <cell r="Z9575" t="str">
            <v>Mercado Pago</v>
          </cell>
          <cell r="AA9575" t="str">
            <v>GIMEACCARDI</v>
          </cell>
          <cell r="AD9575">
            <v>43989</v>
          </cell>
          <cell r="AE9575">
            <v>43992</v>
          </cell>
          <cell r="AF9575" t="str">
            <v>FLORERO DE VIDRIO TRANSPARENTE 30X6.5CM</v>
          </cell>
          <cell r="AG9575" t="str">
            <v>381.91</v>
          </cell>
          <cell r="AH9575">
            <v>1</v>
          </cell>
          <cell r="AI9575" t="str">
            <v>JA6424</v>
          </cell>
          <cell r="AJ9575" t="str">
            <v>Móvil</v>
          </cell>
          <cell r="AK9575" t="str">
            <v>LLEGA 11-06 ENTRE 8 Y 17 HORAS</v>
          </cell>
          <cell r="AL9575">
            <v>1517870480</v>
          </cell>
          <cell r="AM9575">
            <v>224173865</v>
          </cell>
          <cell r="AN9575" t="str">
            <v>Sí</v>
          </cell>
        </row>
        <row r="9576">
          <cell r="A9576">
            <v>504</v>
          </cell>
          <cell r="B9576" t="str">
            <v>delfi_cuitino@hotmail.com</v>
          </cell>
          <cell r="AF9576" t="str">
            <v>FRASCO VIDRIO 19CM X 9CM DIAM</v>
          </cell>
          <cell r="AG9576" t="str">
            <v>372.66</v>
          </cell>
          <cell r="AH9576">
            <v>1</v>
          </cell>
          <cell r="AI9576" t="str">
            <v>BA6431 MERRCA SEPARADA</v>
          </cell>
          <cell r="AN9576" t="str">
            <v>Sí</v>
          </cell>
        </row>
        <row r="9577">
          <cell r="A9577">
            <v>503</v>
          </cell>
          <cell r="B9577" t="str">
            <v>Muthinor@gmail.com</v>
          </cell>
          <cell r="C9577">
            <v>43989</v>
          </cell>
          <cell r="D9577" t="str">
            <v>Abierta</v>
          </cell>
          <cell r="E9577" t="str">
            <v>Recibido</v>
          </cell>
          <cell r="F9577" t="str">
            <v>Enviado</v>
          </cell>
          <cell r="G9577" t="str">
            <v>ARS</v>
          </cell>
          <cell r="H9577">
            <v>1799</v>
          </cell>
          <cell r="I9577">
            <v>0</v>
          </cell>
          <cell r="J9577">
            <v>0</v>
          </cell>
          <cell r="K9577">
            <v>1799</v>
          </cell>
          <cell r="L9577" t="str">
            <v>Gonzalo Garcia</v>
          </cell>
          <cell r="M9577">
            <v>37489676</v>
          </cell>
          <cell r="N9577">
            <v>3513153456</v>
          </cell>
          <cell r="O9577" t="str">
            <v>Gonzalo Garcia</v>
          </cell>
          <cell r="P9577">
            <v>3513153456</v>
          </cell>
          <cell r="Q9577" t="str">
            <v>Cosme Argerich</v>
          </cell>
          <cell r="R9577">
            <v>2029</v>
          </cell>
          <cell r="S9577" t="str">
            <v>1PB</v>
          </cell>
          <cell r="T9577" t="str">
            <v>Villa adelina</v>
          </cell>
          <cell r="U9577" t="str">
            <v>Buenos Aires</v>
          </cell>
          <cell r="V9577">
            <v>1607</v>
          </cell>
          <cell r="W9577" t="str">
            <v>Gran Buenos Aires</v>
          </cell>
          <cell r="Y9577" t="str">
            <v>SIN CARGO (CABA Y GRAN PARTE DE GBA)</v>
          </cell>
          <cell r="Z9577" t="str">
            <v>Mercado Pago</v>
          </cell>
          <cell r="AD9577">
            <v>43989</v>
          </cell>
          <cell r="AE9577">
            <v>43992</v>
          </cell>
          <cell r="AF9577" t="str">
            <v>SET: BALDE CENTRIFUGADOR + 1 TRAPEADOR CON MOPA+ REPUESTO MOPA</v>
          </cell>
          <cell r="AG9577">
            <v>1799</v>
          </cell>
          <cell r="AH9577">
            <v>1</v>
          </cell>
          <cell r="AI9577" t="str">
            <v>046LI6698</v>
          </cell>
          <cell r="AJ9577" t="str">
            <v>Web</v>
          </cell>
          <cell r="AK9577" t="str">
            <v>LLEGA 11-06 ENTRE 8 Y 17 HORAS</v>
          </cell>
          <cell r="AL9577">
            <v>1517844003</v>
          </cell>
          <cell r="AM9577">
            <v>224149563</v>
          </cell>
          <cell r="AN9577" t="str">
            <v>Sí</v>
          </cell>
        </row>
        <row r="9578">
          <cell r="A9578">
            <v>502</v>
          </cell>
          <cell r="B9578" t="str">
            <v>melinaarocio@gmail.com</v>
          </cell>
          <cell r="C9578">
            <v>43989</v>
          </cell>
          <cell r="D9578" t="str">
            <v>Abierta</v>
          </cell>
          <cell r="E9578" t="str">
            <v>Recibido</v>
          </cell>
          <cell r="F9578" t="str">
            <v>Enviado</v>
          </cell>
          <cell r="G9578" t="str">
            <v>ARS</v>
          </cell>
          <cell r="H9578" t="str">
            <v>542.37</v>
          </cell>
          <cell r="I9578">
            <v>0</v>
          </cell>
          <cell r="J9578">
            <v>0</v>
          </cell>
          <cell r="K9578" t="str">
            <v>542.37</v>
          </cell>
          <cell r="L9578" t="str">
            <v>Melina Castro</v>
          </cell>
          <cell r="M9578">
            <v>40144785</v>
          </cell>
          <cell r="N9578">
            <v>1159269243</v>
          </cell>
          <cell r="O9578" t="str">
            <v>Melina Castro</v>
          </cell>
          <cell r="P9578">
            <v>1159269243</v>
          </cell>
          <cell r="Q9578">
            <v>31</v>
          </cell>
          <cell r="R9578">
            <v>3750</v>
          </cell>
          <cell r="T9578" t="str">
            <v>Villa España</v>
          </cell>
          <cell r="U9578" t="str">
            <v>Berazategui</v>
          </cell>
          <cell r="V9578">
            <v>1884</v>
          </cell>
          <cell r="W9578" t="str">
            <v>Gran Buenos Aires</v>
          </cell>
          <cell r="Y9578" t="str">
            <v>SIN CARGO (CABA Y GRAN PARTE DE GBA)</v>
          </cell>
          <cell r="Z9578" t="str">
            <v>Mercado Pago</v>
          </cell>
          <cell r="AD9578">
            <v>43989</v>
          </cell>
          <cell r="AE9578">
            <v>43992</v>
          </cell>
          <cell r="AF9578" t="str">
            <v>RALLADOR DE MANO MEDIANO 20 CM</v>
          </cell>
          <cell r="AG9578" t="str">
            <v>43.87</v>
          </cell>
          <cell r="AH9578">
            <v>1</v>
          </cell>
          <cell r="AI9578" t="str">
            <v>BA7382</v>
          </cell>
          <cell r="AJ9578" t="str">
            <v>Móvil</v>
          </cell>
          <cell r="AK9578" t="str">
            <v>LLEGA 11-06 ENTRE 8 Y 17 HORAS</v>
          </cell>
          <cell r="AL9578">
            <v>1517841287</v>
          </cell>
          <cell r="AM9578">
            <v>224081311</v>
          </cell>
          <cell r="AN9578" t="str">
            <v>Sí</v>
          </cell>
        </row>
        <row r="9579">
          <cell r="A9579">
            <v>502</v>
          </cell>
          <cell r="B9579" t="str">
            <v>melinaarocio@gmail.com</v>
          </cell>
          <cell r="AF9579" t="str">
            <v>BOWL CAPACIDAD 2.5 LTS (Blanco)</v>
          </cell>
          <cell r="AG9579" t="str">
            <v>216.7</v>
          </cell>
          <cell r="AH9579">
            <v>1</v>
          </cell>
          <cell r="AI9579" t="str">
            <v>BP02001</v>
          </cell>
          <cell r="AN9579" t="str">
            <v>Sí</v>
          </cell>
        </row>
        <row r="9580">
          <cell r="A9580">
            <v>502</v>
          </cell>
          <cell r="B9580" t="str">
            <v>melinaarocio@gmail.com</v>
          </cell>
          <cell r="AF9580" t="str">
            <v>MOLDE TARTERA 27 CM DIAM</v>
          </cell>
          <cell r="AG9580" t="str">
            <v>281.8</v>
          </cell>
          <cell r="AH9580">
            <v>1</v>
          </cell>
          <cell r="AI9580" t="str">
            <v>046BA4836 CON EL 15%</v>
          </cell>
          <cell r="AN9580" t="str">
            <v>Sí</v>
          </cell>
        </row>
        <row r="9581">
          <cell r="A9581">
            <v>501</v>
          </cell>
          <cell r="B9581" t="str">
            <v>albarracin.marce@hotmail.es</v>
          </cell>
          <cell r="C9581">
            <v>43989</v>
          </cell>
          <cell r="D9581" t="str">
            <v>Abierta</v>
          </cell>
          <cell r="E9581" t="str">
            <v>Recibido</v>
          </cell>
          <cell r="F9581" t="str">
            <v>Enviado</v>
          </cell>
          <cell r="G9581" t="str">
            <v>ARS</v>
          </cell>
          <cell r="H9581" t="str">
            <v>1468.8</v>
          </cell>
          <cell r="I9581">
            <v>0</v>
          </cell>
          <cell r="J9581">
            <v>0</v>
          </cell>
          <cell r="K9581" t="str">
            <v>1468.8</v>
          </cell>
          <cell r="L9581" t="str">
            <v>Marcela Albarracin</v>
          </cell>
          <cell r="M9581">
            <v>36263220</v>
          </cell>
          <cell r="N9581">
            <v>11697585</v>
          </cell>
          <cell r="O9581" t="str">
            <v>Marcela Albarracin</v>
          </cell>
          <cell r="P9581">
            <v>11697585</v>
          </cell>
          <cell r="Q9581" t="str">
            <v>Manzana 12 C6</v>
          </cell>
          <cell r="R9581">
            <v>6</v>
          </cell>
          <cell r="S9581" t="str">
            <v>Pb A</v>
          </cell>
          <cell r="T9581" t="str">
            <v>Don orione</v>
          </cell>
          <cell r="U9581" t="str">
            <v>Claypole</v>
          </cell>
          <cell r="V9581">
            <v>1849</v>
          </cell>
          <cell r="W9581" t="str">
            <v>Gran Buenos Aires</v>
          </cell>
          <cell r="Y9581" t="str">
            <v>SIN CARGO (CABA Y GRAN PARTE DE GBA)</v>
          </cell>
          <cell r="Z9581" t="str">
            <v>Mercado Pago</v>
          </cell>
          <cell r="AB9581" t="str">
            <v>Dirección Mz 12 c6 pb a. Claypole, Don Orione.</v>
          </cell>
          <cell r="AD9581">
            <v>43989</v>
          </cell>
          <cell r="AE9581">
            <v>43992</v>
          </cell>
          <cell r="AF9581" t="str">
            <v>PROMO: BUDINERA + TARTERA + BATIDOR SEMIAUTOMATICO</v>
          </cell>
          <cell r="AG9581">
            <v>899</v>
          </cell>
          <cell r="AH9581">
            <v>1</v>
          </cell>
          <cell r="AI9581" t="str">
            <v>046BA4829//046BA4836//046BA4824</v>
          </cell>
          <cell r="AJ9581" t="str">
            <v>Móvil</v>
          </cell>
          <cell r="AK9581" t="str">
            <v>LLEGA 11-06 ENTRE 8 Y 17 HORAS</v>
          </cell>
          <cell r="AL9581">
            <v>1517831891</v>
          </cell>
          <cell r="AM9581">
            <v>224100229</v>
          </cell>
          <cell r="AN9581" t="str">
            <v>Sí</v>
          </cell>
        </row>
        <row r="9582">
          <cell r="A9582">
            <v>501</v>
          </cell>
          <cell r="B9582" t="str">
            <v>albarracin.marce@hotmail.es</v>
          </cell>
          <cell r="AF9582" t="str">
            <v>TAMIZ ACERO INXODABLE</v>
          </cell>
          <cell r="AG9582" t="str">
            <v>569.8</v>
          </cell>
          <cell r="AH9582">
            <v>1</v>
          </cell>
          <cell r="AI9582" t="str">
            <v>046BA4748 LE PUSE EL 15%</v>
          </cell>
          <cell r="AN9582" t="str">
            <v>Sí</v>
          </cell>
        </row>
        <row r="9583">
          <cell r="A9583">
            <v>500</v>
          </cell>
          <cell r="B9583" t="str">
            <v>rosanacaballero@hotmail.com</v>
          </cell>
          <cell r="C9583">
            <v>43989</v>
          </cell>
          <cell r="D9583" t="str">
            <v>Abierta</v>
          </cell>
          <cell r="E9583" t="str">
            <v>Recibido</v>
          </cell>
          <cell r="F9583" t="str">
            <v>Enviado</v>
          </cell>
          <cell r="G9583" t="str">
            <v>ARS</v>
          </cell>
          <cell r="H9583" t="str">
            <v>928.27</v>
          </cell>
          <cell r="I9583">
            <v>0</v>
          </cell>
          <cell r="J9583">
            <v>0</v>
          </cell>
          <cell r="K9583" t="str">
            <v>928.27</v>
          </cell>
          <cell r="L9583" t="str">
            <v>Rosana Alicia Caballero</v>
          </cell>
          <cell r="M9583">
            <v>36062681</v>
          </cell>
          <cell r="N9583">
            <v>1126756048</v>
          </cell>
          <cell r="O9583" t="str">
            <v>Rosana Alicia Caballero</v>
          </cell>
          <cell r="P9583">
            <v>1126756048</v>
          </cell>
          <cell r="Q9583" t="str">
            <v>Gallo</v>
          </cell>
          <cell r="R9583">
            <v>908</v>
          </cell>
          <cell r="S9583" t="str">
            <v>6to 20</v>
          </cell>
          <cell r="U9583" t="str">
            <v>Capital Federal</v>
          </cell>
          <cell r="V9583">
            <v>1172</v>
          </cell>
          <cell r="W9583" t="str">
            <v>Capital Federal</v>
          </cell>
          <cell r="Y9583" t="str">
            <v>SIN CARGO (CABA Y GRAN PARTE DE GBA)</v>
          </cell>
          <cell r="Z9583" t="str">
            <v>Mercado Pago</v>
          </cell>
          <cell r="AD9583">
            <v>43989</v>
          </cell>
          <cell r="AE9583">
            <v>43991</v>
          </cell>
          <cell r="AF9583" t="str">
            <v>RALLADOR DE MANO MEDIANO 20 CM</v>
          </cell>
          <cell r="AG9583" t="str">
            <v>43.87</v>
          </cell>
          <cell r="AH9583">
            <v>1</v>
          </cell>
          <cell r="AI9583" t="str">
            <v>BA7382</v>
          </cell>
          <cell r="AJ9583" t="str">
            <v>Móvil</v>
          </cell>
          <cell r="AK9583" t="str">
            <v xml:space="preserve">LLEGA 10-06 ENTRE 8 Y 17 HORAS </v>
          </cell>
          <cell r="AL9583">
            <v>1517805548</v>
          </cell>
          <cell r="AM9583">
            <v>224103730</v>
          </cell>
          <cell r="AN9583" t="str">
            <v>Sí</v>
          </cell>
        </row>
        <row r="9584">
          <cell r="A9584">
            <v>500</v>
          </cell>
          <cell r="B9584" t="str">
            <v>rosanacaballero@hotmail.com</v>
          </cell>
          <cell r="AF9584" t="str">
            <v>MOLDE BUDINERA</v>
          </cell>
          <cell r="AG9584" t="str">
            <v>442.2</v>
          </cell>
          <cell r="AH9584">
            <v>2</v>
          </cell>
          <cell r="AI9584" t="str">
            <v>046BA4829</v>
          </cell>
          <cell r="AN9584" t="str">
            <v>Sí</v>
          </cell>
        </row>
        <row r="9585">
          <cell r="A9585">
            <v>499</v>
          </cell>
          <cell r="B9585" t="str">
            <v>tole_20@hotmail.com</v>
          </cell>
          <cell r="C9585">
            <v>43989</v>
          </cell>
          <cell r="D9585" t="str">
            <v>Abierta</v>
          </cell>
          <cell r="E9585" t="str">
            <v>Recibido</v>
          </cell>
          <cell r="F9585" t="str">
            <v>Enviado</v>
          </cell>
          <cell r="G9585" t="str">
            <v>ARS</v>
          </cell>
          <cell r="H9585" t="str">
            <v>1445.06</v>
          </cell>
          <cell r="I9585">
            <v>0</v>
          </cell>
          <cell r="J9585">
            <v>0</v>
          </cell>
          <cell r="K9585" t="str">
            <v>1445.06</v>
          </cell>
          <cell r="L9585" t="str">
            <v>Antonela Martinez</v>
          </cell>
          <cell r="M9585">
            <v>28783237</v>
          </cell>
          <cell r="N9585">
            <v>2268403990</v>
          </cell>
          <cell r="O9585" t="str">
            <v>Antonela Martinez</v>
          </cell>
          <cell r="P9585">
            <v>2268403990</v>
          </cell>
          <cell r="Q9585" t="str">
            <v>Av hipólito Yrigoyen</v>
          </cell>
          <cell r="R9585">
            <v>3450</v>
          </cell>
          <cell r="S9585" t="str">
            <v>5B</v>
          </cell>
          <cell r="T9585" t="str">
            <v>Almagro</v>
          </cell>
          <cell r="U9585" t="str">
            <v>Caba</v>
          </cell>
          <cell r="V9585">
            <v>1208</v>
          </cell>
          <cell r="W9585" t="str">
            <v>Capital Federal</v>
          </cell>
          <cell r="Y9585" t="str">
            <v>SIN CARGO (CABA Y GRAN PARTE DE GBA)</v>
          </cell>
          <cell r="Z9585" t="str">
            <v>Mercado Pago</v>
          </cell>
          <cell r="AD9585">
            <v>43989</v>
          </cell>
          <cell r="AE9585">
            <v>43991</v>
          </cell>
          <cell r="AF9585" t="str">
            <v>VASO TERMICO CON TAPA Y FAJA (Beige)</v>
          </cell>
          <cell r="AG9585" t="str">
            <v>296.47</v>
          </cell>
          <cell r="AH9585">
            <v>1</v>
          </cell>
          <cell r="AI9585" t="str">
            <v>019BA7578</v>
          </cell>
          <cell r="AJ9585" t="str">
            <v>Móvil</v>
          </cell>
          <cell r="AK9585" t="str">
            <v xml:space="preserve">LLEGA 10-06 ENTRE 8 Y 17 HORAS </v>
          </cell>
          <cell r="AL9585">
            <v>1517799545</v>
          </cell>
          <cell r="AM9585">
            <v>224102117</v>
          </cell>
          <cell r="AN9585" t="str">
            <v>Sí</v>
          </cell>
        </row>
        <row r="9586">
          <cell r="A9586">
            <v>499</v>
          </cell>
          <cell r="B9586" t="str">
            <v>tole_20@hotmail.com</v>
          </cell>
          <cell r="AF9586" t="str">
            <v>CORTINA DE BAÑO BLANCA 180 X 200 CM</v>
          </cell>
          <cell r="AG9586" t="str">
            <v>1148.59</v>
          </cell>
          <cell r="AH9586">
            <v>1</v>
          </cell>
          <cell r="AI9586" t="str">
            <v>AB7346</v>
          </cell>
          <cell r="AN9586" t="str">
            <v>Sí</v>
          </cell>
        </row>
        <row r="9587">
          <cell r="A9587">
            <v>498</v>
          </cell>
          <cell r="B9587" t="str">
            <v>cande.gfr@gmail.com</v>
          </cell>
          <cell r="C9587">
            <v>43989</v>
          </cell>
          <cell r="D9587" t="str">
            <v>Abierta</v>
          </cell>
          <cell r="E9587" t="str">
            <v>Recibido</v>
          </cell>
          <cell r="F9587" t="str">
            <v>Enviado</v>
          </cell>
          <cell r="G9587" t="str">
            <v>ARS</v>
          </cell>
          <cell r="H9587" t="str">
            <v>3655.1</v>
          </cell>
          <cell r="I9587">
            <v>0</v>
          </cell>
          <cell r="J9587">
            <v>0</v>
          </cell>
          <cell r="K9587" t="str">
            <v>3655.1</v>
          </cell>
          <cell r="L9587" t="str">
            <v>Candela Gómez Franco</v>
          </cell>
          <cell r="M9587">
            <v>37417443</v>
          </cell>
          <cell r="N9587">
            <v>1144062502</v>
          </cell>
          <cell r="O9587" t="str">
            <v>Candela Gómez Franco</v>
          </cell>
          <cell r="P9587">
            <v>1144062502</v>
          </cell>
          <cell r="Q9587" t="str">
            <v>Avellaneda</v>
          </cell>
          <cell r="R9587">
            <v>1148</v>
          </cell>
          <cell r="S9587" t="str">
            <v>14 F</v>
          </cell>
          <cell r="T9587" t="str">
            <v>Caballito</v>
          </cell>
          <cell r="U9587" t="str">
            <v>Capital Federal</v>
          </cell>
          <cell r="V9587">
            <v>1405</v>
          </cell>
          <cell r="W9587" t="str">
            <v>Capital Federal</v>
          </cell>
          <cell r="Y9587" t="str">
            <v>SIN CARGO (CABA Y GRAN PARTE DE GBA)</v>
          </cell>
          <cell r="Z9587" t="str">
            <v>Mercado Pago</v>
          </cell>
          <cell r="AD9587">
            <v>43989</v>
          </cell>
          <cell r="AE9587">
            <v>43991</v>
          </cell>
          <cell r="AF9587" t="str">
            <v>BANDEJA BAMBOO BLANCA 30CM X 4CM</v>
          </cell>
          <cell r="AG9587" t="str">
            <v>1395.37</v>
          </cell>
          <cell r="AH9587">
            <v>1</v>
          </cell>
          <cell r="AI9587" t="str">
            <v>BA8135BLA</v>
          </cell>
          <cell r="AJ9587" t="str">
            <v>Móvil</v>
          </cell>
          <cell r="AK9587" t="str">
            <v xml:space="preserve">LLEGA 10-06 ENTRE 8 Y 17 HORAS </v>
          </cell>
          <cell r="AL9587">
            <v>1517784760</v>
          </cell>
          <cell r="AM9587">
            <v>224095666</v>
          </cell>
          <cell r="AN9587" t="str">
            <v>Sí</v>
          </cell>
        </row>
        <row r="9588">
          <cell r="A9588">
            <v>498</v>
          </cell>
          <cell r="B9588" t="str">
            <v>cande.gfr@gmail.com</v>
          </cell>
          <cell r="AF9588" t="str">
            <v>FRASCO VIDRIO 19CM X 9CM DIAM</v>
          </cell>
          <cell r="AG9588" t="str">
            <v>372.66</v>
          </cell>
          <cell r="AH9588">
            <v>1</v>
          </cell>
          <cell r="AI9588" t="str">
            <v>BA6431 MERRCA SEPARADA</v>
          </cell>
          <cell r="AN9588" t="str">
            <v>Sí</v>
          </cell>
        </row>
        <row r="9589">
          <cell r="A9589">
            <v>498</v>
          </cell>
          <cell r="B9589" t="str">
            <v>cande.gfr@gmail.com</v>
          </cell>
          <cell r="AF9589" t="str">
            <v>BANDEJA BAMBOO NEGRO 30X4CM</v>
          </cell>
          <cell r="AG9589" t="str">
            <v>1395.37</v>
          </cell>
          <cell r="AH9589">
            <v>1</v>
          </cell>
          <cell r="AI9589" t="str">
            <v>BA8135NEG</v>
          </cell>
          <cell r="AN9589" t="str">
            <v>Sí</v>
          </cell>
        </row>
        <row r="9590">
          <cell r="A9590">
            <v>498</v>
          </cell>
          <cell r="B9590" t="str">
            <v>cande.gfr@gmail.com</v>
          </cell>
          <cell r="AF9590" t="str">
            <v>BOWL BAMBOO GRIS PETROLEO 6X12CM</v>
          </cell>
          <cell r="AG9590" t="str">
            <v>491.7</v>
          </cell>
          <cell r="AH9590">
            <v>1</v>
          </cell>
          <cell r="AI9590" t="str">
            <v>BA8205 MERCA SEPARADA</v>
          </cell>
          <cell r="AN9590" t="str">
            <v>Sí</v>
          </cell>
        </row>
        <row r="9591">
          <cell r="A9591">
            <v>497</v>
          </cell>
          <cell r="B9591" t="str">
            <v>vanalub@gmail.com</v>
          </cell>
          <cell r="C9591">
            <v>43989</v>
          </cell>
          <cell r="D9591" t="str">
            <v>Abierta</v>
          </cell>
          <cell r="E9591" t="str">
            <v>Recibido</v>
          </cell>
          <cell r="F9591" t="str">
            <v>Enviado</v>
          </cell>
          <cell r="G9591" t="str">
            <v>ARS</v>
          </cell>
          <cell r="H9591">
            <v>899</v>
          </cell>
          <cell r="I9591">
            <v>0</v>
          </cell>
          <cell r="J9591">
            <v>0</v>
          </cell>
          <cell r="K9591">
            <v>899</v>
          </cell>
          <cell r="L9591" t="str">
            <v>Vanina Lubrano</v>
          </cell>
          <cell r="M9591">
            <v>27288623584</v>
          </cell>
          <cell r="N9591">
            <v>111550035512</v>
          </cell>
          <cell r="O9591" t="str">
            <v>Vanina Lubrano</v>
          </cell>
          <cell r="P9591">
            <v>111550035512</v>
          </cell>
          <cell r="Q9591" t="str">
            <v>Bolivar</v>
          </cell>
          <cell r="R9591">
            <v>355</v>
          </cell>
          <cell r="S9591" t="str">
            <v>2A</v>
          </cell>
          <cell r="T9591" t="str">
            <v>Monserrat</v>
          </cell>
          <cell r="U9591" t="str">
            <v>Caba</v>
          </cell>
          <cell r="V9591">
            <v>1066</v>
          </cell>
          <cell r="W9591" t="str">
            <v>Capital Federal</v>
          </cell>
          <cell r="Y9591" t="str">
            <v>SIN CARGO (CABA Y GRAN PARTE DE GBA)</v>
          </cell>
          <cell r="Z9591" t="str">
            <v>Mercado Pago</v>
          </cell>
          <cell r="AD9591">
            <v>43989</v>
          </cell>
          <cell r="AE9591">
            <v>43991</v>
          </cell>
          <cell r="AF9591" t="str">
            <v>PROMO: BUDINERA + TARTERA + BATIDOR SEMIAUTOMATICO</v>
          </cell>
          <cell r="AG9591">
            <v>899</v>
          </cell>
          <cell r="AH9591">
            <v>1</v>
          </cell>
          <cell r="AI9591" t="str">
            <v>046BA4829//046BA4836//046BA4824</v>
          </cell>
          <cell r="AJ9591" t="str">
            <v>Móvil</v>
          </cell>
          <cell r="AK9591" t="str">
            <v xml:space="preserve">LLEGA 10-06 ENTRE 8 Y 17 HORAS </v>
          </cell>
          <cell r="AL9591">
            <v>1517765789</v>
          </cell>
          <cell r="AM9591">
            <v>224085400</v>
          </cell>
          <cell r="AN9591" t="str">
            <v>Sí</v>
          </cell>
        </row>
        <row r="9592">
          <cell r="A9592">
            <v>496</v>
          </cell>
          <cell r="B9592" t="str">
            <v>antonelanf@gmail.com</v>
          </cell>
          <cell r="C9592">
            <v>43989</v>
          </cell>
          <cell r="D9592" t="str">
            <v>Abierta</v>
          </cell>
          <cell r="E9592" t="str">
            <v>Recibido</v>
          </cell>
          <cell r="F9592" t="str">
            <v>Enviado</v>
          </cell>
          <cell r="G9592" t="str">
            <v>ARS</v>
          </cell>
          <cell r="H9592" t="str">
            <v>1107.81</v>
          </cell>
          <cell r="I9592">
            <v>0</v>
          </cell>
          <cell r="J9592">
            <v>0</v>
          </cell>
          <cell r="K9592" t="str">
            <v>1107.81</v>
          </cell>
          <cell r="L9592" t="str">
            <v>Antonela Fazio</v>
          </cell>
          <cell r="M9592">
            <v>33576520</v>
          </cell>
          <cell r="N9592">
            <v>1153174956</v>
          </cell>
          <cell r="O9592" t="str">
            <v>Antonela Fazio</v>
          </cell>
          <cell r="P9592">
            <v>1153174956</v>
          </cell>
          <cell r="Q9592" t="str">
            <v>Pumachua</v>
          </cell>
          <cell r="R9592">
            <v>33</v>
          </cell>
          <cell r="S9592" t="str">
            <v>3 G</v>
          </cell>
          <cell r="T9592" t="str">
            <v>Flores</v>
          </cell>
          <cell r="U9592" t="str">
            <v>Caba</v>
          </cell>
          <cell r="V9592">
            <v>1406</v>
          </cell>
          <cell r="W9592" t="str">
            <v>Capital Federal</v>
          </cell>
          <cell r="Y9592" t="str">
            <v>SIN CARGO (CABA Y GRAN PARTE DE GBA)</v>
          </cell>
          <cell r="Z9592" t="str">
            <v>Mercado Pago</v>
          </cell>
          <cell r="AD9592">
            <v>43989</v>
          </cell>
          <cell r="AE9592">
            <v>43991</v>
          </cell>
          <cell r="AF9592" t="str">
            <v>DIFUSOR DE VIDRIO PINTADO EN 3 COLORES 6.5X14CM</v>
          </cell>
          <cell r="AG9592" t="str">
            <v>369.27</v>
          </cell>
          <cell r="AH9592">
            <v>3</v>
          </cell>
          <cell r="AI9592" t="str">
            <v>BO7486</v>
          </cell>
          <cell r="AJ9592" t="str">
            <v>Web</v>
          </cell>
          <cell r="AK9592" t="str">
            <v xml:space="preserve">LLEGA 10-06 ENTRE 8 Y 17 HORAS </v>
          </cell>
          <cell r="AL9592">
            <v>1517759844</v>
          </cell>
          <cell r="AM9592">
            <v>224080208</v>
          </cell>
          <cell r="AN9592" t="str">
            <v>Sí</v>
          </cell>
        </row>
        <row r="9593">
          <cell r="A9593">
            <v>495</v>
          </cell>
          <cell r="B9593" t="str">
            <v>cintia.g.l@hotmail.com</v>
          </cell>
          <cell r="C9593">
            <v>43989</v>
          </cell>
          <cell r="D9593" t="str">
            <v>Abierta</v>
          </cell>
          <cell r="E9593" t="str">
            <v>Recibido</v>
          </cell>
          <cell r="F9593" t="str">
            <v>Enviado</v>
          </cell>
          <cell r="G9593" t="str">
            <v>ARS</v>
          </cell>
          <cell r="H9593" t="str">
            <v>7783.52</v>
          </cell>
          <cell r="I9593">
            <v>0</v>
          </cell>
          <cell r="J9593">
            <v>0</v>
          </cell>
          <cell r="K9593" t="str">
            <v>7783.52</v>
          </cell>
          <cell r="L9593" t="str">
            <v>Cintia Lopez</v>
          </cell>
          <cell r="M9593">
            <v>31721292</v>
          </cell>
          <cell r="N9593">
            <v>1136976058</v>
          </cell>
          <cell r="O9593" t="str">
            <v>Cintia Lopez</v>
          </cell>
          <cell r="P9593">
            <v>1136976058</v>
          </cell>
          <cell r="Q9593" t="str">
            <v>Av. Manuel Montes de Oca</v>
          </cell>
          <cell r="R9593">
            <v>735</v>
          </cell>
          <cell r="S9593" t="str">
            <v>Piso 2 Dpto. 17</v>
          </cell>
          <cell r="T9593" t="str">
            <v>Barracas</v>
          </cell>
          <cell r="U9593" t="str">
            <v>Caba</v>
          </cell>
          <cell r="V9593">
            <v>1270</v>
          </cell>
          <cell r="W9593" t="str">
            <v>Capital Federal</v>
          </cell>
          <cell r="Y9593" t="str">
            <v>SIN CARGO (CABA Y GRAN PARTE DE GBA)</v>
          </cell>
          <cell r="Z9593" t="str">
            <v>Mercado Pago</v>
          </cell>
          <cell r="AD9593">
            <v>43989</v>
          </cell>
          <cell r="AE9593">
            <v>43992</v>
          </cell>
          <cell r="AF9593" t="str">
            <v>ESCURRIDOR DE BACHA COLOR GRIS (Gris)</v>
          </cell>
          <cell r="AG9593" t="str">
            <v>654.54</v>
          </cell>
          <cell r="AH9593">
            <v>1</v>
          </cell>
          <cell r="AJ9593" t="str">
            <v>Móvil</v>
          </cell>
          <cell r="AK9593" t="str">
            <v>LLEGA 12-06 ENTRE 8 Y 17 HORAS</v>
          </cell>
          <cell r="AL9593">
            <v>1517621148</v>
          </cell>
          <cell r="AM9593">
            <v>223965570</v>
          </cell>
          <cell r="AN9593" t="str">
            <v>Sí</v>
          </cell>
        </row>
        <row r="9594">
          <cell r="A9594">
            <v>495</v>
          </cell>
          <cell r="B9594" t="str">
            <v>cintia.g.l@hotmail.com</v>
          </cell>
          <cell r="AF9594" t="str">
            <v>MACETA DE CERAMICA VASIJA 16X7.5CM</v>
          </cell>
          <cell r="AG9594" t="str">
            <v>255.07</v>
          </cell>
          <cell r="AH9594">
            <v>2</v>
          </cell>
          <cell r="AI9594" t="str">
            <v>DE7524</v>
          </cell>
          <cell r="AN9594" t="str">
            <v>Sí</v>
          </cell>
        </row>
        <row r="9595">
          <cell r="A9595">
            <v>495</v>
          </cell>
          <cell r="B9595" t="str">
            <v>cintia.g.l@hotmail.com</v>
          </cell>
          <cell r="AF9595" t="str">
            <v>MACETA DE CERAMICA JARRITO 15X7.5CM</v>
          </cell>
          <cell r="AG9595" t="str">
            <v>255.07</v>
          </cell>
          <cell r="AH9595">
            <v>1</v>
          </cell>
          <cell r="AI9595" t="str">
            <v>DE7519</v>
          </cell>
          <cell r="AN9595" t="str">
            <v>Sí</v>
          </cell>
        </row>
        <row r="9596">
          <cell r="A9596">
            <v>495</v>
          </cell>
          <cell r="B9596" t="str">
            <v>cintia.g.l@hotmail.com</v>
          </cell>
          <cell r="AF9596" t="str">
            <v>CENTRIFUGA DE PLASTICO</v>
          </cell>
          <cell r="AG9596" t="str">
            <v>873.39</v>
          </cell>
          <cell r="AH9596">
            <v>1</v>
          </cell>
          <cell r="AI9596" t="str">
            <v>046BA7903</v>
          </cell>
          <cell r="AN9596" t="str">
            <v>Sí</v>
          </cell>
        </row>
        <row r="9597">
          <cell r="A9597">
            <v>495</v>
          </cell>
          <cell r="B9597" t="str">
            <v>cintia.g.l@hotmail.com</v>
          </cell>
          <cell r="AF9597" t="str">
            <v>PERCHERO DE PIE EXHIBIDOR TIPO NÓRDICO ESCANDINAVO DOBLE ESTANTE</v>
          </cell>
          <cell r="AG9597" t="str">
            <v>5490.38</v>
          </cell>
          <cell r="AH9597">
            <v>1</v>
          </cell>
          <cell r="AI9597" t="str">
            <v>ML0002</v>
          </cell>
          <cell r="AN9597" t="str">
            <v>Sí</v>
          </cell>
        </row>
        <row r="9598">
          <cell r="A9598">
            <v>494</v>
          </cell>
          <cell r="B9598" t="str">
            <v>romi_aravena@hotmail.com</v>
          </cell>
          <cell r="C9598">
            <v>43989</v>
          </cell>
          <cell r="D9598" t="str">
            <v>Abierta</v>
          </cell>
          <cell r="E9598" t="str">
            <v>Recibido</v>
          </cell>
          <cell r="F9598" t="str">
            <v>Enviado</v>
          </cell>
          <cell r="G9598" t="str">
            <v>ARS</v>
          </cell>
          <cell r="H9598" t="str">
            <v>1593.26</v>
          </cell>
          <cell r="I9598">
            <v>0</v>
          </cell>
          <cell r="J9598">
            <v>0</v>
          </cell>
          <cell r="K9598" t="str">
            <v>1593.26</v>
          </cell>
          <cell r="L9598" t="str">
            <v>Romina Aravena</v>
          </cell>
          <cell r="M9598">
            <v>31684198</v>
          </cell>
          <cell r="N9598">
            <v>1173613484</v>
          </cell>
          <cell r="O9598" t="str">
            <v>Romina Aravena</v>
          </cell>
          <cell r="P9598">
            <v>1173613484</v>
          </cell>
          <cell r="Q9598" t="str">
            <v>La Rioja</v>
          </cell>
          <cell r="R9598">
            <v>3060</v>
          </cell>
          <cell r="U9598" t="str">
            <v>Benavidez</v>
          </cell>
          <cell r="V9598">
            <v>1621</v>
          </cell>
          <cell r="W9598" t="str">
            <v>Gran Buenos Aires</v>
          </cell>
          <cell r="Y9598" t="str">
            <v>SIN CARGO (CABA Y GRAN PARTE DE GBA)</v>
          </cell>
          <cell r="Z9598" t="str">
            <v>Mercado Pago</v>
          </cell>
          <cell r="AD9598">
            <v>43989</v>
          </cell>
          <cell r="AE9598">
            <v>43992</v>
          </cell>
          <cell r="AF9598" t="str">
            <v>CORTINA DE BAÑO FLORES 180 X 200 CM</v>
          </cell>
          <cell r="AG9598" t="str">
            <v>1094.77</v>
          </cell>
          <cell r="AH9598">
            <v>1</v>
          </cell>
          <cell r="AI9598" t="str">
            <v>AB6656</v>
          </cell>
          <cell r="AJ9598" t="str">
            <v>Móvil</v>
          </cell>
          <cell r="AK9598" t="str">
            <v>LLEGA 12-06 ENTRE 8 Y 17 HORAS</v>
          </cell>
          <cell r="AL9598">
            <v>1517589646</v>
          </cell>
          <cell r="AM9598">
            <v>223935721</v>
          </cell>
          <cell r="AN9598" t="str">
            <v>Sí</v>
          </cell>
        </row>
        <row r="9599">
          <cell r="A9599">
            <v>494</v>
          </cell>
          <cell r="B9599" t="str">
            <v>romi_aravena@hotmail.com</v>
          </cell>
          <cell r="AF9599" t="str">
            <v>BATIDOR SEMIAUTOMATICO 34 CM</v>
          </cell>
          <cell r="AG9599" t="str">
            <v>313.5</v>
          </cell>
          <cell r="AH9599">
            <v>1</v>
          </cell>
          <cell r="AI9599" t="str">
            <v>046BA4824</v>
          </cell>
          <cell r="AN9599" t="str">
            <v>Sí</v>
          </cell>
        </row>
        <row r="9600">
          <cell r="A9600">
            <v>494</v>
          </cell>
          <cell r="B9600" t="str">
            <v>romi_aravena@hotmail.com</v>
          </cell>
          <cell r="AF9600" t="str">
            <v>VASO NEGRO FACETADO Y EXPRIMIDOR</v>
          </cell>
          <cell r="AG9600" t="str">
            <v>184.99</v>
          </cell>
          <cell r="AH9600">
            <v>1</v>
          </cell>
          <cell r="AI9600" t="str">
            <v>BP24002 BIPO</v>
          </cell>
          <cell r="AN9600" t="str">
            <v>Sí</v>
          </cell>
        </row>
        <row r="9601">
          <cell r="A9601">
            <v>493</v>
          </cell>
          <cell r="B9601" t="str">
            <v>godoycel80@gmail.com</v>
          </cell>
          <cell r="C9601">
            <v>43988</v>
          </cell>
          <cell r="D9601" t="str">
            <v>Abierta</v>
          </cell>
          <cell r="E9601" t="str">
            <v>Recibido</v>
          </cell>
          <cell r="F9601" t="str">
            <v>Enviado</v>
          </cell>
          <cell r="G9601" t="str">
            <v>ARS</v>
          </cell>
          <cell r="H9601">
            <v>1799</v>
          </cell>
          <cell r="I9601">
            <v>0</v>
          </cell>
          <cell r="J9601">
            <v>0</v>
          </cell>
          <cell r="K9601">
            <v>1799</v>
          </cell>
          <cell r="L9601" t="str">
            <v>María Celeste Godoy</v>
          </cell>
          <cell r="M9601">
            <v>33896411</v>
          </cell>
          <cell r="N9601">
            <v>1131021988</v>
          </cell>
          <cell r="O9601" t="str">
            <v>María Celeste Godoy</v>
          </cell>
          <cell r="P9601">
            <v>1131021988</v>
          </cell>
          <cell r="Q9601" t="str">
            <v>San José</v>
          </cell>
          <cell r="R9601">
            <v>537</v>
          </cell>
          <cell r="T9601" t="str">
            <v>San isidro</v>
          </cell>
          <cell r="U9601" t="str">
            <v>Buenos Aires</v>
          </cell>
          <cell r="V9601">
            <v>1642</v>
          </cell>
          <cell r="W9601" t="str">
            <v>Gran Buenos Aires</v>
          </cell>
          <cell r="Y9601" t="str">
            <v>SIN CARGO (CABA Y GRAN PARTE DE GBA)</v>
          </cell>
          <cell r="Z9601" t="str">
            <v>Mercado Pago</v>
          </cell>
          <cell r="AD9601">
            <v>43988</v>
          </cell>
          <cell r="AE9601">
            <v>43990</v>
          </cell>
          <cell r="AF9601" t="str">
            <v>SET: BALDE CENTRIFUGADOR + 1 TRAPEADOR CON MOPA+ REPUESTO MOPA</v>
          </cell>
          <cell r="AG9601">
            <v>1799</v>
          </cell>
          <cell r="AH9601">
            <v>1</v>
          </cell>
          <cell r="AI9601" t="str">
            <v>046LI6698</v>
          </cell>
          <cell r="AJ9601" t="str">
            <v>Móvil</v>
          </cell>
          <cell r="AK9601" t="str">
            <v>LLEGA 9-06 ENTRE 8 Y 17 HORAS</v>
          </cell>
          <cell r="AL9601">
            <v>1517396895</v>
          </cell>
          <cell r="AM9601">
            <v>223647038</v>
          </cell>
          <cell r="AN9601" t="str">
            <v>Sí</v>
          </cell>
        </row>
        <row r="9602">
          <cell r="A9602">
            <v>492</v>
          </cell>
          <cell r="B9602" t="str">
            <v>agostina_torres@hotmail.com</v>
          </cell>
          <cell r="C9602">
            <v>43988</v>
          </cell>
          <cell r="D9602" t="str">
            <v>Abierta</v>
          </cell>
          <cell r="E9602" t="str">
            <v>Recibido</v>
          </cell>
          <cell r="F9602" t="str">
            <v>Enviado</v>
          </cell>
          <cell r="G9602" t="str">
            <v>ARS</v>
          </cell>
          <cell r="H9602">
            <v>899</v>
          </cell>
          <cell r="I9602">
            <v>0</v>
          </cell>
          <cell r="J9602">
            <v>0</v>
          </cell>
          <cell r="K9602">
            <v>899</v>
          </cell>
          <cell r="L9602" t="str">
            <v>Agostina Torres</v>
          </cell>
          <cell r="M9602">
            <v>31050319</v>
          </cell>
          <cell r="N9602">
            <v>69829702</v>
          </cell>
          <cell r="O9602" t="str">
            <v>Agostina TORRES</v>
          </cell>
          <cell r="P9602">
            <v>69829702</v>
          </cell>
          <cell r="Q9602" t="str">
            <v>Mariscal Francisco Solano Lopez</v>
          </cell>
          <cell r="R9602">
            <v>3092</v>
          </cell>
          <cell r="S9602">
            <v>2</v>
          </cell>
          <cell r="T9602" t="str">
            <v>Agronomia</v>
          </cell>
          <cell r="U9602" t="str">
            <v>Capital Federal</v>
          </cell>
          <cell r="V9602">
            <v>1419</v>
          </cell>
          <cell r="W9602" t="str">
            <v>Capital Federal</v>
          </cell>
          <cell r="Y9602" t="str">
            <v>SIN CARGO (CABA Y GRAN PARTE DE GBA)</v>
          </cell>
          <cell r="Z9602" t="str">
            <v>Mercado Pago</v>
          </cell>
          <cell r="AD9602">
            <v>43988</v>
          </cell>
          <cell r="AE9602">
            <v>43991</v>
          </cell>
          <cell r="AF9602" t="str">
            <v>PROMO: BUDINERA + TARTERA + BATIDOR SEMIAUTOMATICO</v>
          </cell>
          <cell r="AG9602">
            <v>899</v>
          </cell>
          <cell r="AH9602">
            <v>1</v>
          </cell>
          <cell r="AI9602" t="str">
            <v>046BA4829//046BA4836//046BA4824</v>
          </cell>
          <cell r="AJ9602" t="str">
            <v>Móvil</v>
          </cell>
          <cell r="AK9602" t="str">
            <v>LLEGA 10-06 ENTRE 8 Y 17 HORAS!</v>
          </cell>
          <cell r="AL9602">
            <v>1517387278</v>
          </cell>
          <cell r="AM9602">
            <v>223581076</v>
          </cell>
          <cell r="AN9602" t="str">
            <v>Sí</v>
          </cell>
        </row>
        <row r="9603">
          <cell r="A9603">
            <v>491</v>
          </cell>
          <cell r="B9603" t="str">
            <v>sofiasverlof@hotmail.com</v>
          </cell>
          <cell r="C9603">
            <v>43988</v>
          </cell>
          <cell r="D9603" t="str">
            <v>Abierta</v>
          </cell>
          <cell r="E9603" t="str">
            <v>Recibido</v>
          </cell>
          <cell r="F9603" t="str">
            <v>Enviado</v>
          </cell>
          <cell r="G9603" t="str">
            <v>ARS</v>
          </cell>
          <cell r="H9603">
            <v>2099</v>
          </cell>
          <cell r="I9603">
            <v>0</v>
          </cell>
          <cell r="J9603">
            <v>0</v>
          </cell>
          <cell r="K9603">
            <v>2099</v>
          </cell>
          <cell r="L9603" t="str">
            <v>Sofía Sverlof</v>
          </cell>
          <cell r="M9603">
            <v>36170543</v>
          </cell>
          <cell r="N9603">
            <v>33383978</v>
          </cell>
          <cell r="O9603" t="str">
            <v>Sofía Sverlof</v>
          </cell>
          <cell r="P9603">
            <v>33383978</v>
          </cell>
          <cell r="Q9603" t="str">
            <v>Cuenca</v>
          </cell>
          <cell r="R9603">
            <v>1882</v>
          </cell>
          <cell r="S9603" t="str">
            <v>Depto 2</v>
          </cell>
          <cell r="T9603" t="str">
            <v>Villa santa Rita</v>
          </cell>
          <cell r="U9603" t="str">
            <v>Buenos aires</v>
          </cell>
          <cell r="V9603">
            <v>1416</v>
          </cell>
          <cell r="W9603" t="str">
            <v>Capital Federal</v>
          </cell>
          <cell r="Y9603" t="str">
            <v>SIN CARGO (CABA Y GRAN PARTE DE GBA)</v>
          </cell>
          <cell r="Z9603" t="str">
            <v>Mercado Pago</v>
          </cell>
          <cell r="AD9603">
            <v>43988</v>
          </cell>
          <cell r="AE9603">
            <v>43990</v>
          </cell>
          <cell r="AF9603" t="str">
            <v>PROMO: MOPA PREMIUM + TRAPEADOR DE MANO</v>
          </cell>
          <cell r="AG9603">
            <v>2099</v>
          </cell>
          <cell r="AH9603">
            <v>1</v>
          </cell>
          <cell r="AI9603" t="str">
            <v>046LI6698//046LI7902</v>
          </cell>
          <cell r="AJ9603" t="str">
            <v>Móvil</v>
          </cell>
          <cell r="AK9603" t="str">
            <v>LLEGA 9-06 ENTRE 8 Y 17 HORAS !</v>
          </cell>
          <cell r="AL9603">
            <v>1517105374</v>
          </cell>
          <cell r="AM9603">
            <v>222621750</v>
          </cell>
          <cell r="AN9603" t="str">
            <v>Sí</v>
          </cell>
        </row>
        <row r="9604">
          <cell r="A9604">
            <v>490</v>
          </cell>
          <cell r="B9604" t="str">
            <v>anabelcapizzi@gmail.com</v>
          </cell>
          <cell r="C9604">
            <v>43988</v>
          </cell>
          <cell r="D9604" t="str">
            <v>Abierta</v>
          </cell>
          <cell r="E9604" t="str">
            <v>Recibido</v>
          </cell>
          <cell r="F9604" t="str">
            <v>Enviado</v>
          </cell>
          <cell r="G9604" t="str">
            <v>ARS</v>
          </cell>
          <cell r="H9604">
            <v>899</v>
          </cell>
          <cell r="I9604">
            <v>0</v>
          </cell>
          <cell r="J9604">
            <v>0</v>
          </cell>
          <cell r="K9604">
            <v>899</v>
          </cell>
          <cell r="L9604" t="str">
            <v>Anabel Capizzi</v>
          </cell>
          <cell r="M9604">
            <v>32947181</v>
          </cell>
          <cell r="N9604">
            <v>42831960</v>
          </cell>
          <cell r="O9604" t="str">
            <v>Anabel Capizzi</v>
          </cell>
          <cell r="P9604">
            <v>42831960</v>
          </cell>
          <cell r="Q9604" t="str">
            <v>Belelli</v>
          </cell>
          <cell r="R9604">
            <v>198</v>
          </cell>
          <cell r="S9604" t="str">
            <v>Casa</v>
          </cell>
          <cell r="T9604" t="str">
            <v>Lomas de Zamora</v>
          </cell>
          <cell r="U9604" t="str">
            <v>Lomas de Zamora</v>
          </cell>
          <cell r="V9604">
            <v>1832</v>
          </cell>
          <cell r="W9604" t="str">
            <v>Gran Buenos Aires</v>
          </cell>
          <cell r="Y9604" t="str">
            <v>SIN CARGO (CABA Y GRAN PARTE DE GBA)</v>
          </cell>
          <cell r="Z9604" t="str">
            <v>Mercado Pago</v>
          </cell>
          <cell r="AB9604" t="str">
            <v>La dirección es Belelli 198, entre las calles Boedo y Saenz. Está mal la numeración! Desde la esquina de Saenz es la tercera casa, de rejas grises.</v>
          </cell>
          <cell r="AD9604">
            <v>43988</v>
          </cell>
          <cell r="AE9604">
            <v>43990</v>
          </cell>
          <cell r="AF9604" t="str">
            <v>PROMO: BUDINERA + TARTERA + BATIDOR SEMIAUTOMATICO</v>
          </cell>
          <cell r="AG9604">
            <v>899</v>
          </cell>
          <cell r="AH9604">
            <v>1</v>
          </cell>
          <cell r="AI9604" t="str">
            <v>046BA4829//046BA4836//046BA4824</v>
          </cell>
          <cell r="AJ9604" t="str">
            <v>Web</v>
          </cell>
          <cell r="AK9604" t="str">
            <v>LLEGA 10-06 ENTRE 8 Y 17 HORAS</v>
          </cell>
          <cell r="AL9604">
            <v>1516954227</v>
          </cell>
          <cell r="AM9604">
            <v>215070522</v>
          </cell>
          <cell r="AN9604" t="str">
            <v>Sí</v>
          </cell>
        </row>
        <row r="9605">
          <cell r="A9605">
            <v>489</v>
          </cell>
          <cell r="B9605" t="str">
            <v>lucianalebed@gmail.com</v>
          </cell>
          <cell r="C9605">
            <v>43988</v>
          </cell>
          <cell r="D9605" t="str">
            <v>Abierta</v>
          </cell>
          <cell r="E9605" t="str">
            <v>Recibido</v>
          </cell>
          <cell r="F9605" t="str">
            <v>Enviado</v>
          </cell>
          <cell r="G9605" t="str">
            <v>ARS</v>
          </cell>
          <cell r="H9605">
            <v>1799</v>
          </cell>
          <cell r="I9605">
            <v>0</v>
          </cell>
          <cell r="J9605">
            <v>795</v>
          </cell>
          <cell r="K9605">
            <v>2594</v>
          </cell>
          <cell r="L9605" t="str">
            <v>Luciana Lebed</v>
          </cell>
          <cell r="M9605">
            <v>31560121</v>
          </cell>
          <cell r="N9605">
            <v>2914120515</v>
          </cell>
          <cell r="O9605" t="str">
            <v>Luciana Lebed</v>
          </cell>
          <cell r="P9605">
            <v>2914120515</v>
          </cell>
          <cell r="Q9605">
            <v>17</v>
          </cell>
          <cell r="R9605">
            <v>249</v>
          </cell>
          <cell r="U9605" t="str">
            <v>Hilario Ascasubi</v>
          </cell>
          <cell r="V9605">
            <v>8142</v>
          </cell>
          <cell r="W9605" t="str">
            <v>Buenos Aires</v>
          </cell>
          <cell r="Y9605" t="str">
            <v>Correo Argentino - Encomienda Clásica</v>
          </cell>
          <cell r="Z9605" t="str">
            <v>Mercado Pago</v>
          </cell>
          <cell r="AD9605">
            <v>43988</v>
          </cell>
          <cell r="AE9605">
            <v>43990</v>
          </cell>
          <cell r="AF9605" t="str">
            <v>SET: BALDE CENTRIFUGADOR + 1 TRAPEADOR CON MOPA+ REPUESTO MOPA</v>
          </cell>
          <cell r="AG9605">
            <v>1799</v>
          </cell>
          <cell r="AH9605">
            <v>1</v>
          </cell>
          <cell r="AI9605" t="str">
            <v>046LI6698</v>
          </cell>
          <cell r="AJ9605" t="str">
            <v>Móvil</v>
          </cell>
          <cell r="AK9605" t="str">
            <v>LLEGA 10-06 ENTRE 8 Y 17 HORAS</v>
          </cell>
          <cell r="AL9605">
            <v>1516751225</v>
          </cell>
          <cell r="AM9605">
            <v>215916724</v>
          </cell>
          <cell r="AN9605" t="str">
            <v>Sí</v>
          </cell>
        </row>
        <row r="9606">
          <cell r="A9606">
            <v>488</v>
          </cell>
          <cell r="B9606" t="str">
            <v>aleteviles@gmail.com</v>
          </cell>
          <cell r="C9606">
            <v>43987</v>
          </cell>
          <cell r="D9606" t="str">
            <v>Abierta</v>
          </cell>
          <cell r="E9606" t="str">
            <v>Recibido</v>
          </cell>
          <cell r="F9606" t="str">
            <v>Enviado</v>
          </cell>
          <cell r="G9606" t="str">
            <v>ARS</v>
          </cell>
          <cell r="H9606" t="str">
            <v>739.53</v>
          </cell>
          <cell r="I9606">
            <v>0</v>
          </cell>
          <cell r="J9606">
            <v>0</v>
          </cell>
          <cell r="K9606" t="str">
            <v>739.53</v>
          </cell>
          <cell r="L9606" t="str">
            <v>Alejandra Teviles</v>
          </cell>
          <cell r="M9606">
            <v>29248880</v>
          </cell>
          <cell r="N9606">
            <v>57687885</v>
          </cell>
          <cell r="O9606" t="str">
            <v>Alejandra Teviles</v>
          </cell>
          <cell r="P9606">
            <v>57687885</v>
          </cell>
          <cell r="Q9606" t="str">
            <v>Simbron</v>
          </cell>
          <cell r="R9606">
            <v>3069</v>
          </cell>
          <cell r="S9606" t="str">
            <v>Pb A</v>
          </cell>
          <cell r="T9606" t="str">
            <v>Villa del parque</v>
          </cell>
          <cell r="U9606" t="str">
            <v>Caba</v>
          </cell>
          <cell r="V9606">
            <v>1417</v>
          </cell>
          <cell r="W9606" t="str">
            <v>Capital Federal</v>
          </cell>
          <cell r="Y9606" t="str">
            <v>SIN CARGO (CABA Y GRAN PARTE DE GBA)</v>
          </cell>
          <cell r="Z9606" t="str">
            <v>Mercado Pago</v>
          </cell>
          <cell r="AD9606">
            <v>43987</v>
          </cell>
          <cell r="AE9606">
            <v>43990</v>
          </cell>
          <cell r="AF9606" t="str">
            <v>YERBERA RETRO CELESTE C/ VISOR 8.5 X 11.5 X 20 CM</v>
          </cell>
          <cell r="AG9606" t="str">
            <v>739.53</v>
          </cell>
          <cell r="AH9606">
            <v>1</v>
          </cell>
          <cell r="AI9606">
            <v>88005</v>
          </cell>
          <cell r="AJ9606" t="str">
            <v>Móvil</v>
          </cell>
          <cell r="AK9606" t="str">
            <v>LLEGA 9-06 ENTRE 8 Y 17 HORAS !</v>
          </cell>
          <cell r="AL9606">
            <v>1515670556</v>
          </cell>
          <cell r="AM9606">
            <v>222322823</v>
          </cell>
          <cell r="AN9606" t="str">
            <v>Sí</v>
          </cell>
        </row>
        <row r="9607">
          <cell r="A9607">
            <v>487</v>
          </cell>
          <cell r="B9607" t="str">
            <v>julietarindel@gmail.com</v>
          </cell>
          <cell r="C9607">
            <v>43987</v>
          </cell>
          <cell r="D9607" t="str">
            <v>Abierta</v>
          </cell>
          <cell r="E9607" t="str">
            <v>Recibido</v>
          </cell>
          <cell r="F9607" t="str">
            <v>Enviado</v>
          </cell>
          <cell r="G9607" t="str">
            <v>ARS</v>
          </cell>
          <cell r="H9607">
            <v>3149</v>
          </cell>
          <cell r="I9607">
            <v>0</v>
          </cell>
          <cell r="J9607">
            <v>0</v>
          </cell>
          <cell r="K9607">
            <v>3149</v>
          </cell>
          <cell r="L9607" t="str">
            <v>Julieta Analia Alvez Rindel</v>
          </cell>
          <cell r="M9607">
            <v>34790042</v>
          </cell>
          <cell r="N9607">
            <v>1121702548</v>
          </cell>
          <cell r="O9607" t="str">
            <v>Julieta Analia Alvez Rindel</v>
          </cell>
          <cell r="P9607">
            <v>1121702548</v>
          </cell>
          <cell r="Q9607" t="str">
            <v>Santo Tome</v>
          </cell>
          <cell r="R9607">
            <v>4945</v>
          </cell>
          <cell r="S9607" t="str">
            <v>PB 4</v>
          </cell>
          <cell r="T9607" t="str">
            <v>Villa Devoto</v>
          </cell>
          <cell r="U9607" t="str">
            <v>Caba</v>
          </cell>
          <cell r="V9607">
            <v>1417</v>
          </cell>
          <cell r="W9607" t="str">
            <v>Capital Federal</v>
          </cell>
          <cell r="Y9607" t="str">
            <v>SIN CARGO (CABA Y GRAN PARTE DE GBA)</v>
          </cell>
          <cell r="Z9607" t="str">
            <v>Mercado Pago</v>
          </cell>
          <cell r="AC9607" t="str">
            <v>PUEDE RECIBIR EL PEDIDO LUEGO DE LAS 14 HS</v>
          </cell>
          <cell r="AD9607">
            <v>43987</v>
          </cell>
          <cell r="AE9607">
            <v>43990</v>
          </cell>
          <cell r="AF9607" t="str">
            <v>PROMO: VASO UNICORNIO + VASO TERMICO + AUTOMATE</v>
          </cell>
          <cell r="AG9607">
            <v>1050</v>
          </cell>
          <cell r="AH9607">
            <v>1</v>
          </cell>
          <cell r="AI9607" t="str">
            <v>VASOUNICORNIO / 019BA7578 / Q079</v>
          </cell>
          <cell r="AJ9607" t="str">
            <v>Móvil</v>
          </cell>
          <cell r="AK9607" t="str">
            <v>LLEGA 9-06 ENTRE LAS 14 Y 17 HORAS !</v>
          </cell>
          <cell r="AL9607">
            <v>1515014749</v>
          </cell>
          <cell r="AM9607">
            <v>221970771</v>
          </cell>
          <cell r="AN9607" t="str">
            <v>Sí</v>
          </cell>
        </row>
        <row r="9608">
          <cell r="A9608">
            <v>487</v>
          </cell>
          <cell r="B9608" t="str">
            <v>julietarindel@gmail.com</v>
          </cell>
          <cell r="AF9608" t="str">
            <v>PROMO: MOPA PREMIUM + TRAPEADOR DE MANO</v>
          </cell>
          <cell r="AG9608">
            <v>2099</v>
          </cell>
          <cell r="AH9608">
            <v>1</v>
          </cell>
          <cell r="AI9608" t="str">
            <v>046LI6698//046LI7902</v>
          </cell>
          <cell r="AN9608" t="str">
            <v>Sí</v>
          </cell>
        </row>
        <row r="9609">
          <cell r="A9609">
            <v>486</v>
          </cell>
          <cell r="B9609" t="str">
            <v>marcelar0606@gmail.com</v>
          </cell>
          <cell r="C9609">
            <v>43987</v>
          </cell>
          <cell r="D9609" t="str">
            <v>Abierta</v>
          </cell>
          <cell r="E9609" t="str">
            <v>Recibido</v>
          </cell>
          <cell r="F9609" t="str">
            <v>Enviado</v>
          </cell>
          <cell r="G9609" t="str">
            <v>ARS</v>
          </cell>
          <cell r="H9609">
            <v>1799</v>
          </cell>
          <cell r="I9609">
            <v>0</v>
          </cell>
          <cell r="J9609">
            <v>0</v>
          </cell>
          <cell r="K9609">
            <v>1799</v>
          </cell>
          <cell r="L9609" t="str">
            <v>Marcela Rossignoli</v>
          </cell>
          <cell r="M9609">
            <v>14014665</v>
          </cell>
          <cell r="N9609">
            <v>1160242074</v>
          </cell>
          <cell r="O9609" t="str">
            <v>Marcela Rossignoli</v>
          </cell>
          <cell r="P9609">
            <v>1160242074</v>
          </cell>
          <cell r="Q9609" t="str">
            <v>José Manuel Estrada</v>
          </cell>
          <cell r="R9609">
            <v>837</v>
          </cell>
          <cell r="U9609" t="str">
            <v>Acassuso</v>
          </cell>
          <cell r="V9609">
            <v>1641</v>
          </cell>
          <cell r="W9609" t="str">
            <v>Gran Buenos Aires</v>
          </cell>
          <cell r="Y9609" t="str">
            <v>SIN CARGO (CABA Y GRAN PARTE DE GBA)</v>
          </cell>
          <cell r="Z9609" t="str">
            <v>Mercado Pago</v>
          </cell>
          <cell r="AD9609">
            <v>43987</v>
          </cell>
          <cell r="AE9609">
            <v>43990</v>
          </cell>
          <cell r="AF9609" t="str">
            <v>SET: BALDE CENTRIFUGADOR + 1 TRAPEADOR CON MOPA+ REPUESTO MOPA</v>
          </cell>
          <cell r="AG9609">
            <v>1799</v>
          </cell>
          <cell r="AH9609">
            <v>1</v>
          </cell>
          <cell r="AI9609" t="str">
            <v>046LI6698</v>
          </cell>
          <cell r="AJ9609" t="str">
            <v>Móvil</v>
          </cell>
          <cell r="AK9609" t="str">
            <v>LLEGA 9-06 ENTRE 8 Y 17 HORAS</v>
          </cell>
          <cell r="AL9609">
            <v>1515004925</v>
          </cell>
          <cell r="AM9609">
            <v>221976850</v>
          </cell>
          <cell r="AN9609" t="str">
            <v>Sí</v>
          </cell>
        </row>
        <row r="9610">
          <cell r="A9610">
            <v>485</v>
          </cell>
          <cell r="B9610" t="str">
            <v>m_eugenia@msn.com</v>
          </cell>
          <cell r="C9610">
            <v>43987</v>
          </cell>
          <cell r="D9610" t="str">
            <v>Abierta</v>
          </cell>
          <cell r="E9610" t="str">
            <v>Recibido</v>
          </cell>
          <cell r="F9610" t="str">
            <v>Enviado</v>
          </cell>
          <cell r="G9610" t="str">
            <v>ARS</v>
          </cell>
          <cell r="H9610">
            <v>1799</v>
          </cell>
          <cell r="I9610">
            <v>0</v>
          </cell>
          <cell r="J9610">
            <v>0</v>
          </cell>
          <cell r="K9610">
            <v>1799</v>
          </cell>
          <cell r="L9610" t="str">
            <v>María Eugenia Romero</v>
          </cell>
          <cell r="M9610">
            <v>25691675</v>
          </cell>
          <cell r="N9610">
            <v>54231002</v>
          </cell>
          <cell r="O9610" t="str">
            <v>María Eugenia Romero</v>
          </cell>
          <cell r="P9610">
            <v>54231002</v>
          </cell>
          <cell r="Q9610" t="str">
            <v>Delgado</v>
          </cell>
          <cell r="R9610">
            <v>680</v>
          </cell>
          <cell r="S9610" t="str">
            <v>Casa</v>
          </cell>
          <cell r="T9610" t="str">
            <v>Colegiales</v>
          </cell>
          <cell r="U9610" t="str">
            <v>Caba</v>
          </cell>
          <cell r="V9610">
            <v>1426</v>
          </cell>
          <cell r="W9610" t="str">
            <v>Capital Federal</v>
          </cell>
          <cell r="Y9610" t="str">
            <v>SIN CARGO (CABA Y GRAN PARTE DE GBA)</v>
          </cell>
          <cell r="Z9610" t="str">
            <v>Mercado Pago</v>
          </cell>
          <cell r="AD9610">
            <v>43987</v>
          </cell>
          <cell r="AE9610">
            <v>43990</v>
          </cell>
          <cell r="AF9610" t="str">
            <v>SET: BALDE CENTRIFUGADOR + 1 TRAPEADOR CON MOPA+ REPUESTO MOPA</v>
          </cell>
          <cell r="AG9610">
            <v>1799</v>
          </cell>
          <cell r="AH9610">
            <v>1</v>
          </cell>
          <cell r="AI9610" t="str">
            <v>046LI6698</v>
          </cell>
          <cell r="AJ9610" t="str">
            <v>Móvil</v>
          </cell>
          <cell r="AK9610" t="str">
            <v>LLEGA 9-06 ENTRE 8 Y 17 HORAS !</v>
          </cell>
          <cell r="AL9610">
            <v>1514934429</v>
          </cell>
          <cell r="AM9610">
            <v>221942177</v>
          </cell>
          <cell r="AN9610" t="str">
            <v>Sí</v>
          </cell>
        </row>
        <row r="9611">
          <cell r="A9611">
            <v>484</v>
          </cell>
          <cell r="B9611" t="str">
            <v>anto_racciatti@hotmail.com</v>
          </cell>
          <cell r="C9611">
            <v>43987</v>
          </cell>
          <cell r="D9611" t="str">
            <v>Abierta</v>
          </cell>
          <cell r="E9611" t="str">
            <v>Recibido</v>
          </cell>
          <cell r="F9611" t="str">
            <v>Enviado</v>
          </cell>
          <cell r="G9611" t="str">
            <v>ARS</v>
          </cell>
          <cell r="H9611" t="str">
            <v>5487.69</v>
          </cell>
          <cell r="I9611">
            <v>0</v>
          </cell>
          <cell r="J9611">
            <v>0</v>
          </cell>
          <cell r="K9611" t="str">
            <v>5487.69</v>
          </cell>
          <cell r="L9611" t="str">
            <v>Maria Antonela Racciatti</v>
          </cell>
          <cell r="M9611">
            <v>34037934</v>
          </cell>
          <cell r="N9611">
            <v>1144397606</v>
          </cell>
          <cell r="O9611" t="str">
            <v>Maria Antonela Racciatti</v>
          </cell>
          <cell r="P9611">
            <v>1144397606</v>
          </cell>
          <cell r="Q9611" t="str">
            <v>Junin</v>
          </cell>
          <cell r="R9611">
            <v>1127</v>
          </cell>
          <cell r="S9611">
            <v>0.16666666666666666</v>
          </cell>
          <cell r="U9611" t="str">
            <v>Caba</v>
          </cell>
          <cell r="V9611">
            <v>1113</v>
          </cell>
          <cell r="W9611" t="str">
            <v>Capital Federal</v>
          </cell>
          <cell r="Y9611" t="str">
            <v>SIN CARGO (CABA Y GRAN PARTE DE GBA)</v>
          </cell>
          <cell r="Z9611" t="str">
            <v>Mercado Pago</v>
          </cell>
          <cell r="AD9611">
            <v>43987</v>
          </cell>
          <cell r="AE9611">
            <v>43990</v>
          </cell>
          <cell r="AF9611" t="str">
            <v>CAJONERA DE MIMBRE 3 DIVISIONES 32X26X59CM</v>
          </cell>
          <cell r="AG9611" t="str">
            <v>5487.69</v>
          </cell>
          <cell r="AH9611">
            <v>1</v>
          </cell>
          <cell r="AI9611" t="str">
            <v>058DE6907</v>
          </cell>
          <cell r="AJ9611" t="str">
            <v>Web</v>
          </cell>
          <cell r="AK9611" t="str">
            <v>LLEGA 9-06 ENTRE 8 Y 17 HORAS !</v>
          </cell>
          <cell r="AL9611">
            <v>1514766915</v>
          </cell>
          <cell r="AM9611">
            <v>221838983</v>
          </cell>
          <cell r="AN9611" t="str">
            <v>Sí</v>
          </cell>
        </row>
        <row r="9612">
          <cell r="A9612">
            <v>483</v>
          </cell>
          <cell r="B9612" t="str">
            <v>luciana.gamarra@live.com</v>
          </cell>
          <cell r="C9612">
            <v>43987</v>
          </cell>
          <cell r="D9612" t="str">
            <v>Abierta</v>
          </cell>
          <cell r="E9612" t="str">
            <v>Recibido</v>
          </cell>
          <cell r="F9612" t="str">
            <v>Enviado</v>
          </cell>
          <cell r="G9612" t="str">
            <v>ARS</v>
          </cell>
          <cell r="H9612" t="str">
            <v>2739.52</v>
          </cell>
          <cell r="I9612">
            <v>0</v>
          </cell>
          <cell r="J9612">
            <v>0</v>
          </cell>
          <cell r="K9612" t="str">
            <v>2739.52</v>
          </cell>
          <cell r="L9612" t="str">
            <v>Luciana marilin Gamarra</v>
          </cell>
          <cell r="M9612">
            <v>36271206</v>
          </cell>
          <cell r="N9612">
            <v>1139068356</v>
          </cell>
          <cell r="O9612" t="str">
            <v>Luciana marilin Gamarra</v>
          </cell>
          <cell r="P9612">
            <v>1139068356</v>
          </cell>
          <cell r="Q9612" t="str">
            <v>Camino negro</v>
          </cell>
          <cell r="R9612">
            <v>1081</v>
          </cell>
          <cell r="T9612" t="str">
            <v>Laprida</v>
          </cell>
          <cell r="U9612" t="str">
            <v>Lomas de zamora</v>
          </cell>
          <cell r="V9612">
            <v>1832</v>
          </cell>
          <cell r="W9612" t="str">
            <v>Gran Buenos Aires</v>
          </cell>
          <cell r="Y9612" t="str">
            <v>SIN CARGO (CABA Y GRAN PARTE DE GBA)</v>
          </cell>
          <cell r="Z9612" t="str">
            <v>Mercado Pago</v>
          </cell>
          <cell r="AB9612" t="str">
            <v xml:space="preserve">Dirección de entrega camino negro 1081 sentido a la noria como referencia al lado de un taller mecánico </v>
          </cell>
          <cell r="AD9612">
            <v>43987</v>
          </cell>
          <cell r="AE9612">
            <v>43990</v>
          </cell>
          <cell r="AF9612" t="str">
            <v>ESPEJO CON BASE DE MADERA MARRON CLARO 25.5 X 15 CM</v>
          </cell>
          <cell r="AG9612" t="str">
            <v>640.52</v>
          </cell>
          <cell r="AH9612">
            <v>1</v>
          </cell>
          <cell r="AI9612" t="str">
            <v>DE7595</v>
          </cell>
          <cell r="AJ9612" t="str">
            <v>Móvil</v>
          </cell>
          <cell r="AK9612" t="str">
            <v>LLEGA 10-06 ENTRE 8 Y 17 HORAS</v>
          </cell>
          <cell r="AL9612">
            <v>1514717379</v>
          </cell>
          <cell r="AM9612">
            <v>221828896</v>
          </cell>
          <cell r="AN9612" t="str">
            <v>Sí</v>
          </cell>
        </row>
        <row r="9613">
          <cell r="A9613">
            <v>483</v>
          </cell>
          <cell r="B9613" t="str">
            <v>luciana.gamarra@live.com</v>
          </cell>
          <cell r="AF9613" t="str">
            <v>PROMO: MOPA PREMIUM + TRAPEADOR DE MANO</v>
          </cell>
          <cell r="AG9613">
            <v>2099</v>
          </cell>
          <cell r="AH9613">
            <v>1</v>
          </cell>
          <cell r="AI9613" t="str">
            <v>046LI6698//046LI7902</v>
          </cell>
          <cell r="AN9613" t="str">
            <v>Sí</v>
          </cell>
        </row>
        <row r="9614">
          <cell r="A9614">
            <v>482</v>
          </cell>
          <cell r="B9614" t="str">
            <v>luciana.gamarra@live.com</v>
          </cell>
          <cell r="C9614">
            <v>43987</v>
          </cell>
          <cell r="D9614" t="str">
            <v>Abierta</v>
          </cell>
          <cell r="E9614" t="str">
            <v>Pendiente</v>
          </cell>
          <cell r="F9614" t="str">
            <v>No está empaquetado</v>
          </cell>
          <cell r="G9614" t="str">
            <v>ARS</v>
          </cell>
          <cell r="H9614" t="str">
            <v>2831.12</v>
          </cell>
          <cell r="I9614">
            <v>0</v>
          </cell>
          <cell r="J9614">
            <v>0</v>
          </cell>
          <cell r="K9614" t="str">
            <v>2831.12</v>
          </cell>
          <cell r="L9614" t="str">
            <v>Luciana marilin Gamarra</v>
          </cell>
          <cell r="M9614">
            <v>36271206</v>
          </cell>
          <cell r="N9614">
            <v>1139068356</v>
          </cell>
          <cell r="O9614" t="str">
            <v>Luciana marilin Gamarra</v>
          </cell>
          <cell r="P9614">
            <v>1139068356</v>
          </cell>
          <cell r="Q9614" t="str">
            <v>Camino negro</v>
          </cell>
          <cell r="R9614">
            <v>1081</v>
          </cell>
          <cell r="T9614" t="str">
            <v>Laprida</v>
          </cell>
          <cell r="U9614" t="str">
            <v>Lomas de zamora</v>
          </cell>
          <cell r="V9614">
            <v>1832</v>
          </cell>
          <cell r="W9614" t="str">
            <v>Gran Buenos Aires</v>
          </cell>
          <cell r="Y9614" t="str">
            <v>SIN CARGO (CABA Y GRAN PARTE DE GBA)</v>
          </cell>
          <cell r="Z9614" t="str">
            <v>Mercado Pago</v>
          </cell>
          <cell r="AB9614" t="str">
            <v xml:space="preserve">Direccion: camino negro 1081 sentido a la noria como referencia al lado de un taller mecánico </v>
          </cell>
          <cell r="AF9614" t="str">
            <v>TRAPEADOR DE MANO VERDE 38X12 CM</v>
          </cell>
          <cell r="AG9614" t="str">
            <v>391.6</v>
          </cell>
          <cell r="AH9614">
            <v>1</v>
          </cell>
          <cell r="AI9614" t="str">
            <v>046LI7902</v>
          </cell>
          <cell r="AJ9614" t="str">
            <v>Móvil</v>
          </cell>
          <cell r="AK9614" t="str">
            <v/>
          </cell>
          <cell r="AL9614">
            <v>1514704337</v>
          </cell>
          <cell r="AM9614">
            <v>221811277</v>
          </cell>
          <cell r="AN9614" t="str">
            <v>Sí</v>
          </cell>
        </row>
        <row r="9615">
          <cell r="A9615">
            <v>482</v>
          </cell>
          <cell r="B9615" t="str">
            <v>luciana.gamarra@live.com</v>
          </cell>
          <cell r="AF9615" t="str">
            <v>ESPEJO CON BASE DE MADERA MARRON CLARO 25.5 X 15 CM</v>
          </cell>
          <cell r="AG9615" t="str">
            <v>640.52</v>
          </cell>
          <cell r="AH9615">
            <v>1</v>
          </cell>
          <cell r="AI9615" t="str">
            <v>DE7595</v>
          </cell>
          <cell r="AN9615" t="str">
            <v>Sí</v>
          </cell>
        </row>
        <row r="9616">
          <cell r="A9616">
            <v>482</v>
          </cell>
          <cell r="B9616" t="str">
            <v>luciana.gamarra@live.com</v>
          </cell>
          <cell r="AF9616" t="str">
            <v>SET: BALDE CENTRIFUGADOR + 1 TRAPEADOR CON MOPA+ REPUESTO MOPA</v>
          </cell>
          <cell r="AG9616">
            <v>1799</v>
          </cell>
          <cell r="AH9616">
            <v>1</v>
          </cell>
          <cell r="AI9616" t="str">
            <v>046LI6698</v>
          </cell>
          <cell r="AN9616" t="str">
            <v>Sí</v>
          </cell>
        </row>
        <row r="9617">
          <cell r="A9617">
            <v>481</v>
          </cell>
          <cell r="B9617" t="str">
            <v>anacatelin1@gmail.com</v>
          </cell>
          <cell r="C9617">
            <v>43987</v>
          </cell>
          <cell r="D9617" t="str">
            <v>Abierta</v>
          </cell>
          <cell r="E9617" t="str">
            <v>Recibido</v>
          </cell>
          <cell r="F9617" t="str">
            <v>Enviado</v>
          </cell>
          <cell r="G9617" t="str">
            <v>ARS</v>
          </cell>
          <cell r="H9617">
            <v>1799</v>
          </cell>
          <cell r="I9617">
            <v>0</v>
          </cell>
          <cell r="J9617">
            <v>0</v>
          </cell>
          <cell r="K9617">
            <v>1799</v>
          </cell>
          <cell r="L9617" t="str">
            <v>Ana Catelin</v>
          </cell>
          <cell r="M9617">
            <v>16964000</v>
          </cell>
          <cell r="N9617">
            <v>50543160</v>
          </cell>
          <cell r="O9617" t="str">
            <v>Ana Catelin</v>
          </cell>
          <cell r="P9617">
            <v>50543160</v>
          </cell>
          <cell r="Q9617" t="str">
            <v>Emilio Zola</v>
          </cell>
          <cell r="R9617">
            <v>2426</v>
          </cell>
          <cell r="T9617" t="str">
            <v>Barrio San Isidro Labrador</v>
          </cell>
          <cell r="U9617" t="str">
            <v>Beccar</v>
          </cell>
          <cell r="V9617">
            <v>1643</v>
          </cell>
          <cell r="W9617" t="str">
            <v>Gran Buenos Aires</v>
          </cell>
          <cell r="Y9617" t="str">
            <v>SIN CARGO (CABA Y GRAN PARTE DE GBA)</v>
          </cell>
          <cell r="Z9617" t="str">
            <v>Mercado Pago</v>
          </cell>
          <cell r="AD9617">
            <v>43987</v>
          </cell>
          <cell r="AE9617">
            <v>43990</v>
          </cell>
          <cell r="AF9617" t="str">
            <v>SET: BALDE CENTRIFUGADOR + 1 TRAPEADOR CON MOPA+ REPUESTO MOPA</v>
          </cell>
          <cell r="AG9617">
            <v>1799</v>
          </cell>
          <cell r="AH9617">
            <v>1</v>
          </cell>
          <cell r="AI9617" t="str">
            <v>046LI6698</v>
          </cell>
          <cell r="AJ9617" t="str">
            <v>Móvil</v>
          </cell>
          <cell r="AK9617" t="str">
            <v>LLEGA 9-06 ENTRE 8 Y 17 HORAS</v>
          </cell>
          <cell r="AL9617">
            <v>1514072328</v>
          </cell>
          <cell r="AM9617">
            <v>221544090</v>
          </cell>
          <cell r="AN9617" t="str">
            <v>Sí</v>
          </cell>
        </row>
        <row r="9618">
          <cell r="A9618">
            <v>480</v>
          </cell>
          <cell r="B9618" t="str">
            <v>rocio.chivello@hotmail.com</v>
          </cell>
          <cell r="C9618">
            <v>43987</v>
          </cell>
          <cell r="D9618" t="str">
            <v>Abierta</v>
          </cell>
          <cell r="E9618" t="str">
            <v>Recibido</v>
          </cell>
          <cell r="F9618" t="str">
            <v>Enviado</v>
          </cell>
          <cell r="G9618" t="str">
            <v>ARS</v>
          </cell>
          <cell r="H9618" t="str">
            <v>2240.97</v>
          </cell>
          <cell r="I9618" t="str">
            <v>336.15</v>
          </cell>
          <cell r="J9618">
            <v>0</v>
          </cell>
          <cell r="K9618" t="str">
            <v>1904.82</v>
          </cell>
          <cell r="L9618" t="str">
            <v>Rocio Chivello</v>
          </cell>
          <cell r="M9618">
            <v>37206797</v>
          </cell>
          <cell r="N9618">
            <v>1131678583</v>
          </cell>
          <cell r="O9618" t="str">
            <v>Rocio Chivello</v>
          </cell>
          <cell r="P9618">
            <v>1131678583</v>
          </cell>
          <cell r="Q9618" t="str">
            <v>Zuviria</v>
          </cell>
          <cell r="R9618">
            <v>4345</v>
          </cell>
          <cell r="U9618" t="str">
            <v>Jose C. Paz</v>
          </cell>
          <cell r="V9618">
            <v>1665</v>
          </cell>
          <cell r="W9618" t="str">
            <v>Gran Buenos Aires</v>
          </cell>
          <cell r="Y9618" t="str">
            <v>SIN CARGO (CABA Y GRAN PARTE DE GBA)</v>
          </cell>
          <cell r="Z9618" t="str">
            <v>Mercado Pago</v>
          </cell>
          <cell r="AA9618" t="str">
            <v>DALMAMARADONA</v>
          </cell>
          <cell r="AD9618">
            <v>43987</v>
          </cell>
          <cell r="AE9618">
            <v>43990</v>
          </cell>
          <cell r="AF9618" t="str">
            <v>PORTACEPILLOS NEGRO 11X6.8 CM</v>
          </cell>
          <cell r="AG9618" t="str">
            <v>465.83</v>
          </cell>
          <cell r="AH9618">
            <v>1</v>
          </cell>
          <cell r="AI9618" t="str">
            <v>AB7332</v>
          </cell>
          <cell r="AJ9618" t="str">
            <v>Móvil</v>
          </cell>
          <cell r="AK9618" t="str">
            <v>LLEGA 9-06 ENTRE 8 Y 17 HORAS</v>
          </cell>
          <cell r="AL9618">
            <v>1513847034</v>
          </cell>
          <cell r="AM9618">
            <v>210868238</v>
          </cell>
          <cell r="AN9618" t="str">
            <v>Sí</v>
          </cell>
        </row>
        <row r="9619">
          <cell r="A9619">
            <v>480</v>
          </cell>
          <cell r="B9619" t="str">
            <v>rocio.chivello@hotmail.com</v>
          </cell>
          <cell r="AF9619" t="str">
            <v>DISPENSER NEGRO 17.5X6.8 CM</v>
          </cell>
          <cell r="AG9619">
            <v>559</v>
          </cell>
          <cell r="AH9619">
            <v>1</v>
          </cell>
          <cell r="AI9619" t="str">
            <v>046AB7330 MERCA SEPARADA</v>
          </cell>
          <cell r="AN9619" t="str">
            <v>Sí</v>
          </cell>
        </row>
        <row r="9620">
          <cell r="A9620">
            <v>480</v>
          </cell>
          <cell r="B9620" t="str">
            <v>rocio.chivello@hotmail.com</v>
          </cell>
          <cell r="AF9620" t="str">
            <v>SECAPLATOS 2 COLORES SURTIDOS 30CMX43CM (Blanco)</v>
          </cell>
          <cell r="AG9620" t="str">
            <v>1216.14</v>
          </cell>
          <cell r="AH9620">
            <v>1</v>
          </cell>
          <cell r="AN9620" t="str">
            <v>Sí</v>
          </cell>
        </row>
        <row r="9621">
          <cell r="A9621">
            <v>479</v>
          </cell>
          <cell r="B9621" t="str">
            <v>giselajakimczuk@gmail.com</v>
          </cell>
          <cell r="C9621">
            <v>43986</v>
          </cell>
          <cell r="D9621" t="str">
            <v>Abierta</v>
          </cell>
          <cell r="E9621" t="str">
            <v>Recibido</v>
          </cell>
          <cell r="F9621" t="str">
            <v>Enviado</v>
          </cell>
          <cell r="G9621" t="str">
            <v>ARS</v>
          </cell>
          <cell r="H9621" t="str">
            <v>1069.71</v>
          </cell>
          <cell r="I9621" t="str">
            <v>160.46</v>
          </cell>
          <cell r="J9621">
            <v>0</v>
          </cell>
          <cell r="K9621" t="str">
            <v>909.25</v>
          </cell>
          <cell r="L9621" t="str">
            <v>Gisela Jakimczuk</v>
          </cell>
          <cell r="M9621">
            <v>33606823</v>
          </cell>
          <cell r="N9621">
            <v>1131241901</v>
          </cell>
          <cell r="O9621" t="str">
            <v>Gisela Jakimczuk</v>
          </cell>
          <cell r="P9621">
            <v>1131241901</v>
          </cell>
          <cell r="Q9621" t="str">
            <v>Deheza</v>
          </cell>
          <cell r="R9621">
            <v>157</v>
          </cell>
          <cell r="S9621">
            <v>3</v>
          </cell>
          <cell r="T9621" t="str">
            <v>Sarandi</v>
          </cell>
          <cell r="U9621" t="str">
            <v>Avellaneda</v>
          </cell>
          <cell r="V9621">
            <v>1872</v>
          </cell>
          <cell r="W9621" t="str">
            <v>Gran Buenos Aires</v>
          </cell>
          <cell r="Y9621" t="str">
            <v>SIN CARGO (CABA Y GRAN PARTE DE GBA)</v>
          </cell>
          <cell r="Z9621" t="str">
            <v>Mercado Pago</v>
          </cell>
          <cell r="AA9621" t="str">
            <v>STEPHANIE1</v>
          </cell>
          <cell r="AC9621" t="str">
            <v>6-6 CAMBIO A LISTA 8 POR EL DESCUENTO</v>
          </cell>
          <cell r="AD9621">
            <v>43986</v>
          </cell>
          <cell r="AE9621">
            <v>43990</v>
          </cell>
          <cell r="AF9621" t="str">
            <v>SET 2 PIEZAS PALA Y ESCOBA (Verde)</v>
          </cell>
          <cell r="AG9621" t="str">
            <v>696.29</v>
          </cell>
          <cell r="AH9621">
            <v>1</v>
          </cell>
          <cell r="AI9621" t="str">
            <v>046LI7532</v>
          </cell>
          <cell r="AJ9621" t="str">
            <v>Móvil</v>
          </cell>
          <cell r="AK9621" t="str">
            <v>LLEGA 10-06 ENTRE 8 Y 17 HORAS</v>
          </cell>
          <cell r="AL9621">
            <v>1513834286</v>
          </cell>
          <cell r="AM9621">
            <v>221311024</v>
          </cell>
          <cell r="AN9621" t="str">
            <v>Sí</v>
          </cell>
        </row>
        <row r="9622">
          <cell r="A9622">
            <v>479</v>
          </cell>
          <cell r="B9622" t="str">
            <v>giselajakimczuk@gmail.com</v>
          </cell>
          <cell r="AF9622" t="str">
            <v>RALLADOR DE MANO MEDIANO 20 CM</v>
          </cell>
          <cell r="AG9622" t="str">
            <v>43.87</v>
          </cell>
          <cell r="AH9622">
            <v>1</v>
          </cell>
          <cell r="AI9622" t="str">
            <v>BA7382</v>
          </cell>
          <cell r="AN9622" t="str">
            <v>Sí</v>
          </cell>
        </row>
        <row r="9623">
          <cell r="A9623">
            <v>479</v>
          </cell>
          <cell r="B9623" t="str">
            <v>giselajakimczuk@gmail.com</v>
          </cell>
          <cell r="AF9623" t="str">
            <v>VASO AZUL FACETADO Y EXPRIMIDOR</v>
          </cell>
          <cell r="AG9623" t="str">
            <v>184.99</v>
          </cell>
          <cell r="AH9623">
            <v>1</v>
          </cell>
          <cell r="AI9623" t="str">
            <v>BP24007 BIPO</v>
          </cell>
          <cell r="AN9623" t="str">
            <v>Sí</v>
          </cell>
        </row>
        <row r="9624">
          <cell r="A9624">
            <v>479</v>
          </cell>
          <cell r="B9624" t="str">
            <v>giselajakimczuk@gmail.com</v>
          </cell>
          <cell r="AF9624" t="str">
            <v>COLADOR BALLENA 32CM X 10.5CM (Naranja)</v>
          </cell>
          <cell r="AG9624" t="str">
            <v>144.56</v>
          </cell>
          <cell r="AH9624">
            <v>1</v>
          </cell>
          <cell r="AN9624" t="str">
            <v>Sí</v>
          </cell>
        </row>
        <row r="9625">
          <cell r="A9625">
            <v>478</v>
          </cell>
          <cell r="B9625" t="str">
            <v>rosamk.rh@gmail.com</v>
          </cell>
          <cell r="C9625">
            <v>43986</v>
          </cell>
          <cell r="D9625" t="str">
            <v>Abierta</v>
          </cell>
          <cell r="E9625" t="str">
            <v>Recibido</v>
          </cell>
          <cell r="F9625" t="str">
            <v>Enviado</v>
          </cell>
          <cell r="G9625" t="str">
            <v>ARS</v>
          </cell>
          <cell r="H9625" t="str">
            <v>2751.29</v>
          </cell>
          <cell r="I9625">
            <v>0</v>
          </cell>
          <cell r="J9625">
            <v>0</v>
          </cell>
          <cell r="K9625" t="str">
            <v>2751.29</v>
          </cell>
          <cell r="L9625" t="str">
            <v>Rosario HEREDIA</v>
          </cell>
          <cell r="M9625">
            <v>29629868</v>
          </cell>
          <cell r="N9625">
            <v>1167144530</v>
          </cell>
          <cell r="O9625" t="str">
            <v>Rosario HEREDIA</v>
          </cell>
          <cell r="P9625">
            <v>1167144530</v>
          </cell>
          <cell r="Q9625" t="str">
            <v>Gral Hornos</v>
          </cell>
          <cell r="R9625">
            <v>1120</v>
          </cell>
          <cell r="S9625" t="str">
            <v>3° A</v>
          </cell>
          <cell r="T9625" t="str">
            <v>BARRACAS</v>
          </cell>
          <cell r="U9625" t="str">
            <v>Ciudad Autonoma de Buenos Aires</v>
          </cell>
          <cell r="V9625">
            <v>1270</v>
          </cell>
          <cell r="W9625" t="str">
            <v>Capital Federal</v>
          </cell>
          <cell r="Y9625" t="str">
            <v>SIN CARGO (CABA Y GRAN PARTE DE GBA)</v>
          </cell>
          <cell r="Z9625" t="str">
            <v>Mercado Pago</v>
          </cell>
          <cell r="AD9625">
            <v>43986</v>
          </cell>
          <cell r="AE9625">
            <v>43990</v>
          </cell>
          <cell r="AF9625" t="str">
            <v>COLADOR ACERO 26X9CM</v>
          </cell>
          <cell r="AG9625" t="str">
            <v>652.29</v>
          </cell>
          <cell r="AH9625">
            <v>1</v>
          </cell>
          <cell r="AI9625" t="str">
            <v>046BA8164</v>
          </cell>
          <cell r="AJ9625" t="str">
            <v>Móvil</v>
          </cell>
          <cell r="AK9625" t="str">
            <v>LLEGA 9-06 ENTRE 8 Y 17 HORAS !</v>
          </cell>
          <cell r="AL9625">
            <v>1513714405</v>
          </cell>
          <cell r="AM9625">
            <v>221084702</v>
          </cell>
          <cell r="AN9625" t="str">
            <v>Sí</v>
          </cell>
        </row>
        <row r="9626">
          <cell r="A9626">
            <v>478</v>
          </cell>
          <cell r="B9626" t="str">
            <v>rosamk.rh@gmail.com</v>
          </cell>
          <cell r="AF9626" t="str">
            <v>PROMO: MOPA PREMIUM + TRAPEADOR DE MANO</v>
          </cell>
          <cell r="AG9626">
            <v>2099</v>
          </cell>
          <cell r="AH9626">
            <v>1</v>
          </cell>
          <cell r="AI9626" t="str">
            <v>046LI6698//046LI7902</v>
          </cell>
          <cell r="AN9626" t="str">
            <v>Sí</v>
          </cell>
        </row>
        <row r="9627">
          <cell r="A9627">
            <v>477</v>
          </cell>
          <cell r="B9627" t="str">
            <v>judagafra@hotmail.com</v>
          </cell>
          <cell r="C9627">
            <v>43986</v>
          </cell>
          <cell r="D9627" t="str">
            <v>Abierta</v>
          </cell>
          <cell r="E9627" t="str">
            <v>Recibido</v>
          </cell>
          <cell r="F9627" t="str">
            <v>Enviado</v>
          </cell>
          <cell r="G9627" t="str">
            <v>ARS</v>
          </cell>
          <cell r="H9627" t="str">
            <v>1187.37</v>
          </cell>
          <cell r="I9627">
            <v>0</v>
          </cell>
          <cell r="J9627">
            <v>0</v>
          </cell>
          <cell r="K9627" t="str">
            <v>1187.37</v>
          </cell>
          <cell r="L9627" t="str">
            <v>Juliana Maldonado</v>
          </cell>
          <cell r="M9627">
            <v>20064960</v>
          </cell>
          <cell r="N9627">
            <v>55630784</v>
          </cell>
          <cell r="O9627" t="str">
            <v>Juliana maldonado</v>
          </cell>
          <cell r="P9627">
            <v>55630784</v>
          </cell>
          <cell r="Q9627" t="str">
            <v>Falucho</v>
          </cell>
          <cell r="R9627">
            <v>2389</v>
          </cell>
          <cell r="U9627" t="str">
            <v>Rafael Calzada</v>
          </cell>
          <cell r="V9627">
            <v>1847</v>
          </cell>
          <cell r="W9627" t="str">
            <v>Gran Buenos Aires</v>
          </cell>
          <cell r="Y9627" t="str">
            <v>SIN CARGO (CABA Y GRAN PARTE DE GBA)</v>
          </cell>
          <cell r="Z9627" t="str">
            <v>Mercado Pago</v>
          </cell>
          <cell r="AB9627" t="str">
            <v>secaplatos silicona  puede ser color turquesa y si no rojo.Espatula color rojo o verde .vaso exprimidor blanco o rojo</v>
          </cell>
          <cell r="AD9627">
            <v>43986</v>
          </cell>
          <cell r="AE9627">
            <v>43990</v>
          </cell>
          <cell r="AF9627" t="str">
            <v>ESPATULAS PLASTICO (Rojo)</v>
          </cell>
          <cell r="AG9627" t="str">
            <v>88.94</v>
          </cell>
          <cell r="AH9627">
            <v>1</v>
          </cell>
          <cell r="AI9627" t="str">
            <v>019BA7572BA</v>
          </cell>
          <cell r="AJ9627" t="str">
            <v>Web</v>
          </cell>
          <cell r="AK9627" t="str">
            <v>LLEGA 10-06 ENTRE 8 Y 17 HORAS !</v>
          </cell>
          <cell r="AL9627">
            <v>1513599060</v>
          </cell>
          <cell r="AM9627">
            <v>221079678</v>
          </cell>
          <cell r="AN9627" t="str">
            <v>Sí</v>
          </cell>
        </row>
        <row r="9628">
          <cell r="A9628">
            <v>477</v>
          </cell>
          <cell r="B9628" t="str">
            <v>judagafra@hotmail.com</v>
          </cell>
          <cell r="AF9628" t="str">
            <v>VASO BLANCO FACETADO Y EXPRIMIDOR</v>
          </cell>
          <cell r="AG9628" t="str">
            <v>184.99</v>
          </cell>
          <cell r="AH9628">
            <v>1</v>
          </cell>
          <cell r="AI9628" t="str">
            <v>BP24001 BIPO</v>
          </cell>
          <cell r="AN9628" t="str">
            <v>Sí</v>
          </cell>
        </row>
        <row r="9629">
          <cell r="A9629">
            <v>477</v>
          </cell>
          <cell r="B9629" t="str">
            <v>judagafra@hotmail.com</v>
          </cell>
          <cell r="AF9629" t="str">
            <v>SECAPLATOS SILICONA 30.5 X 20.5 CM (Verde)</v>
          </cell>
          <cell r="AG9629" t="str">
            <v>294.01</v>
          </cell>
          <cell r="AH9629">
            <v>1</v>
          </cell>
          <cell r="AI9629" t="str">
            <v>BA3015 MERCA SEPA</v>
          </cell>
          <cell r="AN9629" t="str">
            <v>Sí</v>
          </cell>
        </row>
        <row r="9630">
          <cell r="A9630">
            <v>477</v>
          </cell>
          <cell r="B9630" t="str">
            <v>judagafra@hotmail.com</v>
          </cell>
          <cell r="AF9630" t="str">
            <v>PERCHERO LLAVE GRIS CON 4 DIVISIONES DE 30X14CM</v>
          </cell>
          <cell r="AG9630" t="str">
            <v>619.43</v>
          </cell>
          <cell r="AH9630">
            <v>1</v>
          </cell>
          <cell r="AI9630" t="str">
            <v>DE7361</v>
          </cell>
          <cell r="AN9630" t="str">
            <v>Sí</v>
          </cell>
        </row>
        <row r="9631">
          <cell r="A9631">
            <v>476</v>
          </cell>
          <cell r="B9631" t="str">
            <v>burgos.pau@hotmail.com</v>
          </cell>
          <cell r="C9631">
            <v>43986</v>
          </cell>
          <cell r="D9631" t="str">
            <v>Abierta</v>
          </cell>
          <cell r="E9631" t="str">
            <v>Recibido</v>
          </cell>
          <cell r="F9631" t="str">
            <v>Enviado</v>
          </cell>
          <cell r="G9631" t="str">
            <v>ARS</v>
          </cell>
          <cell r="H9631">
            <v>1799</v>
          </cell>
          <cell r="I9631">
            <v>0</v>
          </cell>
          <cell r="J9631">
            <v>0</v>
          </cell>
          <cell r="K9631">
            <v>1799</v>
          </cell>
          <cell r="L9631" t="str">
            <v>Cesar Matías Cardozo</v>
          </cell>
          <cell r="M9631">
            <v>31999303</v>
          </cell>
          <cell r="N9631">
            <v>1157263603</v>
          </cell>
          <cell r="O9631" t="str">
            <v>Cesar Matías Cardozo</v>
          </cell>
          <cell r="P9631">
            <v>1157263603</v>
          </cell>
          <cell r="Q9631" t="str">
            <v>Almafuerte</v>
          </cell>
          <cell r="R9631">
            <v>3538</v>
          </cell>
          <cell r="S9631" t="str">
            <v>2D</v>
          </cell>
          <cell r="T9631" t="str">
            <v>San Justo</v>
          </cell>
          <cell r="U9631" t="str">
            <v>Buenos Aires</v>
          </cell>
          <cell r="V9631">
            <v>1754</v>
          </cell>
          <cell r="W9631" t="str">
            <v>Gran Buenos Aires</v>
          </cell>
          <cell r="Y9631" t="str">
            <v>SIN CARGO (CABA Y GRAN PARTE DE GBA)</v>
          </cell>
          <cell r="Z9631" t="str">
            <v>Mercado Pago</v>
          </cell>
          <cell r="AD9631">
            <v>43986</v>
          </cell>
          <cell r="AE9631">
            <v>43990</v>
          </cell>
          <cell r="AF9631" t="str">
            <v>SET: BALDE CENTRIFUGADOR + 1 TRAPEADOR CON MOPA+ REPUESTO MOPA</v>
          </cell>
          <cell r="AG9631">
            <v>1799</v>
          </cell>
          <cell r="AH9631">
            <v>1</v>
          </cell>
          <cell r="AI9631" t="str">
            <v>046LI6698</v>
          </cell>
          <cell r="AJ9631" t="str">
            <v>Móvil</v>
          </cell>
          <cell r="AK9631" t="str">
            <v>LLEGA 09-06 ENTRE 8 Y 17 HORAS</v>
          </cell>
          <cell r="AL9631">
            <v>1513507962</v>
          </cell>
          <cell r="AM9631">
            <v>221042994</v>
          </cell>
          <cell r="AN9631" t="str">
            <v>Sí</v>
          </cell>
        </row>
        <row r="9632">
          <cell r="A9632">
            <v>475</v>
          </cell>
          <cell r="B9632" t="str">
            <v>rominamazzeo12@gmail.com</v>
          </cell>
          <cell r="C9632">
            <v>43986</v>
          </cell>
          <cell r="D9632" t="str">
            <v>Abierta</v>
          </cell>
          <cell r="E9632" t="str">
            <v>Recibido</v>
          </cell>
          <cell r="F9632" t="str">
            <v>Enviado</v>
          </cell>
          <cell r="G9632" t="str">
            <v>ARS</v>
          </cell>
          <cell r="H9632">
            <v>899</v>
          </cell>
          <cell r="I9632">
            <v>0</v>
          </cell>
          <cell r="J9632">
            <v>0</v>
          </cell>
          <cell r="K9632">
            <v>899</v>
          </cell>
          <cell r="L9632" t="str">
            <v>Romina Mazzeo</v>
          </cell>
          <cell r="M9632">
            <v>38072148</v>
          </cell>
          <cell r="N9632">
            <v>30797801</v>
          </cell>
          <cell r="O9632" t="str">
            <v>Romina Mazzeo</v>
          </cell>
          <cell r="P9632">
            <v>30797801</v>
          </cell>
          <cell r="Q9632" t="str">
            <v>Oslo</v>
          </cell>
          <cell r="R9632">
            <v>1376</v>
          </cell>
          <cell r="U9632" t="str">
            <v>Caba</v>
          </cell>
          <cell r="V9632">
            <v>1427</v>
          </cell>
          <cell r="W9632" t="str">
            <v>Capital Federal</v>
          </cell>
          <cell r="Y9632" t="str">
            <v>SIN CARGO (CABA Y GRAN PARTE DE GBA)</v>
          </cell>
          <cell r="Z9632" t="str">
            <v>Mercado Pago</v>
          </cell>
          <cell r="AD9632">
            <v>43986</v>
          </cell>
          <cell r="AE9632">
            <v>43990</v>
          </cell>
          <cell r="AF9632" t="str">
            <v>PROMO: BUDINERA + TARTERA + BATIDOR SEMIAUTOMATICO</v>
          </cell>
          <cell r="AG9632">
            <v>899</v>
          </cell>
          <cell r="AH9632">
            <v>1</v>
          </cell>
          <cell r="AI9632" t="str">
            <v>046BA4829//046BA4836//046BA4824</v>
          </cell>
          <cell r="AJ9632" t="str">
            <v>Móvil</v>
          </cell>
          <cell r="AK9632" t="str">
            <v>LLEGA 9-06 ENTRE 8 Y 17 HORAS !</v>
          </cell>
          <cell r="AL9632">
            <v>1513275093</v>
          </cell>
          <cell r="AM9632">
            <v>220900197</v>
          </cell>
          <cell r="AN9632" t="str">
            <v>Sí</v>
          </cell>
        </row>
        <row r="9633">
          <cell r="A9633">
            <v>474</v>
          </cell>
          <cell r="B9633" t="str">
            <v>danifgallego@hotmail.com</v>
          </cell>
          <cell r="C9633">
            <v>43986</v>
          </cell>
          <cell r="D9633" t="str">
            <v>Abierta</v>
          </cell>
          <cell r="E9633" t="str">
            <v>Recibido</v>
          </cell>
          <cell r="F9633" t="str">
            <v>Enviado</v>
          </cell>
          <cell r="G9633" t="str">
            <v>ARS</v>
          </cell>
          <cell r="H9633">
            <v>1799</v>
          </cell>
          <cell r="I9633">
            <v>0</v>
          </cell>
          <cell r="J9633">
            <v>0</v>
          </cell>
          <cell r="K9633">
            <v>1799</v>
          </cell>
          <cell r="L9633" t="str">
            <v>Daniela Gallego</v>
          </cell>
          <cell r="M9633">
            <v>37805569</v>
          </cell>
          <cell r="N9633">
            <v>1160554678</v>
          </cell>
          <cell r="O9633" t="str">
            <v>Daniela Gallego</v>
          </cell>
          <cell r="P9633">
            <v>1160554678</v>
          </cell>
          <cell r="Q9633" t="str">
            <v>Aranguren</v>
          </cell>
          <cell r="R9633">
            <v>690</v>
          </cell>
          <cell r="S9633">
            <v>43</v>
          </cell>
          <cell r="T9633" t="str">
            <v>caballito</v>
          </cell>
          <cell r="U9633" t="str">
            <v>Ciudad Autónoma De Buenos Aires</v>
          </cell>
          <cell r="V9633">
            <v>1405</v>
          </cell>
          <cell r="W9633" t="str">
            <v>Capital Federal</v>
          </cell>
          <cell r="Y9633" t="str">
            <v>SIN CARGO (CABA Y GRAN PARTE DE GBA)</v>
          </cell>
          <cell r="Z9633" t="str">
            <v>Mercado Pago</v>
          </cell>
          <cell r="AD9633">
            <v>43986</v>
          </cell>
          <cell r="AE9633">
            <v>43990</v>
          </cell>
          <cell r="AF9633" t="str">
            <v>SET: BALDE CENTRIFUGADOR + 1 TRAPEADOR CON MOPA+ REPUESTO MOPA</v>
          </cell>
          <cell r="AG9633">
            <v>1799</v>
          </cell>
          <cell r="AH9633">
            <v>1</v>
          </cell>
          <cell r="AI9633" t="str">
            <v>046LI6698</v>
          </cell>
          <cell r="AJ9633" t="str">
            <v>Web</v>
          </cell>
          <cell r="AK9633" t="str">
            <v>LLEGA 9-06 ENTRE 8 Y 17 HORAS !</v>
          </cell>
          <cell r="AL9633">
            <v>1513068411</v>
          </cell>
          <cell r="AM9633">
            <v>220808782</v>
          </cell>
          <cell r="AN9633" t="str">
            <v>Sí</v>
          </cell>
        </row>
        <row r="9634">
          <cell r="A9634">
            <v>473</v>
          </cell>
          <cell r="B9634" t="str">
            <v>marcehouary@gmail.com</v>
          </cell>
          <cell r="C9634">
            <v>43986</v>
          </cell>
          <cell r="D9634" t="str">
            <v>Abierta</v>
          </cell>
          <cell r="E9634" t="str">
            <v>Recibido</v>
          </cell>
          <cell r="F9634" t="str">
            <v>Enviado</v>
          </cell>
          <cell r="G9634" t="str">
            <v>ARS</v>
          </cell>
          <cell r="H9634" t="str">
            <v>1280.7</v>
          </cell>
          <cell r="I9634" t="str">
            <v>57.26</v>
          </cell>
          <cell r="J9634">
            <v>0</v>
          </cell>
          <cell r="K9634" t="str">
            <v>1223.44</v>
          </cell>
          <cell r="L9634" t="str">
            <v>Marcela HOUARY</v>
          </cell>
          <cell r="M9634">
            <v>17410287</v>
          </cell>
          <cell r="N9634">
            <v>1157984440</v>
          </cell>
          <cell r="O9634" t="str">
            <v>Marcela HOUARY</v>
          </cell>
          <cell r="P9634">
            <v>1157984440</v>
          </cell>
          <cell r="Q9634" t="str">
            <v>Estanislao del Campo</v>
          </cell>
          <cell r="R9634">
            <v>1736</v>
          </cell>
          <cell r="S9634">
            <v>3</v>
          </cell>
          <cell r="T9634" t="str">
            <v>Crucecita</v>
          </cell>
          <cell r="U9634" t="str">
            <v>Avellaneda</v>
          </cell>
          <cell r="V9634">
            <v>1870</v>
          </cell>
          <cell r="W9634" t="str">
            <v>Gran Buenos Aires</v>
          </cell>
          <cell r="Y9634" t="str">
            <v>SIN CARGO (CABA Y GRAN PARTE DE GBA)</v>
          </cell>
          <cell r="Z9634" t="str">
            <v>Mercado Pago</v>
          </cell>
          <cell r="AA9634" t="str">
            <v>DALMAMARADONA</v>
          </cell>
          <cell r="AD9634">
            <v>43986</v>
          </cell>
          <cell r="AE9634">
            <v>43990</v>
          </cell>
          <cell r="AF9634" t="str">
            <v>SET DE COPAS DE VINO CISPER X 6 UNIDADES</v>
          </cell>
          <cell r="AG9634">
            <v>899</v>
          </cell>
          <cell r="AH9634">
            <v>1</v>
          </cell>
          <cell r="AI9634" t="str">
            <v>052CI6458</v>
          </cell>
          <cell r="AJ9634" t="str">
            <v>Web</v>
          </cell>
          <cell r="AK9634" t="str">
            <v>LLEGA 10-06 ENTRE 8 Y 17 HORAS !</v>
          </cell>
          <cell r="AL9634">
            <v>1513058717</v>
          </cell>
          <cell r="AM9634">
            <v>220806246</v>
          </cell>
          <cell r="AN9634" t="str">
            <v>Sí</v>
          </cell>
        </row>
        <row r="9635">
          <cell r="A9635">
            <v>473</v>
          </cell>
          <cell r="B9635" t="str">
            <v>marcehouary@gmail.com</v>
          </cell>
          <cell r="AF9635" t="str">
            <v>BOTELLA VIDRIO H2O 1 LITRO CORCHO ECOLOGICO</v>
          </cell>
          <cell r="AG9635" t="str">
            <v>381.7</v>
          </cell>
          <cell r="AH9635">
            <v>1</v>
          </cell>
          <cell r="AI9635" t="str">
            <v>019BO5217NEW</v>
          </cell>
          <cell r="AN9635" t="str">
            <v>Sí</v>
          </cell>
        </row>
        <row r="9636">
          <cell r="A9636">
            <v>472</v>
          </cell>
          <cell r="B9636" t="str">
            <v>marcehouary@gmail.com</v>
          </cell>
          <cell r="C9636">
            <v>43986</v>
          </cell>
          <cell r="D9636" t="str">
            <v>Cancelada</v>
          </cell>
          <cell r="E9636" t="str">
            <v>Pendiente</v>
          </cell>
          <cell r="F9636" t="str">
            <v>No está empaquetado</v>
          </cell>
          <cell r="G9636" t="str">
            <v>ARS</v>
          </cell>
          <cell r="H9636" t="str">
            <v>1280.7</v>
          </cell>
          <cell r="I9636" t="str">
            <v>57.26</v>
          </cell>
          <cell r="J9636">
            <v>0</v>
          </cell>
          <cell r="K9636" t="str">
            <v>1223.44</v>
          </cell>
          <cell r="L9636" t="str">
            <v>Marcela Houary</v>
          </cell>
          <cell r="M9636">
            <v>17410287</v>
          </cell>
          <cell r="N9636">
            <v>1157984440</v>
          </cell>
          <cell r="O9636" t="str">
            <v>Marcela Houary</v>
          </cell>
          <cell r="P9636">
            <v>1157984440</v>
          </cell>
          <cell r="Q9636" t="str">
            <v>Estanislao del Campo</v>
          </cell>
          <cell r="R9636">
            <v>1736</v>
          </cell>
          <cell r="S9636">
            <v>3</v>
          </cell>
          <cell r="T9636" t="str">
            <v>Crucecita</v>
          </cell>
          <cell r="U9636" t="str">
            <v>Avellaneda</v>
          </cell>
          <cell r="V9636">
            <v>1870</v>
          </cell>
          <cell r="W9636" t="str">
            <v>Gran Buenos Aires</v>
          </cell>
          <cell r="Y9636" t="str">
            <v>SIN CARGO (CABA Y GRAN PARTE DE GBA)</v>
          </cell>
          <cell r="Z9636" t="str">
            <v>Mercado Pago</v>
          </cell>
          <cell r="AA9636" t="str">
            <v>DALMAMARADONA</v>
          </cell>
          <cell r="AF9636" t="str">
            <v>BOTELLA VIDRIO H2O 1 LITRO CORCHO ECOLOGICO</v>
          </cell>
          <cell r="AG9636" t="str">
            <v>381.7</v>
          </cell>
          <cell r="AH9636">
            <v>1</v>
          </cell>
          <cell r="AI9636" t="str">
            <v>019BO5217NEW</v>
          </cell>
          <cell r="AJ9636" t="str">
            <v>Web</v>
          </cell>
          <cell r="AK9636" t="str">
            <v/>
          </cell>
          <cell r="AL9636">
            <v>1513047511</v>
          </cell>
          <cell r="AM9636">
            <v>202503570</v>
          </cell>
          <cell r="AN9636" t="str">
            <v>Sí</v>
          </cell>
        </row>
        <row r="9637">
          <cell r="A9637">
            <v>472</v>
          </cell>
          <cell r="B9637" t="str">
            <v>marcehouary@gmail.com</v>
          </cell>
          <cell r="AF9637" t="str">
            <v>SET DE COPAS DE VINO CISPER X 6 UNIDADES</v>
          </cell>
          <cell r="AG9637">
            <v>899</v>
          </cell>
          <cell r="AH9637">
            <v>1</v>
          </cell>
          <cell r="AI9637" t="str">
            <v>052CI6458</v>
          </cell>
          <cell r="AN9637" t="str">
            <v>Sí</v>
          </cell>
        </row>
        <row r="9638">
          <cell r="A9638">
            <v>471</v>
          </cell>
          <cell r="B9638" t="str">
            <v>nerinaarguello@gmail.com</v>
          </cell>
          <cell r="C9638">
            <v>43986</v>
          </cell>
          <cell r="D9638" t="str">
            <v>Abierta</v>
          </cell>
          <cell r="E9638" t="str">
            <v>Recibido</v>
          </cell>
          <cell r="F9638" t="str">
            <v>Enviado</v>
          </cell>
          <cell r="G9638" t="str">
            <v>ARS</v>
          </cell>
          <cell r="H9638">
            <v>2499</v>
          </cell>
          <cell r="I9638">
            <v>0</v>
          </cell>
          <cell r="J9638">
            <v>0</v>
          </cell>
          <cell r="K9638">
            <v>2499</v>
          </cell>
          <cell r="L9638" t="str">
            <v>Nerina Arguello</v>
          </cell>
          <cell r="M9638">
            <v>32473874</v>
          </cell>
          <cell r="N9638">
            <v>1134122812</v>
          </cell>
          <cell r="O9638" t="str">
            <v>Nerina Arguello</v>
          </cell>
          <cell r="P9638">
            <v>1134122812</v>
          </cell>
          <cell r="Q9638" t="str">
            <v>Nazarre</v>
          </cell>
          <cell r="R9638">
            <v>3831</v>
          </cell>
          <cell r="S9638" t="str">
            <v>A</v>
          </cell>
          <cell r="T9638" t="str">
            <v>Villa devoto</v>
          </cell>
          <cell r="U9638" t="str">
            <v>Caba</v>
          </cell>
          <cell r="V9638">
            <v>1417</v>
          </cell>
          <cell r="W9638" t="str">
            <v>Capital Federal</v>
          </cell>
          <cell r="Y9638" t="str">
            <v>SIN CARGO (CABA Y GRAN PARTE DE GBA)</v>
          </cell>
          <cell r="Z9638" t="str">
            <v>Mercado Pago</v>
          </cell>
          <cell r="AD9638">
            <v>43986</v>
          </cell>
          <cell r="AE9638">
            <v>43990</v>
          </cell>
          <cell r="AF9638" t="str">
            <v>PROMO: KIT DE COCINA</v>
          </cell>
          <cell r="AG9638">
            <v>2499</v>
          </cell>
          <cell r="AH9638">
            <v>1</v>
          </cell>
          <cell r="AI9638" t="str">
            <v>PA59534//046BA4836//046BA4824//BP02001//019BA7572BA//046BA3323//BA7382//046BA4830</v>
          </cell>
          <cell r="AJ9638" t="str">
            <v>Móvil</v>
          </cell>
          <cell r="AK9638" t="str">
            <v>LLEGA 9-06 ENTRE 8 Y 17 HORAS !</v>
          </cell>
          <cell r="AL9638">
            <v>1512958969</v>
          </cell>
          <cell r="AM9638">
            <v>220749363</v>
          </cell>
          <cell r="AN9638" t="str">
            <v>Sí</v>
          </cell>
        </row>
        <row r="9639">
          <cell r="A9639">
            <v>470</v>
          </cell>
          <cell r="B9639" t="str">
            <v>mssegui@hotmail.com</v>
          </cell>
          <cell r="C9639">
            <v>43986</v>
          </cell>
          <cell r="D9639" t="str">
            <v>Abierta</v>
          </cell>
          <cell r="E9639" t="str">
            <v>Recibido</v>
          </cell>
          <cell r="F9639" t="str">
            <v>Enviado</v>
          </cell>
          <cell r="G9639" t="str">
            <v>ARS</v>
          </cell>
          <cell r="H9639" t="str">
            <v>1490.64</v>
          </cell>
          <cell r="I9639" t="str">
            <v>223.6</v>
          </cell>
          <cell r="J9639">
            <v>0</v>
          </cell>
          <cell r="K9639" t="str">
            <v>1267.04</v>
          </cell>
          <cell r="L9639" t="str">
            <v>María Seguí</v>
          </cell>
          <cell r="M9639">
            <v>11756306</v>
          </cell>
          <cell r="N9639">
            <v>249154477582</v>
          </cell>
          <cell r="O9639" t="str">
            <v>María Seguí</v>
          </cell>
          <cell r="P9639">
            <v>249154477582</v>
          </cell>
          <cell r="Q9639" t="str">
            <v>Azcuénaga</v>
          </cell>
          <cell r="R9639">
            <v>1847</v>
          </cell>
          <cell r="S9639" t="str">
            <v>3 piso (6)</v>
          </cell>
          <cell r="U9639" t="str">
            <v>Capital Federal</v>
          </cell>
          <cell r="V9639">
            <v>1128</v>
          </cell>
          <cell r="W9639" t="str">
            <v>Capital Federal</v>
          </cell>
          <cell r="Y9639" t="str">
            <v>SIN CARGO (CABA Y GRAN PARTE DE GBA)</v>
          </cell>
          <cell r="Z9639" t="str">
            <v>Mercado Pago</v>
          </cell>
          <cell r="AA9639" t="str">
            <v>STEPHANIE1</v>
          </cell>
          <cell r="AD9639">
            <v>43986</v>
          </cell>
          <cell r="AE9639">
            <v>43990</v>
          </cell>
          <cell r="AF9639" t="str">
            <v>FRASCO VIDRIO 19CM X 9CM DIAM</v>
          </cell>
          <cell r="AG9639" t="str">
            <v>372.66</v>
          </cell>
          <cell r="AH9639">
            <v>4</v>
          </cell>
          <cell r="AI9639" t="str">
            <v>BA6431 MERRCA SEPARADA</v>
          </cell>
          <cell r="AJ9639" t="str">
            <v>Móvil</v>
          </cell>
          <cell r="AK9639" t="str">
            <v>LLEGA 9-06 ENTRE 8 Y 17 HORAS !</v>
          </cell>
          <cell r="AL9639">
            <v>1512821055</v>
          </cell>
          <cell r="AM9639">
            <v>220568971</v>
          </cell>
          <cell r="AN9639" t="str">
            <v>Sí</v>
          </cell>
        </row>
        <row r="9640">
          <cell r="A9640">
            <v>469</v>
          </cell>
          <cell r="B9640" t="str">
            <v>eal214@yahoo.com.ar</v>
          </cell>
          <cell r="C9640">
            <v>43986</v>
          </cell>
          <cell r="D9640" t="str">
            <v>Abierta</v>
          </cell>
          <cell r="E9640" t="str">
            <v>Recibido</v>
          </cell>
          <cell r="F9640" t="str">
            <v>Enviado</v>
          </cell>
          <cell r="G9640" t="str">
            <v>ARS</v>
          </cell>
          <cell r="H9640">
            <v>1799</v>
          </cell>
          <cell r="I9640">
            <v>0</v>
          </cell>
          <cell r="J9640">
            <v>0</v>
          </cell>
          <cell r="K9640">
            <v>1799</v>
          </cell>
          <cell r="L9640" t="str">
            <v>Eliana Lopez</v>
          </cell>
          <cell r="M9640">
            <v>28860299</v>
          </cell>
          <cell r="N9640">
            <v>1159580407</v>
          </cell>
          <cell r="O9640" t="str">
            <v>Eliana Lopez</v>
          </cell>
          <cell r="P9640">
            <v>1159580407</v>
          </cell>
          <cell r="Q9640" t="str">
            <v>Carlos Lara de Maldonado</v>
          </cell>
          <cell r="R9640">
            <v>2510</v>
          </cell>
          <cell r="T9640" t="str">
            <v>Ponteveedra</v>
          </cell>
          <cell r="U9640" t="str">
            <v>Merlo</v>
          </cell>
          <cell r="V9640">
            <v>1761</v>
          </cell>
          <cell r="W9640" t="str">
            <v>Gran Buenos Aires</v>
          </cell>
          <cell r="Y9640" t="str">
            <v>SIN CARGO (CABA Y GRAN PARTE DE GBA)</v>
          </cell>
          <cell r="Z9640" t="str">
            <v>Mercado Pago</v>
          </cell>
          <cell r="AD9640">
            <v>43986</v>
          </cell>
          <cell r="AE9640">
            <v>43986</v>
          </cell>
          <cell r="AF9640" t="str">
            <v>SET: BALDE CENTRIFUGADOR + 1 TRAPEADOR CON MOPA+ REPUESTO MOPA</v>
          </cell>
          <cell r="AG9640">
            <v>1799</v>
          </cell>
          <cell r="AH9640">
            <v>1</v>
          </cell>
          <cell r="AI9640" t="str">
            <v>046LI6698</v>
          </cell>
          <cell r="AJ9640" t="str">
            <v>Móvil</v>
          </cell>
          <cell r="AK9640" t="str">
            <v>LLEGA 5 -06 ENTRE 8 Y 17 HORAS!</v>
          </cell>
          <cell r="AL9640">
            <v>1512739196</v>
          </cell>
          <cell r="AM9640">
            <v>220627202</v>
          </cell>
          <cell r="AN9640" t="str">
            <v>Sí</v>
          </cell>
        </row>
        <row r="9641">
          <cell r="A9641">
            <v>468</v>
          </cell>
          <cell r="B9641" t="str">
            <v>r.correagigena@hotmail.com</v>
          </cell>
          <cell r="C9641">
            <v>43986</v>
          </cell>
          <cell r="D9641" t="str">
            <v>Abierta</v>
          </cell>
          <cell r="E9641" t="str">
            <v>Recibido</v>
          </cell>
          <cell r="F9641" t="str">
            <v>Enviado</v>
          </cell>
          <cell r="G9641" t="str">
            <v>ARS</v>
          </cell>
          <cell r="H9641" t="str">
            <v>2944.49</v>
          </cell>
          <cell r="I9641">
            <v>0</v>
          </cell>
          <cell r="J9641">
            <v>0</v>
          </cell>
          <cell r="K9641" t="str">
            <v>2944.49</v>
          </cell>
          <cell r="L9641" t="str">
            <v>Rocio Correa Gigena</v>
          </cell>
          <cell r="M9641">
            <v>37843825</v>
          </cell>
          <cell r="N9641">
            <v>41708623</v>
          </cell>
          <cell r="O9641" t="str">
            <v>Rocio correa gigena</v>
          </cell>
          <cell r="P9641">
            <v>41708623</v>
          </cell>
          <cell r="Q9641" t="str">
            <v>Obispo San Alberto</v>
          </cell>
          <cell r="R9641">
            <v>3465</v>
          </cell>
          <cell r="S9641">
            <v>2</v>
          </cell>
          <cell r="T9641" t="str">
            <v>villa devoto</v>
          </cell>
          <cell r="U9641" t="str">
            <v>Caba</v>
          </cell>
          <cell r="V9641">
            <v>1419</v>
          </cell>
          <cell r="W9641" t="str">
            <v>Capital Federal</v>
          </cell>
          <cell r="Y9641" t="str">
            <v>SIN CARGO (CABA Y GRAN PARTE DE GBA)</v>
          </cell>
          <cell r="Z9641" t="str">
            <v>Mercado Pago</v>
          </cell>
          <cell r="AD9641">
            <v>43986</v>
          </cell>
          <cell r="AE9641">
            <v>43990</v>
          </cell>
          <cell r="AF9641" t="str">
            <v>DISPENSER POLIRESINA CREMA</v>
          </cell>
          <cell r="AG9641" t="str">
            <v>845.49</v>
          </cell>
          <cell r="AH9641">
            <v>1</v>
          </cell>
          <cell r="AI9641" t="str">
            <v>AB7326</v>
          </cell>
          <cell r="AJ9641" t="str">
            <v>Web</v>
          </cell>
          <cell r="AK9641" t="str">
            <v>LLEGA 9-06 ENTRE 8 Y 17 HORAS !</v>
          </cell>
          <cell r="AL9641">
            <v>1512318091</v>
          </cell>
          <cell r="AM9641">
            <v>220436181</v>
          </cell>
          <cell r="AN9641" t="str">
            <v>Sí</v>
          </cell>
        </row>
        <row r="9642">
          <cell r="A9642">
            <v>468</v>
          </cell>
          <cell r="B9642" t="str">
            <v>r.correagigena@hotmail.com</v>
          </cell>
          <cell r="AF9642" t="str">
            <v>PROMO: MOPA PREMIUM + TRAPEADOR DE MANO</v>
          </cell>
          <cell r="AG9642">
            <v>2099</v>
          </cell>
          <cell r="AH9642">
            <v>1</v>
          </cell>
          <cell r="AI9642" t="str">
            <v>046LI6698//046LI7902</v>
          </cell>
          <cell r="AN9642" t="str">
            <v>Sí</v>
          </cell>
        </row>
        <row r="9643">
          <cell r="A9643">
            <v>467</v>
          </cell>
          <cell r="B9643" t="str">
            <v>monti.veronica@gmail.com</v>
          </cell>
          <cell r="C9643">
            <v>43986</v>
          </cell>
          <cell r="D9643" t="str">
            <v>Abierta</v>
          </cell>
          <cell r="E9643" t="str">
            <v>Recibido</v>
          </cell>
          <cell r="F9643" t="str">
            <v>Enviado</v>
          </cell>
          <cell r="G9643" t="str">
            <v>ARS</v>
          </cell>
          <cell r="H9643" t="str">
            <v>1656.93</v>
          </cell>
          <cell r="I9643">
            <v>0</v>
          </cell>
          <cell r="J9643">
            <v>0</v>
          </cell>
          <cell r="K9643" t="str">
            <v>1656.93</v>
          </cell>
          <cell r="L9643" t="str">
            <v>Veronica Monti</v>
          </cell>
          <cell r="M9643">
            <v>33284598</v>
          </cell>
          <cell r="N9643">
            <v>1132973858</v>
          </cell>
          <cell r="O9643" t="str">
            <v>Veronica Monti</v>
          </cell>
          <cell r="P9643">
            <v>1132973858</v>
          </cell>
          <cell r="Q9643" t="str">
            <v>Dellepiane Norte 4751, piso 12, dpto B</v>
          </cell>
          <cell r="R9643">
            <v>4751</v>
          </cell>
          <cell r="T9643" t="str">
            <v>lugano</v>
          </cell>
          <cell r="U9643" t="str">
            <v>Caba</v>
          </cell>
          <cell r="V9643">
            <v>1439</v>
          </cell>
          <cell r="W9643" t="str">
            <v>Capital Federal</v>
          </cell>
          <cell r="Y9643" t="str">
            <v>SIN CARGO (CABA Y GRAN PARTE DE GBA)</v>
          </cell>
          <cell r="Z9643" t="str">
            <v>Mercado Pago</v>
          </cell>
          <cell r="AD9643">
            <v>43986</v>
          </cell>
          <cell r="AE9643">
            <v>43990</v>
          </cell>
          <cell r="AF9643" t="str">
            <v>BOTELLA VIDRIO H2O 1 LITRO CORCHO ECOLOGICO</v>
          </cell>
          <cell r="AG9643" t="str">
            <v>381.7</v>
          </cell>
          <cell r="AH9643">
            <v>1</v>
          </cell>
          <cell r="AI9643" t="str">
            <v>019BO5217NEW</v>
          </cell>
          <cell r="AJ9643" t="str">
            <v>Web</v>
          </cell>
          <cell r="AK9643" t="str">
            <v>LLEGA 9-06 ENTRE 8 Y 17 HORAS !</v>
          </cell>
          <cell r="AL9643">
            <v>1512196362</v>
          </cell>
          <cell r="AM9643">
            <v>219421080</v>
          </cell>
          <cell r="AN9643" t="str">
            <v>Sí</v>
          </cell>
        </row>
        <row r="9644">
          <cell r="A9644">
            <v>467</v>
          </cell>
          <cell r="B9644" t="str">
            <v>monti.veronica@gmail.com</v>
          </cell>
          <cell r="AF9644" t="str">
            <v>YERBERA ALOHA VISOR 8.5 X 11.5 X 20CM</v>
          </cell>
          <cell r="AG9644" t="str">
            <v>739.53</v>
          </cell>
          <cell r="AH9644">
            <v>1</v>
          </cell>
          <cell r="AI9644" t="str">
            <v>LA88006</v>
          </cell>
          <cell r="AN9644" t="str">
            <v>Sí</v>
          </cell>
        </row>
        <row r="9645">
          <cell r="A9645">
            <v>467</v>
          </cell>
          <cell r="B9645" t="str">
            <v>monti.veronica@gmail.com</v>
          </cell>
          <cell r="AF9645" t="str">
            <v>ESCURRIDOR DE CUBIERTOS 12,5 X 19CM</v>
          </cell>
          <cell r="AG9645" t="str">
            <v>535.7</v>
          </cell>
          <cell r="AH9645">
            <v>1</v>
          </cell>
          <cell r="AI9645" t="str">
            <v>046BA8091 PONELE UN 15% DESC. AUNQUE SEA OFERTON</v>
          </cell>
          <cell r="AN9645" t="str">
            <v>Sí</v>
          </cell>
        </row>
        <row r="9646">
          <cell r="A9646">
            <v>466</v>
          </cell>
          <cell r="B9646" t="str">
            <v>orianamanrique@saintpaul.edu.ar</v>
          </cell>
          <cell r="C9646">
            <v>43985</v>
          </cell>
          <cell r="D9646" t="str">
            <v>Abierta</v>
          </cell>
          <cell r="E9646" t="str">
            <v>Recibido</v>
          </cell>
          <cell r="F9646" t="str">
            <v>Enviado</v>
          </cell>
          <cell r="G9646" t="str">
            <v>ARS</v>
          </cell>
          <cell r="H9646" t="str">
            <v>2469.2</v>
          </cell>
          <cell r="I9646">
            <v>0</v>
          </cell>
          <cell r="J9646">
            <v>0</v>
          </cell>
          <cell r="K9646" t="str">
            <v>2469.2</v>
          </cell>
          <cell r="L9646" t="str">
            <v>Oriana Manrique</v>
          </cell>
          <cell r="M9646">
            <v>42516943</v>
          </cell>
          <cell r="N9646">
            <v>264615726009</v>
          </cell>
          <cell r="O9646" t="str">
            <v>Oriana Manrique</v>
          </cell>
          <cell r="P9646">
            <v>264615726009</v>
          </cell>
          <cell r="Q9646" t="str">
            <v>Av independencia</v>
          </cell>
          <cell r="R9646">
            <v>870</v>
          </cell>
          <cell r="S9646" t="str">
            <v>Tercer piso</v>
          </cell>
          <cell r="T9646" t="str">
            <v>San Telmo</v>
          </cell>
          <cell r="U9646" t="str">
            <v>Capital federal</v>
          </cell>
          <cell r="V9646">
            <v>1101</v>
          </cell>
          <cell r="W9646" t="str">
            <v>Capital Federal</v>
          </cell>
          <cell r="Y9646" t="str">
            <v>SIN CARGO (CABA Y GRAN PARTE DE GBA)</v>
          </cell>
          <cell r="Z9646" t="str">
            <v>Mercado Pago</v>
          </cell>
          <cell r="AC9646" t="str">
            <v>Los cepillos de baño los quiere en color ROSA. Si no hay rosa, celeste!</v>
          </cell>
          <cell r="AD9646">
            <v>43985</v>
          </cell>
          <cell r="AE9646">
            <v>43987</v>
          </cell>
          <cell r="AF9646" t="str">
            <v>SET: BALDE CENTRIFUGADOR + 1 TRAPEADOR CON MOPA+ REPUESTO MOPA</v>
          </cell>
          <cell r="AG9646">
            <v>1799</v>
          </cell>
          <cell r="AH9646">
            <v>1</v>
          </cell>
          <cell r="AI9646" t="str">
            <v>046LI6698</v>
          </cell>
          <cell r="AJ9646" t="str">
            <v>Móvil</v>
          </cell>
          <cell r="AK9646" t="str">
            <v>LLEGA EL  6-06 ENTRE 8 Y 13 HORAS</v>
          </cell>
          <cell r="AL9646">
            <v>1511566244</v>
          </cell>
          <cell r="AM9646">
            <v>209938669</v>
          </cell>
          <cell r="AN9646" t="str">
            <v>Sí</v>
          </cell>
        </row>
        <row r="9647">
          <cell r="A9647">
            <v>466</v>
          </cell>
          <cell r="B9647" t="str">
            <v>orianamanrique@saintpaul.edu.ar</v>
          </cell>
          <cell r="AF9647" t="str">
            <v>CEPILLO DE BAÑO PLASTICO 3 COLORES 38 X 13 CM</v>
          </cell>
          <cell r="AG9647" t="str">
            <v>335.1</v>
          </cell>
          <cell r="AH9647">
            <v>2</v>
          </cell>
          <cell r="AI9647" t="str">
            <v>AB6065</v>
          </cell>
          <cell r="AN9647" t="str">
            <v>Sí</v>
          </cell>
        </row>
        <row r="9648">
          <cell r="A9648">
            <v>465</v>
          </cell>
          <cell r="B9648" t="str">
            <v>Jenniferparera@icloud.com</v>
          </cell>
          <cell r="C9648">
            <v>43985</v>
          </cell>
          <cell r="D9648" t="str">
            <v>Abierta</v>
          </cell>
          <cell r="E9648" t="str">
            <v>Recibido</v>
          </cell>
          <cell r="F9648" t="str">
            <v>Enviado</v>
          </cell>
          <cell r="G9648" t="str">
            <v>ARS</v>
          </cell>
          <cell r="H9648">
            <v>1799</v>
          </cell>
          <cell r="I9648">
            <v>0</v>
          </cell>
          <cell r="J9648">
            <v>0</v>
          </cell>
          <cell r="K9648">
            <v>1799</v>
          </cell>
          <cell r="L9648" t="str">
            <v>Jennifer Rocío Parera</v>
          </cell>
          <cell r="M9648">
            <v>39608304</v>
          </cell>
          <cell r="N9648">
            <v>1160150133</v>
          </cell>
          <cell r="O9648" t="str">
            <v>Jennifer Rocío Parera</v>
          </cell>
          <cell r="P9648">
            <v>1160150133</v>
          </cell>
          <cell r="Q9648" t="str">
            <v>Pedro Mascagni</v>
          </cell>
          <cell r="R9648">
            <v>366</v>
          </cell>
          <cell r="T9648" t="str">
            <v>Laprida</v>
          </cell>
          <cell r="U9648" t="str">
            <v>Lomas de Zamora</v>
          </cell>
          <cell r="V9648">
            <v>1832</v>
          </cell>
          <cell r="W9648" t="str">
            <v>Gran Buenos Aires</v>
          </cell>
          <cell r="Y9648" t="str">
            <v>SIN CARGO (CABA Y GRAN PARTE DE GBA)</v>
          </cell>
          <cell r="Z9648" t="str">
            <v>Mercado Pago</v>
          </cell>
          <cell r="AD9648">
            <v>43985</v>
          </cell>
          <cell r="AE9648">
            <v>43986</v>
          </cell>
          <cell r="AF9648" t="str">
            <v>SET: BALDE CENTRIFUGADOR + 1 TRAPEADOR CON MOPA+ REPUESTO MOPA</v>
          </cell>
          <cell r="AG9648">
            <v>1799</v>
          </cell>
          <cell r="AH9648">
            <v>1</v>
          </cell>
          <cell r="AI9648" t="str">
            <v>046LI6698</v>
          </cell>
          <cell r="AJ9648" t="str">
            <v>Móvil</v>
          </cell>
          <cell r="AK9648" t="str">
            <v>LLEGA 5 -06 ENTRE 8 Y 17 HORAS!</v>
          </cell>
          <cell r="AL9648">
            <v>1511097040</v>
          </cell>
          <cell r="AM9648">
            <v>219483915</v>
          </cell>
          <cell r="AN9648" t="str">
            <v>Sí</v>
          </cell>
        </row>
        <row r="9649">
          <cell r="A9649">
            <v>464</v>
          </cell>
          <cell r="B9649" t="str">
            <v>elianacortescurcio@gmail.com</v>
          </cell>
          <cell r="C9649">
            <v>43985</v>
          </cell>
          <cell r="D9649" t="str">
            <v>Abierta</v>
          </cell>
          <cell r="E9649" t="str">
            <v>Recibido</v>
          </cell>
          <cell r="F9649" t="str">
            <v>Enviado</v>
          </cell>
          <cell r="G9649" t="str">
            <v>ARS</v>
          </cell>
          <cell r="H9649" t="str">
            <v>1759.39</v>
          </cell>
          <cell r="I9649">
            <v>0</v>
          </cell>
          <cell r="J9649">
            <v>0</v>
          </cell>
          <cell r="K9649" t="str">
            <v>1759.39</v>
          </cell>
          <cell r="L9649" t="str">
            <v>Eliana Cortes</v>
          </cell>
          <cell r="M9649">
            <v>95917080</v>
          </cell>
          <cell r="N9649">
            <v>1128988995</v>
          </cell>
          <cell r="O9649" t="str">
            <v>Eliana Cortes</v>
          </cell>
          <cell r="P9649">
            <v>1128988995</v>
          </cell>
          <cell r="Q9649" t="str">
            <v>Darwin</v>
          </cell>
          <cell r="R9649">
            <v>776</v>
          </cell>
          <cell r="S9649" t="str">
            <v>Pb E</v>
          </cell>
          <cell r="T9649" t="str">
            <v>Villa Crespo</v>
          </cell>
          <cell r="U9649" t="str">
            <v>Ciudad Autónoma de Buenos Aires</v>
          </cell>
          <cell r="V9649">
            <v>1414</v>
          </cell>
          <cell r="W9649" t="str">
            <v>Capital Federal</v>
          </cell>
          <cell r="Y9649" t="str">
            <v>SIN CARGO (CABA Y GRAN PARTE DE GBA)</v>
          </cell>
          <cell r="Z9649" t="str">
            <v>Mercado Pago</v>
          </cell>
          <cell r="AD9649">
            <v>43985</v>
          </cell>
          <cell r="AE9649">
            <v>43987</v>
          </cell>
          <cell r="AF9649" t="str">
            <v>ALMOHADON ESCANDINAVO C/BORDE 40*40 CM</v>
          </cell>
          <cell r="AG9649" t="str">
            <v>610.8</v>
          </cell>
          <cell r="AH9649">
            <v>1</v>
          </cell>
          <cell r="AI9649" t="str">
            <v>AL7768</v>
          </cell>
          <cell r="AJ9649" t="str">
            <v>Móvil</v>
          </cell>
          <cell r="AK9649" t="str">
            <v>LLEGA EL  6-06 ENTRE 8 Y 13 HORAS</v>
          </cell>
          <cell r="AL9649">
            <v>1510116626</v>
          </cell>
          <cell r="AM9649">
            <v>213307734</v>
          </cell>
          <cell r="AN9649" t="str">
            <v>Sí</v>
          </cell>
        </row>
        <row r="9650">
          <cell r="A9650">
            <v>464</v>
          </cell>
          <cell r="B9650" t="str">
            <v>elianacortescurcio@gmail.com</v>
          </cell>
          <cell r="AF9650" t="str">
            <v>CORTINA DE BAÑO BLANCA 180 X 200 CM</v>
          </cell>
          <cell r="AG9650" t="str">
            <v>1148.59</v>
          </cell>
          <cell r="AH9650">
            <v>1</v>
          </cell>
          <cell r="AI9650" t="str">
            <v>AB7346</v>
          </cell>
          <cell r="AN9650" t="str">
            <v>Sí</v>
          </cell>
        </row>
        <row r="9651">
          <cell r="A9651">
            <v>463</v>
          </cell>
          <cell r="B9651" t="str">
            <v>natalia_g04@hotmail.com</v>
          </cell>
          <cell r="C9651">
            <v>43985</v>
          </cell>
          <cell r="D9651" t="str">
            <v>Abierta</v>
          </cell>
          <cell r="E9651" t="str">
            <v>Recibido</v>
          </cell>
          <cell r="F9651" t="str">
            <v>Enviado</v>
          </cell>
          <cell r="G9651" t="str">
            <v>ARS</v>
          </cell>
          <cell r="H9651" t="str">
            <v>1699.1</v>
          </cell>
          <cell r="I9651">
            <v>0</v>
          </cell>
          <cell r="J9651">
            <v>0</v>
          </cell>
          <cell r="K9651" t="str">
            <v>1699.1</v>
          </cell>
          <cell r="L9651" t="str">
            <v>Natalia Gorga</v>
          </cell>
          <cell r="M9651">
            <v>30041646</v>
          </cell>
          <cell r="N9651">
            <v>1138182386</v>
          </cell>
          <cell r="O9651" t="str">
            <v>Natalia Gorga</v>
          </cell>
          <cell r="P9651">
            <v>1138182386</v>
          </cell>
          <cell r="Q9651" t="str">
            <v>Alvarez Jonte</v>
          </cell>
          <cell r="R9651">
            <v>2074</v>
          </cell>
          <cell r="S9651" t="str">
            <v>S/timbre</v>
          </cell>
          <cell r="U9651" t="str">
            <v>Capital Federal</v>
          </cell>
          <cell r="V9651">
            <v>1416</v>
          </cell>
          <cell r="W9651" t="str">
            <v>Capital Federal</v>
          </cell>
          <cell r="Y9651" t="str">
            <v>SIN CARGO (CABA Y GRAN PARTE DE GBA)</v>
          </cell>
          <cell r="Z9651" t="str">
            <v>Mercado Pago</v>
          </cell>
          <cell r="AB9651" t="str">
            <v>no tengo timbre. Deben llamar en puerta. 1538182386</v>
          </cell>
          <cell r="AD9651">
            <v>43985</v>
          </cell>
          <cell r="AE9651">
            <v>43987</v>
          </cell>
          <cell r="AF9651" t="str">
            <v>SARTEN FRANCESA CEREZA 20 CM ANTIADHERENTE PANELUX</v>
          </cell>
          <cell r="AG9651" t="str">
            <v>800.1</v>
          </cell>
          <cell r="AH9651">
            <v>1</v>
          </cell>
          <cell r="AI9651" t="str">
            <v>PAN73900</v>
          </cell>
          <cell r="AJ9651" t="str">
            <v>Móvil</v>
          </cell>
          <cell r="AK9651" t="str">
            <v>LLEGA EL  6-06 ENTRE 8 Y 13 HORAS</v>
          </cell>
          <cell r="AL9651">
            <v>1510082450</v>
          </cell>
          <cell r="AM9651">
            <v>218877590</v>
          </cell>
          <cell r="AN9651" t="str">
            <v>Sí</v>
          </cell>
        </row>
        <row r="9652">
          <cell r="A9652">
            <v>463</v>
          </cell>
          <cell r="B9652" t="str">
            <v>natalia_g04@hotmail.com</v>
          </cell>
          <cell r="AF9652" t="str">
            <v>PROMO: BUDINERA + TARTERA + BATIDOR SEMIAUTOMATICO</v>
          </cell>
          <cell r="AG9652">
            <v>899</v>
          </cell>
          <cell r="AH9652">
            <v>1</v>
          </cell>
          <cell r="AI9652" t="str">
            <v>046BA4829//046BA4836//046BA4824</v>
          </cell>
          <cell r="AN9652" t="str">
            <v>Sí</v>
          </cell>
        </row>
        <row r="9653">
          <cell r="A9653">
            <v>462</v>
          </cell>
          <cell r="B9653" t="str">
            <v>nata_cabrera@yahoo.com.ar</v>
          </cell>
          <cell r="C9653">
            <v>43984</v>
          </cell>
          <cell r="D9653" t="str">
            <v>Abierta</v>
          </cell>
          <cell r="E9653" t="str">
            <v>Recibido</v>
          </cell>
          <cell r="F9653" t="str">
            <v>Enviado</v>
          </cell>
          <cell r="G9653" t="str">
            <v>ARS</v>
          </cell>
          <cell r="H9653">
            <v>4378</v>
          </cell>
          <cell r="I9653">
            <v>0</v>
          </cell>
          <cell r="J9653">
            <v>975</v>
          </cell>
          <cell r="K9653">
            <v>5353</v>
          </cell>
          <cell r="L9653" t="str">
            <v>Natali Cabrera</v>
          </cell>
          <cell r="M9653">
            <v>33743705</v>
          </cell>
          <cell r="N9653">
            <v>2644849621</v>
          </cell>
          <cell r="O9653" t="str">
            <v>Natali Cabrera</v>
          </cell>
          <cell r="P9653">
            <v>2644849621</v>
          </cell>
          <cell r="Q9653" t="str">
            <v>Monseñor José Fagnano</v>
          </cell>
          <cell r="R9653">
            <v>1117</v>
          </cell>
          <cell r="S9653" t="str">
            <v>A</v>
          </cell>
          <cell r="U9653" t="str">
            <v>Puerto San Julián</v>
          </cell>
          <cell r="V9653">
            <v>9310</v>
          </cell>
          <cell r="W9653" t="str">
            <v>Santa Cruz</v>
          </cell>
          <cell r="Y9653" t="str">
            <v>Correo Argentino - Encomienda Clásica</v>
          </cell>
          <cell r="Z9653" t="str">
            <v>Mercado Pago</v>
          </cell>
          <cell r="AD9653">
            <v>43984</v>
          </cell>
          <cell r="AE9653">
            <v>43987</v>
          </cell>
          <cell r="AF9653" t="str">
            <v>PLATO PLAYO CERAMICA ROSA 26 CM ESPARTA</v>
          </cell>
          <cell r="AG9653">
            <v>4378</v>
          </cell>
          <cell r="AH9653">
            <v>1</v>
          </cell>
          <cell r="AI9653" t="str">
            <v>PO378582 POR UNIDAD MERCA. SEPARADA</v>
          </cell>
          <cell r="AJ9653" t="str">
            <v>Móvil</v>
          </cell>
          <cell r="AK9653" t="str">
            <v>VA AL CORREO EL 8-06 ENTRE 8 Y 17 HORAS</v>
          </cell>
          <cell r="AL9653">
            <v>1509787703</v>
          </cell>
          <cell r="AM9653">
            <v>217106721</v>
          </cell>
          <cell r="AN9653" t="str">
            <v>Sí</v>
          </cell>
        </row>
        <row r="9654">
          <cell r="A9654">
            <v>461</v>
          </cell>
          <cell r="B9654" t="str">
            <v>murgocaro@gmail.com</v>
          </cell>
          <cell r="C9654">
            <v>43984</v>
          </cell>
          <cell r="D9654" t="str">
            <v>Abierta</v>
          </cell>
          <cell r="E9654" t="str">
            <v>Recibido</v>
          </cell>
          <cell r="F9654" t="str">
            <v>Enviado</v>
          </cell>
          <cell r="G9654" t="str">
            <v>ARS</v>
          </cell>
          <cell r="H9654" t="str">
            <v>5944.62</v>
          </cell>
          <cell r="I9654">
            <v>0</v>
          </cell>
          <cell r="J9654">
            <v>0</v>
          </cell>
          <cell r="K9654" t="str">
            <v>5944.62</v>
          </cell>
          <cell r="L9654" t="str">
            <v>Carolina Murgo</v>
          </cell>
          <cell r="M9654">
            <v>35371978</v>
          </cell>
          <cell r="N9654">
            <v>36020617</v>
          </cell>
          <cell r="O9654" t="str">
            <v>Carolina Murgo</v>
          </cell>
          <cell r="P9654">
            <v>36020617</v>
          </cell>
          <cell r="Q9654" t="str">
            <v>Sarmiento</v>
          </cell>
          <cell r="R9654">
            <v>305</v>
          </cell>
          <cell r="S9654" t="str">
            <v>3 B</v>
          </cell>
          <cell r="U9654" t="str">
            <v>Lomas de zamora</v>
          </cell>
          <cell r="V9654">
            <v>1832</v>
          </cell>
          <cell r="W9654" t="str">
            <v>Gran Buenos Aires</v>
          </cell>
          <cell r="Y9654" t="str">
            <v>SIN CARGO (CABA Y GRAN PARTE DE GBA)</v>
          </cell>
          <cell r="Z9654" t="str">
            <v>Mercado Pago</v>
          </cell>
          <cell r="AD9654">
            <v>43984</v>
          </cell>
          <cell r="AE9654">
            <v>43987</v>
          </cell>
          <cell r="AF9654" t="str">
            <v>RALLADOR DE MANO GRUESO 20 CM</v>
          </cell>
          <cell r="AG9654" t="str">
            <v>49.99</v>
          </cell>
          <cell r="AH9654">
            <v>1</v>
          </cell>
          <cell r="AI9654" t="str">
            <v>BA7383</v>
          </cell>
          <cell r="AJ9654" t="str">
            <v>Web</v>
          </cell>
          <cell r="AK9654" t="str">
            <v>LLEGA 8-06 ENTRE 8 Y 13 HORAS!</v>
          </cell>
          <cell r="AL9654">
            <v>1509212455</v>
          </cell>
          <cell r="AM9654">
            <v>216768490</v>
          </cell>
          <cell r="AN9654" t="str">
            <v>Sí</v>
          </cell>
        </row>
        <row r="9655">
          <cell r="A9655">
            <v>461</v>
          </cell>
          <cell r="B9655" t="str">
            <v>murgocaro@gmail.com</v>
          </cell>
          <cell r="AF9655" t="str">
            <v>PANERA HOME ARPILLERA C/LIENZO</v>
          </cell>
          <cell r="AG9655" t="str">
            <v>404.25</v>
          </cell>
          <cell r="AH9655">
            <v>1</v>
          </cell>
          <cell r="AI9655" t="str">
            <v>LO26003 LO TIENE LUCIANA</v>
          </cell>
          <cell r="AN9655" t="str">
            <v>Sí</v>
          </cell>
        </row>
        <row r="9656">
          <cell r="A9656">
            <v>461</v>
          </cell>
          <cell r="B9656" t="str">
            <v>murgocaro@gmail.com</v>
          </cell>
          <cell r="AF9656" t="str">
            <v>PERCHERO DE PIE EXHIBIDOR TIPO NÓRDICO ESCANDINAVO DOBLE ESTANTE</v>
          </cell>
          <cell r="AG9656" t="str">
            <v>5490.38</v>
          </cell>
          <cell r="AH9656">
            <v>1</v>
          </cell>
          <cell r="AI9656" t="str">
            <v>ML0002</v>
          </cell>
          <cell r="AN9656" t="str">
            <v>Sí</v>
          </cell>
        </row>
        <row r="9657">
          <cell r="A9657">
            <v>460</v>
          </cell>
          <cell r="B9657" t="str">
            <v>annacr80@hotmail.com</v>
          </cell>
          <cell r="C9657">
            <v>43984</v>
          </cell>
          <cell r="D9657" t="str">
            <v>Abierta</v>
          </cell>
          <cell r="E9657" t="str">
            <v>Recibido</v>
          </cell>
          <cell r="F9657" t="str">
            <v>Enviado</v>
          </cell>
          <cell r="G9657" t="str">
            <v>ARS</v>
          </cell>
          <cell r="H9657" t="str">
            <v>569.8</v>
          </cell>
          <cell r="I9657">
            <v>0</v>
          </cell>
          <cell r="J9657">
            <v>0</v>
          </cell>
          <cell r="K9657" t="str">
            <v>569.8</v>
          </cell>
          <cell r="L9657" t="str">
            <v>Ana Carolina Rodriguez</v>
          </cell>
          <cell r="M9657">
            <v>28391069</v>
          </cell>
          <cell r="N9657">
            <v>54685884</v>
          </cell>
          <cell r="O9657" t="str">
            <v>Ana Carolina Rodriguez</v>
          </cell>
          <cell r="P9657">
            <v>54685884</v>
          </cell>
          <cell r="Q9657" t="str">
            <v>Hipolito Irigoyen</v>
          </cell>
          <cell r="R9657">
            <v>2586</v>
          </cell>
          <cell r="S9657" t="str">
            <v>5 U</v>
          </cell>
          <cell r="T9657" t="str">
            <v>Balvanera</v>
          </cell>
          <cell r="U9657" t="str">
            <v>Ciudad Autonoma de Buenos Aires</v>
          </cell>
          <cell r="V9657">
            <v>1090</v>
          </cell>
          <cell r="W9657" t="str">
            <v>Capital Federal</v>
          </cell>
          <cell r="Y9657" t="str">
            <v>SIN CARGO (CABA Y GRAN PARTE DE GBA)</v>
          </cell>
          <cell r="Z9657" t="str">
            <v>Mercado Pago</v>
          </cell>
          <cell r="AD9657">
            <v>43984</v>
          </cell>
          <cell r="AE9657">
            <v>43987</v>
          </cell>
          <cell r="AF9657" t="str">
            <v>TAMIZ ACERO INXODABLE</v>
          </cell>
          <cell r="AG9657" t="str">
            <v>569.8</v>
          </cell>
          <cell r="AH9657">
            <v>1</v>
          </cell>
          <cell r="AI9657" t="str">
            <v>046BA4748 LE PUSE EL 15%</v>
          </cell>
          <cell r="AJ9657" t="str">
            <v>Web</v>
          </cell>
          <cell r="AK9657" t="str">
            <v>LLEGA 6-06 ENTRE 8 Y 13 HORAS!</v>
          </cell>
          <cell r="AL9657">
            <v>1509046706</v>
          </cell>
          <cell r="AM9657">
            <v>217077964</v>
          </cell>
          <cell r="AN9657" t="str">
            <v>Sí</v>
          </cell>
        </row>
        <row r="9658">
          <cell r="A9658">
            <v>459</v>
          </cell>
          <cell r="B9658" t="str">
            <v>buttid@live.com.ar</v>
          </cell>
          <cell r="C9658">
            <v>43984</v>
          </cell>
          <cell r="D9658" t="str">
            <v>Abierta</v>
          </cell>
          <cell r="E9658" t="str">
            <v>Recibido</v>
          </cell>
          <cell r="F9658" t="str">
            <v>Enviado</v>
          </cell>
          <cell r="G9658" t="str">
            <v>ARS</v>
          </cell>
          <cell r="H9658">
            <v>2099</v>
          </cell>
          <cell r="I9658">
            <v>0</v>
          </cell>
          <cell r="J9658">
            <v>0</v>
          </cell>
          <cell r="K9658">
            <v>2099</v>
          </cell>
          <cell r="L9658" t="str">
            <v>Delfina Butti</v>
          </cell>
          <cell r="M9658">
            <v>35702305</v>
          </cell>
          <cell r="N9658">
            <v>332915593366</v>
          </cell>
          <cell r="O9658" t="str">
            <v>Delfina Butti</v>
          </cell>
          <cell r="P9658">
            <v>332915593366</v>
          </cell>
          <cell r="Q9658" t="str">
            <v>Sarmiento</v>
          </cell>
          <cell r="R9658">
            <v>1652</v>
          </cell>
          <cell r="S9658" t="str">
            <v>2 F</v>
          </cell>
          <cell r="T9658" t="str">
            <v>Congreso</v>
          </cell>
          <cell r="U9658" t="str">
            <v>C.a.b.a.</v>
          </cell>
          <cell r="V9658">
            <v>1042</v>
          </cell>
          <cell r="W9658" t="str">
            <v>Capital Federal</v>
          </cell>
          <cell r="Y9658" t="str">
            <v>SIN CARGO (CABA Y GRAN PARTE DE GBA)</v>
          </cell>
          <cell r="Z9658" t="str">
            <v>Mercado Pago</v>
          </cell>
          <cell r="AD9658">
            <v>43984</v>
          </cell>
          <cell r="AE9658">
            <v>43987</v>
          </cell>
          <cell r="AF9658" t="str">
            <v>PROMO: MOPA PREMIUM + TRAPEADOR DE MANO</v>
          </cell>
          <cell r="AG9658">
            <v>2099</v>
          </cell>
          <cell r="AH9658">
            <v>1</v>
          </cell>
          <cell r="AI9658" t="str">
            <v>046LI6698//046LI7902</v>
          </cell>
          <cell r="AJ9658" t="str">
            <v>Web</v>
          </cell>
          <cell r="AK9658" t="str">
            <v>LLEGA 6-06 ENTRE 8 Y 13 HORAS!</v>
          </cell>
          <cell r="AL9658">
            <v>1508882976</v>
          </cell>
          <cell r="AM9658">
            <v>218059309</v>
          </cell>
          <cell r="AN9658" t="str">
            <v>Sí</v>
          </cell>
        </row>
        <row r="9659">
          <cell r="A9659">
            <v>458</v>
          </cell>
          <cell r="B9659" t="str">
            <v>floormarchiori@gmail.com</v>
          </cell>
          <cell r="C9659">
            <v>43984</v>
          </cell>
          <cell r="D9659" t="str">
            <v>Abierta</v>
          </cell>
          <cell r="E9659" t="str">
            <v>Recibido</v>
          </cell>
          <cell r="F9659" t="str">
            <v>Enviado</v>
          </cell>
          <cell r="G9659" t="str">
            <v>ARS</v>
          </cell>
          <cell r="H9659" t="str">
            <v>2546.5</v>
          </cell>
          <cell r="I9659" t="str">
            <v>254.65</v>
          </cell>
          <cell r="J9659">
            <v>0</v>
          </cell>
          <cell r="K9659" t="str">
            <v>2291.85</v>
          </cell>
          <cell r="L9659" t="str">
            <v>Camila Marchiori</v>
          </cell>
          <cell r="M9659">
            <v>37869868</v>
          </cell>
          <cell r="N9659">
            <v>1137971709</v>
          </cell>
          <cell r="O9659" t="str">
            <v>Camila Marchiori</v>
          </cell>
          <cell r="P9659">
            <v>1137971709</v>
          </cell>
          <cell r="Q9659" t="str">
            <v>Doctor villanueva</v>
          </cell>
          <cell r="R9659">
            <v>23</v>
          </cell>
          <cell r="U9659" t="str">
            <v>Quilmes</v>
          </cell>
          <cell r="V9659">
            <v>1879</v>
          </cell>
          <cell r="W9659" t="str">
            <v>Gran Buenos Aires</v>
          </cell>
          <cell r="Y9659" t="str">
            <v>SIN CARGO (CABA Y GRAN PARTE DE GBA)</v>
          </cell>
          <cell r="Z9659" t="str">
            <v>Mercado Pago</v>
          </cell>
          <cell r="AA9659" t="str">
            <v>DIADELPADRE3</v>
          </cell>
          <cell r="AD9659">
            <v>43984</v>
          </cell>
          <cell r="AE9659">
            <v>43985</v>
          </cell>
          <cell r="AF9659" t="str">
            <v>PARRILLA PORTATIL PLEGABLE</v>
          </cell>
          <cell r="AG9659" t="str">
            <v>2546.5</v>
          </cell>
          <cell r="AH9659">
            <v>1</v>
          </cell>
          <cell r="AI9659" t="str">
            <v>093PA7074</v>
          </cell>
          <cell r="AJ9659" t="str">
            <v>Móvil</v>
          </cell>
          <cell r="AK9659" t="str">
            <v>LLEGA 5-06 ENTRE 8 Y 17 HORAS!</v>
          </cell>
          <cell r="AL9659">
            <v>1508603267</v>
          </cell>
          <cell r="AM9659">
            <v>217933201</v>
          </cell>
          <cell r="AN9659" t="str">
            <v>Sí</v>
          </cell>
        </row>
        <row r="9660">
          <cell r="A9660">
            <v>457</v>
          </cell>
          <cell r="B9660" t="str">
            <v>smoldesc@gmail.com</v>
          </cell>
          <cell r="C9660">
            <v>43983</v>
          </cell>
          <cell r="D9660" t="str">
            <v>Abierta</v>
          </cell>
          <cell r="E9660" t="str">
            <v>Recibido</v>
          </cell>
          <cell r="F9660" t="str">
            <v>Enviado</v>
          </cell>
          <cell r="G9660" t="str">
            <v>ARS</v>
          </cell>
          <cell r="H9660" t="str">
            <v>1216.14</v>
          </cell>
          <cell r="I9660">
            <v>0</v>
          </cell>
          <cell r="J9660">
            <v>0</v>
          </cell>
          <cell r="K9660" t="str">
            <v>1216.14</v>
          </cell>
          <cell r="L9660" t="str">
            <v>Sofia Moldes</v>
          </cell>
          <cell r="M9660">
            <v>44056236</v>
          </cell>
          <cell r="N9660">
            <v>291154470225</v>
          </cell>
          <cell r="O9660" t="str">
            <v>Sofia Moldes</v>
          </cell>
          <cell r="P9660">
            <v>291154470225</v>
          </cell>
          <cell r="Q9660" t="str">
            <v>Champagnat</v>
          </cell>
          <cell r="R9660">
            <v>2500</v>
          </cell>
          <cell r="S9660" t="str">
            <v>Barrio la candela lote 98</v>
          </cell>
          <cell r="U9660" t="str">
            <v>Pilar</v>
          </cell>
          <cell r="V9660">
            <v>1427</v>
          </cell>
          <cell r="W9660" t="str">
            <v>Capital Federal</v>
          </cell>
          <cell r="Y9660" t="str">
            <v>SIN CARGO (CABA Y GRAN PARTE DE GBA)</v>
          </cell>
          <cell r="Z9660" t="str">
            <v>Mercado Pago</v>
          </cell>
          <cell r="AD9660">
            <v>43983</v>
          </cell>
          <cell r="AE9660">
            <v>43985</v>
          </cell>
          <cell r="AF9660" t="str">
            <v>SECAPLATOS 2 COLORES SURTIDOS 30CMX43CM (Blanco)</v>
          </cell>
          <cell r="AG9660" t="str">
            <v>1216.14</v>
          </cell>
          <cell r="AH9660">
            <v>1</v>
          </cell>
          <cell r="AJ9660" t="str">
            <v>Móvil</v>
          </cell>
          <cell r="AK9660" t="str">
            <v>LLEGA 5-06 ENTRE 8 Y 17 HORAS!</v>
          </cell>
          <cell r="AL9660">
            <v>1507967121</v>
          </cell>
          <cell r="AM9660">
            <v>217341300</v>
          </cell>
          <cell r="AN9660" t="str">
            <v>Sí</v>
          </cell>
        </row>
        <row r="9661">
          <cell r="A9661">
            <v>456</v>
          </cell>
          <cell r="B9661" t="str">
            <v>marianacanalicchio2906@hotmail.com</v>
          </cell>
          <cell r="C9661">
            <v>43983</v>
          </cell>
          <cell r="D9661" t="str">
            <v>Abierta</v>
          </cell>
          <cell r="E9661" t="str">
            <v>Recibido</v>
          </cell>
          <cell r="F9661" t="str">
            <v>Enviado</v>
          </cell>
          <cell r="G9661" t="str">
            <v>ARS</v>
          </cell>
          <cell r="H9661">
            <v>1799</v>
          </cell>
          <cell r="I9661">
            <v>0</v>
          </cell>
          <cell r="J9661">
            <v>0</v>
          </cell>
          <cell r="K9661">
            <v>1799</v>
          </cell>
          <cell r="L9661" t="str">
            <v>Marta Isabel Del Valle</v>
          </cell>
          <cell r="M9661">
            <v>6036536</v>
          </cell>
          <cell r="N9661">
            <v>1155297716</v>
          </cell>
          <cell r="O9661" t="str">
            <v>Marta Isabel Del Valle</v>
          </cell>
          <cell r="P9661">
            <v>1155297716</v>
          </cell>
          <cell r="Q9661" t="str">
            <v>San Martin</v>
          </cell>
          <cell r="R9661">
            <v>1435</v>
          </cell>
          <cell r="U9661" t="str">
            <v>Quilmes</v>
          </cell>
          <cell r="V9661">
            <v>1878</v>
          </cell>
          <cell r="W9661" t="str">
            <v>Gran Buenos Aires</v>
          </cell>
          <cell r="Y9661" t="str">
            <v>SIN CARGO (CABA Y GRAN PARTE DE GBA)</v>
          </cell>
          <cell r="Z9661" t="str">
            <v>Mercado Pago</v>
          </cell>
          <cell r="AD9661">
            <v>43983</v>
          </cell>
          <cell r="AE9661">
            <v>43985</v>
          </cell>
          <cell r="AF9661" t="str">
            <v>SET: BALDE CENTRIFUGADOR + 1 TRAPEADOR CON MOPA+ REPUESTO MOPA</v>
          </cell>
          <cell r="AG9661">
            <v>1799</v>
          </cell>
          <cell r="AH9661">
            <v>1</v>
          </cell>
          <cell r="AI9661" t="str">
            <v>046LI6698</v>
          </cell>
          <cell r="AJ9661" t="str">
            <v>Móvil</v>
          </cell>
          <cell r="AK9661" t="str">
            <v>LLEGA 5-06 ENTRE 8 Y 17 HORAS!</v>
          </cell>
          <cell r="AL9661">
            <v>1507918575</v>
          </cell>
          <cell r="AM9661">
            <v>217336844</v>
          </cell>
          <cell r="AN9661" t="str">
            <v>Sí</v>
          </cell>
        </row>
        <row r="9662">
          <cell r="A9662">
            <v>455</v>
          </cell>
          <cell r="B9662" t="str">
            <v>leonelaruesga88@gmail.com</v>
          </cell>
          <cell r="C9662">
            <v>43983</v>
          </cell>
          <cell r="D9662" t="str">
            <v>Abierta</v>
          </cell>
          <cell r="E9662" t="str">
            <v>Recibido</v>
          </cell>
          <cell r="F9662" t="str">
            <v>Enviado</v>
          </cell>
          <cell r="G9662" t="str">
            <v>ARS</v>
          </cell>
          <cell r="H9662" t="str">
            <v>563.6</v>
          </cell>
          <cell r="I9662">
            <v>0</v>
          </cell>
          <cell r="J9662">
            <v>0</v>
          </cell>
          <cell r="K9662" t="str">
            <v>563.6</v>
          </cell>
          <cell r="L9662" t="str">
            <v>Marta Ovejero</v>
          </cell>
          <cell r="M9662">
            <v>33768090</v>
          </cell>
          <cell r="N9662">
            <v>40983894</v>
          </cell>
          <cell r="O9662" t="str">
            <v>Marta Ovejero</v>
          </cell>
          <cell r="P9662">
            <v>40983894</v>
          </cell>
          <cell r="Q9662" t="str">
            <v>Dr. Luis Belaustegui</v>
          </cell>
          <cell r="R9662">
            <v>2755</v>
          </cell>
          <cell r="S9662" t="str">
            <v>Palier 8 (1°C)</v>
          </cell>
          <cell r="T9662" t="str">
            <v>Villa Santa Rita</v>
          </cell>
          <cell r="U9662" t="str">
            <v>Capital federal</v>
          </cell>
          <cell r="V9662">
            <v>1416</v>
          </cell>
          <cell r="W9662" t="str">
            <v>Capital Federal</v>
          </cell>
          <cell r="Y9662" t="str">
            <v>SIN CARGO (CABA Y GRAN PARTE DE GBA)</v>
          </cell>
          <cell r="Z9662" t="str">
            <v>Mercado Pago</v>
          </cell>
          <cell r="AD9662">
            <v>43983</v>
          </cell>
          <cell r="AE9662">
            <v>43985</v>
          </cell>
          <cell r="AF9662" t="str">
            <v>MOLDE TARTERA 27 CM DIAM</v>
          </cell>
          <cell r="AG9662" t="str">
            <v>281.8</v>
          </cell>
          <cell r="AH9662">
            <v>2</v>
          </cell>
          <cell r="AI9662" t="str">
            <v>046BA4836 CON EL 15%</v>
          </cell>
          <cell r="AJ9662" t="str">
            <v>Móvil</v>
          </cell>
          <cell r="AK9662" t="str">
            <v>LLEGA 4-06 ENTRE 8 Y 17 HORAS!</v>
          </cell>
          <cell r="AL9662">
            <v>1507954613</v>
          </cell>
          <cell r="AM9662">
            <v>217303709</v>
          </cell>
          <cell r="AN9662" t="str">
            <v>Sí</v>
          </cell>
        </row>
        <row r="9663">
          <cell r="A9663">
            <v>454</v>
          </cell>
          <cell r="B9663" t="str">
            <v>marayulises@hotmail.com</v>
          </cell>
          <cell r="C9663">
            <v>43983</v>
          </cell>
          <cell r="D9663" t="str">
            <v>Abierta</v>
          </cell>
          <cell r="E9663" t="str">
            <v>Recibido</v>
          </cell>
          <cell r="F9663" t="str">
            <v>Enviado</v>
          </cell>
          <cell r="G9663" t="str">
            <v>ARS</v>
          </cell>
          <cell r="H9663" t="str">
            <v>2240.04</v>
          </cell>
          <cell r="I9663">
            <v>0</v>
          </cell>
          <cell r="J9663">
            <v>0</v>
          </cell>
          <cell r="K9663" t="str">
            <v>2240.04</v>
          </cell>
          <cell r="L9663" t="str">
            <v>Mara suarez</v>
          </cell>
          <cell r="M9663">
            <v>26429954</v>
          </cell>
          <cell r="N9663">
            <v>2214763939</v>
          </cell>
          <cell r="O9663" t="str">
            <v>Mara suarez</v>
          </cell>
          <cell r="P9663">
            <v>2214763939</v>
          </cell>
          <cell r="Q9663" t="str">
            <v>Carhue</v>
          </cell>
          <cell r="R9663">
            <v>2556</v>
          </cell>
          <cell r="U9663" t="str">
            <v>Buenos Aires</v>
          </cell>
          <cell r="V9663">
            <v>1440</v>
          </cell>
          <cell r="W9663" t="str">
            <v>Capital Federal</v>
          </cell>
          <cell r="Y9663" t="str">
            <v>SIN CARGO (CABA Y GRAN PARTE DE GBA)</v>
          </cell>
          <cell r="Z9663" t="str">
            <v>Mercado Pago</v>
          </cell>
          <cell r="AB9663" t="str">
            <v>calle 20 #485 / 41 y 42 barrio La loma ciudad de la plata código postal 1900</v>
          </cell>
          <cell r="AD9663">
            <v>43983</v>
          </cell>
          <cell r="AE9663">
            <v>43985</v>
          </cell>
          <cell r="AF9663" t="str">
            <v>MOLDE MUFFINS 12 DIVISIONES 34X26X3CM</v>
          </cell>
          <cell r="AG9663" t="str">
            <v>1120.02</v>
          </cell>
          <cell r="AH9663">
            <v>2</v>
          </cell>
          <cell r="AI9663" t="str">
            <v>046BA4830 15% DE BULTO</v>
          </cell>
          <cell r="AJ9663" t="str">
            <v>Móvil</v>
          </cell>
          <cell r="AK9663" t="str">
            <v>LLEGA 4-06 ENTRE 8 Y 17 HORAS!</v>
          </cell>
          <cell r="AL9663">
            <v>1507497878</v>
          </cell>
          <cell r="AM9663">
            <v>217119438</v>
          </cell>
          <cell r="AN9663" t="str">
            <v>Sí</v>
          </cell>
        </row>
        <row r="9664">
          <cell r="A9664">
            <v>453</v>
          </cell>
          <cell r="B9664" t="str">
            <v>rubiorocio97@gmail.com</v>
          </cell>
          <cell r="C9664">
            <v>43983</v>
          </cell>
          <cell r="D9664" t="str">
            <v>Abierta</v>
          </cell>
          <cell r="E9664" t="str">
            <v>Recibido</v>
          </cell>
          <cell r="F9664" t="str">
            <v>Enviado</v>
          </cell>
          <cell r="G9664" t="str">
            <v>ARS</v>
          </cell>
          <cell r="H9664">
            <v>1799</v>
          </cell>
          <cell r="I9664">
            <v>0</v>
          </cell>
          <cell r="J9664">
            <v>0</v>
          </cell>
          <cell r="K9664">
            <v>1799</v>
          </cell>
          <cell r="L9664" t="str">
            <v>Rocio Rubio</v>
          </cell>
          <cell r="M9664">
            <v>40643437</v>
          </cell>
          <cell r="N9664">
            <v>1122975561</v>
          </cell>
          <cell r="O9664" t="str">
            <v>Rocio Rubio</v>
          </cell>
          <cell r="P9664">
            <v>1122975561</v>
          </cell>
          <cell r="Q9664" t="str">
            <v>Andalgala</v>
          </cell>
          <cell r="R9664">
            <v>2338</v>
          </cell>
          <cell r="S9664" t="str">
            <v>2A</v>
          </cell>
          <cell r="T9664" t="str">
            <v>Mataderos</v>
          </cell>
          <cell r="U9664" t="str">
            <v>Ciudad Autónoma de Buenos Aires</v>
          </cell>
          <cell r="V9664">
            <v>1440</v>
          </cell>
          <cell r="W9664" t="str">
            <v>Capital Federal</v>
          </cell>
          <cell r="Y9664" t="str">
            <v>SIN CARGO (CABA Y GRAN PARTE DE GBA)</v>
          </cell>
          <cell r="Z9664" t="str">
            <v>Mercado Pago</v>
          </cell>
          <cell r="AD9664">
            <v>43983</v>
          </cell>
          <cell r="AE9664">
            <v>43985</v>
          </cell>
          <cell r="AF9664" t="str">
            <v>SET: BALDE CENTRIFUGADOR + 1 TRAPEADOR CON MOPA+ REPUESTO MOPA</v>
          </cell>
          <cell r="AG9664">
            <v>1799</v>
          </cell>
          <cell r="AH9664">
            <v>1</v>
          </cell>
          <cell r="AI9664" t="str">
            <v>046LI6698</v>
          </cell>
          <cell r="AJ9664" t="str">
            <v>Móvil</v>
          </cell>
          <cell r="AK9664" t="str">
            <v>LLEGA 4-06 ENTRE 8 Y 17 HORAS!</v>
          </cell>
          <cell r="AL9664">
            <v>1507356001</v>
          </cell>
          <cell r="AM9664">
            <v>207068079</v>
          </cell>
          <cell r="AN9664" t="str">
            <v>Sí</v>
          </cell>
        </row>
        <row r="9665">
          <cell r="A9665">
            <v>452</v>
          </cell>
          <cell r="B9665" t="str">
            <v>giselle.marra@hotmail.com</v>
          </cell>
          <cell r="C9665">
            <v>43983</v>
          </cell>
          <cell r="D9665" t="str">
            <v>Abierta</v>
          </cell>
          <cell r="E9665" t="str">
            <v>Recibido</v>
          </cell>
          <cell r="F9665" t="str">
            <v>Enviado</v>
          </cell>
          <cell r="G9665" t="str">
            <v>ARS</v>
          </cell>
          <cell r="H9665" t="str">
            <v>586.76</v>
          </cell>
          <cell r="I9665">
            <v>0</v>
          </cell>
          <cell r="J9665">
            <v>0</v>
          </cell>
          <cell r="K9665" t="str">
            <v>586.76</v>
          </cell>
          <cell r="L9665" t="str">
            <v>Giselle Marra</v>
          </cell>
          <cell r="M9665">
            <v>39063982</v>
          </cell>
          <cell r="N9665">
            <v>1156595914</v>
          </cell>
          <cell r="O9665" t="str">
            <v>Giselle Marra</v>
          </cell>
          <cell r="P9665">
            <v>1156595914</v>
          </cell>
          <cell r="Q9665" t="str">
            <v>Av independencia</v>
          </cell>
          <cell r="R9665">
            <v>3518</v>
          </cell>
          <cell r="S9665" t="str">
            <v>4C</v>
          </cell>
          <cell r="T9665" t="str">
            <v>Boedo</v>
          </cell>
          <cell r="U9665" t="str">
            <v>Caba</v>
          </cell>
          <cell r="V9665">
            <v>1226</v>
          </cell>
          <cell r="W9665" t="str">
            <v>Capital Federal</v>
          </cell>
          <cell r="Y9665" t="str">
            <v>SIN CARGO (CABA Y GRAN PARTE DE GBA)</v>
          </cell>
          <cell r="Z9665" t="str">
            <v>Mercado Pago</v>
          </cell>
          <cell r="AD9665">
            <v>43983</v>
          </cell>
          <cell r="AE9665">
            <v>43985</v>
          </cell>
          <cell r="AF9665" t="str">
            <v>COLADOR BALLENA 32CM X 10.5CM (Naranja)</v>
          </cell>
          <cell r="AG9665" t="str">
            <v>144.56</v>
          </cell>
          <cell r="AH9665">
            <v>1</v>
          </cell>
          <cell r="AJ9665" t="str">
            <v>Móvil</v>
          </cell>
          <cell r="AK9665" t="str">
            <v>LLEGA 4-06 ENTRE 8 Y 17 HORAS!</v>
          </cell>
          <cell r="AL9665">
            <v>1507268766</v>
          </cell>
          <cell r="AM9665">
            <v>217009346</v>
          </cell>
          <cell r="AN9665" t="str">
            <v>Sí</v>
          </cell>
        </row>
        <row r="9666">
          <cell r="A9666">
            <v>452</v>
          </cell>
          <cell r="B9666" t="str">
            <v>giselle.marra@hotmail.com</v>
          </cell>
          <cell r="AF9666" t="str">
            <v>MOLDE BUDINERA</v>
          </cell>
          <cell r="AG9666" t="str">
            <v>442.2</v>
          </cell>
          <cell r="AH9666">
            <v>1</v>
          </cell>
          <cell r="AI9666" t="str">
            <v>046BA4829</v>
          </cell>
          <cell r="AN9666" t="str">
            <v>Sí</v>
          </cell>
        </row>
        <row r="9667">
          <cell r="A9667">
            <v>451</v>
          </cell>
          <cell r="B9667" t="str">
            <v>marielaferreyra21@gmail.com</v>
          </cell>
          <cell r="C9667">
            <v>43983</v>
          </cell>
          <cell r="D9667" t="str">
            <v>Abierta</v>
          </cell>
          <cell r="E9667" t="str">
            <v>Recibido</v>
          </cell>
          <cell r="F9667" t="str">
            <v>Enviado</v>
          </cell>
          <cell r="G9667" t="str">
            <v>ARS</v>
          </cell>
          <cell r="H9667" t="str">
            <v>2093.01</v>
          </cell>
          <cell r="I9667">
            <v>0</v>
          </cell>
          <cell r="J9667">
            <v>0</v>
          </cell>
          <cell r="K9667" t="str">
            <v>2093.01</v>
          </cell>
          <cell r="L9667" t="str">
            <v>Mariela Ferreyra</v>
          </cell>
          <cell r="M9667">
            <v>27281673</v>
          </cell>
          <cell r="N9667">
            <v>67586050</v>
          </cell>
          <cell r="O9667" t="str">
            <v>Mariela Ferreyra</v>
          </cell>
          <cell r="P9667">
            <v>67586050</v>
          </cell>
          <cell r="Q9667" t="str">
            <v>Concordia</v>
          </cell>
          <cell r="R9667">
            <v>1961</v>
          </cell>
          <cell r="T9667" t="str">
            <v>Villa Santa Rita</v>
          </cell>
          <cell r="U9667" t="str">
            <v>Caba</v>
          </cell>
          <cell r="V9667">
            <v>1407</v>
          </cell>
          <cell r="W9667" t="str">
            <v>Capital Federal</v>
          </cell>
          <cell r="Y9667" t="str">
            <v>SIN CARGO (CABA Y GRAN PARTE DE GBA)</v>
          </cell>
          <cell r="Z9667" t="str">
            <v>Mercado Pago</v>
          </cell>
          <cell r="AB9667" t="str">
            <v xml:space="preserve">Hola Buen día quiero la silicona de color verde como figura en la foto , muchas gracias </v>
          </cell>
          <cell r="AD9667">
            <v>43983</v>
          </cell>
          <cell r="AE9667">
            <v>43985</v>
          </cell>
          <cell r="AF9667" t="str">
            <v>SET: BALDE CENTRIFUGADOR + 1 TRAPEADOR CON MOPA+ REPUESTO MOPA</v>
          </cell>
          <cell r="AG9667">
            <v>1799</v>
          </cell>
          <cell r="AH9667">
            <v>1</v>
          </cell>
          <cell r="AI9667" t="str">
            <v>046LI6698</v>
          </cell>
          <cell r="AJ9667" t="str">
            <v>Móvil</v>
          </cell>
          <cell r="AK9667" t="str">
            <v>LLEGA 4-06 ENTRE 8 Y 17 HORAS!</v>
          </cell>
          <cell r="AL9667">
            <v>1506997713</v>
          </cell>
          <cell r="AM9667">
            <v>216850434</v>
          </cell>
          <cell r="AN9667" t="str">
            <v>Sí</v>
          </cell>
        </row>
        <row r="9668">
          <cell r="A9668">
            <v>451</v>
          </cell>
          <cell r="B9668" t="str">
            <v>marielaferreyra21@gmail.com</v>
          </cell>
          <cell r="AF9668" t="str">
            <v>SECAPLATOS SILICONA 30.5 X 20.5 CM (Verde)</v>
          </cell>
          <cell r="AG9668" t="str">
            <v>294.01</v>
          </cell>
          <cell r="AH9668">
            <v>1</v>
          </cell>
          <cell r="AI9668" t="str">
            <v>BA3015 MERCA SEPA</v>
          </cell>
          <cell r="AN9668" t="str">
            <v>Sí</v>
          </cell>
        </row>
        <row r="9669">
          <cell r="A9669">
            <v>450</v>
          </cell>
          <cell r="B9669" t="str">
            <v>leitamayo26@gmail.com</v>
          </cell>
          <cell r="C9669">
            <v>43983</v>
          </cell>
          <cell r="D9669" t="str">
            <v>Abierta</v>
          </cell>
          <cell r="E9669" t="str">
            <v>Recibido</v>
          </cell>
          <cell r="F9669" t="str">
            <v>Enviado</v>
          </cell>
          <cell r="G9669" t="str">
            <v>ARS</v>
          </cell>
          <cell r="H9669" t="str">
            <v>4112.79</v>
          </cell>
          <cell r="I9669" t="str">
            <v>616.92</v>
          </cell>
          <cell r="J9669">
            <v>0</v>
          </cell>
          <cell r="K9669" t="str">
            <v>3495.87</v>
          </cell>
          <cell r="L9669" t="str">
            <v>Lea Mayo</v>
          </cell>
          <cell r="M9669">
            <v>32246636</v>
          </cell>
          <cell r="N9669">
            <v>1132330269</v>
          </cell>
          <cell r="O9669" t="str">
            <v>Lea Mayo</v>
          </cell>
          <cell r="P9669">
            <v>1132330269</v>
          </cell>
          <cell r="Q9669" t="str">
            <v>Ciudad de la Paz</v>
          </cell>
          <cell r="R9669">
            <v>1773</v>
          </cell>
          <cell r="S9669" t="str">
            <v>5° C</v>
          </cell>
          <cell r="T9669" t="str">
            <v>Belgrano</v>
          </cell>
          <cell r="U9669" t="str">
            <v>Capital Federal</v>
          </cell>
          <cell r="V9669">
            <v>1426</v>
          </cell>
          <cell r="W9669" t="str">
            <v>Capital Federal</v>
          </cell>
          <cell r="Y9669" t="str">
            <v>SIN CARGO (CABA Y GRAN PARTE DE GBA)</v>
          </cell>
          <cell r="Z9669" t="str">
            <v>Mercado Pago</v>
          </cell>
          <cell r="AA9669" t="str">
            <v>STEPHANIE1</v>
          </cell>
          <cell r="AB9669" t="str">
            <v>Por favor, necesito que la entrega se pueda programar para un día sábado. Ya que soy personal de salud y este día es el más seguro para poder recibir el producto. Gracias.</v>
          </cell>
          <cell r="AD9669">
            <v>43983</v>
          </cell>
          <cell r="AE9669">
            <v>43985</v>
          </cell>
          <cell r="AF9669" t="str">
            <v>PERCHERO DE PIE EXHIBIDOR NORDICO ESCANDINAVO</v>
          </cell>
          <cell r="AG9669" t="str">
            <v>4112.79</v>
          </cell>
          <cell r="AH9669">
            <v>1</v>
          </cell>
          <cell r="AI9669" t="str">
            <v>ML0001</v>
          </cell>
          <cell r="AJ9669" t="str">
            <v>Móvil</v>
          </cell>
          <cell r="AK9669" t="str">
            <v>LLEGA 6-06 ENTRE 8 Y 17 HORAS!</v>
          </cell>
          <cell r="AL9669">
            <v>1506591417</v>
          </cell>
          <cell r="AM9669">
            <v>208250256</v>
          </cell>
          <cell r="AN9669" t="str">
            <v>Sí</v>
          </cell>
        </row>
        <row r="9670">
          <cell r="A9670">
            <v>449</v>
          </cell>
          <cell r="B9670" t="str">
            <v>natalia_g04@hotmail.com</v>
          </cell>
          <cell r="C9670">
            <v>43982</v>
          </cell>
          <cell r="D9670" t="str">
            <v>Abierta</v>
          </cell>
          <cell r="E9670" t="str">
            <v>Pendiente</v>
          </cell>
          <cell r="F9670" t="str">
            <v>No está empaquetado</v>
          </cell>
          <cell r="G9670" t="str">
            <v>ARS</v>
          </cell>
          <cell r="H9670" t="str">
            <v>1788.04</v>
          </cell>
          <cell r="I9670">
            <v>0</v>
          </cell>
          <cell r="J9670">
            <v>0</v>
          </cell>
          <cell r="K9670" t="str">
            <v>1788.04</v>
          </cell>
          <cell r="L9670" t="str">
            <v>Natalia Gorga</v>
          </cell>
          <cell r="M9670">
            <v>30041346</v>
          </cell>
          <cell r="N9670">
            <v>1138182386</v>
          </cell>
          <cell r="O9670" t="str">
            <v>Natalia Gorga</v>
          </cell>
          <cell r="P9670">
            <v>1138182386</v>
          </cell>
          <cell r="Q9670" t="str">
            <v>Av alvarez jonte</v>
          </cell>
          <cell r="R9670">
            <v>2074</v>
          </cell>
          <cell r="S9670" t="str">
            <v>S/timbre</v>
          </cell>
          <cell r="T9670" t="str">
            <v>paternal</v>
          </cell>
          <cell r="U9670" t="str">
            <v>Caba</v>
          </cell>
          <cell r="V9670">
            <v>1416</v>
          </cell>
          <cell r="W9670" t="str">
            <v>Capital Federal</v>
          </cell>
          <cell r="Y9670" t="str">
            <v>SIN CARGO (CABA Y GRAN PARTE DE GBA)</v>
          </cell>
          <cell r="Z9670" t="str">
            <v>Mercado Pago</v>
          </cell>
          <cell r="AB9670" t="str">
            <v>No tengo timbre. Llamar en puerta. 138182386</v>
          </cell>
          <cell r="AF9670" t="str">
            <v>ESPATULAS PLASTICO (Verde)</v>
          </cell>
          <cell r="AG9670" t="str">
            <v>88.94</v>
          </cell>
          <cell r="AH9670">
            <v>1</v>
          </cell>
          <cell r="AI9670" t="str">
            <v>019BA7572BA</v>
          </cell>
          <cell r="AJ9670" t="str">
            <v>Móvil</v>
          </cell>
          <cell r="AK9670" t="str">
            <v/>
          </cell>
          <cell r="AL9670">
            <v>1506176577</v>
          </cell>
          <cell r="AM9670">
            <v>216376292</v>
          </cell>
          <cell r="AN9670" t="str">
            <v>Sí</v>
          </cell>
        </row>
        <row r="9671">
          <cell r="A9671">
            <v>449</v>
          </cell>
          <cell r="B9671" t="str">
            <v>natalia_g04@hotmail.com</v>
          </cell>
          <cell r="AF9671" t="str">
            <v>SARTEN FRANCESA CEREZA 20 CM ANTIADHERENTE PANELUX</v>
          </cell>
          <cell r="AG9671" t="str">
            <v>800.1</v>
          </cell>
          <cell r="AH9671">
            <v>1</v>
          </cell>
          <cell r="AI9671" t="str">
            <v>PAN73900</v>
          </cell>
          <cell r="AN9671" t="str">
            <v>Sí</v>
          </cell>
        </row>
        <row r="9672">
          <cell r="A9672">
            <v>449</v>
          </cell>
          <cell r="B9672" t="str">
            <v>natalia_g04@hotmail.com</v>
          </cell>
          <cell r="AF9672" t="str">
            <v>PROMO: BUDINERA + TARTERA + BATIDOR SEMIAUTOMATICO</v>
          </cell>
          <cell r="AG9672">
            <v>899</v>
          </cell>
          <cell r="AH9672">
            <v>1</v>
          </cell>
          <cell r="AI9672" t="str">
            <v>046BA4829//046BA4836//046BA4824</v>
          </cell>
          <cell r="AN9672" t="str">
            <v>Sí</v>
          </cell>
        </row>
        <row r="9673">
          <cell r="A9673">
            <v>448</v>
          </cell>
          <cell r="B9673" t="str">
            <v>julieta.carbajosa@gmail.com</v>
          </cell>
          <cell r="C9673">
            <v>43982</v>
          </cell>
          <cell r="D9673" t="str">
            <v>Abierta</v>
          </cell>
          <cell r="E9673" t="str">
            <v>Recibido</v>
          </cell>
          <cell r="F9673" t="str">
            <v>Enviado</v>
          </cell>
          <cell r="G9673" t="str">
            <v>ARS</v>
          </cell>
          <cell r="H9673" t="str">
            <v>3942.96</v>
          </cell>
          <cell r="I9673" t="str">
            <v>591.44</v>
          </cell>
          <cell r="J9673">
            <v>0</v>
          </cell>
          <cell r="K9673" t="str">
            <v>3351.52</v>
          </cell>
          <cell r="L9673" t="str">
            <v>Julieta Carbajosa</v>
          </cell>
          <cell r="M9673">
            <v>29250914</v>
          </cell>
          <cell r="N9673">
            <v>50455305</v>
          </cell>
          <cell r="O9673" t="str">
            <v>Julieta Carbajosa</v>
          </cell>
          <cell r="P9673">
            <v>50455305</v>
          </cell>
          <cell r="Q9673" t="str">
            <v>Melincue</v>
          </cell>
          <cell r="R9673">
            <v>2784</v>
          </cell>
          <cell r="S9673">
            <v>4</v>
          </cell>
          <cell r="T9673" t="str">
            <v>Villa del parque</v>
          </cell>
          <cell r="U9673" t="str">
            <v>Caba</v>
          </cell>
          <cell r="V9673">
            <v>1417</v>
          </cell>
          <cell r="W9673" t="str">
            <v>Capital Federal</v>
          </cell>
          <cell r="Y9673" t="str">
            <v>SIN CARGO (CABA Y GRAN PARTE DE GBA)</v>
          </cell>
          <cell r="Z9673" t="str">
            <v>Mercado Pago</v>
          </cell>
          <cell r="AA9673" t="str">
            <v>DALMAMARADONA</v>
          </cell>
          <cell r="AD9673">
            <v>43982</v>
          </cell>
          <cell r="AE9673">
            <v>43985</v>
          </cell>
          <cell r="AF9673" t="str">
            <v>FRASCO VIDRIO 19CM X 9CM DIAM</v>
          </cell>
          <cell r="AG9673" t="str">
            <v>372.66</v>
          </cell>
          <cell r="AH9673">
            <v>6</v>
          </cell>
          <cell r="AI9673" t="str">
            <v>BA6431 MERRCA SEPARADA</v>
          </cell>
          <cell r="AJ9673" t="str">
            <v>Móvil</v>
          </cell>
          <cell r="AK9673" t="str">
            <v>LLEGA 4-06 ENTRE 8 Y 17 HORAS!</v>
          </cell>
          <cell r="AL9673">
            <v>1505818080</v>
          </cell>
          <cell r="AM9673">
            <v>214534312</v>
          </cell>
          <cell r="AN9673" t="str">
            <v>Sí</v>
          </cell>
        </row>
        <row r="9674">
          <cell r="A9674">
            <v>448</v>
          </cell>
          <cell r="B9674" t="str">
            <v>julieta.carbajosa@gmail.com</v>
          </cell>
          <cell r="AF9674" t="str">
            <v>ASADERA ANTIADHERENTE PANELUX N°3 MEDIDAS: 35x24.5 CM</v>
          </cell>
          <cell r="AG9674">
            <v>1707</v>
          </cell>
          <cell r="AH9674">
            <v>1</v>
          </cell>
          <cell r="AI9674" t="str">
            <v>043BA6154</v>
          </cell>
          <cell r="AN9674" t="str">
            <v>Sí</v>
          </cell>
        </row>
        <row r="9675">
          <cell r="A9675">
            <v>447</v>
          </cell>
          <cell r="B9675" t="str">
            <v>gabriela.noemi@hotmail.com.ar</v>
          </cell>
          <cell r="C9675">
            <v>43982</v>
          </cell>
          <cell r="D9675" t="str">
            <v>Abierta</v>
          </cell>
          <cell r="E9675" t="str">
            <v>Recibido</v>
          </cell>
          <cell r="F9675" t="str">
            <v>Enviado</v>
          </cell>
          <cell r="G9675" t="str">
            <v>ARS</v>
          </cell>
          <cell r="H9675">
            <v>899</v>
          </cell>
          <cell r="I9675">
            <v>0</v>
          </cell>
          <cell r="J9675">
            <v>0</v>
          </cell>
          <cell r="K9675">
            <v>899</v>
          </cell>
          <cell r="L9675" t="str">
            <v>Gabriela Viaggio</v>
          </cell>
          <cell r="M9675">
            <v>31599097</v>
          </cell>
          <cell r="N9675">
            <v>1134724627</v>
          </cell>
          <cell r="O9675" t="str">
            <v>Gabriela Viaggio</v>
          </cell>
          <cell r="P9675">
            <v>1134724627</v>
          </cell>
          <cell r="Q9675" t="str">
            <v>Juan del Campillo</v>
          </cell>
          <cell r="R9675">
            <v>2201</v>
          </cell>
          <cell r="S9675" t="str">
            <v>PLANTA ALTA ( SIN TIMBRE)</v>
          </cell>
          <cell r="T9675" t="str">
            <v>Villa Luzuriaga</v>
          </cell>
          <cell r="U9675" t="str">
            <v>Buenos Aires</v>
          </cell>
          <cell r="V9675">
            <v>1754</v>
          </cell>
          <cell r="W9675" t="str">
            <v>Gran Buenos Aires</v>
          </cell>
          <cell r="Y9675" t="str">
            <v>SIN CARGO (CABA Y GRAN PARTE DE GBA)</v>
          </cell>
          <cell r="Z9675" t="str">
            <v>Mercado Pago</v>
          </cell>
          <cell r="AD9675">
            <v>43982</v>
          </cell>
          <cell r="AE9675">
            <v>43985</v>
          </cell>
          <cell r="AF9675" t="str">
            <v>PROMO: BUDINERA + TARTERA + BATIDOR SEMIAUTOMATICO</v>
          </cell>
          <cell r="AG9675">
            <v>899</v>
          </cell>
          <cell r="AH9675">
            <v>1</v>
          </cell>
          <cell r="AI9675" t="str">
            <v>046BA4829//046BA4836//046BA4824</v>
          </cell>
          <cell r="AJ9675" t="str">
            <v>Web</v>
          </cell>
          <cell r="AK9675" t="str">
            <v/>
          </cell>
          <cell r="AL9675">
            <v>1505721071</v>
          </cell>
          <cell r="AM9675">
            <v>208026613</v>
          </cell>
          <cell r="AN9675" t="str">
            <v>Sí</v>
          </cell>
        </row>
        <row r="9676">
          <cell r="A9676">
            <v>446</v>
          </cell>
          <cell r="B9676" t="str">
            <v>laurabeagutierrez@gmail.com</v>
          </cell>
          <cell r="C9676">
            <v>43982</v>
          </cell>
          <cell r="D9676" t="str">
            <v>Abierta</v>
          </cell>
          <cell r="E9676" t="str">
            <v>Recibido</v>
          </cell>
          <cell r="F9676" t="str">
            <v>Enviado</v>
          </cell>
          <cell r="G9676" t="str">
            <v>ARS</v>
          </cell>
          <cell r="H9676">
            <v>2099</v>
          </cell>
          <cell r="I9676">
            <v>0</v>
          </cell>
          <cell r="J9676">
            <v>0</v>
          </cell>
          <cell r="K9676">
            <v>2099</v>
          </cell>
          <cell r="L9676" t="str">
            <v>Laura Gutierrez</v>
          </cell>
          <cell r="M9676">
            <v>21790591</v>
          </cell>
          <cell r="N9676">
            <v>1157444687</v>
          </cell>
          <cell r="O9676" t="str">
            <v>Laura Gutierrez</v>
          </cell>
          <cell r="P9676">
            <v>1157444687</v>
          </cell>
          <cell r="Q9676" t="str">
            <v>Miguel cane</v>
          </cell>
          <cell r="R9676">
            <v>2285</v>
          </cell>
          <cell r="T9676" t="str">
            <v>Villa Luzuriaga</v>
          </cell>
          <cell r="U9676" t="str">
            <v>Villa Luzuriaga</v>
          </cell>
          <cell r="V9676">
            <v>1754</v>
          </cell>
          <cell r="W9676" t="str">
            <v>Gran Buenos Aires</v>
          </cell>
          <cell r="Y9676" t="str">
            <v>SIN CARGO (CABA Y GRAN PARTE DE GBA)</v>
          </cell>
          <cell r="Z9676" t="str">
            <v>Mercado Pago</v>
          </cell>
          <cell r="AD9676">
            <v>43983</v>
          </cell>
          <cell r="AE9676">
            <v>43985</v>
          </cell>
          <cell r="AF9676" t="str">
            <v>PROMO: MOPA PREMIUM + TRAPEADOR DE MANO</v>
          </cell>
          <cell r="AG9676">
            <v>2099</v>
          </cell>
          <cell r="AH9676">
            <v>1</v>
          </cell>
          <cell r="AI9676" t="str">
            <v>046LI6698//046LI7902</v>
          </cell>
          <cell r="AJ9676" t="str">
            <v>Móvil</v>
          </cell>
          <cell r="AK9676" t="str">
            <v>LLEGA 5-06 ENTRE 8 Y 17 HORAS!</v>
          </cell>
          <cell r="AL9676">
            <v>1505625293</v>
          </cell>
          <cell r="AM9676">
            <v>215843544</v>
          </cell>
          <cell r="AN9676" t="str">
            <v>Sí</v>
          </cell>
        </row>
        <row r="9677">
          <cell r="A9677">
            <v>445</v>
          </cell>
          <cell r="B9677" t="str">
            <v>lupesanz2810@gmail.com</v>
          </cell>
          <cell r="C9677">
            <v>43982</v>
          </cell>
          <cell r="D9677" t="str">
            <v>Abierta</v>
          </cell>
          <cell r="E9677" t="str">
            <v>Recibido</v>
          </cell>
          <cell r="F9677" t="str">
            <v>Enviado</v>
          </cell>
          <cell r="G9677" t="str">
            <v>ARS</v>
          </cell>
          <cell r="H9677">
            <v>2099</v>
          </cell>
          <cell r="I9677">
            <v>0</v>
          </cell>
          <cell r="J9677">
            <v>0</v>
          </cell>
          <cell r="K9677">
            <v>2099</v>
          </cell>
          <cell r="L9677" t="str">
            <v>María de Guadalupe Sanz</v>
          </cell>
          <cell r="M9677">
            <v>30467984</v>
          </cell>
          <cell r="N9677">
            <v>68559148</v>
          </cell>
          <cell r="O9677" t="str">
            <v>María de Guadalupe Sanz</v>
          </cell>
          <cell r="P9677">
            <v>68559148</v>
          </cell>
          <cell r="Q9677" t="str">
            <v>Zeballos</v>
          </cell>
          <cell r="R9677">
            <v>526</v>
          </cell>
          <cell r="U9677" t="str">
            <v>Avellaneda</v>
          </cell>
          <cell r="V9677">
            <v>1870</v>
          </cell>
          <cell r="W9677" t="str">
            <v>Gran Buenos Aires</v>
          </cell>
          <cell r="Y9677" t="str">
            <v>SIN CARGO (CABA Y GRAN PARTE DE GBA)</v>
          </cell>
          <cell r="Z9677" t="str">
            <v>Mercado Pago</v>
          </cell>
          <cell r="AD9677">
            <v>43982</v>
          </cell>
          <cell r="AE9677">
            <v>43983</v>
          </cell>
          <cell r="AF9677" t="str">
            <v>PROMO: MOPA PREMIUM + TRAPEADOR DE MANO</v>
          </cell>
          <cell r="AG9677">
            <v>2099</v>
          </cell>
          <cell r="AH9677">
            <v>1</v>
          </cell>
          <cell r="AI9677" t="str">
            <v>046LI6698//046LI7902</v>
          </cell>
          <cell r="AJ9677" t="str">
            <v>Móvil</v>
          </cell>
          <cell r="AK9677" t="str">
            <v>LLEGA EL 4-06 ENTRE 8 Y 17 HORAS !</v>
          </cell>
          <cell r="AL9677">
            <v>1505543290</v>
          </cell>
          <cell r="AM9677">
            <v>215805529</v>
          </cell>
          <cell r="AN9677" t="str">
            <v>Sí</v>
          </cell>
        </row>
        <row r="9678">
          <cell r="A9678">
            <v>444</v>
          </cell>
          <cell r="B9678" t="str">
            <v>daiana_ds@hotmail.com.ar</v>
          </cell>
          <cell r="C9678">
            <v>43982</v>
          </cell>
          <cell r="D9678" t="str">
            <v>Abierta</v>
          </cell>
          <cell r="E9678" t="str">
            <v>Pendiente</v>
          </cell>
          <cell r="F9678" t="str">
            <v>No está empaquetado</v>
          </cell>
          <cell r="G9678" t="str">
            <v>ARS</v>
          </cell>
          <cell r="H9678">
            <v>1799</v>
          </cell>
          <cell r="I9678">
            <v>0</v>
          </cell>
          <cell r="J9678">
            <v>0</v>
          </cell>
          <cell r="K9678">
            <v>1799</v>
          </cell>
          <cell r="L9678" t="str">
            <v>Daiana Solimando</v>
          </cell>
          <cell r="M9678">
            <v>37008682</v>
          </cell>
          <cell r="N9678">
            <v>1140740947</v>
          </cell>
          <cell r="O9678" t="str">
            <v>Daiana Solimando</v>
          </cell>
          <cell r="P9678">
            <v>1140740947</v>
          </cell>
          <cell r="Q9678" t="str">
            <v>Miro</v>
          </cell>
          <cell r="R9678">
            <v>1812</v>
          </cell>
          <cell r="T9678" t="str">
            <v>Parque chacabuco</v>
          </cell>
          <cell r="U9678" t="str">
            <v>Caba</v>
          </cell>
          <cell r="V9678">
            <v>1403</v>
          </cell>
          <cell r="W9678" t="str">
            <v>Capital Federal</v>
          </cell>
          <cell r="Y9678" t="str">
            <v>SIN CARGO (CABA Y GRAN PARTE DE GBA)</v>
          </cell>
          <cell r="Z9678" t="str">
            <v>Mercado Pago</v>
          </cell>
          <cell r="AF9678" t="str">
            <v>SET: BALDE CENTRIFUGADOR + 1 TRAPEADOR CON MOPA+ REPUESTO MOPA</v>
          </cell>
          <cell r="AG9678">
            <v>1799</v>
          </cell>
          <cell r="AH9678">
            <v>1</v>
          </cell>
          <cell r="AI9678" t="str">
            <v>046LI6698</v>
          </cell>
          <cell r="AJ9678" t="str">
            <v>Móvil</v>
          </cell>
          <cell r="AK9678" t="str">
            <v/>
          </cell>
          <cell r="AL9678">
            <v>1505542272</v>
          </cell>
          <cell r="AM9678">
            <v>215803815</v>
          </cell>
          <cell r="AN9678" t="str">
            <v>Sí</v>
          </cell>
        </row>
        <row r="9679">
          <cell r="A9679">
            <v>443</v>
          </cell>
          <cell r="B9679" t="str">
            <v>camilaluce@hotmail.com</v>
          </cell>
          <cell r="C9679">
            <v>43982</v>
          </cell>
          <cell r="D9679" t="str">
            <v>Abierta</v>
          </cell>
          <cell r="E9679" t="str">
            <v>Recibido</v>
          </cell>
          <cell r="F9679" t="str">
            <v>Enviado</v>
          </cell>
          <cell r="G9679" t="str">
            <v>ARS</v>
          </cell>
          <cell r="H9679">
            <v>1799</v>
          </cell>
          <cell r="I9679">
            <v>0</v>
          </cell>
          <cell r="J9679">
            <v>0</v>
          </cell>
          <cell r="K9679">
            <v>1799</v>
          </cell>
          <cell r="L9679" t="str">
            <v>Marcos Gimenez</v>
          </cell>
          <cell r="M9679">
            <v>41541767</v>
          </cell>
          <cell r="N9679">
            <v>111563001520</v>
          </cell>
          <cell r="O9679" t="str">
            <v>Marcos Gimenez</v>
          </cell>
          <cell r="P9679">
            <v>111563001520</v>
          </cell>
          <cell r="Q9679" t="str">
            <v>Conesa</v>
          </cell>
          <cell r="R9679">
            <v>2563</v>
          </cell>
          <cell r="S9679" t="str">
            <v>8 B</v>
          </cell>
          <cell r="T9679" t="str">
            <v>BELGRANO</v>
          </cell>
          <cell r="U9679" t="str">
            <v>Buenos aires</v>
          </cell>
          <cell r="V9679">
            <v>1428</v>
          </cell>
          <cell r="W9679" t="str">
            <v>Capital Federal</v>
          </cell>
          <cell r="Y9679" t="str">
            <v>SIN CARGO (CABA Y GRAN PARTE DE GBA)</v>
          </cell>
          <cell r="Z9679" t="str">
            <v>Mercado Pago</v>
          </cell>
          <cell r="AD9679">
            <v>43982</v>
          </cell>
          <cell r="AE9679">
            <v>43983</v>
          </cell>
          <cell r="AF9679" t="str">
            <v>SET: BALDE CENTRIFUGADOR + 1 TRAPEADOR CON MOPA+ REPUESTO MOPA</v>
          </cell>
          <cell r="AG9679">
            <v>1799</v>
          </cell>
          <cell r="AH9679">
            <v>1</v>
          </cell>
          <cell r="AI9679" t="str">
            <v>046LI6698</v>
          </cell>
          <cell r="AJ9679" t="str">
            <v>Móvil</v>
          </cell>
          <cell r="AK9679" t="str">
            <v>LLEGA EL 3-06 ENTRE 8 Y 17 HORAS !</v>
          </cell>
          <cell r="AL9679">
            <v>1505509480</v>
          </cell>
          <cell r="AM9679">
            <v>215774466</v>
          </cell>
          <cell r="AN9679" t="str">
            <v>Sí</v>
          </cell>
        </row>
        <row r="9680">
          <cell r="A9680">
            <v>442</v>
          </cell>
          <cell r="B9680" t="str">
            <v>renda.lau@gmail.com</v>
          </cell>
          <cell r="C9680">
            <v>43982</v>
          </cell>
          <cell r="D9680" t="str">
            <v>Abierta</v>
          </cell>
          <cell r="E9680" t="str">
            <v>Recibido</v>
          </cell>
          <cell r="F9680" t="str">
            <v>Enviado</v>
          </cell>
          <cell r="G9680" t="str">
            <v>ARS</v>
          </cell>
          <cell r="H9680" t="str">
            <v>3324.38</v>
          </cell>
          <cell r="I9680">
            <v>0</v>
          </cell>
          <cell r="J9680">
            <v>0</v>
          </cell>
          <cell r="K9680" t="str">
            <v>3324.38</v>
          </cell>
          <cell r="L9680" t="str">
            <v>María Laura Renda</v>
          </cell>
          <cell r="M9680">
            <v>21651969</v>
          </cell>
          <cell r="N9680">
            <v>1141457297</v>
          </cell>
          <cell r="O9680" t="str">
            <v>María Laura Renda</v>
          </cell>
          <cell r="P9680">
            <v>1141457297</v>
          </cell>
          <cell r="Q9680" t="str">
            <v>Bruselas</v>
          </cell>
          <cell r="R9680">
            <v>1325</v>
          </cell>
          <cell r="T9680" t="str">
            <v>Villa Real</v>
          </cell>
          <cell r="U9680" t="str">
            <v>Capital Federal</v>
          </cell>
          <cell r="V9680">
            <v>1408</v>
          </cell>
          <cell r="W9680" t="str">
            <v>Capital Federal</v>
          </cell>
          <cell r="Y9680" t="str">
            <v>SIN CARGO (CABA Y GRAN PARTE DE GBA)</v>
          </cell>
          <cell r="Z9680" t="str">
            <v>Mercado Pago</v>
          </cell>
          <cell r="AD9680">
            <v>43982</v>
          </cell>
          <cell r="AE9680">
            <v>43983</v>
          </cell>
          <cell r="AF9680" t="str">
            <v>VASO TERMICO CON TAPA Y FAJA (Rojo)</v>
          </cell>
          <cell r="AG9680" t="str">
            <v>296.47</v>
          </cell>
          <cell r="AH9680">
            <v>1</v>
          </cell>
          <cell r="AI9680" t="str">
            <v>019BA7578</v>
          </cell>
          <cell r="AJ9680" t="str">
            <v>Web</v>
          </cell>
          <cell r="AK9680" t="str">
            <v>LLEGA EL 3-06 ENTRE 8 Y 17 HORAS !</v>
          </cell>
          <cell r="AL9680">
            <v>1505390156</v>
          </cell>
          <cell r="AM9680">
            <v>215677511</v>
          </cell>
          <cell r="AN9680" t="str">
            <v>Sí</v>
          </cell>
        </row>
        <row r="9681">
          <cell r="A9681">
            <v>442</v>
          </cell>
          <cell r="B9681" t="str">
            <v>renda.lau@gmail.com</v>
          </cell>
          <cell r="AF9681" t="str">
            <v>ALMOHADON ESCANDINAVO C/BORDE 40*40 CM</v>
          </cell>
          <cell r="AG9681" t="str">
            <v>610.8</v>
          </cell>
          <cell r="AH9681">
            <v>2</v>
          </cell>
          <cell r="AI9681" t="str">
            <v>AL7768</v>
          </cell>
          <cell r="AN9681" t="str">
            <v>Sí</v>
          </cell>
        </row>
        <row r="9682">
          <cell r="A9682">
            <v>442</v>
          </cell>
          <cell r="B9682" t="str">
            <v>renda.lau@gmail.com</v>
          </cell>
          <cell r="AF9682" t="str">
            <v>PUFF CUADRADO COLOR GRIS DE 30X30CM Y 30H</v>
          </cell>
          <cell r="AG9682" t="str">
            <v>1806.31</v>
          </cell>
          <cell r="AH9682">
            <v>1</v>
          </cell>
          <cell r="AI9682" t="str">
            <v>046AS7261</v>
          </cell>
          <cell r="AN9682" t="str">
            <v>Sí</v>
          </cell>
        </row>
        <row r="9683">
          <cell r="A9683">
            <v>441</v>
          </cell>
          <cell r="B9683" t="str">
            <v>guadalupecasas01@gmail.com</v>
          </cell>
          <cell r="C9683">
            <v>43982</v>
          </cell>
          <cell r="D9683" t="str">
            <v>Abierta</v>
          </cell>
          <cell r="E9683" t="str">
            <v>Recibido</v>
          </cell>
          <cell r="F9683" t="str">
            <v>Enviado</v>
          </cell>
          <cell r="G9683" t="str">
            <v>ARS</v>
          </cell>
          <cell r="H9683" t="str">
            <v>1461.48</v>
          </cell>
          <cell r="I9683">
            <v>0</v>
          </cell>
          <cell r="J9683">
            <v>0</v>
          </cell>
          <cell r="K9683" t="str">
            <v>1461.48</v>
          </cell>
          <cell r="L9683" t="str">
            <v>Guadalupe Casas</v>
          </cell>
          <cell r="M9683">
            <v>39775164</v>
          </cell>
          <cell r="N9683">
            <v>1173616132</v>
          </cell>
          <cell r="O9683" t="str">
            <v>Guadalupe Casas</v>
          </cell>
          <cell r="P9683">
            <v>1173616132</v>
          </cell>
          <cell r="Q9683" t="str">
            <v>Roseti</v>
          </cell>
          <cell r="R9683">
            <v>729</v>
          </cell>
          <cell r="S9683" t="str">
            <v>2A</v>
          </cell>
          <cell r="T9683" t="str">
            <v>Chacarita</v>
          </cell>
          <cell r="U9683" t="str">
            <v>Caba</v>
          </cell>
          <cell r="V9683">
            <v>1427</v>
          </cell>
          <cell r="W9683" t="str">
            <v>Capital Federal</v>
          </cell>
          <cell r="Y9683" t="str">
            <v>SIN CARGO (CABA Y GRAN PARTE DE GBA)</v>
          </cell>
          <cell r="Z9683" t="str">
            <v>Mercado Pago</v>
          </cell>
          <cell r="AD9683">
            <v>43982</v>
          </cell>
          <cell r="AE9683">
            <v>43983</v>
          </cell>
          <cell r="AF9683" t="str">
            <v>TORTERO DE VIDRIO CUPCAKES 22CM X 18CM</v>
          </cell>
          <cell r="AG9683" t="str">
            <v>1461.48</v>
          </cell>
          <cell r="AH9683">
            <v>1</v>
          </cell>
          <cell r="AI9683" t="str">
            <v>094BA7091</v>
          </cell>
          <cell r="AJ9683" t="str">
            <v>Móvil</v>
          </cell>
          <cell r="AK9683" t="str">
            <v>LLEGA EL 3-06 ENTRE 8 Y 17 HORAS !</v>
          </cell>
          <cell r="AL9683">
            <v>1505279904</v>
          </cell>
          <cell r="AM9683">
            <v>215600463</v>
          </cell>
          <cell r="AN9683" t="str">
            <v>Sí</v>
          </cell>
        </row>
        <row r="9684">
          <cell r="A9684">
            <v>440</v>
          </cell>
          <cell r="B9684" t="str">
            <v>candepeters00@hotmail.com</v>
          </cell>
          <cell r="C9684">
            <v>43981</v>
          </cell>
          <cell r="D9684" t="str">
            <v>Abierta</v>
          </cell>
          <cell r="E9684" t="str">
            <v>Recibido</v>
          </cell>
          <cell r="F9684" t="str">
            <v>Enviado</v>
          </cell>
          <cell r="G9684" t="str">
            <v>ARS</v>
          </cell>
          <cell r="H9684">
            <v>724</v>
          </cell>
          <cell r="I9684" t="str">
            <v>108.6</v>
          </cell>
          <cell r="J9684">
            <v>0</v>
          </cell>
          <cell r="K9684" t="str">
            <v>615.4</v>
          </cell>
          <cell r="L9684" t="str">
            <v>Candela Peters</v>
          </cell>
          <cell r="M9684">
            <v>42315100</v>
          </cell>
          <cell r="N9684">
            <v>68032664</v>
          </cell>
          <cell r="O9684" t="str">
            <v>Candela Peters</v>
          </cell>
          <cell r="P9684">
            <v>68032664</v>
          </cell>
          <cell r="Q9684" t="str">
            <v>Neuquen</v>
          </cell>
          <cell r="R9684">
            <v>2436</v>
          </cell>
          <cell r="U9684" t="str">
            <v>Beccar</v>
          </cell>
          <cell r="V9684">
            <v>1643</v>
          </cell>
          <cell r="W9684" t="str">
            <v>Gran Buenos Aires</v>
          </cell>
          <cell r="Y9684" t="str">
            <v>SIN CARGO (CABA Y GRAN PARTE DE GBA)</v>
          </cell>
          <cell r="Z9684" t="str">
            <v>Mercado Pago</v>
          </cell>
          <cell r="AA9684" t="str">
            <v>DALMAMARADONA</v>
          </cell>
          <cell r="AD9684">
            <v>43981</v>
          </cell>
          <cell r="AE9684">
            <v>43983</v>
          </cell>
          <cell r="AF9684" t="str">
            <v>MOLDE TARTERA 27 CM DIAM</v>
          </cell>
          <cell r="AG9684" t="str">
            <v>281.8</v>
          </cell>
          <cell r="AH9684">
            <v>1</v>
          </cell>
          <cell r="AI9684" t="str">
            <v>046BA4836 CON EL 15%</v>
          </cell>
          <cell r="AJ9684" t="str">
            <v>Móvil</v>
          </cell>
          <cell r="AK9684" t="str">
            <v>LLEGA EL 4-06 ENTRE 8 Y 17 HORAS !</v>
          </cell>
          <cell r="AL9684">
            <v>1505113198</v>
          </cell>
          <cell r="AM9684">
            <v>207669888</v>
          </cell>
          <cell r="AN9684" t="str">
            <v>Sí</v>
          </cell>
        </row>
        <row r="9685">
          <cell r="A9685">
            <v>440</v>
          </cell>
          <cell r="B9685" t="str">
            <v>candepeters00@hotmail.com</v>
          </cell>
          <cell r="AF9685" t="str">
            <v>MOLDE BUDINERA</v>
          </cell>
          <cell r="AG9685" t="str">
            <v>442.2</v>
          </cell>
          <cell r="AH9685">
            <v>1</v>
          </cell>
          <cell r="AI9685" t="str">
            <v>046BA4829</v>
          </cell>
          <cell r="AN9685" t="str">
            <v>Sí</v>
          </cell>
        </row>
        <row r="9686">
          <cell r="A9686">
            <v>439</v>
          </cell>
          <cell r="B9686" t="str">
            <v>micagalvan001@gmail.com</v>
          </cell>
          <cell r="C9686">
            <v>43981</v>
          </cell>
          <cell r="D9686" t="str">
            <v>Abierta</v>
          </cell>
          <cell r="E9686" t="str">
            <v>Recibido</v>
          </cell>
          <cell r="F9686" t="str">
            <v>Enviado</v>
          </cell>
          <cell r="G9686" t="str">
            <v>ARS</v>
          </cell>
          <cell r="H9686">
            <v>724</v>
          </cell>
          <cell r="I9686">
            <v>0</v>
          </cell>
          <cell r="J9686">
            <v>0</v>
          </cell>
          <cell r="K9686">
            <v>724</v>
          </cell>
          <cell r="L9686" t="str">
            <v>Micaela Galvan</v>
          </cell>
          <cell r="M9686">
            <v>41387351</v>
          </cell>
          <cell r="N9686">
            <v>1158738918</v>
          </cell>
          <cell r="O9686" t="str">
            <v>Micaela Galvan</v>
          </cell>
          <cell r="P9686">
            <v>1158738918</v>
          </cell>
          <cell r="Q9686" t="str">
            <v>Lourdes</v>
          </cell>
          <cell r="R9686">
            <v>540</v>
          </cell>
          <cell r="T9686" t="str">
            <v>La colorada</v>
          </cell>
          <cell r="U9686" t="str">
            <v>Florencio Varela</v>
          </cell>
          <cell r="V9686">
            <v>1888</v>
          </cell>
          <cell r="W9686" t="str">
            <v>Gran Buenos Aires</v>
          </cell>
          <cell r="Y9686" t="str">
            <v>SIN CARGO (CABA Y GRAN PARTE DE GBA)</v>
          </cell>
          <cell r="Z9686" t="str">
            <v>Mercado Pago</v>
          </cell>
          <cell r="AD9686">
            <v>43981</v>
          </cell>
          <cell r="AE9686">
            <v>43983</v>
          </cell>
          <cell r="AF9686" t="str">
            <v>MOLDE TARTERA 27 CM DIAM</v>
          </cell>
          <cell r="AG9686" t="str">
            <v>281.8</v>
          </cell>
          <cell r="AH9686">
            <v>1</v>
          </cell>
          <cell r="AI9686" t="str">
            <v>046BA4836 CON EL 15%</v>
          </cell>
          <cell r="AJ9686" t="str">
            <v>Móvil</v>
          </cell>
          <cell r="AK9686" t="str">
            <v>LLEGA EL 4-06 ENTRE 8 Y 17 HORAS !</v>
          </cell>
          <cell r="AL9686">
            <v>1505076108</v>
          </cell>
          <cell r="AM9686">
            <v>215309580</v>
          </cell>
          <cell r="AN9686" t="str">
            <v>Sí</v>
          </cell>
        </row>
        <row r="9687">
          <cell r="A9687">
            <v>439</v>
          </cell>
          <cell r="B9687" t="str">
            <v>micagalvan001@gmail.com</v>
          </cell>
          <cell r="AF9687" t="str">
            <v>MOLDE BUDINERA</v>
          </cell>
          <cell r="AG9687" t="str">
            <v>442.2</v>
          </cell>
          <cell r="AH9687">
            <v>1</v>
          </cell>
          <cell r="AI9687" t="str">
            <v>046BA4829</v>
          </cell>
          <cell r="AN9687" t="str">
            <v>Sí</v>
          </cell>
        </row>
        <row r="9688">
          <cell r="A9688">
            <v>438</v>
          </cell>
          <cell r="B9688" t="str">
            <v>yesikaponce@hotmail.com</v>
          </cell>
          <cell r="C9688">
            <v>43981</v>
          </cell>
          <cell r="D9688" t="str">
            <v>Abierta</v>
          </cell>
          <cell r="E9688" t="str">
            <v>Recibido</v>
          </cell>
          <cell r="F9688" t="str">
            <v>Enviado</v>
          </cell>
          <cell r="G9688" t="str">
            <v>ARS</v>
          </cell>
          <cell r="H9688" t="str">
            <v>781.91</v>
          </cell>
          <cell r="I9688" t="str">
            <v>117.29</v>
          </cell>
          <cell r="J9688">
            <v>0</v>
          </cell>
          <cell r="K9688" t="str">
            <v>664.62</v>
          </cell>
          <cell r="L9688" t="str">
            <v>Yesica Ponce</v>
          </cell>
          <cell r="M9688">
            <v>35710927</v>
          </cell>
          <cell r="N9688">
            <v>34989682</v>
          </cell>
          <cell r="O9688" t="str">
            <v>Yesica PONCE</v>
          </cell>
          <cell r="P9688">
            <v>34989682</v>
          </cell>
          <cell r="Q9688" t="str">
            <v>Olivieri</v>
          </cell>
          <cell r="R9688">
            <v>286</v>
          </cell>
          <cell r="U9688" t="str">
            <v>Buenos Aires</v>
          </cell>
          <cell r="V9688">
            <v>1765</v>
          </cell>
          <cell r="W9688" t="str">
            <v>Gran Buenos Aires</v>
          </cell>
          <cell r="Y9688" t="str">
            <v>SIN CARGO (CABA Y GRAN PARTE DE GBA)</v>
          </cell>
          <cell r="Z9688" t="str">
            <v>Mercado Pago</v>
          </cell>
          <cell r="AA9688" t="str">
            <v>DALMAMARADONA</v>
          </cell>
          <cell r="AD9688">
            <v>43981</v>
          </cell>
          <cell r="AE9688">
            <v>43983</v>
          </cell>
          <cell r="AF9688" t="str">
            <v>FRASCO VIDRIO 19CM X 9CM DIAM</v>
          </cell>
          <cell r="AG9688" t="str">
            <v>372.66</v>
          </cell>
          <cell r="AH9688">
            <v>1</v>
          </cell>
          <cell r="AI9688" t="str">
            <v>BA6431 MERRCA SEPARADA</v>
          </cell>
          <cell r="AJ9688" t="str">
            <v>Móvil</v>
          </cell>
          <cell r="AK9688" t="str">
            <v>LLEGA EL 4-06 ENTRE 8 Y 17 HORAS !</v>
          </cell>
          <cell r="AL9688">
            <v>1505006257</v>
          </cell>
          <cell r="AM9688">
            <v>215235246</v>
          </cell>
          <cell r="AN9688" t="str">
            <v>Sí</v>
          </cell>
        </row>
        <row r="9689">
          <cell r="A9689">
            <v>438</v>
          </cell>
          <cell r="B9689" t="str">
            <v>yesikaponce@hotmail.com</v>
          </cell>
          <cell r="AF9689" t="str">
            <v>RALLADOR ROSA 20 X 4 CM</v>
          </cell>
          <cell r="AG9689" t="str">
            <v>409.25</v>
          </cell>
          <cell r="AH9689">
            <v>1</v>
          </cell>
          <cell r="AI9689" t="str">
            <v>BA6438</v>
          </cell>
          <cell r="AN9689" t="str">
            <v>Sí</v>
          </cell>
        </row>
        <row r="9690">
          <cell r="A9690">
            <v>437</v>
          </cell>
          <cell r="B9690" t="str">
            <v>nativeli58@gmail.com</v>
          </cell>
          <cell r="C9690">
            <v>43981</v>
          </cell>
          <cell r="D9690" t="str">
            <v>Abierta</v>
          </cell>
          <cell r="E9690" t="str">
            <v>Recibido</v>
          </cell>
          <cell r="F9690" t="str">
            <v>Enviado</v>
          </cell>
          <cell r="G9690" t="str">
            <v>ARS</v>
          </cell>
          <cell r="H9690" t="str">
            <v>1111.45</v>
          </cell>
          <cell r="I9690">
            <v>0</v>
          </cell>
          <cell r="J9690">
            <v>0</v>
          </cell>
          <cell r="K9690" t="str">
            <v>1111.45</v>
          </cell>
          <cell r="L9690" t="str">
            <v>Natalia Vela</v>
          </cell>
          <cell r="M9690">
            <v>25096351</v>
          </cell>
          <cell r="N9690">
            <v>44971196</v>
          </cell>
          <cell r="O9690" t="str">
            <v>Natalia Vela</v>
          </cell>
          <cell r="P9690">
            <v>44971196</v>
          </cell>
          <cell r="Q9690" t="str">
            <v>Conesa</v>
          </cell>
          <cell r="R9690">
            <v>1296</v>
          </cell>
          <cell r="T9690" t="str">
            <v>Colegiales</v>
          </cell>
          <cell r="U9690" t="str">
            <v>Caba</v>
          </cell>
          <cell r="V9690">
            <v>1426</v>
          </cell>
          <cell r="W9690" t="str">
            <v>Capital Federal</v>
          </cell>
          <cell r="Y9690" t="str">
            <v>SIN CARGO (CABA Y GRAN PARTE DE GBA)</v>
          </cell>
          <cell r="Z9690" t="str">
            <v>Mercado Pago</v>
          </cell>
          <cell r="AD9690">
            <v>43981</v>
          </cell>
          <cell r="AE9690">
            <v>43983</v>
          </cell>
          <cell r="AF9690" t="str">
            <v>SARTEN DE CERAMICA DE 26CM S/TAPA ANTIADHERENTE</v>
          </cell>
          <cell r="AG9690" t="str">
            <v>1111.45</v>
          </cell>
          <cell r="AH9690">
            <v>1</v>
          </cell>
          <cell r="AI9690" t="str">
            <v>BA8168</v>
          </cell>
          <cell r="AJ9690" t="str">
            <v>Móvil</v>
          </cell>
          <cell r="AK9690" t="str">
            <v>LLEGA EL 3-06 ENTRE 8 Y 17 HORAS !</v>
          </cell>
          <cell r="AL9690">
            <v>1504891605</v>
          </cell>
          <cell r="AM9690">
            <v>215128615</v>
          </cell>
          <cell r="AN9690" t="str">
            <v>Sí</v>
          </cell>
        </row>
        <row r="9691">
          <cell r="A9691">
            <v>436</v>
          </cell>
          <cell r="B9691" t="str">
            <v>luzardv@gmail.com</v>
          </cell>
          <cell r="C9691">
            <v>43981</v>
          </cell>
          <cell r="D9691" t="str">
            <v>Abierta</v>
          </cell>
          <cell r="E9691" t="str">
            <v>Recibido</v>
          </cell>
          <cell r="F9691" t="str">
            <v>Enviado</v>
          </cell>
          <cell r="G9691" t="str">
            <v>ARS</v>
          </cell>
          <cell r="H9691">
            <v>1799</v>
          </cell>
          <cell r="I9691">
            <v>0</v>
          </cell>
          <cell r="J9691">
            <v>0</v>
          </cell>
          <cell r="K9691">
            <v>1799</v>
          </cell>
          <cell r="L9691" t="str">
            <v>Luz Ruiz</v>
          </cell>
          <cell r="M9691">
            <v>92462955</v>
          </cell>
          <cell r="N9691">
            <v>1153459374</v>
          </cell>
          <cell r="O9691" t="str">
            <v>Marisol Ruiz</v>
          </cell>
          <cell r="P9691">
            <v>1154254313</v>
          </cell>
          <cell r="Q9691" t="str">
            <v>Valentín Gomez</v>
          </cell>
          <cell r="R9691">
            <v>3455</v>
          </cell>
          <cell r="T9691" t="str">
            <v>Abasto</v>
          </cell>
          <cell r="U9691" t="str">
            <v>Ciudad Autonoma Buenos Aires</v>
          </cell>
          <cell r="V9691">
            <v>1191</v>
          </cell>
          <cell r="W9691" t="str">
            <v>Capital Federal</v>
          </cell>
          <cell r="Y9691" t="str">
            <v>SIN CARGO (CABA Y GRAN PARTE DE GBA)</v>
          </cell>
          <cell r="Z9691" t="str">
            <v>Mercado Pago</v>
          </cell>
          <cell r="AB9691" t="str">
            <v xml:space="preserve">Por favor, avisar al siguiente teléfono 1554254313 Porque el timbre no funciona Factura no enviarla con el paquete. Si es posible enviarla al mail  luzardv@gmail.com  Gracias </v>
          </cell>
          <cell r="AD9691">
            <v>43983</v>
          </cell>
          <cell r="AE9691">
            <v>43985</v>
          </cell>
          <cell r="AF9691" t="str">
            <v>SET: BALDE CENTRIFUGADOR + 1 TRAPEADOR CON MOPA+ REPUESTO MOPA</v>
          </cell>
          <cell r="AG9691">
            <v>1799</v>
          </cell>
          <cell r="AH9691">
            <v>1</v>
          </cell>
          <cell r="AI9691" t="str">
            <v>046LI6698</v>
          </cell>
          <cell r="AJ9691" t="str">
            <v>Móvil</v>
          </cell>
          <cell r="AK9691" t="str">
            <v>LLEGA 4-06 ENTRE 8 Y 17 HORAS!</v>
          </cell>
          <cell r="AL9691">
            <v>1504788875</v>
          </cell>
          <cell r="AM9691">
            <v>211673189</v>
          </cell>
          <cell r="AN9691" t="str">
            <v>Sí</v>
          </cell>
        </row>
        <row r="9692">
          <cell r="A9692">
            <v>435</v>
          </cell>
          <cell r="B9692" t="str">
            <v>candemelica@gmail.com</v>
          </cell>
          <cell r="C9692">
            <v>43981</v>
          </cell>
          <cell r="D9692" t="str">
            <v>Abierta</v>
          </cell>
          <cell r="E9692" t="str">
            <v>Recibido</v>
          </cell>
          <cell r="F9692" t="str">
            <v>Enviado</v>
          </cell>
          <cell r="G9692" t="str">
            <v>ARS</v>
          </cell>
          <cell r="H9692" t="str">
            <v>1601.61</v>
          </cell>
          <cell r="I9692">
            <v>0</v>
          </cell>
          <cell r="J9692">
            <v>0</v>
          </cell>
          <cell r="K9692" t="str">
            <v>1601.61</v>
          </cell>
          <cell r="L9692" t="str">
            <v>Candela Palacios</v>
          </cell>
          <cell r="M9692">
            <v>44740658</v>
          </cell>
          <cell r="N9692">
            <v>111555267849</v>
          </cell>
          <cell r="O9692" t="str">
            <v>Candela palacios</v>
          </cell>
          <cell r="P9692">
            <v>111555267849</v>
          </cell>
          <cell r="Q9692" t="str">
            <v>Florida Sin N</v>
          </cell>
          <cell r="R9692">
            <v>9258</v>
          </cell>
          <cell r="S9692" t="str">
            <v>Barrio Cerrado los sauces</v>
          </cell>
          <cell r="T9692" t="str">
            <v>Barrio Cerrado Los Sauces</v>
          </cell>
          <cell r="U9692" t="str">
            <v>Pilar</v>
          </cell>
          <cell r="V9692">
            <v>1629</v>
          </cell>
          <cell r="W9692" t="str">
            <v>Gran Buenos Aires</v>
          </cell>
          <cell r="Y9692" t="str">
            <v>SIN CARGO (CABA Y GRAN PARTE DE GBA)</v>
          </cell>
          <cell r="Z9692" t="str">
            <v>Mercado Pago</v>
          </cell>
          <cell r="AD9692">
            <v>43981</v>
          </cell>
          <cell r="AE9692">
            <v>43983</v>
          </cell>
          <cell r="AF9692" t="str">
            <v>TAMIZ ACERO INXODABLE</v>
          </cell>
          <cell r="AG9692" t="str">
            <v>569.8</v>
          </cell>
          <cell r="AH9692">
            <v>1</v>
          </cell>
          <cell r="AI9692" t="str">
            <v>046BA4748 LE PUSE EL 15%</v>
          </cell>
          <cell r="AJ9692" t="str">
            <v>Móvil</v>
          </cell>
          <cell r="AK9692" t="str">
            <v>LLEGA EL 4-06 ENTRE 8 Y 17 HORAS !</v>
          </cell>
          <cell r="AL9692">
            <v>1504771683</v>
          </cell>
          <cell r="AM9692">
            <v>214971732</v>
          </cell>
          <cell r="AN9692" t="str">
            <v>Sí</v>
          </cell>
        </row>
        <row r="9693">
          <cell r="A9693">
            <v>435</v>
          </cell>
          <cell r="B9693" t="str">
            <v>candemelica@gmail.com</v>
          </cell>
          <cell r="AF9693" t="str">
            <v>ESPATULAS PLASTICO (Rojo)</v>
          </cell>
          <cell r="AG9693" t="str">
            <v>88.94</v>
          </cell>
          <cell r="AH9693">
            <v>1</v>
          </cell>
          <cell r="AI9693" t="str">
            <v>019BA7572BA</v>
          </cell>
          <cell r="AN9693" t="str">
            <v>Sí</v>
          </cell>
        </row>
        <row r="9694">
          <cell r="A9694">
            <v>435</v>
          </cell>
          <cell r="B9694" t="str">
            <v>candemelica@gmail.com</v>
          </cell>
          <cell r="AF9694" t="str">
            <v>RALLADOR DE MANO MEDIANO 20 CM</v>
          </cell>
          <cell r="AG9694" t="str">
            <v>43.87</v>
          </cell>
          <cell r="AH9694">
            <v>1</v>
          </cell>
          <cell r="AI9694" t="str">
            <v>BA7382</v>
          </cell>
          <cell r="AN9694" t="str">
            <v>Sí</v>
          </cell>
        </row>
        <row r="9695">
          <cell r="A9695">
            <v>435</v>
          </cell>
          <cell r="B9695" t="str">
            <v>candemelica@gmail.com</v>
          </cell>
          <cell r="AF9695" t="str">
            <v>PROMO: BUDINERA + TARTERA + BATIDOR SEMIAUTOMATICO</v>
          </cell>
          <cell r="AG9695">
            <v>899</v>
          </cell>
          <cell r="AH9695">
            <v>1</v>
          </cell>
          <cell r="AI9695" t="str">
            <v>046BA4829//046BA4836//046BA4824</v>
          </cell>
          <cell r="AN9695" t="str">
            <v>Sí</v>
          </cell>
        </row>
        <row r="9696">
          <cell r="A9696">
            <v>434</v>
          </cell>
          <cell r="B9696" t="str">
            <v>meugefarabello@gmail.com</v>
          </cell>
          <cell r="C9696">
            <v>43981</v>
          </cell>
          <cell r="D9696" t="str">
            <v>Abierta</v>
          </cell>
          <cell r="E9696" t="str">
            <v>Recibido</v>
          </cell>
          <cell r="F9696" t="str">
            <v>Enviado</v>
          </cell>
          <cell r="G9696" t="str">
            <v>ARS</v>
          </cell>
          <cell r="H9696" t="str">
            <v>3305.9</v>
          </cell>
          <cell r="I9696">
            <v>0</v>
          </cell>
          <cell r="J9696">
            <v>0</v>
          </cell>
          <cell r="K9696" t="str">
            <v>3305.9</v>
          </cell>
          <cell r="L9696" t="str">
            <v>Maria Eugenia Farabello</v>
          </cell>
          <cell r="M9696">
            <v>25937683</v>
          </cell>
          <cell r="N9696">
            <v>61771343</v>
          </cell>
          <cell r="O9696" t="str">
            <v>Maria Eugenia Farabello</v>
          </cell>
          <cell r="P9696">
            <v>61771343</v>
          </cell>
          <cell r="Q9696" t="str">
            <v>Chacabuco</v>
          </cell>
          <cell r="R9696">
            <v>1290</v>
          </cell>
          <cell r="S9696" t="str">
            <v>4A</v>
          </cell>
          <cell r="T9696" t="str">
            <v>San Fernando</v>
          </cell>
          <cell r="U9696" t="str">
            <v>Buenos Aires</v>
          </cell>
          <cell r="V9696">
            <v>1646</v>
          </cell>
          <cell r="W9696" t="str">
            <v>Gran Buenos Aires</v>
          </cell>
          <cell r="Y9696" t="str">
            <v>SIN CARGO (CABA Y GRAN PARTE DE GBA)</v>
          </cell>
          <cell r="Z9696" t="str">
            <v>Mercado Pago</v>
          </cell>
          <cell r="AB9696" t="str">
            <v>Chacabuco 1290 4A SAN FERNANDO entre calles 3 de febero y constitución.</v>
          </cell>
          <cell r="AD9696">
            <v>43981</v>
          </cell>
          <cell r="AE9696">
            <v>43983</v>
          </cell>
          <cell r="AF9696" t="str">
            <v>SARTEN DE CERAMICA ANTIADHERENTE C/TAPA DE VIDRIO 26 CM</v>
          </cell>
          <cell r="AG9696" t="str">
            <v>1353.99</v>
          </cell>
          <cell r="AH9696">
            <v>1</v>
          </cell>
          <cell r="AI9696" t="str">
            <v>BA8172</v>
          </cell>
          <cell r="AJ9696" t="str">
            <v>Móvil</v>
          </cell>
          <cell r="AK9696" t="str">
            <v>LLEGA EL 4-06 ENTRE 8 Y 17 HORAS !</v>
          </cell>
          <cell r="AL9696">
            <v>1504559392</v>
          </cell>
          <cell r="AM9696">
            <v>214915191</v>
          </cell>
          <cell r="AN9696" t="str">
            <v>Sí</v>
          </cell>
        </row>
        <row r="9697">
          <cell r="A9697">
            <v>434</v>
          </cell>
          <cell r="B9697" t="str">
            <v>meugefarabello@gmail.com</v>
          </cell>
          <cell r="AF9697" t="str">
            <v>BANDEJA BAMBOO BLANCA 35X4.5CM</v>
          </cell>
          <cell r="AG9697" t="str">
            <v>1951.91</v>
          </cell>
          <cell r="AH9697">
            <v>1</v>
          </cell>
          <cell r="AI9697" t="str">
            <v>BA7779</v>
          </cell>
          <cell r="AN9697" t="str">
            <v>Sí</v>
          </cell>
        </row>
        <row r="9698">
          <cell r="A9698">
            <v>433</v>
          </cell>
          <cell r="B9698" t="str">
            <v>carligimenez@hotmail.es</v>
          </cell>
          <cell r="C9698">
            <v>43981</v>
          </cell>
          <cell r="D9698" t="str">
            <v>Abierta</v>
          </cell>
          <cell r="E9698" t="str">
            <v>Recibido</v>
          </cell>
          <cell r="F9698" t="str">
            <v>Enviado</v>
          </cell>
          <cell r="G9698" t="str">
            <v>ARS</v>
          </cell>
          <cell r="H9698" t="str">
            <v>2314.29</v>
          </cell>
          <cell r="I9698">
            <v>0</v>
          </cell>
          <cell r="J9698">
            <v>0</v>
          </cell>
          <cell r="K9698" t="str">
            <v>2314.29</v>
          </cell>
          <cell r="L9698" t="str">
            <v>Carla Giménez</v>
          </cell>
          <cell r="M9698">
            <v>33149490</v>
          </cell>
          <cell r="N9698">
            <v>1160261718</v>
          </cell>
          <cell r="O9698" t="str">
            <v>Carla Giménez</v>
          </cell>
          <cell r="P9698">
            <v>1160261718</v>
          </cell>
          <cell r="Q9698" t="str">
            <v>Belgrano</v>
          </cell>
          <cell r="R9698">
            <v>1371</v>
          </cell>
          <cell r="S9698" t="str">
            <v>5A</v>
          </cell>
          <cell r="T9698" t="str">
            <v>Banfield</v>
          </cell>
          <cell r="U9698" t="str">
            <v>Banfield</v>
          </cell>
          <cell r="V9698">
            <v>1828</v>
          </cell>
          <cell r="W9698" t="str">
            <v>Gran Buenos Aires</v>
          </cell>
          <cell r="Y9698" t="str">
            <v>SIN CARGO (CABA Y GRAN PARTE DE GBA)</v>
          </cell>
          <cell r="Z9698" t="str">
            <v>Mercado Pago</v>
          </cell>
          <cell r="AD9698">
            <v>43981</v>
          </cell>
          <cell r="AE9698">
            <v>43983</v>
          </cell>
          <cell r="AF9698" t="str">
            <v>RALLADOR SET 4 PIEZAS VARIOS COLORES 22 CM</v>
          </cell>
          <cell r="AG9698" t="str">
            <v>361.29</v>
          </cell>
          <cell r="AH9698">
            <v>1</v>
          </cell>
          <cell r="AI9698" t="str">
            <v>BA7376</v>
          </cell>
          <cell r="AJ9698" t="str">
            <v>Móvil</v>
          </cell>
          <cell r="AK9698" t="str">
            <v>LLEGA EL 3-06 ENTRE 8 Y 17 HORAS !</v>
          </cell>
          <cell r="AL9698">
            <v>1504292796</v>
          </cell>
          <cell r="AM9698">
            <v>214734995</v>
          </cell>
          <cell r="AN9698" t="str">
            <v>Sí</v>
          </cell>
        </row>
        <row r="9699">
          <cell r="A9699">
            <v>433</v>
          </cell>
          <cell r="B9699" t="str">
            <v>carligimenez@hotmail.es</v>
          </cell>
          <cell r="AF9699" t="str">
            <v>INFUSOR DE TE</v>
          </cell>
          <cell r="AG9699">
            <v>154</v>
          </cell>
          <cell r="AH9699">
            <v>1</v>
          </cell>
          <cell r="AI9699" t="str">
            <v>046BA4757</v>
          </cell>
          <cell r="AN9699" t="str">
            <v>Sí</v>
          </cell>
        </row>
        <row r="9700">
          <cell r="A9700">
            <v>433</v>
          </cell>
          <cell r="B9700" t="str">
            <v>carligimenez@hotmail.es</v>
          </cell>
          <cell r="AF9700" t="str">
            <v>SET: BALDE CENTRIFUGADOR + 1 TRAPEADOR CON MOPA+ REPUESTO MOPA</v>
          </cell>
          <cell r="AG9700">
            <v>1799</v>
          </cell>
          <cell r="AH9700">
            <v>1</v>
          </cell>
          <cell r="AI9700" t="str">
            <v>046LI6698</v>
          </cell>
          <cell r="AN9700" t="str">
            <v>Sí</v>
          </cell>
        </row>
        <row r="9701">
          <cell r="A9701">
            <v>432</v>
          </cell>
          <cell r="B9701" t="str">
            <v>alelautaro18714@gmail.com</v>
          </cell>
          <cell r="C9701">
            <v>43981</v>
          </cell>
          <cell r="D9701" t="str">
            <v>Abierta</v>
          </cell>
          <cell r="E9701" t="str">
            <v>Recibido</v>
          </cell>
          <cell r="F9701" t="str">
            <v>Enviado</v>
          </cell>
          <cell r="G9701" t="str">
            <v>ARS</v>
          </cell>
          <cell r="H9701">
            <v>899</v>
          </cell>
          <cell r="I9701">
            <v>0</v>
          </cell>
          <cell r="J9701">
            <v>0</v>
          </cell>
          <cell r="K9701">
            <v>899</v>
          </cell>
          <cell r="L9701" t="str">
            <v>Alejandra Zacaria</v>
          </cell>
          <cell r="M9701">
            <v>35343172</v>
          </cell>
          <cell r="N9701">
            <v>62958516</v>
          </cell>
          <cell r="O9701" t="str">
            <v>Alejandra Zacaria</v>
          </cell>
          <cell r="P9701">
            <v>62958516</v>
          </cell>
          <cell r="Q9701" t="str">
            <v>Jose Maria Calaza</v>
          </cell>
          <cell r="R9701">
            <v>1535</v>
          </cell>
          <cell r="S9701">
            <v>3</v>
          </cell>
          <cell r="T9701" t="str">
            <v>Parque Avellaneda</v>
          </cell>
          <cell r="U9701" t="str">
            <v>Caba</v>
          </cell>
          <cell r="V9701">
            <v>1407</v>
          </cell>
          <cell r="W9701" t="str">
            <v>Capital Federal</v>
          </cell>
          <cell r="Y9701" t="str">
            <v>SIN CARGO (CABA Y GRAN PARTE DE GBA)</v>
          </cell>
          <cell r="Z9701" t="str">
            <v>Mercado Pago</v>
          </cell>
          <cell r="AD9701">
            <v>43981</v>
          </cell>
          <cell r="AE9701">
            <v>43983</v>
          </cell>
          <cell r="AF9701" t="str">
            <v>PROMO: BUDINERA + TARTERA + BATIDOR SEMIAUTOMATICO</v>
          </cell>
          <cell r="AG9701">
            <v>899</v>
          </cell>
          <cell r="AH9701">
            <v>1</v>
          </cell>
          <cell r="AI9701" t="str">
            <v>046BA4829//046BA4836//046BA4824</v>
          </cell>
          <cell r="AJ9701" t="str">
            <v>Móvil</v>
          </cell>
          <cell r="AK9701" t="str">
            <v>LLEGA EL 3-06 ENTRE 8 Y 17 HORAS !</v>
          </cell>
          <cell r="AL9701">
            <v>1504270989</v>
          </cell>
          <cell r="AM9701">
            <v>214730058</v>
          </cell>
          <cell r="AN9701" t="str">
            <v>Sí</v>
          </cell>
        </row>
        <row r="9702">
          <cell r="A9702">
            <v>431</v>
          </cell>
          <cell r="B9702" t="str">
            <v>cintia.quintana@osde.com.ar</v>
          </cell>
          <cell r="C9702">
            <v>43981</v>
          </cell>
          <cell r="D9702" t="str">
            <v>Abierta</v>
          </cell>
          <cell r="E9702" t="str">
            <v>Recibido</v>
          </cell>
          <cell r="F9702" t="str">
            <v>Enviado</v>
          </cell>
          <cell r="G9702" t="str">
            <v>ARS</v>
          </cell>
          <cell r="H9702" t="str">
            <v>756.54</v>
          </cell>
          <cell r="I9702">
            <v>0</v>
          </cell>
          <cell r="J9702">
            <v>0</v>
          </cell>
          <cell r="K9702" t="str">
            <v>756.54</v>
          </cell>
          <cell r="L9702" t="str">
            <v>Pablo Morrone</v>
          </cell>
          <cell r="M9702">
            <v>26849555</v>
          </cell>
          <cell r="N9702">
            <v>39321664</v>
          </cell>
          <cell r="O9702" t="str">
            <v>Pablo Morrone</v>
          </cell>
          <cell r="P9702">
            <v>39321664</v>
          </cell>
          <cell r="Q9702" t="str">
            <v>Rondeu</v>
          </cell>
          <cell r="R9702">
            <v>3234</v>
          </cell>
          <cell r="T9702" t="str">
            <v>Parque Patricios</v>
          </cell>
          <cell r="U9702" t="str">
            <v>Caba</v>
          </cell>
          <cell r="V9702">
            <v>1262</v>
          </cell>
          <cell r="W9702" t="str">
            <v>Capital Federal</v>
          </cell>
          <cell r="Y9702" t="str">
            <v>SIN CARGO (CABA Y GRAN PARTE DE GBA)</v>
          </cell>
          <cell r="Z9702" t="str">
            <v>Mercado Pago</v>
          </cell>
          <cell r="AB9702" t="str">
            <v xml:space="preserve">Hola buenos dias,en este dirección solo estoy los días MARTES y JUEVES de 11 a 18 hs.muchas gracias </v>
          </cell>
          <cell r="AD9702">
            <v>43981</v>
          </cell>
          <cell r="AE9702">
            <v>43983</v>
          </cell>
          <cell r="AF9702" t="str">
            <v>YERBERO Y AZUCARERO BICICLETA SET X2 DE 16 CM X 8.5D</v>
          </cell>
          <cell r="AG9702" t="str">
            <v>756.54</v>
          </cell>
          <cell r="AH9702">
            <v>1</v>
          </cell>
          <cell r="AI9702" t="str">
            <v>LA55030</v>
          </cell>
          <cell r="AJ9702" t="str">
            <v>Móvil</v>
          </cell>
          <cell r="AK9702" t="str">
            <v>LLEGA EL 3-06 ENTRE 8 Y 17 HORAS !</v>
          </cell>
          <cell r="AL9702">
            <v>1504242411</v>
          </cell>
          <cell r="AM9702">
            <v>214003240</v>
          </cell>
          <cell r="AN9702" t="str">
            <v>Sí</v>
          </cell>
        </row>
        <row r="9703">
          <cell r="A9703">
            <v>430</v>
          </cell>
          <cell r="B9703" t="str">
            <v>silviamabelcoronel@hotmail.com</v>
          </cell>
          <cell r="C9703">
            <v>43981</v>
          </cell>
          <cell r="D9703" t="str">
            <v>Abierta</v>
          </cell>
          <cell r="E9703" t="str">
            <v>Recibido</v>
          </cell>
          <cell r="F9703" t="str">
            <v>Enviado</v>
          </cell>
          <cell r="G9703" t="str">
            <v>ARS</v>
          </cell>
          <cell r="H9703">
            <v>1799</v>
          </cell>
          <cell r="I9703">
            <v>0</v>
          </cell>
          <cell r="J9703">
            <v>0</v>
          </cell>
          <cell r="K9703">
            <v>1799</v>
          </cell>
          <cell r="L9703" t="str">
            <v>María laura Santillan</v>
          </cell>
          <cell r="M9703">
            <v>32018279</v>
          </cell>
          <cell r="N9703">
            <v>1130905563</v>
          </cell>
          <cell r="O9703" t="str">
            <v>María laura Santillan</v>
          </cell>
          <cell r="P9703">
            <v>1130905563</v>
          </cell>
          <cell r="Q9703" t="str">
            <v>Humberto primo</v>
          </cell>
          <cell r="R9703">
            <v>2823</v>
          </cell>
          <cell r="S9703" t="str">
            <v>11 E</v>
          </cell>
          <cell r="T9703" t="str">
            <v>Caba</v>
          </cell>
          <cell r="U9703" t="str">
            <v>San Cristóbal</v>
          </cell>
          <cell r="V9703">
            <v>1231</v>
          </cell>
          <cell r="W9703" t="str">
            <v>Capital Federal</v>
          </cell>
          <cell r="Y9703" t="str">
            <v>SIN CARGO (CABA Y GRAN PARTE DE GBA)</v>
          </cell>
          <cell r="Z9703" t="str">
            <v>Mercado Pago</v>
          </cell>
          <cell r="AD9703">
            <v>43981</v>
          </cell>
          <cell r="AE9703">
            <v>43983</v>
          </cell>
          <cell r="AF9703" t="str">
            <v>SET: BALDE CENTRIFUGADOR + 1 TRAPEADOR CON MOPA+ REPUESTO MOPA</v>
          </cell>
          <cell r="AG9703">
            <v>1799</v>
          </cell>
          <cell r="AH9703">
            <v>1</v>
          </cell>
          <cell r="AI9703" t="str">
            <v>046LI6698</v>
          </cell>
          <cell r="AJ9703" t="str">
            <v>Móvil</v>
          </cell>
          <cell r="AK9703" t="str">
            <v>LLEGA EL 3-06 ENTRE 8 Y 17 HORAS !</v>
          </cell>
          <cell r="AL9703">
            <v>1504068481</v>
          </cell>
          <cell r="AM9703">
            <v>214637110</v>
          </cell>
          <cell r="AN9703" t="str">
            <v>Sí</v>
          </cell>
        </row>
        <row r="9704">
          <cell r="A9704">
            <v>429</v>
          </cell>
          <cell r="B9704" t="str">
            <v>agustina2097@gmail.com</v>
          </cell>
          <cell r="C9704">
            <v>43981</v>
          </cell>
          <cell r="D9704" t="str">
            <v>Abierta</v>
          </cell>
          <cell r="E9704" t="str">
            <v>Recibido</v>
          </cell>
          <cell r="F9704" t="str">
            <v>Enviado</v>
          </cell>
          <cell r="G9704" t="str">
            <v>ARS</v>
          </cell>
          <cell r="H9704">
            <v>1799</v>
          </cell>
          <cell r="I9704">
            <v>0</v>
          </cell>
          <cell r="J9704">
            <v>0</v>
          </cell>
          <cell r="K9704">
            <v>1799</v>
          </cell>
          <cell r="L9704" t="str">
            <v>Agustina González</v>
          </cell>
          <cell r="M9704">
            <v>40129580</v>
          </cell>
          <cell r="N9704">
            <v>50499790</v>
          </cell>
          <cell r="O9704" t="str">
            <v>Agustina González</v>
          </cell>
          <cell r="P9704">
            <v>50499790</v>
          </cell>
          <cell r="Q9704" t="str">
            <v>Av. San pedrito</v>
          </cell>
          <cell r="R9704">
            <v>364</v>
          </cell>
          <cell r="S9704" t="str">
            <v>5 B</v>
          </cell>
          <cell r="T9704" t="str">
            <v>Flores</v>
          </cell>
          <cell r="U9704" t="str">
            <v>Caba</v>
          </cell>
          <cell r="V9704">
            <v>1406</v>
          </cell>
          <cell r="W9704" t="str">
            <v>Capital Federal</v>
          </cell>
          <cell r="Y9704" t="str">
            <v>SIN CARGO (CABA Y GRAN PARTE DE GBA)</v>
          </cell>
          <cell r="Z9704" t="str">
            <v>Mercado Pago</v>
          </cell>
          <cell r="AD9704">
            <v>43981</v>
          </cell>
          <cell r="AE9704">
            <v>43983</v>
          </cell>
          <cell r="AF9704" t="str">
            <v>SET: BALDE CENTRIFUGADOR + 1 TRAPEADOR CON MOPA+ REPUESTO MOPA</v>
          </cell>
          <cell r="AG9704">
            <v>1799</v>
          </cell>
          <cell r="AH9704">
            <v>1</v>
          </cell>
          <cell r="AI9704" t="str">
            <v>046LI6698</v>
          </cell>
          <cell r="AJ9704" t="str">
            <v>Móvil</v>
          </cell>
          <cell r="AK9704" t="str">
            <v>LLEGA EL 3-06 ENTRE 8 Y 17 HORAS !</v>
          </cell>
          <cell r="AL9704">
            <v>1504067679</v>
          </cell>
          <cell r="AM9704">
            <v>214641967</v>
          </cell>
          <cell r="AN9704" t="str">
            <v>Sí</v>
          </cell>
        </row>
        <row r="9705">
          <cell r="A9705">
            <v>428</v>
          </cell>
          <cell r="B9705" t="str">
            <v>mariaeva79@hotmail.com</v>
          </cell>
          <cell r="C9705">
            <v>43981</v>
          </cell>
          <cell r="D9705" t="str">
            <v>Abierta</v>
          </cell>
          <cell r="E9705" t="str">
            <v>Pendiente</v>
          </cell>
          <cell r="F9705" t="str">
            <v>No está empaquetado</v>
          </cell>
          <cell r="G9705" t="str">
            <v>ARS</v>
          </cell>
          <cell r="H9705" t="str">
            <v>1863.3</v>
          </cell>
          <cell r="I9705">
            <v>0</v>
          </cell>
          <cell r="J9705">
            <v>735</v>
          </cell>
          <cell r="K9705" t="str">
            <v>2598.3</v>
          </cell>
          <cell r="L9705" t="str">
            <v>María eva Paz</v>
          </cell>
          <cell r="M9705">
            <v>27378424</v>
          </cell>
          <cell r="N9705">
            <v>3444430638</v>
          </cell>
          <cell r="O9705" t="str">
            <v>María eva Paz</v>
          </cell>
          <cell r="P9705">
            <v>3444430638</v>
          </cell>
          <cell r="Q9705" t="str">
            <v>9 de Julio 876</v>
          </cell>
          <cell r="R9705">
            <v>876</v>
          </cell>
          <cell r="U9705" t="str">
            <v>Gualeguay</v>
          </cell>
          <cell r="V9705">
            <v>2840</v>
          </cell>
          <cell r="W9705" t="str">
            <v>Entre Ríos</v>
          </cell>
          <cell r="Y9705" t="str">
            <v>Correo Argentino - Encomienda Clásica</v>
          </cell>
          <cell r="Z9705" t="str">
            <v>Mercado Pago</v>
          </cell>
          <cell r="AF9705" t="str">
            <v>FRASCO VIDRIO 19CM X 9CM DIAM</v>
          </cell>
          <cell r="AG9705" t="str">
            <v>372.66</v>
          </cell>
          <cell r="AH9705">
            <v>5</v>
          </cell>
          <cell r="AI9705" t="str">
            <v>BA6431 MERRCA SEPARADA</v>
          </cell>
          <cell r="AJ9705" t="str">
            <v>Móvil</v>
          </cell>
          <cell r="AK9705" t="str">
            <v/>
          </cell>
          <cell r="AL9705">
            <v>1503963748</v>
          </cell>
          <cell r="AM9705">
            <v>214590502</v>
          </cell>
          <cell r="AN9705" t="str">
            <v>Sí</v>
          </cell>
        </row>
        <row r="9706">
          <cell r="A9706">
            <v>427</v>
          </cell>
          <cell r="B9706" t="str">
            <v>giselle_rodriguez1987@hotmail.com</v>
          </cell>
          <cell r="C9706">
            <v>43981</v>
          </cell>
          <cell r="D9706" t="str">
            <v>Abierta</v>
          </cell>
          <cell r="E9706" t="str">
            <v>Recibido</v>
          </cell>
          <cell r="F9706" t="str">
            <v>Enviado</v>
          </cell>
          <cell r="G9706" t="str">
            <v>ARS</v>
          </cell>
          <cell r="H9706" t="str">
            <v>3918.83</v>
          </cell>
          <cell r="I9706" t="str">
            <v>587.82</v>
          </cell>
          <cell r="J9706">
            <v>0</v>
          </cell>
          <cell r="K9706" t="str">
            <v>3331.01</v>
          </cell>
          <cell r="L9706" t="str">
            <v>Giselle Rodríguez</v>
          </cell>
          <cell r="M9706">
            <v>33156756</v>
          </cell>
          <cell r="N9706">
            <v>1165903211</v>
          </cell>
          <cell r="O9706" t="str">
            <v>Giselle Rodríguez</v>
          </cell>
          <cell r="P9706">
            <v>1165903211</v>
          </cell>
          <cell r="Q9706" t="str">
            <v>Murguiondo</v>
          </cell>
          <cell r="R9706">
            <v>970</v>
          </cell>
          <cell r="S9706" t="str">
            <v>A</v>
          </cell>
          <cell r="T9706" t="str">
            <v>Liniers</v>
          </cell>
          <cell r="U9706" t="str">
            <v>Caba</v>
          </cell>
          <cell r="V9706">
            <v>1408</v>
          </cell>
          <cell r="W9706" t="str">
            <v>Capital Federal</v>
          </cell>
          <cell r="Y9706" t="str">
            <v>SIN CARGO (CABA Y GRAN PARTE DE GBA)</v>
          </cell>
          <cell r="Z9706" t="str">
            <v>Mercado Pago</v>
          </cell>
          <cell r="AA9706" t="str">
            <v>DALMAMARADONA</v>
          </cell>
          <cell r="AD9706">
            <v>43981</v>
          </cell>
          <cell r="AE9706">
            <v>43983</v>
          </cell>
          <cell r="AF9706" t="str">
            <v>ESPATULAS PLASTICO (Celeste)</v>
          </cell>
          <cell r="AG9706" t="str">
            <v>88.94</v>
          </cell>
          <cell r="AH9706">
            <v>1</v>
          </cell>
          <cell r="AI9706" t="str">
            <v>019BA7572BA</v>
          </cell>
          <cell r="AJ9706" t="str">
            <v>Móvil</v>
          </cell>
          <cell r="AK9706" t="str">
            <v>LLEGA EL 3-06 ENTRE 8 Y 17 HORAS !</v>
          </cell>
          <cell r="AL9706">
            <v>1503931829</v>
          </cell>
          <cell r="AM9706">
            <v>214042713</v>
          </cell>
          <cell r="AN9706" t="str">
            <v>Sí</v>
          </cell>
        </row>
        <row r="9707">
          <cell r="A9707">
            <v>427</v>
          </cell>
          <cell r="B9707" t="str">
            <v>giselle_rodriguez1987@hotmail.com</v>
          </cell>
          <cell r="AF9707" t="str">
            <v>MOLDE MUFFIN 6 DIVISIONES</v>
          </cell>
          <cell r="AG9707" t="str">
            <v>343.2</v>
          </cell>
          <cell r="AH9707">
            <v>1</v>
          </cell>
          <cell r="AI9707" t="str">
            <v>046BA4833</v>
          </cell>
          <cell r="AN9707" t="str">
            <v>Sí</v>
          </cell>
        </row>
        <row r="9708">
          <cell r="A9708">
            <v>427</v>
          </cell>
          <cell r="B9708" t="str">
            <v>giselle_rodriguez1987@hotmail.com</v>
          </cell>
          <cell r="AF9708" t="str">
            <v>CUBIERTERO/ESCURRIDOR DE ACERO INOXIDABLE 15X10CM</v>
          </cell>
          <cell r="AG9708">
            <v>748</v>
          </cell>
          <cell r="AH9708">
            <v>1</v>
          </cell>
          <cell r="AI9708" t="str">
            <v>046BA6623</v>
          </cell>
          <cell r="AN9708" t="str">
            <v>Sí</v>
          </cell>
        </row>
        <row r="9709">
          <cell r="A9709">
            <v>427</v>
          </cell>
          <cell r="B9709" t="str">
            <v>giselle_rodriguez1987@hotmail.com</v>
          </cell>
          <cell r="AF9709" t="str">
            <v>MOLDE BUDINERA</v>
          </cell>
          <cell r="AG9709" t="str">
            <v>442.2</v>
          </cell>
          <cell r="AH9709">
            <v>1</v>
          </cell>
          <cell r="AI9709" t="str">
            <v>046BA4829</v>
          </cell>
          <cell r="AN9709" t="str">
            <v>Sí</v>
          </cell>
        </row>
        <row r="9710">
          <cell r="A9710">
            <v>427</v>
          </cell>
          <cell r="B9710" t="str">
            <v>giselle_rodriguez1987@hotmail.com</v>
          </cell>
          <cell r="AF9710" t="str">
            <v>FUENTE PARA HORNO REDONDA BORCAM 1720CC PASABAHCE 25 CM DIAM</v>
          </cell>
          <cell r="AG9710" t="str">
            <v>648.35</v>
          </cell>
          <cell r="AH9710">
            <v>1</v>
          </cell>
          <cell r="AI9710" t="str">
            <v>PA59534</v>
          </cell>
          <cell r="AN9710" t="str">
            <v>Sí</v>
          </cell>
        </row>
        <row r="9711">
          <cell r="A9711">
            <v>427</v>
          </cell>
          <cell r="B9711" t="str">
            <v>giselle_rodriguez1987@hotmail.com</v>
          </cell>
          <cell r="AF9711" t="str">
            <v>SET X 2 ACEITE Y VINAGRE DE 500ML</v>
          </cell>
          <cell r="AG9711" t="str">
            <v>530.16</v>
          </cell>
          <cell r="AH9711">
            <v>1</v>
          </cell>
          <cell r="AI9711" t="str">
            <v>019BO6217 MERCA SEPARADA</v>
          </cell>
          <cell r="AN9711" t="str">
            <v>Sí</v>
          </cell>
        </row>
        <row r="9712">
          <cell r="A9712">
            <v>427</v>
          </cell>
          <cell r="B9712" t="str">
            <v>giselle_rodriguez1987@hotmail.com</v>
          </cell>
          <cell r="AF9712" t="str">
            <v>FRASCO VIDRIO 19CM X 9CM DIAM</v>
          </cell>
          <cell r="AG9712" t="str">
            <v>372.66</v>
          </cell>
          <cell r="AH9712">
            <v>3</v>
          </cell>
          <cell r="AI9712" t="str">
            <v>BA6431 MERRCA SEPARADA</v>
          </cell>
          <cell r="AN9712" t="str">
            <v>Sí</v>
          </cell>
        </row>
        <row r="9713">
          <cell r="A9713">
            <v>426</v>
          </cell>
          <cell r="B9713" t="str">
            <v>noe2578@gmail.com</v>
          </cell>
          <cell r="C9713">
            <v>43981</v>
          </cell>
          <cell r="D9713" t="str">
            <v>Abierta</v>
          </cell>
          <cell r="E9713" t="str">
            <v>Recibido</v>
          </cell>
          <cell r="F9713" t="str">
            <v>Enviado</v>
          </cell>
          <cell r="G9713" t="str">
            <v>ARS</v>
          </cell>
          <cell r="H9713" t="str">
            <v>2235.96</v>
          </cell>
          <cell r="I9713" t="str">
            <v>335.39</v>
          </cell>
          <cell r="J9713">
            <v>0</v>
          </cell>
          <cell r="K9713" t="str">
            <v>1900.57</v>
          </cell>
          <cell r="L9713" t="str">
            <v>Noelia Firpo</v>
          </cell>
          <cell r="M9713">
            <v>26689206</v>
          </cell>
          <cell r="N9713">
            <v>21862993</v>
          </cell>
          <cell r="O9713" t="str">
            <v>Noelia Firpo</v>
          </cell>
          <cell r="P9713">
            <v>21862993</v>
          </cell>
          <cell r="Q9713" t="str">
            <v>Corvalan</v>
          </cell>
          <cell r="R9713">
            <v>56</v>
          </cell>
          <cell r="S9713" t="str">
            <v>Piso 9 Depto B</v>
          </cell>
          <cell r="T9713" t="str">
            <v>Wilde</v>
          </cell>
          <cell r="U9713" t="str">
            <v>Wilde</v>
          </cell>
          <cell r="V9713">
            <v>1875</v>
          </cell>
          <cell r="W9713" t="str">
            <v>Gran Buenos Aires</v>
          </cell>
          <cell r="Y9713" t="str">
            <v>SIN CARGO (CABA Y GRAN PARTE DE GBA)</v>
          </cell>
          <cell r="Z9713" t="str">
            <v>Mercado Pago</v>
          </cell>
          <cell r="AA9713" t="str">
            <v>DALMAMARADONA</v>
          </cell>
          <cell r="AD9713">
            <v>43981</v>
          </cell>
          <cell r="AE9713">
            <v>43983</v>
          </cell>
          <cell r="AF9713" t="str">
            <v>FRASCO VIDRIO 19CM X 9CM DIAM</v>
          </cell>
          <cell r="AG9713" t="str">
            <v>372.66</v>
          </cell>
          <cell r="AH9713">
            <v>6</v>
          </cell>
          <cell r="AI9713" t="str">
            <v>BA6431 MERRCA SEPARADA</v>
          </cell>
          <cell r="AJ9713" t="str">
            <v>Móvil</v>
          </cell>
          <cell r="AK9713" t="str">
            <v>LLEGA EL 4-06 ENTRE 8 Y 17 HORAS !</v>
          </cell>
          <cell r="AL9713">
            <v>1503715515</v>
          </cell>
          <cell r="AM9713">
            <v>214432576</v>
          </cell>
          <cell r="AN9713" t="str">
            <v>Sí</v>
          </cell>
        </row>
        <row r="9714">
          <cell r="A9714">
            <v>425</v>
          </cell>
          <cell r="B9714" t="str">
            <v>mailencerrudo@gmail.com</v>
          </cell>
          <cell r="C9714">
            <v>43980</v>
          </cell>
          <cell r="D9714" t="str">
            <v>Abierta</v>
          </cell>
          <cell r="E9714" t="str">
            <v>Recibido</v>
          </cell>
          <cell r="F9714" t="str">
            <v>Enviado</v>
          </cell>
          <cell r="G9714" t="str">
            <v>ARS</v>
          </cell>
          <cell r="H9714" t="str">
            <v>2541.2</v>
          </cell>
          <cell r="I9714">
            <v>0</v>
          </cell>
          <cell r="J9714">
            <v>0</v>
          </cell>
          <cell r="K9714" t="str">
            <v>2541.2</v>
          </cell>
          <cell r="L9714" t="str">
            <v>Mailen Cerrudo</v>
          </cell>
          <cell r="M9714">
            <v>34617291</v>
          </cell>
          <cell r="N9714">
            <v>1140301526</v>
          </cell>
          <cell r="O9714" t="str">
            <v>Mailen Cerrudo</v>
          </cell>
          <cell r="P9714">
            <v>1140301526</v>
          </cell>
          <cell r="Q9714" t="str">
            <v>El Chacho</v>
          </cell>
          <cell r="R9714">
            <v>1240</v>
          </cell>
          <cell r="T9714" t="str">
            <v>Villa udaondo</v>
          </cell>
          <cell r="U9714" t="str">
            <v>Ituzaingó</v>
          </cell>
          <cell r="V9714">
            <v>1714</v>
          </cell>
          <cell r="W9714" t="str">
            <v>Gran Buenos Aires</v>
          </cell>
          <cell r="Y9714" t="str">
            <v>SIN CARGO (CABA Y GRAN PARTE DE GBA)</v>
          </cell>
          <cell r="Z9714" t="str">
            <v>Mercado Pago</v>
          </cell>
          <cell r="AD9714">
            <v>43980</v>
          </cell>
          <cell r="AE9714">
            <v>43983</v>
          </cell>
          <cell r="AF9714" t="str">
            <v>MOLDE BUDINERA</v>
          </cell>
          <cell r="AG9714" t="str">
            <v>442.2</v>
          </cell>
          <cell r="AH9714">
            <v>1</v>
          </cell>
          <cell r="AI9714" t="str">
            <v>046BA4829</v>
          </cell>
          <cell r="AJ9714" t="str">
            <v>Móvil</v>
          </cell>
          <cell r="AK9714" t="str">
            <v>LLEGA EL 4-06 ENTRE 8 Y 17 HORAS !</v>
          </cell>
          <cell r="AL9714">
            <v>1503593289</v>
          </cell>
          <cell r="AM9714">
            <v>214262852</v>
          </cell>
          <cell r="AN9714" t="str">
            <v>Sí</v>
          </cell>
        </row>
        <row r="9715">
          <cell r="A9715">
            <v>425</v>
          </cell>
          <cell r="B9715" t="str">
            <v>mailencerrudo@gmail.com</v>
          </cell>
          <cell r="AF9715" t="str">
            <v>PROMO: MOPA PREMIUM + TRAPEADOR DE MANO</v>
          </cell>
          <cell r="AG9715">
            <v>2099</v>
          </cell>
          <cell r="AH9715">
            <v>1</v>
          </cell>
          <cell r="AI9715" t="str">
            <v>046LI6698//046LI7902</v>
          </cell>
          <cell r="AN9715" t="str">
            <v>Sí</v>
          </cell>
        </row>
        <row r="9716">
          <cell r="A9716">
            <v>424</v>
          </cell>
          <cell r="B9716" t="str">
            <v>nati_cabral@hotmail.com</v>
          </cell>
          <cell r="C9716">
            <v>43980</v>
          </cell>
          <cell r="D9716" t="str">
            <v>Abierta</v>
          </cell>
          <cell r="E9716" t="str">
            <v>Recibido</v>
          </cell>
          <cell r="F9716" t="str">
            <v>Enviado</v>
          </cell>
          <cell r="G9716" t="str">
            <v>ARS</v>
          </cell>
          <cell r="H9716" t="str">
            <v>2360.48</v>
          </cell>
          <cell r="I9716" t="str">
            <v>219.22</v>
          </cell>
          <cell r="J9716">
            <v>0</v>
          </cell>
          <cell r="K9716" t="str">
            <v>2141.26</v>
          </cell>
          <cell r="L9716" t="str">
            <v>Natalia Cabral</v>
          </cell>
          <cell r="M9716">
            <v>26069551</v>
          </cell>
          <cell r="N9716">
            <v>1162759200</v>
          </cell>
          <cell r="O9716" t="str">
            <v>Natalia Cabral</v>
          </cell>
          <cell r="P9716">
            <v>1162759200</v>
          </cell>
          <cell r="Q9716" t="str">
            <v>Caseros</v>
          </cell>
          <cell r="R9716">
            <v>1751</v>
          </cell>
          <cell r="S9716" t="str">
            <v>3H06</v>
          </cell>
          <cell r="T9716" t="str">
            <v>Barrio Nuevo Quilmes</v>
          </cell>
          <cell r="U9716" t="str">
            <v>Don Bosco</v>
          </cell>
          <cell r="V9716">
            <v>1875</v>
          </cell>
          <cell r="W9716" t="str">
            <v>Gran Buenos Aires</v>
          </cell>
          <cell r="Y9716" t="str">
            <v>SIN CARGO (CABA Y GRAN PARTE DE GBA)</v>
          </cell>
          <cell r="Z9716" t="str">
            <v>Mercado Pago</v>
          </cell>
          <cell r="AA9716" t="str">
            <v>DALMAMARADONA</v>
          </cell>
          <cell r="AD9716">
            <v>43980</v>
          </cell>
          <cell r="AE9716">
            <v>43983</v>
          </cell>
          <cell r="AF9716" t="str">
            <v>TORTERO DE VIDRIO CUPCAKES 22CM X 18CM</v>
          </cell>
          <cell r="AG9716" t="str">
            <v>1461.48</v>
          </cell>
          <cell r="AH9716">
            <v>1</v>
          </cell>
          <cell r="AI9716" t="str">
            <v>094BA7091</v>
          </cell>
          <cell r="AJ9716" t="str">
            <v>Móvil</v>
          </cell>
          <cell r="AK9716" t="str">
            <v>LLEGA EL 4-06 ENTRE 8 Y 17 HORAS !</v>
          </cell>
          <cell r="AL9716">
            <v>1503543759</v>
          </cell>
          <cell r="AM9716">
            <v>214144379</v>
          </cell>
          <cell r="AN9716" t="str">
            <v>Sí</v>
          </cell>
        </row>
        <row r="9717">
          <cell r="A9717">
            <v>424</v>
          </cell>
          <cell r="B9717" t="str">
            <v>nati_cabral@hotmail.com</v>
          </cell>
          <cell r="AF9717" t="str">
            <v>PROMO: BUDINERA + TARTERA + BATIDOR SEMIAUTOMATICO</v>
          </cell>
          <cell r="AG9717">
            <v>899</v>
          </cell>
          <cell r="AH9717">
            <v>1</v>
          </cell>
          <cell r="AI9717" t="str">
            <v>046BA4829//046BA4836//046BA4824</v>
          </cell>
          <cell r="AN9717" t="str">
            <v>Sí</v>
          </cell>
        </row>
        <row r="9718">
          <cell r="A9718">
            <v>423</v>
          </cell>
          <cell r="B9718" t="str">
            <v>soniabran@yahoo.com.ar</v>
          </cell>
          <cell r="C9718">
            <v>43980</v>
          </cell>
          <cell r="D9718" t="str">
            <v>Abierta</v>
          </cell>
          <cell r="E9718" t="str">
            <v>Recibido</v>
          </cell>
          <cell r="F9718" t="str">
            <v>Enviado</v>
          </cell>
          <cell r="G9718" t="str">
            <v>ARS</v>
          </cell>
          <cell r="H9718" t="str">
            <v>1834.14</v>
          </cell>
          <cell r="I9718">
            <v>0</v>
          </cell>
          <cell r="J9718">
            <v>0</v>
          </cell>
          <cell r="K9718" t="str">
            <v>1834.14</v>
          </cell>
          <cell r="L9718" t="str">
            <v>Sonia Brandolini</v>
          </cell>
          <cell r="M9718">
            <v>23865141</v>
          </cell>
          <cell r="N9718">
            <v>34251608</v>
          </cell>
          <cell r="O9718" t="str">
            <v>Sonia Brandolini</v>
          </cell>
          <cell r="P9718">
            <v>34251608</v>
          </cell>
          <cell r="Q9718" t="str">
            <v>Zapiola</v>
          </cell>
          <cell r="R9718">
            <v>129</v>
          </cell>
          <cell r="U9718" t="str">
            <v>Villa luzuriaga</v>
          </cell>
          <cell r="V9718">
            <v>1754</v>
          </cell>
          <cell r="W9718" t="str">
            <v>Gran Buenos Aires</v>
          </cell>
          <cell r="Y9718" t="str">
            <v>SIN CARGO (CABA Y GRAN PARTE DE GBA)</v>
          </cell>
          <cell r="Z9718" t="str">
            <v>Mercado Pago</v>
          </cell>
          <cell r="AC9718" t="str">
            <v>PUEDE RECIBIR: MARTES, JUEVES Y SABADOS. (los demás días trabaja)</v>
          </cell>
          <cell r="AD9718">
            <v>43980</v>
          </cell>
          <cell r="AE9718">
            <v>43983</v>
          </cell>
          <cell r="AF9718" t="str">
            <v>FRASCO VIDRIO 19CM X 9CM DIAM</v>
          </cell>
          <cell r="AG9718" t="str">
            <v>372.66</v>
          </cell>
          <cell r="AH9718">
            <v>1</v>
          </cell>
          <cell r="AI9718" t="str">
            <v>BA6431 MERRCA SEPARADA</v>
          </cell>
          <cell r="AJ9718" t="str">
            <v>Móvil</v>
          </cell>
          <cell r="AK9718" t="str">
            <v>LLEGA EL 3-06 ENTRE 8 Y 17 HORAS !</v>
          </cell>
          <cell r="AL9718">
            <v>1503515584</v>
          </cell>
          <cell r="AM9718">
            <v>214182775</v>
          </cell>
          <cell r="AN9718" t="str">
            <v>Sí</v>
          </cell>
        </row>
        <row r="9719">
          <cell r="A9719">
            <v>423</v>
          </cell>
          <cell r="B9719" t="str">
            <v>soniabran@yahoo.com.ar</v>
          </cell>
          <cell r="AF9719" t="str">
            <v>TORTERO DE VIDRIO CUPCAKES 22CM X 18CM</v>
          </cell>
          <cell r="AG9719" t="str">
            <v>1461.48</v>
          </cell>
          <cell r="AH9719">
            <v>1</v>
          </cell>
          <cell r="AI9719" t="str">
            <v>094BA7091</v>
          </cell>
          <cell r="AN9719" t="str">
            <v>Sí</v>
          </cell>
        </row>
        <row r="9720">
          <cell r="A9720">
            <v>422</v>
          </cell>
          <cell r="B9720" t="str">
            <v>almeidasolange@live.com</v>
          </cell>
          <cell r="C9720">
            <v>43980</v>
          </cell>
          <cell r="D9720" t="str">
            <v>Abierta</v>
          </cell>
          <cell r="E9720" t="str">
            <v>Pendiente</v>
          </cell>
          <cell r="F9720" t="str">
            <v>No está empaquetado</v>
          </cell>
          <cell r="G9720" t="str">
            <v>ARS</v>
          </cell>
          <cell r="H9720" t="str">
            <v>3522.3</v>
          </cell>
          <cell r="I9720" t="str">
            <v>528.35</v>
          </cell>
          <cell r="J9720">
            <v>0</v>
          </cell>
          <cell r="K9720" t="str">
            <v>2993.95</v>
          </cell>
          <cell r="L9720" t="str">
            <v>Solange Almeida</v>
          </cell>
          <cell r="M9720">
            <v>31133055</v>
          </cell>
          <cell r="N9720">
            <v>1149746562</v>
          </cell>
          <cell r="O9720" t="str">
            <v>Solange Almeida</v>
          </cell>
          <cell r="P9720">
            <v>1149746562</v>
          </cell>
          <cell r="Q9720" t="str">
            <v>Ruta 25 km7,5</v>
          </cell>
          <cell r="R9720">
            <v>7</v>
          </cell>
          <cell r="S9720">
            <v>73</v>
          </cell>
          <cell r="T9720" t="str">
            <v>Haras del sol</v>
          </cell>
          <cell r="U9720" t="str">
            <v>Pilar</v>
          </cell>
          <cell r="V9720">
            <v>1629</v>
          </cell>
          <cell r="W9720" t="str">
            <v>Gran Buenos Aires</v>
          </cell>
          <cell r="Y9720" t="str">
            <v>SIN CARGO (CABA Y GRAN PARTE DE GBA)</v>
          </cell>
          <cell r="Z9720" t="str">
            <v>Mercado Pago</v>
          </cell>
          <cell r="AA9720" t="str">
            <v>DALMAMARADONA</v>
          </cell>
          <cell r="AF9720" t="str">
            <v>YERBA Y AZUCAR MATEANDO PLATA</v>
          </cell>
          <cell r="AG9720" t="str">
            <v>843.93</v>
          </cell>
          <cell r="AH9720">
            <v>1</v>
          </cell>
          <cell r="AI9720" t="str">
            <v>645LA55051</v>
          </cell>
          <cell r="AJ9720" t="str">
            <v>Móvil</v>
          </cell>
          <cell r="AK9720" t="str">
            <v/>
          </cell>
          <cell r="AL9720">
            <v>1503313777</v>
          </cell>
          <cell r="AM9720">
            <v>214048330</v>
          </cell>
          <cell r="AN9720" t="str">
            <v>Sí</v>
          </cell>
        </row>
        <row r="9721">
          <cell r="A9721">
            <v>422</v>
          </cell>
          <cell r="B9721" t="str">
            <v>almeidasolange@live.com</v>
          </cell>
          <cell r="AF9721" t="str">
            <v>FRASCO VIDRIO 19CM X 9CM DIAM</v>
          </cell>
          <cell r="AG9721" t="str">
            <v>372.66</v>
          </cell>
          <cell r="AH9721">
            <v>3</v>
          </cell>
          <cell r="AI9721" t="str">
            <v>BA6431 MERRCA SEPARADA</v>
          </cell>
          <cell r="AN9721" t="str">
            <v>Sí</v>
          </cell>
        </row>
        <row r="9722">
          <cell r="A9722">
            <v>422</v>
          </cell>
          <cell r="B9722" t="str">
            <v>almeidasolange@live.com</v>
          </cell>
          <cell r="AF9722" t="str">
            <v>YERBERO CREE EN TI SET X2 DE 16 CM X 8.5 DIAM</v>
          </cell>
          <cell r="AG9722" t="str">
            <v>756.54</v>
          </cell>
          <cell r="AH9722">
            <v>1</v>
          </cell>
          <cell r="AI9722" t="str">
            <v>LA55023</v>
          </cell>
          <cell r="AN9722" t="str">
            <v>Sí</v>
          </cell>
        </row>
        <row r="9723">
          <cell r="A9723">
            <v>422</v>
          </cell>
          <cell r="B9723" t="str">
            <v>almeidasolange@live.com</v>
          </cell>
          <cell r="AF9723" t="str">
            <v>YERBERO METALIZADO FUCSIA SET X2 16 X 8.5 CM</v>
          </cell>
          <cell r="AG9723" t="str">
            <v>803.85</v>
          </cell>
          <cell r="AH9723">
            <v>1</v>
          </cell>
          <cell r="AI9723" t="str">
            <v>LA55037</v>
          </cell>
          <cell r="AN9723" t="str">
            <v>Sí</v>
          </cell>
        </row>
        <row r="9724">
          <cell r="A9724">
            <v>421</v>
          </cell>
          <cell r="B9724" t="str">
            <v>almeidasolange@live.com</v>
          </cell>
          <cell r="C9724">
            <v>43980</v>
          </cell>
          <cell r="D9724" t="str">
            <v>Abierta</v>
          </cell>
          <cell r="E9724" t="str">
            <v>Pendiente</v>
          </cell>
          <cell r="F9724" t="str">
            <v>No está empaquetado</v>
          </cell>
          <cell r="G9724" t="str">
            <v>ARS</v>
          </cell>
          <cell r="H9724" t="str">
            <v>3149.64</v>
          </cell>
          <cell r="I9724">
            <v>0</v>
          </cell>
          <cell r="J9724">
            <v>0</v>
          </cell>
          <cell r="K9724" t="str">
            <v>3149.64</v>
          </cell>
          <cell r="L9724" t="str">
            <v>Solange Almeida</v>
          </cell>
          <cell r="M9724">
            <v>31133055</v>
          </cell>
          <cell r="N9724">
            <v>1149746562</v>
          </cell>
          <cell r="O9724" t="str">
            <v>Solange Almeida</v>
          </cell>
          <cell r="P9724">
            <v>1149746562</v>
          </cell>
          <cell r="Q9724" t="str">
            <v>Ruta 25 km7,5</v>
          </cell>
          <cell r="R9724">
            <v>7</v>
          </cell>
          <cell r="S9724">
            <v>73</v>
          </cell>
          <cell r="T9724" t="str">
            <v>Haras del sol</v>
          </cell>
          <cell r="U9724" t="str">
            <v>Pilar</v>
          </cell>
          <cell r="V9724">
            <v>1629</v>
          </cell>
          <cell r="W9724" t="str">
            <v>Gran Buenos Aires</v>
          </cell>
          <cell r="Y9724" t="str">
            <v>SIN CARGO (CABA Y GRAN PARTE DE GBA)</v>
          </cell>
          <cell r="Z9724" t="str">
            <v>Mercado Pago</v>
          </cell>
          <cell r="AF9724" t="str">
            <v>YERBA Y AZUCAR MATEANDO PLATA</v>
          </cell>
          <cell r="AG9724" t="str">
            <v>843.93</v>
          </cell>
          <cell r="AH9724">
            <v>1</v>
          </cell>
          <cell r="AI9724" t="str">
            <v>645LA55051</v>
          </cell>
          <cell r="AJ9724" t="str">
            <v>Móvil</v>
          </cell>
          <cell r="AK9724" t="str">
            <v/>
          </cell>
          <cell r="AL9724">
            <v>1503301224</v>
          </cell>
          <cell r="AM9724">
            <v>214036353</v>
          </cell>
          <cell r="AN9724" t="str">
            <v>Sí</v>
          </cell>
        </row>
        <row r="9725">
          <cell r="A9725">
            <v>421</v>
          </cell>
          <cell r="B9725" t="str">
            <v>almeidasolange@live.com</v>
          </cell>
          <cell r="AF9725" t="str">
            <v>FRASCO VIDRIO 19CM X 9CM DIAM</v>
          </cell>
          <cell r="AG9725" t="str">
            <v>372.66</v>
          </cell>
          <cell r="AH9725">
            <v>2</v>
          </cell>
          <cell r="AI9725" t="str">
            <v>BA6431 MERRCA SEPARADA</v>
          </cell>
          <cell r="AN9725" t="str">
            <v>Sí</v>
          </cell>
        </row>
        <row r="9726">
          <cell r="A9726">
            <v>421</v>
          </cell>
          <cell r="B9726" t="str">
            <v>almeidasolange@live.com</v>
          </cell>
          <cell r="AF9726" t="str">
            <v>YERBERO METALIZADO FUCSIA SET X2 16 X 8.5 CM</v>
          </cell>
          <cell r="AG9726" t="str">
            <v>803.85</v>
          </cell>
          <cell r="AH9726">
            <v>1</v>
          </cell>
          <cell r="AI9726" t="str">
            <v>LA55037</v>
          </cell>
          <cell r="AN9726" t="str">
            <v>Sí</v>
          </cell>
        </row>
        <row r="9727">
          <cell r="A9727">
            <v>421</v>
          </cell>
          <cell r="B9727" t="str">
            <v>almeidasolange@live.com</v>
          </cell>
          <cell r="AF9727" t="str">
            <v>YERBERO CREE EN TI SET X2 DE 16 CM X 8.5 DIAM</v>
          </cell>
          <cell r="AG9727" t="str">
            <v>756.54</v>
          </cell>
          <cell r="AH9727">
            <v>1</v>
          </cell>
          <cell r="AI9727" t="str">
            <v>LA55023</v>
          </cell>
          <cell r="AN9727" t="str">
            <v>Sí</v>
          </cell>
        </row>
        <row r="9728">
          <cell r="A9728">
            <v>420</v>
          </cell>
          <cell r="B9728" t="str">
            <v>soleselvananni@gmail.com</v>
          </cell>
          <cell r="C9728">
            <v>43980</v>
          </cell>
          <cell r="D9728" t="str">
            <v>Abierta</v>
          </cell>
          <cell r="E9728" t="str">
            <v>Recibido</v>
          </cell>
          <cell r="F9728" t="str">
            <v>Enviado</v>
          </cell>
          <cell r="G9728" t="str">
            <v>ARS</v>
          </cell>
          <cell r="H9728" t="str">
            <v>2103.34</v>
          </cell>
          <cell r="I9728">
            <v>0</v>
          </cell>
          <cell r="J9728">
            <v>0</v>
          </cell>
          <cell r="K9728" t="str">
            <v>2103.34</v>
          </cell>
          <cell r="L9728" t="str">
            <v>Soledad Nanni</v>
          </cell>
          <cell r="M9728">
            <v>33794074</v>
          </cell>
          <cell r="N9728">
            <v>1157572230</v>
          </cell>
          <cell r="O9728" t="str">
            <v>Soledad nanni</v>
          </cell>
          <cell r="P9728">
            <v>1157572230</v>
          </cell>
          <cell r="Q9728" t="str">
            <v>Emilio Zola</v>
          </cell>
          <cell r="R9728">
            <v>1511</v>
          </cell>
          <cell r="U9728" t="str">
            <v>Buenos Aires</v>
          </cell>
          <cell r="V9728">
            <v>1878</v>
          </cell>
          <cell r="W9728" t="str">
            <v>Gran Buenos Aires</v>
          </cell>
          <cell r="Y9728" t="str">
            <v>SIN CARGO (CABA Y GRAN PARTE DE GBA)</v>
          </cell>
          <cell r="Z9728" t="str">
            <v>Mercado Pago</v>
          </cell>
          <cell r="AC9728" t="str">
            <v>PUEDE RECIBIR: MARTES, JUEVES Y SABADOS. (los demás días trabaja)</v>
          </cell>
          <cell r="AD9728">
            <v>43984</v>
          </cell>
          <cell r="AE9728">
            <v>43984</v>
          </cell>
          <cell r="AF9728" t="str">
            <v>MOLDE GALLETA CORAZON</v>
          </cell>
          <cell r="AG9728" t="str">
            <v>269.5</v>
          </cell>
          <cell r="AH9728">
            <v>1</v>
          </cell>
          <cell r="AI9728" t="str">
            <v>046BA4834</v>
          </cell>
          <cell r="AJ9728" t="str">
            <v>Móvil</v>
          </cell>
          <cell r="AK9728" t="str">
            <v>LLEGA 04-06 ENTRE 8 Y 17 HORAS !</v>
          </cell>
          <cell r="AL9728">
            <v>1503293402</v>
          </cell>
          <cell r="AM9728">
            <v>214031525</v>
          </cell>
          <cell r="AN9728" t="str">
            <v>Sí</v>
          </cell>
        </row>
        <row r="9729">
          <cell r="A9729">
            <v>420</v>
          </cell>
          <cell r="B9729" t="str">
            <v>soleselvananni@gmail.com</v>
          </cell>
          <cell r="AF9729" t="str">
            <v>MOLDE MUFFIN 6 DIVISIONES</v>
          </cell>
          <cell r="AG9729" t="str">
            <v>343.2</v>
          </cell>
          <cell r="AH9729">
            <v>1</v>
          </cell>
          <cell r="AI9729" t="str">
            <v>046BA4833</v>
          </cell>
          <cell r="AN9729" t="str">
            <v>Sí</v>
          </cell>
        </row>
        <row r="9730">
          <cell r="A9730">
            <v>420</v>
          </cell>
          <cell r="B9730" t="str">
            <v>soleselvananni@gmail.com</v>
          </cell>
          <cell r="AF9730" t="str">
            <v>FRASCO VIDRIO 19CM X 9CM DIAM</v>
          </cell>
          <cell r="AG9730" t="str">
            <v>372.66</v>
          </cell>
          <cell r="AH9730">
            <v>4</v>
          </cell>
          <cell r="AI9730" t="str">
            <v>BA6431 MERRCA SEPARADA</v>
          </cell>
          <cell r="AN9730" t="str">
            <v>Sí</v>
          </cell>
        </row>
        <row r="9731">
          <cell r="A9731">
            <v>419</v>
          </cell>
          <cell r="B9731" t="str">
            <v>almeidasolange@live.com</v>
          </cell>
          <cell r="C9731">
            <v>43980</v>
          </cell>
          <cell r="D9731" t="str">
            <v>Abierta</v>
          </cell>
          <cell r="E9731" t="str">
            <v>Pendiente</v>
          </cell>
          <cell r="F9731" t="str">
            <v>No está empaquetado</v>
          </cell>
          <cell r="G9731" t="str">
            <v>ARS</v>
          </cell>
          <cell r="H9731" t="str">
            <v>4174.59</v>
          </cell>
          <cell r="I9731">
            <v>0</v>
          </cell>
          <cell r="J9731">
            <v>795</v>
          </cell>
          <cell r="K9731" t="str">
            <v>4969.59</v>
          </cell>
          <cell r="L9731" t="str">
            <v>Solange Almeida</v>
          </cell>
          <cell r="M9731">
            <v>31133055</v>
          </cell>
          <cell r="N9731">
            <v>1149746562</v>
          </cell>
          <cell r="O9731" t="str">
            <v>Solange Almeida</v>
          </cell>
          <cell r="P9731">
            <v>1149746562</v>
          </cell>
          <cell r="Q9731" t="str">
            <v>Ruta 25 km 7,5</v>
          </cell>
          <cell r="R9731">
            <v>7</v>
          </cell>
          <cell r="S9731">
            <v>73</v>
          </cell>
          <cell r="T9731" t="str">
            <v>Haras del sol</v>
          </cell>
          <cell r="U9731" t="str">
            <v>Pilar</v>
          </cell>
          <cell r="V9731">
            <v>1629</v>
          </cell>
          <cell r="W9731" t="str">
            <v>Gran Buenos Aires</v>
          </cell>
          <cell r="Y9731" t="str">
            <v>Correo Argentino - Encomienda Clásica</v>
          </cell>
          <cell r="Z9731" t="str">
            <v>Mercado Pago</v>
          </cell>
          <cell r="AF9731" t="str">
            <v>YERBA Y AZUCAR MATEANDO PLATA</v>
          </cell>
          <cell r="AG9731" t="str">
            <v>843.93</v>
          </cell>
          <cell r="AH9731">
            <v>1</v>
          </cell>
          <cell r="AI9731" t="str">
            <v>645LA55051</v>
          </cell>
          <cell r="AJ9731" t="str">
            <v>Móvil</v>
          </cell>
          <cell r="AK9731" t="str">
            <v/>
          </cell>
          <cell r="AL9731">
            <v>1503280495</v>
          </cell>
          <cell r="AM9731">
            <v>214005548</v>
          </cell>
          <cell r="AN9731" t="str">
            <v>Sí</v>
          </cell>
        </row>
        <row r="9732">
          <cell r="A9732">
            <v>419</v>
          </cell>
          <cell r="B9732" t="str">
            <v>almeidasolange@live.com</v>
          </cell>
          <cell r="AF9732" t="str">
            <v>YERBERO CREE EN TI SET X2 DE 16 CM X 8.5 DIAM</v>
          </cell>
          <cell r="AG9732" t="str">
            <v>756.54</v>
          </cell>
          <cell r="AH9732">
            <v>1</v>
          </cell>
          <cell r="AI9732" t="str">
            <v>LA55023</v>
          </cell>
          <cell r="AN9732" t="str">
            <v>Sí</v>
          </cell>
        </row>
        <row r="9733">
          <cell r="A9733">
            <v>419</v>
          </cell>
          <cell r="B9733" t="str">
            <v>almeidasolange@live.com</v>
          </cell>
          <cell r="AF9733" t="str">
            <v>COLADOR ACERO 26X9CM</v>
          </cell>
          <cell r="AG9733" t="str">
            <v>652.29</v>
          </cell>
          <cell r="AH9733">
            <v>1</v>
          </cell>
          <cell r="AI9733" t="str">
            <v>046BA8164</v>
          </cell>
          <cell r="AN9733" t="str">
            <v>Sí</v>
          </cell>
        </row>
        <row r="9734">
          <cell r="A9734">
            <v>419</v>
          </cell>
          <cell r="B9734" t="str">
            <v>almeidasolange@live.com</v>
          </cell>
          <cell r="AF9734" t="str">
            <v>FRASCO VIDRIO 19CM X 9CM DIAM</v>
          </cell>
          <cell r="AG9734" t="str">
            <v>372.66</v>
          </cell>
          <cell r="AH9734">
            <v>3</v>
          </cell>
          <cell r="AI9734" t="str">
            <v>BA6431 MERRCA SEPARADA</v>
          </cell>
          <cell r="AN9734" t="str">
            <v>Sí</v>
          </cell>
        </row>
        <row r="9735">
          <cell r="A9735">
            <v>419</v>
          </cell>
          <cell r="B9735" t="str">
            <v>almeidasolange@live.com</v>
          </cell>
          <cell r="AF9735" t="str">
            <v>YERBERO METALIZADO FUCSIA SET X2 16 X 8.5 CM</v>
          </cell>
          <cell r="AG9735" t="str">
            <v>803.85</v>
          </cell>
          <cell r="AH9735">
            <v>1</v>
          </cell>
          <cell r="AI9735" t="str">
            <v>LA55037</v>
          </cell>
          <cell r="AN9735" t="str">
            <v>Sí</v>
          </cell>
        </row>
        <row r="9736">
          <cell r="A9736">
            <v>418</v>
          </cell>
          <cell r="B9736" t="str">
            <v>eugechevalier@fibertel.com.ar</v>
          </cell>
          <cell r="C9736">
            <v>43980</v>
          </cell>
          <cell r="D9736" t="str">
            <v>Abierta</v>
          </cell>
          <cell r="E9736" t="str">
            <v>Recibido</v>
          </cell>
          <cell r="F9736" t="str">
            <v>Enviado</v>
          </cell>
          <cell r="G9736" t="str">
            <v>ARS</v>
          </cell>
          <cell r="H9736">
            <v>1799</v>
          </cell>
          <cell r="I9736">
            <v>0</v>
          </cell>
          <cell r="J9736">
            <v>0</v>
          </cell>
          <cell r="K9736">
            <v>1799</v>
          </cell>
          <cell r="L9736" t="str">
            <v>Maria Eugenia Chevalier</v>
          </cell>
          <cell r="M9736">
            <v>27089859</v>
          </cell>
          <cell r="N9736">
            <v>1130458336</v>
          </cell>
          <cell r="O9736" t="str">
            <v>Maria Eugenia Chevalier</v>
          </cell>
          <cell r="P9736">
            <v>1130458336</v>
          </cell>
          <cell r="Q9736" t="str">
            <v>Paraguay</v>
          </cell>
          <cell r="R9736">
            <v>4245</v>
          </cell>
          <cell r="S9736" t="str">
            <v>7/A</v>
          </cell>
          <cell r="T9736" t="str">
            <v>Palermo</v>
          </cell>
          <cell r="U9736" t="str">
            <v>Capital Federal</v>
          </cell>
          <cell r="V9736">
            <v>1425</v>
          </cell>
          <cell r="W9736" t="str">
            <v>Capital Federal</v>
          </cell>
          <cell r="Y9736" t="str">
            <v>SIN CARGO (CABA Y GRAN PARTE DE GBA)</v>
          </cell>
          <cell r="Z9736" t="str">
            <v>Mercado Pago</v>
          </cell>
          <cell r="AD9736">
            <v>43980</v>
          </cell>
          <cell r="AE9736">
            <v>43983</v>
          </cell>
          <cell r="AF9736" t="str">
            <v>SET: BALDE CENTRIFUGADOR + 1 TRAPEADOR CON MOPA+ REPUESTO MOPA</v>
          </cell>
          <cell r="AG9736">
            <v>1799</v>
          </cell>
          <cell r="AH9736">
            <v>1</v>
          </cell>
          <cell r="AI9736" t="str">
            <v>046LI6698</v>
          </cell>
          <cell r="AJ9736" t="str">
            <v>Móvil</v>
          </cell>
          <cell r="AK9736" t="str">
            <v>LLEGA EL 3-06 ENTRE 8 Y 17 HORAS !</v>
          </cell>
          <cell r="AL9736">
            <v>1503212595</v>
          </cell>
          <cell r="AM9736">
            <v>213991658</v>
          </cell>
          <cell r="AN9736" t="str">
            <v>Sí</v>
          </cell>
        </row>
        <row r="9737">
          <cell r="A9737">
            <v>417</v>
          </cell>
          <cell r="B9737" t="str">
            <v>agusalf84@gmail.com</v>
          </cell>
          <cell r="C9737">
            <v>43980</v>
          </cell>
          <cell r="D9737" t="str">
            <v>Abierta</v>
          </cell>
          <cell r="E9737" t="str">
            <v>Recibido</v>
          </cell>
          <cell r="F9737" t="str">
            <v>Enviado</v>
          </cell>
          <cell r="G9737" t="str">
            <v>ARS</v>
          </cell>
          <cell r="H9737" t="str">
            <v>2890.37</v>
          </cell>
          <cell r="I9737" t="str">
            <v>298.71</v>
          </cell>
          <cell r="J9737">
            <v>0</v>
          </cell>
          <cell r="K9737" t="str">
            <v>2591.66</v>
          </cell>
          <cell r="L9737" t="str">
            <v>Agustina Alfaro</v>
          </cell>
          <cell r="M9737">
            <v>35887882</v>
          </cell>
          <cell r="N9737">
            <v>40719975</v>
          </cell>
          <cell r="O9737" t="str">
            <v>Agustina Alfaro</v>
          </cell>
          <cell r="P9737">
            <v>40719975</v>
          </cell>
          <cell r="Q9737" t="str">
            <v>Arcos</v>
          </cell>
          <cell r="R9737">
            <v>2816</v>
          </cell>
          <cell r="S9737" t="str">
            <v>1 D</v>
          </cell>
          <cell r="U9737" t="str">
            <v>Caba</v>
          </cell>
          <cell r="V9737">
            <v>1429</v>
          </cell>
          <cell r="W9737" t="str">
            <v>Capital Federal</v>
          </cell>
          <cell r="Y9737" t="str">
            <v>SIN CARGO (CABA Y GRAN PARTE DE GBA)</v>
          </cell>
          <cell r="Z9737" t="str">
            <v>Mercado Pago</v>
          </cell>
          <cell r="AA9737" t="str">
            <v>DALMAMARADONA</v>
          </cell>
          <cell r="AD9737">
            <v>43980</v>
          </cell>
          <cell r="AE9737">
            <v>43983</v>
          </cell>
          <cell r="AF9737" t="str">
            <v>CENTRIFUGA DE PLASTICO</v>
          </cell>
          <cell r="AG9737" t="str">
            <v>873.39</v>
          </cell>
          <cell r="AH9737">
            <v>1</v>
          </cell>
          <cell r="AI9737" t="str">
            <v>046BA7903</v>
          </cell>
          <cell r="AJ9737" t="str">
            <v>Móvil</v>
          </cell>
          <cell r="AK9737" t="str">
            <v>LLEGA EL 3-06 ENTRE 8 Y 17 HORAS !</v>
          </cell>
          <cell r="AL9737">
            <v>1503178839</v>
          </cell>
          <cell r="AM9737">
            <v>213975660</v>
          </cell>
          <cell r="AN9737" t="str">
            <v>Sí</v>
          </cell>
        </row>
        <row r="9738">
          <cell r="A9738">
            <v>417</v>
          </cell>
          <cell r="B9738" t="str">
            <v>agusalf84@gmail.com</v>
          </cell>
          <cell r="AF9738" t="str">
            <v>FRASCO VIDRIO 19CM X 9CM DIAM</v>
          </cell>
          <cell r="AG9738" t="str">
            <v>372.66</v>
          </cell>
          <cell r="AH9738">
            <v>3</v>
          </cell>
          <cell r="AI9738" t="str">
            <v>BA6431 MERRCA SEPARADA</v>
          </cell>
          <cell r="AN9738" t="str">
            <v>Sí</v>
          </cell>
        </row>
        <row r="9739">
          <cell r="A9739">
            <v>417</v>
          </cell>
          <cell r="B9739" t="str">
            <v>agusalf84@gmail.com</v>
          </cell>
          <cell r="AF9739" t="str">
            <v>PROMO: BUDINERA + TARTERA + BATIDOR SEMIAUTOMATICO</v>
          </cell>
          <cell r="AG9739">
            <v>899</v>
          </cell>
          <cell r="AH9739">
            <v>1</v>
          </cell>
          <cell r="AI9739" t="str">
            <v>046BA4829//046BA4836//046BA4824</v>
          </cell>
          <cell r="AN9739" t="str">
            <v>Sí</v>
          </cell>
        </row>
        <row r="9740">
          <cell r="A9740">
            <v>416</v>
          </cell>
          <cell r="B9740" t="str">
            <v>mariana.s.capurro@hotmail.com.ar</v>
          </cell>
          <cell r="C9740">
            <v>43980</v>
          </cell>
          <cell r="D9740" t="str">
            <v>Abierta</v>
          </cell>
          <cell r="E9740" t="str">
            <v>Recibido</v>
          </cell>
          <cell r="F9740" t="str">
            <v>Enviado</v>
          </cell>
          <cell r="G9740" t="str">
            <v>ARS</v>
          </cell>
          <cell r="H9740" t="str">
            <v>4301.62</v>
          </cell>
          <cell r="I9740" t="str">
            <v>645.24</v>
          </cell>
          <cell r="J9740">
            <v>0</v>
          </cell>
          <cell r="K9740" t="str">
            <v>3656.38</v>
          </cell>
          <cell r="L9740" t="str">
            <v>Mariana soledad Capurro</v>
          </cell>
          <cell r="M9740">
            <v>31289636</v>
          </cell>
          <cell r="N9740">
            <v>1133659471</v>
          </cell>
          <cell r="O9740" t="str">
            <v>Mariana soledad Capurro</v>
          </cell>
          <cell r="P9740">
            <v>1133659471</v>
          </cell>
          <cell r="Q9740" t="str">
            <v>Ulrico Schmidl</v>
          </cell>
          <cell r="R9740">
            <v>5177</v>
          </cell>
          <cell r="S9740" t="str">
            <v>PB B</v>
          </cell>
          <cell r="T9740" t="str">
            <v>Villa Luro</v>
          </cell>
          <cell r="U9740" t="str">
            <v>Caba</v>
          </cell>
          <cell r="V9740">
            <v>1440</v>
          </cell>
          <cell r="W9740" t="str">
            <v>Capital Federal</v>
          </cell>
          <cell r="Y9740" t="str">
            <v>SIN CARGO (CABA Y GRAN PARTE DE GBA)</v>
          </cell>
          <cell r="Z9740" t="str">
            <v>Mercado Pago</v>
          </cell>
          <cell r="AA9740" t="str">
            <v>DALMAMARADONA</v>
          </cell>
          <cell r="AD9740">
            <v>43980</v>
          </cell>
          <cell r="AE9740">
            <v>43983</v>
          </cell>
          <cell r="AF9740" t="str">
            <v>ESPECIERO 6 PIEZAS DE ACERO INOXIDABLE 20X20 CM</v>
          </cell>
          <cell r="AG9740" t="str">
            <v>1534.74</v>
          </cell>
          <cell r="AH9740">
            <v>1</v>
          </cell>
          <cell r="AI9740" t="str">
            <v>BA8194</v>
          </cell>
          <cell r="AJ9740" t="str">
            <v>Móvil</v>
          </cell>
          <cell r="AK9740" t="str">
            <v>LLEGA EL 3-06 ENTRE 8 Y 17 HORAS !</v>
          </cell>
          <cell r="AL9740">
            <v>1503017282</v>
          </cell>
          <cell r="AM9740">
            <v>213901388</v>
          </cell>
          <cell r="AN9740" t="str">
            <v>Sí</v>
          </cell>
        </row>
        <row r="9741">
          <cell r="A9741">
            <v>416</v>
          </cell>
          <cell r="B9741" t="str">
            <v>mariana.s.capurro@hotmail.com.ar</v>
          </cell>
          <cell r="AF9741" t="str">
            <v>LATA PARIS 17X17CM</v>
          </cell>
          <cell r="AG9741">
            <v>782</v>
          </cell>
          <cell r="AH9741">
            <v>1</v>
          </cell>
          <cell r="AI9741" t="str">
            <v>LA33022</v>
          </cell>
          <cell r="AN9741" t="str">
            <v>Sí</v>
          </cell>
        </row>
        <row r="9742">
          <cell r="A9742">
            <v>416</v>
          </cell>
          <cell r="B9742" t="str">
            <v>mariana.s.capurro@hotmail.com.ar</v>
          </cell>
          <cell r="AF9742" t="str">
            <v>JUEGO DE ASADERA ANTIADHERENTE X2 PANELUX MEDIDAS:24.8X14.8 CM/29.8X20 CM</v>
          </cell>
          <cell r="AG9742" t="str">
            <v>1984.88</v>
          </cell>
          <cell r="AH9742">
            <v>1</v>
          </cell>
          <cell r="AI9742" t="str">
            <v>043BA6148</v>
          </cell>
          <cell r="AN9742" t="str">
            <v>Sí</v>
          </cell>
        </row>
        <row r="9743">
          <cell r="A9743">
            <v>415</v>
          </cell>
          <cell r="B9743" t="str">
            <v>madelpilar.rey@hotmail.com</v>
          </cell>
          <cell r="C9743">
            <v>43980</v>
          </cell>
          <cell r="D9743" t="str">
            <v>Abierta</v>
          </cell>
          <cell r="E9743" t="str">
            <v>Recibido</v>
          </cell>
          <cell r="F9743" t="str">
            <v>Enviado</v>
          </cell>
          <cell r="G9743" t="str">
            <v>ARS</v>
          </cell>
          <cell r="H9743">
            <v>1799</v>
          </cell>
          <cell r="I9743">
            <v>0</v>
          </cell>
          <cell r="J9743">
            <v>0</v>
          </cell>
          <cell r="K9743">
            <v>1799</v>
          </cell>
          <cell r="L9743" t="str">
            <v>Maria del Pilar Rey</v>
          </cell>
          <cell r="M9743">
            <v>37256952</v>
          </cell>
          <cell r="N9743">
            <v>31948952</v>
          </cell>
          <cell r="O9743" t="str">
            <v>Maria del Pilar Rey</v>
          </cell>
          <cell r="P9743">
            <v>31948952</v>
          </cell>
          <cell r="Q9743" t="str">
            <v>Carabelas</v>
          </cell>
          <cell r="R9743">
            <v>1836</v>
          </cell>
          <cell r="S9743" t="str">
            <v>B - PB</v>
          </cell>
          <cell r="T9743" t="str">
            <v>Gerli, Avellaneda</v>
          </cell>
          <cell r="U9743" t="str">
            <v>Gerli/Avellaneda</v>
          </cell>
          <cell r="V9743">
            <v>1870</v>
          </cell>
          <cell r="W9743" t="str">
            <v>Gran Buenos Aires</v>
          </cell>
          <cell r="Y9743" t="str">
            <v>SIN CARGO (CABA Y GRAN PARTE DE GBA)</v>
          </cell>
          <cell r="Z9743" t="str">
            <v>Mercado Pago</v>
          </cell>
          <cell r="AD9743">
            <v>43980</v>
          </cell>
          <cell r="AE9743">
            <v>43983</v>
          </cell>
          <cell r="AF9743" t="str">
            <v>SET: BALDE CENTRIFUGADOR + 1 TRAPEADOR CON MOPA+ REPUESTO MOPA</v>
          </cell>
          <cell r="AG9743">
            <v>1799</v>
          </cell>
          <cell r="AH9743">
            <v>1</v>
          </cell>
          <cell r="AI9743" t="str">
            <v>046LI6698</v>
          </cell>
          <cell r="AJ9743" t="str">
            <v>Web</v>
          </cell>
          <cell r="AK9743" t="str">
            <v>LLEGA EL 4-06 ENTRE 8 Y 17 HORAS !</v>
          </cell>
          <cell r="AL9743">
            <v>1502937512</v>
          </cell>
          <cell r="AM9743">
            <v>213872037</v>
          </cell>
          <cell r="AN9743" t="str">
            <v>Sí</v>
          </cell>
        </row>
        <row r="9744">
          <cell r="A9744">
            <v>414</v>
          </cell>
          <cell r="B9744" t="str">
            <v>yaninagodoy0107@hotmail.com</v>
          </cell>
          <cell r="C9744">
            <v>43980</v>
          </cell>
          <cell r="D9744" t="str">
            <v>Abierta</v>
          </cell>
          <cell r="E9744" t="str">
            <v>Recibido</v>
          </cell>
          <cell r="F9744" t="str">
            <v>Enviado</v>
          </cell>
          <cell r="G9744" t="str">
            <v>ARS</v>
          </cell>
          <cell r="H9744" t="str">
            <v>1778.39</v>
          </cell>
          <cell r="I9744">
            <v>0</v>
          </cell>
          <cell r="J9744">
            <v>0</v>
          </cell>
          <cell r="K9744" t="str">
            <v>1778.39</v>
          </cell>
          <cell r="L9744" t="str">
            <v>Yanina Godoy</v>
          </cell>
          <cell r="M9744">
            <v>32469255</v>
          </cell>
          <cell r="N9744">
            <v>1168338111</v>
          </cell>
          <cell r="O9744" t="str">
            <v>Yanina Godoy</v>
          </cell>
          <cell r="P9744">
            <v>1168338111</v>
          </cell>
          <cell r="Q9744" t="str">
            <v>Saenz Peña</v>
          </cell>
          <cell r="R9744">
            <v>3260</v>
          </cell>
          <cell r="T9744" t="str">
            <v>Jose León suarez</v>
          </cell>
          <cell r="U9744" t="str">
            <v>Buenos aires</v>
          </cell>
          <cell r="V9744">
            <v>1655</v>
          </cell>
          <cell r="W9744" t="str">
            <v>Gran Buenos Aires</v>
          </cell>
          <cell r="Y9744" t="str">
            <v>SIN CARGO (CABA Y GRAN PARTE DE GBA)</v>
          </cell>
          <cell r="Z9744" t="str">
            <v>Mercado Pago</v>
          </cell>
          <cell r="AD9744">
            <v>43980</v>
          </cell>
          <cell r="AE9744">
            <v>43983</v>
          </cell>
          <cell r="AF9744" t="str">
            <v>ESPATULAS PLASTICO (Rojo)</v>
          </cell>
          <cell r="AG9744" t="str">
            <v>88.94</v>
          </cell>
          <cell r="AH9744">
            <v>1</v>
          </cell>
          <cell r="AI9744" t="str">
            <v>019BA7572BA</v>
          </cell>
          <cell r="AJ9744" t="str">
            <v>Móvil</v>
          </cell>
          <cell r="AK9744" t="str">
            <v>LLEGA EL 4-06 ENTRE 8 Y 17 HORAS !</v>
          </cell>
          <cell r="AL9744">
            <v>1502716150</v>
          </cell>
          <cell r="AM9744">
            <v>213757182</v>
          </cell>
          <cell r="AN9744" t="str">
            <v>Sí</v>
          </cell>
        </row>
        <row r="9745">
          <cell r="A9745">
            <v>414</v>
          </cell>
          <cell r="B9745" t="str">
            <v>yaninagodoy0107@hotmail.com</v>
          </cell>
          <cell r="AF9745" t="str">
            <v>INFUSOR DE TE ACERO INX. 16 CM LARGO</v>
          </cell>
          <cell r="AG9745" t="str">
            <v>140.86</v>
          </cell>
          <cell r="AH9745">
            <v>1</v>
          </cell>
          <cell r="AI9745" t="str">
            <v>BA4795</v>
          </cell>
          <cell r="AN9745" t="str">
            <v>Sí</v>
          </cell>
        </row>
        <row r="9746">
          <cell r="A9746">
            <v>414</v>
          </cell>
          <cell r="B9746" t="str">
            <v>yaninagodoy0107@hotmail.com</v>
          </cell>
          <cell r="AF9746" t="str">
            <v>FRUTERA ACERO INOXIDABLE 24.5 CM</v>
          </cell>
          <cell r="AG9746" t="str">
            <v>649.59</v>
          </cell>
          <cell r="AH9746">
            <v>1</v>
          </cell>
          <cell r="AI9746">
            <v>3462</v>
          </cell>
          <cell r="AN9746" t="str">
            <v>Sí</v>
          </cell>
        </row>
        <row r="9747">
          <cell r="A9747">
            <v>414</v>
          </cell>
          <cell r="B9747" t="str">
            <v>yaninagodoy0107@hotmail.com</v>
          </cell>
          <cell r="AF9747" t="str">
            <v>PROMO: BUDINERA + TARTERA + BATIDOR SEMIAUTOMATICO</v>
          </cell>
          <cell r="AG9747">
            <v>899</v>
          </cell>
          <cell r="AH9747">
            <v>1</v>
          </cell>
          <cell r="AI9747" t="str">
            <v>046BA4829//046BA4836//046BA4824</v>
          </cell>
          <cell r="AN9747" t="str">
            <v>Sí</v>
          </cell>
        </row>
        <row r="9748">
          <cell r="A9748">
            <v>413</v>
          </cell>
          <cell r="B9748" t="str">
            <v>barbara.hachlovsky@gmail.com</v>
          </cell>
          <cell r="C9748">
            <v>43980</v>
          </cell>
          <cell r="D9748" t="str">
            <v>Abierta</v>
          </cell>
          <cell r="E9748" t="str">
            <v>Recibido</v>
          </cell>
          <cell r="F9748" t="str">
            <v>Enviado</v>
          </cell>
          <cell r="G9748" t="str">
            <v>ARS</v>
          </cell>
          <cell r="H9748" t="str">
            <v>2521.04</v>
          </cell>
          <cell r="I9748">
            <v>0</v>
          </cell>
          <cell r="J9748">
            <v>0</v>
          </cell>
          <cell r="K9748" t="str">
            <v>2521.04</v>
          </cell>
          <cell r="L9748" t="str">
            <v>Barbara Hachlovsky</v>
          </cell>
          <cell r="M9748">
            <v>27312516026</v>
          </cell>
          <cell r="N9748">
            <v>1156974470</v>
          </cell>
          <cell r="O9748" t="str">
            <v>Barbara Hachlovsky</v>
          </cell>
          <cell r="P9748">
            <v>1156974470</v>
          </cell>
          <cell r="Q9748" t="str">
            <v>Hortiguera</v>
          </cell>
          <cell r="R9748">
            <v>523</v>
          </cell>
          <cell r="S9748" t="str">
            <v>3° A</v>
          </cell>
          <cell r="T9748" t="str">
            <v>Caballito</v>
          </cell>
          <cell r="U9748" t="str">
            <v>Caba</v>
          </cell>
          <cell r="V9748">
            <v>1406</v>
          </cell>
          <cell r="W9748" t="str">
            <v>Capital Federal</v>
          </cell>
          <cell r="Y9748" t="str">
            <v>SIN CARGO (CABA Y GRAN PARTE DE GBA)</v>
          </cell>
          <cell r="Z9748" t="str">
            <v>Mercado Pago</v>
          </cell>
          <cell r="AD9748">
            <v>43980</v>
          </cell>
          <cell r="AE9748">
            <v>43983</v>
          </cell>
          <cell r="AF9748" t="str">
            <v>CEPILLO PARA INODORO DE ACERO INOXIDABLE</v>
          </cell>
          <cell r="AG9748" t="str">
            <v>722.04</v>
          </cell>
          <cell r="AH9748">
            <v>1</v>
          </cell>
          <cell r="AI9748" t="str">
            <v>AB6625</v>
          </cell>
          <cell r="AJ9748" t="str">
            <v>Web</v>
          </cell>
          <cell r="AK9748" t="str">
            <v>LLEGA EL 3-06 ENTRE 8 Y 17 HORAS !</v>
          </cell>
          <cell r="AL9748">
            <v>1502677038</v>
          </cell>
          <cell r="AM9748">
            <v>213742341</v>
          </cell>
          <cell r="AN9748" t="str">
            <v>Sí</v>
          </cell>
        </row>
        <row r="9749">
          <cell r="A9749">
            <v>413</v>
          </cell>
          <cell r="B9749" t="str">
            <v>barbara.hachlovsky@gmail.com</v>
          </cell>
          <cell r="AF9749" t="str">
            <v>SET: BALDE CENTRIFUGADOR + 1 TRAPEADOR CON MOPA+ REPUESTO MOPA</v>
          </cell>
          <cell r="AG9749">
            <v>1799</v>
          </cell>
          <cell r="AH9749">
            <v>1</v>
          </cell>
          <cell r="AI9749" t="str">
            <v>046LI6698</v>
          </cell>
          <cell r="AN9749" t="str">
            <v>Sí</v>
          </cell>
        </row>
        <row r="9750">
          <cell r="A9750">
            <v>412</v>
          </cell>
          <cell r="B9750" t="str">
            <v>correa.majo@yahoo.com</v>
          </cell>
          <cell r="C9750">
            <v>43980</v>
          </cell>
          <cell r="D9750" t="str">
            <v>Abierta</v>
          </cell>
          <cell r="E9750" t="str">
            <v>Recibido</v>
          </cell>
          <cell r="F9750" t="str">
            <v>Enviado</v>
          </cell>
          <cell r="G9750" t="str">
            <v>ARS</v>
          </cell>
          <cell r="H9750" t="str">
            <v>1895.25</v>
          </cell>
          <cell r="I9750" t="str">
            <v>284.29</v>
          </cell>
          <cell r="J9750">
            <v>0</v>
          </cell>
          <cell r="K9750" t="str">
            <v>1610.96</v>
          </cell>
          <cell r="L9750" t="str">
            <v>Maria jose Correa</v>
          </cell>
          <cell r="M9750">
            <v>38890617</v>
          </cell>
          <cell r="N9750">
            <v>68540902</v>
          </cell>
          <cell r="O9750" t="str">
            <v>Maria jose Correa</v>
          </cell>
          <cell r="P9750">
            <v>68540902</v>
          </cell>
          <cell r="Q9750" t="str">
            <v>Uruguay</v>
          </cell>
          <cell r="R9750">
            <v>1167</v>
          </cell>
          <cell r="S9750" t="str">
            <v>Porteria</v>
          </cell>
          <cell r="T9750" t="str">
            <v>Recoleta</v>
          </cell>
          <cell r="U9750" t="str">
            <v>Caba</v>
          </cell>
          <cell r="V9750">
            <v>1016</v>
          </cell>
          <cell r="W9750" t="str">
            <v>Capital Federal</v>
          </cell>
          <cell r="Y9750" t="str">
            <v>SIN CARGO (CABA Y GRAN PARTE DE GBA)</v>
          </cell>
          <cell r="Z9750" t="str">
            <v>Mercado Pago</v>
          </cell>
          <cell r="AA9750" t="str">
            <v>STEPHANIE1</v>
          </cell>
          <cell r="AD9750">
            <v>43980</v>
          </cell>
          <cell r="AE9750">
            <v>43983</v>
          </cell>
          <cell r="AF9750" t="str">
            <v>ESPATULAS PLASTICO (Rosa)</v>
          </cell>
          <cell r="AG9750" t="str">
            <v>88.94</v>
          </cell>
          <cell r="AH9750">
            <v>1</v>
          </cell>
          <cell r="AI9750" t="str">
            <v>019BA7572BA</v>
          </cell>
          <cell r="AJ9750" t="str">
            <v>Móvil</v>
          </cell>
          <cell r="AK9750" t="str">
            <v>LLEGA EL 3-06 ENTRE 8 Y 17 HORAS !</v>
          </cell>
          <cell r="AL9750">
            <v>1502169988</v>
          </cell>
          <cell r="AM9750">
            <v>213508872</v>
          </cell>
          <cell r="AN9750" t="str">
            <v>Sí</v>
          </cell>
        </row>
        <row r="9751">
          <cell r="A9751">
            <v>412</v>
          </cell>
          <cell r="B9751" t="str">
            <v>correa.majo@yahoo.com</v>
          </cell>
          <cell r="AF9751" t="str">
            <v>PUFF REDONDO CHICO BLANCO DE 30CM Y 30H</v>
          </cell>
          <cell r="AG9751" t="str">
            <v>1806.31</v>
          </cell>
          <cell r="AH9751">
            <v>1</v>
          </cell>
          <cell r="AI9751" t="str">
            <v>AS7258</v>
          </cell>
          <cell r="AN9751" t="str">
            <v>Sí</v>
          </cell>
        </row>
        <row r="9752">
          <cell r="A9752">
            <v>411</v>
          </cell>
          <cell r="B9752" t="str">
            <v>carmenconcetti@hotmail.com</v>
          </cell>
          <cell r="C9752">
            <v>43980</v>
          </cell>
          <cell r="D9752" t="str">
            <v>Abierta</v>
          </cell>
          <cell r="E9752" t="str">
            <v>Recibido</v>
          </cell>
          <cell r="F9752" t="str">
            <v>Enviado</v>
          </cell>
          <cell r="G9752" t="str">
            <v>ARS</v>
          </cell>
          <cell r="H9752" t="str">
            <v>619.43</v>
          </cell>
          <cell r="I9752" t="str">
            <v>92.91</v>
          </cell>
          <cell r="J9752">
            <v>0</v>
          </cell>
          <cell r="K9752" t="str">
            <v>526.52</v>
          </cell>
          <cell r="L9752" t="str">
            <v>Carmen Concetti</v>
          </cell>
          <cell r="M9752">
            <v>14326836</v>
          </cell>
          <cell r="N9752">
            <v>111550390770</v>
          </cell>
          <cell r="O9752" t="str">
            <v>Carmen Concetti</v>
          </cell>
          <cell r="P9752">
            <v>111550390770</v>
          </cell>
          <cell r="Q9752" t="str">
            <v>Campos</v>
          </cell>
          <cell r="R9752">
            <v>1104</v>
          </cell>
          <cell r="U9752" t="str">
            <v>Banfield</v>
          </cell>
          <cell r="V9752">
            <v>1828</v>
          </cell>
          <cell r="W9752" t="str">
            <v>Gran Buenos Aires</v>
          </cell>
          <cell r="Y9752" t="str">
            <v>SIN CARGO (CABA Y GRAN PARTE DE GBA)</v>
          </cell>
          <cell r="Z9752" t="str">
            <v>Mercado Pago</v>
          </cell>
          <cell r="AA9752" t="str">
            <v>STEPHANIE1</v>
          </cell>
          <cell r="AD9752">
            <v>43980</v>
          </cell>
          <cell r="AE9752">
            <v>43983</v>
          </cell>
          <cell r="AF9752" t="str">
            <v>PERCHERO LLAVE GRIS CON 4 DIVISIONES DE 30X14CM</v>
          </cell>
          <cell r="AG9752" t="str">
            <v>619.43</v>
          </cell>
          <cell r="AH9752">
            <v>1</v>
          </cell>
          <cell r="AI9752" t="str">
            <v>DE7361</v>
          </cell>
          <cell r="AJ9752" t="str">
            <v>Web</v>
          </cell>
          <cell r="AK9752" t="str">
            <v>LLEGA EL 4-06 ENTRE 8 Y 17 HORAS !</v>
          </cell>
          <cell r="AL9752">
            <v>1502078694</v>
          </cell>
          <cell r="AM9752">
            <v>213483908</v>
          </cell>
          <cell r="AN9752" t="str">
            <v>Sí</v>
          </cell>
        </row>
        <row r="9753">
          <cell r="A9753">
            <v>410</v>
          </cell>
          <cell r="B9753" t="str">
            <v>pame_agus@hotmail.com</v>
          </cell>
          <cell r="C9753">
            <v>43980</v>
          </cell>
          <cell r="D9753" t="str">
            <v>Abierta</v>
          </cell>
          <cell r="E9753" t="str">
            <v>Recibido</v>
          </cell>
          <cell r="F9753" t="str">
            <v>Enviado</v>
          </cell>
          <cell r="G9753" t="str">
            <v>ARS</v>
          </cell>
          <cell r="H9753">
            <v>2099</v>
          </cell>
          <cell r="I9753">
            <v>0</v>
          </cell>
          <cell r="J9753">
            <v>0</v>
          </cell>
          <cell r="K9753">
            <v>2099</v>
          </cell>
          <cell r="L9753" t="str">
            <v>Pamela Vicidomini</v>
          </cell>
          <cell r="M9753">
            <v>28800074</v>
          </cell>
          <cell r="N9753">
            <v>111570247479</v>
          </cell>
          <cell r="O9753" t="str">
            <v>Pamela Vicidomini</v>
          </cell>
          <cell r="P9753">
            <v>111570247479</v>
          </cell>
          <cell r="Q9753" t="str">
            <v>Joaquin v gonzalez</v>
          </cell>
          <cell r="R9753">
            <v>68</v>
          </cell>
          <cell r="U9753" t="str">
            <v>Barrio aeropuerto ezeiza</v>
          </cell>
          <cell r="V9753">
            <v>1802</v>
          </cell>
          <cell r="W9753" t="str">
            <v>Gran Buenos Aires</v>
          </cell>
          <cell r="Y9753" t="str">
            <v>SIN CARGO (CABA Y GRAN PARTE DE GBA)</v>
          </cell>
          <cell r="Z9753" t="str">
            <v>Mercado Pago</v>
          </cell>
          <cell r="AD9753">
            <v>43980</v>
          </cell>
          <cell r="AE9753">
            <v>43983</v>
          </cell>
          <cell r="AF9753" t="str">
            <v>PROMO: MOPA PREMIUM + TRAPEADOR DE MANO</v>
          </cell>
          <cell r="AG9753">
            <v>2099</v>
          </cell>
          <cell r="AH9753">
            <v>1</v>
          </cell>
          <cell r="AI9753" t="str">
            <v>046LI6698//046LI7902</v>
          </cell>
          <cell r="AJ9753" t="str">
            <v>Móvil</v>
          </cell>
          <cell r="AK9753" t="str">
            <v>LLEGA EL 4-06 ENTRE 8 Y 17 HORAS !</v>
          </cell>
          <cell r="AL9753">
            <v>1502042420</v>
          </cell>
          <cell r="AM9753">
            <v>212112250</v>
          </cell>
          <cell r="AN9753" t="str">
            <v>Sí</v>
          </cell>
        </row>
        <row r="9754">
          <cell r="A9754">
            <v>409</v>
          </cell>
          <cell r="B9754" t="str">
            <v>malvi.rosales480@gmail.com</v>
          </cell>
          <cell r="C9754">
            <v>43980</v>
          </cell>
          <cell r="D9754" t="str">
            <v>Abierta</v>
          </cell>
          <cell r="E9754" t="str">
            <v>Recibido</v>
          </cell>
          <cell r="F9754" t="str">
            <v>Enviado</v>
          </cell>
          <cell r="G9754" t="str">
            <v>ARS</v>
          </cell>
          <cell r="H9754">
            <v>2499</v>
          </cell>
          <cell r="I9754">
            <v>0</v>
          </cell>
          <cell r="J9754">
            <v>0</v>
          </cell>
          <cell r="K9754">
            <v>2499</v>
          </cell>
          <cell r="L9754" t="str">
            <v>Malvina Rosales</v>
          </cell>
          <cell r="M9754">
            <v>35665426</v>
          </cell>
          <cell r="N9754">
            <v>236154318938</v>
          </cell>
          <cell r="O9754" t="str">
            <v>Malvina Rosales</v>
          </cell>
          <cell r="P9754">
            <v>236154318938</v>
          </cell>
          <cell r="Q9754" t="str">
            <v>Virrey Avilés</v>
          </cell>
          <cell r="R9754">
            <v>2857</v>
          </cell>
          <cell r="S9754" t="str">
            <v>3 b</v>
          </cell>
          <cell r="U9754" t="str">
            <v>Edc</v>
          </cell>
          <cell r="V9754">
            <v>1426</v>
          </cell>
          <cell r="W9754" t="str">
            <v>Capital Federal</v>
          </cell>
          <cell r="Y9754" t="str">
            <v>SIN CARGO (CABA Y GRAN PARTE DE GBA)</v>
          </cell>
          <cell r="Z9754" t="str">
            <v>Mercado Pago</v>
          </cell>
          <cell r="AD9754">
            <v>43980</v>
          </cell>
          <cell r="AE9754">
            <v>43983</v>
          </cell>
          <cell r="AF9754" t="str">
            <v>PROMO: KIT DE COCINA!</v>
          </cell>
          <cell r="AG9754">
            <v>2499</v>
          </cell>
          <cell r="AH9754">
            <v>1</v>
          </cell>
          <cell r="AI9754" t="str">
            <v>046BA4829//046BA4836//046BA4824//046BA4825//019BA7572BA//046BA3323//BA7382//046BA4830</v>
          </cell>
          <cell r="AJ9754" t="str">
            <v>Móvil</v>
          </cell>
          <cell r="AK9754" t="str">
            <v>LLEGA EL 3-06 ENTRE 8 Y 17 HORAS !</v>
          </cell>
          <cell r="AL9754">
            <v>1501793820</v>
          </cell>
          <cell r="AM9754">
            <v>213294053</v>
          </cell>
          <cell r="AN9754" t="str">
            <v>Sí</v>
          </cell>
        </row>
        <row r="9755">
          <cell r="A9755">
            <v>408</v>
          </cell>
          <cell r="B9755" t="str">
            <v>pamelarodriguezp@hotmail.com</v>
          </cell>
          <cell r="C9755">
            <v>43979</v>
          </cell>
          <cell r="D9755" t="str">
            <v>Abierta</v>
          </cell>
          <cell r="E9755" t="str">
            <v>Recibido</v>
          </cell>
          <cell r="F9755" t="str">
            <v>Enviado</v>
          </cell>
          <cell r="G9755" t="str">
            <v>ARS</v>
          </cell>
          <cell r="H9755" t="str">
            <v>1590.78</v>
          </cell>
          <cell r="I9755" t="str">
            <v>238.62</v>
          </cell>
          <cell r="J9755">
            <v>0</v>
          </cell>
          <cell r="K9755" t="str">
            <v>1352.16</v>
          </cell>
          <cell r="L9755" t="str">
            <v>Pamela Rodriguez Prudent</v>
          </cell>
          <cell r="M9755">
            <v>36699343</v>
          </cell>
          <cell r="N9755">
            <v>1144009829</v>
          </cell>
          <cell r="O9755" t="str">
            <v>Pamela Rodriguez Prudent</v>
          </cell>
          <cell r="P9755">
            <v>1144009829</v>
          </cell>
          <cell r="Q9755" t="str">
            <v>Coronel Brandsen</v>
          </cell>
          <cell r="R9755">
            <v>4044</v>
          </cell>
          <cell r="S9755">
            <v>4</v>
          </cell>
          <cell r="T9755" t="str">
            <v>San justo</v>
          </cell>
          <cell r="U9755" t="str">
            <v>San Justo</v>
          </cell>
          <cell r="V9755">
            <v>1754</v>
          </cell>
          <cell r="W9755" t="str">
            <v>Gran Buenos Aires</v>
          </cell>
          <cell r="Y9755" t="str">
            <v>SIN CARGO (CABA Y GRAN PARTE DE GBA)</v>
          </cell>
          <cell r="Z9755" t="str">
            <v>Mercado Pago</v>
          </cell>
          <cell r="AA9755" t="str">
            <v>STEPHANIE1</v>
          </cell>
          <cell r="AB9755" t="str">
            <v>PUEDE RECIBIR EL PEDIDO DANIEL RODRÍGUEZ DNI 12206508</v>
          </cell>
          <cell r="AD9755">
            <v>43979</v>
          </cell>
          <cell r="AE9755">
            <v>43983</v>
          </cell>
          <cell r="AF9755" t="str">
            <v>MOLDE BUDINERA</v>
          </cell>
          <cell r="AG9755" t="str">
            <v>442.2</v>
          </cell>
          <cell r="AH9755">
            <v>1</v>
          </cell>
          <cell r="AI9755" t="str">
            <v>046BA4829</v>
          </cell>
          <cell r="AJ9755" t="str">
            <v>Móvil</v>
          </cell>
          <cell r="AK9755" t="str">
            <v>LLEGA EL 3-06 ENTRE 8 Y 17 HORAS !</v>
          </cell>
          <cell r="AL9755">
            <v>1501686060</v>
          </cell>
          <cell r="AM9755">
            <v>213132133</v>
          </cell>
          <cell r="AN9755" t="str">
            <v>Sí</v>
          </cell>
        </row>
        <row r="9756">
          <cell r="A9756">
            <v>408</v>
          </cell>
          <cell r="B9756" t="str">
            <v>pamelarodriguezp@hotmail.com</v>
          </cell>
          <cell r="AF9756" t="str">
            <v>CORTINA DE BAÑO CREMA 180 X 200 CM</v>
          </cell>
          <cell r="AG9756" t="str">
            <v>1148.58</v>
          </cell>
          <cell r="AH9756">
            <v>1</v>
          </cell>
          <cell r="AI9756" t="str">
            <v>AB7343</v>
          </cell>
          <cell r="AN9756" t="str">
            <v>Sí</v>
          </cell>
        </row>
        <row r="9757">
          <cell r="A9757">
            <v>407</v>
          </cell>
          <cell r="B9757" t="str">
            <v>paolaschwindt017@gmail.com</v>
          </cell>
          <cell r="C9757">
            <v>43979</v>
          </cell>
          <cell r="D9757" t="str">
            <v>Abierta</v>
          </cell>
          <cell r="E9757" t="str">
            <v>Pendiente</v>
          </cell>
          <cell r="F9757" t="str">
            <v>No está empaquetado</v>
          </cell>
          <cell r="G9757" t="str">
            <v>ARS</v>
          </cell>
          <cell r="H9757" t="str">
            <v>2709.96</v>
          </cell>
          <cell r="I9757" t="str">
            <v>271.64</v>
          </cell>
          <cell r="J9757">
            <v>0</v>
          </cell>
          <cell r="K9757" t="str">
            <v>2438.32</v>
          </cell>
          <cell r="L9757" t="str">
            <v>Paola Schwindt</v>
          </cell>
          <cell r="M9757">
            <v>40992845</v>
          </cell>
          <cell r="N9757">
            <v>3435312733</v>
          </cell>
          <cell r="O9757" t="str">
            <v>Paola Schwindt</v>
          </cell>
          <cell r="P9757">
            <v>3435312733</v>
          </cell>
          <cell r="Q9757" t="str">
            <v>Carhue</v>
          </cell>
          <cell r="R9757">
            <v>2556</v>
          </cell>
          <cell r="U9757" t="str">
            <v>Caba</v>
          </cell>
          <cell r="V9757">
            <v>1440</v>
          </cell>
          <cell r="W9757" t="str">
            <v>Capital Federal</v>
          </cell>
          <cell r="Y9757" t="str">
            <v>SIN CARGO (CABA Y GRAN PARTE DE GBA)</v>
          </cell>
          <cell r="Z9757" t="str">
            <v>Mercado Pago</v>
          </cell>
          <cell r="AA9757" t="str">
            <v>STEPHANIE1</v>
          </cell>
          <cell r="AB9757" t="str">
            <v xml:space="preserve">Provincia: ENTRE RÍOS  Ciudad: CRESPO Dirección: LIBERTAD Y TIERRA DEL FUEGO S/N  (Atrás de automotores Keiner) </v>
          </cell>
          <cell r="AF9757" t="str">
            <v>BOWL CAPACIDAD 2.5 LTS (Blanco)</v>
          </cell>
          <cell r="AG9757" t="str">
            <v>216.7</v>
          </cell>
          <cell r="AH9757">
            <v>1</v>
          </cell>
          <cell r="AI9757" t="str">
            <v>BP02001</v>
          </cell>
          <cell r="AJ9757" t="str">
            <v>Móvil</v>
          </cell>
          <cell r="AK9757" t="str">
            <v/>
          </cell>
          <cell r="AL9757">
            <v>1501674223</v>
          </cell>
          <cell r="AM9757">
            <v>213113915</v>
          </cell>
          <cell r="AN9757" t="str">
            <v>Sí</v>
          </cell>
        </row>
        <row r="9758">
          <cell r="A9758">
            <v>407</v>
          </cell>
          <cell r="B9758" t="str">
            <v>paolaschwindt017@gmail.com</v>
          </cell>
          <cell r="AF9758" t="str">
            <v>SARTEN FRANCESA CEREZA 20 CM ANTIADHERENTE PANELUX</v>
          </cell>
          <cell r="AG9758" t="str">
            <v>800.1</v>
          </cell>
          <cell r="AH9758">
            <v>1</v>
          </cell>
          <cell r="AI9758" t="str">
            <v>PAN73900</v>
          </cell>
          <cell r="AN9758" t="str">
            <v>Sí</v>
          </cell>
        </row>
        <row r="9759">
          <cell r="A9759">
            <v>407</v>
          </cell>
          <cell r="B9759" t="str">
            <v>paolaschwindt017@gmail.com</v>
          </cell>
          <cell r="AF9759" t="str">
            <v>SET X 2 ACEITE Y VINAGRE DE 500ML</v>
          </cell>
          <cell r="AG9759" t="str">
            <v>530.16</v>
          </cell>
          <cell r="AH9759">
            <v>1</v>
          </cell>
          <cell r="AI9759" t="str">
            <v>019BO6217 MERCA SEPARADA</v>
          </cell>
          <cell r="AN9759" t="str">
            <v>Sí</v>
          </cell>
        </row>
        <row r="9760">
          <cell r="A9760">
            <v>407</v>
          </cell>
          <cell r="B9760" t="str">
            <v>paolaschwindt017@gmail.com</v>
          </cell>
          <cell r="AF9760" t="str">
            <v>VASO ESPIRAL "RIGOLLEAU" COL SURT 300 ML 1PC</v>
          </cell>
          <cell r="AG9760">
            <v>44</v>
          </cell>
          <cell r="AH9760">
            <v>6</v>
          </cell>
          <cell r="AI9760" t="str">
            <v>RI38806COL</v>
          </cell>
          <cell r="AN9760" t="str">
            <v>Sí</v>
          </cell>
        </row>
        <row r="9761">
          <cell r="A9761">
            <v>407</v>
          </cell>
          <cell r="B9761" t="str">
            <v>paolaschwindt017@gmail.com</v>
          </cell>
          <cell r="AF9761" t="str">
            <v>PROMO: BUDINERA + TARTERA + BATIDOR SEMIAUTOMATICO</v>
          </cell>
          <cell r="AG9761">
            <v>899</v>
          </cell>
          <cell r="AH9761">
            <v>1</v>
          </cell>
          <cell r="AI9761" t="str">
            <v>046BA4829//046BA4836//046BA4824</v>
          </cell>
          <cell r="AN9761" t="str">
            <v>Sí</v>
          </cell>
        </row>
        <row r="9762">
          <cell r="A9762">
            <v>406</v>
          </cell>
          <cell r="B9762" t="str">
            <v>paolaschwindt017@gmail.com</v>
          </cell>
          <cell r="C9762">
            <v>43979</v>
          </cell>
          <cell r="D9762" t="str">
            <v>Abierta</v>
          </cell>
          <cell r="E9762" t="str">
            <v>Pendiente</v>
          </cell>
          <cell r="F9762" t="str">
            <v>No está empaquetado</v>
          </cell>
          <cell r="G9762" t="str">
            <v>ARS</v>
          </cell>
          <cell r="H9762" t="str">
            <v>2709.96</v>
          </cell>
          <cell r="I9762" t="str">
            <v>271.64</v>
          </cell>
          <cell r="J9762">
            <v>0</v>
          </cell>
          <cell r="K9762" t="str">
            <v>2438.32</v>
          </cell>
          <cell r="L9762" t="str">
            <v>Paola Schwindt</v>
          </cell>
          <cell r="M9762">
            <v>40992845</v>
          </cell>
          <cell r="N9762">
            <v>3435312733</v>
          </cell>
          <cell r="O9762" t="str">
            <v>Paola Schwindt</v>
          </cell>
          <cell r="P9762">
            <v>3435312733</v>
          </cell>
          <cell r="Q9762" t="str">
            <v>Carhue</v>
          </cell>
          <cell r="R9762">
            <v>2556</v>
          </cell>
          <cell r="U9762" t="str">
            <v>Caba</v>
          </cell>
          <cell r="V9762">
            <v>1440</v>
          </cell>
          <cell r="W9762" t="str">
            <v>Capital Federal</v>
          </cell>
          <cell r="Y9762" t="str">
            <v>SIN CARGO (CABA Y GRAN PARTE DE GBA)</v>
          </cell>
          <cell r="Z9762" t="str">
            <v>Mercado Pago</v>
          </cell>
          <cell r="AA9762" t="str">
            <v>STEPHANIE1</v>
          </cell>
          <cell r="AB9762" t="str">
            <v xml:space="preserve">Provincia: ENTRE RÍOS Ciudad: CRESPO Dirección: LIBERTAD Y TIERRA DEL FUEGO S/N  (Atrás de Automotores Keiner) </v>
          </cell>
          <cell r="AF9762" t="str">
            <v>BOWL CAPACIDAD 2.5 LTS (Blanco)</v>
          </cell>
          <cell r="AG9762" t="str">
            <v>216.7</v>
          </cell>
          <cell r="AH9762">
            <v>1</v>
          </cell>
          <cell r="AI9762" t="str">
            <v>BP02001</v>
          </cell>
          <cell r="AJ9762" t="str">
            <v>Móvil</v>
          </cell>
          <cell r="AK9762" t="str">
            <v/>
          </cell>
          <cell r="AL9762">
            <v>1501654676</v>
          </cell>
          <cell r="AM9762">
            <v>213088943</v>
          </cell>
          <cell r="AN9762" t="str">
            <v>Sí</v>
          </cell>
        </row>
        <row r="9763">
          <cell r="A9763">
            <v>406</v>
          </cell>
          <cell r="B9763" t="str">
            <v>paolaschwindt017@gmail.com</v>
          </cell>
          <cell r="AF9763" t="str">
            <v>SARTEN FRANCESA CEREZA 20 CM ANTIADHERENTE PANELUX</v>
          </cell>
          <cell r="AG9763" t="str">
            <v>800.1</v>
          </cell>
          <cell r="AH9763">
            <v>1</v>
          </cell>
          <cell r="AI9763" t="str">
            <v>PAN73900</v>
          </cell>
          <cell r="AN9763" t="str">
            <v>Sí</v>
          </cell>
        </row>
        <row r="9764">
          <cell r="A9764">
            <v>406</v>
          </cell>
          <cell r="B9764" t="str">
            <v>paolaschwindt017@gmail.com</v>
          </cell>
          <cell r="AF9764" t="str">
            <v>SET X 2 ACEITE Y VINAGRE DE 500ML</v>
          </cell>
          <cell r="AG9764" t="str">
            <v>530.16</v>
          </cell>
          <cell r="AH9764">
            <v>1</v>
          </cell>
          <cell r="AI9764" t="str">
            <v>019BO6217 MERCA SEPARADA</v>
          </cell>
          <cell r="AN9764" t="str">
            <v>Sí</v>
          </cell>
        </row>
        <row r="9765">
          <cell r="A9765">
            <v>406</v>
          </cell>
          <cell r="B9765" t="str">
            <v>paolaschwindt017@gmail.com</v>
          </cell>
          <cell r="AF9765" t="str">
            <v>VASO ESPIRAL "RIGOLLEAU" COL SURT 300 ML 1PC</v>
          </cell>
          <cell r="AG9765">
            <v>44</v>
          </cell>
          <cell r="AH9765">
            <v>6</v>
          </cell>
          <cell r="AI9765" t="str">
            <v>RI38806COL</v>
          </cell>
          <cell r="AN9765" t="str">
            <v>Sí</v>
          </cell>
        </row>
        <row r="9766">
          <cell r="A9766">
            <v>406</v>
          </cell>
          <cell r="B9766" t="str">
            <v>paolaschwindt017@gmail.com</v>
          </cell>
          <cell r="AF9766" t="str">
            <v>PROMO: BUDINERA + TARTERA + BATIDOR SEMIAUTOMATICO</v>
          </cell>
          <cell r="AG9766">
            <v>899</v>
          </cell>
          <cell r="AH9766">
            <v>1</v>
          </cell>
          <cell r="AI9766" t="str">
            <v>046BA4829//046BA4836//046BA4824</v>
          </cell>
          <cell r="AN9766" t="str">
            <v>Sí</v>
          </cell>
        </row>
        <row r="9767">
          <cell r="A9767">
            <v>405</v>
          </cell>
          <cell r="B9767" t="str">
            <v>paolaschwindt017@gmail.com</v>
          </cell>
          <cell r="C9767">
            <v>43979</v>
          </cell>
          <cell r="D9767" t="str">
            <v>Abierta</v>
          </cell>
          <cell r="E9767" t="str">
            <v>Pendiente</v>
          </cell>
          <cell r="F9767" t="str">
            <v>No está empaquetado</v>
          </cell>
          <cell r="G9767" t="str">
            <v>ARS</v>
          </cell>
          <cell r="H9767" t="str">
            <v>2709.96</v>
          </cell>
          <cell r="I9767" t="str">
            <v>271.64</v>
          </cell>
          <cell r="J9767">
            <v>0</v>
          </cell>
          <cell r="K9767" t="str">
            <v>2438.32</v>
          </cell>
          <cell r="L9767" t="str">
            <v>Paola Schwindt</v>
          </cell>
          <cell r="M9767">
            <v>40992845</v>
          </cell>
          <cell r="N9767">
            <v>3435312733</v>
          </cell>
          <cell r="O9767" t="str">
            <v>Paola Schwindt</v>
          </cell>
          <cell r="P9767">
            <v>3435312733</v>
          </cell>
          <cell r="Q9767" t="str">
            <v>Carhue</v>
          </cell>
          <cell r="R9767">
            <v>2556</v>
          </cell>
          <cell r="U9767" t="str">
            <v>Caba</v>
          </cell>
          <cell r="V9767">
            <v>1440</v>
          </cell>
          <cell r="W9767" t="str">
            <v>Capital Federal</v>
          </cell>
          <cell r="Y9767" t="str">
            <v>SIN CARGO (CABA Y GRAN PARTE DE GBA)</v>
          </cell>
          <cell r="Z9767" t="str">
            <v>Mercado Pago</v>
          </cell>
          <cell r="AA9767" t="str">
            <v>STEPHANIE1</v>
          </cell>
          <cell r="AB9767" t="str">
            <v xml:space="preserve">Provincia: Entre Ríos Ciudad: Crespo Dirección: Libertad y Tierra del Fuego 00 ( Atrás de Automotores Keiner) </v>
          </cell>
          <cell r="AF9767" t="str">
            <v>VASO ESPIRAL "RIGOLLEAU" COL SURT 300 ML 1PC</v>
          </cell>
          <cell r="AG9767">
            <v>44</v>
          </cell>
          <cell r="AH9767">
            <v>6</v>
          </cell>
          <cell r="AI9767" t="str">
            <v>RI38806COL</v>
          </cell>
          <cell r="AJ9767" t="str">
            <v>Móvil</v>
          </cell>
          <cell r="AK9767" t="str">
            <v/>
          </cell>
          <cell r="AL9767">
            <v>1501599860</v>
          </cell>
          <cell r="AM9767">
            <v>211493656</v>
          </cell>
          <cell r="AN9767" t="str">
            <v>Sí</v>
          </cell>
        </row>
        <row r="9768">
          <cell r="A9768">
            <v>405</v>
          </cell>
          <cell r="B9768" t="str">
            <v>paolaschwindt017@gmail.com</v>
          </cell>
          <cell r="AF9768" t="str">
            <v>SARTEN FRANCESA CEREZA 20 CM ANTIADHERENTE PANELUX</v>
          </cell>
          <cell r="AG9768" t="str">
            <v>800.1</v>
          </cell>
          <cell r="AH9768">
            <v>1</v>
          </cell>
          <cell r="AI9768" t="str">
            <v>PAN73900</v>
          </cell>
          <cell r="AN9768" t="str">
            <v>Sí</v>
          </cell>
        </row>
        <row r="9769">
          <cell r="A9769">
            <v>405</v>
          </cell>
          <cell r="B9769" t="str">
            <v>paolaschwindt017@gmail.com</v>
          </cell>
          <cell r="AF9769" t="str">
            <v>SET X 2 ACEITE Y VINAGRE DE 500ML</v>
          </cell>
          <cell r="AG9769" t="str">
            <v>530.16</v>
          </cell>
          <cell r="AH9769">
            <v>1</v>
          </cell>
          <cell r="AI9769" t="str">
            <v>019BO6217 MERCA SEPARADA</v>
          </cell>
          <cell r="AN9769" t="str">
            <v>Sí</v>
          </cell>
        </row>
        <row r="9770">
          <cell r="A9770">
            <v>405</v>
          </cell>
          <cell r="B9770" t="str">
            <v>paolaschwindt017@gmail.com</v>
          </cell>
          <cell r="AF9770" t="str">
            <v>BOWL CAPACIDAD 2.5 LTS (Blanco)</v>
          </cell>
          <cell r="AG9770" t="str">
            <v>216.7</v>
          </cell>
          <cell r="AH9770">
            <v>1</v>
          </cell>
          <cell r="AI9770" t="str">
            <v>BP02001</v>
          </cell>
          <cell r="AN9770" t="str">
            <v>Sí</v>
          </cell>
        </row>
        <row r="9771">
          <cell r="A9771">
            <v>405</v>
          </cell>
          <cell r="B9771" t="str">
            <v>paolaschwindt017@gmail.com</v>
          </cell>
          <cell r="AF9771" t="str">
            <v>PROMO: BUDINERA + TARTERA + BATIDOR SEMIAUTOMATICO</v>
          </cell>
          <cell r="AG9771">
            <v>899</v>
          </cell>
          <cell r="AH9771">
            <v>1</v>
          </cell>
          <cell r="AI9771" t="str">
            <v>046BA4829//046BA4836//046BA4824</v>
          </cell>
          <cell r="AN9771" t="str">
            <v>Sí</v>
          </cell>
        </row>
        <row r="9772">
          <cell r="A9772">
            <v>404</v>
          </cell>
          <cell r="B9772" t="str">
            <v>carmelamignone@gmail.com</v>
          </cell>
          <cell r="C9772">
            <v>43979</v>
          </cell>
          <cell r="D9772" t="str">
            <v>Abierta</v>
          </cell>
          <cell r="E9772" t="str">
            <v>Recibido</v>
          </cell>
          <cell r="F9772" t="str">
            <v>Enviado</v>
          </cell>
          <cell r="G9772" t="str">
            <v>ARS</v>
          </cell>
          <cell r="H9772">
            <v>1799</v>
          </cell>
          <cell r="I9772">
            <v>0</v>
          </cell>
          <cell r="J9772">
            <v>0</v>
          </cell>
          <cell r="K9772">
            <v>1799</v>
          </cell>
          <cell r="L9772" t="str">
            <v>Carmela Mignone</v>
          </cell>
          <cell r="M9772">
            <v>34583591</v>
          </cell>
          <cell r="N9772">
            <v>1121575772</v>
          </cell>
          <cell r="O9772" t="str">
            <v>Carmela Mignone</v>
          </cell>
          <cell r="P9772">
            <v>1121575772</v>
          </cell>
          <cell r="Q9772" t="str">
            <v>Dr. Rene Favaloro 3400</v>
          </cell>
          <cell r="R9772">
            <v>1646</v>
          </cell>
          <cell r="S9772" t="str">
            <v>411B</v>
          </cell>
          <cell r="T9772" t="str">
            <v>Arboris la horqueta</v>
          </cell>
          <cell r="U9772" t="str">
            <v>Victoria</v>
          </cell>
          <cell r="V9772">
            <v>1646</v>
          </cell>
          <cell r="W9772" t="str">
            <v>Gran Buenos Aires</v>
          </cell>
          <cell r="Y9772" t="str">
            <v>SIN CARGO (CABA Y GRAN PARTE DE GBA)</v>
          </cell>
          <cell r="Z9772" t="str">
            <v>Mercado Pago</v>
          </cell>
          <cell r="AD9772">
            <v>43979</v>
          </cell>
          <cell r="AE9772">
            <v>43983</v>
          </cell>
          <cell r="AF9772" t="str">
            <v>SET: BALDE CENTRIFUGADOR + 1 TRAPEADOR CON MOPA+ REPUESTO MOPA</v>
          </cell>
          <cell r="AG9772">
            <v>1799</v>
          </cell>
          <cell r="AH9772">
            <v>1</v>
          </cell>
          <cell r="AI9772" t="str">
            <v>046LI6698</v>
          </cell>
          <cell r="AJ9772" t="str">
            <v>Móvil</v>
          </cell>
          <cell r="AK9772" t="str">
            <v xml:space="preserve">LLEGA 2-06 ENTRE 8 Y 17 HORAS </v>
          </cell>
          <cell r="AL9772">
            <v>1501091888</v>
          </cell>
          <cell r="AM9772">
            <v>212740938</v>
          </cell>
          <cell r="AN9772" t="str">
            <v>Sí</v>
          </cell>
        </row>
        <row r="9773">
          <cell r="A9773">
            <v>403</v>
          </cell>
          <cell r="B9773" t="str">
            <v>daisijazmin@gmail.com</v>
          </cell>
          <cell r="C9773">
            <v>43979</v>
          </cell>
          <cell r="D9773" t="str">
            <v>Abierta</v>
          </cell>
          <cell r="E9773" t="str">
            <v>Recibido</v>
          </cell>
          <cell r="F9773" t="str">
            <v>Enviado</v>
          </cell>
          <cell r="G9773" t="str">
            <v>ARS</v>
          </cell>
          <cell r="H9773" t="str">
            <v>1148.59</v>
          </cell>
          <cell r="I9773" t="str">
            <v>172.29</v>
          </cell>
          <cell r="J9773">
            <v>0</v>
          </cell>
          <cell r="K9773" t="str">
            <v>976.3</v>
          </cell>
          <cell r="L9773" t="str">
            <v>Daisi Gonzalez</v>
          </cell>
          <cell r="M9773">
            <v>38590029</v>
          </cell>
          <cell r="N9773">
            <v>1164390143</v>
          </cell>
          <cell r="O9773" t="str">
            <v>Daisi Gonzalez</v>
          </cell>
          <cell r="P9773">
            <v>1164390143</v>
          </cell>
          <cell r="Q9773" t="str">
            <v>Santa rosa</v>
          </cell>
          <cell r="R9773">
            <v>2467</v>
          </cell>
          <cell r="T9773" t="str">
            <v>Castelar</v>
          </cell>
          <cell r="U9773" t="str">
            <v>Morón</v>
          </cell>
          <cell r="V9773">
            <v>1712</v>
          </cell>
          <cell r="W9773" t="str">
            <v>Gran Buenos Aires</v>
          </cell>
          <cell r="Y9773" t="str">
            <v>SIN CARGO (CABA Y GRAN PARTE DE GBA)</v>
          </cell>
          <cell r="Z9773" t="str">
            <v>Mercado Pago</v>
          </cell>
          <cell r="AA9773" t="str">
            <v>STEPHANIE1</v>
          </cell>
          <cell r="AD9773">
            <v>43979</v>
          </cell>
          <cell r="AE9773">
            <v>43983</v>
          </cell>
          <cell r="AF9773" t="str">
            <v>CORTINA DE BAÑO BLANCA 180 X 200 CM</v>
          </cell>
          <cell r="AG9773" t="str">
            <v>1148.59</v>
          </cell>
          <cell r="AH9773">
            <v>1</v>
          </cell>
          <cell r="AI9773" t="str">
            <v>AB7346</v>
          </cell>
          <cell r="AJ9773" t="str">
            <v>Móvil</v>
          </cell>
          <cell r="AK9773" t="str">
            <v xml:space="preserve">LLEGA 2-06 ENTRE 8 Y 17 HORAS </v>
          </cell>
          <cell r="AL9773">
            <v>1500962300</v>
          </cell>
          <cell r="AM9773">
            <v>209703413</v>
          </cell>
          <cell r="AN9773" t="str">
            <v>Sí</v>
          </cell>
        </row>
        <row r="9774">
          <cell r="A9774">
            <v>402</v>
          </cell>
          <cell r="B9774" t="str">
            <v>camilakattan1@gmail.com</v>
          </cell>
          <cell r="C9774">
            <v>43979</v>
          </cell>
          <cell r="D9774" t="str">
            <v>Abierta</v>
          </cell>
          <cell r="E9774" t="str">
            <v>Recibido</v>
          </cell>
          <cell r="F9774" t="str">
            <v>Enviado</v>
          </cell>
          <cell r="G9774" t="str">
            <v>ARS</v>
          </cell>
          <cell r="H9774" t="str">
            <v>987.94</v>
          </cell>
          <cell r="I9774">
            <v>0</v>
          </cell>
          <cell r="J9774">
            <v>0</v>
          </cell>
          <cell r="K9774" t="str">
            <v>987.94</v>
          </cell>
          <cell r="L9774" t="str">
            <v>Camila Kattan</v>
          </cell>
          <cell r="M9774">
            <v>40513023</v>
          </cell>
          <cell r="N9774">
            <v>49735106</v>
          </cell>
          <cell r="O9774" t="str">
            <v>Camila Kattan</v>
          </cell>
          <cell r="P9774">
            <v>49735106</v>
          </cell>
          <cell r="Q9774" t="str">
            <v>Hipolito Yrigoyen</v>
          </cell>
          <cell r="R9774">
            <v>3722</v>
          </cell>
          <cell r="S9774" t="str">
            <v>7C (NO FUNCIONA,TOCAN Y BAJO DIRECTO)</v>
          </cell>
          <cell r="T9774" t="str">
            <v>Almagro</v>
          </cell>
          <cell r="U9774" t="str">
            <v>Caba</v>
          </cell>
          <cell r="V9774">
            <v>1408</v>
          </cell>
          <cell r="W9774" t="str">
            <v>Capital Federal</v>
          </cell>
          <cell r="Y9774" t="str">
            <v>SIN CARGO (CABA Y GRAN PARTE DE GBA)</v>
          </cell>
          <cell r="Z9774" t="str">
            <v>Mercado Pago</v>
          </cell>
          <cell r="AB9774" t="str">
            <v xml:space="preserve">Hola! No funciona el timbre, asique por favor cuanto toquen timbre aguarden que bajo sin responderles! </v>
          </cell>
          <cell r="AD9774">
            <v>43979</v>
          </cell>
          <cell r="AE9774">
            <v>43983</v>
          </cell>
          <cell r="AF9774" t="str">
            <v>PROMO: BUDINERA + TARTERA + BATIDOR SEMIAUTOMATICO</v>
          </cell>
          <cell r="AG9774">
            <v>899</v>
          </cell>
          <cell r="AH9774">
            <v>1</v>
          </cell>
          <cell r="AI9774" t="str">
            <v>046BA4829//046BA4836//046BA4824</v>
          </cell>
          <cell r="AJ9774" t="str">
            <v>Web</v>
          </cell>
          <cell r="AK9774" t="str">
            <v>LLEGO 1-06 !</v>
          </cell>
          <cell r="AL9774">
            <v>1500599145</v>
          </cell>
          <cell r="AM9774">
            <v>212498416</v>
          </cell>
          <cell r="AN9774" t="str">
            <v>Sí</v>
          </cell>
        </row>
        <row r="9775">
          <cell r="A9775">
            <v>402</v>
          </cell>
          <cell r="B9775" t="str">
            <v>camilakattan1@gmail.com</v>
          </cell>
          <cell r="AF9775" t="str">
            <v>ESPATULAS PLASTICO (Verde)</v>
          </cell>
          <cell r="AG9775" t="str">
            <v>88.94</v>
          </cell>
          <cell r="AH9775">
            <v>1</v>
          </cell>
          <cell r="AI9775" t="str">
            <v>019BA7572BA</v>
          </cell>
          <cell r="AN9775" t="str">
            <v>Sí</v>
          </cell>
        </row>
        <row r="9776">
          <cell r="A9776">
            <v>401</v>
          </cell>
          <cell r="B9776" t="str">
            <v>myriamfreaza@gmail.com</v>
          </cell>
          <cell r="C9776">
            <v>43979</v>
          </cell>
          <cell r="D9776" t="str">
            <v>Abierta</v>
          </cell>
          <cell r="E9776" t="str">
            <v>Recibido</v>
          </cell>
          <cell r="F9776" t="str">
            <v>Enviado</v>
          </cell>
          <cell r="G9776" t="str">
            <v>ARS</v>
          </cell>
          <cell r="H9776" t="str">
            <v>2585.09</v>
          </cell>
          <cell r="I9776">
            <v>0</v>
          </cell>
          <cell r="J9776">
            <v>0</v>
          </cell>
          <cell r="K9776" t="str">
            <v>2585.09</v>
          </cell>
          <cell r="L9776" t="str">
            <v>Myriam Freaza</v>
          </cell>
          <cell r="M9776">
            <v>13005609</v>
          </cell>
          <cell r="N9776">
            <v>111558037354</v>
          </cell>
          <cell r="O9776" t="str">
            <v>Myriam Freaza</v>
          </cell>
          <cell r="P9776">
            <v>111558037354</v>
          </cell>
          <cell r="Q9776" t="str">
            <v>Av José María Moreno</v>
          </cell>
          <cell r="R9776">
            <v>307</v>
          </cell>
          <cell r="S9776" t="str">
            <v>piso 6</v>
          </cell>
          <cell r="T9776" t="str">
            <v>Caballito</v>
          </cell>
          <cell r="U9776" t="str">
            <v>Ciudad Autónoma de Buenos Aires</v>
          </cell>
          <cell r="V9776">
            <v>1424</v>
          </cell>
          <cell r="W9776" t="str">
            <v>Capital Federal</v>
          </cell>
          <cell r="Y9776" t="str">
            <v>SIN CARGO (CABA Y GRAN PARTE DE GBA)</v>
          </cell>
          <cell r="Z9776" t="str">
            <v>Mercado Pago</v>
          </cell>
          <cell r="AB9776" t="str">
            <v xml:space="preserve">Solicito que el la compra del "balde plástico transparente" sea color verde, también podría ser amarillo. Otro color NO, les agradecería mucho el envío lo mas pronto que puedan.  Saludos cordiales, Myriam </v>
          </cell>
          <cell r="AD9776">
            <v>43979</v>
          </cell>
          <cell r="AE9776">
            <v>43983</v>
          </cell>
          <cell r="AF9776" t="str">
            <v>PROMO: MOPA PREMIUM + TRAPEADOR DE MANO</v>
          </cell>
          <cell r="AG9776">
            <v>2099</v>
          </cell>
          <cell r="AH9776">
            <v>1</v>
          </cell>
          <cell r="AI9776" t="str">
            <v>046LI6698//046LI7902</v>
          </cell>
          <cell r="AJ9776" t="str">
            <v>Web</v>
          </cell>
          <cell r="AK9776" t="str">
            <v>LLEGO 1-06 !</v>
          </cell>
          <cell r="AL9776">
            <v>1500504701</v>
          </cell>
          <cell r="AM9776">
            <v>212448196</v>
          </cell>
          <cell r="AN9776" t="str">
            <v>Sí</v>
          </cell>
        </row>
        <row r="9777">
          <cell r="A9777">
            <v>401</v>
          </cell>
          <cell r="B9777" t="str">
            <v>myriamfreaza@gmail.com</v>
          </cell>
          <cell r="AF9777" t="str">
            <v>BALDE PLASTICO TRANSPARENTE VARIOS COLORES (Verde)</v>
          </cell>
          <cell r="AG9777" t="str">
            <v>486.09</v>
          </cell>
          <cell r="AH9777">
            <v>1</v>
          </cell>
          <cell r="AI9777">
            <v>5737</v>
          </cell>
          <cell r="AN9777" t="str">
            <v>Sí</v>
          </cell>
        </row>
        <row r="9778">
          <cell r="A9778">
            <v>400</v>
          </cell>
          <cell r="B9778" t="str">
            <v>romilaniado1@gmail.com</v>
          </cell>
          <cell r="C9778">
            <v>43979</v>
          </cell>
          <cell r="D9778" t="str">
            <v>Abierta</v>
          </cell>
          <cell r="E9778" t="str">
            <v>Recibido</v>
          </cell>
          <cell r="F9778" t="str">
            <v>Enviado</v>
          </cell>
          <cell r="G9778" t="str">
            <v>ARS</v>
          </cell>
          <cell r="H9778" t="str">
            <v>588.02</v>
          </cell>
          <cell r="I9778">
            <v>0</v>
          </cell>
          <cell r="J9778">
            <v>0</v>
          </cell>
          <cell r="K9778" t="str">
            <v>588.02</v>
          </cell>
          <cell r="L9778" t="str">
            <v>Romina Laniado</v>
          </cell>
          <cell r="M9778">
            <v>30477279</v>
          </cell>
          <cell r="N9778">
            <v>1125016008</v>
          </cell>
          <cell r="O9778" t="str">
            <v>Romina laniado</v>
          </cell>
          <cell r="P9778">
            <v>1125016008</v>
          </cell>
          <cell r="Q9778" t="str">
            <v>Vidal</v>
          </cell>
          <cell r="R9778">
            <v>1959</v>
          </cell>
          <cell r="S9778" t="str">
            <v>1a</v>
          </cell>
          <cell r="T9778" t="str">
            <v>belgrano</v>
          </cell>
          <cell r="U9778" t="str">
            <v>Caba</v>
          </cell>
          <cell r="V9778">
            <v>1428</v>
          </cell>
          <cell r="W9778" t="str">
            <v>Capital Federal</v>
          </cell>
          <cell r="Y9778" t="str">
            <v>SIN CARGO (CABA Y GRAN PARTE DE GBA)</v>
          </cell>
          <cell r="Z9778" t="str">
            <v>Mercado Pago</v>
          </cell>
          <cell r="AB9778" t="str">
            <v>hola si me pueden llamar o tocar porteria q el timbre se escucha muy bajo. 1125016008 romina</v>
          </cell>
          <cell r="AD9778">
            <v>43979</v>
          </cell>
          <cell r="AE9778">
            <v>43983</v>
          </cell>
          <cell r="AF9778" t="str">
            <v>SECAPLATOS SILICONA 30.5 X 20.5 CM (Verde)</v>
          </cell>
          <cell r="AG9778" t="str">
            <v>294.01</v>
          </cell>
          <cell r="AH9778">
            <v>1</v>
          </cell>
          <cell r="AI9778" t="str">
            <v>BA3015 MERCA SEPA</v>
          </cell>
          <cell r="AJ9778" t="str">
            <v>Web</v>
          </cell>
          <cell r="AK9778" t="str">
            <v>LLEGO 1-06 !</v>
          </cell>
          <cell r="AL9778">
            <v>1500485671</v>
          </cell>
          <cell r="AM9778">
            <v>212435288</v>
          </cell>
          <cell r="AN9778" t="str">
            <v>Sí</v>
          </cell>
        </row>
        <row r="9779">
          <cell r="A9779">
            <v>400</v>
          </cell>
          <cell r="B9779" t="str">
            <v>romilaniado1@gmail.com</v>
          </cell>
          <cell r="AF9779" t="str">
            <v>SECAPLATOS SILICONA 30.5 X 20.5 CM (Rojo)</v>
          </cell>
          <cell r="AG9779" t="str">
            <v>294.01</v>
          </cell>
          <cell r="AH9779">
            <v>1</v>
          </cell>
          <cell r="AI9779" t="str">
            <v>BA3015</v>
          </cell>
          <cell r="AN9779" t="str">
            <v>Sí</v>
          </cell>
        </row>
        <row r="9780">
          <cell r="A9780">
            <v>399</v>
          </cell>
          <cell r="B9780" t="str">
            <v>jwalsh@udesa.edu.ar</v>
          </cell>
          <cell r="C9780">
            <v>43979</v>
          </cell>
          <cell r="D9780" t="str">
            <v>Abierta</v>
          </cell>
          <cell r="E9780" t="str">
            <v>Recibido</v>
          </cell>
          <cell r="F9780" t="str">
            <v>Enviado</v>
          </cell>
          <cell r="G9780" t="str">
            <v>ARS</v>
          </cell>
          <cell r="H9780" t="str">
            <v>7467.32</v>
          </cell>
          <cell r="I9780" t="str">
            <v>1120.1</v>
          </cell>
          <cell r="J9780">
            <v>0</v>
          </cell>
          <cell r="K9780" t="str">
            <v>6347.22</v>
          </cell>
          <cell r="L9780" t="str">
            <v>Julia Walsh</v>
          </cell>
          <cell r="M9780">
            <v>42013588</v>
          </cell>
          <cell r="N9780">
            <v>36539586</v>
          </cell>
          <cell r="O9780" t="str">
            <v>Julia Walsh</v>
          </cell>
          <cell r="P9780">
            <v>36539586</v>
          </cell>
          <cell r="Q9780" t="str">
            <v>Lavalle</v>
          </cell>
          <cell r="R9780">
            <v>1996</v>
          </cell>
          <cell r="S9780" t="str">
            <v>Casa (esquina calle Alvear)</v>
          </cell>
          <cell r="T9780" t="str">
            <v>Martinez</v>
          </cell>
          <cell r="U9780" t="str">
            <v>Buenos Aires</v>
          </cell>
          <cell r="V9780">
            <v>1640</v>
          </cell>
          <cell r="W9780" t="str">
            <v>Gran Buenos Aires</v>
          </cell>
          <cell r="Y9780" t="str">
            <v>SIN CARGO (CABA Y GRAN PARTE DE GBA)</v>
          </cell>
          <cell r="Z9780" t="str">
            <v>Mercado Pago</v>
          </cell>
          <cell r="AA9780" t="str">
            <v>STEPHANIE1</v>
          </cell>
          <cell r="AD9780">
            <v>43979</v>
          </cell>
          <cell r="AE9780">
            <v>43983</v>
          </cell>
          <cell r="AF9780" t="str">
            <v>ESPECIERO 6 PIEZAS DE ACERO INOXIDABLE 20X20 CM</v>
          </cell>
          <cell r="AG9780" t="str">
            <v>1534.74</v>
          </cell>
          <cell r="AH9780">
            <v>1</v>
          </cell>
          <cell r="AI9780" t="str">
            <v>BA8194</v>
          </cell>
          <cell r="AJ9780" t="str">
            <v>Web</v>
          </cell>
          <cell r="AK9780" t="str">
            <v>LLEGA MARTES 02-06 DE 8 A 17HS</v>
          </cell>
          <cell r="AL9780">
            <v>1500344278</v>
          </cell>
          <cell r="AM9780">
            <v>212382905</v>
          </cell>
          <cell r="AN9780" t="str">
            <v>Sí</v>
          </cell>
        </row>
        <row r="9781">
          <cell r="A9781">
            <v>399</v>
          </cell>
          <cell r="B9781" t="str">
            <v>jwalsh@udesa.edu.ar</v>
          </cell>
          <cell r="AF9781" t="str">
            <v>MOLDE BUDINERA</v>
          </cell>
          <cell r="AG9781" t="str">
            <v>442.2</v>
          </cell>
          <cell r="AH9781">
            <v>1</v>
          </cell>
          <cell r="AI9781" t="str">
            <v>046BA4829</v>
          </cell>
          <cell r="AN9781" t="str">
            <v>Sí</v>
          </cell>
        </row>
        <row r="9782">
          <cell r="A9782">
            <v>399</v>
          </cell>
          <cell r="B9782" t="str">
            <v>jwalsh@udesa.edu.ar</v>
          </cell>
          <cell r="AF9782" t="str">
            <v>PERCHERO DE PIE EXHIBIDOR TIPO NÓRDICO ESCANDINAVO DOBLE ESTANTE</v>
          </cell>
          <cell r="AG9782" t="str">
            <v>5490.38</v>
          </cell>
          <cell r="AH9782">
            <v>1</v>
          </cell>
          <cell r="AI9782" t="str">
            <v>ML0002</v>
          </cell>
          <cell r="AN9782" t="str">
            <v>Sí</v>
          </cell>
        </row>
        <row r="9783">
          <cell r="A9783">
            <v>398</v>
          </cell>
          <cell r="B9783" t="str">
            <v>andreayasminamercado@gmail.com</v>
          </cell>
          <cell r="C9783">
            <v>43979</v>
          </cell>
          <cell r="D9783" t="str">
            <v>Abierta</v>
          </cell>
          <cell r="E9783" t="str">
            <v>Recibido</v>
          </cell>
          <cell r="F9783" t="str">
            <v>Enviado</v>
          </cell>
          <cell r="G9783" t="str">
            <v>ARS</v>
          </cell>
          <cell r="H9783" t="str">
            <v>2418.43</v>
          </cell>
          <cell r="I9783">
            <v>0</v>
          </cell>
          <cell r="J9783">
            <v>0</v>
          </cell>
          <cell r="K9783" t="str">
            <v>2418.43</v>
          </cell>
          <cell r="L9783" t="str">
            <v>Andrea Mercado</v>
          </cell>
          <cell r="M9783">
            <v>33913523</v>
          </cell>
          <cell r="N9783">
            <v>1138611742</v>
          </cell>
          <cell r="O9783" t="str">
            <v>Andrea Mercado</v>
          </cell>
          <cell r="P9783">
            <v>1138611742</v>
          </cell>
          <cell r="Q9783" t="str">
            <v>Cochabamba</v>
          </cell>
          <cell r="R9783">
            <v>371</v>
          </cell>
          <cell r="S9783" t="str">
            <v>5 C</v>
          </cell>
          <cell r="T9783" t="str">
            <v>Banfield</v>
          </cell>
          <cell r="U9783" t="str">
            <v>Lomas de Zamora</v>
          </cell>
          <cell r="V9783">
            <v>1828</v>
          </cell>
          <cell r="W9783" t="str">
            <v>Gran Buenos Aires</v>
          </cell>
          <cell r="Y9783" t="str">
            <v>SIN CARGO (CABA Y GRAN PARTE DE GBA)</v>
          </cell>
          <cell r="Z9783" t="str">
            <v>Mercado Pago</v>
          </cell>
          <cell r="AD9783">
            <v>43979</v>
          </cell>
          <cell r="AE9783">
            <v>43983</v>
          </cell>
          <cell r="AF9783" t="str">
            <v>PERCHERO LLAVE GRIS CON 4 DIVISIONES DE 30X14CM</v>
          </cell>
          <cell r="AG9783" t="str">
            <v>619.43</v>
          </cell>
          <cell r="AH9783">
            <v>1</v>
          </cell>
          <cell r="AI9783" t="str">
            <v>DE7361</v>
          </cell>
          <cell r="AJ9783" t="str">
            <v>Web</v>
          </cell>
          <cell r="AK9783" t="str">
            <v>LLEGO 1-06 !</v>
          </cell>
          <cell r="AL9783">
            <v>1500319429</v>
          </cell>
          <cell r="AM9783">
            <v>212359160</v>
          </cell>
          <cell r="AN9783" t="str">
            <v>Sí</v>
          </cell>
        </row>
        <row r="9784">
          <cell r="A9784">
            <v>398</v>
          </cell>
          <cell r="B9784" t="str">
            <v>andreayasminamercado@gmail.com</v>
          </cell>
          <cell r="AF9784" t="str">
            <v>SET: BALDE CENTRIFUGADOR + 1 TRAPEADOR CON MOPA+ REPUESTO MOPA</v>
          </cell>
          <cell r="AG9784">
            <v>1799</v>
          </cell>
          <cell r="AH9784">
            <v>1</v>
          </cell>
          <cell r="AI9784" t="str">
            <v>046LI6698</v>
          </cell>
          <cell r="AN9784" t="str">
            <v>Sí</v>
          </cell>
        </row>
        <row r="9785">
          <cell r="A9785">
            <v>397</v>
          </cell>
          <cell r="B9785" t="str">
            <v>nataliabmagallan@gmail.com</v>
          </cell>
          <cell r="C9785">
            <v>43978</v>
          </cell>
          <cell r="D9785" t="str">
            <v>Abierta</v>
          </cell>
          <cell r="E9785" t="str">
            <v>Recibido</v>
          </cell>
          <cell r="F9785" t="str">
            <v>Enviado</v>
          </cell>
          <cell r="G9785" t="str">
            <v>ARS</v>
          </cell>
          <cell r="H9785" t="str">
            <v>1031.81</v>
          </cell>
          <cell r="I9785">
            <v>0</v>
          </cell>
          <cell r="J9785">
            <v>0</v>
          </cell>
          <cell r="K9785" t="str">
            <v>1031.81</v>
          </cell>
          <cell r="L9785" t="str">
            <v>Natalia Magallan</v>
          </cell>
          <cell r="M9785">
            <v>40142003</v>
          </cell>
          <cell r="N9785">
            <v>1165722415</v>
          </cell>
          <cell r="O9785" t="str">
            <v>Natalia Magallan</v>
          </cell>
          <cell r="P9785">
            <v>1165722415</v>
          </cell>
          <cell r="Q9785" t="str">
            <v>Pasaje Superí</v>
          </cell>
          <cell r="R9785">
            <v>1657</v>
          </cell>
          <cell r="T9785" t="str">
            <v>Dock sud</v>
          </cell>
          <cell r="U9785" t="str">
            <v>Avellaneda</v>
          </cell>
          <cell r="V9785">
            <v>1871</v>
          </cell>
          <cell r="W9785" t="str">
            <v>Gran Buenos Aires</v>
          </cell>
          <cell r="Y9785" t="str">
            <v>SIN CARGO (CABA Y GRAN PARTE DE GBA)</v>
          </cell>
          <cell r="Z9785" t="str">
            <v>Mercado Pago</v>
          </cell>
          <cell r="AD9785">
            <v>43978</v>
          </cell>
          <cell r="AE9785">
            <v>43983</v>
          </cell>
          <cell r="AF9785" t="str">
            <v>ESPATULAS PLASTICO (Rojo)</v>
          </cell>
          <cell r="AG9785" t="str">
            <v>88.94</v>
          </cell>
          <cell r="AH9785">
            <v>1</v>
          </cell>
          <cell r="AI9785" t="str">
            <v>019BA7572BA</v>
          </cell>
          <cell r="AJ9785" t="str">
            <v>Web</v>
          </cell>
          <cell r="AK9785" t="str">
            <v>LLEGO 1-06 !</v>
          </cell>
          <cell r="AL9785">
            <v>1345624220</v>
          </cell>
          <cell r="AM9785">
            <v>211947477</v>
          </cell>
          <cell r="AN9785" t="str">
            <v>Sí</v>
          </cell>
        </row>
        <row r="9786">
          <cell r="A9786">
            <v>397</v>
          </cell>
          <cell r="B9786" t="str">
            <v>nataliabmagallan@gmail.com</v>
          </cell>
          <cell r="AF9786" t="str">
            <v>RALLADOR DE MANO MEDIANO 20 CM</v>
          </cell>
          <cell r="AG9786" t="str">
            <v>43.87</v>
          </cell>
          <cell r="AH9786">
            <v>1</v>
          </cell>
          <cell r="AI9786" t="str">
            <v>BA7382</v>
          </cell>
          <cell r="AN9786" t="str">
            <v>Sí</v>
          </cell>
        </row>
        <row r="9787">
          <cell r="A9787">
            <v>397</v>
          </cell>
          <cell r="B9787" t="str">
            <v>nataliabmagallan@gmail.com</v>
          </cell>
          <cell r="AF9787" t="str">
            <v>PROMO: BUDINERA + TARTERA + BATIDOR SEMIAUTOMATICO</v>
          </cell>
          <cell r="AG9787">
            <v>899</v>
          </cell>
          <cell r="AH9787">
            <v>1</v>
          </cell>
          <cell r="AI9787" t="str">
            <v>046BA4829//046BA4836//046BA4824</v>
          </cell>
          <cell r="AN9787" t="str">
            <v>Sí</v>
          </cell>
        </row>
        <row r="9788">
          <cell r="A9788">
            <v>396</v>
          </cell>
          <cell r="B9788" t="str">
            <v>lilianameaglia@gmail.com</v>
          </cell>
          <cell r="C9788">
            <v>43978</v>
          </cell>
          <cell r="D9788" t="str">
            <v>Abierta</v>
          </cell>
          <cell r="E9788" t="str">
            <v>Recibido</v>
          </cell>
          <cell r="F9788" t="str">
            <v>Enviado</v>
          </cell>
          <cell r="G9788" t="str">
            <v>ARS</v>
          </cell>
          <cell r="H9788">
            <v>1799</v>
          </cell>
          <cell r="I9788">
            <v>0</v>
          </cell>
          <cell r="J9788">
            <v>0</v>
          </cell>
          <cell r="K9788">
            <v>1799</v>
          </cell>
          <cell r="L9788" t="str">
            <v>Liliana Meaglia</v>
          </cell>
          <cell r="M9788">
            <v>10383224</v>
          </cell>
          <cell r="N9788">
            <v>59607031</v>
          </cell>
          <cell r="O9788" t="str">
            <v>Liliana Meaglia</v>
          </cell>
          <cell r="P9788">
            <v>59607031</v>
          </cell>
          <cell r="Q9788" t="str">
            <v>Plaza</v>
          </cell>
          <cell r="R9788">
            <v>3364</v>
          </cell>
          <cell r="T9788" t="str">
            <v>Saavedra</v>
          </cell>
          <cell r="U9788" t="str">
            <v>Caba</v>
          </cell>
          <cell r="V9788">
            <v>1430</v>
          </cell>
          <cell r="W9788" t="str">
            <v>Capital Federal</v>
          </cell>
          <cell r="Y9788" t="str">
            <v>SIN CARGO (CABA Y GRAN PARTE DE GBA)</v>
          </cell>
          <cell r="Z9788" t="str">
            <v>Mercado Pago</v>
          </cell>
          <cell r="AD9788">
            <v>43978</v>
          </cell>
          <cell r="AE9788">
            <v>43979</v>
          </cell>
          <cell r="AF9788" t="str">
            <v>SET: BALDE CENTRIFUGADOR + 1 TRAPEADOR CON MOPA+ REPUESTO MOPA</v>
          </cell>
          <cell r="AG9788">
            <v>1799</v>
          </cell>
          <cell r="AH9788">
            <v>1</v>
          </cell>
          <cell r="AI9788" t="str">
            <v>046LI6698</v>
          </cell>
          <cell r="AJ9788" t="str">
            <v>Móvil</v>
          </cell>
          <cell r="AK9788" t="str">
            <v>LLEGA 29-05 ENTRE 8 Y 17 !</v>
          </cell>
          <cell r="AL9788">
            <v>1345366843</v>
          </cell>
          <cell r="AM9788">
            <v>211763131</v>
          </cell>
          <cell r="AN9788" t="str">
            <v>Sí</v>
          </cell>
        </row>
        <row r="9789">
          <cell r="A9789">
            <v>395</v>
          </cell>
          <cell r="B9789" t="str">
            <v>ayee.cosentino@gmail.com</v>
          </cell>
          <cell r="C9789">
            <v>43978</v>
          </cell>
          <cell r="D9789" t="str">
            <v>Abierta</v>
          </cell>
          <cell r="E9789" t="str">
            <v>Recibido</v>
          </cell>
          <cell r="F9789" t="str">
            <v>Enviado</v>
          </cell>
          <cell r="G9789" t="str">
            <v>ARS</v>
          </cell>
          <cell r="H9789" t="str">
            <v>812.94</v>
          </cell>
          <cell r="I9789" t="str">
            <v>121.94</v>
          </cell>
          <cell r="J9789">
            <v>0</v>
          </cell>
          <cell r="K9789">
            <v>691</v>
          </cell>
          <cell r="L9789" t="str">
            <v>Ayelen Cosentino</v>
          </cell>
          <cell r="M9789">
            <v>38616555</v>
          </cell>
          <cell r="N9789">
            <v>1162515069</v>
          </cell>
          <cell r="O9789" t="str">
            <v>Ayelen Cosentino</v>
          </cell>
          <cell r="P9789">
            <v>1162515069</v>
          </cell>
          <cell r="Q9789" t="str">
            <v>O'higgins</v>
          </cell>
          <cell r="R9789">
            <v>4679</v>
          </cell>
          <cell r="S9789" t="str">
            <v>Piso 8 depto 92</v>
          </cell>
          <cell r="T9789" t="str">
            <v>Núñez</v>
          </cell>
          <cell r="U9789" t="str">
            <v>Caba</v>
          </cell>
          <cell r="V9789">
            <v>1429</v>
          </cell>
          <cell r="W9789" t="str">
            <v>Capital Federal</v>
          </cell>
          <cell r="Y9789" t="str">
            <v>SIN CARGO (CABA Y GRAN PARTE DE GBA)</v>
          </cell>
          <cell r="Z9789" t="str">
            <v>Mercado Pago</v>
          </cell>
          <cell r="AA9789" t="str">
            <v>STEPHANIE1</v>
          </cell>
          <cell r="AD9789">
            <v>43978</v>
          </cell>
          <cell r="AE9789">
            <v>43979</v>
          </cell>
          <cell r="AF9789" t="str">
            <v>MOLDE TARTERA 27 CM DIAM</v>
          </cell>
          <cell r="AG9789" t="str">
            <v>281.8</v>
          </cell>
          <cell r="AH9789">
            <v>1</v>
          </cell>
          <cell r="AI9789" t="str">
            <v>046BA4836 CON EL 15%</v>
          </cell>
          <cell r="AJ9789" t="str">
            <v>Móvil</v>
          </cell>
          <cell r="AK9789" t="str">
            <v>LLEGA 29-05 ENTRE 8 Y 17 !</v>
          </cell>
          <cell r="AL9789">
            <v>1345170890</v>
          </cell>
          <cell r="AM9789">
            <v>207046473</v>
          </cell>
          <cell r="AN9789" t="str">
            <v>Sí</v>
          </cell>
        </row>
        <row r="9790">
          <cell r="A9790">
            <v>395</v>
          </cell>
          <cell r="B9790" t="str">
            <v>ayee.cosentino@gmail.com</v>
          </cell>
          <cell r="AF9790" t="str">
            <v>MOLDE BUDINERA</v>
          </cell>
          <cell r="AG9790" t="str">
            <v>442.2</v>
          </cell>
          <cell r="AH9790">
            <v>1</v>
          </cell>
          <cell r="AI9790" t="str">
            <v>046BA4829</v>
          </cell>
          <cell r="AN9790" t="str">
            <v>Sí</v>
          </cell>
        </row>
        <row r="9791">
          <cell r="A9791">
            <v>395</v>
          </cell>
          <cell r="B9791" t="str">
            <v>ayee.cosentino@gmail.com</v>
          </cell>
          <cell r="AF9791" t="str">
            <v>ESPATULAS PLASTICO (Rosa)</v>
          </cell>
          <cell r="AG9791" t="str">
            <v>88.94</v>
          </cell>
          <cell r="AH9791">
            <v>1</v>
          </cell>
          <cell r="AI9791" t="str">
            <v>019BA7572BA</v>
          </cell>
          <cell r="AN9791" t="str">
            <v>Sí</v>
          </cell>
        </row>
        <row r="9792">
          <cell r="A9792">
            <v>394</v>
          </cell>
          <cell r="B9792" t="str">
            <v>sol.vidal88@gmail.com</v>
          </cell>
          <cell r="C9792">
            <v>43978</v>
          </cell>
          <cell r="D9792" t="str">
            <v>Abierta</v>
          </cell>
          <cell r="E9792" t="str">
            <v>Recibido</v>
          </cell>
          <cell r="F9792" t="str">
            <v>Enviado</v>
          </cell>
          <cell r="G9792" t="str">
            <v>ARS</v>
          </cell>
          <cell r="H9792">
            <v>1799</v>
          </cell>
          <cell r="I9792">
            <v>0</v>
          </cell>
          <cell r="J9792">
            <v>0</v>
          </cell>
          <cell r="K9792">
            <v>1799</v>
          </cell>
          <cell r="L9792" t="str">
            <v>Marisol Vidal</v>
          </cell>
          <cell r="M9792">
            <v>33546279</v>
          </cell>
          <cell r="N9792">
            <v>59923037</v>
          </cell>
          <cell r="O9792" t="str">
            <v>Marisol Vidal</v>
          </cell>
          <cell r="P9792">
            <v>59923037</v>
          </cell>
          <cell r="Q9792" t="str">
            <v>Ing Luis Silveyra</v>
          </cell>
          <cell r="R9792">
            <v>3950</v>
          </cell>
          <cell r="T9792" t="str">
            <v>Carapachay</v>
          </cell>
          <cell r="U9792" t="str">
            <v>Vicente López</v>
          </cell>
          <cell r="V9792">
            <v>1605</v>
          </cell>
          <cell r="W9792" t="str">
            <v>Gran Buenos Aires</v>
          </cell>
          <cell r="Y9792" t="str">
            <v>SIN CARGO (CABA Y GRAN PARTE DE GBA)</v>
          </cell>
          <cell r="Z9792" t="str">
            <v>Mercado Pago</v>
          </cell>
          <cell r="AD9792">
            <v>43978</v>
          </cell>
          <cell r="AE9792">
            <v>43979</v>
          </cell>
          <cell r="AF9792" t="str">
            <v>SET: BALDE CENTRIFUGADOR + 1 TRAPEADOR CON MOPA+ REPUESTO MOPA</v>
          </cell>
          <cell r="AG9792">
            <v>1799</v>
          </cell>
          <cell r="AH9792">
            <v>1</v>
          </cell>
          <cell r="AI9792" t="str">
            <v>046LI6698</v>
          </cell>
          <cell r="AJ9792" t="str">
            <v>Móvil</v>
          </cell>
          <cell r="AK9792" t="str">
            <v>LLEGA 29-05 ENTRE 8 Y 17 !</v>
          </cell>
          <cell r="AL9792">
            <v>1345019154</v>
          </cell>
          <cell r="AM9792">
            <v>211583210</v>
          </cell>
          <cell r="AN9792" t="str">
            <v>Sí</v>
          </cell>
        </row>
        <row r="9793">
          <cell r="A9793">
            <v>393</v>
          </cell>
          <cell r="B9793" t="str">
            <v>carolinakass@hotmail.com</v>
          </cell>
          <cell r="C9793">
            <v>43978</v>
          </cell>
          <cell r="D9793" t="str">
            <v>Abierta</v>
          </cell>
          <cell r="E9793" t="str">
            <v>Recibido</v>
          </cell>
          <cell r="F9793" t="str">
            <v>Enviado</v>
          </cell>
          <cell r="G9793" t="str">
            <v>ARS</v>
          </cell>
          <cell r="H9793" t="str">
            <v>2490.91</v>
          </cell>
          <cell r="I9793" t="str">
            <v>373.64</v>
          </cell>
          <cell r="J9793">
            <v>0</v>
          </cell>
          <cell r="K9793" t="str">
            <v>2117.27</v>
          </cell>
          <cell r="L9793" t="str">
            <v>Maria Carolina Kass</v>
          </cell>
          <cell r="M9793">
            <v>28868487</v>
          </cell>
          <cell r="N9793">
            <v>2215116593</v>
          </cell>
          <cell r="O9793" t="str">
            <v>María Carolina Kass</v>
          </cell>
          <cell r="P9793">
            <v>2215116593</v>
          </cell>
          <cell r="Q9793" t="str">
            <v>Carhue</v>
          </cell>
          <cell r="R9793">
            <v>2556</v>
          </cell>
          <cell r="U9793" t="str">
            <v>Caba</v>
          </cell>
          <cell r="V9793">
            <v>1440</v>
          </cell>
          <cell r="W9793" t="str">
            <v>Capital Federal</v>
          </cell>
          <cell r="Y9793" t="str">
            <v>SIN CARGO (CABA Y GRAN PARTE DE GBA)</v>
          </cell>
          <cell r="Z9793" t="str">
            <v>Mercado Pago</v>
          </cell>
          <cell r="AA9793" t="str">
            <v>STEPHANIE1</v>
          </cell>
          <cell r="AB9793" t="str">
            <v>Domicilio REAL de entrega: Calle 8 N° 271 Depto 8A entre 37 y 38 de la Ciudad de La Plata CP 1900 - Pcia de BS AS</v>
          </cell>
          <cell r="AD9793">
            <v>43978</v>
          </cell>
          <cell r="AE9793">
            <v>43979</v>
          </cell>
          <cell r="AF9793" t="str">
            <v>BANDEJA BAMBOO BLANCA 35X4.5CM</v>
          </cell>
          <cell r="AG9793" t="str">
            <v>1951.91</v>
          </cell>
          <cell r="AH9793">
            <v>1</v>
          </cell>
          <cell r="AI9793" t="str">
            <v>BA7779</v>
          </cell>
          <cell r="AJ9793" t="str">
            <v>Web</v>
          </cell>
          <cell r="AK9793" t="str">
            <v>LLEGA 01-06 ENTRE 8 Y 17 !</v>
          </cell>
          <cell r="AL9793">
            <v>1344885732</v>
          </cell>
          <cell r="AM9793">
            <v>211514046</v>
          </cell>
          <cell r="AN9793" t="str">
            <v>Sí</v>
          </cell>
        </row>
        <row r="9794">
          <cell r="A9794">
            <v>393</v>
          </cell>
          <cell r="B9794" t="str">
            <v>carolinakass@hotmail.com</v>
          </cell>
          <cell r="AF9794" t="str">
            <v>BOWL BAMBOO GRIS 6X15CM</v>
          </cell>
          <cell r="AG9794">
            <v>539</v>
          </cell>
          <cell r="AH9794">
            <v>1</v>
          </cell>
          <cell r="AI9794" t="str">
            <v>BA7799</v>
          </cell>
          <cell r="AN9794" t="str">
            <v>Sí</v>
          </cell>
        </row>
        <row r="9795">
          <cell r="A9795">
            <v>392</v>
          </cell>
          <cell r="B9795" t="str">
            <v>aldu.vanina@gmail.com</v>
          </cell>
          <cell r="C9795">
            <v>43978</v>
          </cell>
          <cell r="D9795" t="str">
            <v>Abierta</v>
          </cell>
          <cell r="E9795" t="str">
            <v>Recibido</v>
          </cell>
          <cell r="F9795" t="str">
            <v>Enviado</v>
          </cell>
          <cell r="G9795" t="str">
            <v>ARS</v>
          </cell>
          <cell r="H9795" t="str">
            <v>1994.51</v>
          </cell>
          <cell r="I9795" t="str">
            <v>299.18</v>
          </cell>
          <cell r="J9795">
            <v>0</v>
          </cell>
          <cell r="K9795" t="str">
            <v>1695.33</v>
          </cell>
          <cell r="L9795" t="str">
            <v>aldana Patania</v>
          </cell>
          <cell r="M9795">
            <v>43875113</v>
          </cell>
          <cell r="N9795">
            <v>1139052006</v>
          </cell>
          <cell r="O9795" t="str">
            <v>Aldana Patania</v>
          </cell>
          <cell r="P9795">
            <v>1139052006</v>
          </cell>
          <cell r="Q9795" t="str">
            <v>Pasaje Ricardo Güiraldes</v>
          </cell>
          <cell r="R9795">
            <v>3160</v>
          </cell>
          <cell r="T9795" t="str">
            <v>Villa Lugano</v>
          </cell>
          <cell r="U9795" t="str">
            <v>Caba</v>
          </cell>
          <cell r="V9795">
            <v>1439</v>
          </cell>
          <cell r="W9795" t="str">
            <v>Capital Federal</v>
          </cell>
          <cell r="Y9795" t="str">
            <v>SIN CARGO (CABA Y GRAN PARTE DE GBA)</v>
          </cell>
          <cell r="Z9795" t="str">
            <v>Mercado Pago</v>
          </cell>
          <cell r="AA9795" t="str">
            <v>STEPHANIE1</v>
          </cell>
          <cell r="AD9795">
            <v>43978</v>
          </cell>
          <cell r="AE9795">
            <v>43979</v>
          </cell>
          <cell r="AF9795" t="str">
            <v>ESPEJO CON BASE DE MADERA MARRON CLARO 25.5 X 15 CM</v>
          </cell>
          <cell r="AG9795" t="str">
            <v>640.52</v>
          </cell>
          <cell r="AH9795">
            <v>1</v>
          </cell>
          <cell r="AI9795" t="str">
            <v>DE7595</v>
          </cell>
          <cell r="AJ9795" t="str">
            <v>Web</v>
          </cell>
          <cell r="AK9795" t="str">
            <v>LLEGA 29-05 ENTRE 8 Y 17 !</v>
          </cell>
          <cell r="AL9795">
            <v>1344850446</v>
          </cell>
          <cell r="AM9795">
            <v>211491806</v>
          </cell>
          <cell r="AN9795" t="str">
            <v>Sí</v>
          </cell>
        </row>
        <row r="9796">
          <cell r="A9796">
            <v>392</v>
          </cell>
          <cell r="B9796" t="str">
            <v>aldu.vanina@gmail.com</v>
          </cell>
          <cell r="AF9796" t="str">
            <v>SARTEN DE CERAMICA ANTIADHERENTE C/TAPA DE VIDRIO 26 CM</v>
          </cell>
          <cell r="AG9796" t="str">
            <v>1353.99</v>
          </cell>
          <cell r="AH9796">
            <v>1</v>
          </cell>
          <cell r="AI9796" t="str">
            <v>BA8172</v>
          </cell>
          <cell r="AN9796" t="str">
            <v>Sí</v>
          </cell>
        </row>
        <row r="9797">
          <cell r="A9797">
            <v>391</v>
          </cell>
          <cell r="B9797" t="str">
            <v>anabelcapizzi@gmail.com</v>
          </cell>
          <cell r="C9797">
            <v>43978</v>
          </cell>
          <cell r="D9797" t="str">
            <v>Abierta</v>
          </cell>
          <cell r="E9797" t="str">
            <v>Recibido</v>
          </cell>
          <cell r="F9797" t="str">
            <v>Enviado</v>
          </cell>
          <cell r="G9797" t="str">
            <v>ARS</v>
          </cell>
          <cell r="H9797" t="str">
            <v>2093.01</v>
          </cell>
          <cell r="I9797" t="str">
            <v>44.1</v>
          </cell>
          <cell r="J9797">
            <v>0</v>
          </cell>
          <cell r="K9797" t="str">
            <v>2048.91</v>
          </cell>
          <cell r="L9797" t="str">
            <v>Anabel Capizzi</v>
          </cell>
          <cell r="M9797">
            <v>32947181</v>
          </cell>
          <cell r="N9797">
            <v>42831960</v>
          </cell>
          <cell r="O9797" t="str">
            <v>Anabel Capizzi</v>
          </cell>
          <cell r="P9797">
            <v>42831960</v>
          </cell>
          <cell r="Q9797" t="str">
            <v>Belelli</v>
          </cell>
          <cell r="R9797">
            <v>198</v>
          </cell>
          <cell r="S9797" t="str">
            <v>Casa</v>
          </cell>
          <cell r="T9797" t="str">
            <v>Lomas de Zamora</v>
          </cell>
          <cell r="U9797" t="str">
            <v>Lomas de Zamora</v>
          </cell>
          <cell r="V9797">
            <v>1832</v>
          </cell>
          <cell r="W9797" t="str">
            <v>Gran Buenos Aires</v>
          </cell>
          <cell r="Y9797" t="str">
            <v>SIN CARGO (CABA Y GRAN PARTE DE GBA)</v>
          </cell>
          <cell r="Z9797" t="str">
            <v>Mercado Pago</v>
          </cell>
          <cell r="AA9797" t="str">
            <v>STEPHANIE1</v>
          </cell>
          <cell r="AB9797" t="str">
            <v>La dirección de mi casa es BELELLI 198, entre calles Saenz y Boedo, pero está mal la numeración y NO QUEDA EN LA ESQUINA. Es desde Saenz la tercera casa, de rejas grises.</v>
          </cell>
          <cell r="AD9797">
            <v>43978</v>
          </cell>
          <cell r="AE9797">
            <v>43979</v>
          </cell>
          <cell r="AF9797" t="str">
            <v>SECAPLATOS SILICONA 30.5 X 20.5 CM (Rojo)</v>
          </cell>
          <cell r="AG9797" t="str">
            <v>294.01</v>
          </cell>
          <cell r="AH9797">
            <v>1</v>
          </cell>
          <cell r="AI9797" t="str">
            <v>BA3015</v>
          </cell>
          <cell r="AJ9797" t="str">
            <v>Web</v>
          </cell>
          <cell r="AK9797" t="str">
            <v>LLEGA 29-05 ENTRE 8 Y 17 !</v>
          </cell>
          <cell r="AL9797">
            <v>1344578132</v>
          </cell>
          <cell r="AM9797">
            <v>211376042</v>
          </cell>
          <cell r="AN9797" t="str">
            <v>Sí</v>
          </cell>
        </row>
        <row r="9798">
          <cell r="A9798">
            <v>391</v>
          </cell>
          <cell r="B9798" t="str">
            <v>anabelcapizzi@gmail.com</v>
          </cell>
          <cell r="AF9798" t="str">
            <v>SET: BALDE CENTRIFUGADOR + 1 TRAPEADOR CON MOPA+ REPUESTO MOPA</v>
          </cell>
          <cell r="AG9798">
            <v>1799</v>
          </cell>
          <cell r="AH9798">
            <v>1</v>
          </cell>
          <cell r="AI9798" t="str">
            <v>046LI6698</v>
          </cell>
          <cell r="AN9798" t="str">
            <v>Sí</v>
          </cell>
        </row>
        <row r="9799">
          <cell r="A9799">
            <v>390</v>
          </cell>
          <cell r="B9799" t="str">
            <v>azcona_laura@hotmail.com</v>
          </cell>
          <cell r="C9799">
            <v>43978</v>
          </cell>
          <cell r="D9799" t="str">
            <v>Abierta</v>
          </cell>
          <cell r="E9799" t="str">
            <v>Recibido</v>
          </cell>
          <cell r="F9799" t="str">
            <v>Enviado</v>
          </cell>
          <cell r="G9799" t="str">
            <v>ARS</v>
          </cell>
          <cell r="H9799" t="str">
            <v>433.54</v>
          </cell>
          <cell r="I9799">
            <v>0</v>
          </cell>
          <cell r="J9799">
            <v>0</v>
          </cell>
          <cell r="K9799" t="str">
            <v>433.54</v>
          </cell>
          <cell r="L9799" t="str">
            <v>Laura Azcona</v>
          </cell>
          <cell r="M9799">
            <v>24095013</v>
          </cell>
          <cell r="N9799">
            <v>2914449179</v>
          </cell>
          <cell r="O9799" t="str">
            <v>Laura Azcona</v>
          </cell>
          <cell r="P9799">
            <v>2914449179</v>
          </cell>
          <cell r="Q9799" t="str">
            <v>Carhue</v>
          </cell>
          <cell r="R9799">
            <v>2556</v>
          </cell>
          <cell r="U9799" t="str">
            <v>Caba</v>
          </cell>
          <cell r="V9799">
            <v>1440</v>
          </cell>
          <cell r="W9799" t="str">
            <v>Capital Federal</v>
          </cell>
          <cell r="Y9799" t="str">
            <v>SIN CARGO (CABA Y GRAN PARTE DE GBA)</v>
          </cell>
          <cell r="Z9799" t="str">
            <v>Mercado Pago</v>
          </cell>
          <cell r="AB9799" t="str">
            <v xml:space="preserve">Domicilio: Eduardo González 826 Provincia: Buenos Aires Ciudad: Bahía Blanca Código postal: 8000 </v>
          </cell>
          <cell r="AD9799">
            <v>43978</v>
          </cell>
          <cell r="AE9799">
            <v>43983</v>
          </cell>
          <cell r="AF9799" t="str">
            <v>SET X5 PICOS DE TORTA + MANGA 24CM</v>
          </cell>
          <cell r="AG9799" t="str">
            <v>433.54</v>
          </cell>
          <cell r="AH9799">
            <v>1</v>
          </cell>
          <cell r="AI9799" t="str">
            <v> 046BA4818</v>
          </cell>
          <cell r="AJ9799" t="str">
            <v>Móvil</v>
          </cell>
          <cell r="AK9799" t="str">
            <v>SALIO 29-05 AL CORREO !</v>
          </cell>
          <cell r="AL9799">
            <v>1344166597</v>
          </cell>
          <cell r="AM9799">
            <v>210761391</v>
          </cell>
          <cell r="AN9799" t="str">
            <v>Sí</v>
          </cell>
        </row>
        <row r="9800">
          <cell r="A9800">
            <v>389</v>
          </cell>
          <cell r="B9800" t="str">
            <v>delfilongueira@hotmail.com.ar</v>
          </cell>
          <cell r="C9800">
            <v>43977</v>
          </cell>
          <cell r="D9800" t="str">
            <v>Abierta</v>
          </cell>
          <cell r="E9800" t="str">
            <v>Recibido</v>
          </cell>
          <cell r="F9800" t="str">
            <v>Enviado</v>
          </cell>
          <cell r="G9800" t="str">
            <v>ARS</v>
          </cell>
          <cell r="H9800" t="str">
            <v>5536.44</v>
          </cell>
          <cell r="I9800" t="str">
            <v>695.62</v>
          </cell>
          <cell r="J9800">
            <v>0</v>
          </cell>
          <cell r="K9800" t="str">
            <v>4840.82</v>
          </cell>
          <cell r="L9800" t="str">
            <v>Delfina Longueira</v>
          </cell>
          <cell r="M9800">
            <v>41248145</v>
          </cell>
          <cell r="N9800">
            <v>2944339246</v>
          </cell>
          <cell r="O9800" t="str">
            <v>Delfina Longueira</v>
          </cell>
          <cell r="P9800">
            <v>2944339246</v>
          </cell>
          <cell r="Q9800" t="str">
            <v>Carhue</v>
          </cell>
          <cell r="R9800">
            <v>2556</v>
          </cell>
          <cell r="U9800" t="str">
            <v>Capital Federal</v>
          </cell>
          <cell r="V9800">
            <v>1440</v>
          </cell>
          <cell r="W9800" t="str">
            <v>Capital Federal</v>
          </cell>
          <cell r="Y9800" t="str">
            <v>SIN CARGO (CABA Y GRAN PARTE DE GBA)</v>
          </cell>
          <cell r="Z9800" t="str">
            <v>Mercado Pago</v>
          </cell>
          <cell r="AA9800" t="str">
            <v>STEPHANIE1</v>
          </cell>
          <cell r="AB9800" t="str">
            <v>Domicilio Calle: La Pampa N°1624 Ciudad: General Roca Provincia: Rio Negro Codigo Postal: 8332</v>
          </cell>
          <cell r="AD9800">
            <v>43977</v>
          </cell>
          <cell r="AE9800">
            <v>43979</v>
          </cell>
          <cell r="AF9800" t="str">
            <v>MOLDE P/PIZZA ANTIADHERENTE NEGRO 35 CM.</v>
          </cell>
          <cell r="AG9800" t="str">
            <v>802.68</v>
          </cell>
          <cell r="AH9800">
            <v>1</v>
          </cell>
          <cell r="AI9800" t="str">
            <v>043BA6160</v>
          </cell>
          <cell r="AJ9800" t="str">
            <v>Móvil</v>
          </cell>
          <cell r="AK9800" t="str">
            <v>LLEGA 29-05 ENTRE 8 Y 17 !</v>
          </cell>
          <cell r="AL9800">
            <v>1343204125</v>
          </cell>
          <cell r="AM9800">
            <v>205521843</v>
          </cell>
          <cell r="AN9800" t="str">
            <v>Sí</v>
          </cell>
        </row>
        <row r="9801">
          <cell r="A9801">
            <v>389</v>
          </cell>
          <cell r="B9801" t="str">
            <v>delfilongueira@hotmail.com.ar</v>
          </cell>
          <cell r="AF9801" t="str">
            <v>SET X5 PICOS DE TORTA + MANGA 24CM</v>
          </cell>
          <cell r="AG9801" t="str">
            <v>433.54</v>
          </cell>
          <cell r="AH9801">
            <v>1</v>
          </cell>
          <cell r="AI9801" t="str">
            <v> 046BA4818</v>
          </cell>
          <cell r="AN9801" t="str">
            <v>Sí</v>
          </cell>
        </row>
        <row r="9802">
          <cell r="A9802">
            <v>389</v>
          </cell>
          <cell r="B9802" t="str">
            <v>delfilongueira@hotmail.com.ar</v>
          </cell>
          <cell r="AF9802" t="str">
            <v>SARTEN DE CERAMICA ANTIADHERENTE C/TAPA DE VIDRIO 26 CM</v>
          </cell>
          <cell r="AG9802" t="str">
            <v>1353.99</v>
          </cell>
          <cell r="AH9802">
            <v>1</v>
          </cell>
          <cell r="AI9802" t="str">
            <v>BA8172</v>
          </cell>
          <cell r="AN9802" t="str">
            <v>Sí</v>
          </cell>
        </row>
        <row r="9803">
          <cell r="A9803">
            <v>389</v>
          </cell>
          <cell r="B9803" t="str">
            <v>delfilongueira@hotmail.com.ar</v>
          </cell>
          <cell r="AF9803" t="str">
            <v>MOLDE RAVIOLES CORAZON</v>
          </cell>
          <cell r="AG9803" t="str">
            <v>72.6</v>
          </cell>
          <cell r="AH9803">
            <v>2</v>
          </cell>
          <cell r="AI9803" t="str">
            <v>DIM2503LU</v>
          </cell>
          <cell r="AN9803" t="str">
            <v>Sí</v>
          </cell>
        </row>
        <row r="9804">
          <cell r="A9804">
            <v>389</v>
          </cell>
          <cell r="B9804" t="str">
            <v>delfilongueira@hotmail.com.ar</v>
          </cell>
          <cell r="AF9804" t="str">
            <v>PANERA HOME ARPILLERA C/LIENZO</v>
          </cell>
          <cell r="AG9804" t="str">
            <v>404.25</v>
          </cell>
          <cell r="AH9804">
            <v>1</v>
          </cell>
          <cell r="AI9804" t="str">
            <v>LO26003 LO TIENE LUCIANA</v>
          </cell>
          <cell r="AN9804" t="str">
            <v>Sí</v>
          </cell>
        </row>
        <row r="9805">
          <cell r="A9805">
            <v>389</v>
          </cell>
          <cell r="B9805" t="str">
            <v>delfilongueira@hotmail.com.ar</v>
          </cell>
          <cell r="AF9805" t="str">
            <v>PROMO: BUDINERA + TARTERA + BATIDOR SEMIAUTOMATICO</v>
          </cell>
          <cell r="AG9805">
            <v>899</v>
          </cell>
          <cell r="AH9805">
            <v>1</v>
          </cell>
          <cell r="AI9805" t="str">
            <v>046BA4829//046BA4836//046BA4824</v>
          </cell>
          <cell r="AN9805" t="str">
            <v>Sí</v>
          </cell>
        </row>
        <row r="9806">
          <cell r="A9806">
            <v>389</v>
          </cell>
          <cell r="B9806" t="str">
            <v>delfilongueira@hotmail.com.ar</v>
          </cell>
          <cell r="AF9806" t="str">
            <v>DISPENSER POLIRESINA CREMA</v>
          </cell>
          <cell r="AG9806" t="str">
            <v>845.49</v>
          </cell>
          <cell r="AH9806">
            <v>1</v>
          </cell>
          <cell r="AI9806" t="str">
            <v>AB7326</v>
          </cell>
          <cell r="AN9806" t="str">
            <v>Sí</v>
          </cell>
        </row>
        <row r="9807">
          <cell r="A9807">
            <v>389</v>
          </cell>
          <cell r="B9807" t="str">
            <v>delfilongueira@hotmail.com.ar</v>
          </cell>
          <cell r="AF9807" t="str">
            <v>RALLADOR LDE CITTRICOS LARGO C/MANGO PROTECTOR</v>
          </cell>
          <cell r="AG9807" t="str">
            <v>652.29</v>
          </cell>
          <cell r="AH9807">
            <v>1</v>
          </cell>
          <cell r="AI9807" t="str">
            <v>046BA6854</v>
          </cell>
          <cell r="AN9807" t="str">
            <v>Sí</v>
          </cell>
        </row>
        <row r="9808">
          <cell r="A9808">
            <v>388</v>
          </cell>
          <cell r="B9808" t="str">
            <v>antonela.ferrari@hotmail.com</v>
          </cell>
          <cell r="C9808">
            <v>43977</v>
          </cell>
          <cell r="D9808" t="str">
            <v>Abierta</v>
          </cell>
          <cell r="E9808" t="str">
            <v>Recibido</v>
          </cell>
          <cell r="F9808" t="str">
            <v>Enviado</v>
          </cell>
          <cell r="G9808" t="str">
            <v>ARS</v>
          </cell>
          <cell r="H9808" t="str">
            <v>2211.55</v>
          </cell>
          <cell r="I9808">
            <v>0</v>
          </cell>
          <cell r="J9808">
            <v>0</v>
          </cell>
          <cell r="K9808" t="str">
            <v>2211.55</v>
          </cell>
          <cell r="L9808" t="str">
            <v>Antonela Ferrari</v>
          </cell>
          <cell r="M9808">
            <v>34305307</v>
          </cell>
          <cell r="N9808">
            <v>1163361001</v>
          </cell>
          <cell r="O9808" t="str">
            <v>Antonela Ferrari</v>
          </cell>
          <cell r="P9808">
            <v>1163361001</v>
          </cell>
          <cell r="Q9808" t="str">
            <v>Montevideo</v>
          </cell>
          <cell r="R9808">
            <v>686</v>
          </cell>
          <cell r="S9808" t="str">
            <v>1C</v>
          </cell>
          <cell r="T9808" t="str">
            <v>San Nicolás</v>
          </cell>
          <cell r="U9808" t="str">
            <v>Caba</v>
          </cell>
          <cell r="V9808">
            <v>1019</v>
          </cell>
          <cell r="W9808" t="str">
            <v>Capital Federal</v>
          </cell>
          <cell r="Y9808" t="str">
            <v>SIN CARGO (CABA Y GRAN PARTE DE GBA)</v>
          </cell>
          <cell r="Z9808" t="str">
            <v>Mercado Pago</v>
          </cell>
          <cell r="AD9808">
            <v>43977</v>
          </cell>
          <cell r="AE9808">
            <v>43979</v>
          </cell>
          <cell r="AF9808" t="str">
            <v>FRASCO DE ACRILICO TAPA CELESTE 0.6 L</v>
          </cell>
          <cell r="AG9808" t="str">
            <v>195.85</v>
          </cell>
          <cell r="AH9808">
            <v>1</v>
          </cell>
          <cell r="AI9808" t="str">
            <v>BA4011</v>
          </cell>
          <cell r="AJ9808" t="str">
            <v>Web</v>
          </cell>
          <cell r="AK9808" t="str">
            <v>LLEGA 29-05 ENTRE 8 Y 17 !</v>
          </cell>
          <cell r="AL9808">
            <v>1342862648</v>
          </cell>
          <cell r="AM9808">
            <v>209954415</v>
          </cell>
          <cell r="AN9808" t="str">
            <v>Sí</v>
          </cell>
        </row>
        <row r="9809">
          <cell r="A9809">
            <v>388</v>
          </cell>
          <cell r="B9809" t="str">
            <v>antonela.ferrari@hotmail.com</v>
          </cell>
          <cell r="AF9809" t="str">
            <v>BOWL CAPACIDAD 2.5 LTS (Negro)</v>
          </cell>
          <cell r="AG9809" t="str">
            <v>216.7</v>
          </cell>
          <cell r="AH9809">
            <v>1</v>
          </cell>
          <cell r="AI9809" t="str">
            <v>BP02002 BIPO</v>
          </cell>
          <cell r="AN9809" t="str">
            <v>Sí</v>
          </cell>
        </row>
        <row r="9810">
          <cell r="A9810">
            <v>388</v>
          </cell>
          <cell r="B9810" t="str">
            <v>antonela.ferrari@hotmail.com</v>
          </cell>
          <cell r="AF9810" t="str">
            <v>SET: BALDE CENTRIFUGADOR + 1 TRAPEADOR CON MOPA+ REPUESTO MOPA</v>
          </cell>
          <cell r="AG9810">
            <v>1799</v>
          </cell>
          <cell r="AH9810">
            <v>1</v>
          </cell>
          <cell r="AI9810" t="str">
            <v>046LI6698</v>
          </cell>
          <cell r="AN9810" t="str">
            <v>Sí</v>
          </cell>
        </row>
        <row r="9811">
          <cell r="A9811">
            <v>387</v>
          </cell>
          <cell r="B9811" t="str">
            <v>gaby-agustoto@hotmail.com</v>
          </cell>
          <cell r="C9811">
            <v>43977</v>
          </cell>
          <cell r="D9811" t="str">
            <v>Abierta</v>
          </cell>
          <cell r="E9811" t="str">
            <v>Recibido</v>
          </cell>
          <cell r="F9811" t="str">
            <v>Enviado</v>
          </cell>
          <cell r="G9811" t="str">
            <v>ARS</v>
          </cell>
          <cell r="H9811" t="str">
            <v>1605.36</v>
          </cell>
          <cell r="I9811">
            <v>0</v>
          </cell>
          <cell r="J9811">
            <v>0</v>
          </cell>
          <cell r="K9811" t="str">
            <v>1605.36</v>
          </cell>
          <cell r="L9811" t="str">
            <v>Gabriela Maximov</v>
          </cell>
          <cell r="M9811">
            <v>27745394</v>
          </cell>
          <cell r="N9811">
            <v>49890927</v>
          </cell>
          <cell r="O9811" t="str">
            <v>Gabriela Maximov</v>
          </cell>
          <cell r="P9811">
            <v>49890927</v>
          </cell>
          <cell r="Q9811" t="str">
            <v>Justo Antonio Suárez</v>
          </cell>
          <cell r="R9811">
            <v>6602</v>
          </cell>
          <cell r="S9811" t="str">
            <v>Ed.6 Dto 17</v>
          </cell>
          <cell r="T9811" t="str">
            <v>Mataderos</v>
          </cell>
          <cell r="U9811" t="str">
            <v>Caba</v>
          </cell>
          <cell r="V9811">
            <v>1440</v>
          </cell>
          <cell r="W9811" t="str">
            <v>Capital Federal</v>
          </cell>
          <cell r="Y9811" t="str">
            <v>SIN CARGO (CABA Y GRAN PARTE DE GBA)</v>
          </cell>
          <cell r="Z9811" t="str">
            <v>Mercado Pago</v>
          </cell>
          <cell r="AD9811">
            <v>43977</v>
          </cell>
          <cell r="AE9811">
            <v>43979</v>
          </cell>
          <cell r="AF9811" t="str">
            <v>MOLDE P/PIZZA ANTIADHERENTE NEGRO 35 CM.</v>
          </cell>
          <cell r="AG9811" t="str">
            <v>802.68</v>
          </cell>
          <cell r="AH9811">
            <v>2</v>
          </cell>
          <cell r="AI9811" t="str">
            <v>043BA6160</v>
          </cell>
          <cell r="AJ9811" t="str">
            <v>Móvil</v>
          </cell>
          <cell r="AK9811" t="str">
            <v>LLEGA 29-05 ENTRE 8 Y 17 !</v>
          </cell>
          <cell r="AL9811">
            <v>1342833193</v>
          </cell>
          <cell r="AM9811">
            <v>210267677</v>
          </cell>
          <cell r="AN9811" t="str">
            <v>Sí</v>
          </cell>
        </row>
        <row r="9812">
          <cell r="A9812">
            <v>386</v>
          </cell>
          <cell r="B9812" t="str">
            <v>hourcademarialuz@hotmail.com</v>
          </cell>
          <cell r="C9812">
            <v>43977</v>
          </cell>
          <cell r="D9812" t="str">
            <v>Abierta</v>
          </cell>
          <cell r="E9812" t="str">
            <v>Recibido</v>
          </cell>
          <cell r="F9812" t="str">
            <v>Enviado</v>
          </cell>
          <cell r="G9812" t="str">
            <v>ARS</v>
          </cell>
          <cell r="H9812" t="str">
            <v>3956.3</v>
          </cell>
          <cell r="I9812" t="str">
            <v>593.44</v>
          </cell>
          <cell r="J9812">
            <v>0</v>
          </cell>
          <cell r="K9812" t="str">
            <v>3362.86</v>
          </cell>
          <cell r="L9812" t="str">
            <v>María Luz Hourcade</v>
          </cell>
          <cell r="M9812">
            <v>37034605</v>
          </cell>
          <cell r="N9812">
            <v>1125457851</v>
          </cell>
          <cell r="O9812" t="str">
            <v>María Luz Hourcade</v>
          </cell>
          <cell r="P9812">
            <v>1125457851</v>
          </cell>
          <cell r="Q9812" t="str">
            <v>Estanislao del campo</v>
          </cell>
          <cell r="R9812">
            <v>4159</v>
          </cell>
          <cell r="T9812" t="str">
            <v>El Dorado</v>
          </cell>
          <cell r="U9812" t="str">
            <v>Quilmes</v>
          </cell>
          <cell r="V9812">
            <v>1879</v>
          </cell>
          <cell r="W9812" t="str">
            <v>Gran Buenos Aires</v>
          </cell>
          <cell r="Y9812" t="str">
            <v>SIN CARGO (CABA Y GRAN PARTE DE GBA)</v>
          </cell>
          <cell r="Z9812" t="str">
            <v>Mercado Pago</v>
          </cell>
          <cell r="AA9812" t="str">
            <v>STEPHANIE1</v>
          </cell>
          <cell r="AD9812">
            <v>43977</v>
          </cell>
          <cell r="AE9812">
            <v>43979</v>
          </cell>
          <cell r="AF9812" t="str">
            <v>SECAPLATOS SILICONA 30.5 X 20.5 CM (Verde)</v>
          </cell>
          <cell r="AG9812" t="str">
            <v>294.01</v>
          </cell>
          <cell r="AH9812">
            <v>1</v>
          </cell>
          <cell r="AI9812" t="str">
            <v>BA3015 MERCA SEPA</v>
          </cell>
          <cell r="AJ9812" t="str">
            <v>Móvil</v>
          </cell>
          <cell r="AK9812" t="str">
            <v>LLEGA 29-05 ENTRE 8 Y 17 !</v>
          </cell>
          <cell r="AL9812">
            <v>1342787043</v>
          </cell>
          <cell r="AM9812">
            <v>208431219</v>
          </cell>
          <cell r="AN9812" t="str">
            <v>Sí</v>
          </cell>
        </row>
        <row r="9813">
          <cell r="A9813">
            <v>386</v>
          </cell>
          <cell r="B9813" t="str">
            <v>hourcademarialuz@hotmail.com</v>
          </cell>
          <cell r="AF9813" t="str">
            <v>SECAPLATOS SILICONA 30.5 X 20.5 CM (Rojo)</v>
          </cell>
          <cell r="AG9813" t="str">
            <v>294.01</v>
          </cell>
          <cell r="AH9813">
            <v>1</v>
          </cell>
          <cell r="AI9813" t="str">
            <v>BA3015</v>
          </cell>
          <cell r="AN9813" t="str">
            <v>Sí</v>
          </cell>
        </row>
        <row r="9814">
          <cell r="A9814">
            <v>386</v>
          </cell>
          <cell r="B9814" t="str">
            <v>hourcademarialuz@hotmail.com</v>
          </cell>
          <cell r="AF9814" t="str">
            <v>PACK X 6 VASO BELLIZE X 315ML</v>
          </cell>
          <cell r="AG9814" t="str">
            <v>715.18</v>
          </cell>
          <cell r="AH9814">
            <v>1</v>
          </cell>
          <cell r="AI9814" t="str">
            <v>TW88423</v>
          </cell>
          <cell r="AN9814" t="str">
            <v>Sí</v>
          </cell>
        </row>
        <row r="9815">
          <cell r="A9815">
            <v>386</v>
          </cell>
          <cell r="B9815" t="str">
            <v>hourcademarialuz@hotmail.com</v>
          </cell>
          <cell r="AF9815" t="str">
            <v>PANERA HOME ARPILLERA C/LIENZO</v>
          </cell>
          <cell r="AG9815" t="str">
            <v>404.25</v>
          </cell>
          <cell r="AH9815">
            <v>1</v>
          </cell>
          <cell r="AI9815" t="str">
            <v>LO26003 LO TIENE LUCIANA</v>
          </cell>
          <cell r="AN9815" t="str">
            <v>Sí</v>
          </cell>
        </row>
        <row r="9816">
          <cell r="A9816">
            <v>386</v>
          </cell>
          <cell r="B9816" t="str">
            <v>hourcademarialuz@hotmail.com</v>
          </cell>
          <cell r="AF9816" t="str">
            <v>TIMER PINGUINOS 4 COLORES 7 CM (Celeste)</v>
          </cell>
          <cell r="AG9816" t="str">
            <v>442.54</v>
          </cell>
          <cell r="AH9816">
            <v>1</v>
          </cell>
          <cell r="AN9816" t="str">
            <v>Sí</v>
          </cell>
        </row>
        <row r="9817">
          <cell r="A9817">
            <v>386</v>
          </cell>
          <cell r="B9817" t="str">
            <v>hourcademarialuz@hotmail.com</v>
          </cell>
          <cell r="AF9817" t="str">
            <v>PUFF REDONDO CHICO COLOR GRIS DE 30CM Y 30H</v>
          </cell>
          <cell r="AG9817" t="str">
            <v>1806.31</v>
          </cell>
          <cell r="AH9817">
            <v>1</v>
          </cell>
          <cell r="AI9817" t="str">
            <v>AS7256</v>
          </cell>
          <cell r="AN9817" t="str">
            <v>Sí</v>
          </cell>
        </row>
        <row r="9818">
          <cell r="A9818">
            <v>385</v>
          </cell>
          <cell r="B9818" t="str">
            <v>melaravena@hotmail.com</v>
          </cell>
          <cell r="C9818">
            <v>43977</v>
          </cell>
          <cell r="D9818" t="str">
            <v>Abierta</v>
          </cell>
          <cell r="E9818" t="str">
            <v>Recibido</v>
          </cell>
          <cell r="F9818" t="str">
            <v>Enviado</v>
          </cell>
          <cell r="G9818" t="str">
            <v>ARS</v>
          </cell>
          <cell r="H9818" t="str">
            <v>1933.84</v>
          </cell>
          <cell r="I9818">
            <v>0</v>
          </cell>
          <cell r="J9818">
            <v>0</v>
          </cell>
          <cell r="K9818" t="str">
            <v>1933.84</v>
          </cell>
          <cell r="L9818" t="str">
            <v>Melanie Aravena</v>
          </cell>
          <cell r="M9818">
            <v>39851829</v>
          </cell>
          <cell r="N9818">
            <v>38166002</v>
          </cell>
          <cell r="O9818" t="str">
            <v>Melanie Aravena</v>
          </cell>
          <cell r="P9818">
            <v>38166002</v>
          </cell>
          <cell r="Q9818" t="str">
            <v>De la ancianidad</v>
          </cell>
          <cell r="R9818">
            <v>2208</v>
          </cell>
          <cell r="U9818" t="str">
            <v>Florencio Varela</v>
          </cell>
          <cell r="V9818">
            <v>1888</v>
          </cell>
          <cell r="W9818" t="str">
            <v>Gran Buenos Aires</v>
          </cell>
          <cell r="Y9818" t="str">
            <v>SIN CARGO (CABA Y GRAN PARTE DE GBA)</v>
          </cell>
          <cell r="Z9818" t="str">
            <v>Mercado Pago</v>
          </cell>
          <cell r="AD9818">
            <v>43977</v>
          </cell>
          <cell r="AE9818">
            <v>43979</v>
          </cell>
          <cell r="AF9818" t="str">
            <v>DESTAPADOR - SACACORCHOS</v>
          </cell>
          <cell r="AG9818" t="str">
            <v>134.84</v>
          </cell>
          <cell r="AH9818">
            <v>1</v>
          </cell>
          <cell r="AI9818" t="str">
            <v>BA4791</v>
          </cell>
          <cell r="AJ9818" t="str">
            <v>Web</v>
          </cell>
          <cell r="AK9818" t="str">
            <v>LLEGA 29-05 ENTRE 8 Y 17 !</v>
          </cell>
          <cell r="AL9818">
            <v>1342609325</v>
          </cell>
          <cell r="AM9818">
            <v>210170001</v>
          </cell>
          <cell r="AN9818" t="str">
            <v>Sí</v>
          </cell>
        </row>
        <row r="9819">
          <cell r="A9819">
            <v>385</v>
          </cell>
          <cell r="B9819" t="str">
            <v>melaravena@hotmail.com</v>
          </cell>
          <cell r="AF9819" t="str">
            <v>SET: BALDE CENTRIFUGADOR + 1 TRAPEADOR CON MOPA+ REPUESTO MOPA</v>
          </cell>
          <cell r="AG9819">
            <v>1799</v>
          </cell>
          <cell r="AH9819">
            <v>1</v>
          </cell>
          <cell r="AI9819" t="str">
            <v>046LI6698</v>
          </cell>
          <cell r="AN9819" t="str">
            <v>Sí</v>
          </cell>
        </row>
        <row r="9820">
          <cell r="A9820">
            <v>384</v>
          </cell>
          <cell r="B9820" t="str">
            <v>camilalimardo2001@gmail.com</v>
          </cell>
          <cell r="C9820">
            <v>43976</v>
          </cell>
          <cell r="D9820" t="str">
            <v>Abierta</v>
          </cell>
          <cell r="E9820" t="str">
            <v>Recibido</v>
          </cell>
          <cell r="F9820" t="str">
            <v>Enviado</v>
          </cell>
          <cell r="G9820" t="str">
            <v>ARS</v>
          </cell>
          <cell r="H9820" t="str">
            <v>5490.38</v>
          </cell>
          <cell r="I9820" t="str">
            <v>823.56</v>
          </cell>
          <cell r="J9820">
            <v>0</v>
          </cell>
          <cell r="K9820" t="str">
            <v>4666.82</v>
          </cell>
          <cell r="L9820" t="str">
            <v>Camila Limardo</v>
          </cell>
          <cell r="M9820">
            <v>43084880</v>
          </cell>
          <cell r="N9820">
            <v>111534560041</v>
          </cell>
          <cell r="O9820" t="str">
            <v>Camila Limardo</v>
          </cell>
          <cell r="P9820">
            <v>111534560041</v>
          </cell>
          <cell r="Q9820" t="str">
            <v>Paez</v>
          </cell>
          <cell r="R9820">
            <v>1765</v>
          </cell>
          <cell r="T9820" t="str">
            <v>Flores</v>
          </cell>
          <cell r="U9820" t="str">
            <v>Caba</v>
          </cell>
          <cell r="V9820">
            <v>1406</v>
          </cell>
          <cell r="W9820" t="str">
            <v>Capital Federal</v>
          </cell>
          <cell r="Y9820" t="str">
            <v>SIN CARGO (CABA Y GRAN PARTE DE GBA)</v>
          </cell>
          <cell r="Z9820" t="str">
            <v>Mercado Pago</v>
          </cell>
          <cell r="AA9820" t="str">
            <v>STEPHANIE1</v>
          </cell>
          <cell r="AD9820">
            <v>43976</v>
          </cell>
          <cell r="AE9820">
            <v>43985</v>
          </cell>
          <cell r="AF9820" t="str">
            <v>PERCHERO DE PIE EXHIBIDOR TIPO NÓRDICO ESCANDINAVO DOBLE ESTANTE</v>
          </cell>
          <cell r="AG9820" t="str">
            <v>5490.38</v>
          </cell>
          <cell r="AH9820">
            <v>1</v>
          </cell>
          <cell r="AI9820" t="str">
            <v>ML0002</v>
          </cell>
          <cell r="AJ9820" t="str">
            <v>Móvil</v>
          </cell>
          <cell r="AK9820" t="str">
            <v>LLEGA 05-06 ENTRE 8 Y 17 HORAS!</v>
          </cell>
          <cell r="AL9820">
            <v>1341806466</v>
          </cell>
          <cell r="AM9820">
            <v>209619902</v>
          </cell>
          <cell r="AN9820" t="str">
            <v>Sí</v>
          </cell>
        </row>
        <row r="9821">
          <cell r="A9821">
            <v>383</v>
          </cell>
          <cell r="B9821" t="str">
            <v>gomezortegamartina1@gmail.com</v>
          </cell>
          <cell r="C9821">
            <v>43976</v>
          </cell>
          <cell r="D9821" t="str">
            <v>Abierta</v>
          </cell>
          <cell r="E9821" t="str">
            <v>Recibido</v>
          </cell>
          <cell r="F9821" t="str">
            <v>Enviado</v>
          </cell>
          <cell r="G9821" t="str">
            <v>ARS</v>
          </cell>
          <cell r="H9821">
            <v>1799</v>
          </cell>
          <cell r="I9821">
            <v>0</v>
          </cell>
          <cell r="J9821">
            <v>0</v>
          </cell>
          <cell r="K9821">
            <v>1799</v>
          </cell>
          <cell r="L9821" t="str">
            <v>Martina Gomez</v>
          </cell>
          <cell r="M9821">
            <v>40228953</v>
          </cell>
          <cell r="N9821">
            <v>1149169221</v>
          </cell>
          <cell r="O9821" t="str">
            <v>Martina Gomez</v>
          </cell>
          <cell r="P9821">
            <v>1149169221</v>
          </cell>
          <cell r="Q9821" t="str">
            <v>La rioja</v>
          </cell>
          <cell r="R9821">
            <v>1975</v>
          </cell>
          <cell r="S9821" t="str">
            <v>1E</v>
          </cell>
          <cell r="T9821" t="str">
            <v>Parque Patricios</v>
          </cell>
          <cell r="U9821" t="str">
            <v>Caba</v>
          </cell>
          <cell r="V9821">
            <v>1244</v>
          </cell>
          <cell r="W9821" t="str">
            <v>Capital Federal</v>
          </cell>
          <cell r="Y9821" t="str">
            <v>SIN CARGO (CABA Y GRAN PARTE DE GBA)</v>
          </cell>
          <cell r="Z9821" t="str">
            <v>Mercado Pago</v>
          </cell>
          <cell r="AD9821">
            <v>43976</v>
          </cell>
          <cell r="AE9821">
            <v>43979</v>
          </cell>
          <cell r="AF9821" t="str">
            <v>SET: BALDE CENTRIFUGADOR + 1 TRAPEADOR CON MOPA+ REPUESTO MOPA</v>
          </cell>
          <cell r="AG9821">
            <v>1799</v>
          </cell>
          <cell r="AH9821">
            <v>1</v>
          </cell>
          <cell r="AI9821" t="str">
            <v>046LI6698</v>
          </cell>
          <cell r="AJ9821" t="str">
            <v>Móvil</v>
          </cell>
          <cell r="AK9821" t="str">
            <v>LLEGA 29-05 ENTRE 8 Y 17 !</v>
          </cell>
          <cell r="AL9821">
            <v>1341794987</v>
          </cell>
          <cell r="AM9821">
            <v>209516101</v>
          </cell>
          <cell r="AN9821" t="str">
            <v>Sí</v>
          </cell>
        </row>
        <row r="9822">
          <cell r="A9822">
            <v>382</v>
          </cell>
          <cell r="B9822" t="str">
            <v>lupianezza@hotmail.com</v>
          </cell>
          <cell r="C9822">
            <v>43976</v>
          </cell>
          <cell r="D9822" t="str">
            <v>Abierta</v>
          </cell>
          <cell r="E9822" t="str">
            <v>Recibido</v>
          </cell>
          <cell r="F9822" t="str">
            <v>Enviado</v>
          </cell>
          <cell r="G9822" t="str">
            <v>ARS</v>
          </cell>
          <cell r="H9822" t="str">
            <v>5490.38</v>
          </cell>
          <cell r="I9822" t="str">
            <v>823.56</v>
          </cell>
          <cell r="J9822">
            <v>0</v>
          </cell>
          <cell r="K9822" t="str">
            <v>4666.82</v>
          </cell>
          <cell r="L9822" t="str">
            <v>Ignacio Catala Silva</v>
          </cell>
          <cell r="M9822">
            <v>32144137</v>
          </cell>
          <cell r="N9822">
            <v>1151553280</v>
          </cell>
          <cell r="O9822" t="str">
            <v>Ignacio Catala Silva</v>
          </cell>
          <cell r="P9822">
            <v>1151553280</v>
          </cell>
          <cell r="Q9822" t="str">
            <v>Blanco encalada</v>
          </cell>
          <cell r="R9822">
            <v>3385</v>
          </cell>
          <cell r="S9822" t="str">
            <v>3 b</v>
          </cell>
          <cell r="T9822" t="str">
            <v>Belgrano</v>
          </cell>
          <cell r="U9822" t="str">
            <v>Capital federal</v>
          </cell>
          <cell r="V9822">
            <v>1430</v>
          </cell>
          <cell r="W9822" t="str">
            <v>Capital Federal</v>
          </cell>
          <cell r="Y9822" t="str">
            <v>SIN CARGO (CABA Y GRAN PARTE DE GBA)</v>
          </cell>
          <cell r="Z9822" t="str">
            <v>Mercado Pago</v>
          </cell>
          <cell r="AA9822" t="str">
            <v>STEPHANIE1</v>
          </cell>
          <cell r="AD9822">
            <v>43976</v>
          </cell>
          <cell r="AE9822">
            <v>43985</v>
          </cell>
          <cell r="AF9822" t="str">
            <v>PERCHERO DE PIE EXHIBIDOR TIPO NÓRDICO ESCANDINAVO DOBLE ESTANTE</v>
          </cell>
          <cell r="AG9822" t="str">
            <v>5490.38</v>
          </cell>
          <cell r="AH9822">
            <v>1</v>
          </cell>
          <cell r="AI9822" t="str">
            <v>ML0002</v>
          </cell>
          <cell r="AJ9822" t="str">
            <v>Móvil</v>
          </cell>
          <cell r="AK9822" t="str">
            <v>LLEGA 05-06 ENTRE 8 Y 17 HORAS!</v>
          </cell>
          <cell r="AL9822">
            <v>1341778325</v>
          </cell>
          <cell r="AM9822">
            <v>209596025</v>
          </cell>
          <cell r="AN9822" t="str">
            <v>Sí</v>
          </cell>
        </row>
        <row r="9823">
          <cell r="A9823">
            <v>381</v>
          </cell>
          <cell r="B9823" t="str">
            <v>rociorosas19@gmail.com</v>
          </cell>
          <cell r="C9823">
            <v>43976</v>
          </cell>
          <cell r="D9823" t="str">
            <v>Abierta</v>
          </cell>
          <cell r="E9823" t="str">
            <v>Recibido</v>
          </cell>
          <cell r="F9823" t="str">
            <v>Enviado</v>
          </cell>
          <cell r="G9823" t="str">
            <v>ARS</v>
          </cell>
          <cell r="H9823" t="str">
            <v>1148.6</v>
          </cell>
          <cell r="I9823">
            <v>0</v>
          </cell>
          <cell r="J9823">
            <v>0</v>
          </cell>
          <cell r="K9823" t="str">
            <v>1148.6</v>
          </cell>
          <cell r="L9823" t="str">
            <v>Rocio Rosas</v>
          </cell>
          <cell r="M9823">
            <v>39608507</v>
          </cell>
          <cell r="N9823">
            <v>34669886</v>
          </cell>
          <cell r="O9823" t="str">
            <v>Rocio Rosas</v>
          </cell>
          <cell r="P9823">
            <v>34669886</v>
          </cell>
          <cell r="Q9823" t="str">
            <v>Rosetti</v>
          </cell>
          <cell r="R9823">
            <v>880</v>
          </cell>
          <cell r="U9823" t="str">
            <v>Villa madero</v>
          </cell>
          <cell r="V9823">
            <v>1768</v>
          </cell>
          <cell r="W9823" t="str">
            <v>Gran Buenos Aires</v>
          </cell>
          <cell r="Y9823" t="str">
            <v>SIN CARGO (CABA Y GRAN PARTE DE GBA)</v>
          </cell>
          <cell r="Z9823" t="str">
            <v>Mercado Pago</v>
          </cell>
          <cell r="AD9823">
            <v>43976</v>
          </cell>
          <cell r="AE9823">
            <v>43979</v>
          </cell>
          <cell r="AF9823" t="str">
            <v>CORTINA DE BAÑO NEGRA 180 X 200 CM</v>
          </cell>
          <cell r="AG9823" t="str">
            <v>1148.6</v>
          </cell>
          <cell r="AH9823">
            <v>1</v>
          </cell>
          <cell r="AI9823" t="str">
            <v>AB7345</v>
          </cell>
          <cell r="AJ9823" t="str">
            <v>Móvil</v>
          </cell>
          <cell r="AK9823" t="str">
            <v>LLEGA 29-05 ENTRE 8 Y 17 !</v>
          </cell>
          <cell r="AL9823">
            <v>1341723863</v>
          </cell>
          <cell r="AM9823">
            <v>207404249</v>
          </cell>
          <cell r="AN9823" t="str">
            <v>Sí</v>
          </cell>
        </row>
        <row r="9824">
          <cell r="A9824">
            <v>380</v>
          </cell>
          <cell r="B9824" t="str">
            <v>adrianacamilamb@gmail.com</v>
          </cell>
          <cell r="C9824">
            <v>43976</v>
          </cell>
          <cell r="D9824" t="str">
            <v>Abierta</v>
          </cell>
          <cell r="E9824" t="str">
            <v>Recibido</v>
          </cell>
          <cell r="F9824" t="str">
            <v>Enviado</v>
          </cell>
          <cell r="G9824" t="str">
            <v>ARS</v>
          </cell>
          <cell r="H9824">
            <v>2099</v>
          </cell>
          <cell r="I9824">
            <v>0</v>
          </cell>
          <cell r="J9824">
            <v>0</v>
          </cell>
          <cell r="K9824">
            <v>2099</v>
          </cell>
          <cell r="L9824" t="str">
            <v>María Luz Pardo cruz</v>
          </cell>
          <cell r="M9824">
            <v>18743214</v>
          </cell>
          <cell r="N9824">
            <v>1165411180</v>
          </cell>
          <cell r="O9824" t="str">
            <v>María Luz Pardo cruz</v>
          </cell>
          <cell r="P9824">
            <v>1165411180</v>
          </cell>
          <cell r="Q9824" t="str">
            <v>Valentin gomez</v>
          </cell>
          <cell r="R9824">
            <v>2079</v>
          </cell>
          <cell r="U9824" t="str">
            <v>Gregorio de laferrere</v>
          </cell>
          <cell r="V9824">
            <v>1757</v>
          </cell>
          <cell r="W9824" t="str">
            <v>Gran Buenos Aires</v>
          </cell>
          <cell r="Y9824" t="str">
            <v>SIN CARGO (CABA Y GRAN PARTE DE GBA)</v>
          </cell>
          <cell r="Z9824" t="str">
            <v>Mercado Pago</v>
          </cell>
          <cell r="AD9824">
            <v>43976</v>
          </cell>
          <cell r="AE9824">
            <v>43979</v>
          </cell>
          <cell r="AF9824" t="str">
            <v>PROMO: MOPA PREMIUM + TRAPEADOR DE MANO</v>
          </cell>
          <cell r="AG9824">
            <v>2099</v>
          </cell>
          <cell r="AH9824">
            <v>1</v>
          </cell>
          <cell r="AI9824" t="str">
            <v>046LI6698//046LI7902</v>
          </cell>
          <cell r="AJ9824" t="str">
            <v>Móvil</v>
          </cell>
          <cell r="AK9824" t="str">
            <v>LLEGA 29-05 ENTRE 8 Y 17 !</v>
          </cell>
          <cell r="AL9824">
            <v>1341702865</v>
          </cell>
          <cell r="AM9824">
            <v>209514053</v>
          </cell>
          <cell r="AN9824" t="str">
            <v>Sí</v>
          </cell>
        </row>
        <row r="9825">
          <cell r="A9825">
            <v>379</v>
          </cell>
          <cell r="B9825" t="str">
            <v>paoggrandi@gmail.com</v>
          </cell>
          <cell r="C9825">
            <v>43976</v>
          </cell>
          <cell r="D9825" t="str">
            <v>Abierta</v>
          </cell>
          <cell r="E9825" t="str">
            <v>Recibido</v>
          </cell>
          <cell r="F9825" t="str">
            <v>Enviado</v>
          </cell>
          <cell r="G9825" t="str">
            <v>ARS</v>
          </cell>
          <cell r="H9825" t="str">
            <v>1683.66</v>
          </cell>
          <cell r="I9825">
            <v>0</v>
          </cell>
          <cell r="J9825">
            <v>0</v>
          </cell>
          <cell r="K9825" t="str">
            <v>1683.66</v>
          </cell>
          <cell r="L9825" t="str">
            <v>Paola Grandi</v>
          </cell>
          <cell r="M9825">
            <v>26894472</v>
          </cell>
          <cell r="N9825">
            <v>1132489300</v>
          </cell>
          <cell r="O9825" t="str">
            <v>Paola Grandi</v>
          </cell>
          <cell r="P9825">
            <v>1132489300</v>
          </cell>
          <cell r="Q9825" t="str">
            <v>San Nicolas</v>
          </cell>
          <cell r="R9825">
            <v>3564</v>
          </cell>
          <cell r="S9825" t="str">
            <v>2 B</v>
          </cell>
          <cell r="T9825" t="str">
            <v>Villa Devoto</v>
          </cell>
          <cell r="U9825" t="str">
            <v>Ciudad Autónoma de Buenos Aires</v>
          </cell>
          <cell r="V9825">
            <v>1419</v>
          </cell>
          <cell r="W9825" t="str">
            <v>Capital Federal</v>
          </cell>
          <cell r="Y9825" t="str">
            <v>SIN CARGO (CABA Y GRAN PARTE DE GBA)</v>
          </cell>
          <cell r="Z9825" t="str">
            <v>Mercado Pago</v>
          </cell>
          <cell r="AD9825">
            <v>43976</v>
          </cell>
          <cell r="AE9825">
            <v>43979</v>
          </cell>
          <cell r="AF9825" t="str">
            <v>JABONERA BLANCA POLIRESINA</v>
          </cell>
          <cell r="AG9825" t="str">
            <v>478.48</v>
          </cell>
          <cell r="AH9825">
            <v>2</v>
          </cell>
          <cell r="AI9825" t="str">
            <v>AB7300</v>
          </cell>
          <cell r="AJ9825" t="str">
            <v>Web</v>
          </cell>
          <cell r="AK9825" t="str">
            <v>LLEGA 29-05 ENTRE 8 Y 17 !</v>
          </cell>
          <cell r="AL9825">
            <v>1341701314</v>
          </cell>
          <cell r="AM9825">
            <v>209511106</v>
          </cell>
          <cell r="AN9825" t="str">
            <v>Sí</v>
          </cell>
        </row>
        <row r="9826">
          <cell r="A9826">
            <v>379</v>
          </cell>
          <cell r="B9826" t="str">
            <v>paoggrandi@gmail.com</v>
          </cell>
          <cell r="AF9826" t="str">
            <v>TRAPEADOR DE MANO VERDE 38X12 CM</v>
          </cell>
          <cell r="AG9826" t="str">
            <v>391.6</v>
          </cell>
          <cell r="AH9826">
            <v>1</v>
          </cell>
          <cell r="AI9826" t="str">
            <v>046LI7902</v>
          </cell>
          <cell r="AN9826" t="str">
            <v>Sí</v>
          </cell>
        </row>
        <row r="9827">
          <cell r="A9827">
            <v>379</v>
          </cell>
          <cell r="B9827" t="str">
            <v>paoggrandi@gmail.com</v>
          </cell>
          <cell r="AF9827" t="str">
            <v>CEPILLO DE BAÑO PLASTICO 3 COLORES 38 X 13 CM</v>
          </cell>
          <cell r="AG9827" t="str">
            <v>335.1</v>
          </cell>
          <cell r="AH9827">
            <v>1</v>
          </cell>
          <cell r="AI9827" t="str">
            <v>AB6065</v>
          </cell>
          <cell r="AN9827" t="str">
            <v>Sí</v>
          </cell>
        </row>
        <row r="9828">
          <cell r="A9828">
            <v>378</v>
          </cell>
          <cell r="B9828" t="str">
            <v>a.yanina@live.com</v>
          </cell>
          <cell r="C9828">
            <v>43976</v>
          </cell>
          <cell r="D9828" t="str">
            <v>Abierta</v>
          </cell>
          <cell r="E9828" t="str">
            <v>Recibido</v>
          </cell>
          <cell r="F9828" t="str">
            <v>Enviado</v>
          </cell>
          <cell r="G9828" t="str">
            <v>ARS</v>
          </cell>
          <cell r="H9828" t="str">
            <v>2476.78</v>
          </cell>
          <cell r="I9828">
            <v>0</v>
          </cell>
          <cell r="J9828">
            <v>0</v>
          </cell>
          <cell r="K9828" t="str">
            <v>2476.77</v>
          </cell>
          <cell r="L9828" t="str">
            <v>Yanina Artunduaga</v>
          </cell>
          <cell r="M9828">
            <v>27349325484</v>
          </cell>
          <cell r="N9828">
            <v>1131352525</v>
          </cell>
          <cell r="O9828" t="str">
            <v>Yanina Artunduaga</v>
          </cell>
          <cell r="P9828">
            <v>1131352525</v>
          </cell>
          <cell r="Q9828" t="str">
            <v>Avenida Rivadavia</v>
          </cell>
          <cell r="R9828">
            <v>4686</v>
          </cell>
          <cell r="S9828" t="str">
            <v>8 f</v>
          </cell>
          <cell r="T9828" t="str">
            <v>Caballito</v>
          </cell>
          <cell r="U9828" t="str">
            <v>Caba</v>
          </cell>
          <cell r="V9828">
            <v>1424</v>
          </cell>
          <cell r="W9828" t="str">
            <v>Capital Federal</v>
          </cell>
          <cell r="Y9828" t="str">
            <v>SIN CARGO (CABA Y GRAN PARTE DE GBA)</v>
          </cell>
          <cell r="Z9828" t="str">
            <v>Mercado Pago</v>
          </cell>
          <cell r="AC9828" t="str">
            <v>ESPATULA COLOR ROJA</v>
          </cell>
          <cell r="AD9828">
            <v>43976</v>
          </cell>
          <cell r="AE9828">
            <v>43979</v>
          </cell>
          <cell r="AF9828" t="str">
            <v>PROMO: MOPA PREMIUM + TRAPEADOR DE MANO</v>
          </cell>
          <cell r="AG9828">
            <v>2099</v>
          </cell>
          <cell r="AH9828">
            <v>1</v>
          </cell>
          <cell r="AI9828" t="str">
            <v>046LI6698//046LI7902</v>
          </cell>
          <cell r="AJ9828" t="str">
            <v>Móvil</v>
          </cell>
          <cell r="AK9828" t="str">
            <v>LLEGA 29-05 ENTRE 8 Y 17 !</v>
          </cell>
          <cell r="AL9828">
            <v>1341700978</v>
          </cell>
          <cell r="AM9828">
            <v>209511373</v>
          </cell>
          <cell r="AN9828" t="str">
            <v>Sí</v>
          </cell>
        </row>
        <row r="9829">
          <cell r="A9829">
            <v>378</v>
          </cell>
          <cell r="B9829" t="str">
            <v>a.yanina@live.com</v>
          </cell>
          <cell r="AF9829" t="str">
            <v>ESPATULAS PLASTICO</v>
          </cell>
          <cell r="AG9829" t="str">
            <v>88.94</v>
          </cell>
          <cell r="AH9829">
            <v>1</v>
          </cell>
          <cell r="AI9829" t="str">
            <v>019BA7572BA</v>
          </cell>
          <cell r="AN9829" t="str">
            <v>Sí</v>
          </cell>
        </row>
        <row r="9830">
          <cell r="A9830">
            <v>378</v>
          </cell>
          <cell r="B9830" t="str">
            <v>a.yanina@live.com</v>
          </cell>
          <cell r="AF9830" t="str">
            <v>INFUSOR DE TE</v>
          </cell>
          <cell r="AG9830">
            <v>154</v>
          </cell>
          <cell r="AH9830">
            <v>1</v>
          </cell>
          <cell r="AI9830" t="str">
            <v>046BA4757</v>
          </cell>
          <cell r="AN9830" t="str">
            <v>Sí</v>
          </cell>
        </row>
        <row r="9831">
          <cell r="A9831">
            <v>378</v>
          </cell>
          <cell r="B9831" t="str">
            <v>a.yanina@live.com</v>
          </cell>
          <cell r="AF9831" t="str">
            <v>DESTAPADOR - SACACORCHOS</v>
          </cell>
          <cell r="AG9831" t="str">
            <v>134.84</v>
          </cell>
          <cell r="AH9831">
            <v>1</v>
          </cell>
          <cell r="AI9831" t="str">
            <v>BA4791</v>
          </cell>
          <cell r="AN9831" t="str">
            <v>Sí</v>
          </cell>
        </row>
        <row r="9832">
          <cell r="A9832">
            <v>377</v>
          </cell>
          <cell r="B9832" t="str">
            <v>alarconruth97@gmail.com</v>
          </cell>
          <cell r="C9832">
            <v>43976</v>
          </cell>
          <cell r="D9832" t="str">
            <v>Abierta</v>
          </cell>
          <cell r="E9832" t="str">
            <v>Recibido</v>
          </cell>
          <cell r="F9832" t="str">
            <v>Enviado</v>
          </cell>
          <cell r="G9832" t="str">
            <v>ARS</v>
          </cell>
          <cell r="H9832" t="str">
            <v>4294.29</v>
          </cell>
          <cell r="I9832">
            <v>0</v>
          </cell>
          <cell r="J9832">
            <v>0</v>
          </cell>
          <cell r="K9832" t="str">
            <v>4294.29</v>
          </cell>
          <cell r="L9832" t="str">
            <v>Ruth Alarcon</v>
          </cell>
          <cell r="M9832">
            <v>40870298</v>
          </cell>
          <cell r="N9832">
            <v>1163680144</v>
          </cell>
          <cell r="O9832" t="str">
            <v>Ruth Alarcon</v>
          </cell>
          <cell r="P9832">
            <v>1163680144</v>
          </cell>
          <cell r="Q9832" t="str">
            <v>Roberto Koch</v>
          </cell>
          <cell r="R9832">
            <v>1556</v>
          </cell>
          <cell r="U9832" t="str">
            <v>Del Viso</v>
          </cell>
          <cell r="V9832">
            <v>1669</v>
          </cell>
          <cell r="W9832" t="str">
            <v>Gran Buenos Aires</v>
          </cell>
          <cell r="Y9832" t="str">
            <v>SIN CARGO (CABA Y GRAN PARTE DE GBA)</v>
          </cell>
          <cell r="Z9832" t="str">
            <v>Mercado Pago</v>
          </cell>
          <cell r="AB9832" t="str">
            <v>El set de pala y escoba color verde</v>
          </cell>
          <cell r="AD9832">
            <v>43976</v>
          </cell>
          <cell r="AE9832">
            <v>43979</v>
          </cell>
          <cell r="AF9832" t="str">
            <v>SET 2 PIEZAS PALA Y ESCOBA</v>
          </cell>
          <cell r="AG9832" t="str">
            <v>696.29</v>
          </cell>
          <cell r="AH9832">
            <v>1</v>
          </cell>
          <cell r="AI9832" t="str">
            <v>046LI7532</v>
          </cell>
          <cell r="AJ9832" t="str">
            <v>Web</v>
          </cell>
          <cell r="AK9832" t="str">
            <v>LLEGA 29-05 ENTRE 8 Y 17 !</v>
          </cell>
          <cell r="AL9832">
            <v>1341651826</v>
          </cell>
          <cell r="AM9832">
            <v>209472852</v>
          </cell>
          <cell r="AN9832" t="str">
            <v>Sí</v>
          </cell>
        </row>
        <row r="9833">
          <cell r="A9833">
            <v>377</v>
          </cell>
          <cell r="B9833" t="str">
            <v>alarconruth97@gmail.com</v>
          </cell>
          <cell r="AF9833" t="str">
            <v>SET: BALDE CENTRIFUGADOR + 1 TRAPEADOR CON MOPA+ REPUESTO MOPA</v>
          </cell>
          <cell r="AG9833">
            <v>1799</v>
          </cell>
          <cell r="AH9833">
            <v>2</v>
          </cell>
          <cell r="AI9833" t="str">
            <v>046LI6698</v>
          </cell>
          <cell r="AN9833" t="str">
            <v>Sí</v>
          </cell>
        </row>
        <row r="9834">
          <cell r="A9834">
            <v>376</v>
          </cell>
          <cell r="B9834" t="str">
            <v>madanielarodriguez.5@gmail.com</v>
          </cell>
          <cell r="C9834">
            <v>43976</v>
          </cell>
          <cell r="D9834" t="str">
            <v>Cancelada</v>
          </cell>
          <cell r="E9834" t="str">
            <v>Recibido</v>
          </cell>
          <cell r="F9834" t="str">
            <v>No está empaquetado</v>
          </cell>
          <cell r="G9834" t="str">
            <v>ARS</v>
          </cell>
          <cell r="H9834">
            <v>2499</v>
          </cell>
          <cell r="I9834">
            <v>0</v>
          </cell>
          <cell r="J9834">
            <v>0</v>
          </cell>
          <cell r="K9834">
            <v>2499</v>
          </cell>
          <cell r="L9834" t="str">
            <v>Daniela Rodriguez</v>
          </cell>
          <cell r="M9834">
            <v>39081414</v>
          </cell>
          <cell r="N9834">
            <v>2615864525</v>
          </cell>
          <cell r="O9834" t="str">
            <v>Daniela Rodriguez</v>
          </cell>
          <cell r="P9834">
            <v>2615864525</v>
          </cell>
          <cell r="Q9834" t="str">
            <v>Carhue</v>
          </cell>
          <cell r="R9834">
            <v>2556</v>
          </cell>
          <cell r="U9834" t="str">
            <v>Caba</v>
          </cell>
          <cell r="V9834">
            <v>1440</v>
          </cell>
          <cell r="W9834" t="str">
            <v>Capital Federal</v>
          </cell>
          <cell r="Y9834" t="str">
            <v>SIN CARGO (CABA Y GRAN PARTE DE GBA)</v>
          </cell>
          <cell r="Z9834" t="str">
            <v>Mercado Pago</v>
          </cell>
          <cell r="AB9834" t="str">
            <v xml:space="preserve">Dirección: Rodriguez Peña 950 - Casi esquina cochabamba - Guaymallen - Mendoza  Código postal: 5521  Teléfono: 2615864525 </v>
          </cell>
          <cell r="AD9834">
            <v>43976</v>
          </cell>
          <cell r="AF9834" t="str">
            <v>PROMO: KIT DE COCINA!</v>
          </cell>
          <cell r="AG9834">
            <v>2499</v>
          </cell>
          <cell r="AH9834">
            <v>1</v>
          </cell>
          <cell r="AI9834" t="str">
            <v>046BA4829//046BA4836//046BA4824//046BA4825//019BA7572BA//046BA3323//BA7382//046BA4830</v>
          </cell>
          <cell r="AJ9834" t="str">
            <v>Web</v>
          </cell>
          <cell r="AK9834" t="str">
            <v/>
          </cell>
          <cell r="AL9834">
            <v>1341643034</v>
          </cell>
          <cell r="AM9834">
            <v>209458799</v>
          </cell>
          <cell r="AN9834" t="str">
            <v>Sí</v>
          </cell>
        </row>
        <row r="9835">
          <cell r="A9835">
            <v>375</v>
          </cell>
          <cell r="B9835" t="str">
            <v>burgos.pau@hotmail.com</v>
          </cell>
          <cell r="C9835">
            <v>43976</v>
          </cell>
          <cell r="D9835" t="str">
            <v>Abierta</v>
          </cell>
          <cell r="E9835" t="str">
            <v>Recibido</v>
          </cell>
          <cell r="F9835" t="str">
            <v>Enviado</v>
          </cell>
          <cell r="G9835" t="str">
            <v>ARS</v>
          </cell>
          <cell r="H9835" t="str">
            <v>1572.11</v>
          </cell>
          <cell r="I9835">
            <v>0</v>
          </cell>
          <cell r="J9835">
            <v>0</v>
          </cell>
          <cell r="K9835" t="str">
            <v>1572.11</v>
          </cell>
          <cell r="L9835" t="str">
            <v>Cesar Matías Cardozo</v>
          </cell>
          <cell r="M9835">
            <v>31999303</v>
          </cell>
          <cell r="N9835">
            <v>1157263603</v>
          </cell>
          <cell r="O9835" t="str">
            <v>Cesar Matías Cardozo</v>
          </cell>
          <cell r="P9835">
            <v>1157263603</v>
          </cell>
          <cell r="Q9835" t="str">
            <v>Almafuerte</v>
          </cell>
          <cell r="R9835">
            <v>3538</v>
          </cell>
          <cell r="S9835" t="str">
            <v>2D</v>
          </cell>
          <cell r="T9835" t="str">
            <v>San Justo</v>
          </cell>
          <cell r="U9835" t="str">
            <v>Buenos Aires</v>
          </cell>
          <cell r="V9835">
            <v>1754</v>
          </cell>
          <cell r="W9835" t="str">
            <v>Gran Buenos Aires</v>
          </cell>
          <cell r="Y9835" t="str">
            <v>SIN CARGO (CABA Y GRAN PARTE DE GBA)</v>
          </cell>
          <cell r="Z9835" t="str">
            <v>Mercado Pago</v>
          </cell>
          <cell r="AB9835" t="str">
            <v>Por favor entregar luego de las 12 hs.</v>
          </cell>
          <cell r="AD9835">
            <v>43976</v>
          </cell>
          <cell r="AE9835">
            <v>43979</v>
          </cell>
          <cell r="AF9835" t="str">
            <v>CORTINA DE BAÑO CREMA 180 X 200 CM</v>
          </cell>
          <cell r="AG9835" t="str">
            <v>1148.58</v>
          </cell>
          <cell r="AH9835">
            <v>1</v>
          </cell>
          <cell r="AI9835" t="str">
            <v>AB7343</v>
          </cell>
          <cell r="AJ9835" t="str">
            <v>Web</v>
          </cell>
          <cell r="AK9835" t="str">
            <v>LLEGA 29-05 ENTRE 8 Y 17 !</v>
          </cell>
          <cell r="AL9835">
            <v>1341457539</v>
          </cell>
          <cell r="AM9835">
            <v>209334670</v>
          </cell>
          <cell r="AN9835" t="str">
            <v>Sí</v>
          </cell>
        </row>
        <row r="9836">
          <cell r="A9836">
            <v>375</v>
          </cell>
          <cell r="B9836" t="str">
            <v>burgos.pau@hotmail.com</v>
          </cell>
          <cell r="AF9836" t="str">
            <v>INDIVIDUAL DE CUERINA ENJOY 32.5CM DIAM</v>
          </cell>
          <cell r="AG9836" t="str">
            <v>423.53</v>
          </cell>
          <cell r="AH9836">
            <v>1</v>
          </cell>
          <cell r="AI9836" t="str">
            <v>CHUIN36C</v>
          </cell>
          <cell r="AN9836" t="str">
            <v>Sí</v>
          </cell>
        </row>
        <row r="9837">
          <cell r="A9837">
            <v>374</v>
          </cell>
          <cell r="B9837" t="str">
            <v>natalin.r@hotmail.com</v>
          </cell>
          <cell r="C9837">
            <v>43976</v>
          </cell>
          <cell r="D9837" t="str">
            <v>Abierta</v>
          </cell>
          <cell r="E9837" t="str">
            <v>Recibido</v>
          </cell>
          <cell r="F9837" t="str">
            <v>Enviado</v>
          </cell>
          <cell r="G9837" t="str">
            <v>ARS</v>
          </cell>
          <cell r="H9837" t="str">
            <v>3338.3</v>
          </cell>
          <cell r="I9837">
            <v>0</v>
          </cell>
          <cell r="J9837">
            <v>0</v>
          </cell>
          <cell r="K9837" t="str">
            <v>3338.3</v>
          </cell>
          <cell r="L9837" t="str">
            <v>Natalin Reynoso</v>
          </cell>
          <cell r="M9837">
            <v>35458874</v>
          </cell>
          <cell r="N9837">
            <v>1167904089</v>
          </cell>
          <cell r="O9837" t="str">
            <v>Natalin Reynoso</v>
          </cell>
          <cell r="P9837">
            <v>1167904089</v>
          </cell>
          <cell r="Q9837" t="str">
            <v>Rastreador Fournier</v>
          </cell>
          <cell r="R9837">
            <v>3523</v>
          </cell>
          <cell r="S9837">
            <v>4</v>
          </cell>
          <cell r="T9837" t="str">
            <v>Munro</v>
          </cell>
          <cell r="U9837" t="str">
            <v>Vicente López</v>
          </cell>
          <cell r="V9837">
            <v>1605</v>
          </cell>
          <cell r="W9837" t="str">
            <v>Gran Buenos Aires</v>
          </cell>
          <cell r="Y9837" t="str">
            <v>SIN CARGO (CABA Y GRAN PARTE DE GBA)</v>
          </cell>
          <cell r="Z9837" t="str">
            <v>Mercado Pago</v>
          </cell>
          <cell r="AB9837" t="str">
            <v>Éxitos con el emprendimiento ?</v>
          </cell>
          <cell r="AC9837" t="str">
            <v>CEPILLO DE BAÑO COLOR VERDE</v>
          </cell>
          <cell r="AD9837">
            <v>43976</v>
          </cell>
          <cell r="AE9837">
            <v>43979</v>
          </cell>
          <cell r="AF9837" t="str">
            <v>CEPILLO DE BAÑO PLASTICO 3 COLORES 38 X 13 CM</v>
          </cell>
          <cell r="AG9837" t="str">
            <v>335.1</v>
          </cell>
          <cell r="AH9837">
            <v>1</v>
          </cell>
          <cell r="AI9837" t="str">
            <v>AB6065</v>
          </cell>
          <cell r="AJ9837" t="str">
            <v>Móvil</v>
          </cell>
          <cell r="AK9837" t="str">
            <v>LLEGA 29-05 ENTRE 8 Y 17 !</v>
          </cell>
          <cell r="AL9837">
            <v>1341343613</v>
          </cell>
          <cell r="AM9837">
            <v>182037523</v>
          </cell>
          <cell r="AN9837" t="str">
            <v>Sí</v>
          </cell>
        </row>
        <row r="9838">
          <cell r="A9838">
            <v>374</v>
          </cell>
          <cell r="B9838" t="str">
            <v>natalin.r@hotmail.com</v>
          </cell>
          <cell r="AF9838" t="str">
            <v>PROMO: MOPA PREMIUM + TRAPEADOR DE MANO</v>
          </cell>
          <cell r="AG9838">
            <v>2099</v>
          </cell>
          <cell r="AH9838">
            <v>1</v>
          </cell>
          <cell r="AI9838" t="str">
            <v>046LI6698//046LI7902</v>
          </cell>
          <cell r="AN9838" t="str">
            <v>Sí</v>
          </cell>
        </row>
        <row r="9839">
          <cell r="A9839">
            <v>374</v>
          </cell>
          <cell r="B9839" t="str">
            <v>natalin.r@hotmail.com</v>
          </cell>
          <cell r="AF9839" t="str">
            <v>MOLDE BUDINERA</v>
          </cell>
          <cell r="AG9839" t="str">
            <v>442.2</v>
          </cell>
          <cell r="AH9839">
            <v>1</v>
          </cell>
          <cell r="AI9839" t="str">
            <v>046BA4829</v>
          </cell>
          <cell r="AN9839" t="str">
            <v>Sí</v>
          </cell>
        </row>
        <row r="9840">
          <cell r="A9840">
            <v>374</v>
          </cell>
          <cell r="B9840" t="str">
            <v>natalin.r@hotmail.com</v>
          </cell>
          <cell r="AF9840" t="str">
            <v>MOLDE FLANERA ANTIADHERENTE</v>
          </cell>
          <cell r="AG9840">
            <v>462</v>
          </cell>
          <cell r="AH9840">
            <v>1</v>
          </cell>
          <cell r="AI9840" t="str">
            <v>046BA4825 LE PUSE EL 15% DEL BULTO</v>
          </cell>
          <cell r="AN9840" t="str">
            <v>Sí</v>
          </cell>
        </row>
        <row r="9841">
          <cell r="A9841">
            <v>373</v>
          </cell>
          <cell r="B9841" t="str">
            <v>mariupimentel@gmail.com</v>
          </cell>
          <cell r="C9841">
            <v>43976</v>
          </cell>
          <cell r="D9841" t="str">
            <v>Abierta</v>
          </cell>
          <cell r="E9841" t="str">
            <v>Recibido</v>
          </cell>
          <cell r="F9841" t="str">
            <v>Enviado</v>
          </cell>
          <cell r="G9841" t="str">
            <v>ARS</v>
          </cell>
          <cell r="H9841" t="str">
            <v>2365.5</v>
          </cell>
          <cell r="I9841">
            <v>0</v>
          </cell>
          <cell r="J9841">
            <v>0</v>
          </cell>
          <cell r="K9841" t="str">
            <v>2365.5</v>
          </cell>
          <cell r="L9841" t="str">
            <v>Gustavo Pimentel</v>
          </cell>
          <cell r="M9841">
            <v>8252280</v>
          </cell>
          <cell r="N9841">
            <v>1159963980</v>
          </cell>
          <cell r="O9841" t="str">
            <v>Gustavo Pimentel</v>
          </cell>
          <cell r="P9841">
            <v>1159963980</v>
          </cell>
          <cell r="Q9841" t="str">
            <v>Bolívar 535</v>
          </cell>
          <cell r="R9841">
            <v>535</v>
          </cell>
          <cell r="U9841" t="str">
            <v>Béccar</v>
          </cell>
          <cell r="V9841">
            <v>1643</v>
          </cell>
          <cell r="W9841" t="str">
            <v>Gran Buenos Aires</v>
          </cell>
          <cell r="Y9841" t="str">
            <v>SIN CARGO (CABA Y GRAN PARTE DE GBA)</v>
          </cell>
          <cell r="Z9841" t="str">
            <v>Mercado Pago</v>
          </cell>
          <cell r="AC9841" t="str">
            <v>DIRECCIÓN CORRECTA: BOLÍVAR 535</v>
          </cell>
          <cell r="AD9841">
            <v>43976</v>
          </cell>
          <cell r="AE9841">
            <v>43979</v>
          </cell>
          <cell r="AF9841" t="str">
            <v>TRAPEADOR DE PISO EXTENSIBLE</v>
          </cell>
          <cell r="AG9841" t="str">
            <v>566.5</v>
          </cell>
          <cell r="AH9841">
            <v>1</v>
          </cell>
          <cell r="AI9841" t="str">
            <v>046LI7537</v>
          </cell>
          <cell r="AJ9841" t="str">
            <v>Móvil</v>
          </cell>
          <cell r="AK9841" t="str">
            <v>LLEGA 29-05 ENTRE 8 Y 17 !</v>
          </cell>
          <cell r="AL9841">
            <v>1341266602</v>
          </cell>
          <cell r="AM9841">
            <v>209205664</v>
          </cell>
          <cell r="AN9841" t="str">
            <v>Sí</v>
          </cell>
        </row>
        <row r="9842">
          <cell r="A9842">
            <v>373</v>
          </cell>
          <cell r="B9842" t="str">
            <v>mariupimentel@gmail.com</v>
          </cell>
          <cell r="AF9842" t="str">
            <v>SET: BALDE CENTRIFUGADOR + 1 TRAPEADOR CON MOPA+ REPUESTO MOPA</v>
          </cell>
          <cell r="AG9842">
            <v>1799</v>
          </cell>
          <cell r="AH9842">
            <v>1</v>
          </cell>
          <cell r="AI9842" t="str">
            <v>046LI6698</v>
          </cell>
          <cell r="AN9842" t="str">
            <v>Sí</v>
          </cell>
        </row>
        <row r="9843">
          <cell r="A9843">
            <v>372</v>
          </cell>
          <cell r="B9843" t="str">
            <v>d.marchandv@gmail.com</v>
          </cell>
          <cell r="C9843">
            <v>43976</v>
          </cell>
          <cell r="D9843" t="str">
            <v>Abierta</v>
          </cell>
          <cell r="E9843" t="str">
            <v>Recibido</v>
          </cell>
          <cell r="F9843" t="str">
            <v>Enviado</v>
          </cell>
          <cell r="G9843" t="str">
            <v>ARS</v>
          </cell>
          <cell r="H9843" t="str">
            <v>1031.29</v>
          </cell>
          <cell r="I9843">
            <v>0</v>
          </cell>
          <cell r="J9843">
            <v>0</v>
          </cell>
          <cell r="K9843" t="str">
            <v>1031.29</v>
          </cell>
          <cell r="L9843" t="str">
            <v>Denise Marchand</v>
          </cell>
          <cell r="M9843">
            <v>37278439</v>
          </cell>
          <cell r="N9843">
            <v>1133873778</v>
          </cell>
          <cell r="O9843" t="str">
            <v>Denise Marchand</v>
          </cell>
          <cell r="P9843">
            <v>1133873778</v>
          </cell>
          <cell r="Q9843" t="str">
            <v>Ciudad de la paz</v>
          </cell>
          <cell r="R9843">
            <v>2051</v>
          </cell>
          <cell r="S9843" t="str">
            <v>pb b</v>
          </cell>
          <cell r="T9843" t="str">
            <v>belgrano</v>
          </cell>
          <cell r="U9843" t="str">
            <v>Ciudad Autonoma de Buenos Aires</v>
          </cell>
          <cell r="V9843">
            <v>1428</v>
          </cell>
          <cell r="W9843" t="str">
            <v>Capital Federal</v>
          </cell>
          <cell r="Y9843" t="str">
            <v>SIN CARGO (CABA Y GRAN PARTE DE GBA)</v>
          </cell>
          <cell r="Z9843" t="str">
            <v>Mercado Pago</v>
          </cell>
          <cell r="AD9843">
            <v>43976</v>
          </cell>
          <cell r="AE9843">
            <v>43979</v>
          </cell>
          <cell r="AF9843" t="str">
            <v>ESPATULAS PLASTICO</v>
          </cell>
          <cell r="AG9843" t="str">
            <v>88.94</v>
          </cell>
          <cell r="AH9843">
            <v>1</v>
          </cell>
          <cell r="AI9843" t="str">
            <v>019BA7572BA</v>
          </cell>
          <cell r="AJ9843" t="str">
            <v>Web</v>
          </cell>
          <cell r="AK9843" t="str">
            <v>LLEGA 29-05 ENTRE 8 Y 17 !</v>
          </cell>
          <cell r="AL9843">
            <v>1341198530</v>
          </cell>
          <cell r="AM9843">
            <v>209111420</v>
          </cell>
          <cell r="AN9843" t="str">
            <v>Sí</v>
          </cell>
        </row>
        <row r="9844">
          <cell r="A9844">
            <v>372</v>
          </cell>
          <cell r="B9844" t="str">
            <v>d.marchandv@gmail.com</v>
          </cell>
          <cell r="AF9844" t="str">
            <v>BROCHES BLISTER X 12 GRIP ARRIBA</v>
          </cell>
          <cell r="AG9844" t="str">
            <v>197.03</v>
          </cell>
          <cell r="AH9844">
            <v>1</v>
          </cell>
          <cell r="AI9844" t="str">
            <v>046BR5388</v>
          </cell>
          <cell r="AN9844" t="str">
            <v>Sí</v>
          </cell>
        </row>
        <row r="9845">
          <cell r="A9845">
            <v>372</v>
          </cell>
          <cell r="B9845" t="str">
            <v>d.marchandv@gmail.com</v>
          </cell>
          <cell r="AF9845" t="str">
            <v>FRASCO VIDRIO 19CM X 9CM DIAM</v>
          </cell>
          <cell r="AG9845" t="str">
            <v>372.66</v>
          </cell>
          <cell r="AH9845">
            <v>2</v>
          </cell>
          <cell r="AI9845" t="str">
            <v>BA6431 MERRCA SEPARADA</v>
          </cell>
          <cell r="AN9845" t="str">
            <v>Sí</v>
          </cell>
        </row>
        <row r="9846">
          <cell r="A9846">
            <v>371</v>
          </cell>
          <cell r="B9846" t="str">
            <v>florciitav@gmail.com</v>
          </cell>
          <cell r="C9846">
            <v>43976</v>
          </cell>
          <cell r="D9846" t="str">
            <v>Abierta</v>
          </cell>
          <cell r="E9846" t="str">
            <v>Recibido</v>
          </cell>
          <cell r="F9846" t="str">
            <v>Enviado</v>
          </cell>
          <cell r="G9846" t="str">
            <v>ARS</v>
          </cell>
          <cell r="H9846" t="str">
            <v>1132.98</v>
          </cell>
          <cell r="I9846">
            <v>0</v>
          </cell>
          <cell r="J9846">
            <v>0</v>
          </cell>
          <cell r="K9846" t="str">
            <v>1132.98</v>
          </cell>
          <cell r="L9846" t="str">
            <v>Maria florencia Vidal</v>
          </cell>
          <cell r="M9846">
            <v>32779337</v>
          </cell>
          <cell r="N9846">
            <v>1165205082</v>
          </cell>
          <cell r="O9846" t="str">
            <v>Maria florencia Vidal</v>
          </cell>
          <cell r="P9846">
            <v>1165205082</v>
          </cell>
          <cell r="Q9846" t="str">
            <v>Mario bravo 1139</v>
          </cell>
          <cell r="R9846">
            <v>1139</v>
          </cell>
          <cell r="S9846" t="str">
            <v>7 B</v>
          </cell>
          <cell r="T9846" t="str">
            <v>Palermo</v>
          </cell>
          <cell r="U9846" t="str">
            <v>Caba</v>
          </cell>
          <cell r="V9846">
            <v>1175</v>
          </cell>
          <cell r="W9846" t="str">
            <v>Capital Federal</v>
          </cell>
          <cell r="Y9846" t="str">
            <v>SIN CARGO (CABA Y GRAN PARTE DE GBA)</v>
          </cell>
          <cell r="Z9846" t="str">
            <v>Mercado Pago</v>
          </cell>
          <cell r="AD9846">
            <v>43976</v>
          </cell>
          <cell r="AE9846">
            <v>43978</v>
          </cell>
          <cell r="AF9846" t="str">
            <v>MOLDE BUDINERA</v>
          </cell>
          <cell r="AG9846" t="str">
            <v>442.2</v>
          </cell>
          <cell r="AH9846">
            <v>1</v>
          </cell>
          <cell r="AI9846" t="str">
            <v>046BA4829</v>
          </cell>
          <cell r="AJ9846" t="str">
            <v>Móvil</v>
          </cell>
          <cell r="AK9846" t="str">
            <v>LLEGA 28-05 ENTRE 8 Y 17 HORAS !</v>
          </cell>
          <cell r="AL9846">
            <v>1340910472</v>
          </cell>
          <cell r="AM9846">
            <v>208024540</v>
          </cell>
          <cell r="AN9846" t="str">
            <v>Sí</v>
          </cell>
        </row>
        <row r="9847">
          <cell r="A9847">
            <v>371</v>
          </cell>
          <cell r="B9847" t="str">
            <v>florciitav@gmail.com</v>
          </cell>
          <cell r="AF9847" t="str">
            <v>HERMETICO 900 ML 13x9 CM.</v>
          </cell>
          <cell r="AG9847" t="str">
            <v>345.39</v>
          </cell>
          <cell r="AH9847">
            <v>2</v>
          </cell>
          <cell r="AI9847" t="str">
            <v>046BA2831</v>
          </cell>
          <cell r="AN9847" t="str">
            <v>Sí</v>
          </cell>
        </row>
        <row r="9848">
          <cell r="A9848">
            <v>370</v>
          </cell>
          <cell r="B9848" t="str">
            <v>martinagrecco@live.com</v>
          </cell>
          <cell r="C9848">
            <v>43976</v>
          </cell>
          <cell r="D9848" t="str">
            <v>Abierta</v>
          </cell>
          <cell r="E9848" t="str">
            <v>Recibido</v>
          </cell>
          <cell r="F9848" t="str">
            <v>Enviado</v>
          </cell>
          <cell r="G9848" t="str">
            <v>ARS</v>
          </cell>
          <cell r="H9848" t="str">
            <v>3051.08</v>
          </cell>
          <cell r="I9848" t="str">
            <v>457.66</v>
          </cell>
          <cell r="J9848">
            <v>0</v>
          </cell>
          <cell r="K9848" t="str">
            <v>2593.42</v>
          </cell>
          <cell r="L9848" t="str">
            <v>Martina Grecco</v>
          </cell>
          <cell r="M9848">
            <v>40374751</v>
          </cell>
          <cell r="N9848">
            <v>232515682232</v>
          </cell>
          <cell r="O9848" t="str">
            <v>Martina Grecco</v>
          </cell>
          <cell r="P9848">
            <v>232515682232</v>
          </cell>
          <cell r="Q9848" t="str">
            <v>Martin Rodríguez</v>
          </cell>
          <cell r="R9848">
            <v>4455</v>
          </cell>
          <cell r="T9848" t="str">
            <v>El dorado</v>
          </cell>
          <cell r="U9848" t="str">
            <v>Quilmes</v>
          </cell>
          <cell r="V9848">
            <v>1882</v>
          </cell>
          <cell r="W9848" t="str">
            <v>Gran Buenos Aires</v>
          </cell>
          <cell r="Y9848" t="str">
            <v>SIN CARGO (CABA Y GRAN PARTE DE GBA)</v>
          </cell>
          <cell r="Z9848" t="str">
            <v>Mercado Pago</v>
          </cell>
          <cell r="AA9848" t="str">
            <v>STEPHANIE1</v>
          </cell>
          <cell r="AD9848">
            <v>43976</v>
          </cell>
          <cell r="AE9848">
            <v>43978</v>
          </cell>
          <cell r="AF9848" t="str">
            <v>PANELUX PARRILLERO 30CM - ANTIADHERENTE NEGRO ESP 1MM</v>
          </cell>
          <cell r="AG9848" t="str">
            <v>3051.08</v>
          </cell>
          <cell r="AH9848">
            <v>1</v>
          </cell>
          <cell r="AI9848" t="str">
            <v>043BA6135</v>
          </cell>
          <cell r="AJ9848" t="str">
            <v>Móvil</v>
          </cell>
          <cell r="AK9848" t="str">
            <v>LLEGA 28-05 ENTRE 8 Y 17 HORAS !</v>
          </cell>
          <cell r="AL9848">
            <v>1340793485</v>
          </cell>
          <cell r="AM9848">
            <v>208890300</v>
          </cell>
          <cell r="AN9848" t="str">
            <v>Sí</v>
          </cell>
        </row>
        <row r="9849">
          <cell r="A9849">
            <v>369</v>
          </cell>
          <cell r="B9849" t="str">
            <v>nikuhilu@gmail.com</v>
          </cell>
          <cell r="C9849">
            <v>43976</v>
          </cell>
          <cell r="D9849" t="str">
            <v>Abierta</v>
          </cell>
          <cell r="E9849" t="str">
            <v>Recibido</v>
          </cell>
          <cell r="F9849" t="str">
            <v>Enviado</v>
          </cell>
          <cell r="G9849" t="str">
            <v>ARS</v>
          </cell>
          <cell r="H9849" t="str">
            <v>1072.71</v>
          </cell>
          <cell r="I9849" t="str">
            <v>160.91</v>
          </cell>
          <cell r="J9849">
            <v>0</v>
          </cell>
          <cell r="K9849" t="str">
            <v>911.8</v>
          </cell>
          <cell r="L9849" t="str">
            <v>Nicole Hilu</v>
          </cell>
          <cell r="M9849">
            <v>38165928</v>
          </cell>
          <cell r="N9849">
            <v>111541997696</v>
          </cell>
          <cell r="O9849" t="str">
            <v>Nicole Hilu</v>
          </cell>
          <cell r="P9849">
            <v>111541997696</v>
          </cell>
          <cell r="Q9849" t="str">
            <v>Loyola</v>
          </cell>
          <cell r="R9849">
            <v>11</v>
          </cell>
          <cell r="S9849" t="str">
            <v>4 E</v>
          </cell>
          <cell r="T9849" t="str">
            <v>Villa Crespo</v>
          </cell>
          <cell r="U9849" t="str">
            <v>Caba</v>
          </cell>
          <cell r="V9849">
            <v>1414</v>
          </cell>
          <cell r="W9849" t="str">
            <v>Capital Federal</v>
          </cell>
          <cell r="Y9849" t="str">
            <v>SIN CARGO (CABA Y GRAN PARTE DE GBA)</v>
          </cell>
          <cell r="Z9849" t="str">
            <v>Mercado Pago</v>
          </cell>
          <cell r="AA9849" t="str">
            <v>STEPHANIE1</v>
          </cell>
          <cell r="AD9849">
            <v>43976</v>
          </cell>
          <cell r="AE9849">
            <v>43978</v>
          </cell>
          <cell r="AF9849" t="str">
            <v>BATIDOR SEMIAUTOMATICO 34 CM</v>
          </cell>
          <cell r="AG9849" t="str">
            <v>313.5</v>
          </cell>
          <cell r="AH9849">
            <v>1</v>
          </cell>
          <cell r="AI9849" t="str">
            <v>046BA4824</v>
          </cell>
          <cell r="AJ9849" t="str">
            <v>Web</v>
          </cell>
          <cell r="AK9849" t="str">
            <v>LLEGA 28-05 ENTRE 8 Y 17 HORAS !</v>
          </cell>
          <cell r="AL9849">
            <v>1340766151</v>
          </cell>
          <cell r="AM9849">
            <v>208880098</v>
          </cell>
          <cell r="AN9849" t="str">
            <v>Sí</v>
          </cell>
        </row>
        <row r="9850">
          <cell r="A9850">
            <v>369</v>
          </cell>
          <cell r="B9850" t="str">
            <v>nikuhilu@gmail.com</v>
          </cell>
          <cell r="AF9850" t="str">
            <v>MOLDE TARTERA 27 CM DIAM</v>
          </cell>
          <cell r="AG9850" t="str">
            <v>281.8</v>
          </cell>
          <cell r="AH9850">
            <v>1</v>
          </cell>
          <cell r="AI9850" t="str">
            <v>046BA4836 CON EL 15%</v>
          </cell>
          <cell r="AN9850" t="str">
            <v>Sí</v>
          </cell>
        </row>
        <row r="9851">
          <cell r="A9851">
            <v>369</v>
          </cell>
          <cell r="B9851" t="str">
            <v>nikuhilu@gmail.com</v>
          </cell>
          <cell r="AF9851" t="str">
            <v>RALLADOR DE MANO MEDIANO 20 CM</v>
          </cell>
          <cell r="AG9851" t="str">
            <v>43.87</v>
          </cell>
          <cell r="AH9851">
            <v>1</v>
          </cell>
          <cell r="AI9851" t="str">
            <v>BA7382</v>
          </cell>
          <cell r="AN9851" t="str">
            <v>Sí</v>
          </cell>
        </row>
        <row r="9852">
          <cell r="A9852">
            <v>369</v>
          </cell>
          <cell r="B9852" t="str">
            <v>nikuhilu@gmail.com</v>
          </cell>
          <cell r="AF9852" t="str">
            <v>SET X5 PICOS DE TORTA + MANGA 24CM</v>
          </cell>
          <cell r="AG9852" t="str">
            <v>433.54</v>
          </cell>
          <cell r="AH9852">
            <v>1</v>
          </cell>
          <cell r="AI9852" t="str">
            <v> 046BA4818</v>
          </cell>
          <cell r="AN9852" t="str">
            <v>Sí</v>
          </cell>
        </row>
        <row r="9853">
          <cell r="A9853">
            <v>368</v>
          </cell>
          <cell r="B9853" t="str">
            <v>rocio.pullano@gmail.com</v>
          </cell>
          <cell r="C9853">
            <v>43976</v>
          </cell>
          <cell r="D9853" t="str">
            <v>Abierta</v>
          </cell>
          <cell r="E9853" t="str">
            <v>Recibido</v>
          </cell>
          <cell r="F9853" t="str">
            <v>Enviado</v>
          </cell>
          <cell r="G9853" t="str">
            <v>ARS</v>
          </cell>
          <cell r="H9853" t="str">
            <v>1024.09</v>
          </cell>
          <cell r="I9853" t="str">
            <v>153.61</v>
          </cell>
          <cell r="J9853">
            <v>0</v>
          </cell>
          <cell r="K9853" t="str">
            <v>870.48</v>
          </cell>
          <cell r="L9853" t="str">
            <v>Rocio Pullano</v>
          </cell>
          <cell r="M9853">
            <v>35267318</v>
          </cell>
          <cell r="N9853">
            <v>1130664888</v>
          </cell>
          <cell r="O9853" t="str">
            <v>Rocio pullano</v>
          </cell>
          <cell r="P9853">
            <v>1130664888</v>
          </cell>
          <cell r="Q9853" t="str">
            <v>Martínez</v>
          </cell>
          <cell r="R9853">
            <v>1729</v>
          </cell>
          <cell r="T9853" t="str">
            <v>san martín</v>
          </cell>
          <cell r="U9853" t="str">
            <v>Buenos Aires</v>
          </cell>
          <cell r="V9853">
            <v>1650</v>
          </cell>
          <cell r="W9853" t="str">
            <v>Gran Buenos Aires</v>
          </cell>
          <cell r="Y9853" t="str">
            <v>SIN CARGO (CABA Y GRAN PARTE DE GBA)</v>
          </cell>
          <cell r="Z9853" t="str">
            <v>Mercado Pago</v>
          </cell>
          <cell r="AA9853" t="str">
            <v>STEPHANIE1</v>
          </cell>
          <cell r="AD9853">
            <v>43976</v>
          </cell>
          <cell r="AE9853">
            <v>43978</v>
          </cell>
          <cell r="AF9853" t="str">
            <v>CAFETERA EMBOLO 1000ML NEGRO</v>
          </cell>
          <cell r="AG9853" t="str">
            <v>1024.09</v>
          </cell>
          <cell r="AH9853">
            <v>1</v>
          </cell>
          <cell r="AI9853" t="str">
            <v>046BA8036</v>
          </cell>
          <cell r="AJ9853" t="str">
            <v>Móvil</v>
          </cell>
          <cell r="AK9853" t="str">
            <v>LLEGA EL 29-05 ENTRE 8 Y 17 HORAS !</v>
          </cell>
          <cell r="AL9853">
            <v>1340687884</v>
          </cell>
          <cell r="AM9853">
            <v>208846877</v>
          </cell>
          <cell r="AN9853" t="str">
            <v>Sí</v>
          </cell>
        </row>
        <row r="9854">
          <cell r="A9854">
            <v>367</v>
          </cell>
          <cell r="B9854" t="str">
            <v>npetasne@gmail.com</v>
          </cell>
          <cell r="C9854">
            <v>43976</v>
          </cell>
          <cell r="D9854" t="str">
            <v>Abierta</v>
          </cell>
          <cell r="E9854" t="str">
            <v>Recibido</v>
          </cell>
          <cell r="F9854" t="str">
            <v>Enviado</v>
          </cell>
          <cell r="G9854" t="str">
            <v>ARS</v>
          </cell>
          <cell r="H9854" t="str">
            <v>2633.84</v>
          </cell>
          <cell r="I9854">
            <v>0</v>
          </cell>
          <cell r="J9854">
            <v>0</v>
          </cell>
          <cell r="K9854" t="str">
            <v>2633.84</v>
          </cell>
          <cell r="L9854" t="str">
            <v>Nicole Petasne</v>
          </cell>
          <cell r="M9854">
            <v>39172074</v>
          </cell>
          <cell r="N9854">
            <v>1150386891</v>
          </cell>
          <cell r="O9854" t="str">
            <v>Nicole Petasne</v>
          </cell>
          <cell r="P9854">
            <v>1150386891</v>
          </cell>
          <cell r="Q9854" t="str">
            <v>Av.corrientes</v>
          </cell>
          <cell r="R9854">
            <v>5361</v>
          </cell>
          <cell r="S9854">
            <v>0.16666666666666666</v>
          </cell>
          <cell r="T9854" t="str">
            <v>Villa crespo</v>
          </cell>
          <cell r="U9854" t="str">
            <v>Buenos Aires</v>
          </cell>
          <cell r="V9854">
            <v>1414</v>
          </cell>
          <cell r="W9854" t="str">
            <v>Capital Federal</v>
          </cell>
          <cell r="Y9854" t="str">
            <v>SIN CARGO (CABA Y GRAN PARTE DE GBA)</v>
          </cell>
          <cell r="Z9854" t="str">
            <v>Mercado Pago</v>
          </cell>
          <cell r="AD9854">
            <v>43976</v>
          </cell>
          <cell r="AE9854">
            <v>43978</v>
          </cell>
          <cell r="AF9854" t="str">
            <v>DESTAPADOR - SACACORCHOS</v>
          </cell>
          <cell r="AG9854" t="str">
            <v>134.84</v>
          </cell>
          <cell r="AH9854">
            <v>1</v>
          </cell>
          <cell r="AI9854" t="str">
            <v>BA4791</v>
          </cell>
          <cell r="AJ9854" t="str">
            <v>Móvil</v>
          </cell>
          <cell r="AK9854" t="str">
            <v>LLEGA 28-05 ENTRE 8 Y 17 HORAS !</v>
          </cell>
          <cell r="AL9854">
            <v>1340442986</v>
          </cell>
          <cell r="AM9854">
            <v>208648298</v>
          </cell>
          <cell r="AN9854" t="str">
            <v>Sí</v>
          </cell>
        </row>
        <row r="9855">
          <cell r="A9855">
            <v>367</v>
          </cell>
          <cell r="B9855" t="str">
            <v>npetasne@gmail.com</v>
          </cell>
          <cell r="AF9855" t="str">
            <v>PROMO: KIT DE COCINA!</v>
          </cell>
          <cell r="AG9855">
            <v>2499</v>
          </cell>
          <cell r="AH9855">
            <v>1</v>
          </cell>
          <cell r="AI9855" t="str">
            <v>046BA4829//046BA4836//046BA4824//046BA4825//019BA7572BA//046BA3323//BA7382//046BA4830</v>
          </cell>
          <cell r="AN9855" t="str">
            <v>Sí</v>
          </cell>
        </row>
        <row r="9856">
          <cell r="A9856">
            <v>366</v>
          </cell>
          <cell r="B9856" t="str">
            <v>cande.gfr@gmail.com</v>
          </cell>
          <cell r="C9856">
            <v>43975</v>
          </cell>
          <cell r="D9856" t="str">
            <v>Abierta</v>
          </cell>
          <cell r="E9856" t="str">
            <v>Recibido</v>
          </cell>
          <cell r="F9856" t="str">
            <v>Enviado</v>
          </cell>
          <cell r="G9856" t="str">
            <v>ARS</v>
          </cell>
          <cell r="H9856" t="str">
            <v>2252.03</v>
          </cell>
          <cell r="I9856">
            <v>0</v>
          </cell>
          <cell r="J9856">
            <v>0</v>
          </cell>
          <cell r="K9856" t="str">
            <v>2252.03</v>
          </cell>
          <cell r="L9856" t="str">
            <v>Candela Gómez Franco</v>
          </cell>
          <cell r="M9856">
            <v>37417443</v>
          </cell>
          <cell r="N9856">
            <v>111544062502</v>
          </cell>
          <cell r="O9856" t="str">
            <v>Candela Gómez Franco</v>
          </cell>
          <cell r="P9856">
            <v>111544062502</v>
          </cell>
          <cell r="Q9856" t="str">
            <v>Avellaneda</v>
          </cell>
          <cell r="R9856">
            <v>1148</v>
          </cell>
          <cell r="S9856" t="str">
            <v>14 F</v>
          </cell>
          <cell r="T9856" t="str">
            <v>Caballito</v>
          </cell>
          <cell r="U9856" t="str">
            <v>Capital Federal</v>
          </cell>
          <cell r="V9856">
            <v>1405</v>
          </cell>
          <cell r="W9856" t="str">
            <v>Capital Federal</v>
          </cell>
          <cell r="Y9856" t="str">
            <v>SIN CARGO (CABA Y GRAN PARTE DE GBA)</v>
          </cell>
          <cell r="Z9856" t="str">
            <v>Mercado Pago</v>
          </cell>
          <cell r="AB9856" t="str">
            <v>La tira del vaso térmico por favor en rosa</v>
          </cell>
          <cell r="AD9856">
            <v>43975</v>
          </cell>
          <cell r="AE9856">
            <v>43978</v>
          </cell>
          <cell r="AF9856" t="str">
            <v>VASO TERMICO CON TAPA Y FAJA</v>
          </cell>
          <cell r="AG9856" t="str">
            <v>296.47</v>
          </cell>
          <cell r="AH9856">
            <v>1</v>
          </cell>
          <cell r="AI9856" t="str">
            <v>019BA7578</v>
          </cell>
          <cell r="AJ9856" t="str">
            <v>Móvil</v>
          </cell>
          <cell r="AK9856" t="str">
            <v>LLEGA 28-05 ENTRE 8 Y 17 HORAS !</v>
          </cell>
          <cell r="AL9856">
            <v>1340405613</v>
          </cell>
          <cell r="AM9856">
            <v>208586933</v>
          </cell>
          <cell r="AN9856" t="str">
            <v>Sí</v>
          </cell>
        </row>
        <row r="9857">
          <cell r="A9857">
            <v>366</v>
          </cell>
          <cell r="B9857" t="str">
            <v>cande.gfr@gmail.com</v>
          </cell>
          <cell r="AF9857" t="str">
            <v>FRASCO VIDRIO 19CM X 9CM DIAM</v>
          </cell>
          <cell r="AG9857" t="str">
            <v>372.66</v>
          </cell>
          <cell r="AH9857">
            <v>1</v>
          </cell>
          <cell r="AI9857" t="str">
            <v>BA6431 MERRCA SEPARADA</v>
          </cell>
          <cell r="AN9857" t="str">
            <v>Sí</v>
          </cell>
        </row>
        <row r="9858">
          <cell r="A9858">
            <v>366</v>
          </cell>
          <cell r="B9858" t="str">
            <v>cande.gfr@gmail.com</v>
          </cell>
          <cell r="AF9858" t="str">
            <v>FRASCO DE VIDRIO 31CM X 10CM DIAM</v>
          </cell>
          <cell r="AG9858" t="str">
            <v>1070.5</v>
          </cell>
          <cell r="AH9858">
            <v>1</v>
          </cell>
          <cell r="AI9858" t="str">
            <v>BA7442</v>
          </cell>
          <cell r="AN9858" t="str">
            <v>Sí</v>
          </cell>
        </row>
        <row r="9859">
          <cell r="A9859">
            <v>366</v>
          </cell>
          <cell r="B9859" t="str">
            <v>cande.gfr@gmail.com</v>
          </cell>
          <cell r="AF9859" t="str">
            <v>CARAMELA DE VIDRIO 17*15 CM</v>
          </cell>
          <cell r="AG9859" t="str">
            <v>512.4</v>
          </cell>
          <cell r="AH9859">
            <v>1</v>
          </cell>
          <cell r="AI9859" t="str">
            <v>BA7284</v>
          </cell>
          <cell r="AN9859" t="str">
            <v>Sí</v>
          </cell>
        </row>
        <row r="9860">
          <cell r="A9860">
            <v>365</v>
          </cell>
          <cell r="B9860" t="str">
            <v>lulitalachari@gmail.com</v>
          </cell>
          <cell r="C9860">
            <v>43975</v>
          </cell>
          <cell r="D9860" t="str">
            <v>Abierta</v>
          </cell>
          <cell r="E9860" t="str">
            <v>Recibido</v>
          </cell>
          <cell r="F9860" t="str">
            <v>Enviado</v>
          </cell>
          <cell r="G9860" t="str">
            <v>ARS</v>
          </cell>
          <cell r="H9860" t="str">
            <v>2240.04</v>
          </cell>
          <cell r="I9860">
            <v>0</v>
          </cell>
          <cell r="J9860">
            <v>595</v>
          </cell>
          <cell r="K9860" t="str">
            <v>2835.04</v>
          </cell>
          <cell r="L9860" t="str">
            <v>Lucia Lachari ferra</v>
          </cell>
          <cell r="M9860">
            <v>41918834</v>
          </cell>
          <cell r="N9860">
            <v>2645310639</v>
          </cell>
          <cell r="O9860" t="str">
            <v>Lucia Lachari ferra</v>
          </cell>
          <cell r="P9860">
            <v>2645310639</v>
          </cell>
          <cell r="Q9860" t="str">
            <v>Gral acha</v>
          </cell>
          <cell r="R9860">
            <v>1780</v>
          </cell>
          <cell r="S9860" t="str">
            <v>SUR</v>
          </cell>
          <cell r="T9860" t="str">
            <v>Capital</v>
          </cell>
          <cell r="U9860" t="str">
            <v>San Juan</v>
          </cell>
          <cell r="V9860">
            <v>5400</v>
          </cell>
          <cell r="W9860" t="str">
            <v>San Juan</v>
          </cell>
          <cell r="Y9860" t="str">
            <v>Correo Argentino - Encomienda Clásica</v>
          </cell>
          <cell r="Z9860" t="str">
            <v>Mercado Pago</v>
          </cell>
          <cell r="AD9860">
            <v>43975</v>
          </cell>
          <cell r="AE9860">
            <v>43978</v>
          </cell>
          <cell r="AF9860" t="str">
            <v>MOLDE MUFFINS 12 DIVISIONES 34X26X3CM</v>
          </cell>
          <cell r="AG9860" t="str">
            <v>1120.02</v>
          </cell>
          <cell r="AH9860">
            <v>2</v>
          </cell>
          <cell r="AI9860" t="str">
            <v>046BA4830 15% DE BULTO</v>
          </cell>
          <cell r="AJ9860" t="str">
            <v>Móvil</v>
          </cell>
          <cell r="AK9860" t="str">
            <v>SALE AL CORREO EL 28-05 ENTEE 8 Y 17 HORAS !</v>
          </cell>
          <cell r="AL9860">
            <v>1340404322</v>
          </cell>
          <cell r="AM9860">
            <v>208580904</v>
          </cell>
          <cell r="AN9860" t="str">
            <v>Sí</v>
          </cell>
        </row>
        <row r="9861">
          <cell r="A9861">
            <v>364</v>
          </cell>
          <cell r="B9861" t="str">
            <v>ygbruzzone@gmail.com</v>
          </cell>
          <cell r="C9861">
            <v>43975</v>
          </cell>
          <cell r="D9861" t="str">
            <v>Abierta</v>
          </cell>
          <cell r="E9861" t="str">
            <v>Recibido</v>
          </cell>
          <cell r="F9861" t="str">
            <v>Enviado</v>
          </cell>
          <cell r="G9861" t="str">
            <v>ARS</v>
          </cell>
          <cell r="H9861" t="str">
            <v>4104.36</v>
          </cell>
          <cell r="I9861" t="str">
            <v>240.8</v>
          </cell>
          <cell r="J9861">
            <v>0</v>
          </cell>
          <cell r="K9861" t="str">
            <v>3863.56</v>
          </cell>
          <cell r="L9861" t="str">
            <v>Yanina Bruzzone</v>
          </cell>
          <cell r="M9861">
            <v>36291997</v>
          </cell>
          <cell r="N9861">
            <v>1123700540</v>
          </cell>
          <cell r="O9861" t="str">
            <v>Yanina Bruzzone</v>
          </cell>
          <cell r="P9861">
            <v>1123700540</v>
          </cell>
          <cell r="Q9861" t="str">
            <v>Ortega y Gasset</v>
          </cell>
          <cell r="R9861">
            <v>1886</v>
          </cell>
          <cell r="T9861" t="str">
            <v>Las Cañitas</v>
          </cell>
          <cell r="U9861" t="str">
            <v>Capital Federal</v>
          </cell>
          <cell r="V9861">
            <v>1426</v>
          </cell>
          <cell r="W9861" t="str">
            <v>Capital Federal</v>
          </cell>
          <cell r="Y9861" t="str">
            <v>SIN CARGO (CABA Y GRAN PARTE DE GBA)</v>
          </cell>
          <cell r="Z9861" t="str">
            <v>Mercado Pago</v>
          </cell>
          <cell r="AA9861" t="str">
            <v>STEPHANIE1</v>
          </cell>
          <cell r="AD9861">
            <v>43975</v>
          </cell>
          <cell r="AE9861">
            <v>43978</v>
          </cell>
          <cell r="AF9861" t="str">
            <v>MOLDE P/PIZZA ANTIADHERENTE NEGRO 35 CM.</v>
          </cell>
          <cell r="AG9861" t="str">
            <v>802.68</v>
          </cell>
          <cell r="AH9861">
            <v>2</v>
          </cell>
          <cell r="AI9861" t="str">
            <v>043BA6160</v>
          </cell>
          <cell r="AJ9861" t="str">
            <v>Móvil</v>
          </cell>
          <cell r="AK9861" t="str">
            <v>LLEGA 28-05 ENTRE 8 Y 17 HORAS !</v>
          </cell>
          <cell r="AL9861">
            <v>1340376832</v>
          </cell>
          <cell r="AM9861">
            <v>207865027</v>
          </cell>
          <cell r="AN9861" t="str">
            <v>Sí</v>
          </cell>
        </row>
        <row r="9862">
          <cell r="A9862">
            <v>364</v>
          </cell>
          <cell r="B9862" t="str">
            <v>ygbruzzone@gmail.com</v>
          </cell>
          <cell r="AF9862" t="str">
            <v>PROMO: KIT DE COCINA!</v>
          </cell>
          <cell r="AG9862">
            <v>2499</v>
          </cell>
          <cell r="AH9862">
            <v>1</v>
          </cell>
          <cell r="AI9862" t="str">
            <v>046BA4829//046BA4836//046BA4824//046BA4825//019BA7572BA//046BA3323//BA7382//046BA4830</v>
          </cell>
          <cell r="AN9862" t="str">
            <v>Sí</v>
          </cell>
        </row>
        <row r="9863">
          <cell r="A9863">
            <v>363</v>
          </cell>
          <cell r="B9863" t="str">
            <v>nayuasalazar@gmail.com</v>
          </cell>
          <cell r="C9863">
            <v>43975</v>
          </cell>
          <cell r="D9863" t="str">
            <v>Abierta</v>
          </cell>
          <cell r="E9863" t="str">
            <v>Recibido</v>
          </cell>
          <cell r="F9863" t="str">
            <v>Enviado</v>
          </cell>
          <cell r="G9863" t="str">
            <v>ARS</v>
          </cell>
          <cell r="H9863" t="str">
            <v>2207.55</v>
          </cell>
          <cell r="I9863">
            <v>0</v>
          </cell>
          <cell r="J9863">
            <v>0</v>
          </cell>
          <cell r="K9863" t="str">
            <v>2207.55</v>
          </cell>
          <cell r="L9863" t="str">
            <v>Nayua Salazar</v>
          </cell>
          <cell r="M9863">
            <v>95811558</v>
          </cell>
          <cell r="N9863">
            <v>1132280000</v>
          </cell>
          <cell r="O9863" t="str">
            <v>Nayua Salazar</v>
          </cell>
          <cell r="P9863">
            <v>1132280000</v>
          </cell>
          <cell r="Q9863" t="str">
            <v>Beato janssen</v>
          </cell>
          <cell r="R9863">
            <v>1990</v>
          </cell>
          <cell r="S9863">
            <v>29</v>
          </cell>
          <cell r="T9863" t="str">
            <v>Las recovas</v>
          </cell>
          <cell r="U9863" t="str">
            <v>Pilar</v>
          </cell>
          <cell r="V9863">
            <v>1629</v>
          </cell>
          <cell r="W9863" t="str">
            <v>Gran Buenos Aires</v>
          </cell>
          <cell r="Y9863" t="str">
            <v>SIN CARGO (CABA Y GRAN PARTE DE GBA)</v>
          </cell>
          <cell r="Z9863" t="str">
            <v>Mercado Pago</v>
          </cell>
          <cell r="AD9863">
            <v>43975</v>
          </cell>
          <cell r="AE9863">
            <v>43978</v>
          </cell>
          <cell r="AF9863" t="str">
            <v>RALLADOR DE MANO MEDIANO 20 CM</v>
          </cell>
          <cell r="AG9863" t="str">
            <v>43.87</v>
          </cell>
          <cell r="AH9863">
            <v>1</v>
          </cell>
          <cell r="AI9863" t="str">
            <v>BA7382</v>
          </cell>
          <cell r="AJ9863" t="str">
            <v>Móvil</v>
          </cell>
          <cell r="AK9863" t="str">
            <v>LLEGA 28-05 ENTRE 8 Y 17 HORAS !</v>
          </cell>
          <cell r="AL9863">
            <v>1340361953</v>
          </cell>
          <cell r="AM9863">
            <v>200877702</v>
          </cell>
          <cell r="AN9863" t="str">
            <v>Sí</v>
          </cell>
        </row>
        <row r="9864">
          <cell r="A9864">
            <v>363</v>
          </cell>
          <cell r="B9864" t="str">
            <v>nayuasalazar@gmail.com</v>
          </cell>
          <cell r="AF9864" t="str">
            <v>MOLDE P/PIZZA ANTIADHERENTE NEGRO 35 CM.</v>
          </cell>
          <cell r="AG9864" t="str">
            <v>802.68</v>
          </cell>
          <cell r="AH9864">
            <v>1</v>
          </cell>
          <cell r="AI9864" t="str">
            <v>043BA6160</v>
          </cell>
          <cell r="AN9864" t="str">
            <v>Sí</v>
          </cell>
        </row>
        <row r="9865">
          <cell r="A9865">
            <v>363</v>
          </cell>
          <cell r="B9865" t="str">
            <v>nayuasalazar@gmail.com</v>
          </cell>
          <cell r="AF9865" t="str">
            <v>MOLDE FLANERA ANTIADHERENTE</v>
          </cell>
          <cell r="AG9865">
            <v>462</v>
          </cell>
          <cell r="AH9865">
            <v>1</v>
          </cell>
          <cell r="AI9865" t="str">
            <v>046BA4825 LE PUSE EL 15% DEL BULTO</v>
          </cell>
          <cell r="AN9865" t="str">
            <v>Sí</v>
          </cell>
        </row>
        <row r="9866">
          <cell r="A9866">
            <v>363</v>
          </cell>
          <cell r="B9866" t="str">
            <v>nayuasalazar@gmail.com</v>
          </cell>
          <cell r="AF9866" t="str">
            <v>PROMO: BUDINERA + TARTERA + BATIDOR SEMIAUTOMATICO</v>
          </cell>
          <cell r="AG9866">
            <v>899</v>
          </cell>
          <cell r="AH9866">
            <v>1</v>
          </cell>
          <cell r="AI9866" t="str">
            <v>046BA4829//046BA4836//046BA4824</v>
          </cell>
          <cell r="AN9866" t="str">
            <v>Sí</v>
          </cell>
        </row>
        <row r="9867">
          <cell r="A9867">
            <v>362</v>
          </cell>
          <cell r="B9867" t="str">
            <v>paolaschwindt017@gmail.com</v>
          </cell>
          <cell r="C9867">
            <v>43975</v>
          </cell>
          <cell r="D9867" t="str">
            <v>Cancelada</v>
          </cell>
          <cell r="E9867" t="str">
            <v>Pendiente</v>
          </cell>
          <cell r="F9867" t="str">
            <v>No está empaquetado</v>
          </cell>
          <cell r="G9867" t="str">
            <v>ARS</v>
          </cell>
          <cell r="H9867" t="str">
            <v>1693.16</v>
          </cell>
          <cell r="I9867" t="str">
            <v>119.12</v>
          </cell>
          <cell r="J9867">
            <v>0</v>
          </cell>
          <cell r="K9867" t="str">
            <v>1574.04</v>
          </cell>
          <cell r="L9867" t="str">
            <v>Paola Schwindt</v>
          </cell>
          <cell r="M9867">
            <v>40992845</v>
          </cell>
          <cell r="N9867">
            <v>3435312733</v>
          </cell>
          <cell r="O9867" t="str">
            <v>Paola Schwindt</v>
          </cell>
          <cell r="P9867">
            <v>3435312733</v>
          </cell>
          <cell r="Q9867" t="str">
            <v>Carhue</v>
          </cell>
          <cell r="R9867">
            <v>2556</v>
          </cell>
          <cell r="U9867" t="str">
            <v>Caba</v>
          </cell>
          <cell r="V9867">
            <v>1440</v>
          </cell>
          <cell r="W9867" t="str">
            <v>Capital Federal</v>
          </cell>
          <cell r="Y9867" t="str">
            <v>SIN CARGO (CABA Y GRAN PARTE DE GBA)</v>
          </cell>
          <cell r="Z9867" t="str">
            <v>Mercado Pago</v>
          </cell>
          <cell r="AA9867" t="str">
            <v>STEPHANIE1</v>
          </cell>
          <cell r="AB9867" t="str">
            <v>Provincia: Entre Ríos Ciudad: Crespo CP: 3116 Dirección: Libertad y Tierra del Fuego S/N</v>
          </cell>
          <cell r="AF9867" t="str">
            <v>VASO ESPIRAL "RIGOLLEAU" COL SURT 300 ML 1PC</v>
          </cell>
          <cell r="AG9867">
            <v>44</v>
          </cell>
          <cell r="AH9867">
            <v>6</v>
          </cell>
          <cell r="AI9867" t="str">
            <v>RI38806COL</v>
          </cell>
          <cell r="AJ9867" t="str">
            <v>Móvil</v>
          </cell>
          <cell r="AK9867" t="str">
            <v/>
          </cell>
          <cell r="AL9867">
            <v>1340332584</v>
          </cell>
          <cell r="AM9867">
            <v>208347362</v>
          </cell>
          <cell r="AN9867" t="str">
            <v>Sí</v>
          </cell>
        </row>
        <row r="9868">
          <cell r="A9868">
            <v>362</v>
          </cell>
          <cell r="B9868" t="str">
            <v>paolaschwindt017@gmail.com</v>
          </cell>
          <cell r="AF9868" t="str">
            <v>SET X 2 ACEITE Y VINAGRE DE 500ML</v>
          </cell>
          <cell r="AG9868" t="str">
            <v>530.16</v>
          </cell>
          <cell r="AH9868">
            <v>1</v>
          </cell>
          <cell r="AI9868" t="str">
            <v>019BO6217 MERCA SEPARADA</v>
          </cell>
          <cell r="AN9868" t="str">
            <v>Sí</v>
          </cell>
        </row>
        <row r="9869">
          <cell r="A9869">
            <v>362</v>
          </cell>
          <cell r="B9869" t="str">
            <v>paolaschwindt017@gmail.com</v>
          </cell>
          <cell r="AF9869" t="str">
            <v>PROMO: BUDINERA + TARTERA + BATIDOR SEMIAUTOMATICO</v>
          </cell>
          <cell r="AG9869">
            <v>899</v>
          </cell>
          <cell r="AH9869">
            <v>1</v>
          </cell>
          <cell r="AI9869" t="str">
            <v>046BA4829//046BA4836//046BA4824</v>
          </cell>
          <cell r="AN9869" t="str">
            <v>Sí</v>
          </cell>
        </row>
        <row r="9870">
          <cell r="A9870">
            <v>361</v>
          </cell>
          <cell r="B9870" t="str">
            <v>ayelenlucia1703@gmail.com</v>
          </cell>
          <cell r="C9870">
            <v>43975</v>
          </cell>
          <cell r="D9870" t="str">
            <v>Abierta</v>
          </cell>
          <cell r="E9870" t="str">
            <v>Recibido</v>
          </cell>
          <cell r="F9870" t="str">
            <v>Enviado</v>
          </cell>
          <cell r="G9870" t="str">
            <v>ARS</v>
          </cell>
          <cell r="H9870">
            <v>2499</v>
          </cell>
          <cell r="I9870">
            <v>0</v>
          </cell>
          <cell r="J9870">
            <v>0</v>
          </cell>
          <cell r="K9870">
            <v>2499</v>
          </cell>
          <cell r="L9870" t="str">
            <v>Ayelen Lucia Lugones</v>
          </cell>
          <cell r="M9870">
            <v>42596532</v>
          </cell>
          <cell r="N9870">
            <v>64466296</v>
          </cell>
          <cell r="O9870" t="str">
            <v>Ayelen Lucia Lugones</v>
          </cell>
          <cell r="P9870">
            <v>64466296</v>
          </cell>
          <cell r="Q9870" t="str">
            <v>Castelli</v>
          </cell>
          <cell r="R9870">
            <v>904</v>
          </cell>
          <cell r="U9870" t="str">
            <v>Ciudadela</v>
          </cell>
          <cell r="V9870">
            <v>1702</v>
          </cell>
          <cell r="W9870" t="str">
            <v>Gran Buenos Aires</v>
          </cell>
          <cell r="Y9870" t="str">
            <v>SIN CARGO (CABA Y GRAN PARTE DE GBA)</v>
          </cell>
          <cell r="Z9870" t="str">
            <v>Mercado Pago</v>
          </cell>
          <cell r="AD9870">
            <v>43975</v>
          </cell>
          <cell r="AE9870">
            <v>43978</v>
          </cell>
          <cell r="AF9870" t="str">
            <v>PROMO: KIT DE COCINA!</v>
          </cell>
          <cell r="AG9870">
            <v>2499</v>
          </cell>
          <cell r="AH9870">
            <v>1</v>
          </cell>
          <cell r="AI9870" t="str">
            <v>046BA4829//046BA4836//046BA4824//046BA4825//019BA7572BA//046BA3323//BA7382//046BA4830</v>
          </cell>
          <cell r="AJ9870" t="str">
            <v>Móvil</v>
          </cell>
          <cell r="AK9870" t="str">
            <v>LLEGA 28-05 ENTRE 8 Y 17 HORAS !</v>
          </cell>
          <cell r="AL9870">
            <v>1340331397</v>
          </cell>
          <cell r="AM9870">
            <v>208016077</v>
          </cell>
          <cell r="AN9870" t="str">
            <v>Sí</v>
          </cell>
        </row>
        <row r="9871">
          <cell r="A9871">
            <v>360</v>
          </cell>
          <cell r="B9871" t="str">
            <v>apoletto@globostuky.com.ar</v>
          </cell>
          <cell r="C9871">
            <v>43975</v>
          </cell>
          <cell r="D9871" t="str">
            <v>Abierta</v>
          </cell>
          <cell r="E9871" t="str">
            <v>Recibido</v>
          </cell>
          <cell r="F9871" t="str">
            <v>Enviado</v>
          </cell>
          <cell r="G9871" t="str">
            <v>ARS</v>
          </cell>
          <cell r="H9871" t="str">
            <v>409.2</v>
          </cell>
          <cell r="I9871">
            <v>0</v>
          </cell>
          <cell r="J9871">
            <v>520</v>
          </cell>
          <cell r="K9871" t="str">
            <v>929.2</v>
          </cell>
          <cell r="L9871" t="str">
            <v>Agustina Poletto</v>
          </cell>
          <cell r="M9871">
            <v>37339225</v>
          </cell>
          <cell r="N9871">
            <v>1143993759</v>
          </cell>
          <cell r="O9871" t="str">
            <v>Agustina Poletto</v>
          </cell>
          <cell r="P9871">
            <v>1143993759</v>
          </cell>
          <cell r="Q9871" t="str">
            <v>Corrientes</v>
          </cell>
          <cell r="R9871">
            <v>3147</v>
          </cell>
          <cell r="T9871" t="str">
            <v>San andres</v>
          </cell>
          <cell r="U9871" t="str">
            <v>Buenos aires</v>
          </cell>
          <cell r="V9871">
            <v>1651</v>
          </cell>
          <cell r="W9871" t="str">
            <v>Gran Buenos Aires</v>
          </cell>
          <cell r="Y9871" t="str">
            <v>Correo Argentino - Encomienda Clásica</v>
          </cell>
          <cell r="Z9871" t="str">
            <v>Mercado Pago</v>
          </cell>
          <cell r="AD9871">
            <v>43975</v>
          </cell>
          <cell r="AE9871">
            <v>43978</v>
          </cell>
          <cell r="AF9871" t="str">
            <v>VASO UNICORNIO MARACAIBO</v>
          </cell>
          <cell r="AG9871" t="str">
            <v>68.2</v>
          </cell>
          <cell r="AH9871">
            <v>6</v>
          </cell>
          <cell r="AI9871" t="str">
            <v>VASOUNICORNIO</v>
          </cell>
          <cell r="AJ9871" t="str">
            <v>Móvil</v>
          </cell>
          <cell r="AK9871" t="str">
            <v>LLEGA 29-05 ENTRE 8 Y 17 HORAS !</v>
          </cell>
          <cell r="AL9871">
            <v>1340295124</v>
          </cell>
          <cell r="AM9871">
            <v>208446605</v>
          </cell>
          <cell r="AN9871" t="str">
            <v>Sí</v>
          </cell>
        </row>
        <row r="9872">
          <cell r="A9872">
            <v>359</v>
          </cell>
          <cell r="B9872" t="str">
            <v>laradaus@gmail.com</v>
          </cell>
          <cell r="C9872">
            <v>43975</v>
          </cell>
          <cell r="D9872" t="str">
            <v>Abierta</v>
          </cell>
          <cell r="E9872" t="str">
            <v>Recibido</v>
          </cell>
          <cell r="F9872" t="str">
            <v>Enviado</v>
          </cell>
          <cell r="G9872" t="str">
            <v>ARS</v>
          </cell>
          <cell r="H9872">
            <v>1799</v>
          </cell>
          <cell r="I9872">
            <v>0</v>
          </cell>
          <cell r="J9872">
            <v>0</v>
          </cell>
          <cell r="K9872">
            <v>1799</v>
          </cell>
          <cell r="L9872" t="str">
            <v>Instituto Güemes</v>
          </cell>
          <cell r="M9872">
            <v>30707464425</v>
          </cell>
          <cell r="N9872">
            <v>1161816839</v>
          </cell>
          <cell r="O9872" t="str">
            <v>Silvia Plazza</v>
          </cell>
          <cell r="P9872">
            <v>1161816839</v>
          </cell>
          <cell r="Q9872" t="str">
            <v>Luis de Camoens</v>
          </cell>
          <cell r="R9872">
            <v>2052</v>
          </cell>
          <cell r="T9872" t="str">
            <v>Barrio cerrado Casco de Álvarez UF Número 50</v>
          </cell>
          <cell r="U9872" t="str">
            <v>La Reja - Moreno</v>
          </cell>
          <cell r="V9872">
            <v>1746</v>
          </cell>
          <cell r="W9872" t="str">
            <v>Gran Buenos Aires</v>
          </cell>
          <cell r="Y9872" t="str">
            <v>SIN CARGO (CABA Y GRAN PARTE DE GBA)</v>
          </cell>
          <cell r="Z9872" t="str">
            <v>Mercado Pago</v>
          </cell>
          <cell r="AD9872">
            <v>43975</v>
          </cell>
          <cell r="AE9872">
            <v>43978</v>
          </cell>
          <cell r="AF9872" t="str">
            <v>SET: BALDE CENTRIFUGADOR + 1 TRAPEADOR CON MOPA+ REPUESTO MOPA</v>
          </cell>
          <cell r="AG9872">
            <v>1799</v>
          </cell>
          <cell r="AH9872">
            <v>1</v>
          </cell>
          <cell r="AI9872" t="str">
            <v>046LI6698</v>
          </cell>
          <cell r="AJ9872" t="str">
            <v>Móvil</v>
          </cell>
          <cell r="AK9872" t="str">
            <v>LLEGA 29-05 ENTRE 8 Y 17 HORAS !</v>
          </cell>
          <cell r="AL9872">
            <v>1340216725</v>
          </cell>
          <cell r="AM9872">
            <v>208348513</v>
          </cell>
          <cell r="AN9872" t="str">
            <v>Sí</v>
          </cell>
        </row>
        <row r="9873">
          <cell r="A9873">
            <v>358</v>
          </cell>
          <cell r="B9873" t="str">
            <v>rochietchelecu@gmail.com</v>
          </cell>
          <cell r="C9873">
            <v>43975</v>
          </cell>
          <cell r="D9873" t="str">
            <v>Abierta</v>
          </cell>
          <cell r="E9873" t="str">
            <v>Recibido</v>
          </cell>
          <cell r="F9873" t="str">
            <v>Enviado</v>
          </cell>
          <cell r="G9873" t="str">
            <v>ARS</v>
          </cell>
          <cell r="H9873" t="str">
            <v>1490.85</v>
          </cell>
          <cell r="I9873" t="str">
            <v>223.63</v>
          </cell>
          <cell r="J9873">
            <v>0</v>
          </cell>
          <cell r="K9873" t="str">
            <v>1267.22</v>
          </cell>
          <cell r="L9873" t="str">
            <v>Maria Santillan</v>
          </cell>
          <cell r="M9873">
            <v>23453174</v>
          </cell>
          <cell r="N9873">
            <v>1121901212</v>
          </cell>
          <cell r="O9873" t="str">
            <v>Maria Santillan</v>
          </cell>
          <cell r="P9873">
            <v>1121901212</v>
          </cell>
          <cell r="Q9873" t="str">
            <v>Independencia</v>
          </cell>
          <cell r="R9873">
            <v>411</v>
          </cell>
          <cell r="S9873" t="str">
            <v>Fondo( timbre de la derecha)</v>
          </cell>
          <cell r="U9873" t="str">
            <v>Boulogne</v>
          </cell>
          <cell r="V9873">
            <v>1609</v>
          </cell>
          <cell r="W9873" t="str">
            <v>Gran Buenos Aires</v>
          </cell>
          <cell r="Y9873" t="str">
            <v>SIN CARGO (CABA Y GRAN PARTE DE GBA)</v>
          </cell>
          <cell r="Z9873" t="str">
            <v>Mercado Pago</v>
          </cell>
          <cell r="AA9873" t="str">
            <v>STEPHANIE1</v>
          </cell>
          <cell r="AB9873" t="str">
            <v>Color verde</v>
          </cell>
          <cell r="AD9873">
            <v>43975</v>
          </cell>
          <cell r="AE9873">
            <v>43978</v>
          </cell>
          <cell r="AF9873" t="str">
            <v>SECAPLATOS 2 COLORES 42.5X32.5 CM</v>
          </cell>
          <cell r="AG9873" t="str">
            <v>1490.85</v>
          </cell>
          <cell r="AH9873">
            <v>1</v>
          </cell>
          <cell r="AI9873" t="str">
            <v>046BA6374</v>
          </cell>
          <cell r="AJ9873" t="str">
            <v>Móvil</v>
          </cell>
          <cell r="AK9873" t="str">
            <v>LLEGA 28-05 ENTRE 8 Y 17 HORAS !</v>
          </cell>
          <cell r="AL9873">
            <v>1340175716</v>
          </cell>
          <cell r="AM9873">
            <v>208311555</v>
          </cell>
          <cell r="AN9873" t="str">
            <v>Sí</v>
          </cell>
        </row>
        <row r="9874">
          <cell r="A9874">
            <v>357</v>
          </cell>
          <cell r="B9874" t="str">
            <v>jacqueline.bardot@hotmail.com</v>
          </cell>
          <cell r="C9874">
            <v>43975</v>
          </cell>
          <cell r="D9874" t="str">
            <v>Abierta</v>
          </cell>
          <cell r="E9874" t="str">
            <v>Recibido</v>
          </cell>
          <cell r="F9874" t="str">
            <v>Enviado</v>
          </cell>
          <cell r="G9874" t="str">
            <v>ARS</v>
          </cell>
          <cell r="H9874" t="str">
            <v>1540.12</v>
          </cell>
          <cell r="I9874" t="str">
            <v>231.02</v>
          </cell>
          <cell r="J9874">
            <v>0</v>
          </cell>
          <cell r="K9874" t="str">
            <v>1309.1</v>
          </cell>
          <cell r="L9874" t="str">
            <v>Jacqueline Bardot</v>
          </cell>
          <cell r="M9874">
            <v>37719416</v>
          </cell>
          <cell r="N9874">
            <v>2235053151</v>
          </cell>
          <cell r="O9874" t="str">
            <v>Jacqueline Bardot</v>
          </cell>
          <cell r="P9874">
            <v>2235053151</v>
          </cell>
          <cell r="Q9874" t="str">
            <v>Vicente Lopez</v>
          </cell>
          <cell r="R9874">
            <v>295</v>
          </cell>
          <cell r="S9874" t="str">
            <v>10 D</v>
          </cell>
          <cell r="U9874" t="str">
            <v>Ramos Mejía</v>
          </cell>
          <cell r="V9874">
            <v>1704</v>
          </cell>
          <cell r="W9874" t="str">
            <v>Gran Buenos Aires</v>
          </cell>
          <cell r="Y9874" t="str">
            <v>SIN CARGO (CABA Y GRAN PARTE DE GBA)</v>
          </cell>
          <cell r="Z9874" t="str">
            <v>Mercado Pago</v>
          </cell>
          <cell r="AA9874" t="str">
            <v>STEPHANIE1</v>
          </cell>
          <cell r="AD9874">
            <v>43975</v>
          </cell>
          <cell r="AE9874">
            <v>43978</v>
          </cell>
          <cell r="AF9874" t="str">
            <v>INDIVIDUAL DE CUERINA 32.5CM DIAM</v>
          </cell>
          <cell r="AG9874" t="str">
            <v>385.03</v>
          </cell>
          <cell r="AH9874">
            <v>4</v>
          </cell>
          <cell r="AI9874" t="str">
            <v>CHUIN03C</v>
          </cell>
          <cell r="AJ9874" t="str">
            <v>Móvil</v>
          </cell>
          <cell r="AK9874" t="str">
            <v>LLEGA 29-05 ENTRE 8 Y 17 HORAS !</v>
          </cell>
          <cell r="AL9874">
            <v>1340165510</v>
          </cell>
          <cell r="AM9874">
            <v>208288652</v>
          </cell>
          <cell r="AN9874" t="str">
            <v>Sí</v>
          </cell>
        </row>
        <row r="9875">
          <cell r="A9875">
            <v>356</v>
          </cell>
          <cell r="B9875" t="str">
            <v>juliana_cucagna@hotmail.com</v>
          </cell>
          <cell r="C9875">
            <v>43975</v>
          </cell>
          <cell r="D9875" t="str">
            <v>Abierta</v>
          </cell>
          <cell r="E9875" t="str">
            <v>Recibido</v>
          </cell>
          <cell r="F9875" t="str">
            <v>Enviado</v>
          </cell>
          <cell r="G9875" t="str">
            <v>ARS</v>
          </cell>
          <cell r="H9875" t="str">
            <v>6901.78</v>
          </cell>
          <cell r="I9875" t="str">
            <v>900.42</v>
          </cell>
          <cell r="J9875">
            <v>0</v>
          </cell>
          <cell r="K9875" t="str">
            <v>6001.36</v>
          </cell>
          <cell r="L9875" t="str">
            <v>Juliana Cucagna</v>
          </cell>
          <cell r="M9875">
            <v>38098164</v>
          </cell>
          <cell r="N9875">
            <v>2474686243</v>
          </cell>
          <cell r="O9875" t="str">
            <v>Juliana Cucagna</v>
          </cell>
          <cell r="P9875">
            <v>2474686243</v>
          </cell>
          <cell r="Q9875" t="str">
            <v>Coronel diaz</v>
          </cell>
          <cell r="R9875">
            <v>2351</v>
          </cell>
          <cell r="S9875" t="str">
            <v>Piso 10 D</v>
          </cell>
          <cell r="T9875" t="str">
            <v>Palermo</v>
          </cell>
          <cell r="U9875" t="str">
            <v>Capital Federal</v>
          </cell>
          <cell r="V9875">
            <v>1425</v>
          </cell>
          <cell r="W9875" t="str">
            <v>Capital Federal</v>
          </cell>
          <cell r="Y9875" t="str">
            <v>SIN CARGO (CABA Y GRAN PARTE DE GBA)</v>
          </cell>
          <cell r="Z9875" t="str">
            <v>Mercado Pago</v>
          </cell>
          <cell r="AA9875" t="str">
            <v>STEPHANIE1</v>
          </cell>
          <cell r="AC9875" t="str">
            <v>25-02 DESCUENTO SUPERIOR - MUÑOZ 25-05 FACTURADO CON LISTA 8</v>
          </cell>
          <cell r="AD9875">
            <v>43975</v>
          </cell>
          <cell r="AE9875">
            <v>43983</v>
          </cell>
          <cell r="AF9875" t="str">
            <v>PROMO: BUDINERA + TARTERA + BATIDOR SEMIAUTOMATICO</v>
          </cell>
          <cell r="AG9875">
            <v>899</v>
          </cell>
          <cell r="AH9875">
            <v>1</v>
          </cell>
          <cell r="AI9875" t="str">
            <v>046BA4829//046BA4836//046BA4824</v>
          </cell>
          <cell r="AJ9875" t="str">
            <v>Móvil</v>
          </cell>
          <cell r="AK9875" t="str">
            <v>LLEGA 02-06 ENTRE 8 Y 17 HORAS!</v>
          </cell>
          <cell r="AL9875">
            <v>1340150732</v>
          </cell>
          <cell r="AM9875">
            <v>208081686</v>
          </cell>
          <cell r="AN9875" t="str">
            <v>Sí</v>
          </cell>
        </row>
        <row r="9876">
          <cell r="A9876">
            <v>356</v>
          </cell>
          <cell r="B9876" t="str">
            <v>juliana_cucagna@hotmail.com</v>
          </cell>
          <cell r="AF9876" t="str">
            <v>PERCHERO DE PIE EXHIBIDOR TIPO NÓRDICO ESCANDINAVO DOBLE ESTANTE</v>
          </cell>
          <cell r="AG9876" t="str">
            <v>5490.38</v>
          </cell>
          <cell r="AH9876">
            <v>1</v>
          </cell>
          <cell r="AI9876" t="str">
            <v>ML0002</v>
          </cell>
          <cell r="AN9876" t="str">
            <v>Sí</v>
          </cell>
        </row>
        <row r="9877">
          <cell r="A9877">
            <v>356</v>
          </cell>
          <cell r="B9877" t="str">
            <v>juliana_cucagna@hotmail.com</v>
          </cell>
          <cell r="AF9877" t="str">
            <v>CARAMELA DE VIDRIO 17*15 CM</v>
          </cell>
          <cell r="AG9877" t="str">
            <v>512.4</v>
          </cell>
          <cell r="AH9877">
            <v>1</v>
          </cell>
          <cell r="AI9877" t="str">
            <v>BA7284</v>
          </cell>
          <cell r="AN9877" t="str">
            <v>Sí</v>
          </cell>
        </row>
        <row r="9878">
          <cell r="A9878">
            <v>355</v>
          </cell>
          <cell r="B9878" t="str">
            <v>anabelmsantovito@hotmail.com</v>
          </cell>
          <cell r="C9878">
            <v>43975</v>
          </cell>
          <cell r="D9878" t="str">
            <v>Abierta</v>
          </cell>
          <cell r="E9878" t="str">
            <v>Recibido</v>
          </cell>
          <cell r="F9878" t="str">
            <v>Enviado</v>
          </cell>
          <cell r="G9878" t="str">
            <v>ARS</v>
          </cell>
          <cell r="H9878" t="str">
            <v>2148.43</v>
          </cell>
          <cell r="I9878" t="str">
            <v>322.26</v>
          </cell>
          <cell r="J9878">
            <v>0</v>
          </cell>
          <cell r="K9878" t="str">
            <v>1826.17</v>
          </cell>
          <cell r="L9878" t="str">
            <v>Anabel Santovito</v>
          </cell>
          <cell r="M9878">
            <v>35231301</v>
          </cell>
          <cell r="N9878">
            <v>1158807481</v>
          </cell>
          <cell r="O9878" t="str">
            <v>Anabel Santovito</v>
          </cell>
          <cell r="P9878">
            <v>1158807481</v>
          </cell>
          <cell r="Q9878" t="str">
            <v>Quesada</v>
          </cell>
          <cell r="R9878">
            <v>5136</v>
          </cell>
          <cell r="S9878" t="str">
            <v>1B</v>
          </cell>
          <cell r="T9878" t="str">
            <v>Villa Urquiza</v>
          </cell>
          <cell r="U9878" t="str">
            <v>Caba</v>
          </cell>
          <cell r="V9878">
            <v>1431</v>
          </cell>
          <cell r="W9878" t="str">
            <v>Capital Federal</v>
          </cell>
          <cell r="Y9878" t="str">
            <v>SIN CARGO (CABA Y GRAN PARTE DE GBA)</v>
          </cell>
          <cell r="Z9878" t="str">
            <v>Mercado Pago</v>
          </cell>
          <cell r="AA9878" t="str">
            <v>STEPHANIE1</v>
          </cell>
          <cell r="AB9878" t="str">
            <v xml:space="preserve">El seca plato en lo posible color blanco. Espátula celeste </v>
          </cell>
          <cell r="AD9878">
            <v>43975</v>
          </cell>
          <cell r="AE9878">
            <v>43978</v>
          </cell>
          <cell r="AF9878" t="str">
            <v>COLADOR BALLENA 32CM X 10.5CM</v>
          </cell>
          <cell r="AG9878" t="str">
            <v>144.56</v>
          </cell>
          <cell r="AH9878">
            <v>1</v>
          </cell>
          <cell r="AI9878" t="str">
            <v>019BA7571</v>
          </cell>
          <cell r="AJ9878" t="str">
            <v>Web</v>
          </cell>
          <cell r="AK9878" t="str">
            <v>LLEGA 28-05 ENTRE 8 Y 17 HORAS !</v>
          </cell>
          <cell r="AL9878">
            <v>1340147846</v>
          </cell>
          <cell r="AM9878">
            <v>208070555</v>
          </cell>
          <cell r="AN9878" t="str">
            <v>Sí</v>
          </cell>
        </row>
        <row r="9879">
          <cell r="A9879">
            <v>355</v>
          </cell>
          <cell r="B9879" t="str">
            <v>anabelmsantovito@hotmail.com</v>
          </cell>
          <cell r="AF9879" t="str">
            <v>SECAPLATOS SILICONA 30.5 X 20.5 CM</v>
          </cell>
          <cell r="AG9879" t="str">
            <v>294.01</v>
          </cell>
          <cell r="AH9879">
            <v>1</v>
          </cell>
          <cell r="AI9879" t="str">
            <v>019BA3015</v>
          </cell>
          <cell r="AN9879" t="str">
            <v>Sí</v>
          </cell>
        </row>
        <row r="9880">
          <cell r="A9880">
            <v>355</v>
          </cell>
          <cell r="B9880" t="str">
            <v>anabelmsantovito@hotmail.com</v>
          </cell>
          <cell r="AF9880" t="str">
            <v>ESPATULAS PLASTICO</v>
          </cell>
          <cell r="AG9880" t="str">
            <v>88.94</v>
          </cell>
          <cell r="AH9880">
            <v>1</v>
          </cell>
          <cell r="AI9880" t="str">
            <v>019BA7572BA</v>
          </cell>
          <cell r="AN9880" t="str">
            <v>Sí</v>
          </cell>
        </row>
        <row r="9881">
          <cell r="A9881">
            <v>355</v>
          </cell>
          <cell r="B9881" t="str">
            <v>anabelmsantovito@hotmail.com</v>
          </cell>
          <cell r="AF9881" t="str">
            <v>MOLDE BUDINERA</v>
          </cell>
          <cell r="AG9881" t="str">
            <v>442.2</v>
          </cell>
          <cell r="AH9881">
            <v>1</v>
          </cell>
          <cell r="AI9881" t="str">
            <v>046BA4829</v>
          </cell>
          <cell r="AN9881" t="str">
            <v>Sí</v>
          </cell>
        </row>
        <row r="9882">
          <cell r="A9882">
            <v>355</v>
          </cell>
          <cell r="B9882" t="str">
            <v>anabelmsantovito@hotmail.com</v>
          </cell>
          <cell r="AF9882" t="str">
            <v>BOWL CAPACIDAD 2.5 LTS</v>
          </cell>
          <cell r="AG9882" t="str">
            <v>216.7</v>
          </cell>
          <cell r="AH9882">
            <v>2</v>
          </cell>
          <cell r="AI9882" t="str">
            <v>BP02001</v>
          </cell>
          <cell r="AN9882" t="str">
            <v>Sí</v>
          </cell>
        </row>
        <row r="9883">
          <cell r="A9883">
            <v>355</v>
          </cell>
          <cell r="B9883" t="str">
            <v>anabelmsantovito@hotmail.com</v>
          </cell>
          <cell r="AF9883" t="str">
            <v>FRASCO VIDRIO 19CM X 9CM DIAM</v>
          </cell>
          <cell r="AG9883" t="str">
            <v>372.66</v>
          </cell>
          <cell r="AH9883">
            <v>2</v>
          </cell>
          <cell r="AI9883" t="str">
            <v>BA6431 MERRCA SEPARADA</v>
          </cell>
          <cell r="AN9883" t="str">
            <v>Sí</v>
          </cell>
        </row>
        <row r="9884">
          <cell r="A9884">
            <v>354</v>
          </cell>
          <cell r="B9884" t="str">
            <v>maary_27@hotmail.com</v>
          </cell>
          <cell r="C9884">
            <v>43975</v>
          </cell>
          <cell r="D9884" t="str">
            <v>Abierta</v>
          </cell>
          <cell r="E9884" t="str">
            <v>Recibido</v>
          </cell>
          <cell r="F9884" t="str">
            <v>Enviado</v>
          </cell>
          <cell r="G9884" t="str">
            <v>ARS</v>
          </cell>
          <cell r="H9884" t="str">
            <v>8031.78</v>
          </cell>
          <cell r="I9884" t="str">
            <v>1204.77</v>
          </cell>
          <cell r="J9884">
            <v>0</v>
          </cell>
          <cell r="K9884" t="str">
            <v>6827.01</v>
          </cell>
          <cell r="L9884" t="str">
            <v>Mariela Corradino</v>
          </cell>
          <cell r="M9884">
            <v>38258787</v>
          </cell>
          <cell r="N9884">
            <v>1164647570</v>
          </cell>
          <cell r="O9884" t="str">
            <v>Mariela Corradino</v>
          </cell>
          <cell r="P9884">
            <v>1164647570</v>
          </cell>
          <cell r="Q9884" t="str">
            <v>Coronel Diaz</v>
          </cell>
          <cell r="R9884">
            <v>1763</v>
          </cell>
          <cell r="S9884">
            <v>0.29166666666666669</v>
          </cell>
          <cell r="T9884" t="str">
            <v>Palermo</v>
          </cell>
          <cell r="U9884" t="str">
            <v>Buenos Aires</v>
          </cell>
          <cell r="V9884">
            <v>1425</v>
          </cell>
          <cell r="W9884" t="str">
            <v>Capital Federal</v>
          </cell>
          <cell r="Y9884" t="str">
            <v>SIN CARGO (CABA Y GRAN PARTE DE GBA)</v>
          </cell>
          <cell r="Z9884" t="str">
            <v>Mercado Pago</v>
          </cell>
          <cell r="AA9884" t="str">
            <v>STEPHANIE1</v>
          </cell>
          <cell r="AD9884">
            <v>43975</v>
          </cell>
          <cell r="AE9884">
            <v>43978</v>
          </cell>
          <cell r="AF9884" t="str">
            <v>JUEGO DE COCINA 5 PIEZAS CEREZA ANTIADHERENTE. OLLAS 18 CM Y 16 CM. CACEROLA 20 CM Y HERVIDOR 14 CM</v>
          </cell>
          <cell r="AG9884" t="str">
            <v>8031.78</v>
          </cell>
          <cell r="AH9884">
            <v>1</v>
          </cell>
          <cell r="AI9884">
            <v>73825</v>
          </cell>
          <cell r="AJ9884" t="str">
            <v>Móvil</v>
          </cell>
          <cell r="AK9884" t="str">
            <v>LLEGA 28-05 ENTRE 8 Y 17 HORAS !</v>
          </cell>
          <cell r="AL9884">
            <v>1340082059</v>
          </cell>
          <cell r="AM9884">
            <v>207043847</v>
          </cell>
          <cell r="AN9884" t="str">
            <v>Sí</v>
          </cell>
        </row>
        <row r="9885">
          <cell r="A9885">
            <v>353</v>
          </cell>
          <cell r="B9885" t="str">
            <v>selecuque@hotmail.com</v>
          </cell>
          <cell r="C9885">
            <v>43975</v>
          </cell>
          <cell r="D9885" t="str">
            <v>Abierta</v>
          </cell>
          <cell r="E9885" t="str">
            <v>Recibido</v>
          </cell>
          <cell r="F9885" t="str">
            <v>Enviado</v>
          </cell>
          <cell r="G9885" t="str">
            <v>ARS</v>
          </cell>
          <cell r="H9885">
            <v>899</v>
          </cell>
          <cell r="I9885">
            <v>0</v>
          </cell>
          <cell r="J9885">
            <v>0</v>
          </cell>
          <cell r="K9885">
            <v>899</v>
          </cell>
          <cell r="L9885" t="str">
            <v>Selena Cuquejo</v>
          </cell>
          <cell r="M9885">
            <v>41204309</v>
          </cell>
          <cell r="N9885">
            <v>51233985</v>
          </cell>
          <cell r="O9885" t="str">
            <v>Selena Cuquejo</v>
          </cell>
          <cell r="P9885">
            <v>51233985</v>
          </cell>
          <cell r="Q9885" t="str">
            <v>Benedetti</v>
          </cell>
          <cell r="R9885">
            <v>18</v>
          </cell>
          <cell r="S9885" t="str">
            <v>4D</v>
          </cell>
          <cell r="T9885" t="str">
            <v>Floresta</v>
          </cell>
          <cell r="U9885" t="str">
            <v>Capital Federal</v>
          </cell>
          <cell r="V9885">
            <v>1407</v>
          </cell>
          <cell r="W9885" t="str">
            <v>Capital Federal</v>
          </cell>
          <cell r="Y9885" t="str">
            <v>SIN CARGO (CABA Y GRAN PARTE DE GBA)</v>
          </cell>
          <cell r="Z9885" t="str">
            <v>Mercado Pago</v>
          </cell>
          <cell r="AD9885">
            <v>43975</v>
          </cell>
          <cell r="AE9885">
            <v>43978</v>
          </cell>
          <cell r="AF9885" t="str">
            <v>PROMO: BUDINERA + TARTERA + BATIDOR SEMIAUTOMATICO</v>
          </cell>
          <cell r="AG9885">
            <v>899</v>
          </cell>
          <cell r="AH9885">
            <v>1</v>
          </cell>
          <cell r="AI9885" t="str">
            <v>046BA4829//046BA4836//046BA4824</v>
          </cell>
          <cell r="AJ9885" t="str">
            <v>Móvil</v>
          </cell>
          <cell r="AK9885" t="str">
            <v>LLEGA 28-05 ENTRE 8 Y 17 HORAS !</v>
          </cell>
          <cell r="AL9885">
            <v>1340069213</v>
          </cell>
          <cell r="AM9885">
            <v>208203715</v>
          </cell>
          <cell r="AN9885" t="str">
            <v>Sí</v>
          </cell>
        </row>
        <row r="9886">
          <cell r="A9886">
            <v>352</v>
          </cell>
          <cell r="B9886" t="str">
            <v>clara.solari@hotmail.com</v>
          </cell>
          <cell r="C9886">
            <v>43975</v>
          </cell>
          <cell r="D9886" t="str">
            <v>Abierta</v>
          </cell>
          <cell r="E9886" t="str">
            <v>Recibido</v>
          </cell>
          <cell r="F9886" t="str">
            <v>Enviado</v>
          </cell>
          <cell r="G9886" t="str">
            <v>ARS</v>
          </cell>
          <cell r="H9886" t="str">
            <v>1837.13</v>
          </cell>
          <cell r="I9886">
            <v>0</v>
          </cell>
          <cell r="J9886">
            <v>0</v>
          </cell>
          <cell r="K9886" t="str">
            <v>1837.13</v>
          </cell>
          <cell r="L9886" t="str">
            <v>Clara Solari</v>
          </cell>
          <cell r="M9886">
            <v>38153119</v>
          </cell>
          <cell r="N9886">
            <v>1151318814</v>
          </cell>
          <cell r="O9886" t="str">
            <v>Clara Solari</v>
          </cell>
          <cell r="P9886">
            <v>1151318814</v>
          </cell>
          <cell r="Q9886" t="str">
            <v>Bulnes</v>
          </cell>
          <cell r="R9886">
            <v>1351</v>
          </cell>
          <cell r="S9886" t="str">
            <v>4 B</v>
          </cell>
          <cell r="T9886" t="str">
            <v>Palermo</v>
          </cell>
          <cell r="U9886" t="str">
            <v>Caba</v>
          </cell>
          <cell r="V9886">
            <v>1176</v>
          </cell>
          <cell r="W9886" t="str">
            <v>Capital Federal</v>
          </cell>
          <cell r="Y9886" t="str">
            <v>SIN CARGO (CABA Y GRAN PARTE DE GBA)</v>
          </cell>
          <cell r="Z9886" t="str">
            <v>Mercado Pago</v>
          </cell>
          <cell r="AD9886">
            <v>43975</v>
          </cell>
          <cell r="AE9886">
            <v>43978</v>
          </cell>
          <cell r="AF9886" t="str">
            <v>BATIDOR SEMIAUTOMATICO 34 CM</v>
          </cell>
          <cell r="AG9886" t="str">
            <v>313.5</v>
          </cell>
          <cell r="AH9886">
            <v>1</v>
          </cell>
          <cell r="AI9886" t="str">
            <v>046BA4824</v>
          </cell>
          <cell r="AJ9886" t="str">
            <v>Móvil</v>
          </cell>
          <cell r="AK9886" t="str">
            <v>LLEGA 28-05 ENTRE 8 Y 17 HORAS !</v>
          </cell>
          <cell r="AL9886">
            <v>1340050917</v>
          </cell>
          <cell r="AM9886">
            <v>185078958</v>
          </cell>
          <cell r="AN9886" t="str">
            <v>Sí</v>
          </cell>
        </row>
        <row r="9887">
          <cell r="A9887">
            <v>352</v>
          </cell>
          <cell r="B9887" t="str">
            <v>clara.solari@hotmail.com</v>
          </cell>
          <cell r="AF9887" t="str">
            <v>MOLDE BUDINERA</v>
          </cell>
          <cell r="AG9887" t="str">
            <v>442.2</v>
          </cell>
          <cell r="AH9887">
            <v>1</v>
          </cell>
          <cell r="AI9887" t="str">
            <v>046BA4829</v>
          </cell>
          <cell r="AN9887" t="str">
            <v>Sí</v>
          </cell>
        </row>
        <row r="9888">
          <cell r="A9888">
            <v>352</v>
          </cell>
          <cell r="B9888" t="str">
            <v>clara.solari@hotmail.com</v>
          </cell>
          <cell r="AF9888" t="str">
            <v>PERCHERO LLAVE GRIS CON 4 DIVISIONES DE 30X14CM</v>
          </cell>
          <cell r="AG9888" t="str">
            <v>619.43</v>
          </cell>
          <cell r="AH9888">
            <v>1</v>
          </cell>
          <cell r="AI9888" t="str">
            <v>DE7361</v>
          </cell>
          <cell r="AN9888" t="str">
            <v>Sí</v>
          </cell>
        </row>
        <row r="9889">
          <cell r="A9889">
            <v>352</v>
          </cell>
          <cell r="B9889" t="str">
            <v>clara.solari@hotmail.com</v>
          </cell>
          <cell r="AF9889" t="str">
            <v>MOLDE FLANERA ANTIADHERENTE</v>
          </cell>
          <cell r="AG9889">
            <v>462</v>
          </cell>
          <cell r="AH9889">
            <v>1</v>
          </cell>
          <cell r="AI9889" t="str">
            <v>046BA4825 LE PUSE EL 15% DEL BULTO</v>
          </cell>
          <cell r="AN9889" t="str">
            <v>Sí</v>
          </cell>
        </row>
        <row r="9890">
          <cell r="A9890">
            <v>351</v>
          </cell>
          <cell r="B9890" t="str">
            <v>floorenciaa.b@gmail.com</v>
          </cell>
          <cell r="C9890">
            <v>43975</v>
          </cell>
          <cell r="D9890" t="str">
            <v>Abierta</v>
          </cell>
          <cell r="E9890" t="str">
            <v>Recibido</v>
          </cell>
          <cell r="F9890" t="str">
            <v>Enviado</v>
          </cell>
          <cell r="G9890" t="str">
            <v>ARS</v>
          </cell>
          <cell r="H9890" t="str">
            <v>5490.38</v>
          </cell>
          <cell r="I9890" t="str">
            <v>823.56</v>
          </cell>
          <cell r="J9890">
            <v>0</v>
          </cell>
          <cell r="K9890" t="str">
            <v>4666.82</v>
          </cell>
          <cell r="L9890" t="str">
            <v>Liliana Alvarado</v>
          </cell>
          <cell r="M9890">
            <v>20683330</v>
          </cell>
          <cell r="N9890">
            <v>1167140730</v>
          </cell>
          <cell r="O9890" t="str">
            <v>Liliana Alvarado</v>
          </cell>
          <cell r="P9890">
            <v>1167140730</v>
          </cell>
          <cell r="Q9890" t="str">
            <v>Corvalan</v>
          </cell>
          <cell r="R9890">
            <v>1097</v>
          </cell>
          <cell r="T9890" t="str">
            <v>Mataderos</v>
          </cell>
          <cell r="U9890" t="str">
            <v>Caba</v>
          </cell>
          <cell r="V9890">
            <v>1440</v>
          </cell>
          <cell r="W9890" t="str">
            <v>Capital Federal</v>
          </cell>
          <cell r="Y9890" t="str">
            <v>SIN CARGO (CABA Y GRAN PARTE DE GBA)</v>
          </cell>
          <cell r="Z9890" t="str">
            <v>Mercado Pago</v>
          </cell>
          <cell r="AA9890" t="str">
            <v>STEPHANIE1</v>
          </cell>
          <cell r="AD9890">
            <v>43975</v>
          </cell>
          <cell r="AE9890">
            <v>43983</v>
          </cell>
          <cell r="AF9890" t="str">
            <v>PERCHERO DE PIE EXHIBIDOR TIPO NÓRDICO ESCANDINAVO DOBLE ESTANTE</v>
          </cell>
          <cell r="AG9890" t="str">
            <v>5490.38</v>
          </cell>
          <cell r="AH9890">
            <v>1</v>
          </cell>
          <cell r="AI9890" t="str">
            <v>ML0002</v>
          </cell>
          <cell r="AJ9890" t="str">
            <v>Móvil</v>
          </cell>
          <cell r="AK9890" t="str">
            <v>LLEGA LUNES 01-06 LUEGO DE LAS 16HS</v>
          </cell>
          <cell r="AL9890">
            <v>1340041616</v>
          </cell>
          <cell r="AM9890">
            <v>208182678</v>
          </cell>
          <cell r="AN9890" t="str">
            <v>Sí</v>
          </cell>
        </row>
        <row r="9891">
          <cell r="A9891">
            <v>350</v>
          </cell>
          <cell r="B9891" t="str">
            <v>lrodriguez@backen.com.ar</v>
          </cell>
          <cell r="C9891">
            <v>43975</v>
          </cell>
          <cell r="D9891" t="str">
            <v>Abierta</v>
          </cell>
          <cell r="E9891" t="str">
            <v>Recibido</v>
          </cell>
          <cell r="F9891" t="str">
            <v>Enviado</v>
          </cell>
          <cell r="G9891" t="str">
            <v>ARS</v>
          </cell>
          <cell r="H9891">
            <v>899</v>
          </cell>
          <cell r="I9891">
            <v>0</v>
          </cell>
          <cell r="J9891">
            <v>0</v>
          </cell>
          <cell r="K9891">
            <v>899</v>
          </cell>
          <cell r="L9891" t="str">
            <v>Liliana Rodriguez</v>
          </cell>
          <cell r="M9891">
            <v>18179040</v>
          </cell>
          <cell r="N9891">
            <v>1134328894</v>
          </cell>
          <cell r="O9891" t="str">
            <v>Liliana Rodriguez</v>
          </cell>
          <cell r="P9891">
            <v>1134328894</v>
          </cell>
          <cell r="Q9891" t="str">
            <v>Kloosterman</v>
          </cell>
          <cell r="R9891">
            <v>2860</v>
          </cell>
          <cell r="S9891" t="str">
            <v>Casa</v>
          </cell>
          <cell r="U9891" t="str">
            <v>Lanús</v>
          </cell>
          <cell r="V9891">
            <v>1824</v>
          </cell>
          <cell r="W9891" t="str">
            <v>Gran Buenos Aires</v>
          </cell>
          <cell r="Y9891" t="str">
            <v>SIN CARGO (CABA Y GRAN PARTE DE GBA)</v>
          </cell>
          <cell r="Z9891" t="str">
            <v>Mercado Pago</v>
          </cell>
          <cell r="AD9891">
            <v>43975</v>
          </cell>
          <cell r="AE9891">
            <v>43978</v>
          </cell>
          <cell r="AF9891" t="str">
            <v>PROMO: BUDINERA + TARTERA + BATIDOR SEMIAUTOMATICO</v>
          </cell>
          <cell r="AG9891">
            <v>899</v>
          </cell>
          <cell r="AH9891">
            <v>1</v>
          </cell>
          <cell r="AI9891" t="str">
            <v>046BA4829//046BA4836//046BA4824</v>
          </cell>
          <cell r="AJ9891" t="str">
            <v>Móvil</v>
          </cell>
          <cell r="AK9891" t="str">
            <v/>
          </cell>
          <cell r="AL9891">
            <v>1340014955</v>
          </cell>
          <cell r="AM9891">
            <v>208149861</v>
          </cell>
          <cell r="AN9891" t="str">
            <v>Sí</v>
          </cell>
        </row>
        <row r="9892">
          <cell r="A9892">
            <v>349</v>
          </cell>
          <cell r="B9892" t="str">
            <v>carvalhosapatricia@yahoo.com.ar</v>
          </cell>
          <cell r="C9892">
            <v>43975</v>
          </cell>
          <cell r="D9892" t="str">
            <v>Abierta</v>
          </cell>
          <cell r="E9892" t="str">
            <v>Recibido</v>
          </cell>
          <cell r="F9892" t="str">
            <v>Enviado</v>
          </cell>
          <cell r="G9892" t="str">
            <v>ARS</v>
          </cell>
          <cell r="H9892" t="str">
            <v>3667.85</v>
          </cell>
          <cell r="I9892">
            <v>0</v>
          </cell>
          <cell r="J9892">
            <v>0</v>
          </cell>
          <cell r="K9892" t="str">
            <v>3667.85</v>
          </cell>
          <cell r="L9892" t="str">
            <v>Patricia Carvalhosa</v>
          </cell>
          <cell r="M9892">
            <v>16915107</v>
          </cell>
          <cell r="N9892">
            <v>1140365746</v>
          </cell>
          <cell r="O9892" t="str">
            <v>Patricia Carvalhosa</v>
          </cell>
          <cell r="P9892">
            <v>1140365746</v>
          </cell>
          <cell r="Q9892" t="str">
            <v>Alsina</v>
          </cell>
          <cell r="R9892">
            <v>239</v>
          </cell>
          <cell r="S9892" t="str">
            <v>PB B</v>
          </cell>
          <cell r="U9892" t="str">
            <v>Ramos Mejia</v>
          </cell>
          <cell r="V9892">
            <v>1704</v>
          </cell>
          <cell r="W9892" t="str">
            <v>Gran Buenos Aires</v>
          </cell>
          <cell r="Y9892" t="str">
            <v>SIN CARGO (CABA Y GRAN PARTE DE GBA)</v>
          </cell>
          <cell r="Z9892" t="str">
            <v>Mercado Pago</v>
          </cell>
          <cell r="AD9892">
            <v>43975</v>
          </cell>
          <cell r="AE9892">
            <v>43978</v>
          </cell>
          <cell r="AF9892" t="str">
            <v>MOLDE FLANERA ANTIADHERENTE</v>
          </cell>
          <cell r="AG9892">
            <v>462</v>
          </cell>
          <cell r="AH9892">
            <v>1</v>
          </cell>
          <cell r="AI9892" t="str">
            <v>046BA4825 LE PUSE EL 15% DEL BULTO</v>
          </cell>
          <cell r="AJ9892" t="str">
            <v>Web</v>
          </cell>
          <cell r="AK9892" t="str">
            <v>LLEGA 29-05 ENTRE 8 Y 17 HORAS !</v>
          </cell>
          <cell r="AL9892">
            <v>1340005781</v>
          </cell>
          <cell r="AM9892">
            <v>208134921</v>
          </cell>
          <cell r="AN9892" t="str">
            <v>Sí</v>
          </cell>
        </row>
        <row r="9893">
          <cell r="A9893">
            <v>349</v>
          </cell>
          <cell r="B9893" t="str">
            <v>carvalhosapatricia@yahoo.com.ar</v>
          </cell>
          <cell r="AF9893" t="str">
            <v>FUENTE PARA HORNO CUADRADA 1950CC</v>
          </cell>
          <cell r="AG9893" t="str">
            <v>854.58</v>
          </cell>
          <cell r="AH9893">
            <v>1</v>
          </cell>
          <cell r="AI9893" t="str">
            <v>PA59384</v>
          </cell>
          <cell r="AN9893" t="str">
            <v>Sí</v>
          </cell>
        </row>
        <row r="9894">
          <cell r="A9894">
            <v>349</v>
          </cell>
          <cell r="B9894" t="str">
            <v>carvalhosapatricia@yahoo.com.ar</v>
          </cell>
          <cell r="AF9894" t="str">
            <v>PROMO: BUDINERA + TARTERA + BATIDOR SEMIAUTOMATICO</v>
          </cell>
          <cell r="AG9894">
            <v>899</v>
          </cell>
          <cell r="AH9894">
            <v>1</v>
          </cell>
          <cell r="AI9894" t="str">
            <v>046BA4829//046BA4836//046BA4824</v>
          </cell>
          <cell r="AN9894" t="str">
            <v>Sí</v>
          </cell>
        </row>
        <row r="9895">
          <cell r="A9895">
            <v>349</v>
          </cell>
          <cell r="B9895" t="str">
            <v>carvalhosapatricia@yahoo.com.ar</v>
          </cell>
          <cell r="AF9895" t="str">
            <v>FRUTERA ACERO INOXIDABLE 24.5 CM</v>
          </cell>
          <cell r="AG9895" t="str">
            <v>649.59</v>
          </cell>
          <cell r="AH9895">
            <v>1</v>
          </cell>
          <cell r="AI9895">
            <v>3462</v>
          </cell>
          <cell r="AN9895" t="str">
            <v>Sí</v>
          </cell>
        </row>
        <row r="9896">
          <cell r="A9896">
            <v>349</v>
          </cell>
          <cell r="B9896" t="str">
            <v>carvalhosapatricia@yahoo.com.ar</v>
          </cell>
          <cell r="AF9896" t="str">
            <v>MOLDE P/PIZZA ANTIADHERENTE NEGRO 35 CM.</v>
          </cell>
          <cell r="AG9896" t="str">
            <v>802.68</v>
          </cell>
          <cell r="AH9896">
            <v>1</v>
          </cell>
          <cell r="AI9896" t="str">
            <v>043BA6160</v>
          </cell>
          <cell r="AN9896" t="str">
            <v>Sí</v>
          </cell>
        </row>
        <row r="9897">
          <cell r="A9897">
            <v>348</v>
          </cell>
          <cell r="B9897" t="str">
            <v>azcona_laura@hotmail.com</v>
          </cell>
          <cell r="C9897">
            <v>43975</v>
          </cell>
          <cell r="D9897" t="str">
            <v>Abierta</v>
          </cell>
          <cell r="E9897" t="str">
            <v>Recibido</v>
          </cell>
          <cell r="F9897" t="str">
            <v>Enviado</v>
          </cell>
          <cell r="G9897" t="str">
            <v>ARS</v>
          </cell>
          <cell r="H9897">
            <v>2499</v>
          </cell>
          <cell r="I9897">
            <v>0</v>
          </cell>
          <cell r="J9897">
            <v>0</v>
          </cell>
          <cell r="K9897">
            <v>2499</v>
          </cell>
          <cell r="L9897" t="str">
            <v>Laura Azcona</v>
          </cell>
          <cell r="M9897">
            <v>24095019</v>
          </cell>
          <cell r="N9897">
            <v>2914449179</v>
          </cell>
          <cell r="O9897" t="str">
            <v>Laura Azcona</v>
          </cell>
          <cell r="P9897">
            <v>2914449179</v>
          </cell>
          <cell r="Q9897" t="str">
            <v>Carhue</v>
          </cell>
          <cell r="R9897">
            <v>2556</v>
          </cell>
          <cell r="U9897" t="str">
            <v>Caba</v>
          </cell>
          <cell r="V9897">
            <v>1440</v>
          </cell>
          <cell r="W9897" t="str">
            <v>Capital Federal</v>
          </cell>
          <cell r="Y9897" t="str">
            <v>SIN CARGO (CABA Y GRAN PARTE DE GBA)</v>
          </cell>
          <cell r="Z9897" t="str">
            <v>Mercado Pago</v>
          </cell>
          <cell r="AB9897" t="str">
            <v>Eduardo González 826</v>
          </cell>
          <cell r="AC9897" t="str">
            <v>AVERIGUAR MONTO DE ENVIO EN EL CORREO Y AVISAR A LA CLIENTE DIRECCION: EDUARDO GONZALEZ 826 - BAHIA BLANCA CÓDIGO POSTAL 8000</v>
          </cell>
          <cell r="AD9897">
            <v>43975</v>
          </cell>
          <cell r="AE9897">
            <v>43983</v>
          </cell>
          <cell r="AF9897" t="str">
            <v>PROMO: KIT DE COCINA!</v>
          </cell>
          <cell r="AG9897">
            <v>2499</v>
          </cell>
          <cell r="AH9897">
            <v>1</v>
          </cell>
          <cell r="AI9897" t="str">
            <v>046BA4829//046BA4836//046BA4824//046BA4825//019BA7572BA//046BA3323//BA7382//046BA4830</v>
          </cell>
          <cell r="AJ9897" t="str">
            <v>Móvil</v>
          </cell>
          <cell r="AK9897" t="str">
            <v>SALIO 29-05 AL CORREO !</v>
          </cell>
          <cell r="AL9897">
            <v>1340001115</v>
          </cell>
          <cell r="AM9897">
            <v>208071375</v>
          </cell>
          <cell r="AN9897" t="str">
            <v>Sí</v>
          </cell>
        </row>
        <row r="9898">
          <cell r="A9898">
            <v>347</v>
          </cell>
          <cell r="B9898" t="str">
            <v>belenmondi@gmail.com</v>
          </cell>
          <cell r="C9898">
            <v>43975</v>
          </cell>
          <cell r="D9898" t="str">
            <v>Abierta</v>
          </cell>
          <cell r="E9898" t="str">
            <v>Recibido</v>
          </cell>
          <cell r="F9898" t="str">
            <v>Enviado</v>
          </cell>
          <cell r="G9898" t="str">
            <v>ARS</v>
          </cell>
          <cell r="H9898" t="str">
            <v>1245.54</v>
          </cell>
          <cell r="I9898">
            <v>0</v>
          </cell>
          <cell r="J9898">
            <v>0</v>
          </cell>
          <cell r="K9898" t="str">
            <v>1245.54</v>
          </cell>
          <cell r="L9898" t="str">
            <v>Maria Belen Mondi</v>
          </cell>
          <cell r="M9898">
            <v>37181184</v>
          </cell>
          <cell r="N9898">
            <v>111563327300</v>
          </cell>
          <cell r="O9898" t="str">
            <v>Maria Belen Mondi</v>
          </cell>
          <cell r="P9898">
            <v>111563327300</v>
          </cell>
          <cell r="Q9898" t="str">
            <v>9 de Julio</v>
          </cell>
          <cell r="R9898">
            <v>663</v>
          </cell>
          <cell r="U9898" t="str">
            <v>Ciudadela</v>
          </cell>
          <cell r="V9898">
            <v>1702</v>
          </cell>
          <cell r="W9898" t="str">
            <v>Gran Buenos Aires</v>
          </cell>
          <cell r="Y9898" t="str">
            <v>SIN CARGO (CABA Y GRAN PARTE DE GBA)</v>
          </cell>
          <cell r="Z9898" t="str">
            <v>Mercado Pago</v>
          </cell>
          <cell r="AD9898">
            <v>43975</v>
          </cell>
          <cell r="AE9898">
            <v>43978</v>
          </cell>
          <cell r="AF9898" t="str">
            <v>BATIDOR SEMIAUTOMATICO 34 CM</v>
          </cell>
          <cell r="AG9898" t="str">
            <v>313.5</v>
          </cell>
          <cell r="AH9898">
            <v>1</v>
          </cell>
          <cell r="AI9898" t="str">
            <v>046BA4824</v>
          </cell>
          <cell r="AJ9898" t="str">
            <v>Móvil</v>
          </cell>
          <cell r="AK9898" t="str">
            <v>LLEGA 28-05 ENTRE 8 Y 17 HORAS !</v>
          </cell>
          <cell r="AL9898">
            <v>1339992507</v>
          </cell>
          <cell r="AM9898">
            <v>208033126</v>
          </cell>
          <cell r="AN9898" t="str">
            <v>Sí</v>
          </cell>
        </row>
        <row r="9899">
          <cell r="A9899">
            <v>347</v>
          </cell>
          <cell r="B9899" t="str">
            <v>belenmondi@gmail.com</v>
          </cell>
          <cell r="AF9899" t="str">
            <v>MOLDE TARTERA 27 CM DIAM</v>
          </cell>
          <cell r="AG9899" t="str">
            <v>281.8</v>
          </cell>
          <cell r="AH9899">
            <v>1</v>
          </cell>
          <cell r="AI9899" t="str">
            <v>046BA4836 CON EL 15%</v>
          </cell>
          <cell r="AN9899" t="str">
            <v>Sí</v>
          </cell>
        </row>
        <row r="9900">
          <cell r="A9900">
            <v>347</v>
          </cell>
          <cell r="B9900" t="str">
            <v>belenmondi@gmail.com</v>
          </cell>
          <cell r="AF9900" t="str">
            <v>BOWL CAPACIDAD 2.5 LTS</v>
          </cell>
          <cell r="AG9900" t="str">
            <v>216.7</v>
          </cell>
          <cell r="AH9900">
            <v>1</v>
          </cell>
          <cell r="AI9900" t="str">
            <v>BP02001</v>
          </cell>
          <cell r="AN9900" t="str">
            <v>Sí</v>
          </cell>
        </row>
        <row r="9901">
          <cell r="A9901">
            <v>347</v>
          </cell>
          <cell r="B9901" t="str">
            <v>belenmondi@gmail.com</v>
          </cell>
          <cell r="AF9901" t="str">
            <v>SET X5 PICOS DE TORTA + MANGA 24CM</v>
          </cell>
          <cell r="AG9901" t="str">
            <v>433.54</v>
          </cell>
          <cell r="AH9901">
            <v>1</v>
          </cell>
          <cell r="AI9901" t="str">
            <v> 046BA4818</v>
          </cell>
          <cell r="AN9901" t="str">
            <v>Sí</v>
          </cell>
        </row>
        <row r="9902">
          <cell r="A9902">
            <v>346</v>
          </cell>
          <cell r="B9902" t="str">
            <v>avz.sabrina@gmail.com</v>
          </cell>
          <cell r="C9902">
            <v>43975</v>
          </cell>
          <cell r="D9902" t="str">
            <v>Abierta</v>
          </cell>
          <cell r="E9902" t="str">
            <v>Recibido</v>
          </cell>
          <cell r="F9902" t="str">
            <v>Enviado</v>
          </cell>
          <cell r="G9902" t="str">
            <v>ARS</v>
          </cell>
          <cell r="H9902">
            <v>2499</v>
          </cell>
          <cell r="I9902">
            <v>0</v>
          </cell>
          <cell r="J9902">
            <v>0</v>
          </cell>
          <cell r="K9902">
            <v>2499</v>
          </cell>
          <cell r="L9902" t="str">
            <v>Sabrina Alvarez</v>
          </cell>
          <cell r="M9902">
            <v>31051663</v>
          </cell>
          <cell r="N9902">
            <v>1134292409</v>
          </cell>
          <cell r="O9902" t="str">
            <v>Sabrina Alvarez</v>
          </cell>
          <cell r="P9902">
            <v>1134292409</v>
          </cell>
          <cell r="Q9902" t="str">
            <v>Avenida don bosco</v>
          </cell>
          <cell r="R9902">
            <v>2088</v>
          </cell>
          <cell r="U9902" t="str">
            <v>Villa luzuriaga</v>
          </cell>
          <cell r="V9902">
            <v>1754</v>
          </cell>
          <cell r="W9902" t="str">
            <v>Gran Buenos Aires</v>
          </cell>
          <cell r="Y9902" t="str">
            <v>SIN CARGO (CABA Y GRAN PARTE DE GBA)</v>
          </cell>
          <cell r="Z9902" t="str">
            <v>Mercado Pago</v>
          </cell>
          <cell r="AD9902">
            <v>43975</v>
          </cell>
          <cell r="AE9902">
            <v>43978</v>
          </cell>
          <cell r="AF9902" t="str">
            <v>PROMO: KIT DE COCINA!</v>
          </cell>
          <cell r="AG9902">
            <v>2499</v>
          </cell>
          <cell r="AH9902">
            <v>1</v>
          </cell>
          <cell r="AI9902" t="str">
            <v>046BA4829//046BA4836//046BA4824//046BA4825//019BA7572BA//046BA3323//BA7382//046BA4830</v>
          </cell>
          <cell r="AJ9902" t="str">
            <v>Móvil</v>
          </cell>
          <cell r="AK9902" t="str">
            <v>LLEGA 29-05 ENTRE 8 Y 17 HORAS !</v>
          </cell>
          <cell r="AL9902">
            <v>1339975300</v>
          </cell>
          <cell r="AM9902">
            <v>208096953</v>
          </cell>
          <cell r="AN9902" t="str">
            <v>Sí</v>
          </cell>
        </row>
        <row r="9903">
          <cell r="A9903">
            <v>345</v>
          </cell>
          <cell r="B9903" t="str">
            <v>micaademarco@gmail.com</v>
          </cell>
          <cell r="C9903">
            <v>43975</v>
          </cell>
          <cell r="D9903" t="str">
            <v>Abierta</v>
          </cell>
          <cell r="E9903" t="str">
            <v>Recibido</v>
          </cell>
          <cell r="F9903" t="str">
            <v>Enviado</v>
          </cell>
          <cell r="G9903" t="str">
            <v>ARS</v>
          </cell>
          <cell r="H9903" t="str">
            <v>3038.03</v>
          </cell>
          <cell r="I9903">
            <v>0</v>
          </cell>
          <cell r="J9903">
            <v>0</v>
          </cell>
          <cell r="K9903" t="str">
            <v>3038.03</v>
          </cell>
          <cell r="L9903" t="str">
            <v>Micaela Demarco</v>
          </cell>
          <cell r="M9903">
            <v>39243518</v>
          </cell>
          <cell r="N9903">
            <v>62797503</v>
          </cell>
          <cell r="O9903" t="str">
            <v>Micaela Demarco</v>
          </cell>
          <cell r="P9903">
            <v>62797503</v>
          </cell>
          <cell r="Q9903" t="str">
            <v>Tucuman</v>
          </cell>
          <cell r="R9903">
            <v>2944</v>
          </cell>
          <cell r="S9903" t="str">
            <v>TIMBRE DEL PASILLO</v>
          </cell>
          <cell r="T9903" t="str">
            <v>Lanús este</v>
          </cell>
          <cell r="U9903" t="str">
            <v>Lanus</v>
          </cell>
          <cell r="V9903">
            <v>1824</v>
          </cell>
          <cell r="W9903" t="str">
            <v>Gran Buenos Aires</v>
          </cell>
          <cell r="Y9903" t="str">
            <v>SIN CARGO (CABA Y GRAN PARTE DE GBA)</v>
          </cell>
          <cell r="Z9903" t="str">
            <v>Mercado Pago</v>
          </cell>
          <cell r="AD9903">
            <v>43975</v>
          </cell>
          <cell r="AE9903">
            <v>43978</v>
          </cell>
          <cell r="AF9903" t="str">
            <v>PROMO: TABLA DE PICAR + CUCHILO DE CERAMICA 20 CM</v>
          </cell>
          <cell r="AG9903">
            <v>799</v>
          </cell>
          <cell r="AH9903">
            <v>1</v>
          </cell>
          <cell r="AI9903" t="str">
            <v>42BA1021//046BA8187</v>
          </cell>
          <cell r="AJ9903" t="str">
            <v>Móvil</v>
          </cell>
          <cell r="AK9903" t="str">
            <v>LLEGA 28-05 ENTRE 8 Y 17 HORAS !</v>
          </cell>
          <cell r="AL9903">
            <v>1339939613</v>
          </cell>
          <cell r="AM9903">
            <v>208045853</v>
          </cell>
          <cell r="AN9903" t="str">
            <v>Sí</v>
          </cell>
        </row>
        <row r="9904">
          <cell r="A9904">
            <v>345</v>
          </cell>
          <cell r="B9904" t="str">
            <v>micaademarco@gmail.com</v>
          </cell>
          <cell r="AF9904" t="str">
            <v>SET X 6 VASO BELLIZE GNL X 315ML</v>
          </cell>
          <cell r="AG9904" t="str">
            <v>1255.63</v>
          </cell>
          <cell r="AH9904">
            <v>1</v>
          </cell>
          <cell r="AI9904" t="str">
            <v>TW88440</v>
          </cell>
          <cell r="AN9904" t="str">
            <v>Sí</v>
          </cell>
        </row>
        <row r="9905">
          <cell r="A9905">
            <v>345</v>
          </cell>
          <cell r="B9905" t="str">
            <v>micaademarco@gmail.com</v>
          </cell>
          <cell r="AF9905" t="str">
            <v>BOWL BAMBOO BLANCO 6X12CM</v>
          </cell>
          <cell r="AG9905" t="str">
            <v>491.7</v>
          </cell>
          <cell r="AH9905">
            <v>2</v>
          </cell>
          <cell r="AI9905" t="str">
            <v>BA7830</v>
          </cell>
          <cell r="AN9905" t="str">
            <v>Sí</v>
          </cell>
        </row>
        <row r="9906">
          <cell r="A9906">
            <v>344</v>
          </cell>
          <cell r="B9906" t="str">
            <v>magui412811@hotmail.com</v>
          </cell>
          <cell r="C9906">
            <v>43975</v>
          </cell>
          <cell r="D9906" t="str">
            <v>Abierta</v>
          </cell>
          <cell r="E9906" t="str">
            <v>Recibido</v>
          </cell>
          <cell r="F9906" t="str">
            <v>Enviado</v>
          </cell>
          <cell r="G9906" t="str">
            <v>ARS</v>
          </cell>
          <cell r="H9906" t="str">
            <v>906.2</v>
          </cell>
          <cell r="I9906" t="str">
            <v>135.93</v>
          </cell>
          <cell r="J9906">
            <v>0</v>
          </cell>
          <cell r="K9906" t="str">
            <v>770.27</v>
          </cell>
          <cell r="L9906" t="str">
            <v>Magali bianchi</v>
          </cell>
          <cell r="M9906">
            <v>41281191</v>
          </cell>
          <cell r="N9906">
            <v>1168469464</v>
          </cell>
          <cell r="O9906" t="str">
            <v>Magali bianchi</v>
          </cell>
          <cell r="P9906">
            <v>1168469464</v>
          </cell>
          <cell r="Q9906" t="str">
            <v>Maza</v>
          </cell>
          <cell r="R9906">
            <v>644</v>
          </cell>
          <cell r="S9906" t="str">
            <v>PB c</v>
          </cell>
          <cell r="T9906" t="str">
            <v>Boedo</v>
          </cell>
          <cell r="U9906" t="str">
            <v>Caba</v>
          </cell>
          <cell r="V9906">
            <v>1220</v>
          </cell>
          <cell r="W9906" t="str">
            <v>Capital Federal</v>
          </cell>
          <cell r="Y9906" t="str">
            <v>SIN CARGO (CABA Y GRAN PARTE DE GBA)</v>
          </cell>
          <cell r="Z9906" t="str">
            <v>Mercado Pago</v>
          </cell>
          <cell r="AA9906" t="str">
            <v>STEPHANIE1</v>
          </cell>
          <cell r="AD9906">
            <v>43975</v>
          </cell>
          <cell r="AE9906">
            <v>43978</v>
          </cell>
          <cell r="AF9906" t="str">
            <v>ALMOHADÓN DE PANA AZUL 50*36 CM.</v>
          </cell>
          <cell r="AG9906" t="str">
            <v>453.1</v>
          </cell>
          <cell r="AH9906">
            <v>2</v>
          </cell>
          <cell r="AI9906" t="str">
            <v>AL7766</v>
          </cell>
          <cell r="AJ9906" t="str">
            <v>Móvil</v>
          </cell>
          <cell r="AK9906" t="str">
            <v>LLEGA 28-05 ENTRE 8 Y 17 HORAS !</v>
          </cell>
          <cell r="AL9906">
            <v>1339936910</v>
          </cell>
          <cell r="AM9906">
            <v>208027219</v>
          </cell>
          <cell r="AN9906" t="str">
            <v>Sí</v>
          </cell>
        </row>
        <row r="9907">
          <cell r="A9907">
            <v>343</v>
          </cell>
          <cell r="B9907" t="str">
            <v>giselapatania@hotmail.com</v>
          </cell>
          <cell r="C9907">
            <v>43975</v>
          </cell>
          <cell r="D9907" t="str">
            <v>Abierta</v>
          </cell>
          <cell r="E9907" t="str">
            <v>Recibido</v>
          </cell>
          <cell r="F9907" t="str">
            <v>Enviado</v>
          </cell>
          <cell r="G9907" t="str">
            <v>ARS</v>
          </cell>
          <cell r="H9907" t="str">
            <v>2063.48</v>
          </cell>
          <cell r="I9907" t="str">
            <v>309.52</v>
          </cell>
          <cell r="J9907">
            <v>0</v>
          </cell>
          <cell r="K9907" t="str">
            <v>1753.96</v>
          </cell>
          <cell r="L9907" t="str">
            <v>Gisela Patania</v>
          </cell>
          <cell r="M9907">
            <v>25430025</v>
          </cell>
          <cell r="N9907">
            <v>1157594737</v>
          </cell>
          <cell r="O9907" t="str">
            <v>Gisela patania</v>
          </cell>
          <cell r="P9907">
            <v>1157594737</v>
          </cell>
          <cell r="Q9907" t="str">
            <v>Sanchez De Loria</v>
          </cell>
          <cell r="R9907">
            <v>1080</v>
          </cell>
          <cell r="S9907" t="str">
            <v>4d</v>
          </cell>
          <cell r="T9907" t="str">
            <v>san Cristobal</v>
          </cell>
          <cell r="U9907" t="str">
            <v>Caba</v>
          </cell>
          <cell r="V9907">
            <v>1220</v>
          </cell>
          <cell r="W9907" t="str">
            <v>Capital Federal</v>
          </cell>
          <cell r="Y9907" t="str">
            <v>SIN CARGO (CABA Y GRAN PARTE DE GBA)</v>
          </cell>
          <cell r="Z9907" t="str">
            <v>Mercado Pago</v>
          </cell>
          <cell r="AA9907" t="str">
            <v>STEPHANIE1</v>
          </cell>
          <cell r="AD9907">
            <v>43975</v>
          </cell>
          <cell r="AE9907">
            <v>43977</v>
          </cell>
          <cell r="AF9907" t="str">
            <v>MOLDE TARTERA 27 CM DIAM</v>
          </cell>
          <cell r="AG9907" t="str">
            <v>281.8</v>
          </cell>
          <cell r="AH9907">
            <v>1</v>
          </cell>
          <cell r="AI9907" t="str">
            <v>046BA4836 CON EL 15%</v>
          </cell>
          <cell r="AJ9907" t="str">
            <v>Web</v>
          </cell>
          <cell r="AK9907" t="str">
            <v xml:space="preserve">LLEGA EL 28-05 ENTRE 8 Y 17 HORAS </v>
          </cell>
          <cell r="AL9907">
            <v>1339876196</v>
          </cell>
          <cell r="AM9907">
            <v>207975516</v>
          </cell>
          <cell r="AN9907" t="str">
            <v>Sí</v>
          </cell>
        </row>
        <row r="9908">
          <cell r="A9908">
            <v>343</v>
          </cell>
          <cell r="B9908" t="str">
            <v>giselapatania@hotmail.com</v>
          </cell>
          <cell r="AF9908" t="str">
            <v>MOLDE BUDINERA</v>
          </cell>
          <cell r="AG9908" t="str">
            <v>442.2</v>
          </cell>
          <cell r="AH9908">
            <v>1</v>
          </cell>
          <cell r="AI9908" t="str">
            <v>046BA4829</v>
          </cell>
          <cell r="AN9908" t="str">
            <v>Sí</v>
          </cell>
        </row>
        <row r="9909">
          <cell r="A9909">
            <v>343</v>
          </cell>
          <cell r="B9909" t="str">
            <v>giselapatania@hotmail.com</v>
          </cell>
          <cell r="AF9909" t="str">
            <v>COLADOR BALLENA 32CM X 10.5CM</v>
          </cell>
          <cell r="AG9909" t="str">
            <v>144.56</v>
          </cell>
          <cell r="AH9909">
            <v>1</v>
          </cell>
          <cell r="AI9909" t="str">
            <v>019BA7571</v>
          </cell>
          <cell r="AN9909" t="str">
            <v>Sí</v>
          </cell>
        </row>
        <row r="9910">
          <cell r="A9910">
            <v>343</v>
          </cell>
          <cell r="B9910" t="str">
            <v>giselapatania@hotmail.com</v>
          </cell>
          <cell r="AF9910" t="str">
            <v>MOLDE MUFFIN 6 DIVISIONES</v>
          </cell>
          <cell r="AG9910" t="str">
            <v>343.2</v>
          </cell>
          <cell r="AH9910">
            <v>1</v>
          </cell>
          <cell r="AI9910" t="str">
            <v>046BA4833</v>
          </cell>
          <cell r="AN9910" t="str">
            <v>Sí</v>
          </cell>
        </row>
        <row r="9911">
          <cell r="A9911">
            <v>343</v>
          </cell>
          <cell r="B9911" t="str">
            <v>giselapatania@hotmail.com</v>
          </cell>
          <cell r="AF9911" t="str">
            <v>SET X 6 CUCHILLO MESA MADERA "DI SOLLE"</v>
          </cell>
          <cell r="AG9911" t="str">
            <v>582.22</v>
          </cell>
          <cell r="AH9911">
            <v>1</v>
          </cell>
          <cell r="AI9911" t="str">
            <v>061CMT0359</v>
          </cell>
          <cell r="AN9911" t="str">
            <v>Sí</v>
          </cell>
        </row>
        <row r="9912">
          <cell r="A9912">
            <v>343</v>
          </cell>
          <cell r="B9912" t="str">
            <v>giselapatania@hotmail.com</v>
          </cell>
          <cell r="AF9912" t="str">
            <v>MOLDE GALLETA CORAZON</v>
          </cell>
          <cell r="AG9912" t="str">
            <v>269.5</v>
          </cell>
          <cell r="AH9912">
            <v>1</v>
          </cell>
          <cell r="AI9912" t="str">
            <v>046BA4834</v>
          </cell>
          <cell r="AN9912" t="str">
            <v>Sí</v>
          </cell>
        </row>
        <row r="9913">
          <cell r="A9913">
            <v>342</v>
          </cell>
          <cell r="B9913" t="str">
            <v>fiorelavidal@hotmail.com</v>
          </cell>
          <cell r="C9913">
            <v>43975</v>
          </cell>
          <cell r="D9913" t="str">
            <v>Abierta</v>
          </cell>
          <cell r="E9913" t="str">
            <v>Recibido</v>
          </cell>
          <cell r="F9913" t="str">
            <v>Enviado</v>
          </cell>
          <cell r="G9913" t="str">
            <v>ARS</v>
          </cell>
          <cell r="H9913">
            <v>1799</v>
          </cell>
          <cell r="I9913">
            <v>0</v>
          </cell>
          <cell r="J9913">
            <v>0</v>
          </cell>
          <cell r="K9913">
            <v>1799</v>
          </cell>
          <cell r="L9913" t="str">
            <v>Fiorela Vidal</v>
          </cell>
          <cell r="M9913">
            <v>32983552</v>
          </cell>
          <cell r="N9913">
            <v>1134001512</v>
          </cell>
          <cell r="O9913" t="str">
            <v>Fiorela Vidal</v>
          </cell>
          <cell r="P9913">
            <v>1134001512</v>
          </cell>
          <cell r="Q9913" t="str">
            <v>Avenida de los lagos</v>
          </cell>
          <cell r="R9913">
            <v>3100</v>
          </cell>
          <cell r="S9913" t="str">
            <v>Home 3 unidad 60</v>
          </cell>
          <cell r="T9913" t="str">
            <v>Nordelta</v>
          </cell>
          <cell r="U9913" t="str">
            <v>Barrio el Palmar home 3 unidad 60 - Nordelta</v>
          </cell>
          <cell r="V9913">
            <v>1670</v>
          </cell>
          <cell r="W9913" t="str">
            <v>Gran Buenos Aires</v>
          </cell>
          <cell r="Y9913" t="str">
            <v>SIN CARGO (CABA Y GRAN PARTE DE GBA)</v>
          </cell>
          <cell r="Z9913" t="str">
            <v>Mercado Pago</v>
          </cell>
          <cell r="AD9913">
            <v>43975</v>
          </cell>
          <cell r="AE9913">
            <v>43977</v>
          </cell>
          <cell r="AF9913" t="str">
            <v>SET: BALDE CENTRIFUGADOR + 1 TRAPEADOR CON MOPA+ REPUESTO MOPA</v>
          </cell>
          <cell r="AG9913">
            <v>1799</v>
          </cell>
          <cell r="AH9913">
            <v>1</v>
          </cell>
          <cell r="AI9913" t="str">
            <v>046LI6698</v>
          </cell>
          <cell r="AJ9913" t="str">
            <v>Móvil</v>
          </cell>
          <cell r="AK9913" t="str">
            <v xml:space="preserve">LLEGA EL 28-05 ENTRE 8 Y 17 HORAS </v>
          </cell>
          <cell r="AL9913">
            <v>1339861308</v>
          </cell>
          <cell r="AM9913">
            <v>207629092</v>
          </cell>
          <cell r="AN9913" t="str">
            <v>Sí</v>
          </cell>
        </row>
        <row r="9914">
          <cell r="A9914">
            <v>341</v>
          </cell>
          <cell r="B9914" t="str">
            <v>angiespi@hotmail.com</v>
          </cell>
          <cell r="C9914">
            <v>43975</v>
          </cell>
          <cell r="D9914" t="str">
            <v>Abierta</v>
          </cell>
          <cell r="E9914" t="str">
            <v>Recibido</v>
          </cell>
          <cell r="F9914" t="str">
            <v>Enviado</v>
          </cell>
          <cell r="G9914" t="str">
            <v>ARS</v>
          </cell>
          <cell r="H9914">
            <v>899</v>
          </cell>
          <cell r="I9914">
            <v>0</v>
          </cell>
          <cell r="J9914">
            <v>0</v>
          </cell>
          <cell r="K9914">
            <v>899</v>
          </cell>
          <cell r="L9914" t="str">
            <v>Angeles Espinosa</v>
          </cell>
          <cell r="M9914">
            <v>34502575</v>
          </cell>
          <cell r="N9914">
            <v>1164936275</v>
          </cell>
          <cell r="O9914" t="str">
            <v>Angeles Espinosa</v>
          </cell>
          <cell r="P9914">
            <v>1164936275</v>
          </cell>
          <cell r="Q9914" t="str">
            <v>Lucio Norberto Mansilla</v>
          </cell>
          <cell r="R9914">
            <v>3764</v>
          </cell>
          <cell r="S9914" t="str">
            <v>4 B</v>
          </cell>
          <cell r="T9914" t="str">
            <v>Palermo</v>
          </cell>
          <cell r="U9914" t="str">
            <v>Caba</v>
          </cell>
          <cell r="V9914">
            <v>1425</v>
          </cell>
          <cell r="W9914" t="str">
            <v>Capital Federal</v>
          </cell>
          <cell r="Y9914" t="str">
            <v>SIN CARGO (CABA Y GRAN PARTE DE GBA)</v>
          </cell>
          <cell r="Z9914" t="str">
            <v>Mercado Pago</v>
          </cell>
          <cell r="AD9914">
            <v>43975</v>
          </cell>
          <cell r="AE9914">
            <v>43977</v>
          </cell>
          <cell r="AF9914" t="str">
            <v>PROMO: BUDINERA + TARTERA + BATIDOR SEMIAUTOMATICO</v>
          </cell>
          <cell r="AG9914">
            <v>899</v>
          </cell>
          <cell r="AH9914">
            <v>1</v>
          </cell>
          <cell r="AI9914" t="str">
            <v>046BA4829//046BA4836//046BA4824</v>
          </cell>
          <cell r="AJ9914" t="str">
            <v>Móvil</v>
          </cell>
          <cell r="AK9914" t="str">
            <v xml:space="preserve">LLEGA EL 27-05 ENTRE 8 Y 17 HORAS </v>
          </cell>
          <cell r="AL9914">
            <v>1339860790</v>
          </cell>
          <cell r="AM9914">
            <v>207992225</v>
          </cell>
          <cell r="AN9914" t="str">
            <v>Sí</v>
          </cell>
        </row>
        <row r="9915">
          <cell r="A9915">
            <v>340</v>
          </cell>
          <cell r="B9915" t="str">
            <v>carolinasofia.alonso@gmail.com</v>
          </cell>
          <cell r="C9915">
            <v>43975</v>
          </cell>
          <cell r="D9915" t="str">
            <v>Abierta</v>
          </cell>
          <cell r="E9915" t="str">
            <v>Recibido</v>
          </cell>
          <cell r="F9915" t="str">
            <v>Enviado</v>
          </cell>
          <cell r="G9915" t="str">
            <v>ARS</v>
          </cell>
          <cell r="H9915">
            <v>1799</v>
          </cell>
          <cell r="I9915">
            <v>0</v>
          </cell>
          <cell r="J9915">
            <v>0</v>
          </cell>
          <cell r="K9915">
            <v>1799</v>
          </cell>
          <cell r="L9915" t="str">
            <v>Carolina sofia Alonso</v>
          </cell>
          <cell r="M9915">
            <v>32323264</v>
          </cell>
          <cell r="N9915">
            <v>64593762</v>
          </cell>
          <cell r="O9915" t="str">
            <v>Carolina sofia Alonso</v>
          </cell>
          <cell r="P9915">
            <v>64593762</v>
          </cell>
          <cell r="Q9915" t="str">
            <v>Avenida san martin</v>
          </cell>
          <cell r="R9915">
            <v>4268</v>
          </cell>
          <cell r="S9915" t="str">
            <v>9 - A</v>
          </cell>
          <cell r="T9915" t="str">
            <v>Villa del parque</v>
          </cell>
          <cell r="U9915" t="str">
            <v>Caba</v>
          </cell>
          <cell r="V9915">
            <v>1417</v>
          </cell>
          <cell r="W9915" t="str">
            <v>Capital Federal</v>
          </cell>
          <cell r="Y9915" t="str">
            <v>SIN CARGO (CABA Y GRAN PARTE DE GBA)</v>
          </cell>
          <cell r="Z9915" t="str">
            <v>Mercado Pago</v>
          </cell>
          <cell r="AD9915">
            <v>43975</v>
          </cell>
          <cell r="AE9915">
            <v>43977</v>
          </cell>
          <cell r="AF9915" t="str">
            <v>SET: BALDE CENTRIFUGADOR + 1 TRAPEADOR CON MOPA+ REPUESTO MOPA</v>
          </cell>
          <cell r="AG9915">
            <v>1799</v>
          </cell>
          <cell r="AH9915">
            <v>1</v>
          </cell>
          <cell r="AI9915" t="str">
            <v>046LI6698</v>
          </cell>
          <cell r="AJ9915" t="str">
            <v>Móvil</v>
          </cell>
          <cell r="AK9915" t="str">
            <v xml:space="preserve">LLEGA EL 27-05 ENTRE 8 Y 17 HORAS </v>
          </cell>
          <cell r="AL9915">
            <v>1339856654</v>
          </cell>
          <cell r="AM9915">
            <v>207997347</v>
          </cell>
          <cell r="AN9915" t="str">
            <v>Sí</v>
          </cell>
        </row>
        <row r="9916">
          <cell r="A9916">
            <v>339</v>
          </cell>
          <cell r="B9916" t="str">
            <v>rs.martina@gmail.com</v>
          </cell>
          <cell r="C9916">
            <v>43975</v>
          </cell>
          <cell r="D9916" t="str">
            <v>Abierta</v>
          </cell>
          <cell r="E9916" t="str">
            <v>Recibido</v>
          </cell>
          <cell r="F9916" t="str">
            <v>Enviado</v>
          </cell>
          <cell r="G9916" t="str">
            <v>ARS</v>
          </cell>
          <cell r="H9916" t="str">
            <v>3738.86</v>
          </cell>
          <cell r="I9916">
            <v>0</v>
          </cell>
          <cell r="J9916">
            <v>0</v>
          </cell>
          <cell r="K9916" t="str">
            <v>3738.86</v>
          </cell>
          <cell r="L9916" t="str">
            <v>Martina Rodriguez Santandrea</v>
          </cell>
          <cell r="M9916">
            <v>31687800</v>
          </cell>
          <cell r="N9916">
            <v>111559643923</v>
          </cell>
          <cell r="O9916" t="str">
            <v>Martina Rodriguez Santandrea</v>
          </cell>
          <cell r="P9916">
            <v>111559643923</v>
          </cell>
          <cell r="Q9916" t="str">
            <v>Lezica</v>
          </cell>
          <cell r="R9916">
            <v>4285</v>
          </cell>
          <cell r="S9916" t="str">
            <v>6H</v>
          </cell>
          <cell r="T9916" t="str">
            <v>Almagro</v>
          </cell>
          <cell r="U9916" t="str">
            <v>Caba</v>
          </cell>
          <cell r="V9916">
            <v>1202</v>
          </cell>
          <cell r="W9916" t="str">
            <v>Capital Federal</v>
          </cell>
          <cell r="Y9916" t="str">
            <v>SIN CARGO (CABA Y GRAN PARTE DE GBA)</v>
          </cell>
          <cell r="Z9916" t="str">
            <v>Mercado Pago</v>
          </cell>
          <cell r="AD9916">
            <v>43975</v>
          </cell>
          <cell r="AE9916">
            <v>43977</v>
          </cell>
          <cell r="AF9916" t="str">
            <v>INFUSOR DE TE ACERO INX. 16 CM LARGO</v>
          </cell>
          <cell r="AG9916" t="str">
            <v>140.86</v>
          </cell>
          <cell r="AH9916">
            <v>1</v>
          </cell>
          <cell r="AI9916" t="str">
            <v>BA4795</v>
          </cell>
          <cell r="AJ9916" t="str">
            <v>Móvil</v>
          </cell>
          <cell r="AK9916" t="str">
            <v xml:space="preserve">LLEGA EL 28-05 ENTRE 8 Y 17 HORAS </v>
          </cell>
          <cell r="AL9916">
            <v>1339828250</v>
          </cell>
          <cell r="AM9916">
            <v>207962598</v>
          </cell>
          <cell r="AN9916" t="str">
            <v>Sí</v>
          </cell>
        </row>
        <row r="9917">
          <cell r="A9917">
            <v>339</v>
          </cell>
          <cell r="B9917" t="str">
            <v>rs.martina@gmail.com</v>
          </cell>
          <cell r="AF9917" t="str">
            <v>SET: BALDE CENTRIFUGADOR + 1 TRAPEADOR CON MOPA+ REPUESTO MOPA</v>
          </cell>
          <cell r="AG9917">
            <v>1799</v>
          </cell>
          <cell r="AH9917">
            <v>2</v>
          </cell>
          <cell r="AI9917" t="str">
            <v>046LI6698</v>
          </cell>
          <cell r="AN9917" t="str">
            <v>Sí</v>
          </cell>
        </row>
        <row r="9918">
          <cell r="A9918">
            <v>338</v>
          </cell>
          <cell r="B9918" t="str">
            <v>jo.sabba89@gmail.com</v>
          </cell>
          <cell r="C9918">
            <v>43975</v>
          </cell>
          <cell r="D9918" t="str">
            <v>Abierta</v>
          </cell>
          <cell r="E9918" t="str">
            <v>Recibido</v>
          </cell>
          <cell r="F9918" t="str">
            <v>Enviado</v>
          </cell>
          <cell r="G9918" t="str">
            <v>ARS</v>
          </cell>
          <cell r="H9918" t="str">
            <v>3121.81</v>
          </cell>
          <cell r="I9918">
            <v>0</v>
          </cell>
          <cell r="J9918">
            <v>0</v>
          </cell>
          <cell r="K9918" t="str">
            <v>3121.81</v>
          </cell>
          <cell r="L9918" t="str">
            <v>Josefina Sabbatini</v>
          </cell>
          <cell r="M9918">
            <v>34401221</v>
          </cell>
          <cell r="N9918">
            <v>58907017</v>
          </cell>
          <cell r="O9918" t="str">
            <v>Josefina Sabbatini</v>
          </cell>
          <cell r="P9918">
            <v>58907017</v>
          </cell>
          <cell r="Q9918" t="str">
            <v>Saavedra</v>
          </cell>
          <cell r="R9918">
            <v>2685</v>
          </cell>
          <cell r="T9918" t="str">
            <v>Martinez</v>
          </cell>
          <cell r="U9918" t="str">
            <v>San Isidro</v>
          </cell>
          <cell r="V9918">
            <v>1640</v>
          </cell>
          <cell r="W9918" t="str">
            <v>Gran Buenos Aires</v>
          </cell>
          <cell r="Y9918" t="str">
            <v>SIN CARGO (CABA Y GRAN PARTE DE GBA)</v>
          </cell>
          <cell r="Z9918" t="str">
            <v>Mercado Pago</v>
          </cell>
          <cell r="AB9918" t="str">
            <v xml:space="preserve">Recibe secchiari María Elisa 12543459 </v>
          </cell>
          <cell r="AD9918">
            <v>43975</v>
          </cell>
          <cell r="AE9918">
            <v>43977</v>
          </cell>
          <cell r="AF9918" t="str">
            <v>SET: BALDE CENTRIFUGADOR + 1 TRAPEADOR CON MOPA+ REPUESTO MOPA</v>
          </cell>
          <cell r="AG9918">
            <v>1799</v>
          </cell>
          <cell r="AH9918">
            <v>1</v>
          </cell>
          <cell r="AI9918" t="str">
            <v>046LI6698</v>
          </cell>
          <cell r="AJ9918" t="str">
            <v>Móvil</v>
          </cell>
          <cell r="AK9918" t="str">
            <v xml:space="preserve">LLEGA EL 28-05 ENTRE 8 Y 17 HORAS </v>
          </cell>
          <cell r="AL9918">
            <v>1339799450</v>
          </cell>
          <cell r="AM9918">
            <v>192390614</v>
          </cell>
          <cell r="AN9918" t="str">
            <v>Sí</v>
          </cell>
        </row>
        <row r="9919">
          <cell r="A9919">
            <v>338</v>
          </cell>
          <cell r="B9919" t="str">
            <v>jo.sabba89@gmail.com</v>
          </cell>
          <cell r="AF9919" t="str">
            <v>JUEGO CUBIERTOS MARFIL X 24 PZS "DI SOLLE"</v>
          </cell>
          <cell r="AG9919" t="str">
            <v>1322.81</v>
          </cell>
          <cell r="AH9919">
            <v>1</v>
          </cell>
          <cell r="AI9919" t="str">
            <v>061CPP0441</v>
          </cell>
          <cell r="AN9919" t="str">
            <v>Sí</v>
          </cell>
        </row>
        <row r="9920">
          <cell r="A9920">
            <v>337</v>
          </cell>
          <cell r="B9920" t="str">
            <v>tizianamilagros.benitez@gmail.com</v>
          </cell>
          <cell r="C9920">
            <v>43975</v>
          </cell>
          <cell r="D9920" t="str">
            <v>Abierta</v>
          </cell>
          <cell r="E9920" t="str">
            <v>Recibido</v>
          </cell>
          <cell r="F9920" t="str">
            <v>Enviado</v>
          </cell>
          <cell r="G9920" t="str">
            <v>ARS</v>
          </cell>
          <cell r="H9920" t="str">
            <v>2567.14</v>
          </cell>
          <cell r="I9920">
            <v>0</v>
          </cell>
          <cell r="J9920">
            <v>0</v>
          </cell>
          <cell r="K9920" t="str">
            <v>2567.14</v>
          </cell>
          <cell r="L9920" t="str">
            <v>Tiziana Benitez</v>
          </cell>
          <cell r="M9920">
            <v>38626409</v>
          </cell>
          <cell r="N9920">
            <v>1144267749</v>
          </cell>
          <cell r="O9920" t="str">
            <v>Tiziana benitez</v>
          </cell>
          <cell r="P9920">
            <v>1144267749</v>
          </cell>
          <cell r="Q9920" t="str">
            <v>Av. Independencia 3677</v>
          </cell>
          <cell r="R9920">
            <v>13</v>
          </cell>
          <cell r="S9920" t="str">
            <v>D</v>
          </cell>
          <cell r="T9920" t="str">
            <v>BOEDO</v>
          </cell>
          <cell r="U9920" t="str">
            <v>Buenos Aires</v>
          </cell>
          <cell r="V9920">
            <v>1226</v>
          </cell>
          <cell r="W9920" t="str">
            <v>Capital Federal</v>
          </cell>
          <cell r="Y9920" t="str">
            <v>SIN CARGO (CABA Y GRAN PARTE DE GBA)</v>
          </cell>
          <cell r="Z9920" t="str">
            <v>Mercado Pago</v>
          </cell>
          <cell r="AD9920">
            <v>43975</v>
          </cell>
          <cell r="AE9920">
            <v>43977</v>
          </cell>
          <cell r="AF9920" t="str">
            <v>MOLDE BUDINERA</v>
          </cell>
          <cell r="AG9920" t="str">
            <v>442.2</v>
          </cell>
          <cell r="AH9920">
            <v>1</v>
          </cell>
          <cell r="AI9920" t="str">
            <v>046BA4829</v>
          </cell>
          <cell r="AJ9920" t="str">
            <v>Web</v>
          </cell>
          <cell r="AK9920" t="str">
            <v xml:space="preserve">LLEGA EL 27-05 ENTRE 8 Y 17 HORAS </v>
          </cell>
          <cell r="AL9920">
            <v>1339725979</v>
          </cell>
          <cell r="AM9920">
            <v>207881901</v>
          </cell>
          <cell r="AN9920" t="str">
            <v>Sí</v>
          </cell>
        </row>
        <row r="9921">
          <cell r="A9921">
            <v>337</v>
          </cell>
          <cell r="B9921" t="str">
            <v>tizianamilagros.benitez@gmail.com</v>
          </cell>
          <cell r="AF9921" t="str">
            <v>SET X 3 COLADORES</v>
          </cell>
          <cell r="AG9921" t="str">
            <v>314.42</v>
          </cell>
          <cell r="AH9921">
            <v>1</v>
          </cell>
          <cell r="AI9921" t="str">
            <v>BA4794</v>
          </cell>
          <cell r="AN9921" t="str">
            <v>Sí</v>
          </cell>
        </row>
        <row r="9922">
          <cell r="A9922">
            <v>337</v>
          </cell>
          <cell r="B9922" t="str">
            <v>tizianamilagros.benitez@gmail.com</v>
          </cell>
          <cell r="AF9922" t="str">
            <v>MOLDE TARTERA 27 CM DIAM</v>
          </cell>
          <cell r="AG9922" t="str">
            <v>281.8</v>
          </cell>
          <cell r="AH9922">
            <v>1</v>
          </cell>
          <cell r="AI9922" t="str">
            <v>046BA4836 CON EL 15%</v>
          </cell>
          <cell r="AN9922" t="str">
            <v>Sí</v>
          </cell>
        </row>
        <row r="9923">
          <cell r="A9923">
            <v>337</v>
          </cell>
          <cell r="B9923" t="str">
            <v>tizianamilagros.benitez@gmail.com</v>
          </cell>
          <cell r="AF9923" t="str">
            <v>FRASCO VIDRIO 19CM X 9CM DIAM</v>
          </cell>
          <cell r="AG9923" t="str">
            <v>372.66</v>
          </cell>
          <cell r="AH9923">
            <v>2</v>
          </cell>
          <cell r="AI9923" t="str">
            <v>BA6431 MERRCA SEPARADA</v>
          </cell>
          <cell r="AN9923" t="str">
            <v>Sí</v>
          </cell>
        </row>
        <row r="9924">
          <cell r="A9924">
            <v>337</v>
          </cell>
          <cell r="B9924" t="str">
            <v>tizianamilagros.benitez@gmail.com</v>
          </cell>
          <cell r="AF9924" t="str">
            <v>FRASCO DE ACRILICO TAPA CELESTE 0.6 L</v>
          </cell>
          <cell r="AG9924" t="str">
            <v>195.85</v>
          </cell>
          <cell r="AH9924">
            <v>4</v>
          </cell>
          <cell r="AI9924" t="str">
            <v>BA4011</v>
          </cell>
          <cell r="AN9924" t="str">
            <v>Sí</v>
          </cell>
        </row>
        <row r="9925">
          <cell r="A9925">
            <v>336</v>
          </cell>
          <cell r="B9925" t="str">
            <v>carlavalenti1981@hotmail.com</v>
          </cell>
          <cell r="C9925">
            <v>43975</v>
          </cell>
          <cell r="D9925" t="str">
            <v>Abierta</v>
          </cell>
          <cell r="E9925" t="str">
            <v>Recibido</v>
          </cell>
          <cell r="F9925" t="str">
            <v>Enviado</v>
          </cell>
          <cell r="G9925" t="str">
            <v>ARS</v>
          </cell>
          <cell r="H9925" t="str">
            <v>11940.38</v>
          </cell>
          <cell r="I9925">
            <v>0</v>
          </cell>
          <cell r="J9925">
            <v>0</v>
          </cell>
          <cell r="K9925" t="str">
            <v>11940.39</v>
          </cell>
          <cell r="L9925" t="str">
            <v>Carla Valenti</v>
          </cell>
          <cell r="M9925">
            <v>92822335</v>
          </cell>
          <cell r="N9925">
            <v>1151617314</v>
          </cell>
          <cell r="O9925" t="str">
            <v>Carla Valenti</v>
          </cell>
          <cell r="P9925">
            <v>1151617314</v>
          </cell>
          <cell r="Q9925" t="str">
            <v>Del Temple</v>
          </cell>
          <cell r="R9925">
            <v>2617</v>
          </cell>
          <cell r="S9925">
            <v>2</v>
          </cell>
          <cell r="T9925" t="str">
            <v>Villa Urquiza</v>
          </cell>
          <cell r="U9925" t="str">
            <v>Buenos Aires</v>
          </cell>
          <cell r="V9925">
            <v>1427</v>
          </cell>
          <cell r="W9925" t="str">
            <v>Capital Federal</v>
          </cell>
          <cell r="Y9925" t="str">
            <v>SIN CARGO (CABA Y GRAN PARTE DE GBA)</v>
          </cell>
          <cell r="Z9925" t="str">
            <v>Mercado Pago</v>
          </cell>
          <cell r="AC9925" t="str">
            <v>24-05 PREGUNTAR A JUNIOR COMO FACTURAR DE A UNO - MUÑOZ COLORES: 2 BOWLS BLANCOS CEPILLO DE BAÑO: VERDE VASO TERMICO: BEIGE ESPATULA DE COCINA: ROJA LOS FRASCOS DE MERMELADA QUE TENGAN FRASES DISTINTAS</v>
          </cell>
          <cell r="AD9925">
            <v>43975</v>
          </cell>
          <cell r="AE9925">
            <v>43977</v>
          </cell>
          <cell r="AF9925" t="str">
            <v>PUFF REDONDO CHICO COLOR GRIS DE 30CM Y 30H</v>
          </cell>
          <cell r="AG9925" t="str">
            <v>1806.31</v>
          </cell>
          <cell r="AH9925">
            <v>1</v>
          </cell>
          <cell r="AI9925" t="str">
            <v>AS7256</v>
          </cell>
          <cell r="AJ9925" t="str">
            <v>Móvil</v>
          </cell>
          <cell r="AK9925" t="str">
            <v xml:space="preserve">LLEGA EL 27-05 ENTRE 8 Y 17 HORAS </v>
          </cell>
          <cell r="AL9925">
            <v>1339485953</v>
          </cell>
          <cell r="AM9925">
            <v>207615248</v>
          </cell>
          <cell r="AN9925" t="str">
            <v>Sí</v>
          </cell>
        </row>
        <row r="9926">
          <cell r="A9926">
            <v>336</v>
          </cell>
          <cell r="B9926" t="str">
            <v>carlavalenti1981@hotmail.com</v>
          </cell>
          <cell r="AF9926" t="str">
            <v>PROMO: MOPA PREMIUM + TRAPEADOR DE MANO</v>
          </cell>
          <cell r="AG9926">
            <v>2099</v>
          </cell>
          <cell r="AH9926">
            <v>1</v>
          </cell>
          <cell r="AI9926" t="str">
            <v>046LI6698//046LI7902</v>
          </cell>
          <cell r="AN9926" t="str">
            <v>Sí</v>
          </cell>
        </row>
        <row r="9927">
          <cell r="A9927">
            <v>336</v>
          </cell>
          <cell r="B9927" t="str">
            <v>carlavalenti1981@hotmail.com</v>
          </cell>
          <cell r="AF9927" t="str">
            <v>CUCHILLO CERAMICA 23</v>
          </cell>
          <cell r="AG9927" t="str">
            <v>720.49</v>
          </cell>
          <cell r="AH9927">
            <v>1</v>
          </cell>
          <cell r="AI9927" t="str">
            <v>046BA8188</v>
          </cell>
          <cell r="AN9927" t="str">
            <v>Sí</v>
          </cell>
        </row>
        <row r="9928">
          <cell r="A9928">
            <v>336</v>
          </cell>
          <cell r="B9928" t="str">
            <v>carlavalenti1981@hotmail.com</v>
          </cell>
          <cell r="AF9928" t="str">
            <v>BOWL CAPACIDAD 2.5 LTS</v>
          </cell>
          <cell r="AG9928" t="str">
            <v>216.7</v>
          </cell>
          <cell r="AH9928">
            <v>2</v>
          </cell>
          <cell r="AI9928" t="str">
            <v>BP02001</v>
          </cell>
          <cell r="AN9928" t="str">
            <v>Sí</v>
          </cell>
        </row>
        <row r="9929">
          <cell r="A9929">
            <v>336</v>
          </cell>
          <cell r="B9929" t="str">
            <v>carlavalenti1981@hotmail.com</v>
          </cell>
          <cell r="AF9929" t="str">
            <v>VASO TERMICO CON TAPA Y FAJA</v>
          </cell>
          <cell r="AG9929" t="str">
            <v>296.47</v>
          </cell>
          <cell r="AH9929">
            <v>1</v>
          </cell>
          <cell r="AI9929" t="str">
            <v>019BA7578</v>
          </cell>
          <cell r="AN9929" t="str">
            <v>Sí</v>
          </cell>
        </row>
        <row r="9930">
          <cell r="A9930">
            <v>336</v>
          </cell>
          <cell r="B9930" t="str">
            <v>carlavalenti1981@hotmail.com</v>
          </cell>
          <cell r="AF9930" t="str">
            <v>FRASCO MERMELADA C/MANIJA LEYENDA</v>
          </cell>
          <cell r="AG9930" t="str">
            <v>164.6</v>
          </cell>
          <cell r="AH9930">
            <v>3</v>
          </cell>
          <cell r="AI9930" t="str">
            <v>FRAMER</v>
          </cell>
          <cell r="AN9930" t="str">
            <v>Sí</v>
          </cell>
        </row>
        <row r="9931">
          <cell r="A9931">
            <v>336</v>
          </cell>
          <cell r="B9931" t="str">
            <v>carlavalenti1981@hotmail.com</v>
          </cell>
          <cell r="AF9931" t="str">
            <v>6 VASOS 310 ML LIVERPOOL</v>
          </cell>
          <cell r="AG9931" t="str">
            <v>659.78</v>
          </cell>
          <cell r="AH9931">
            <v>1</v>
          </cell>
          <cell r="AI9931" t="str">
            <v>TW40530x6 PC</v>
          </cell>
          <cell r="AN9931" t="str">
            <v>Sí</v>
          </cell>
        </row>
        <row r="9932">
          <cell r="A9932">
            <v>336</v>
          </cell>
          <cell r="B9932" t="str">
            <v>carlavalenti1981@hotmail.com</v>
          </cell>
          <cell r="AF9932" t="str">
            <v>BROCHES BLISTER X 12 GRIP ARRIBA</v>
          </cell>
          <cell r="AG9932" t="str">
            <v>197.03</v>
          </cell>
          <cell r="AH9932">
            <v>1</v>
          </cell>
          <cell r="AI9932" t="str">
            <v>046BR5388</v>
          </cell>
          <cell r="AN9932" t="str">
            <v>Sí</v>
          </cell>
        </row>
        <row r="9933">
          <cell r="A9933">
            <v>336</v>
          </cell>
          <cell r="B9933" t="str">
            <v>carlavalenti1981@hotmail.com</v>
          </cell>
          <cell r="AF9933" t="str">
            <v>TAZA ROMA DE CERAMICA CRUDO 275ML</v>
          </cell>
          <cell r="AG9933">
            <v>600</v>
          </cell>
          <cell r="AH9933">
            <v>2</v>
          </cell>
          <cell r="AI9933" t="str">
            <v>PO285713NN MERCA SEPARADA</v>
          </cell>
          <cell r="AN9933" t="str">
            <v>Sí</v>
          </cell>
        </row>
        <row r="9934">
          <cell r="A9934">
            <v>336</v>
          </cell>
          <cell r="B9934" t="str">
            <v>carlavalenti1981@hotmail.com</v>
          </cell>
          <cell r="AF9934" t="str">
            <v>TAZA ROMA DE CERAMICA VERDE 275ML</v>
          </cell>
          <cell r="AG9934">
            <v>600</v>
          </cell>
          <cell r="AH9934">
            <v>1</v>
          </cell>
          <cell r="AI9934" t="str">
            <v>PO393713 LOS TENGO EN SAN DIEGO YO PEDIR</v>
          </cell>
          <cell r="AN9934" t="str">
            <v>Sí</v>
          </cell>
        </row>
        <row r="9935">
          <cell r="A9935">
            <v>336</v>
          </cell>
          <cell r="B9935" t="str">
            <v>carlavalenti1981@hotmail.com</v>
          </cell>
          <cell r="AF9935" t="str">
            <v>TAZA ROMA DE CERAMICA ROSA 275ML</v>
          </cell>
          <cell r="AG9935">
            <v>600</v>
          </cell>
          <cell r="AH9935">
            <v>1</v>
          </cell>
          <cell r="AI9935" t="str">
            <v>PO378713NN MERCA SEPA</v>
          </cell>
          <cell r="AN9935" t="str">
            <v>Sí</v>
          </cell>
        </row>
        <row r="9936">
          <cell r="A9936">
            <v>336</v>
          </cell>
          <cell r="B9936" t="str">
            <v>carlavalenti1981@hotmail.com</v>
          </cell>
          <cell r="AF9936" t="str">
            <v>PROMO: KIT DE COCINA!</v>
          </cell>
          <cell r="AG9936">
            <v>2499</v>
          </cell>
          <cell r="AH9936">
            <v>1</v>
          </cell>
          <cell r="AI9936" t="str">
            <v>046BA4829//046BA4836//046BA4824//046BA4825//019BA7572BA//046BA3323//BA7382//046BA4830</v>
          </cell>
          <cell r="AN9936" t="str">
            <v>Sí</v>
          </cell>
        </row>
        <row r="9937">
          <cell r="A9937">
            <v>336</v>
          </cell>
          <cell r="B9937" t="str">
            <v>carlavalenti1981@hotmail.com</v>
          </cell>
          <cell r="AF9937" t="str">
            <v>CEPILLO DE BAÑO PLASTICO 3 COLORES 38 X 13 CM</v>
          </cell>
          <cell r="AG9937" t="str">
            <v>335.1</v>
          </cell>
          <cell r="AH9937">
            <v>1</v>
          </cell>
          <cell r="AI9937" t="str">
            <v>AB6065</v>
          </cell>
          <cell r="AN9937" t="str">
            <v>Sí</v>
          </cell>
        </row>
        <row r="9938">
          <cell r="A9938">
            <v>335</v>
          </cell>
          <cell r="B9938" t="str">
            <v>naylamansilla95@gmail.com</v>
          </cell>
          <cell r="C9938">
            <v>43975</v>
          </cell>
          <cell r="D9938" t="str">
            <v>Abierta</v>
          </cell>
          <cell r="E9938" t="str">
            <v>Recibido</v>
          </cell>
          <cell r="F9938" t="str">
            <v>Enviado</v>
          </cell>
          <cell r="G9938" t="str">
            <v>ARS</v>
          </cell>
          <cell r="H9938" t="str">
            <v>592.94</v>
          </cell>
          <cell r="I9938" t="str">
            <v>88.94</v>
          </cell>
          <cell r="J9938">
            <v>0</v>
          </cell>
          <cell r="K9938">
            <v>504</v>
          </cell>
          <cell r="L9938" t="str">
            <v>Lautaro Fabbri</v>
          </cell>
          <cell r="M9938">
            <v>38270742</v>
          </cell>
          <cell r="N9938">
            <v>1139320771</v>
          </cell>
          <cell r="O9938" t="str">
            <v>Lautaro Fabbri</v>
          </cell>
          <cell r="P9938">
            <v>1139320771</v>
          </cell>
          <cell r="Q9938" t="str">
            <v>Urquiza</v>
          </cell>
          <cell r="R9938">
            <v>1650</v>
          </cell>
          <cell r="S9938" t="str">
            <v>12 "B"</v>
          </cell>
          <cell r="U9938" t="str">
            <v>San Miguel</v>
          </cell>
          <cell r="V9938">
            <v>1663</v>
          </cell>
          <cell r="W9938" t="str">
            <v>Gran Buenos Aires</v>
          </cell>
          <cell r="Y9938" t="str">
            <v>SIN CARGO (CABA Y GRAN PARTE DE GBA)</v>
          </cell>
          <cell r="Z9938" t="str">
            <v>Mercado Pago</v>
          </cell>
          <cell r="AA9938" t="str">
            <v>STEPHANIE</v>
          </cell>
          <cell r="AB9938" t="str">
            <v>Quiero uno color beige y el otro verde agua</v>
          </cell>
          <cell r="AC9938" t="str">
            <v>24-05 PASAR LUEGO - MAS DESCUENTO DEL PERMITIDO - MUÑOZ 25-05 FACTURADO CON LISTA 8</v>
          </cell>
          <cell r="AD9938">
            <v>43975</v>
          </cell>
          <cell r="AE9938">
            <v>43977</v>
          </cell>
          <cell r="AF9938" t="str">
            <v>VASO TERMICO CON TAPA Y FAJA</v>
          </cell>
          <cell r="AG9938" t="str">
            <v>296.47</v>
          </cell>
          <cell r="AH9938">
            <v>2</v>
          </cell>
          <cell r="AI9938" t="str">
            <v>019BA7578</v>
          </cell>
          <cell r="AJ9938" t="str">
            <v>Móvil</v>
          </cell>
          <cell r="AK9938" t="str">
            <v xml:space="preserve">LLEGA EL 28-05 ENTRE 8 Y 17 HORAS </v>
          </cell>
          <cell r="AL9938">
            <v>1339456971</v>
          </cell>
          <cell r="AM9938">
            <v>207570392</v>
          </cell>
          <cell r="AN9938" t="str">
            <v>Sí</v>
          </cell>
        </row>
        <row r="9939">
          <cell r="A9939">
            <v>334</v>
          </cell>
          <cell r="B9939" t="str">
            <v>info.apcrantosqui@gmail.com</v>
          </cell>
          <cell r="C9939">
            <v>43975</v>
          </cell>
          <cell r="D9939" t="str">
            <v>Abierta</v>
          </cell>
          <cell r="E9939" t="str">
            <v>Recibido</v>
          </cell>
          <cell r="F9939" t="str">
            <v>Enviado</v>
          </cell>
          <cell r="G9939" t="str">
            <v>ARS</v>
          </cell>
          <cell r="H9939" t="str">
            <v>5490.38</v>
          </cell>
          <cell r="I9939" t="str">
            <v>823.56</v>
          </cell>
          <cell r="J9939">
            <v>0</v>
          </cell>
          <cell r="K9939" t="str">
            <v>4666.82</v>
          </cell>
          <cell r="L9939" t="str">
            <v>Ana Paula Crantosqui</v>
          </cell>
          <cell r="M9939">
            <v>32213911</v>
          </cell>
          <cell r="N9939">
            <v>291154041258</v>
          </cell>
          <cell r="O9939" t="str">
            <v>Ana Paula Crantosqui</v>
          </cell>
          <cell r="P9939">
            <v>291154041258</v>
          </cell>
          <cell r="Q9939" t="str">
            <v>Carhue</v>
          </cell>
          <cell r="R9939">
            <v>2556</v>
          </cell>
          <cell r="T9939" t="str">
            <v>Centro</v>
          </cell>
          <cell r="U9939" t="str">
            <v>Caba</v>
          </cell>
          <cell r="V9939">
            <v>1440</v>
          </cell>
          <cell r="W9939" t="str">
            <v>Capital Federal</v>
          </cell>
          <cell r="Y9939" t="str">
            <v>SIN CARGO (CABA Y GRAN PARTE DE GBA)</v>
          </cell>
          <cell r="Z9939" t="str">
            <v>Mercado Pago</v>
          </cell>
          <cell r="AA9939" t="str">
            <v>STEPHANIE2</v>
          </cell>
          <cell r="AB9939" t="str">
            <v xml:space="preserve">Listo! Envíe Datos p envío por msj Instagram  Saludos!! </v>
          </cell>
          <cell r="AC9939" t="str">
            <v>ZEBALLOS 174 BAHIA BLANCA CP 8000 DNI 32213911 02911 540 41258 BUENOS AIRES</v>
          </cell>
          <cell r="AD9939">
            <v>43975</v>
          </cell>
          <cell r="AE9939">
            <v>43985</v>
          </cell>
          <cell r="AF9939" t="str">
            <v>PERCHERO DE PIE EXHIBIDOR TIPO NÓRDICO ESCANDINAVO DOBLE ESTANTE</v>
          </cell>
          <cell r="AG9939" t="str">
            <v>5490.38</v>
          </cell>
          <cell r="AH9939">
            <v>1</v>
          </cell>
          <cell r="AI9939" t="str">
            <v>ML0002</v>
          </cell>
          <cell r="AJ9939" t="str">
            <v>Móvil</v>
          </cell>
          <cell r="AK9939" t="str">
            <v>SALE HOY AL CORREO ENTRE 12 Y 17 HORAS !</v>
          </cell>
          <cell r="AL9939">
            <v>1339438989</v>
          </cell>
          <cell r="AM9939">
            <v>207508733</v>
          </cell>
          <cell r="AN9939" t="str">
            <v>Sí</v>
          </cell>
        </row>
        <row r="9940">
          <cell r="A9940">
            <v>333</v>
          </cell>
          <cell r="B9940" t="str">
            <v>fededamico8@hotmail.com</v>
          </cell>
          <cell r="C9940">
            <v>43974</v>
          </cell>
          <cell r="D9940" t="str">
            <v>Abierta</v>
          </cell>
          <cell r="E9940" t="str">
            <v>Recibido</v>
          </cell>
          <cell r="F9940" t="str">
            <v>Enviado</v>
          </cell>
          <cell r="G9940" t="str">
            <v>ARS</v>
          </cell>
          <cell r="H9940" t="str">
            <v>5490.38</v>
          </cell>
          <cell r="I9940" t="str">
            <v>823.56</v>
          </cell>
          <cell r="J9940">
            <v>0</v>
          </cell>
          <cell r="K9940" t="str">
            <v>4666.82</v>
          </cell>
          <cell r="L9940" t="str">
            <v>Federico D'Amico</v>
          </cell>
          <cell r="M9940">
            <v>37986181</v>
          </cell>
          <cell r="N9940">
            <v>111559900639</v>
          </cell>
          <cell r="O9940" t="str">
            <v>Federico D'Amico</v>
          </cell>
          <cell r="P9940">
            <v>111559900639</v>
          </cell>
          <cell r="Q9940" t="str">
            <v>Caracas</v>
          </cell>
          <cell r="R9940">
            <v>2734</v>
          </cell>
          <cell r="S9940" t="str">
            <v>5A</v>
          </cell>
          <cell r="U9940" t="str">
            <v>Martinez</v>
          </cell>
          <cell r="V9940">
            <v>1640</v>
          </cell>
          <cell r="W9940" t="str">
            <v>Gran Buenos Aires</v>
          </cell>
          <cell r="Y9940" t="str">
            <v>SIN CARGO (CABA Y GRAN PARTE DE GBA)</v>
          </cell>
          <cell r="Z9940" t="str">
            <v>Mercado Pago</v>
          </cell>
          <cell r="AA9940" t="str">
            <v>STEPHANIE2</v>
          </cell>
          <cell r="AD9940">
            <v>43974</v>
          </cell>
          <cell r="AE9940">
            <v>43983</v>
          </cell>
          <cell r="AF9940" t="str">
            <v>PERCHERO DE PIE EXHIBIDOR TIPO NÓRDICO ESCANDINAVO DOBLE ESTANTE</v>
          </cell>
          <cell r="AG9940" t="str">
            <v>5490.38</v>
          </cell>
          <cell r="AH9940">
            <v>1</v>
          </cell>
          <cell r="AI9940" t="str">
            <v>ML0002</v>
          </cell>
          <cell r="AJ9940" t="str">
            <v>Móvil</v>
          </cell>
          <cell r="AK9940" t="str">
            <v>LLEGA 02-06 ENTRE 8 Y 17 HORAS!</v>
          </cell>
          <cell r="AL9940">
            <v>1339430315</v>
          </cell>
          <cell r="AM9940">
            <v>207488319</v>
          </cell>
          <cell r="AN9940" t="str">
            <v>Sí</v>
          </cell>
        </row>
        <row r="9941">
          <cell r="A9941">
            <v>332</v>
          </cell>
          <cell r="B9941" t="str">
            <v>gabybm84@gmail.com</v>
          </cell>
          <cell r="C9941">
            <v>43974</v>
          </cell>
          <cell r="D9941" t="str">
            <v>Abierta</v>
          </cell>
          <cell r="E9941" t="str">
            <v>Recibido</v>
          </cell>
          <cell r="F9941" t="str">
            <v>Enviado</v>
          </cell>
          <cell r="G9941" t="str">
            <v>ARS</v>
          </cell>
          <cell r="H9941" t="str">
            <v>2754.07</v>
          </cell>
          <cell r="I9941" t="str">
            <v>38.26</v>
          </cell>
          <cell r="J9941">
            <v>0</v>
          </cell>
          <cell r="K9941" t="str">
            <v>2715.81</v>
          </cell>
          <cell r="L9941" t="str">
            <v>Gabriela Magliocchetti</v>
          </cell>
          <cell r="M9941">
            <v>31146248</v>
          </cell>
          <cell r="N9941">
            <v>41783869</v>
          </cell>
          <cell r="O9941" t="str">
            <v>Gabriela Magliocchetti</v>
          </cell>
          <cell r="P9941">
            <v>41783869</v>
          </cell>
          <cell r="Q9941" t="str">
            <v>Ricchieri</v>
          </cell>
          <cell r="R9941">
            <v>67</v>
          </cell>
          <cell r="S9941" t="str">
            <v>2H</v>
          </cell>
          <cell r="U9941" t="str">
            <v>Ramos Mejia</v>
          </cell>
          <cell r="V9941">
            <v>1704</v>
          </cell>
          <cell r="W9941" t="str">
            <v>Gran Buenos Aires</v>
          </cell>
          <cell r="Y9941" t="str">
            <v>SIN CARGO (CABA Y GRAN PARTE DE GBA)</v>
          </cell>
          <cell r="Z9941" t="str">
            <v>Mercado Pago</v>
          </cell>
          <cell r="AA9941" t="str">
            <v>STEPHANIE</v>
          </cell>
          <cell r="AB9941" t="str">
            <v>Por favor embalar bien los elementos para que no se rompan durante el envio.</v>
          </cell>
          <cell r="AD9941">
            <v>43974</v>
          </cell>
          <cell r="AE9941">
            <v>43977</v>
          </cell>
          <cell r="AF9941" t="str">
            <v>MACETA DE CERAMICA 21X7.5CM</v>
          </cell>
          <cell r="AG9941" t="str">
            <v>255.07</v>
          </cell>
          <cell r="AH9941">
            <v>1</v>
          </cell>
          <cell r="AI9941" t="str">
            <v>DE7523</v>
          </cell>
          <cell r="AJ9941" t="str">
            <v>Web</v>
          </cell>
          <cell r="AK9941" t="str">
            <v xml:space="preserve">LLEGA EL 27-05 ENTRE 8 Y 17 HORAS </v>
          </cell>
          <cell r="AL9941">
            <v>1339385505</v>
          </cell>
          <cell r="AM9941">
            <v>207157173</v>
          </cell>
          <cell r="AN9941" t="str">
            <v>Sí</v>
          </cell>
        </row>
        <row r="9942">
          <cell r="A9942">
            <v>332</v>
          </cell>
          <cell r="B9942" t="str">
            <v>gabybm84@gmail.com</v>
          </cell>
          <cell r="AF9942" t="str">
            <v>PROMO: KIT DE COCINA!</v>
          </cell>
          <cell r="AG9942">
            <v>2499</v>
          </cell>
          <cell r="AH9942">
            <v>1</v>
          </cell>
          <cell r="AI9942" t="str">
            <v>046BA4829//046BA4836//046BA4824//046BA4825//019BA7572BA//046BA3323//BA7382//046BA4830</v>
          </cell>
          <cell r="AN9942" t="str">
            <v>Sí</v>
          </cell>
        </row>
        <row r="9943">
          <cell r="A9943">
            <v>331</v>
          </cell>
          <cell r="B9943" t="str">
            <v>cony_682@hotmail.com</v>
          </cell>
          <cell r="C9943">
            <v>43974</v>
          </cell>
          <cell r="D9943" t="str">
            <v>Abierta</v>
          </cell>
          <cell r="E9943" t="str">
            <v>Recibido</v>
          </cell>
          <cell r="F9943" t="str">
            <v>Enviado</v>
          </cell>
          <cell r="G9943" t="str">
            <v>ARS</v>
          </cell>
          <cell r="H9943">
            <v>1799</v>
          </cell>
          <cell r="I9943">
            <v>0</v>
          </cell>
          <cell r="J9943">
            <v>0</v>
          </cell>
          <cell r="K9943">
            <v>1799</v>
          </cell>
          <cell r="L9943" t="str">
            <v>Cintia Herrera</v>
          </cell>
          <cell r="M9943">
            <v>29393546</v>
          </cell>
          <cell r="N9943">
            <v>1164862306</v>
          </cell>
          <cell r="O9943" t="str">
            <v>Cintia Herrera</v>
          </cell>
          <cell r="P9943">
            <v>1164862306</v>
          </cell>
          <cell r="Q9943" t="str">
            <v>Serrano</v>
          </cell>
          <cell r="R9943">
            <v>181</v>
          </cell>
          <cell r="S9943" t="str">
            <v>Pb B</v>
          </cell>
          <cell r="T9943" t="str">
            <v>Villa Crespo</v>
          </cell>
          <cell r="U9943" t="str">
            <v>Ciudad Autonoma de Buenos Aires</v>
          </cell>
          <cell r="V9943">
            <v>1414</v>
          </cell>
          <cell r="W9943" t="str">
            <v>Capital Federal</v>
          </cell>
          <cell r="Y9943" t="str">
            <v>SIN CARGO (CABA Y GRAN PARTE DE GBA)</v>
          </cell>
          <cell r="Z9943" t="str">
            <v>Mercado Pago</v>
          </cell>
          <cell r="AD9943">
            <v>43974</v>
          </cell>
          <cell r="AE9943">
            <v>43977</v>
          </cell>
          <cell r="AF9943" t="str">
            <v>SET: BALDE CENTRIFUGADOR + 1 TRAPEADOR CON MOPA+ REPUESTO MOPA</v>
          </cell>
          <cell r="AG9943">
            <v>1799</v>
          </cell>
          <cell r="AH9943">
            <v>1</v>
          </cell>
          <cell r="AI9943" t="str">
            <v>046LI6698</v>
          </cell>
          <cell r="AJ9943" t="str">
            <v>Móvil</v>
          </cell>
          <cell r="AK9943" t="str">
            <v xml:space="preserve">LLEGA EL 28-05 ENTRE 8 Y 17 HORAS </v>
          </cell>
          <cell r="AL9943">
            <v>1339376919</v>
          </cell>
          <cell r="AM9943">
            <v>207462360</v>
          </cell>
          <cell r="AN9943" t="str">
            <v>Sí</v>
          </cell>
        </row>
        <row r="9944">
          <cell r="A9944">
            <v>330</v>
          </cell>
          <cell r="B9944" t="str">
            <v>marialuz84_@hotmail.com</v>
          </cell>
          <cell r="C9944">
            <v>43974</v>
          </cell>
          <cell r="D9944" t="str">
            <v>Abierta</v>
          </cell>
          <cell r="E9944" t="str">
            <v>Recibido</v>
          </cell>
          <cell r="F9944" t="str">
            <v>Enviado</v>
          </cell>
          <cell r="G9944" t="str">
            <v>ARS</v>
          </cell>
          <cell r="H9944">
            <v>2499</v>
          </cell>
          <cell r="I9944">
            <v>0</v>
          </cell>
          <cell r="J9944">
            <v>0</v>
          </cell>
          <cell r="K9944">
            <v>2499</v>
          </cell>
          <cell r="L9944" t="str">
            <v>María Luz Gómez</v>
          </cell>
          <cell r="M9944">
            <v>30290531</v>
          </cell>
          <cell r="N9944">
            <v>1136353931</v>
          </cell>
          <cell r="O9944" t="str">
            <v>María Luz Gómez</v>
          </cell>
          <cell r="P9944">
            <v>1136353931</v>
          </cell>
          <cell r="Q9944" t="str">
            <v>Mendoza</v>
          </cell>
          <cell r="R9944">
            <v>1981</v>
          </cell>
          <cell r="S9944" t="str">
            <v>Porteria</v>
          </cell>
          <cell r="T9944" t="str">
            <v>Belgrano</v>
          </cell>
          <cell r="U9944" t="str">
            <v>Capital federal</v>
          </cell>
          <cell r="V9944">
            <v>1428</v>
          </cell>
          <cell r="W9944" t="str">
            <v>Capital Federal</v>
          </cell>
          <cell r="Y9944" t="str">
            <v>SIN CARGO (CABA Y GRAN PARTE DE GBA)</v>
          </cell>
          <cell r="Z9944" t="str">
            <v>Mercado Pago</v>
          </cell>
          <cell r="AD9944">
            <v>43974</v>
          </cell>
          <cell r="AE9944">
            <v>43977</v>
          </cell>
          <cell r="AF9944" t="str">
            <v>PROMO: KIT DE COCINA!</v>
          </cell>
          <cell r="AG9944">
            <v>2499</v>
          </cell>
          <cell r="AH9944">
            <v>1</v>
          </cell>
          <cell r="AI9944" t="str">
            <v>046BA4829//046BA4836//046BA4824//046BA4825//019BA7572BA//046BA3323//BA7382//046BA4830</v>
          </cell>
          <cell r="AJ9944" t="str">
            <v>Móvil</v>
          </cell>
          <cell r="AK9944" t="str">
            <v xml:space="preserve">LLEGA EL 27-05 ENTRE 8 Y 17 HORAS </v>
          </cell>
          <cell r="AL9944">
            <v>1339358746</v>
          </cell>
          <cell r="AM9944">
            <v>207435418</v>
          </cell>
          <cell r="AN9944" t="str">
            <v>Sí</v>
          </cell>
        </row>
        <row r="9945">
          <cell r="A9945">
            <v>329</v>
          </cell>
          <cell r="B9945" t="str">
            <v>nicoleprachas@hotmail.com</v>
          </cell>
          <cell r="C9945">
            <v>43974</v>
          </cell>
          <cell r="D9945" t="str">
            <v>Abierta</v>
          </cell>
          <cell r="E9945" t="str">
            <v>Recibido</v>
          </cell>
          <cell r="F9945" t="str">
            <v>Enviado</v>
          </cell>
          <cell r="G9945" t="str">
            <v>ARS</v>
          </cell>
          <cell r="H9945">
            <v>341</v>
          </cell>
          <cell r="I9945" t="str">
            <v>51.15</v>
          </cell>
          <cell r="J9945">
            <v>0</v>
          </cell>
          <cell r="K9945" t="str">
            <v>289.85</v>
          </cell>
          <cell r="L9945" t="str">
            <v>Nicole Prachas</v>
          </cell>
          <cell r="M9945">
            <v>38150852</v>
          </cell>
          <cell r="N9945">
            <v>111535712894</v>
          </cell>
          <cell r="O9945" t="str">
            <v>Nicole Prachas</v>
          </cell>
          <cell r="P9945">
            <v>111535712894</v>
          </cell>
          <cell r="Q9945" t="str">
            <v>Av beiro</v>
          </cell>
          <cell r="R9945">
            <v>3390</v>
          </cell>
          <cell r="S9945" t="str">
            <v>8 B</v>
          </cell>
          <cell r="T9945" t="str">
            <v>Devoto</v>
          </cell>
          <cell r="U9945" t="str">
            <v>Caba</v>
          </cell>
          <cell r="V9945">
            <v>1417</v>
          </cell>
          <cell r="W9945" t="str">
            <v>Capital Federal</v>
          </cell>
          <cell r="Y9945" t="str">
            <v>SIN CARGO (CABA Y GRAN PARTE DE GBA)</v>
          </cell>
          <cell r="Z9945" t="str">
            <v>Mercado Pago</v>
          </cell>
          <cell r="AA9945" t="str">
            <v>STEPHANIE</v>
          </cell>
          <cell r="AB9945" t="str">
            <v xml:space="preserve">Son para regalo! </v>
          </cell>
          <cell r="AD9945">
            <v>43974</v>
          </cell>
          <cell r="AE9945">
            <v>43977</v>
          </cell>
          <cell r="AF9945" t="str">
            <v>VASO UNICORNIO MARACAIBO</v>
          </cell>
          <cell r="AG9945" t="str">
            <v>68.2</v>
          </cell>
          <cell r="AH9945">
            <v>5</v>
          </cell>
          <cell r="AI9945" t="str">
            <v>VASOUNICORNIO</v>
          </cell>
          <cell r="AJ9945" t="str">
            <v>Móvil</v>
          </cell>
          <cell r="AK9945" t="str">
            <v xml:space="preserve">LLEGA EL 27-05 ENTRE 8 Y 17 HORAS </v>
          </cell>
          <cell r="AL9945">
            <v>1339352000</v>
          </cell>
          <cell r="AM9945">
            <v>207437390</v>
          </cell>
          <cell r="AN9945" t="str">
            <v>Sí</v>
          </cell>
        </row>
        <row r="9946">
          <cell r="A9946">
            <v>328</v>
          </cell>
          <cell r="B9946" t="str">
            <v>boleggievangelina@gmail.com</v>
          </cell>
          <cell r="C9946">
            <v>43974</v>
          </cell>
          <cell r="D9946" t="str">
            <v>Abierta</v>
          </cell>
          <cell r="E9946" t="str">
            <v>Recibido</v>
          </cell>
          <cell r="F9946" t="str">
            <v>Enviado</v>
          </cell>
          <cell r="G9946" t="str">
            <v>ARS</v>
          </cell>
          <cell r="H9946" t="str">
            <v>4112.79</v>
          </cell>
          <cell r="I9946" t="str">
            <v>616.92</v>
          </cell>
          <cell r="J9946">
            <v>0</v>
          </cell>
          <cell r="K9946" t="str">
            <v>3495.87</v>
          </cell>
          <cell r="L9946" t="str">
            <v>Evangelina Boleggi</v>
          </cell>
          <cell r="M9946">
            <v>22706198</v>
          </cell>
          <cell r="N9946">
            <v>64018006</v>
          </cell>
          <cell r="O9946" t="str">
            <v>Evangelina Boleggi</v>
          </cell>
          <cell r="P9946">
            <v>64018006</v>
          </cell>
          <cell r="Q9946" t="str">
            <v>Billinghurst</v>
          </cell>
          <cell r="R9946">
            <v>2547</v>
          </cell>
          <cell r="S9946" t="str">
            <v>1 B</v>
          </cell>
          <cell r="T9946" t="str">
            <v>Recoleta</v>
          </cell>
          <cell r="U9946" t="str">
            <v>Caba</v>
          </cell>
          <cell r="V9946">
            <v>1425</v>
          </cell>
          <cell r="W9946" t="str">
            <v>Capital Federal</v>
          </cell>
          <cell r="Y9946" t="str">
            <v>SIN CARGO (CABA Y GRAN PARTE DE GBA)</v>
          </cell>
          <cell r="Z9946" t="str">
            <v>Mercado Pago</v>
          </cell>
          <cell r="AA9946" t="str">
            <v>STEPHANIE</v>
          </cell>
          <cell r="AD9946">
            <v>43974</v>
          </cell>
          <cell r="AE9946">
            <v>43983</v>
          </cell>
          <cell r="AF9946" t="str">
            <v>PERCHERO DE PIE EXHIBIDOR NORDICO ESCANDINAVO</v>
          </cell>
          <cell r="AG9946" t="str">
            <v>4112.79</v>
          </cell>
          <cell r="AH9946">
            <v>1</v>
          </cell>
          <cell r="AI9946" t="str">
            <v>ML0001</v>
          </cell>
          <cell r="AJ9946" t="str">
            <v>Móvil</v>
          </cell>
          <cell r="AK9946" t="str">
            <v>LLEGA MARTES 02-06 ENTRE LAS 8 Y 17HS</v>
          </cell>
          <cell r="AL9946">
            <v>1339333153</v>
          </cell>
          <cell r="AM9946">
            <v>207419040</v>
          </cell>
          <cell r="AN9946" t="str">
            <v>Sí</v>
          </cell>
        </row>
        <row r="9947">
          <cell r="A9947">
            <v>327</v>
          </cell>
          <cell r="B9947" t="str">
            <v>vpellizzeri@gmail.com</v>
          </cell>
          <cell r="C9947">
            <v>43974</v>
          </cell>
          <cell r="D9947" t="str">
            <v>Abierta</v>
          </cell>
          <cell r="E9947" t="str">
            <v>Recibido</v>
          </cell>
          <cell r="F9947" t="str">
            <v>Enviado</v>
          </cell>
          <cell r="G9947" t="str">
            <v>ARS</v>
          </cell>
          <cell r="H9947" t="str">
            <v>5490.38</v>
          </cell>
          <cell r="I9947" t="str">
            <v>823.56</v>
          </cell>
          <cell r="J9947">
            <v>0</v>
          </cell>
          <cell r="K9947" t="str">
            <v>4666.82</v>
          </cell>
          <cell r="L9947" t="str">
            <v>Vanesa Pellizzeri</v>
          </cell>
          <cell r="M9947">
            <v>27290430696</v>
          </cell>
          <cell r="N9947">
            <v>1138452222</v>
          </cell>
          <cell r="O9947" t="str">
            <v>Vanesa Pellizzeri</v>
          </cell>
          <cell r="P9947">
            <v>1138452222</v>
          </cell>
          <cell r="Q9947" t="str">
            <v>Bolivia</v>
          </cell>
          <cell r="R9947">
            <v>3057</v>
          </cell>
          <cell r="S9947" t="str">
            <v>2 C</v>
          </cell>
          <cell r="T9947" t="str">
            <v>Agronomia</v>
          </cell>
          <cell r="U9947" t="str">
            <v>Buenos aires</v>
          </cell>
          <cell r="V9947">
            <v>1417</v>
          </cell>
          <cell r="W9947" t="str">
            <v>Capital Federal</v>
          </cell>
          <cell r="Y9947" t="str">
            <v>SIN CARGO (CABA Y GRAN PARTE DE GBA)</v>
          </cell>
          <cell r="Z9947" t="str">
            <v>Mercado Pago</v>
          </cell>
          <cell r="AA9947" t="str">
            <v>STEPHANIE</v>
          </cell>
          <cell r="AD9947">
            <v>43974</v>
          </cell>
          <cell r="AE9947">
            <v>43983</v>
          </cell>
          <cell r="AF9947" t="str">
            <v>PERCHERO DE PIE EXHIBIDOR TIPO NÓRDICO ESCANDINAVO DOBLE ESTANTE</v>
          </cell>
          <cell r="AG9947" t="str">
            <v>5490.38</v>
          </cell>
          <cell r="AH9947">
            <v>1</v>
          </cell>
          <cell r="AI9947" t="str">
            <v>ML0002</v>
          </cell>
          <cell r="AJ9947" t="str">
            <v>Móvil</v>
          </cell>
          <cell r="AK9947" t="str">
            <v>LLEGA LUNES 01-06 LUEGO DE LAS 17HS</v>
          </cell>
          <cell r="AL9947">
            <v>1339272184</v>
          </cell>
          <cell r="AM9947">
            <v>207361289</v>
          </cell>
          <cell r="AN9947" t="str">
            <v>Sí</v>
          </cell>
        </row>
        <row r="9948">
          <cell r="A9948">
            <v>326</v>
          </cell>
          <cell r="B9948" t="str">
            <v>camicolecchia@gmail.com</v>
          </cell>
          <cell r="C9948">
            <v>43974</v>
          </cell>
          <cell r="D9948" t="str">
            <v>Abierta</v>
          </cell>
          <cell r="E9948" t="str">
            <v>Recibido</v>
          </cell>
          <cell r="F9948" t="str">
            <v>Enviado</v>
          </cell>
          <cell r="G9948" t="str">
            <v>ARS</v>
          </cell>
          <cell r="H9948" t="str">
            <v>2506.05</v>
          </cell>
          <cell r="I9948" t="str">
            <v>375.91</v>
          </cell>
          <cell r="J9948">
            <v>0</v>
          </cell>
          <cell r="K9948" t="str">
            <v>2130.14</v>
          </cell>
          <cell r="L9948" t="str">
            <v>Camila Colecchia</v>
          </cell>
          <cell r="M9948">
            <v>38991553</v>
          </cell>
          <cell r="N9948">
            <v>1157598524</v>
          </cell>
          <cell r="O9948" t="str">
            <v>Camila Colecchia</v>
          </cell>
          <cell r="P9948">
            <v>1157598524</v>
          </cell>
          <cell r="Q9948" t="str">
            <v>Pumacahua</v>
          </cell>
          <cell r="R9948">
            <v>42</v>
          </cell>
          <cell r="S9948" t="str">
            <v>2 C</v>
          </cell>
          <cell r="T9948" t="str">
            <v>Flores</v>
          </cell>
          <cell r="U9948" t="str">
            <v>Caba</v>
          </cell>
          <cell r="V9948">
            <v>1406</v>
          </cell>
          <cell r="W9948" t="str">
            <v>Capital Federal</v>
          </cell>
          <cell r="Y9948" t="str">
            <v>SIN CARGO (CABA Y GRAN PARTE DE GBA)</v>
          </cell>
          <cell r="Z9948" t="str">
            <v>Mercado Pago</v>
          </cell>
          <cell r="AA9948" t="str">
            <v>STEPHANIE</v>
          </cell>
          <cell r="AB9948" t="str">
            <v xml:space="preserve">Es la dirección de mi madre ya que yo estoy trabajando! Gracias </v>
          </cell>
          <cell r="AC9948" t="str">
            <v>23-05 FALTA FACTURAR POR DESCUENTO SUPERIOR AL MAXIMO - MUÑOZ 25-05 FACTURADO CON LISTA 8</v>
          </cell>
          <cell r="AD9948">
            <v>43974</v>
          </cell>
          <cell r="AE9948">
            <v>43977</v>
          </cell>
          <cell r="AF9948" t="str">
            <v>FRASCO VIDRIO 19CM X 9CM DIAM</v>
          </cell>
          <cell r="AG9948" t="str">
            <v>372.66</v>
          </cell>
          <cell r="AH9948">
            <v>1</v>
          </cell>
          <cell r="AI9948" t="str">
            <v>BA6431 MERRCA SEPARADA</v>
          </cell>
          <cell r="AJ9948" t="str">
            <v>Móvil</v>
          </cell>
          <cell r="AK9948" t="str">
            <v xml:space="preserve">LLEGA EL 28-05 ENTRE 8 Y 17 HORAS </v>
          </cell>
          <cell r="AL9948">
            <v>1339269731</v>
          </cell>
          <cell r="AM9948">
            <v>207339378</v>
          </cell>
          <cell r="AN9948" t="str">
            <v>Sí</v>
          </cell>
        </row>
        <row r="9949">
          <cell r="A9949">
            <v>326</v>
          </cell>
          <cell r="B9949" t="str">
            <v>camicolecchia@gmail.com</v>
          </cell>
          <cell r="AF9949" t="str">
            <v>FRASCO DE ACRILICO TAPA CELESTE 0.6 L</v>
          </cell>
          <cell r="AG9949" t="str">
            <v>195.85</v>
          </cell>
          <cell r="AH9949">
            <v>2</v>
          </cell>
          <cell r="AI9949" t="str">
            <v>BA4011</v>
          </cell>
          <cell r="AN9949" t="str">
            <v>Sí</v>
          </cell>
        </row>
        <row r="9950">
          <cell r="A9950">
            <v>326</v>
          </cell>
          <cell r="B9950" t="str">
            <v>camicolecchia@gmail.com</v>
          </cell>
          <cell r="AF9950" t="str">
            <v>FLANERA DE VIDRIO 1.6 LITROS</v>
          </cell>
          <cell r="AG9950">
            <v>678</v>
          </cell>
          <cell r="AH9950">
            <v>1</v>
          </cell>
          <cell r="AI9950" t="str">
            <v>PA59114</v>
          </cell>
          <cell r="AN9950" t="str">
            <v>Sí</v>
          </cell>
        </row>
        <row r="9951">
          <cell r="A9951">
            <v>326</v>
          </cell>
          <cell r="B9951" t="str">
            <v>camicolecchia@gmail.com</v>
          </cell>
          <cell r="AF9951" t="str">
            <v>BOTELLA VIDRIO H2O 1 LITRO CORCHO ECOLOGICO</v>
          </cell>
          <cell r="AG9951" t="str">
            <v>381.7</v>
          </cell>
          <cell r="AH9951">
            <v>1</v>
          </cell>
          <cell r="AI9951" t="str">
            <v>019BO5217NEW</v>
          </cell>
          <cell r="AN9951" t="str">
            <v>Sí</v>
          </cell>
        </row>
        <row r="9952">
          <cell r="A9952">
            <v>326</v>
          </cell>
          <cell r="B9952" t="str">
            <v>camicolecchia@gmail.com</v>
          </cell>
          <cell r="AF9952" t="str">
            <v>MOLDE RAVIOLES CORAZON</v>
          </cell>
          <cell r="AG9952" t="str">
            <v>72.6</v>
          </cell>
          <cell r="AH9952">
            <v>1</v>
          </cell>
          <cell r="AI9952" t="str">
            <v>DIM2503LU</v>
          </cell>
          <cell r="AN9952" t="str">
            <v>Sí</v>
          </cell>
        </row>
        <row r="9953">
          <cell r="A9953">
            <v>326</v>
          </cell>
          <cell r="B9953" t="str">
            <v>camicolecchia@gmail.com</v>
          </cell>
          <cell r="AF9953" t="str">
            <v>BOTELLA TRANSPARENTE TAPA SILICONA</v>
          </cell>
          <cell r="AG9953" t="str">
            <v>392.69</v>
          </cell>
          <cell r="AH9953">
            <v>1</v>
          </cell>
          <cell r="AI9953" t="str">
            <v>019BO5569</v>
          </cell>
          <cell r="AN9953" t="str">
            <v>Sí</v>
          </cell>
        </row>
        <row r="9954">
          <cell r="A9954">
            <v>326</v>
          </cell>
          <cell r="B9954" t="str">
            <v>camicolecchia@gmail.com</v>
          </cell>
          <cell r="AF9954" t="str">
            <v>BOWL CAPACIDAD 2.5 LTS</v>
          </cell>
          <cell r="AG9954" t="str">
            <v>216.7</v>
          </cell>
          <cell r="AH9954">
            <v>1</v>
          </cell>
          <cell r="AI9954" t="str">
            <v>BP02001</v>
          </cell>
          <cell r="AN9954" t="str">
            <v>Sí</v>
          </cell>
        </row>
        <row r="9955">
          <cell r="A9955">
            <v>325</v>
          </cell>
          <cell r="B9955" t="str">
            <v>burgos.pau@hotmail.com</v>
          </cell>
          <cell r="C9955">
            <v>43974</v>
          </cell>
          <cell r="D9955" t="str">
            <v>Abierta</v>
          </cell>
          <cell r="E9955" t="str">
            <v>Pendiente</v>
          </cell>
          <cell r="F9955" t="str">
            <v>No está empaquetado</v>
          </cell>
          <cell r="G9955" t="str">
            <v>ARS</v>
          </cell>
          <cell r="H9955" t="str">
            <v>1148.58</v>
          </cell>
          <cell r="I9955">
            <v>0</v>
          </cell>
          <cell r="J9955">
            <v>0</v>
          </cell>
          <cell r="K9955" t="str">
            <v>1148.58</v>
          </cell>
          <cell r="L9955" t="str">
            <v>Cesar Matías Cardozo</v>
          </cell>
          <cell r="M9955">
            <v>31999303</v>
          </cell>
          <cell r="N9955">
            <v>68553211</v>
          </cell>
          <cell r="O9955" t="str">
            <v>Cesar Matías Cardozo</v>
          </cell>
          <cell r="P9955">
            <v>68553211</v>
          </cell>
          <cell r="Q9955" t="str">
            <v>Almafuerte</v>
          </cell>
          <cell r="R9955">
            <v>3538</v>
          </cell>
          <cell r="S9955" t="str">
            <v>2D</v>
          </cell>
          <cell r="T9955" t="str">
            <v>San Justo</v>
          </cell>
          <cell r="U9955" t="str">
            <v>Buenos Aires</v>
          </cell>
          <cell r="V9955">
            <v>1754</v>
          </cell>
          <cell r="W9955" t="str">
            <v>Gran Buenos Aires</v>
          </cell>
          <cell r="Y9955" t="str">
            <v>SIN CARGO (CABA Y GRAN PARTE DE GBA)</v>
          </cell>
          <cell r="Z9955" t="str">
            <v>Mercado Pago</v>
          </cell>
          <cell r="AF9955" t="str">
            <v>CORTINA DE BAÑO CREMA 180 X 200 CM</v>
          </cell>
          <cell r="AG9955" t="str">
            <v>1148.58</v>
          </cell>
          <cell r="AH9955">
            <v>1</v>
          </cell>
          <cell r="AI9955" t="str">
            <v>AB7343</v>
          </cell>
          <cell r="AJ9955" t="str">
            <v>Móvil</v>
          </cell>
          <cell r="AK9955" t="str">
            <v/>
          </cell>
          <cell r="AL9955">
            <v>1339219757</v>
          </cell>
          <cell r="AM9955">
            <v>207303519</v>
          </cell>
          <cell r="AN9955" t="str">
            <v>Sí</v>
          </cell>
        </row>
        <row r="9956">
          <cell r="A9956">
            <v>324</v>
          </cell>
          <cell r="B9956" t="str">
            <v>daianacivello@yahoo.com</v>
          </cell>
          <cell r="C9956">
            <v>43974</v>
          </cell>
          <cell r="D9956" t="str">
            <v>Abierta</v>
          </cell>
          <cell r="E9956" t="str">
            <v>Recibido</v>
          </cell>
          <cell r="F9956" t="str">
            <v>Enviado</v>
          </cell>
          <cell r="G9956" t="str">
            <v>ARS</v>
          </cell>
          <cell r="H9956" t="str">
            <v>4112.79</v>
          </cell>
          <cell r="I9956" t="str">
            <v>616.92</v>
          </cell>
          <cell r="J9956">
            <v>0</v>
          </cell>
          <cell r="K9956" t="str">
            <v>3495.87</v>
          </cell>
          <cell r="L9956" t="str">
            <v>Daiana Civello</v>
          </cell>
          <cell r="M9956">
            <v>27384336359</v>
          </cell>
          <cell r="N9956">
            <v>1121589541</v>
          </cell>
          <cell r="O9956" t="str">
            <v>Daiana Civello</v>
          </cell>
          <cell r="P9956">
            <v>1121589541</v>
          </cell>
          <cell r="Q9956" t="str">
            <v>Oncativo</v>
          </cell>
          <cell r="R9956">
            <v>677</v>
          </cell>
          <cell r="T9956" t="str">
            <v>Gerli</v>
          </cell>
          <cell r="U9956" t="str">
            <v>Lanus</v>
          </cell>
          <cell r="V9956">
            <v>1824</v>
          </cell>
          <cell r="W9956" t="str">
            <v>Gran Buenos Aires</v>
          </cell>
          <cell r="Y9956" t="str">
            <v>SIN CARGO (CABA Y GRAN PARTE DE GBA)</v>
          </cell>
          <cell r="Z9956" t="str">
            <v>Mercado Pago</v>
          </cell>
          <cell r="AA9956" t="str">
            <v>STEPHANIE</v>
          </cell>
          <cell r="AD9956">
            <v>43974</v>
          </cell>
          <cell r="AE9956">
            <v>43984</v>
          </cell>
          <cell r="AF9956" t="str">
            <v>PERCHERO DE PIE EXHIBIDOR NORDICO ESCANDINAVO</v>
          </cell>
          <cell r="AG9956" t="str">
            <v>4112.79</v>
          </cell>
          <cell r="AH9956">
            <v>1</v>
          </cell>
          <cell r="AI9956" t="str">
            <v>ML0001</v>
          </cell>
          <cell r="AJ9956" t="str">
            <v>Móvil</v>
          </cell>
          <cell r="AK9956" t="str">
            <v>LLEGA 03-06 ENTRE 8 Y 17 HORAS!</v>
          </cell>
          <cell r="AL9956">
            <v>1339178562</v>
          </cell>
          <cell r="AM9956">
            <v>207282526</v>
          </cell>
          <cell r="AN9956" t="str">
            <v>Sí</v>
          </cell>
        </row>
        <row r="9957">
          <cell r="A9957">
            <v>323</v>
          </cell>
          <cell r="B9957" t="str">
            <v>lorenalimardo@gmail.com</v>
          </cell>
          <cell r="C9957">
            <v>43974</v>
          </cell>
          <cell r="D9957" t="str">
            <v>Abierta</v>
          </cell>
          <cell r="E9957" t="str">
            <v>Recibido</v>
          </cell>
          <cell r="F9957" t="str">
            <v>Enviado</v>
          </cell>
          <cell r="G9957" t="str">
            <v>ARS</v>
          </cell>
          <cell r="H9957" t="str">
            <v>4112.79</v>
          </cell>
          <cell r="I9957" t="str">
            <v>616.92</v>
          </cell>
          <cell r="J9957">
            <v>0</v>
          </cell>
          <cell r="K9957" t="str">
            <v>3495.87</v>
          </cell>
          <cell r="L9957" t="str">
            <v>Lorena Limardo</v>
          </cell>
          <cell r="M9957">
            <v>30926895</v>
          </cell>
          <cell r="N9957">
            <v>1160577723</v>
          </cell>
          <cell r="O9957" t="str">
            <v>Lorena Limardo</v>
          </cell>
          <cell r="P9957">
            <v>1160577723</v>
          </cell>
          <cell r="Q9957" t="str">
            <v>Alfredo Lorenzo Palacios</v>
          </cell>
          <cell r="R9957">
            <v>2273</v>
          </cell>
          <cell r="S9957" t="str">
            <v>Timbre izquierdo (apretar fuerte ya que a veces no suena)</v>
          </cell>
          <cell r="T9957" t="str">
            <v>Lomas del Mirador</v>
          </cell>
          <cell r="U9957" t="str">
            <v>Buenos Aires</v>
          </cell>
          <cell r="V9957">
            <v>1752</v>
          </cell>
          <cell r="W9957" t="str">
            <v>Gran Buenos Aires</v>
          </cell>
          <cell r="Y9957" t="str">
            <v>SIN CARGO (CABA Y GRAN PARTE DE GBA)</v>
          </cell>
          <cell r="Z9957" t="str">
            <v>Mercado Pago</v>
          </cell>
          <cell r="AA9957" t="str">
            <v>STEPHANIE</v>
          </cell>
          <cell r="AB9957" t="str">
            <v>Por favor apretar fuerte timbre izquierdo. Lo pueden llevar ya armado? Mil gracias por adelantado!</v>
          </cell>
          <cell r="AC9957" t="str">
            <v>VER NOTAS CLIENTE : (Por favor apretar fuerte timbre izquierdo) PIDE QUE LLEGUE ANTES DEL 01/06 POR CUMPLEAÑOS</v>
          </cell>
          <cell r="AD9957">
            <v>43974</v>
          </cell>
          <cell r="AE9957">
            <v>43983</v>
          </cell>
          <cell r="AF9957" t="str">
            <v>PERCHERO DE PIE EXHIBIDOR NORDICO ESCANDINAVO</v>
          </cell>
          <cell r="AG9957" t="str">
            <v>4112.79</v>
          </cell>
          <cell r="AH9957">
            <v>1</v>
          </cell>
          <cell r="AI9957" t="str">
            <v>ML0001</v>
          </cell>
          <cell r="AJ9957" t="str">
            <v>Móvil</v>
          </cell>
          <cell r="AK9957" t="str">
            <v>LLEGA MARTES 02-06 ENTRE LAS 8 Y 17HS</v>
          </cell>
          <cell r="AL9957">
            <v>1339176900</v>
          </cell>
          <cell r="AM9957">
            <v>207277232</v>
          </cell>
          <cell r="AN9957" t="str">
            <v>Sí</v>
          </cell>
        </row>
        <row r="9958">
          <cell r="A9958">
            <v>322</v>
          </cell>
          <cell r="B9958" t="str">
            <v>pamelarodriguezp@hotmail.com</v>
          </cell>
          <cell r="C9958">
            <v>43974</v>
          </cell>
          <cell r="D9958" t="str">
            <v>Abierta</v>
          </cell>
          <cell r="E9958" t="str">
            <v>Recibido</v>
          </cell>
          <cell r="F9958" t="str">
            <v>Enviado</v>
          </cell>
          <cell r="G9958" t="str">
            <v>ARS</v>
          </cell>
          <cell r="H9958" t="str">
            <v>2694.13</v>
          </cell>
          <cell r="I9958">
            <v>0</v>
          </cell>
          <cell r="J9958">
            <v>0</v>
          </cell>
          <cell r="K9958" t="str">
            <v>2694.13</v>
          </cell>
          <cell r="L9958" t="str">
            <v>Pamela Rodriguez</v>
          </cell>
          <cell r="M9958">
            <v>36699343</v>
          </cell>
          <cell r="N9958">
            <v>1144009829</v>
          </cell>
          <cell r="O9958" t="str">
            <v>Pamela Rodriguez</v>
          </cell>
          <cell r="P9958">
            <v>1144009829</v>
          </cell>
          <cell r="Q9958" t="str">
            <v>Coronel Brandsen</v>
          </cell>
          <cell r="R9958">
            <v>4044</v>
          </cell>
          <cell r="S9958">
            <v>4</v>
          </cell>
          <cell r="U9958" t="str">
            <v>San Justo</v>
          </cell>
          <cell r="V9958">
            <v>1754</v>
          </cell>
          <cell r="W9958" t="str">
            <v>Gran Buenos Aires</v>
          </cell>
          <cell r="Y9958" t="str">
            <v>SIN CARGO (CABA Y GRAN PARTE DE GBA)</v>
          </cell>
          <cell r="Z9958" t="str">
            <v>Mercado Pago</v>
          </cell>
          <cell r="AB9958" t="str">
            <v>PUEDE RECIBIR EL PEDIDO DANIEL RODRIGUEZ 12206508 O GLADYS PRUDENT 16996094</v>
          </cell>
          <cell r="AD9958">
            <v>43974</v>
          </cell>
          <cell r="AE9958">
            <v>43977</v>
          </cell>
          <cell r="AF9958" t="str">
            <v>TRAPEADOR DE PISO EXTENSIBLE</v>
          </cell>
          <cell r="AG9958" t="str">
            <v>566.5</v>
          </cell>
          <cell r="AH9958">
            <v>1</v>
          </cell>
          <cell r="AI9958" t="str">
            <v>046LI7537</v>
          </cell>
          <cell r="AJ9958" t="str">
            <v>Web</v>
          </cell>
          <cell r="AK9958" t="str">
            <v xml:space="preserve">LLEGA EL 27-05 ENTRE 8 Y 17 HORAS </v>
          </cell>
          <cell r="AL9958">
            <v>1339114206</v>
          </cell>
          <cell r="AM9958">
            <v>206635982</v>
          </cell>
          <cell r="AN9958" t="str">
            <v>Sí</v>
          </cell>
        </row>
        <row r="9959">
          <cell r="A9959">
            <v>322</v>
          </cell>
          <cell r="B9959" t="str">
            <v>pamelarodriguezp@hotmail.com</v>
          </cell>
          <cell r="AF9959" t="str">
            <v>BROCHES BLISTER X 12 GRIP ARRIBA</v>
          </cell>
          <cell r="AG9959" t="str">
            <v>197.03</v>
          </cell>
          <cell r="AH9959">
            <v>1</v>
          </cell>
          <cell r="AI9959" t="str">
            <v>046BR5388</v>
          </cell>
          <cell r="AN9959" t="str">
            <v>Sí</v>
          </cell>
        </row>
        <row r="9960">
          <cell r="A9960">
            <v>322</v>
          </cell>
          <cell r="B9960" t="str">
            <v>pamelarodriguezp@hotmail.com</v>
          </cell>
          <cell r="AF9960" t="str">
            <v>CORTINA DE BAÑO NEGRA 180 X 200 CM</v>
          </cell>
          <cell r="AG9960" t="str">
            <v>1148.6</v>
          </cell>
          <cell r="AH9960">
            <v>1</v>
          </cell>
          <cell r="AI9960" t="str">
            <v>AB7345</v>
          </cell>
          <cell r="AN9960" t="str">
            <v>Sí</v>
          </cell>
        </row>
        <row r="9961">
          <cell r="A9961">
            <v>322</v>
          </cell>
          <cell r="B9961" t="str">
            <v>pamelarodriguezp@hotmail.com</v>
          </cell>
          <cell r="AF9961" t="str">
            <v>LATA PARIS 17X17CM</v>
          </cell>
          <cell r="AG9961">
            <v>782</v>
          </cell>
          <cell r="AH9961">
            <v>1</v>
          </cell>
          <cell r="AI9961" t="str">
            <v>LA33022</v>
          </cell>
          <cell r="AN9961" t="str">
            <v>Sí</v>
          </cell>
        </row>
        <row r="9962">
          <cell r="A9962">
            <v>321</v>
          </cell>
          <cell r="B9962" t="str">
            <v>marianadibiase@yahoo.com.ar</v>
          </cell>
          <cell r="C9962">
            <v>43974</v>
          </cell>
          <cell r="D9962" t="str">
            <v>Abierta</v>
          </cell>
          <cell r="E9962" t="str">
            <v>Recibido</v>
          </cell>
          <cell r="F9962" t="str">
            <v>Enviado</v>
          </cell>
          <cell r="G9962" t="str">
            <v>ARS</v>
          </cell>
          <cell r="H9962" t="str">
            <v>4684.53</v>
          </cell>
          <cell r="I9962" t="str">
            <v>702.68</v>
          </cell>
          <cell r="J9962">
            <v>0</v>
          </cell>
          <cell r="K9962" t="str">
            <v>3981.85</v>
          </cell>
          <cell r="L9962" t="str">
            <v>Mariana Di biase</v>
          </cell>
          <cell r="M9962">
            <v>33257879</v>
          </cell>
          <cell r="N9962">
            <v>64965685</v>
          </cell>
          <cell r="O9962" t="str">
            <v>Mariana Di biase</v>
          </cell>
          <cell r="P9962">
            <v>64965685</v>
          </cell>
          <cell r="Q9962" t="str">
            <v>Rio negro</v>
          </cell>
          <cell r="R9962">
            <v>782</v>
          </cell>
          <cell r="U9962" t="str">
            <v>Bella vista</v>
          </cell>
          <cell r="V9962">
            <v>1661</v>
          </cell>
          <cell r="W9962" t="str">
            <v>Gran Buenos Aires</v>
          </cell>
          <cell r="Y9962" t="str">
            <v>SIN CARGO (CABA Y GRAN PARTE DE GBA)</v>
          </cell>
          <cell r="Z9962" t="str">
            <v>Mercado Pago</v>
          </cell>
          <cell r="AA9962" t="str">
            <v>STEPHANIE</v>
          </cell>
          <cell r="AD9962">
            <v>43974</v>
          </cell>
          <cell r="AE9962">
            <v>43978</v>
          </cell>
          <cell r="AF9962" t="str">
            <v>RALLADOR 4 LADOS</v>
          </cell>
          <cell r="AG9962" t="str">
            <v>511.85</v>
          </cell>
          <cell r="AH9962">
            <v>1</v>
          </cell>
          <cell r="AI9962" t="str">
            <v>BA7388</v>
          </cell>
          <cell r="AJ9962" t="str">
            <v>Móvil</v>
          </cell>
          <cell r="AK9962" t="str">
            <v>LLEGA 28-05 ENTRE 8 Y 17 HORAS !</v>
          </cell>
          <cell r="AL9962">
            <v>1339070872</v>
          </cell>
          <cell r="AM9962">
            <v>207199274</v>
          </cell>
          <cell r="AN9962" t="str">
            <v>Sí</v>
          </cell>
        </row>
        <row r="9963">
          <cell r="A9963">
            <v>321</v>
          </cell>
          <cell r="B9963" t="str">
            <v>marianadibiase@yahoo.com.ar</v>
          </cell>
          <cell r="AF9963" t="str">
            <v>MACETA DE CERAMICA VASIJA 17X8CM</v>
          </cell>
          <cell r="AG9963" t="str">
            <v>255.07</v>
          </cell>
          <cell r="AH9963">
            <v>1</v>
          </cell>
          <cell r="AI9963" t="str">
            <v>DE7522</v>
          </cell>
          <cell r="AN9963" t="str">
            <v>Sí</v>
          </cell>
        </row>
        <row r="9964">
          <cell r="A9964">
            <v>321</v>
          </cell>
          <cell r="B9964" t="str">
            <v>marianadibiase@yahoo.com.ar</v>
          </cell>
          <cell r="AF9964" t="str">
            <v>MACETA DE CERAMICA JARRITO 15X7.5CM</v>
          </cell>
          <cell r="AG9964" t="str">
            <v>255.07</v>
          </cell>
          <cell r="AH9964">
            <v>1</v>
          </cell>
          <cell r="AI9964" t="str">
            <v>DE7519</v>
          </cell>
          <cell r="AN9964" t="str">
            <v>Sí</v>
          </cell>
        </row>
        <row r="9965">
          <cell r="A9965">
            <v>321</v>
          </cell>
          <cell r="B9965" t="str">
            <v>marianadibiase@yahoo.com.ar</v>
          </cell>
          <cell r="AF9965" t="str">
            <v>MACETA DE CERAMICA 21X7.5CM</v>
          </cell>
          <cell r="AG9965" t="str">
            <v>255.07</v>
          </cell>
          <cell r="AH9965">
            <v>2</v>
          </cell>
          <cell r="AI9965" t="str">
            <v>DE7523</v>
          </cell>
          <cell r="AN9965" t="str">
            <v>Sí</v>
          </cell>
        </row>
        <row r="9966">
          <cell r="A9966">
            <v>321</v>
          </cell>
          <cell r="B9966" t="str">
            <v>marianadibiase@yahoo.com.ar</v>
          </cell>
          <cell r="AF9966" t="str">
            <v>MACETERO DE MAD. P COLGAR (SIN PLANTA) 2COL SURT 9X17CM</v>
          </cell>
          <cell r="AG9966" t="str">
            <v>532.3</v>
          </cell>
          <cell r="AH9966">
            <v>1</v>
          </cell>
          <cell r="AI9966" t="str">
            <v>DE7539</v>
          </cell>
          <cell r="AN9966" t="str">
            <v>Sí</v>
          </cell>
        </row>
        <row r="9967">
          <cell r="A9967">
            <v>321</v>
          </cell>
          <cell r="B9967" t="str">
            <v>marianadibiase@yahoo.com.ar</v>
          </cell>
          <cell r="AF9967" t="str">
            <v>MACETERO DE MAD. P COLGAR(SIN PLANTA) 2COL SURT 13X13X10CM</v>
          </cell>
          <cell r="AG9967" t="str">
            <v>532.3</v>
          </cell>
          <cell r="AH9967">
            <v>1</v>
          </cell>
          <cell r="AI9967" t="str">
            <v>DE7540</v>
          </cell>
          <cell r="AN9967" t="str">
            <v>Sí</v>
          </cell>
        </row>
        <row r="9968">
          <cell r="A9968">
            <v>321</v>
          </cell>
          <cell r="B9968" t="str">
            <v>marianadibiase@yahoo.com.ar</v>
          </cell>
          <cell r="AF9968" t="str">
            <v>BATIDOR SEMIAUTOMATICO 34 CM</v>
          </cell>
          <cell r="AG9968" t="str">
            <v>313.5</v>
          </cell>
          <cell r="AH9968">
            <v>1</v>
          </cell>
          <cell r="AI9968" t="str">
            <v>046BA4824</v>
          </cell>
          <cell r="AN9968" t="str">
            <v>Sí</v>
          </cell>
        </row>
        <row r="9969">
          <cell r="A9969">
            <v>321</v>
          </cell>
          <cell r="B9969" t="str">
            <v>marianadibiase@yahoo.com.ar</v>
          </cell>
          <cell r="AF9969" t="str">
            <v>TAMIZ ACERO INXODABLE</v>
          </cell>
          <cell r="AG9969" t="str">
            <v>569.8</v>
          </cell>
          <cell r="AH9969">
            <v>1</v>
          </cell>
          <cell r="AI9969" t="str">
            <v>046BA4748 LE PUSE EL 15%</v>
          </cell>
          <cell r="AN9969" t="str">
            <v>Sí</v>
          </cell>
        </row>
        <row r="9970">
          <cell r="A9970">
            <v>321</v>
          </cell>
          <cell r="B9970" t="str">
            <v>marianadibiase@yahoo.com.ar</v>
          </cell>
          <cell r="AF9970" t="str">
            <v>MOLDE BUDINERA</v>
          </cell>
          <cell r="AG9970" t="str">
            <v>442.2</v>
          </cell>
          <cell r="AH9970">
            <v>1</v>
          </cell>
          <cell r="AI9970" t="str">
            <v>046BA4829</v>
          </cell>
          <cell r="AN9970" t="str">
            <v>Sí</v>
          </cell>
        </row>
        <row r="9971">
          <cell r="A9971">
            <v>321</v>
          </cell>
          <cell r="B9971" t="str">
            <v>marianadibiase@yahoo.com.ar</v>
          </cell>
          <cell r="AF9971" t="str">
            <v>FLANERA SILICONA 26X4 CM</v>
          </cell>
          <cell r="AG9971" t="str">
            <v>762.3</v>
          </cell>
          <cell r="AH9971">
            <v>1</v>
          </cell>
          <cell r="AI9971" t="str">
            <v>046BA5365</v>
          </cell>
          <cell r="AN9971" t="str">
            <v>Sí</v>
          </cell>
        </row>
        <row r="9972">
          <cell r="A9972">
            <v>320</v>
          </cell>
          <cell r="B9972" t="str">
            <v>debifern22@gmail.com</v>
          </cell>
          <cell r="C9972">
            <v>43974</v>
          </cell>
          <cell r="D9972" t="str">
            <v>Abierta</v>
          </cell>
          <cell r="E9972" t="str">
            <v>Recibido</v>
          </cell>
          <cell r="F9972" t="str">
            <v>Enviado</v>
          </cell>
          <cell r="G9972" t="str">
            <v>ARS</v>
          </cell>
          <cell r="H9972">
            <v>899</v>
          </cell>
          <cell r="I9972">
            <v>0</v>
          </cell>
          <cell r="J9972">
            <v>0</v>
          </cell>
          <cell r="K9972">
            <v>899</v>
          </cell>
          <cell r="L9972" t="str">
            <v>Débora Fernandez</v>
          </cell>
          <cell r="M9972">
            <v>40755794</v>
          </cell>
          <cell r="N9972">
            <v>1168268959</v>
          </cell>
          <cell r="O9972" t="str">
            <v>Debora Fernandez</v>
          </cell>
          <cell r="P9972">
            <v>1168268959</v>
          </cell>
          <cell r="Q9972" t="str">
            <v>Thompson</v>
          </cell>
          <cell r="R9972">
            <v>762</v>
          </cell>
          <cell r="S9972" t="str">
            <v>J</v>
          </cell>
          <cell r="T9972" t="str">
            <v>Caballito</v>
          </cell>
          <cell r="U9972" t="str">
            <v>Caba</v>
          </cell>
          <cell r="V9972">
            <v>1424</v>
          </cell>
          <cell r="W9972" t="str">
            <v>Capital Federal</v>
          </cell>
          <cell r="Y9972" t="str">
            <v>SIN CARGO (CABA Y GRAN PARTE DE GBA)</v>
          </cell>
          <cell r="Z9972" t="str">
            <v>Mercado Pago</v>
          </cell>
          <cell r="AD9972">
            <v>43974</v>
          </cell>
          <cell r="AE9972">
            <v>43977</v>
          </cell>
          <cell r="AF9972" t="str">
            <v>PROMO: BUDINERA + TARTERA + BATIDOR SEMIAUTOMATICO</v>
          </cell>
          <cell r="AG9972">
            <v>899</v>
          </cell>
          <cell r="AH9972">
            <v>1</v>
          </cell>
          <cell r="AI9972" t="str">
            <v>046BA4829//046BA4836//046BA4824</v>
          </cell>
          <cell r="AJ9972" t="str">
            <v>Móvil</v>
          </cell>
          <cell r="AK9972" t="str">
            <v xml:space="preserve">LLEGA EL 28-05 ENTRE 8 Y 17 HORAS </v>
          </cell>
          <cell r="AL9972">
            <v>1339000957</v>
          </cell>
          <cell r="AM9972">
            <v>207164578</v>
          </cell>
          <cell r="AN9972" t="str">
            <v>Sí</v>
          </cell>
        </row>
        <row r="9973">
          <cell r="A9973">
            <v>319</v>
          </cell>
          <cell r="B9973" t="str">
            <v>leandro.innamorato@gmail.com</v>
          </cell>
          <cell r="C9973">
            <v>43974</v>
          </cell>
          <cell r="D9973" t="str">
            <v>Abierta</v>
          </cell>
          <cell r="E9973" t="str">
            <v>Recibido</v>
          </cell>
          <cell r="F9973" t="str">
            <v>Enviado</v>
          </cell>
          <cell r="G9973" t="str">
            <v>ARS</v>
          </cell>
          <cell r="H9973">
            <v>899</v>
          </cell>
          <cell r="I9973">
            <v>0</v>
          </cell>
          <cell r="J9973">
            <v>0</v>
          </cell>
          <cell r="K9973">
            <v>899</v>
          </cell>
          <cell r="L9973" t="str">
            <v>Tiara Zurdo</v>
          </cell>
          <cell r="M9973">
            <v>43870767</v>
          </cell>
          <cell r="N9973">
            <v>30854128</v>
          </cell>
          <cell r="O9973" t="str">
            <v>Tiara Zurdo</v>
          </cell>
          <cell r="P9973">
            <v>30854128</v>
          </cell>
          <cell r="Q9973" t="str">
            <v>José Cubas</v>
          </cell>
          <cell r="R9973">
            <v>2155</v>
          </cell>
          <cell r="S9973" t="str">
            <v>B</v>
          </cell>
          <cell r="T9973" t="str">
            <v>Villa pueyrredon</v>
          </cell>
          <cell r="U9973" t="str">
            <v>Gma</v>
          </cell>
          <cell r="V9973">
            <v>1419</v>
          </cell>
          <cell r="W9973" t="str">
            <v>Capital Federal</v>
          </cell>
          <cell r="Y9973" t="str">
            <v>SIN CARGO (CABA Y GRAN PARTE DE GBA)</v>
          </cell>
          <cell r="Z9973" t="str">
            <v>Mercado Pago</v>
          </cell>
          <cell r="AD9973">
            <v>43974</v>
          </cell>
          <cell r="AE9973">
            <v>43977</v>
          </cell>
          <cell r="AF9973" t="str">
            <v>PROMO: BUDINERA + TARTERA + BATIDOR SEMIAUTOMATICO</v>
          </cell>
          <cell r="AG9973">
            <v>899</v>
          </cell>
          <cell r="AH9973">
            <v>1</v>
          </cell>
          <cell r="AI9973" t="str">
            <v>046BA4829//046BA4836//046BA4824</v>
          </cell>
          <cell r="AJ9973" t="str">
            <v>Móvil</v>
          </cell>
          <cell r="AK9973" t="str">
            <v xml:space="preserve">LLEGA EL 27-05 ENTRE 8 Y 17 HORAS </v>
          </cell>
          <cell r="AL9973">
            <v>1338958365</v>
          </cell>
          <cell r="AM9973">
            <v>207144259</v>
          </cell>
          <cell r="AN9973" t="str">
            <v>Sí</v>
          </cell>
        </row>
        <row r="9974">
          <cell r="A9974">
            <v>318</v>
          </cell>
          <cell r="B9974" t="str">
            <v>emilsesanchez@outlook.es</v>
          </cell>
          <cell r="C9974">
            <v>43974</v>
          </cell>
          <cell r="D9974" t="str">
            <v>Abierta</v>
          </cell>
          <cell r="E9974" t="str">
            <v>Recibido</v>
          </cell>
          <cell r="F9974" t="str">
            <v>Enviado</v>
          </cell>
          <cell r="G9974" t="str">
            <v>ARS</v>
          </cell>
          <cell r="H9974" t="str">
            <v>3885.62</v>
          </cell>
          <cell r="I9974" t="str">
            <v>582.84</v>
          </cell>
          <cell r="J9974">
            <v>0</v>
          </cell>
          <cell r="K9974" t="str">
            <v>3302.78</v>
          </cell>
          <cell r="L9974" t="str">
            <v>Emilse Sanchez</v>
          </cell>
          <cell r="M9974">
            <v>32264938</v>
          </cell>
          <cell r="N9974">
            <v>1135889242</v>
          </cell>
          <cell r="O9974" t="str">
            <v>Emilse Sanchez</v>
          </cell>
          <cell r="P9974">
            <v>1135889242</v>
          </cell>
          <cell r="Q9974" t="str">
            <v>Libertad</v>
          </cell>
          <cell r="R9974">
            <v>6120</v>
          </cell>
          <cell r="U9974" t="str">
            <v>Villa Ballester</v>
          </cell>
          <cell r="V9974">
            <v>1653</v>
          </cell>
          <cell r="W9974" t="str">
            <v>Gran Buenos Aires</v>
          </cell>
          <cell r="Y9974" t="str">
            <v>SIN CARGO (CABA Y GRAN PARTE DE GBA)</v>
          </cell>
          <cell r="Z9974" t="str">
            <v>Mercado Pago</v>
          </cell>
          <cell r="AA9974" t="str">
            <v>STEPHANIE</v>
          </cell>
          <cell r="AB9974" t="str">
            <v>Por favor entregar de L a V de 7 a 12hs</v>
          </cell>
          <cell r="AD9974">
            <v>43974</v>
          </cell>
          <cell r="AE9974">
            <v>43977</v>
          </cell>
          <cell r="AF9974" t="str">
            <v>MACETERO DE MAD. CANASTA (SIN PLANTA) 21X7X11.5CM</v>
          </cell>
          <cell r="AG9974" t="str">
            <v>982.75</v>
          </cell>
          <cell r="AH9974">
            <v>1</v>
          </cell>
          <cell r="AI9974" t="str">
            <v>DE7541</v>
          </cell>
          <cell r="AJ9974" t="str">
            <v>Móvil</v>
          </cell>
          <cell r="AK9974" t="str">
            <v xml:space="preserve">LLEGA EL 27-05 ENTRE 8 Y 17 HORAS </v>
          </cell>
          <cell r="AL9974">
            <v>1338951475</v>
          </cell>
          <cell r="AM9974">
            <v>207105064</v>
          </cell>
          <cell r="AN9974" t="str">
            <v>Sí</v>
          </cell>
        </row>
        <row r="9975">
          <cell r="A9975">
            <v>318</v>
          </cell>
          <cell r="B9975" t="str">
            <v>emilsesanchez@outlook.es</v>
          </cell>
          <cell r="AF9975" t="str">
            <v>CENTRIFUGA DE PLASTICO</v>
          </cell>
          <cell r="AG9975" t="str">
            <v>873.39</v>
          </cell>
          <cell r="AH9975">
            <v>1</v>
          </cell>
          <cell r="AI9975" t="str">
            <v>046BA7903</v>
          </cell>
          <cell r="AN9975" t="str">
            <v>Sí</v>
          </cell>
        </row>
        <row r="9976">
          <cell r="A9976">
            <v>318</v>
          </cell>
          <cell r="B9976" t="str">
            <v>emilsesanchez@outlook.es</v>
          </cell>
          <cell r="AF9976" t="str">
            <v>LATA PARIS 17X17CM</v>
          </cell>
          <cell r="AG9976">
            <v>782</v>
          </cell>
          <cell r="AH9976">
            <v>1</v>
          </cell>
          <cell r="AI9976" t="str">
            <v>LA33022</v>
          </cell>
          <cell r="AN9976" t="str">
            <v>Sí</v>
          </cell>
        </row>
        <row r="9977">
          <cell r="A9977">
            <v>318</v>
          </cell>
          <cell r="B9977" t="str">
            <v>emilsesanchez@outlook.es</v>
          </cell>
          <cell r="AF9977" t="str">
            <v>PACK X 6 VASO BELLIZE X 315ML</v>
          </cell>
          <cell r="AG9977" t="str">
            <v>715.18</v>
          </cell>
          <cell r="AH9977">
            <v>1</v>
          </cell>
          <cell r="AI9977" t="str">
            <v>TW88423</v>
          </cell>
          <cell r="AN9977" t="str">
            <v>Sí</v>
          </cell>
        </row>
        <row r="9978">
          <cell r="A9978">
            <v>318</v>
          </cell>
          <cell r="B9978" t="str">
            <v>emilsesanchez@outlook.es</v>
          </cell>
          <cell r="AF9978" t="str">
            <v>MACETERO DE MAD. P COLGAR (SIN PLANTA) 2COL SURT 9X17CM</v>
          </cell>
          <cell r="AG9978" t="str">
            <v>532.3</v>
          </cell>
          <cell r="AH9978">
            <v>1</v>
          </cell>
          <cell r="AI9978" t="str">
            <v>DE7539</v>
          </cell>
          <cell r="AN9978" t="str">
            <v>Sí</v>
          </cell>
        </row>
        <row r="9979">
          <cell r="A9979">
            <v>317</v>
          </cell>
          <cell r="B9979" t="str">
            <v>marialuzgallini@gmail.com</v>
          </cell>
          <cell r="C9979">
            <v>43974</v>
          </cell>
          <cell r="D9979" t="str">
            <v>Abierta</v>
          </cell>
          <cell r="E9979" t="str">
            <v>Recibido</v>
          </cell>
          <cell r="F9979" t="str">
            <v>Enviado</v>
          </cell>
          <cell r="G9979" t="str">
            <v>ARS</v>
          </cell>
          <cell r="H9979" t="str">
            <v>980.81</v>
          </cell>
          <cell r="I9979" t="str">
            <v>147.12</v>
          </cell>
          <cell r="J9979">
            <v>0</v>
          </cell>
          <cell r="K9979" t="str">
            <v>833.68</v>
          </cell>
          <cell r="L9979" t="str">
            <v>Stella Rimaulo</v>
          </cell>
          <cell r="M9979">
            <v>20586315</v>
          </cell>
          <cell r="N9979">
            <v>1140899511</v>
          </cell>
          <cell r="O9979" t="str">
            <v>Stella Rimaulo</v>
          </cell>
          <cell r="P9979">
            <v>1140899511</v>
          </cell>
          <cell r="Q9979" t="str">
            <v>San Pedro</v>
          </cell>
          <cell r="R9979">
            <v>649</v>
          </cell>
          <cell r="T9979" t="str">
            <v>Temperley</v>
          </cell>
          <cell r="U9979" t="str">
            <v>Temperley</v>
          </cell>
          <cell r="V9979">
            <v>1834</v>
          </cell>
          <cell r="W9979" t="str">
            <v>Gran Buenos Aires</v>
          </cell>
          <cell r="Y9979" t="str">
            <v>SIN CARGO (CABA Y GRAN PARTE DE GBA)</v>
          </cell>
          <cell r="Z9979" t="str">
            <v>Mercado Pago</v>
          </cell>
          <cell r="AA9979" t="str">
            <v>STEPHANIE</v>
          </cell>
          <cell r="AD9979">
            <v>43974</v>
          </cell>
          <cell r="AE9979">
            <v>43977</v>
          </cell>
          <cell r="AF9979" t="str">
            <v>PANELUX PROVOLETERA 14CM - ANTIADHERENTE NEGRO</v>
          </cell>
          <cell r="AG9979" t="str">
            <v>699.01</v>
          </cell>
          <cell r="AH9979">
            <v>1</v>
          </cell>
          <cell r="AI9979" t="str">
            <v>043BA6127</v>
          </cell>
          <cell r="AJ9979" t="str">
            <v>Móvil</v>
          </cell>
          <cell r="AK9979" t="str">
            <v xml:space="preserve">LLEGA EL 27-05 ENTRE 8 Y 17 HORAS </v>
          </cell>
          <cell r="AL9979">
            <v>1338912301</v>
          </cell>
          <cell r="AM9979">
            <v>207113439</v>
          </cell>
          <cell r="AN9979" t="str">
            <v>Sí</v>
          </cell>
        </row>
        <row r="9980">
          <cell r="A9980">
            <v>317</v>
          </cell>
          <cell r="B9980" t="str">
            <v>marialuzgallini@gmail.com</v>
          </cell>
          <cell r="AF9980" t="str">
            <v>MOLDE TARTERA 27 CM DIAM</v>
          </cell>
          <cell r="AG9980" t="str">
            <v>281.8</v>
          </cell>
          <cell r="AH9980">
            <v>1</v>
          </cell>
          <cell r="AI9980" t="str">
            <v>046BA4836 CON EL 15%</v>
          </cell>
          <cell r="AN9980" t="str">
            <v>Sí</v>
          </cell>
        </row>
        <row r="9981">
          <cell r="A9981">
            <v>316</v>
          </cell>
          <cell r="B9981" t="str">
            <v>maralems1316@icloud.com</v>
          </cell>
          <cell r="C9981">
            <v>43974</v>
          </cell>
          <cell r="D9981" t="str">
            <v>Abierta</v>
          </cell>
          <cell r="E9981" t="str">
            <v>Recibido</v>
          </cell>
          <cell r="F9981" t="str">
            <v>Enviado</v>
          </cell>
          <cell r="G9981" t="str">
            <v>ARS</v>
          </cell>
          <cell r="H9981" t="str">
            <v>5490.38</v>
          </cell>
          <cell r="I9981" t="str">
            <v>823.56</v>
          </cell>
          <cell r="J9981">
            <v>0</v>
          </cell>
          <cell r="K9981" t="str">
            <v>4666.82</v>
          </cell>
          <cell r="L9981" t="str">
            <v>Maria Alemán</v>
          </cell>
          <cell r="M9981">
            <v>14820157</v>
          </cell>
          <cell r="N9981">
            <v>1161104451</v>
          </cell>
          <cell r="O9981" t="str">
            <v>Maria Alemán</v>
          </cell>
          <cell r="P9981">
            <v>1161104451</v>
          </cell>
          <cell r="Q9981" t="str">
            <v>Av del Libertador</v>
          </cell>
          <cell r="R9981">
            <v>2205</v>
          </cell>
          <cell r="S9981">
            <v>14</v>
          </cell>
          <cell r="T9981" t="str">
            <v>Palermo</v>
          </cell>
          <cell r="U9981" t="str">
            <v>Buenos Aires</v>
          </cell>
          <cell r="V9981">
            <v>1425</v>
          </cell>
          <cell r="W9981" t="str">
            <v>Capital Federal</v>
          </cell>
          <cell r="Y9981" t="str">
            <v>SIN CARGO (CABA Y GRAN PARTE DE GBA)</v>
          </cell>
          <cell r="Z9981" t="str">
            <v>Mercado Pago</v>
          </cell>
          <cell r="AA9981" t="str">
            <v>STEPHANIE</v>
          </cell>
          <cell r="AD9981">
            <v>43974</v>
          </cell>
          <cell r="AE9981">
            <v>43983</v>
          </cell>
          <cell r="AF9981" t="str">
            <v>PERCHERO DE PIE EXHIBIDOR TIPO NÓRDICO ESCANDINAVO DOBLE ESTANTE</v>
          </cell>
          <cell r="AG9981" t="str">
            <v>5490.38</v>
          </cell>
          <cell r="AH9981">
            <v>1</v>
          </cell>
          <cell r="AI9981" t="str">
            <v>ML0002</v>
          </cell>
          <cell r="AJ9981" t="str">
            <v>Móvil</v>
          </cell>
          <cell r="AK9981" t="str">
            <v>LLEGA 02-06 ENTRE 8 Y 17 HORAS!</v>
          </cell>
          <cell r="AL9981">
            <v>1338867111</v>
          </cell>
          <cell r="AM9981">
            <v>207067446</v>
          </cell>
          <cell r="AN9981" t="str">
            <v>Sí</v>
          </cell>
        </row>
        <row r="9982">
          <cell r="A9982">
            <v>315</v>
          </cell>
          <cell r="B9982" t="str">
            <v>dawamcc@gmail.com</v>
          </cell>
          <cell r="C9982">
            <v>43974</v>
          </cell>
          <cell r="D9982" t="str">
            <v>Abierta</v>
          </cell>
          <cell r="E9982" t="str">
            <v>Recibido</v>
          </cell>
          <cell r="F9982" t="str">
            <v>Enviado</v>
          </cell>
          <cell r="G9982" t="str">
            <v>ARS</v>
          </cell>
          <cell r="H9982" t="str">
            <v>1097.4</v>
          </cell>
          <cell r="I9982" t="str">
            <v>164.61</v>
          </cell>
          <cell r="J9982">
            <v>0</v>
          </cell>
          <cell r="K9982" t="str">
            <v>932.79</v>
          </cell>
          <cell r="L9982" t="str">
            <v>Wanda Carabelli</v>
          </cell>
          <cell r="M9982">
            <v>32384181</v>
          </cell>
          <cell r="N9982">
            <v>58480589</v>
          </cell>
          <cell r="O9982" t="str">
            <v>Wanda Carabelli</v>
          </cell>
          <cell r="P9982">
            <v>58480589</v>
          </cell>
          <cell r="Q9982" t="str">
            <v>Guemes</v>
          </cell>
          <cell r="R9982">
            <v>4426</v>
          </cell>
          <cell r="S9982" t="str">
            <v>7a</v>
          </cell>
          <cell r="T9982" t="str">
            <v>Palermo</v>
          </cell>
          <cell r="U9982" t="str">
            <v>Caba</v>
          </cell>
          <cell r="V9982">
            <v>1425</v>
          </cell>
          <cell r="W9982" t="str">
            <v>Capital Federal</v>
          </cell>
          <cell r="Y9982" t="str">
            <v>SIN CARGO (CABA Y GRAN PARTE DE GBA)</v>
          </cell>
          <cell r="Z9982" t="str">
            <v>Mercado Pago</v>
          </cell>
          <cell r="AA9982" t="str">
            <v>STEPHANIE</v>
          </cell>
          <cell r="AD9982">
            <v>43974</v>
          </cell>
          <cell r="AE9982">
            <v>43977</v>
          </cell>
          <cell r="AF9982" t="str">
            <v>FLANERA SILICONA 26X4 CM</v>
          </cell>
          <cell r="AG9982" t="str">
            <v>762.3</v>
          </cell>
          <cell r="AH9982">
            <v>1</v>
          </cell>
          <cell r="AI9982" t="str">
            <v>046BA5365</v>
          </cell>
          <cell r="AJ9982" t="str">
            <v>Móvil</v>
          </cell>
          <cell r="AK9982" t="str">
            <v xml:space="preserve">LLEGA EL 27-05 ENTRE 8 Y 17 HORAS </v>
          </cell>
          <cell r="AL9982">
            <v>1338853467</v>
          </cell>
          <cell r="AM9982">
            <v>207026882</v>
          </cell>
          <cell r="AN9982" t="str">
            <v>Sí</v>
          </cell>
        </row>
        <row r="9983">
          <cell r="A9983">
            <v>315</v>
          </cell>
          <cell r="B9983" t="str">
            <v>dawamcc@gmail.com</v>
          </cell>
          <cell r="AF9983" t="str">
            <v>CEPILLO DE BAÑO PLASTICO 3 COLORES 38 X 13 CM</v>
          </cell>
          <cell r="AG9983" t="str">
            <v>335.1</v>
          </cell>
          <cell r="AH9983">
            <v>1</v>
          </cell>
          <cell r="AI9983" t="str">
            <v>AB6065</v>
          </cell>
          <cell r="AN9983" t="str">
            <v>Sí</v>
          </cell>
        </row>
        <row r="9984">
          <cell r="A9984">
            <v>314</v>
          </cell>
          <cell r="B9984" t="str">
            <v>fatima.campos@hotmail.es</v>
          </cell>
          <cell r="C9984">
            <v>43974</v>
          </cell>
          <cell r="D9984" t="str">
            <v>Abierta</v>
          </cell>
          <cell r="E9984" t="str">
            <v>Recibido</v>
          </cell>
          <cell r="F9984" t="str">
            <v>Enviado</v>
          </cell>
          <cell r="G9984" t="str">
            <v>ARS</v>
          </cell>
          <cell r="H9984" t="str">
            <v>6540.53</v>
          </cell>
          <cell r="I9984" t="str">
            <v>711.23</v>
          </cell>
          <cell r="J9984">
            <v>0</v>
          </cell>
          <cell r="K9984" t="str">
            <v>5829.3</v>
          </cell>
          <cell r="L9984" t="str">
            <v>Agustina Campos</v>
          </cell>
          <cell r="M9984">
            <v>36101255</v>
          </cell>
          <cell r="N9984">
            <v>1149168489</v>
          </cell>
          <cell r="O9984" t="str">
            <v>Agustina Campos</v>
          </cell>
          <cell r="P9984">
            <v>1149168489</v>
          </cell>
          <cell r="Q9984" t="str">
            <v>Serrano</v>
          </cell>
          <cell r="R9984">
            <v>1367</v>
          </cell>
          <cell r="S9984" t="str">
            <v>11C</v>
          </cell>
          <cell r="U9984" t="str">
            <v>San Miguel</v>
          </cell>
          <cell r="V9984">
            <v>1663</v>
          </cell>
          <cell r="W9984" t="str">
            <v>Gran Buenos Aires</v>
          </cell>
          <cell r="Y9984" t="str">
            <v>SIN CARGO (CABA Y GRAN PARTE DE GBA)</v>
          </cell>
          <cell r="Z9984" t="str">
            <v>Mercado Pago</v>
          </cell>
          <cell r="AA9984" t="str">
            <v>STEPHANIE</v>
          </cell>
          <cell r="AD9984">
            <v>43974</v>
          </cell>
          <cell r="AE9984">
            <v>43984</v>
          </cell>
          <cell r="AF9984" t="str">
            <v>SET X 3 JARRO MUG IRISH COFFEE 260 ML</v>
          </cell>
          <cell r="AG9984" t="str">
            <v>628.74</v>
          </cell>
          <cell r="AH9984">
            <v>1</v>
          </cell>
          <cell r="AI9984" t="str">
            <v>119AF3</v>
          </cell>
          <cell r="AJ9984" t="str">
            <v>Móvil</v>
          </cell>
          <cell r="AK9984" t="str">
            <v>LLEGA 04-06 ENTRE 8 Y 17 HORAS !</v>
          </cell>
          <cell r="AL9984">
            <v>1338845828</v>
          </cell>
          <cell r="AM9984">
            <v>207004544</v>
          </cell>
          <cell r="AN9984" t="str">
            <v>Sí</v>
          </cell>
        </row>
        <row r="9985">
          <cell r="A9985">
            <v>314</v>
          </cell>
          <cell r="B9985" t="str">
            <v>fatima.campos@hotmail.es</v>
          </cell>
          <cell r="AF9985" t="str">
            <v>PERCHERO DE PIE EXHIBIDOR NORDICO ESCANDINAVO</v>
          </cell>
          <cell r="AG9985" t="str">
            <v>4112.79</v>
          </cell>
          <cell r="AH9985">
            <v>1</v>
          </cell>
          <cell r="AI9985" t="str">
            <v>ML0001</v>
          </cell>
          <cell r="AN9985" t="str">
            <v>Sí</v>
          </cell>
        </row>
        <row r="9986">
          <cell r="A9986">
            <v>314</v>
          </cell>
          <cell r="B9986" t="str">
            <v>fatima.campos@hotmail.es</v>
          </cell>
          <cell r="AF9986" t="str">
            <v>SET: BALDE CENTRIFUGADOR + 1 TRAPEADOR CON MOPA+ REPUESTO MOPA</v>
          </cell>
          <cell r="AG9986">
            <v>1799</v>
          </cell>
          <cell r="AH9986">
            <v>1</v>
          </cell>
          <cell r="AI9986" t="str">
            <v>046LI6698</v>
          </cell>
          <cell r="AN9986" t="str">
            <v>Sí</v>
          </cell>
        </row>
        <row r="9987">
          <cell r="A9987">
            <v>313</v>
          </cell>
          <cell r="B9987" t="str">
            <v>romina_liz@hotmail.com</v>
          </cell>
          <cell r="C9987">
            <v>43974</v>
          </cell>
          <cell r="D9987" t="str">
            <v>Abierta</v>
          </cell>
          <cell r="E9987" t="str">
            <v>Recibido</v>
          </cell>
          <cell r="F9987" t="str">
            <v>Enviado</v>
          </cell>
          <cell r="G9987" t="str">
            <v>ARS</v>
          </cell>
          <cell r="H9987" t="str">
            <v>1806.31</v>
          </cell>
          <cell r="I9987" t="str">
            <v>270.95</v>
          </cell>
          <cell r="J9987">
            <v>0</v>
          </cell>
          <cell r="K9987" t="str">
            <v>1535.36</v>
          </cell>
          <cell r="L9987" t="str">
            <v>Romina Elizabeth Holotte</v>
          </cell>
          <cell r="M9987">
            <v>38622519</v>
          </cell>
          <cell r="N9987">
            <v>1166197676</v>
          </cell>
          <cell r="O9987" t="str">
            <v>Romina Elizabeth Holotte</v>
          </cell>
          <cell r="P9987">
            <v>1166197676</v>
          </cell>
          <cell r="Q9987" t="str">
            <v>La Calandria esquina Virrey Vertiz barrio Garay mza4 bloque 1</v>
          </cell>
          <cell r="R9987">
            <v>799</v>
          </cell>
          <cell r="S9987" t="str">
            <v>10 PB</v>
          </cell>
          <cell r="T9987" t="str">
            <v>GARAY</v>
          </cell>
          <cell r="U9987" t="str">
            <v>Almirante Brown</v>
          </cell>
          <cell r="V9987">
            <v>1846</v>
          </cell>
          <cell r="W9987" t="str">
            <v>Gran Buenos Aires</v>
          </cell>
          <cell r="Y9987" t="str">
            <v>SIN CARGO (CABA Y GRAN PARTE DE GBA)</v>
          </cell>
          <cell r="Z9987" t="str">
            <v>Mercado Pago</v>
          </cell>
          <cell r="AA9987" t="str">
            <v>STEPHANIE</v>
          </cell>
          <cell r="AD9987">
            <v>43974</v>
          </cell>
          <cell r="AE9987">
            <v>43977</v>
          </cell>
          <cell r="AF9987" t="str">
            <v>PUFF REDONDO CHICO ROSA DE 30CM Y 30H</v>
          </cell>
          <cell r="AG9987" t="str">
            <v>1806.31</v>
          </cell>
          <cell r="AH9987">
            <v>1</v>
          </cell>
          <cell r="AI9987" t="str">
            <v>AS7259</v>
          </cell>
          <cell r="AJ9987" t="str">
            <v>Móvil</v>
          </cell>
          <cell r="AK9987" t="str">
            <v xml:space="preserve">LLEGA EL 27-05 ENTRE 8 Y 17 HORAS </v>
          </cell>
          <cell r="AL9987">
            <v>1338839474</v>
          </cell>
          <cell r="AM9987">
            <v>207063499</v>
          </cell>
          <cell r="AN9987" t="str">
            <v>Sí</v>
          </cell>
        </row>
        <row r="9988">
          <cell r="A9988">
            <v>312</v>
          </cell>
          <cell r="B9988" t="str">
            <v>matias_ariel@hotmail.com</v>
          </cell>
          <cell r="C9988">
            <v>43974</v>
          </cell>
          <cell r="D9988" t="str">
            <v>Abierta</v>
          </cell>
          <cell r="E9988" t="str">
            <v>Recibido</v>
          </cell>
          <cell r="F9988" t="str">
            <v>Enviado</v>
          </cell>
          <cell r="G9988" t="str">
            <v>ARS</v>
          </cell>
          <cell r="H9988">
            <v>2499</v>
          </cell>
          <cell r="I9988">
            <v>0</v>
          </cell>
          <cell r="J9988">
            <v>0</v>
          </cell>
          <cell r="K9988">
            <v>2499</v>
          </cell>
          <cell r="L9988" t="str">
            <v>Maria Florencia Tripodi</v>
          </cell>
          <cell r="M9988">
            <v>28316798</v>
          </cell>
          <cell r="N9988">
            <v>1158094874</v>
          </cell>
          <cell r="O9988" t="str">
            <v>Maria Florencia TRIPODI</v>
          </cell>
          <cell r="P9988">
            <v>1158094874</v>
          </cell>
          <cell r="Q9988" t="str">
            <v>Avenida Maipu</v>
          </cell>
          <cell r="R9988">
            <v>2677</v>
          </cell>
          <cell r="S9988" t="str">
            <v>PISO 6 DEPARTAMENTO 3</v>
          </cell>
          <cell r="T9988" t="str">
            <v>OLIVOS</v>
          </cell>
          <cell r="U9988" t="str">
            <v>Buenos Aires</v>
          </cell>
          <cell r="V9988">
            <v>1636</v>
          </cell>
          <cell r="W9988" t="str">
            <v>Gran Buenos Aires</v>
          </cell>
          <cell r="Y9988" t="str">
            <v>SIN CARGO (CABA Y GRAN PARTE DE GBA)</v>
          </cell>
          <cell r="Z9988" t="str">
            <v>Mercado Pago</v>
          </cell>
          <cell r="AD9988">
            <v>43974</v>
          </cell>
          <cell r="AE9988">
            <v>43977</v>
          </cell>
          <cell r="AF9988" t="str">
            <v>PROMO: KIT DE COCINA!</v>
          </cell>
          <cell r="AG9988">
            <v>2499</v>
          </cell>
          <cell r="AH9988">
            <v>1</v>
          </cell>
          <cell r="AI9988" t="str">
            <v>046BA4829//046BA4836//046BA4824//046BA4825//019BA7572BA//046BA3323//BA7382//046BA4830</v>
          </cell>
          <cell r="AJ9988" t="str">
            <v>Web</v>
          </cell>
          <cell r="AK9988" t="str">
            <v xml:space="preserve">LLEGA EL 28-05 ENTRE 8 Y 17 HORAS </v>
          </cell>
          <cell r="AL9988">
            <v>1338827707</v>
          </cell>
          <cell r="AM9988">
            <v>207053122</v>
          </cell>
          <cell r="AN9988" t="str">
            <v>Sí</v>
          </cell>
        </row>
        <row r="9989">
          <cell r="A9989">
            <v>311</v>
          </cell>
          <cell r="B9989" t="str">
            <v>martyleonard@hotmail.com</v>
          </cell>
          <cell r="C9989">
            <v>43974</v>
          </cell>
          <cell r="D9989" t="str">
            <v>Abierta</v>
          </cell>
          <cell r="E9989" t="str">
            <v>Pendiente</v>
          </cell>
          <cell r="F9989" t="str">
            <v>No está empaquetado</v>
          </cell>
          <cell r="G9989" t="str">
            <v>ARS</v>
          </cell>
          <cell r="H9989">
            <v>1799</v>
          </cell>
          <cell r="I9989">
            <v>0</v>
          </cell>
          <cell r="J9989">
            <v>0</v>
          </cell>
          <cell r="K9989">
            <v>1799</v>
          </cell>
          <cell r="L9989" t="str">
            <v>Martina Leonard</v>
          </cell>
          <cell r="M9989">
            <v>37031110</v>
          </cell>
          <cell r="N9989">
            <v>1126482484</v>
          </cell>
          <cell r="O9989" t="str">
            <v>Martina Leonard</v>
          </cell>
          <cell r="P9989">
            <v>1126482484</v>
          </cell>
          <cell r="Q9989" t="str">
            <v>Zapata</v>
          </cell>
          <cell r="R9989">
            <v>31</v>
          </cell>
          <cell r="S9989" t="str">
            <v>2B</v>
          </cell>
          <cell r="U9989" t="str">
            <v>Caba</v>
          </cell>
          <cell r="V9989">
            <v>1426</v>
          </cell>
          <cell r="W9989" t="str">
            <v>Capital Federal</v>
          </cell>
          <cell r="Y9989" t="str">
            <v>SIN CARGO (CABA Y GRAN PARTE DE GBA)</v>
          </cell>
          <cell r="Z9989" t="str">
            <v>Mercado Pago</v>
          </cell>
          <cell r="AF9989" t="str">
            <v>SET: BALDE CENTRIFUGADOR + 1 TRAPEADOR CON MOPA+ REPUESTO MOPA</v>
          </cell>
          <cell r="AG9989">
            <v>1799</v>
          </cell>
          <cell r="AH9989">
            <v>1</v>
          </cell>
          <cell r="AI9989" t="str">
            <v>046LI6698</v>
          </cell>
          <cell r="AJ9989" t="str">
            <v>Móvil</v>
          </cell>
          <cell r="AK9989" t="str">
            <v/>
          </cell>
          <cell r="AL9989">
            <v>1338822687</v>
          </cell>
          <cell r="AM9989">
            <v>207049900</v>
          </cell>
          <cell r="AN9989" t="str">
            <v>Sí</v>
          </cell>
        </row>
        <row r="9990">
          <cell r="A9990">
            <v>310</v>
          </cell>
          <cell r="B9990" t="str">
            <v>estefania.berisso@gmail.com</v>
          </cell>
          <cell r="C9990">
            <v>43974</v>
          </cell>
          <cell r="D9990" t="str">
            <v>Abierta</v>
          </cell>
          <cell r="E9990" t="str">
            <v>Recibido</v>
          </cell>
          <cell r="F9990" t="str">
            <v>Enviado</v>
          </cell>
          <cell r="G9990" t="str">
            <v>ARS</v>
          </cell>
          <cell r="H9990" t="str">
            <v>2009.68</v>
          </cell>
          <cell r="I9990" t="str">
            <v>301.45</v>
          </cell>
          <cell r="J9990">
            <v>0</v>
          </cell>
          <cell r="K9990" t="str">
            <v>1708.23</v>
          </cell>
          <cell r="L9990" t="str">
            <v>Estefanía Berisso</v>
          </cell>
          <cell r="M9990">
            <v>33339641</v>
          </cell>
          <cell r="N9990">
            <v>58378831</v>
          </cell>
          <cell r="O9990" t="str">
            <v>Estefanía Berisso</v>
          </cell>
          <cell r="P9990">
            <v>58378831</v>
          </cell>
          <cell r="Q9990" t="str">
            <v>Lituania</v>
          </cell>
          <cell r="R9990">
            <v>5415</v>
          </cell>
          <cell r="S9990" t="str">
            <v>Timbre 33+tecla telef</v>
          </cell>
          <cell r="T9990" t="str">
            <v>Villa Urquiza</v>
          </cell>
          <cell r="U9990" t="str">
            <v>Capital Federal</v>
          </cell>
          <cell r="V9990">
            <v>1431</v>
          </cell>
          <cell r="W9990" t="str">
            <v>Capital Federal</v>
          </cell>
          <cell r="Y9990" t="str">
            <v>SIN CARGO (CABA Y GRAN PARTE DE GBA)</v>
          </cell>
          <cell r="Z9990" t="str">
            <v>Mercado Pago</v>
          </cell>
          <cell r="AA9990" t="str">
            <v>STEPHANIE</v>
          </cell>
          <cell r="AB9990" t="str">
            <v xml:space="preserve">Avisar día y horario estimados de entrega, si es posible. Gracias!! </v>
          </cell>
          <cell r="AD9990">
            <v>43974</v>
          </cell>
          <cell r="AE9990">
            <v>43977</v>
          </cell>
          <cell r="AF9990" t="str">
            <v>COCTELERA 550ML AC. INOX.</v>
          </cell>
          <cell r="AG9990" t="str">
            <v>985.59</v>
          </cell>
          <cell r="AH9990">
            <v>1</v>
          </cell>
          <cell r="AI9990" t="str">
            <v>046BA4772</v>
          </cell>
          <cell r="AJ9990" t="str">
            <v>Móvil</v>
          </cell>
          <cell r="AK9990" t="str">
            <v xml:space="preserve">LLEGA EL 27-05 ENTRE 8 Y 17 HORAS </v>
          </cell>
          <cell r="AL9990">
            <v>1338822279</v>
          </cell>
          <cell r="AM9990">
            <v>207045095</v>
          </cell>
          <cell r="AN9990" t="str">
            <v>Sí</v>
          </cell>
        </row>
        <row r="9991">
          <cell r="A9991">
            <v>310</v>
          </cell>
          <cell r="B9991" t="str">
            <v>estefania.berisso@gmail.com</v>
          </cell>
          <cell r="AF9991" t="str">
            <v>CAFETERA EMBOLO 1000ML NEGRO</v>
          </cell>
          <cell r="AG9991" t="str">
            <v>1024.09</v>
          </cell>
          <cell r="AH9991">
            <v>1</v>
          </cell>
          <cell r="AI9991" t="str">
            <v>046BA8036</v>
          </cell>
          <cell r="AN9991" t="str">
            <v>Sí</v>
          </cell>
        </row>
        <row r="9992">
          <cell r="A9992">
            <v>309</v>
          </cell>
          <cell r="B9992" t="str">
            <v>caro-rodriguez04@hotmail.com</v>
          </cell>
          <cell r="C9992">
            <v>43974</v>
          </cell>
          <cell r="D9992" t="str">
            <v>Abierta</v>
          </cell>
          <cell r="E9992" t="str">
            <v>Recibido</v>
          </cell>
          <cell r="F9992" t="str">
            <v>Enviado</v>
          </cell>
          <cell r="G9992" t="str">
            <v>ARS</v>
          </cell>
          <cell r="H9992" t="str">
            <v>987.94</v>
          </cell>
          <cell r="I9992" t="str">
            <v>13.34</v>
          </cell>
          <cell r="J9992">
            <v>0</v>
          </cell>
          <cell r="K9992" t="str">
            <v>974.6</v>
          </cell>
          <cell r="L9992" t="str">
            <v>Carolina Rodriguez</v>
          </cell>
          <cell r="M9992">
            <v>40458116</v>
          </cell>
          <cell r="N9992">
            <v>58323458</v>
          </cell>
          <cell r="O9992" t="str">
            <v>Carolina Rodriguez</v>
          </cell>
          <cell r="P9992">
            <v>58323458</v>
          </cell>
          <cell r="Q9992" t="str">
            <v>Mariano boedo</v>
          </cell>
          <cell r="R9992">
            <v>942</v>
          </cell>
          <cell r="S9992" t="str">
            <v>Pb 2</v>
          </cell>
          <cell r="U9992" t="str">
            <v>Lomas de Zamora</v>
          </cell>
          <cell r="V9992">
            <v>1832</v>
          </cell>
          <cell r="W9992" t="str">
            <v>Gran Buenos Aires</v>
          </cell>
          <cell r="Y9992" t="str">
            <v>SIN CARGO (CABA Y GRAN PARTE DE GBA)</v>
          </cell>
          <cell r="Z9992" t="str">
            <v>Mercado Pago</v>
          </cell>
          <cell r="AA9992" t="str">
            <v>STEPHANIE</v>
          </cell>
          <cell r="AD9992">
            <v>43974</v>
          </cell>
          <cell r="AE9992">
            <v>43977</v>
          </cell>
          <cell r="AF9992" t="str">
            <v>ESPATULAS PLASTICO</v>
          </cell>
          <cell r="AG9992" t="str">
            <v>88.94</v>
          </cell>
          <cell r="AH9992">
            <v>1</v>
          </cell>
          <cell r="AI9992" t="str">
            <v>019BA7572BA</v>
          </cell>
          <cell r="AJ9992" t="str">
            <v>Móvil</v>
          </cell>
          <cell r="AK9992" t="str">
            <v xml:space="preserve">LLEGA EL 27-05 ENTRE 8 Y 17 HORAS </v>
          </cell>
          <cell r="AL9992">
            <v>1338819002</v>
          </cell>
          <cell r="AM9992">
            <v>207045557</v>
          </cell>
          <cell r="AN9992" t="str">
            <v>Sí</v>
          </cell>
        </row>
        <row r="9993">
          <cell r="A9993">
            <v>309</v>
          </cell>
          <cell r="B9993" t="str">
            <v>caro-rodriguez04@hotmail.com</v>
          </cell>
          <cell r="AF9993" t="str">
            <v>PROMO: BUDINERA + TARTERA + BATIDOR SEMIAUTOMATICO</v>
          </cell>
          <cell r="AG9993">
            <v>899</v>
          </cell>
          <cell r="AH9993">
            <v>1</v>
          </cell>
          <cell r="AI9993" t="str">
            <v>046BA4829//046BA4836//046BA4824</v>
          </cell>
          <cell r="AN9993" t="str">
            <v>Sí</v>
          </cell>
        </row>
        <row r="9994">
          <cell r="A9994">
            <v>308</v>
          </cell>
          <cell r="B9994" t="str">
            <v>geraldine.coria.96@hotmail.com</v>
          </cell>
          <cell r="C9994">
            <v>43974</v>
          </cell>
          <cell r="D9994" t="str">
            <v>Abierta</v>
          </cell>
          <cell r="E9994" t="str">
            <v>Recibido</v>
          </cell>
          <cell r="F9994" t="str">
            <v>Enviado</v>
          </cell>
          <cell r="G9994" t="str">
            <v>ARS</v>
          </cell>
          <cell r="H9994" t="str">
            <v>3345.79</v>
          </cell>
          <cell r="I9994" t="str">
            <v>501.87</v>
          </cell>
          <cell r="J9994">
            <v>0</v>
          </cell>
          <cell r="K9994" t="str">
            <v>2843.92</v>
          </cell>
          <cell r="L9994" t="str">
            <v>Geraldine Coria</v>
          </cell>
          <cell r="M9994">
            <v>39626072</v>
          </cell>
          <cell r="N9994">
            <v>65317892</v>
          </cell>
          <cell r="O9994" t="str">
            <v>Geraldine Coria</v>
          </cell>
          <cell r="P9994">
            <v>65317892</v>
          </cell>
          <cell r="Q9994" t="str">
            <v>Viamonte</v>
          </cell>
          <cell r="R9994">
            <v>2381</v>
          </cell>
          <cell r="S9994">
            <v>1</v>
          </cell>
          <cell r="T9994" t="str">
            <v>Lanus Oeste</v>
          </cell>
          <cell r="U9994" t="str">
            <v>Lanus</v>
          </cell>
          <cell r="V9994">
            <v>1824</v>
          </cell>
          <cell r="W9994" t="str">
            <v>Gran Buenos Aires</v>
          </cell>
          <cell r="Y9994" t="str">
            <v>SIN CARGO (CABA Y GRAN PARTE DE GBA)</v>
          </cell>
          <cell r="Z9994" t="str">
            <v>Mercado Pago</v>
          </cell>
          <cell r="AA9994" t="str">
            <v>STEPHANIE</v>
          </cell>
          <cell r="AD9994">
            <v>43974</v>
          </cell>
          <cell r="AE9994">
            <v>43977</v>
          </cell>
          <cell r="AF9994" t="str">
            <v>INFUSOR DE TE</v>
          </cell>
          <cell r="AG9994">
            <v>154</v>
          </cell>
          <cell r="AH9994">
            <v>1</v>
          </cell>
          <cell r="AI9994" t="str">
            <v>046BA4757</v>
          </cell>
          <cell r="AJ9994" t="str">
            <v>Móvil</v>
          </cell>
          <cell r="AK9994" t="str">
            <v xml:space="preserve">LLEGA EL 27-05 ENTRE 8 Y 17 HORAS </v>
          </cell>
          <cell r="AL9994">
            <v>1338813305</v>
          </cell>
          <cell r="AM9994">
            <v>207026001</v>
          </cell>
          <cell r="AN9994" t="str">
            <v>Sí</v>
          </cell>
        </row>
        <row r="9995">
          <cell r="A9995">
            <v>308</v>
          </cell>
          <cell r="B9995" t="str">
            <v>geraldine.coria.96@hotmail.com</v>
          </cell>
          <cell r="AF9995" t="str">
            <v>CESTO DE BASURA ACERO INOXIDABLE 5L</v>
          </cell>
          <cell r="AG9995" t="str">
            <v>1385.48</v>
          </cell>
          <cell r="AH9995">
            <v>1</v>
          </cell>
          <cell r="AI9995" t="str">
            <v>TA7996</v>
          </cell>
          <cell r="AN9995" t="str">
            <v>Sí</v>
          </cell>
        </row>
        <row r="9996">
          <cell r="A9996">
            <v>308</v>
          </cell>
          <cell r="B9996" t="str">
            <v>geraldine.coria.96@hotmail.com</v>
          </cell>
          <cell r="AF9996" t="str">
            <v>PUFF REDONDO CHICO COLOR GRIS DE 30CM Y 30H</v>
          </cell>
          <cell r="AG9996" t="str">
            <v>1806.31</v>
          </cell>
          <cell r="AH9996">
            <v>1</v>
          </cell>
          <cell r="AI9996" t="str">
            <v>AS7256</v>
          </cell>
          <cell r="AN9996" t="str">
            <v>Sí</v>
          </cell>
        </row>
        <row r="9997">
          <cell r="A9997">
            <v>307</v>
          </cell>
          <cell r="B9997" t="str">
            <v>mariadelosangelesortiztorres1@gmail.com</v>
          </cell>
          <cell r="C9997">
            <v>43974</v>
          </cell>
          <cell r="D9997" t="str">
            <v>Abierta</v>
          </cell>
          <cell r="E9997" t="str">
            <v>Recibido</v>
          </cell>
          <cell r="F9997" t="str">
            <v>Enviado</v>
          </cell>
          <cell r="G9997" t="str">
            <v>ARS</v>
          </cell>
          <cell r="H9997" t="str">
            <v>2564.38</v>
          </cell>
          <cell r="I9997" t="str">
            <v>384.66</v>
          </cell>
          <cell r="J9997">
            <v>0</v>
          </cell>
          <cell r="K9997" t="str">
            <v>2179.72</v>
          </cell>
          <cell r="L9997" t="str">
            <v>Ángeles Ortiz</v>
          </cell>
          <cell r="M9997">
            <v>31168481</v>
          </cell>
          <cell r="N9997">
            <v>66317907</v>
          </cell>
          <cell r="O9997" t="str">
            <v>Ángeles Ortiz</v>
          </cell>
          <cell r="P9997">
            <v>66317907</v>
          </cell>
          <cell r="Q9997" t="str">
            <v>Av libertador</v>
          </cell>
          <cell r="R9997">
            <v>5515</v>
          </cell>
          <cell r="S9997" t="str">
            <v>7A</v>
          </cell>
          <cell r="T9997" t="str">
            <v>Belgrano</v>
          </cell>
          <cell r="U9997" t="str">
            <v>Caba</v>
          </cell>
          <cell r="V9997">
            <v>1426</v>
          </cell>
          <cell r="W9997" t="str">
            <v>Capital Federal</v>
          </cell>
          <cell r="Y9997" t="str">
            <v>SIN CARGO (CABA Y GRAN PARTE DE GBA)</v>
          </cell>
          <cell r="Z9997" t="str">
            <v>Mercado Pago</v>
          </cell>
          <cell r="AA9997" t="str">
            <v>STEPHANIE</v>
          </cell>
          <cell r="AB9997" t="str">
            <v xml:space="preserve">Dejar el pedido en la guardia del edificio </v>
          </cell>
          <cell r="AD9997">
            <v>43974</v>
          </cell>
          <cell r="AE9997">
            <v>43977</v>
          </cell>
          <cell r="AF9997" t="str">
            <v>ESPECIERO 6 PIEZAS DE ACERO INOXIDABLE 20X20 CM</v>
          </cell>
          <cell r="AG9997" t="str">
            <v>1534.74</v>
          </cell>
          <cell r="AH9997">
            <v>1</v>
          </cell>
          <cell r="AI9997" t="str">
            <v>BA8194</v>
          </cell>
          <cell r="AJ9997" t="str">
            <v>Móvil</v>
          </cell>
          <cell r="AK9997" t="str">
            <v xml:space="preserve">LLEGA EL 27-05 ENTRE 8 Y 17 HORAS </v>
          </cell>
          <cell r="AL9997">
            <v>1338802662</v>
          </cell>
          <cell r="AM9997">
            <v>207029218</v>
          </cell>
          <cell r="AN9997" t="str">
            <v>Sí</v>
          </cell>
        </row>
        <row r="9998">
          <cell r="A9998">
            <v>307</v>
          </cell>
          <cell r="B9998" t="str">
            <v>mariadelosangelesortiztorres1@gmail.com</v>
          </cell>
          <cell r="AF9998" t="str">
            <v>BOWL CAPACIDAD 2.5 LTS</v>
          </cell>
          <cell r="AG9998" t="str">
            <v>216.7</v>
          </cell>
          <cell r="AH9998">
            <v>1</v>
          </cell>
          <cell r="AI9998" t="str">
            <v>BP02001</v>
          </cell>
          <cell r="AN9998" t="str">
            <v>Sí</v>
          </cell>
        </row>
        <row r="9999">
          <cell r="A9999">
            <v>307</v>
          </cell>
          <cell r="B9999" t="str">
            <v>mariadelosangelesortiztorres1@gmail.com</v>
          </cell>
          <cell r="AF9999" t="str">
            <v>MOLDE TARTERA 27 CM DIAM</v>
          </cell>
          <cell r="AG9999" t="str">
            <v>281.8</v>
          </cell>
          <cell r="AH9999">
            <v>1</v>
          </cell>
          <cell r="AI9999" t="str">
            <v>046BA4836 CON EL 15%</v>
          </cell>
          <cell r="AN9999" t="str">
            <v>Sí</v>
          </cell>
        </row>
        <row r="10000">
          <cell r="A10000">
            <v>307</v>
          </cell>
          <cell r="B10000" t="str">
            <v>mariadelosangelesortiztorres1@gmail.com</v>
          </cell>
          <cell r="AF10000" t="str">
            <v>MOLDE BUDINERA</v>
          </cell>
          <cell r="AG10000" t="str">
            <v>442.2</v>
          </cell>
          <cell r="AH10000">
            <v>1</v>
          </cell>
          <cell r="AI10000" t="str">
            <v>046BA4829</v>
          </cell>
          <cell r="AN10000" t="str">
            <v>Sí</v>
          </cell>
        </row>
        <row r="10001">
          <cell r="A10001">
            <v>307</v>
          </cell>
          <cell r="B10001" t="str">
            <v>mariadelosangelesortiztorres1@gmail.com</v>
          </cell>
          <cell r="AF10001" t="str">
            <v>ESPATULAS PLASTICO</v>
          </cell>
          <cell r="AG10001" t="str">
            <v>88.94</v>
          </cell>
          <cell r="AH10001">
            <v>1</v>
          </cell>
          <cell r="AI10001" t="str">
            <v>019BA7572BA</v>
          </cell>
          <cell r="AN10001" t="str">
            <v>Sí</v>
          </cell>
        </row>
        <row r="10002">
          <cell r="A10002">
            <v>306</v>
          </cell>
          <cell r="B10002" t="str">
            <v>lourdescea23@gmail.com</v>
          </cell>
          <cell r="C10002">
            <v>43974</v>
          </cell>
          <cell r="D10002" t="str">
            <v>Abierta</v>
          </cell>
          <cell r="E10002" t="str">
            <v>Recibido</v>
          </cell>
          <cell r="F10002" t="str">
            <v>Enviado</v>
          </cell>
          <cell r="G10002" t="str">
            <v>ARS</v>
          </cell>
          <cell r="H10002" t="str">
            <v>1292.81</v>
          </cell>
          <cell r="I10002">
            <v>0</v>
          </cell>
          <cell r="J10002">
            <v>0</v>
          </cell>
          <cell r="K10002" t="str">
            <v>1292.81</v>
          </cell>
          <cell r="L10002" t="str">
            <v>Lourdes Cea</v>
          </cell>
          <cell r="M10002">
            <v>43871444</v>
          </cell>
          <cell r="N10002">
            <v>1160584733</v>
          </cell>
          <cell r="O10002" t="str">
            <v>Lourdes Cea</v>
          </cell>
          <cell r="P10002">
            <v>1160584733</v>
          </cell>
          <cell r="Q10002" t="str">
            <v>Neuquen</v>
          </cell>
          <cell r="R10002">
            <v>1835</v>
          </cell>
          <cell r="S10002" t="str">
            <v>piso 7</v>
          </cell>
          <cell r="T10002" t="str">
            <v>Flores</v>
          </cell>
          <cell r="U10002" t="str">
            <v>Caba</v>
          </cell>
          <cell r="V10002">
            <v>1406</v>
          </cell>
          <cell r="W10002" t="str">
            <v>Capital Federal</v>
          </cell>
          <cell r="Y10002" t="str">
            <v>SIN CARGO (CABA Y GRAN PARTE DE GBA)</v>
          </cell>
          <cell r="Z10002" t="str">
            <v>Mercado Pago</v>
          </cell>
          <cell r="AB10002" t="str">
            <v xml:space="preserve">código: stephanie </v>
          </cell>
          <cell r="AD10002">
            <v>43974</v>
          </cell>
          <cell r="AE10002">
            <v>43977</v>
          </cell>
          <cell r="AF10002" t="str">
            <v>RALLADOR LDE CITTRICOS LARGO C/MANGO PROTECTOR</v>
          </cell>
          <cell r="AG10002" t="str">
            <v>652.29</v>
          </cell>
          <cell r="AH10002">
            <v>1</v>
          </cell>
          <cell r="AI10002" t="str">
            <v>046BA6854</v>
          </cell>
          <cell r="AJ10002" t="str">
            <v>Móvil</v>
          </cell>
          <cell r="AK10002" t="str">
            <v xml:space="preserve">LLEGA EL 28-05 ENTRE 8 Y 17 HORAS </v>
          </cell>
          <cell r="AL10002">
            <v>1338801186</v>
          </cell>
          <cell r="AM10002">
            <v>207016147</v>
          </cell>
          <cell r="AN10002" t="str">
            <v>Sí</v>
          </cell>
        </row>
        <row r="10003">
          <cell r="A10003">
            <v>306</v>
          </cell>
          <cell r="B10003" t="str">
            <v>lourdescea23@gmail.com</v>
          </cell>
          <cell r="AF10003" t="str">
            <v>ESPEJO CON BASE DE MADERA MARRON CLARO 25.5 X 15 CM</v>
          </cell>
          <cell r="AG10003" t="str">
            <v>640.52</v>
          </cell>
          <cell r="AH10003">
            <v>1</v>
          </cell>
          <cell r="AI10003" t="str">
            <v>DE7595</v>
          </cell>
          <cell r="AN10003" t="str">
            <v>Sí</v>
          </cell>
        </row>
        <row r="10004">
          <cell r="A10004">
            <v>305</v>
          </cell>
          <cell r="B10004" t="str">
            <v>may.barrionuevo96@gmail.com</v>
          </cell>
          <cell r="C10004">
            <v>43974</v>
          </cell>
          <cell r="D10004" t="str">
            <v>Abierta</v>
          </cell>
          <cell r="E10004" t="str">
            <v>Recibido</v>
          </cell>
          <cell r="F10004" t="str">
            <v>Enviado</v>
          </cell>
          <cell r="G10004" t="str">
            <v>ARS</v>
          </cell>
          <cell r="H10004" t="str">
            <v>3988.2</v>
          </cell>
          <cell r="I10004" t="str">
            <v>328.38</v>
          </cell>
          <cell r="J10004">
            <v>0</v>
          </cell>
          <cell r="K10004" t="str">
            <v>3659.81</v>
          </cell>
          <cell r="L10004" t="str">
            <v>Beatriz Indaverea</v>
          </cell>
          <cell r="M10004">
            <v>39801739</v>
          </cell>
          <cell r="N10004">
            <v>1138856538</v>
          </cell>
          <cell r="O10004" t="str">
            <v>Beatriz Indaverea</v>
          </cell>
          <cell r="P10004">
            <v>1138856538</v>
          </cell>
          <cell r="Q10004" t="str">
            <v>Mitre</v>
          </cell>
          <cell r="R10004">
            <v>760</v>
          </cell>
          <cell r="U10004" t="str">
            <v>Cañuelas</v>
          </cell>
          <cell r="V10004">
            <v>1417</v>
          </cell>
          <cell r="W10004" t="str">
            <v>Capital Federal</v>
          </cell>
          <cell r="Y10004" t="str">
            <v>SIN CARGO (CABA Y GRAN PARTE DE GBA)</v>
          </cell>
          <cell r="Z10004" t="str">
            <v>Mercado Pago</v>
          </cell>
          <cell r="AA10004" t="str">
            <v>STEPHANIE</v>
          </cell>
          <cell r="AD10004">
            <v>43974</v>
          </cell>
          <cell r="AE10004">
            <v>43977</v>
          </cell>
          <cell r="AF10004" t="str">
            <v>RALLADOR 4 LADOS</v>
          </cell>
          <cell r="AG10004" t="str">
            <v>511.85</v>
          </cell>
          <cell r="AH10004">
            <v>1</v>
          </cell>
          <cell r="AI10004" t="str">
            <v>BA7388</v>
          </cell>
          <cell r="AJ10004" t="str">
            <v>Móvil</v>
          </cell>
          <cell r="AK10004" t="str">
            <v xml:space="preserve">LLEGA EL 27-05 ENTRE 8 Y 17 HORAS </v>
          </cell>
          <cell r="AL10004">
            <v>1338800605</v>
          </cell>
          <cell r="AM10004">
            <v>207034571</v>
          </cell>
          <cell r="AN10004" t="str">
            <v>Sí</v>
          </cell>
        </row>
        <row r="10005">
          <cell r="A10005">
            <v>305</v>
          </cell>
          <cell r="B10005" t="str">
            <v>may.barrionuevo96@gmail.com</v>
          </cell>
          <cell r="AF10005" t="str">
            <v>DESTAPADOR - SACACORCHOS</v>
          </cell>
          <cell r="AG10005" t="str">
            <v>134.84</v>
          </cell>
          <cell r="AH10005">
            <v>1</v>
          </cell>
          <cell r="AI10005" t="str">
            <v>BA4791</v>
          </cell>
          <cell r="AN10005" t="str">
            <v>Sí</v>
          </cell>
        </row>
        <row r="10006">
          <cell r="A10006">
            <v>305</v>
          </cell>
          <cell r="B10006" t="str">
            <v>may.barrionuevo96@gmail.com</v>
          </cell>
          <cell r="AF10006" t="str">
            <v>INFUSOR DE TE</v>
          </cell>
          <cell r="AG10006">
            <v>154</v>
          </cell>
          <cell r="AH10006">
            <v>1</v>
          </cell>
          <cell r="AI10006" t="str">
            <v>046BA4757</v>
          </cell>
          <cell r="AN10006" t="str">
            <v>Sí</v>
          </cell>
        </row>
        <row r="10007">
          <cell r="A10007">
            <v>305</v>
          </cell>
          <cell r="B10007" t="str">
            <v>may.barrionuevo96@gmail.com</v>
          </cell>
          <cell r="AF10007" t="str">
            <v>BOTELLA ESTAMPA PERMANENTE</v>
          </cell>
          <cell r="AG10007" t="str">
            <v>126.5</v>
          </cell>
          <cell r="AH10007">
            <v>3</v>
          </cell>
          <cell r="AI10007" t="str">
            <v>BOTEST</v>
          </cell>
          <cell r="AN10007" t="str">
            <v>Sí</v>
          </cell>
        </row>
        <row r="10008">
          <cell r="A10008">
            <v>305</v>
          </cell>
          <cell r="B10008" t="str">
            <v>may.barrionuevo96@gmail.com</v>
          </cell>
          <cell r="AF10008" t="str">
            <v>ESPATULAS PLASTICO</v>
          </cell>
          <cell r="AG10008" t="str">
            <v>88.94</v>
          </cell>
          <cell r="AH10008">
            <v>1</v>
          </cell>
          <cell r="AI10008" t="str">
            <v>019BA7572BA</v>
          </cell>
          <cell r="AN10008" t="str">
            <v>Sí</v>
          </cell>
        </row>
        <row r="10009">
          <cell r="A10009">
            <v>305</v>
          </cell>
          <cell r="B10009" t="str">
            <v>may.barrionuevo96@gmail.com</v>
          </cell>
          <cell r="AF10009" t="str">
            <v>TABLA BLANCA 35.5 CM DIAM</v>
          </cell>
          <cell r="AG10009" t="str">
            <v>337.58</v>
          </cell>
          <cell r="AH10009">
            <v>1</v>
          </cell>
          <cell r="AI10009" t="str">
            <v>42BA1021</v>
          </cell>
          <cell r="AN10009" t="str">
            <v>Sí</v>
          </cell>
        </row>
        <row r="10010">
          <cell r="A10010">
            <v>305</v>
          </cell>
          <cell r="B10010" t="str">
            <v>may.barrionuevo96@gmail.com</v>
          </cell>
          <cell r="AF10010" t="str">
            <v>COLADOR BALLENA 32CM X 10.5CM</v>
          </cell>
          <cell r="AG10010" t="str">
            <v>144.56</v>
          </cell>
          <cell r="AH10010">
            <v>1</v>
          </cell>
          <cell r="AI10010" t="str">
            <v>019BA7571</v>
          </cell>
          <cell r="AN10010" t="str">
            <v>Sí</v>
          </cell>
        </row>
        <row r="10011">
          <cell r="A10011">
            <v>305</v>
          </cell>
          <cell r="B10011" t="str">
            <v>may.barrionuevo96@gmail.com</v>
          </cell>
          <cell r="AF10011" t="str">
            <v>RALLADOR DE MANO MEDIANO 20 CM</v>
          </cell>
          <cell r="AG10011" t="str">
            <v>43.87</v>
          </cell>
          <cell r="AH10011">
            <v>1</v>
          </cell>
          <cell r="AI10011" t="str">
            <v>BA7382</v>
          </cell>
          <cell r="AN10011" t="str">
            <v>Sí</v>
          </cell>
        </row>
        <row r="10012">
          <cell r="A10012">
            <v>305</v>
          </cell>
          <cell r="B10012" t="str">
            <v>may.barrionuevo96@gmail.com</v>
          </cell>
          <cell r="AF10012" t="str">
            <v>SET: BALDE CENTRIFUGADOR + 1 TRAPEADOR CON MOPA+ REPUESTO MOPA</v>
          </cell>
          <cell r="AG10012">
            <v>1799</v>
          </cell>
          <cell r="AH10012">
            <v>1</v>
          </cell>
          <cell r="AI10012" t="str">
            <v>046LI6698</v>
          </cell>
          <cell r="AN10012" t="str">
            <v>Sí</v>
          </cell>
        </row>
        <row r="10013">
          <cell r="A10013">
            <v>305</v>
          </cell>
          <cell r="B10013" t="str">
            <v>may.barrionuevo96@gmail.com</v>
          </cell>
          <cell r="AF10013" t="str">
            <v>BROCHES BLISTER X 12 GRIP ARRIBA</v>
          </cell>
          <cell r="AG10013" t="str">
            <v>197.03</v>
          </cell>
          <cell r="AH10013">
            <v>2</v>
          </cell>
          <cell r="AI10013" t="str">
            <v>046BR5388</v>
          </cell>
          <cell r="AN10013" t="str">
            <v>Sí</v>
          </cell>
        </row>
        <row r="10014">
          <cell r="A10014">
            <v>304</v>
          </cell>
          <cell r="B10014" t="str">
            <v>agustinadacunda@hotmail.com</v>
          </cell>
          <cell r="C10014">
            <v>43974</v>
          </cell>
          <cell r="D10014" t="str">
            <v>Abierta</v>
          </cell>
          <cell r="E10014" t="str">
            <v>Recibido</v>
          </cell>
          <cell r="F10014" t="str">
            <v>Enviado</v>
          </cell>
          <cell r="G10014" t="str">
            <v>ARS</v>
          </cell>
          <cell r="H10014" t="str">
            <v>1794.41</v>
          </cell>
          <cell r="I10014" t="str">
            <v>269.16</v>
          </cell>
          <cell r="J10014">
            <v>0</v>
          </cell>
          <cell r="K10014" t="str">
            <v>1525.25</v>
          </cell>
          <cell r="L10014" t="str">
            <v>Agustina Dacunda</v>
          </cell>
          <cell r="M10014">
            <v>36275343</v>
          </cell>
          <cell r="N10014">
            <v>65246249</v>
          </cell>
          <cell r="O10014" t="str">
            <v>Agustina Dacunda</v>
          </cell>
          <cell r="P10014">
            <v>65246249</v>
          </cell>
          <cell r="Q10014" t="str">
            <v>Pichincha</v>
          </cell>
          <cell r="R10014">
            <v>563</v>
          </cell>
          <cell r="S10014" t="str">
            <v>3 J</v>
          </cell>
          <cell r="T10014" t="str">
            <v>Balvanera</v>
          </cell>
          <cell r="U10014" t="str">
            <v>Caba</v>
          </cell>
          <cell r="V10014">
            <v>1219</v>
          </cell>
          <cell r="W10014" t="str">
            <v>Capital Federal</v>
          </cell>
          <cell r="Y10014" t="str">
            <v>SIN CARGO (CABA Y GRAN PARTE DE GBA)</v>
          </cell>
          <cell r="Z10014" t="str">
            <v>Mercado Pago</v>
          </cell>
          <cell r="AA10014" t="str">
            <v>STEPHANIE</v>
          </cell>
          <cell r="AD10014">
            <v>43974</v>
          </cell>
          <cell r="AE10014">
            <v>43977</v>
          </cell>
          <cell r="AF10014" t="str">
            <v>RALLADOR DE MANO GRUESO 20 CM</v>
          </cell>
          <cell r="AG10014" t="str">
            <v>49.99</v>
          </cell>
          <cell r="AH10014">
            <v>1</v>
          </cell>
          <cell r="AI10014" t="str">
            <v>BA7383</v>
          </cell>
          <cell r="AJ10014" t="str">
            <v>Móvil</v>
          </cell>
          <cell r="AK10014" t="str">
            <v xml:space="preserve">LLEGA EL 28-05 ENTRE 8 Y 17 HORAS </v>
          </cell>
          <cell r="AL10014">
            <v>1338797630</v>
          </cell>
          <cell r="AM10014">
            <v>207027705</v>
          </cell>
          <cell r="AN10014" t="str">
            <v>Sí</v>
          </cell>
        </row>
        <row r="10015">
          <cell r="A10015">
            <v>304</v>
          </cell>
          <cell r="B10015" t="str">
            <v>agustinadacunda@hotmail.com</v>
          </cell>
          <cell r="AF10015" t="str">
            <v>COLADOR ACERO 26X9CM</v>
          </cell>
          <cell r="AG10015" t="str">
            <v>652.29</v>
          </cell>
          <cell r="AH10015">
            <v>1</v>
          </cell>
          <cell r="AI10015" t="str">
            <v>046BA8164</v>
          </cell>
          <cell r="AN10015" t="str">
            <v>Sí</v>
          </cell>
        </row>
        <row r="10016">
          <cell r="A10016">
            <v>304</v>
          </cell>
          <cell r="B10016" t="str">
            <v>agustinadacunda@hotmail.com</v>
          </cell>
          <cell r="AF10016" t="str">
            <v>TIMER PINGUINOS 4 COLORES 7 CM</v>
          </cell>
          <cell r="AG10016" t="str">
            <v>442.54</v>
          </cell>
          <cell r="AH10016">
            <v>1</v>
          </cell>
          <cell r="AI10016" t="str">
            <v>BA7546</v>
          </cell>
          <cell r="AN10016" t="str">
            <v>Sí</v>
          </cell>
        </row>
        <row r="10017">
          <cell r="A10017">
            <v>304</v>
          </cell>
          <cell r="B10017" t="str">
            <v>agustinadacunda@hotmail.com</v>
          </cell>
          <cell r="AF10017" t="str">
            <v>FRUTERA ACERO INOXIDABLE 24.5 CM</v>
          </cell>
          <cell r="AG10017" t="str">
            <v>649.59</v>
          </cell>
          <cell r="AH10017">
            <v>1</v>
          </cell>
          <cell r="AI10017">
            <v>3462</v>
          </cell>
          <cell r="AN10017" t="str">
            <v>Sí</v>
          </cell>
        </row>
        <row r="10018">
          <cell r="A10018">
            <v>303</v>
          </cell>
          <cell r="B10018" t="str">
            <v>evetorchinsky@gmail.com</v>
          </cell>
          <cell r="C10018">
            <v>43974</v>
          </cell>
          <cell r="D10018" t="str">
            <v>Abierta</v>
          </cell>
          <cell r="E10018" t="str">
            <v>Recibido</v>
          </cell>
          <cell r="F10018" t="str">
            <v>Enviado</v>
          </cell>
          <cell r="G10018" t="str">
            <v>ARS</v>
          </cell>
          <cell r="H10018" t="str">
            <v>4112.79</v>
          </cell>
          <cell r="I10018" t="str">
            <v>616.92</v>
          </cell>
          <cell r="J10018">
            <v>0</v>
          </cell>
          <cell r="K10018" t="str">
            <v>3495.87</v>
          </cell>
          <cell r="L10018" t="str">
            <v>Evelyn Torchinsky</v>
          </cell>
          <cell r="M10018">
            <v>36320989</v>
          </cell>
          <cell r="N10018">
            <v>1169400666</v>
          </cell>
          <cell r="O10018" t="str">
            <v>Evelyn Torchinsky</v>
          </cell>
          <cell r="P10018">
            <v>1169400666</v>
          </cell>
          <cell r="Q10018" t="str">
            <v>Guise</v>
          </cell>
          <cell r="R10018">
            <v>1695</v>
          </cell>
          <cell r="S10018" t="str">
            <v>3D</v>
          </cell>
          <cell r="T10018" t="str">
            <v>Palermo</v>
          </cell>
          <cell r="U10018" t="str">
            <v>Caba</v>
          </cell>
          <cell r="V10018">
            <v>1425</v>
          </cell>
          <cell r="W10018" t="str">
            <v>Capital Federal</v>
          </cell>
          <cell r="Y10018" t="str">
            <v>SIN CARGO (CABA Y GRAN PARTE DE GBA)</v>
          </cell>
          <cell r="Z10018" t="str">
            <v>Mercado Pago</v>
          </cell>
          <cell r="AA10018" t="str">
            <v>STEPHANIE</v>
          </cell>
          <cell r="AD10018">
            <v>43974</v>
          </cell>
          <cell r="AE10018">
            <v>43983</v>
          </cell>
          <cell r="AF10018" t="str">
            <v>PERCHERO DE PIE EXHIBIDOR NORDICO ESCANDINAVO</v>
          </cell>
          <cell r="AG10018" t="str">
            <v>4112.79</v>
          </cell>
          <cell r="AH10018">
            <v>1</v>
          </cell>
          <cell r="AI10018" t="str">
            <v>ML0001</v>
          </cell>
          <cell r="AJ10018" t="str">
            <v>Móvil</v>
          </cell>
          <cell r="AK10018" t="str">
            <v>LLEGA 03-06 ENTRE 8 Y 17 HORAS!</v>
          </cell>
          <cell r="AL10018">
            <v>1338787942</v>
          </cell>
          <cell r="AM10018">
            <v>207021852</v>
          </cell>
          <cell r="AN10018" t="str">
            <v>Sí</v>
          </cell>
        </row>
        <row r="10019">
          <cell r="A10019">
            <v>302</v>
          </cell>
          <cell r="B10019" t="str">
            <v>fededamico8@hotmail.com</v>
          </cell>
          <cell r="C10019">
            <v>43974</v>
          </cell>
          <cell r="D10019" t="str">
            <v>Cancelada</v>
          </cell>
          <cell r="E10019" t="str">
            <v>Recibido</v>
          </cell>
          <cell r="F10019" t="str">
            <v>No está empaquetado</v>
          </cell>
          <cell r="G10019" t="str">
            <v>ARS</v>
          </cell>
          <cell r="H10019" t="str">
            <v>4112.79</v>
          </cell>
          <cell r="I10019" t="str">
            <v>616.92</v>
          </cell>
          <cell r="J10019">
            <v>0</v>
          </cell>
          <cell r="K10019" t="str">
            <v>3495.87</v>
          </cell>
          <cell r="L10019" t="str">
            <v>Federico D'Amico</v>
          </cell>
          <cell r="M10019">
            <v>37986181</v>
          </cell>
          <cell r="N10019">
            <v>111559900639</v>
          </cell>
          <cell r="O10019" t="str">
            <v>Federico D'Amico</v>
          </cell>
          <cell r="P10019">
            <v>111559900639</v>
          </cell>
          <cell r="Q10019" t="str">
            <v>Caracas</v>
          </cell>
          <cell r="R10019">
            <v>2734</v>
          </cell>
          <cell r="S10019">
            <v>0.20833333333333334</v>
          </cell>
          <cell r="U10019" t="str">
            <v>Martinez</v>
          </cell>
          <cell r="V10019">
            <v>1640</v>
          </cell>
          <cell r="W10019" t="str">
            <v>Gran Buenos Aires</v>
          </cell>
          <cell r="Y10019" t="str">
            <v>SIN CARGO (CABA Y GRAN PARTE DE GBA)</v>
          </cell>
          <cell r="Z10019" t="str">
            <v>Mercado Pago</v>
          </cell>
          <cell r="AA10019" t="str">
            <v>STEPHANIE</v>
          </cell>
          <cell r="AB10019" t="str">
            <v>Necesitaria pedirlo con dos estantes. Se puede?</v>
          </cell>
          <cell r="AD10019">
            <v>43974</v>
          </cell>
          <cell r="AF10019" t="str">
            <v>PERCHERO DE PIE EXHIBIDOR NORDICO ESCANDINAVO</v>
          </cell>
          <cell r="AG10019" t="str">
            <v>4112.79</v>
          </cell>
          <cell r="AH10019">
            <v>1</v>
          </cell>
          <cell r="AI10019" t="str">
            <v>ML0001</v>
          </cell>
          <cell r="AJ10019" t="str">
            <v>Móvil</v>
          </cell>
          <cell r="AK10019" t="str">
            <v/>
          </cell>
          <cell r="AL10019">
            <v>1338787795</v>
          </cell>
          <cell r="AM10019">
            <v>207030340</v>
          </cell>
          <cell r="AN10019" t="str">
            <v>Sí</v>
          </cell>
        </row>
        <row r="10020">
          <cell r="A10020">
            <v>301</v>
          </cell>
          <cell r="B10020" t="str">
            <v>lulagr@hotmail.com</v>
          </cell>
          <cell r="C10020">
            <v>43974</v>
          </cell>
          <cell r="D10020" t="str">
            <v>Abierta</v>
          </cell>
          <cell r="E10020" t="str">
            <v>Recibido</v>
          </cell>
          <cell r="F10020" t="str">
            <v>Enviado</v>
          </cell>
          <cell r="G10020" t="str">
            <v>ARS</v>
          </cell>
          <cell r="H10020">
            <v>2499</v>
          </cell>
          <cell r="I10020">
            <v>0</v>
          </cell>
          <cell r="J10020">
            <v>0</v>
          </cell>
          <cell r="K10020">
            <v>2499</v>
          </cell>
          <cell r="L10020" t="str">
            <v>Ludmila Ramos</v>
          </cell>
          <cell r="M10020">
            <v>32654942</v>
          </cell>
          <cell r="N10020">
            <v>1165821794</v>
          </cell>
          <cell r="O10020" t="str">
            <v>Ludmila Ramos</v>
          </cell>
          <cell r="P10020">
            <v>1165821794</v>
          </cell>
          <cell r="Q10020" t="str">
            <v>Roma</v>
          </cell>
          <cell r="R10020">
            <v>2553</v>
          </cell>
          <cell r="S10020" t="str">
            <v>Timbre 1</v>
          </cell>
          <cell r="T10020" t="str">
            <v>Remedios de Escalada</v>
          </cell>
          <cell r="U10020" t="str">
            <v>Lanus</v>
          </cell>
          <cell r="V10020">
            <v>1826</v>
          </cell>
          <cell r="W10020" t="str">
            <v>Gran Buenos Aires</v>
          </cell>
          <cell r="Y10020" t="str">
            <v>SIN CARGO (CABA Y GRAN PARTE DE GBA)</v>
          </cell>
          <cell r="Z10020" t="str">
            <v>Mercado Pago</v>
          </cell>
          <cell r="AD10020">
            <v>43974</v>
          </cell>
          <cell r="AE10020">
            <v>43977</v>
          </cell>
          <cell r="AF10020" t="str">
            <v>PROMO: KIT DE COCINA!</v>
          </cell>
          <cell r="AG10020">
            <v>2499</v>
          </cell>
          <cell r="AH10020">
            <v>1</v>
          </cell>
          <cell r="AI10020" t="str">
            <v>046BA4829//046BA4836//046BA4824//046BA4825//019BA7572BA//046BA3323//BA7382//046BA4830</v>
          </cell>
          <cell r="AJ10020" t="str">
            <v>Móvil</v>
          </cell>
          <cell r="AK10020" t="str">
            <v xml:space="preserve">LLEGA EL 27-05 ENTRE 8 Y 17 HORAS </v>
          </cell>
          <cell r="AL10020">
            <v>1338781968</v>
          </cell>
          <cell r="AM10020">
            <v>207022361</v>
          </cell>
          <cell r="AN10020" t="str">
            <v>Sí</v>
          </cell>
        </row>
        <row r="10021">
          <cell r="A10021">
            <v>300</v>
          </cell>
          <cell r="B10021" t="str">
            <v>laravictorero1@gmail.com</v>
          </cell>
          <cell r="C10021">
            <v>43974</v>
          </cell>
          <cell r="D10021" t="str">
            <v>Abierta</v>
          </cell>
          <cell r="E10021" t="str">
            <v>Recibido</v>
          </cell>
          <cell r="F10021" t="str">
            <v>Enviado</v>
          </cell>
          <cell r="G10021" t="str">
            <v>ARS</v>
          </cell>
          <cell r="H10021" t="str">
            <v>531.14</v>
          </cell>
          <cell r="I10021" t="str">
            <v>79.67</v>
          </cell>
          <cell r="J10021">
            <v>0</v>
          </cell>
          <cell r="K10021" t="str">
            <v>451.47</v>
          </cell>
          <cell r="L10021" t="str">
            <v>Lara Victorero</v>
          </cell>
          <cell r="M10021">
            <v>41332009</v>
          </cell>
          <cell r="N10021">
            <v>1132804513</v>
          </cell>
          <cell r="O10021" t="str">
            <v>Lara Victorero</v>
          </cell>
          <cell r="P10021">
            <v>1132804513</v>
          </cell>
          <cell r="Q10021" t="str">
            <v>Navarro</v>
          </cell>
          <cell r="R10021">
            <v>2037</v>
          </cell>
          <cell r="U10021" t="str">
            <v>Castelar</v>
          </cell>
          <cell r="V10021">
            <v>1712</v>
          </cell>
          <cell r="W10021" t="str">
            <v>Gran Buenos Aires</v>
          </cell>
          <cell r="Y10021" t="str">
            <v>SIN CARGO (CABA Y GRAN PARTE DE GBA)</v>
          </cell>
          <cell r="Z10021" t="str">
            <v>Mercado Pago</v>
          </cell>
          <cell r="AA10021" t="str">
            <v>STEPHANIE</v>
          </cell>
          <cell r="AB10021" t="str">
            <v xml:space="preserve">Espatula Rosa o Roja. Gracias! </v>
          </cell>
          <cell r="AD10021">
            <v>43974</v>
          </cell>
          <cell r="AE10021">
            <v>43977</v>
          </cell>
          <cell r="AF10021" t="str">
            <v>MOLDE BUDINERA</v>
          </cell>
          <cell r="AG10021" t="str">
            <v>442.2</v>
          </cell>
          <cell r="AH10021">
            <v>1</v>
          </cell>
          <cell r="AI10021" t="str">
            <v>046BA4829</v>
          </cell>
          <cell r="AJ10021" t="str">
            <v>Móvil</v>
          </cell>
          <cell r="AK10021" t="str">
            <v xml:space="preserve">LLEGA EL 27-05 ENTRE 8 Y 17 HORAS </v>
          </cell>
          <cell r="AL10021">
            <v>1338768494</v>
          </cell>
          <cell r="AM10021">
            <v>207010946</v>
          </cell>
          <cell r="AN10021" t="str">
            <v>Sí</v>
          </cell>
        </row>
        <row r="10022">
          <cell r="A10022">
            <v>300</v>
          </cell>
          <cell r="B10022" t="str">
            <v>laravictorero1@gmail.com</v>
          </cell>
          <cell r="AF10022" t="str">
            <v>ESPATULAS PLASTICO</v>
          </cell>
          <cell r="AG10022" t="str">
            <v>88.94</v>
          </cell>
          <cell r="AH10022">
            <v>1</v>
          </cell>
          <cell r="AI10022" t="str">
            <v>019BA7572BA</v>
          </cell>
          <cell r="AN10022" t="str">
            <v>Sí</v>
          </cell>
        </row>
        <row r="10023">
          <cell r="A10023">
            <v>299</v>
          </cell>
          <cell r="B10023" t="str">
            <v>spoledo@gmail.com</v>
          </cell>
          <cell r="C10023">
            <v>43974</v>
          </cell>
          <cell r="D10023" t="str">
            <v>Abierta</v>
          </cell>
          <cell r="E10023" t="str">
            <v>Recibido</v>
          </cell>
          <cell r="F10023" t="str">
            <v>Enviado</v>
          </cell>
          <cell r="G10023" t="str">
            <v>ARS</v>
          </cell>
          <cell r="H10023" t="str">
            <v>896.46</v>
          </cell>
          <cell r="I10023" t="str">
            <v>134.47</v>
          </cell>
          <cell r="J10023">
            <v>0</v>
          </cell>
          <cell r="K10023" t="str">
            <v>761.99</v>
          </cell>
          <cell r="L10023" t="str">
            <v>Silvina Poledo</v>
          </cell>
          <cell r="M10023">
            <v>23521060</v>
          </cell>
          <cell r="N10023">
            <v>41793472</v>
          </cell>
          <cell r="O10023" t="str">
            <v>Silvina poledo</v>
          </cell>
          <cell r="P10023">
            <v>41793472</v>
          </cell>
          <cell r="Q10023" t="str">
            <v>Corregidores 1517</v>
          </cell>
          <cell r="R10023">
            <v>1517</v>
          </cell>
          <cell r="T10023" t="str">
            <v>belgrano</v>
          </cell>
          <cell r="U10023" t="str">
            <v>Capital</v>
          </cell>
          <cell r="V10023">
            <v>1424</v>
          </cell>
          <cell r="W10023" t="str">
            <v>Capital Federal</v>
          </cell>
          <cell r="Y10023" t="str">
            <v>SIN CARGO (CABA Y GRAN PARTE DE GBA)</v>
          </cell>
          <cell r="Z10023" t="str">
            <v>Mercado Pago</v>
          </cell>
          <cell r="AA10023" t="str">
            <v>STEPHANIE</v>
          </cell>
          <cell r="AD10023">
            <v>43974</v>
          </cell>
          <cell r="AE10023">
            <v>43978</v>
          </cell>
          <cell r="AF10023" t="str">
            <v>SARTEN FRANCESA AZUL 20 CM ANTIADHERENTE PANELUX</v>
          </cell>
          <cell r="AG10023" t="str">
            <v>896.46</v>
          </cell>
          <cell r="AH10023">
            <v>1</v>
          </cell>
          <cell r="AI10023" t="str">
            <v>PAN73894</v>
          </cell>
          <cell r="AJ10023" t="str">
            <v>Móvil</v>
          </cell>
          <cell r="AK10023" t="str">
            <v>LLEGA 28-05 ENTRE 8 Y 17 HORAS !</v>
          </cell>
          <cell r="AL10023">
            <v>1338768281</v>
          </cell>
          <cell r="AM10023">
            <v>206989587</v>
          </cell>
          <cell r="AN10023" t="str">
            <v>Sí</v>
          </cell>
        </row>
        <row r="10024">
          <cell r="A10024">
            <v>298</v>
          </cell>
          <cell r="B10024" t="str">
            <v>tessypose@gmail.com</v>
          </cell>
          <cell r="C10024">
            <v>43974</v>
          </cell>
          <cell r="D10024" t="str">
            <v>Abierta</v>
          </cell>
          <cell r="E10024" t="str">
            <v>Recibido</v>
          </cell>
          <cell r="F10024" t="str">
            <v>Enviado</v>
          </cell>
          <cell r="G10024" t="str">
            <v>ARS</v>
          </cell>
          <cell r="H10024" t="str">
            <v>4527.38</v>
          </cell>
          <cell r="I10024" t="str">
            <v>679.11</v>
          </cell>
          <cell r="J10024">
            <v>0</v>
          </cell>
          <cell r="K10024" t="str">
            <v>3848.27</v>
          </cell>
          <cell r="L10024" t="str">
            <v>Teresa Pose</v>
          </cell>
          <cell r="M10024">
            <v>42996752</v>
          </cell>
          <cell r="N10024">
            <v>1160455816</v>
          </cell>
          <cell r="O10024" t="str">
            <v>Teresa Pose</v>
          </cell>
          <cell r="P10024">
            <v>1160455816</v>
          </cell>
          <cell r="Q10024" t="str">
            <v>Luis maria campos</v>
          </cell>
          <cell r="R10024">
            <v>1585</v>
          </cell>
          <cell r="S10024">
            <v>4</v>
          </cell>
          <cell r="T10024" t="str">
            <v>Belgrano</v>
          </cell>
          <cell r="U10024" t="str">
            <v>Caba</v>
          </cell>
          <cell r="V10024">
            <v>1426</v>
          </cell>
          <cell r="W10024" t="str">
            <v>Capital Federal</v>
          </cell>
          <cell r="Y10024" t="str">
            <v>SIN CARGO (CABA Y GRAN PARTE DE GBA)</v>
          </cell>
          <cell r="Z10024" t="str">
            <v>Mercado Pago</v>
          </cell>
          <cell r="AA10024" t="str">
            <v>STEPHANIE</v>
          </cell>
          <cell r="AD10024">
            <v>43974</v>
          </cell>
          <cell r="AE10024">
            <v>43983</v>
          </cell>
          <cell r="AF10024" t="str">
            <v>RALLADOR VERDE 20x4 CM</v>
          </cell>
          <cell r="AG10024" t="str">
            <v>414.59</v>
          </cell>
          <cell r="AH10024">
            <v>1</v>
          </cell>
          <cell r="AI10024" t="str">
            <v>BA6436</v>
          </cell>
          <cell r="AJ10024" t="str">
            <v>Móvil</v>
          </cell>
          <cell r="AK10024" t="str">
            <v>LLEGA 02-06 ENTRE 8 Y 17 HORAS!</v>
          </cell>
          <cell r="AL10024">
            <v>1338761348</v>
          </cell>
          <cell r="AM10024">
            <v>207006016</v>
          </cell>
          <cell r="AN10024" t="str">
            <v>Sí</v>
          </cell>
        </row>
        <row r="10025">
          <cell r="A10025">
            <v>298</v>
          </cell>
          <cell r="B10025" t="str">
            <v>tessypose@gmail.com</v>
          </cell>
          <cell r="AF10025" t="str">
            <v>PERCHERO DE PIE EXHIBIDOR NORDICO ESCANDINAVO</v>
          </cell>
          <cell r="AG10025" t="str">
            <v>4112.79</v>
          </cell>
          <cell r="AH10025">
            <v>1</v>
          </cell>
          <cell r="AI10025" t="str">
            <v>ML0001</v>
          </cell>
          <cell r="AN10025" t="str">
            <v>Sí</v>
          </cell>
        </row>
        <row r="10026">
          <cell r="A10026">
            <v>297</v>
          </cell>
          <cell r="B10026" t="str">
            <v>ferrarolucrecia@gmail.com</v>
          </cell>
          <cell r="C10026">
            <v>43974</v>
          </cell>
          <cell r="D10026" t="str">
            <v>Abierta</v>
          </cell>
          <cell r="E10026" t="str">
            <v>Recibido</v>
          </cell>
          <cell r="F10026" t="str">
            <v>Enviado</v>
          </cell>
          <cell r="G10026" t="str">
            <v>ARS</v>
          </cell>
          <cell r="H10026" t="str">
            <v>3028.46</v>
          </cell>
          <cell r="I10026" t="str">
            <v>319.42</v>
          </cell>
          <cell r="J10026">
            <v>0</v>
          </cell>
          <cell r="K10026" t="str">
            <v>2709.04</v>
          </cell>
          <cell r="L10026" t="str">
            <v>Lucrecia Ferraro</v>
          </cell>
          <cell r="M10026">
            <v>31609919</v>
          </cell>
          <cell r="N10026">
            <v>3364575166</v>
          </cell>
          <cell r="O10026" t="str">
            <v>Lucrecia Ferraro</v>
          </cell>
          <cell r="P10026">
            <v>3364575166</v>
          </cell>
          <cell r="Q10026" t="str">
            <v>Jorge Newbery</v>
          </cell>
          <cell r="R10026">
            <v>1861</v>
          </cell>
          <cell r="S10026" t="str">
            <v>7b</v>
          </cell>
          <cell r="T10026" t="str">
            <v>Las cañitas</v>
          </cell>
          <cell r="U10026" t="str">
            <v>Capital Federal</v>
          </cell>
          <cell r="V10026">
            <v>1426</v>
          </cell>
          <cell r="W10026" t="str">
            <v>Capital Federal</v>
          </cell>
          <cell r="Y10026" t="str">
            <v>SIN CARGO (CABA Y GRAN PARTE DE GBA)</v>
          </cell>
          <cell r="Z10026" t="str">
            <v>Mercado Pago</v>
          </cell>
          <cell r="AA10026" t="str">
            <v>STEPHANIE</v>
          </cell>
          <cell r="AB10026" t="str">
            <v>Entregar a partir del 01/06</v>
          </cell>
          <cell r="AC10026" t="str">
            <v>ENTREGAR LUEGO DEL 01/06 (SEPARAR MERCADERIA)</v>
          </cell>
          <cell r="AD10026">
            <v>43974</v>
          </cell>
          <cell r="AE10026">
            <v>43977</v>
          </cell>
          <cell r="AF10026" t="str">
            <v>FANAL DE VIDRIO PINTADO CHICO 21.5X10.4CM</v>
          </cell>
          <cell r="AG10026" t="str">
            <v>1637.76</v>
          </cell>
          <cell r="AH10026">
            <v>1</v>
          </cell>
          <cell r="AI10026" t="str">
            <v>FA7674</v>
          </cell>
          <cell r="AJ10026" t="str">
            <v>Móvil</v>
          </cell>
          <cell r="AK10026" t="str">
            <v xml:space="preserve">LLEGA EL 27-05 ENTRE 8 Y 17 HORAS </v>
          </cell>
          <cell r="AL10026">
            <v>1338758107</v>
          </cell>
          <cell r="AM10026">
            <v>206994924</v>
          </cell>
          <cell r="AN10026" t="str">
            <v>Sí</v>
          </cell>
        </row>
        <row r="10027">
          <cell r="A10027">
            <v>297</v>
          </cell>
          <cell r="B10027" t="str">
            <v>ferrarolucrecia@gmail.com</v>
          </cell>
          <cell r="AF10027" t="str">
            <v>BOWL BAMBOO BLANCO 6X12CM</v>
          </cell>
          <cell r="AG10027" t="str">
            <v>491.7</v>
          </cell>
          <cell r="AH10027">
            <v>1</v>
          </cell>
          <cell r="AI10027" t="str">
            <v>BA7830</v>
          </cell>
          <cell r="AN10027" t="str">
            <v>Sí</v>
          </cell>
        </row>
        <row r="10028">
          <cell r="A10028">
            <v>297</v>
          </cell>
          <cell r="B10028" t="str">
            <v>ferrarolucrecia@gmail.com</v>
          </cell>
          <cell r="AF10028" t="str">
            <v>PROMO: BUDINERA + TARTERA + BATIDOR SEMIAUTOMATICO</v>
          </cell>
          <cell r="AG10028">
            <v>899</v>
          </cell>
          <cell r="AH10028">
            <v>1</v>
          </cell>
          <cell r="AI10028" t="str">
            <v>046BA4829//046BA4836//046BA4824</v>
          </cell>
          <cell r="AN10028" t="str">
            <v>Sí</v>
          </cell>
        </row>
        <row r="10029">
          <cell r="A10029">
            <v>296</v>
          </cell>
          <cell r="B10029" t="str">
            <v>solpereyra26@gmail.com</v>
          </cell>
          <cell r="C10029">
            <v>43974</v>
          </cell>
          <cell r="D10029" t="str">
            <v>Abierta</v>
          </cell>
          <cell r="E10029" t="str">
            <v>Recibido</v>
          </cell>
          <cell r="F10029" t="str">
            <v>Enviado</v>
          </cell>
          <cell r="G10029" t="str">
            <v>ARS</v>
          </cell>
          <cell r="H10029" t="str">
            <v>1806.31</v>
          </cell>
          <cell r="I10029" t="str">
            <v>270.95</v>
          </cell>
          <cell r="J10029">
            <v>0</v>
          </cell>
          <cell r="K10029" t="str">
            <v>1535.36</v>
          </cell>
          <cell r="L10029" t="str">
            <v>Sol Pereyra</v>
          </cell>
          <cell r="M10029">
            <v>40160642</v>
          </cell>
          <cell r="N10029">
            <v>1133490170</v>
          </cell>
          <cell r="O10029" t="str">
            <v>Sol Pereyra</v>
          </cell>
          <cell r="P10029">
            <v>1133490170</v>
          </cell>
          <cell r="Q10029" t="str">
            <v>Martinez Castro</v>
          </cell>
          <cell r="R10029">
            <v>521</v>
          </cell>
          <cell r="S10029">
            <v>7</v>
          </cell>
          <cell r="U10029" t="str">
            <v>Capital Federal</v>
          </cell>
          <cell r="V10029">
            <v>1407</v>
          </cell>
          <cell r="W10029" t="str">
            <v>Capital Federal</v>
          </cell>
          <cell r="Y10029" t="str">
            <v>SIN CARGO (CABA Y GRAN PARTE DE GBA)</v>
          </cell>
          <cell r="Z10029" t="str">
            <v>Mercado Pago</v>
          </cell>
          <cell r="AA10029" t="str">
            <v>STEPHANIE</v>
          </cell>
          <cell r="AD10029">
            <v>43974</v>
          </cell>
          <cell r="AE10029">
            <v>43977</v>
          </cell>
          <cell r="AF10029" t="str">
            <v>PUFF REDONDO CHICO ROSA DE 30CM Y 30H</v>
          </cell>
          <cell r="AG10029" t="str">
            <v>1806.31</v>
          </cell>
          <cell r="AH10029">
            <v>1</v>
          </cell>
          <cell r="AI10029" t="str">
            <v>AS7259</v>
          </cell>
          <cell r="AJ10029" t="str">
            <v>Móvil</v>
          </cell>
          <cell r="AK10029" t="str">
            <v xml:space="preserve">LLEGA EL 28-05 ENTRE 8 Y 17 HORAS </v>
          </cell>
          <cell r="AL10029">
            <v>1338752952</v>
          </cell>
          <cell r="AM10029">
            <v>207002327</v>
          </cell>
          <cell r="AN10029" t="str">
            <v>Sí</v>
          </cell>
        </row>
        <row r="10030">
          <cell r="A10030">
            <v>295</v>
          </cell>
          <cell r="B10030" t="str">
            <v>caataa_@hotmail.com</v>
          </cell>
          <cell r="C10030">
            <v>43974</v>
          </cell>
          <cell r="D10030" t="str">
            <v>Abierta</v>
          </cell>
          <cell r="E10030" t="str">
            <v>Recibido</v>
          </cell>
          <cell r="F10030" t="str">
            <v>Enviado</v>
          </cell>
          <cell r="G10030" t="str">
            <v>ARS</v>
          </cell>
          <cell r="H10030" t="str">
            <v>1213.98</v>
          </cell>
          <cell r="I10030" t="str">
            <v>182.1</v>
          </cell>
          <cell r="J10030">
            <v>0</v>
          </cell>
          <cell r="K10030" t="str">
            <v>1031.88</v>
          </cell>
          <cell r="L10030" t="str">
            <v>Catalina Herman</v>
          </cell>
          <cell r="M10030">
            <v>36276504</v>
          </cell>
          <cell r="N10030">
            <v>1161578375</v>
          </cell>
          <cell r="O10030" t="str">
            <v>Catalina Herman</v>
          </cell>
          <cell r="P10030">
            <v>1161578375</v>
          </cell>
          <cell r="Q10030" t="str">
            <v>Avenida san martin</v>
          </cell>
          <cell r="R10030">
            <v>1426</v>
          </cell>
          <cell r="S10030" t="str">
            <v>5to 19</v>
          </cell>
          <cell r="U10030" t="str">
            <v>Caba</v>
          </cell>
          <cell r="V10030">
            <v>1416</v>
          </cell>
          <cell r="W10030" t="str">
            <v>Capital Federal</v>
          </cell>
          <cell r="Y10030" t="str">
            <v>SIN CARGO (CABA Y GRAN PARTE DE GBA)</v>
          </cell>
          <cell r="Z10030" t="str">
            <v>Mercado Pago</v>
          </cell>
          <cell r="AA10030" t="str">
            <v>STEPHANIE</v>
          </cell>
          <cell r="AD10030">
            <v>43974</v>
          </cell>
          <cell r="AE10030">
            <v>43977</v>
          </cell>
          <cell r="AF10030" t="str">
            <v>SARTEN DE CERAMICA DE 22 CM C/TAPA ANTIADHERENTE</v>
          </cell>
          <cell r="AG10030" t="str">
            <v>1213.98</v>
          </cell>
          <cell r="AH10030">
            <v>1</v>
          </cell>
          <cell r="AI10030" t="str">
            <v>BA8170</v>
          </cell>
          <cell r="AJ10030" t="str">
            <v>Móvil</v>
          </cell>
          <cell r="AK10030" t="str">
            <v xml:space="preserve">LLEGA EL 28-05 ENTRE 8 Y 17 HORAS </v>
          </cell>
          <cell r="AL10030">
            <v>1338725974</v>
          </cell>
          <cell r="AM10030">
            <v>206984506</v>
          </cell>
          <cell r="AN10030" t="str">
            <v>Sí</v>
          </cell>
        </row>
        <row r="10031">
          <cell r="A10031">
            <v>294</v>
          </cell>
          <cell r="B10031" t="str">
            <v>julietalopez699@gmail.com</v>
          </cell>
          <cell r="C10031">
            <v>43974</v>
          </cell>
          <cell r="D10031" t="str">
            <v>Abierta</v>
          </cell>
          <cell r="E10031" t="str">
            <v>Recibido</v>
          </cell>
          <cell r="F10031" t="str">
            <v>Enviado</v>
          </cell>
          <cell r="G10031" t="str">
            <v>ARS</v>
          </cell>
          <cell r="H10031" t="str">
            <v>442.2</v>
          </cell>
          <cell r="I10031" t="str">
            <v>66.33</v>
          </cell>
          <cell r="J10031">
            <v>0</v>
          </cell>
          <cell r="K10031" t="str">
            <v>375.87</v>
          </cell>
          <cell r="L10031" t="str">
            <v>Julieta López</v>
          </cell>
          <cell r="M10031">
            <v>43668612</v>
          </cell>
          <cell r="N10031">
            <v>1158942328</v>
          </cell>
          <cell r="O10031" t="str">
            <v>Julieta López</v>
          </cell>
          <cell r="P10031">
            <v>1158942328</v>
          </cell>
          <cell r="Q10031" t="str">
            <v>Fray Mamerto Esquiú</v>
          </cell>
          <cell r="R10031">
            <v>1375</v>
          </cell>
          <cell r="U10031" t="str">
            <v>José León Suárez</v>
          </cell>
          <cell r="V10031">
            <v>1655</v>
          </cell>
          <cell r="W10031" t="str">
            <v>Gran Buenos Aires</v>
          </cell>
          <cell r="Y10031" t="str">
            <v>SIN CARGO (CABA Y GRAN PARTE DE GBA)</v>
          </cell>
          <cell r="Z10031" t="str">
            <v>Mercado Pago</v>
          </cell>
          <cell r="AA10031" t="str">
            <v>STEPHANIE</v>
          </cell>
          <cell r="AD10031">
            <v>43974</v>
          </cell>
          <cell r="AE10031">
            <v>43977</v>
          </cell>
          <cell r="AF10031" t="str">
            <v>MOLDE BUDINERA</v>
          </cell>
          <cell r="AG10031" t="str">
            <v>442.2</v>
          </cell>
          <cell r="AH10031">
            <v>1</v>
          </cell>
          <cell r="AI10031" t="str">
            <v>046BA4829</v>
          </cell>
          <cell r="AJ10031" t="str">
            <v>Móvil</v>
          </cell>
          <cell r="AK10031" t="str">
            <v xml:space="preserve">LLEGA EL 28-05 ENTRE 8 Y 17 HORAS </v>
          </cell>
          <cell r="AL10031">
            <v>1338723336</v>
          </cell>
          <cell r="AM10031">
            <v>206991651</v>
          </cell>
          <cell r="AN10031" t="str">
            <v>Sí</v>
          </cell>
        </row>
        <row r="10032">
          <cell r="A10032">
            <v>293</v>
          </cell>
          <cell r="B10032" t="str">
            <v>carolinamma95@gmail.com</v>
          </cell>
          <cell r="C10032">
            <v>43974</v>
          </cell>
          <cell r="D10032" t="str">
            <v>Abierta</v>
          </cell>
          <cell r="E10032" t="str">
            <v>Recibido</v>
          </cell>
          <cell r="F10032" t="str">
            <v>Enviado</v>
          </cell>
          <cell r="G10032" t="str">
            <v>ARS</v>
          </cell>
          <cell r="H10032" t="str">
            <v>442.2</v>
          </cell>
          <cell r="I10032" t="str">
            <v>66.33</v>
          </cell>
          <cell r="J10032">
            <v>0</v>
          </cell>
          <cell r="K10032" t="str">
            <v>375.87</v>
          </cell>
          <cell r="L10032" t="str">
            <v>Carolina Ammatuna</v>
          </cell>
          <cell r="M10032">
            <v>39371828</v>
          </cell>
          <cell r="N10032">
            <v>60001330</v>
          </cell>
          <cell r="O10032" t="str">
            <v>Carolina Ammatuna</v>
          </cell>
          <cell r="P10032">
            <v>60001330</v>
          </cell>
          <cell r="Q10032" t="str">
            <v>Lanza</v>
          </cell>
          <cell r="R10032">
            <v>2254</v>
          </cell>
          <cell r="T10032" t="str">
            <v>Nueva Pompeya</v>
          </cell>
          <cell r="U10032" t="str">
            <v>Caba</v>
          </cell>
          <cell r="V10032">
            <v>1437</v>
          </cell>
          <cell r="W10032" t="str">
            <v>Capital Federal</v>
          </cell>
          <cell r="Y10032" t="str">
            <v>SIN CARGO (CABA Y GRAN PARTE DE GBA)</v>
          </cell>
          <cell r="Z10032" t="str">
            <v>Mercado Pago</v>
          </cell>
          <cell r="AA10032" t="str">
            <v>STEPHANIE</v>
          </cell>
          <cell r="AD10032">
            <v>43974</v>
          </cell>
          <cell r="AE10032">
            <v>43977</v>
          </cell>
          <cell r="AF10032" t="str">
            <v>MOLDE BUDINERA</v>
          </cell>
          <cell r="AG10032" t="str">
            <v>442.2</v>
          </cell>
          <cell r="AH10032">
            <v>1</v>
          </cell>
          <cell r="AI10032" t="str">
            <v>046BA4829</v>
          </cell>
          <cell r="AJ10032" t="str">
            <v>Móvil</v>
          </cell>
          <cell r="AK10032" t="str">
            <v xml:space="preserve">LLEGA EL 28-05 ENTRE 8 Y 17 HORAS </v>
          </cell>
          <cell r="AL10032">
            <v>1338700237</v>
          </cell>
          <cell r="AM10032">
            <v>206976117</v>
          </cell>
          <cell r="AN10032" t="str">
            <v>Sí</v>
          </cell>
        </row>
        <row r="10033">
          <cell r="A10033">
            <v>292</v>
          </cell>
          <cell r="B10033" t="str">
            <v>elenamarin74@hotmail.com</v>
          </cell>
          <cell r="C10033">
            <v>43974</v>
          </cell>
          <cell r="D10033" t="str">
            <v>Abierta</v>
          </cell>
          <cell r="E10033" t="str">
            <v>Recibido</v>
          </cell>
          <cell r="F10033" t="str">
            <v>Enviado</v>
          </cell>
          <cell r="G10033" t="str">
            <v>ARS</v>
          </cell>
          <cell r="H10033">
            <v>1799</v>
          </cell>
          <cell r="I10033">
            <v>0</v>
          </cell>
          <cell r="J10033">
            <v>0</v>
          </cell>
          <cell r="K10033">
            <v>1799</v>
          </cell>
          <cell r="L10033" t="str">
            <v>Florencia Zarza</v>
          </cell>
          <cell r="M10033">
            <v>23300445</v>
          </cell>
          <cell r="N10033">
            <v>1173609150</v>
          </cell>
          <cell r="O10033" t="str">
            <v>Florencia Zarza</v>
          </cell>
          <cell r="P10033">
            <v>1173609150</v>
          </cell>
          <cell r="Q10033" t="str">
            <v>Av.corrientes</v>
          </cell>
          <cell r="R10033">
            <v>4553</v>
          </cell>
          <cell r="S10033" t="str">
            <v>9D</v>
          </cell>
          <cell r="T10033" t="str">
            <v>Almagro</v>
          </cell>
          <cell r="U10033" t="str">
            <v>Caba</v>
          </cell>
          <cell r="V10033">
            <v>1414</v>
          </cell>
          <cell r="W10033" t="str">
            <v>Capital Federal</v>
          </cell>
          <cell r="Y10033" t="str">
            <v>SIN CARGO (CABA Y GRAN PARTE DE GBA)</v>
          </cell>
          <cell r="Z10033" t="str">
            <v>Mercado Pago</v>
          </cell>
          <cell r="AD10033">
            <v>43974</v>
          </cell>
          <cell r="AE10033">
            <v>43977</v>
          </cell>
          <cell r="AF10033" t="str">
            <v>SET: BALDE CENTRIFUGADOR + 1 TRAPEADOR CON MOPA+ REPUESTO MOPA</v>
          </cell>
          <cell r="AG10033">
            <v>1799</v>
          </cell>
          <cell r="AH10033">
            <v>1</v>
          </cell>
          <cell r="AI10033" t="str">
            <v>046LI6698</v>
          </cell>
          <cell r="AJ10033" t="str">
            <v>Móvil</v>
          </cell>
          <cell r="AK10033" t="str">
            <v xml:space="preserve">LLEGA EL 28-05 ENTRE 8 Y 17 HORAS </v>
          </cell>
          <cell r="AL10033">
            <v>1338688589</v>
          </cell>
          <cell r="AM10033">
            <v>205940397</v>
          </cell>
          <cell r="AN10033" t="str">
            <v>Sí</v>
          </cell>
        </row>
        <row r="10034">
          <cell r="A10034">
            <v>291</v>
          </cell>
          <cell r="B10034" t="str">
            <v>agusvisser1@gmail.com</v>
          </cell>
          <cell r="C10034">
            <v>43974</v>
          </cell>
          <cell r="D10034" t="str">
            <v>Abierta</v>
          </cell>
          <cell r="E10034" t="str">
            <v>Recibido</v>
          </cell>
          <cell r="F10034" t="str">
            <v>Enviado</v>
          </cell>
          <cell r="G10034" t="str">
            <v>ARS</v>
          </cell>
          <cell r="H10034">
            <v>1799</v>
          </cell>
          <cell r="I10034">
            <v>0</v>
          </cell>
          <cell r="J10034">
            <v>0</v>
          </cell>
          <cell r="K10034">
            <v>1799</v>
          </cell>
          <cell r="L10034" t="str">
            <v>Maria Agustina Visser</v>
          </cell>
          <cell r="M10034">
            <v>38027935</v>
          </cell>
          <cell r="N10034">
            <v>68408965</v>
          </cell>
          <cell r="O10034" t="str">
            <v>Maria Agustina Visser</v>
          </cell>
          <cell r="P10034">
            <v>68408965</v>
          </cell>
          <cell r="Q10034" t="str">
            <v>Hamburgo</v>
          </cell>
          <cell r="R10034">
            <v>2890</v>
          </cell>
          <cell r="S10034">
            <v>1</v>
          </cell>
          <cell r="T10034" t="str">
            <v>Parque Chas</v>
          </cell>
          <cell r="U10034" t="str">
            <v>Capital Federal</v>
          </cell>
          <cell r="V10034">
            <v>1431</v>
          </cell>
          <cell r="W10034" t="str">
            <v>Capital Federal</v>
          </cell>
          <cell r="Y10034" t="str">
            <v>SIN CARGO (CABA Y GRAN PARTE DE GBA)</v>
          </cell>
          <cell r="Z10034" t="str">
            <v>Mercado Pago</v>
          </cell>
          <cell r="AD10034">
            <v>43974</v>
          </cell>
          <cell r="AE10034">
            <v>43977</v>
          </cell>
          <cell r="AF10034" t="str">
            <v>SET: BALDE CENTRIFUGADOR + 1 TRAPEADOR CON MOPA+ REPUESTO MOPA</v>
          </cell>
          <cell r="AG10034">
            <v>1799</v>
          </cell>
          <cell r="AH10034">
            <v>1</v>
          </cell>
          <cell r="AI10034" t="str">
            <v>046LI6698</v>
          </cell>
          <cell r="AJ10034" t="str">
            <v>Móvil</v>
          </cell>
          <cell r="AK10034" t="str">
            <v xml:space="preserve">LLEGA EL 27-05 ENTRE 8 Y 17 HORAS </v>
          </cell>
          <cell r="AL10034">
            <v>1338681512</v>
          </cell>
          <cell r="AM10034">
            <v>206968502</v>
          </cell>
          <cell r="AN10034" t="str">
            <v>Sí</v>
          </cell>
        </row>
        <row r="10035">
          <cell r="A10035">
            <v>290</v>
          </cell>
          <cell r="B10035" t="str">
            <v>melinavelazquez312@gmail.com</v>
          </cell>
          <cell r="C10035">
            <v>43974</v>
          </cell>
          <cell r="D10035" t="str">
            <v>Abierta</v>
          </cell>
          <cell r="E10035" t="str">
            <v>Recibido</v>
          </cell>
          <cell r="F10035" t="str">
            <v>Enviado</v>
          </cell>
          <cell r="G10035" t="str">
            <v>ARS</v>
          </cell>
          <cell r="H10035" t="str">
            <v>2542.8</v>
          </cell>
          <cell r="I10035" t="str">
            <v>74.38</v>
          </cell>
          <cell r="J10035">
            <v>0</v>
          </cell>
          <cell r="K10035" t="str">
            <v>2468.42</v>
          </cell>
          <cell r="L10035" t="str">
            <v>Ester abigail Sotelo</v>
          </cell>
          <cell r="M10035">
            <v>42360535</v>
          </cell>
          <cell r="N10035">
            <v>1130935648</v>
          </cell>
          <cell r="O10035" t="str">
            <v>Ester abigail Sotelo</v>
          </cell>
          <cell r="P10035">
            <v>1130935648</v>
          </cell>
          <cell r="Q10035" t="str">
            <v>Zeppelin</v>
          </cell>
          <cell r="R10035">
            <v>1470</v>
          </cell>
          <cell r="T10035" t="str">
            <v>La loma zona norte</v>
          </cell>
          <cell r="U10035" t="str">
            <v>Buenos Aires</v>
          </cell>
          <cell r="V10035">
            <v>1669</v>
          </cell>
          <cell r="W10035" t="str">
            <v>Gran Buenos Aires</v>
          </cell>
          <cell r="Y10035" t="str">
            <v>SIN CARGO (CABA Y GRAN PARTE DE GBA)</v>
          </cell>
          <cell r="Z10035" t="str">
            <v>Mercado Pago</v>
          </cell>
          <cell r="AA10035" t="str">
            <v>GINA2020</v>
          </cell>
          <cell r="AD10035">
            <v>43974</v>
          </cell>
          <cell r="AE10035">
            <v>43977</v>
          </cell>
          <cell r="AF10035" t="str">
            <v>MOLDE FLANERA ANTIADHERENTE</v>
          </cell>
          <cell r="AG10035">
            <v>462</v>
          </cell>
          <cell r="AH10035">
            <v>1</v>
          </cell>
          <cell r="AI10035" t="str">
            <v>046BA4825 LE PUSE EL 15% DEL BULTO</v>
          </cell>
          <cell r="AJ10035" t="str">
            <v>Móvil</v>
          </cell>
          <cell r="AK10035" t="str">
            <v xml:space="preserve">LLEGA EL 28-05 ENTRE 8 Y 17 HORAS </v>
          </cell>
          <cell r="AL10035">
            <v>1338401046</v>
          </cell>
          <cell r="AM10035">
            <v>206770051</v>
          </cell>
          <cell r="AN10035" t="str">
            <v>Sí</v>
          </cell>
        </row>
        <row r="10036">
          <cell r="A10036">
            <v>290</v>
          </cell>
          <cell r="B10036" t="str">
            <v>melinavelazquez312@gmail.com</v>
          </cell>
          <cell r="AF10036" t="str">
            <v>MOLDE TARTERA 27 CM DIAM</v>
          </cell>
          <cell r="AG10036" t="str">
            <v>281.8</v>
          </cell>
          <cell r="AH10036">
            <v>1</v>
          </cell>
          <cell r="AI10036" t="str">
            <v>046BA4836 CON EL 15%</v>
          </cell>
          <cell r="AN10036" t="str">
            <v>Sí</v>
          </cell>
        </row>
        <row r="10037">
          <cell r="A10037">
            <v>290</v>
          </cell>
          <cell r="B10037" t="str">
            <v>melinavelazquez312@gmail.com</v>
          </cell>
          <cell r="AF10037" t="str">
            <v>SET: BALDE CENTRIFUGADOR + 1 TRAPEADOR CON MOPA+ REPUESTO MOPA</v>
          </cell>
          <cell r="AG10037">
            <v>1799</v>
          </cell>
          <cell r="AH10037">
            <v>1</v>
          </cell>
          <cell r="AI10037" t="str">
            <v>046LI6698</v>
          </cell>
          <cell r="AN10037" t="str">
            <v>Sí</v>
          </cell>
        </row>
        <row r="10038">
          <cell r="A10038">
            <v>289</v>
          </cell>
          <cell r="B10038" t="str">
            <v>cecifer_01@outlook.com</v>
          </cell>
          <cell r="C10038">
            <v>43974</v>
          </cell>
          <cell r="D10038" t="str">
            <v>Abierta</v>
          </cell>
          <cell r="E10038" t="str">
            <v>Recibido</v>
          </cell>
          <cell r="F10038" t="str">
            <v>Enviado</v>
          </cell>
          <cell r="G10038" t="str">
            <v>ARS</v>
          </cell>
          <cell r="H10038" t="str">
            <v>3924.53</v>
          </cell>
          <cell r="I10038">
            <v>0</v>
          </cell>
          <cell r="J10038">
            <v>0</v>
          </cell>
          <cell r="K10038" t="str">
            <v>3924.52</v>
          </cell>
          <cell r="L10038" t="str">
            <v>Cecilia Fernandez</v>
          </cell>
          <cell r="M10038">
            <v>34272217</v>
          </cell>
          <cell r="N10038">
            <v>1130584209</v>
          </cell>
          <cell r="O10038" t="str">
            <v>Cecilia Fernandez</v>
          </cell>
          <cell r="P10038">
            <v>1130584209</v>
          </cell>
          <cell r="Q10038" t="str">
            <v>Araoz</v>
          </cell>
          <cell r="R10038">
            <v>162</v>
          </cell>
          <cell r="S10038" t="str">
            <v>3 D</v>
          </cell>
          <cell r="T10038" t="str">
            <v>Banfield</v>
          </cell>
          <cell r="U10038" t="str">
            <v>Buenos Aires</v>
          </cell>
          <cell r="V10038">
            <v>1828</v>
          </cell>
          <cell r="W10038" t="str">
            <v>Gran Buenos Aires</v>
          </cell>
          <cell r="Y10038" t="str">
            <v>SIN CARGO (CABA Y GRAN PARTE DE GBA)</v>
          </cell>
          <cell r="Z10038" t="str">
            <v>Mercado Pago</v>
          </cell>
          <cell r="AB10038" t="str">
            <v>Tocar fuerte el timbre 3D</v>
          </cell>
          <cell r="AC10038" t="str">
            <v>23-05 NO LO PASO POR EL Q024 - MAS DESCUENTO DEL QUE SE PUEDE - VER LUEGO-MUÑOZ 25-05 FACTURADO CON LISTA 8</v>
          </cell>
          <cell r="AD10038">
            <v>43974</v>
          </cell>
          <cell r="AE10038">
            <v>43977</v>
          </cell>
          <cell r="AF10038" t="str">
            <v>MACETA DE CERAMICA 21X7.5CM</v>
          </cell>
          <cell r="AG10038" t="str">
            <v>255.07</v>
          </cell>
          <cell r="AH10038">
            <v>1</v>
          </cell>
          <cell r="AI10038" t="str">
            <v>DE7523</v>
          </cell>
          <cell r="AJ10038" t="str">
            <v>Móvil</v>
          </cell>
          <cell r="AK10038" t="str">
            <v xml:space="preserve">LLEGA EL 27-05 ENTRE 8 Y 17 HORAS </v>
          </cell>
          <cell r="AL10038">
            <v>1338258368</v>
          </cell>
          <cell r="AM10038">
            <v>206738133</v>
          </cell>
          <cell r="AN10038" t="str">
            <v>Sí</v>
          </cell>
        </row>
        <row r="10039">
          <cell r="A10039">
            <v>289</v>
          </cell>
          <cell r="B10039" t="str">
            <v>cecifer_01@outlook.com</v>
          </cell>
          <cell r="AF10039" t="str">
            <v>SET: BALDE CENTRIFUGADOR + 1 TRAPEADOR CON MOPA+ REPUESTO MOPA</v>
          </cell>
          <cell r="AG10039">
            <v>1799</v>
          </cell>
          <cell r="AH10039">
            <v>1</v>
          </cell>
          <cell r="AI10039" t="str">
            <v>046LI6698</v>
          </cell>
          <cell r="AN10039" t="str">
            <v>Sí</v>
          </cell>
        </row>
        <row r="10040">
          <cell r="A10040">
            <v>289</v>
          </cell>
          <cell r="B10040" t="str">
            <v>cecifer_01@outlook.com</v>
          </cell>
          <cell r="AF10040" t="str">
            <v>PLATO PALITOS SUSHI</v>
          </cell>
          <cell r="AG10040" t="str">
            <v>372.86</v>
          </cell>
          <cell r="AH10040">
            <v>2</v>
          </cell>
          <cell r="AI10040" t="str">
            <v>Q024</v>
          </cell>
          <cell r="AN10040" t="str">
            <v>Sí</v>
          </cell>
        </row>
        <row r="10041">
          <cell r="A10041">
            <v>289</v>
          </cell>
          <cell r="B10041" t="str">
            <v>cecifer_01@outlook.com</v>
          </cell>
          <cell r="AF10041" t="str">
            <v>CUCHILLO CERAMICA 23</v>
          </cell>
          <cell r="AG10041" t="str">
            <v>720.49</v>
          </cell>
          <cell r="AH10041">
            <v>1</v>
          </cell>
          <cell r="AI10041" t="str">
            <v>046BA8188</v>
          </cell>
          <cell r="AN10041" t="str">
            <v>Sí</v>
          </cell>
        </row>
        <row r="10042">
          <cell r="A10042">
            <v>289</v>
          </cell>
          <cell r="B10042" t="str">
            <v>cecifer_01@outlook.com</v>
          </cell>
          <cell r="AF10042" t="str">
            <v>PANERA HOME ARPILLERA C/LIENZO</v>
          </cell>
          <cell r="AG10042" t="str">
            <v>404.25</v>
          </cell>
          <cell r="AH10042">
            <v>1</v>
          </cell>
          <cell r="AI10042" t="str">
            <v>LO26003 LO TIENE LUCIANA</v>
          </cell>
          <cell r="AN10042" t="str">
            <v>Sí</v>
          </cell>
        </row>
        <row r="10043">
          <cell r="A10043">
            <v>288</v>
          </cell>
          <cell r="B10043" t="str">
            <v>matiasbarbeito@gmail.com</v>
          </cell>
          <cell r="C10043">
            <v>43973</v>
          </cell>
          <cell r="D10043" t="str">
            <v>Abierta</v>
          </cell>
          <cell r="E10043" t="str">
            <v>Recibido</v>
          </cell>
          <cell r="F10043" t="str">
            <v>Enviado</v>
          </cell>
          <cell r="G10043" t="str">
            <v>ARS</v>
          </cell>
          <cell r="H10043" t="str">
            <v>4025.92</v>
          </cell>
          <cell r="I10043">
            <v>0</v>
          </cell>
          <cell r="J10043">
            <v>0</v>
          </cell>
          <cell r="K10043" t="str">
            <v>4025.91</v>
          </cell>
          <cell r="L10043" t="str">
            <v>Matias Barbeito</v>
          </cell>
          <cell r="M10043">
            <v>34353576</v>
          </cell>
          <cell r="N10043">
            <v>1172871369</v>
          </cell>
          <cell r="O10043" t="str">
            <v>Matias Barbeito</v>
          </cell>
          <cell r="P10043">
            <v>1172871369</v>
          </cell>
          <cell r="Q10043" t="str">
            <v>Ambrosetti</v>
          </cell>
          <cell r="R10043">
            <v>843</v>
          </cell>
          <cell r="S10043" t="str">
            <v>5B</v>
          </cell>
          <cell r="T10043" t="str">
            <v>Caballito</v>
          </cell>
          <cell r="U10043" t="str">
            <v>Caba</v>
          </cell>
          <cell r="V10043">
            <v>1405</v>
          </cell>
          <cell r="W10043" t="str">
            <v>Capital Federal</v>
          </cell>
          <cell r="Y10043" t="str">
            <v>SIN CARGO (CABA Y GRAN PARTE DE GBA)</v>
          </cell>
          <cell r="Z10043" t="str">
            <v>Mercado Pago</v>
          </cell>
          <cell r="AD10043">
            <v>43973</v>
          </cell>
          <cell r="AE10043">
            <v>43977</v>
          </cell>
          <cell r="AF10043" t="str">
            <v>MOLDE FLANERA ANTIADHERENTE</v>
          </cell>
          <cell r="AG10043">
            <v>462</v>
          </cell>
          <cell r="AH10043">
            <v>1</v>
          </cell>
          <cell r="AI10043" t="str">
            <v>046BA4825 LE PUSE EL 15% DEL BULTO</v>
          </cell>
          <cell r="AJ10043" t="str">
            <v>Web</v>
          </cell>
          <cell r="AK10043" t="str">
            <v xml:space="preserve">LLEGA EL 28-05 ENTRE 8 Y 17 HORAS </v>
          </cell>
          <cell r="AL10043">
            <v>1337833213</v>
          </cell>
          <cell r="AM10043">
            <v>206328972</v>
          </cell>
          <cell r="AN10043" t="str">
            <v>Sí</v>
          </cell>
        </row>
        <row r="10044">
          <cell r="A10044">
            <v>288</v>
          </cell>
          <cell r="B10044" t="str">
            <v>matiasbarbeito@gmail.com</v>
          </cell>
          <cell r="AF10044" t="str">
            <v>VAPORIERA VEGETAL 23 CM ACERO INOXIDABLE</v>
          </cell>
          <cell r="AG10044" t="str">
            <v>768.63</v>
          </cell>
          <cell r="AH10044">
            <v>1</v>
          </cell>
          <cell r="AI10044" t="str">
            <v>BA8197</v>
          </cell>
          <cell r="AN10044" t="str">
            <v>Sí</v>
          </cell>
        </row>
        <row r="10045">
          <cell r="A10045">
            <v>288</v>
          </cell>
          <cell r="B10045" t="str">
            <v>matiasbarbeito@gmail.com</v>
          </cell>
          <cell r="AF10045" t="str">
            <v>SET 2 PIEZAS PALA Y ESCOBA</v>
          </cell>
          <cell r="AG10045" t="str">
            <v>696.29</v>
          </cell>
          <cell r="AH10045">
            <v>1</v>
          </cell>
          <cell r="AI10045" t="str">
            <v>046LI7532</v>
          </cell>
          <cell r="AN10045" t="str">
            <v>Sí</v>
          </cell>
        </row>
        <row r="10046">
          <cell r="A10046">
            <v>288</v>
          </cell>
          <cell r="B10046" t="str">
            <v>matiasbarbeito@gmail.com</v>
          </cell>
          <cell r="AF10046" t="str">
            <v>PROMO: MOPA PREMIUM + TRAPEADOR DE MANO</v>
          </cell>
          <cell r="AG10046">
            <v>2099</v>
          </cell>
          <cell r="AH10046">
            <v>1</v>
          </cell>
          <cell r="AI10046" t="str">
            <v>046LI6698//046LI7902</v>
          </cell>
          <cell r="AN10046" t="str">
            <v>Sí</v>
          </cell>
        </row>
        <row r="10047">
          <cell r="A10047">
            <v>287</v>
          </cell>
          <cell r="B10047" t="str">
            <v>adrianacorno@hotmail.com</v>
          </cell>
          <cell r="C10047">
            <v>43973</v>
          </cell>
          <cell r="D10047" t="str">
            <v>Abierta</v>
          </cell>
          <cell r="E10047" t="str">
            <v>Recibido</v>
          </cell>
          <cell r="F10047" t="str">
            <v>Enviado</v>
          </cell>
          <cell r="G10047" t="str">
            <v>ARS</v>
          </cell>
          <cell r="H10047">
            <v>1799</v>
          </cell>
          <cell r="I10047">
            <v>0</v>
          </cell>
          <cell r="J10047">
            <v>0</v>
          </cell>
          <cell r="K10047">
            <v>1799</v>
          </cell>
          <cell r="L10047" t="str">
            <v>Adriana Marcela Corno</v>
          </cell>
          <cell r="M10047">
            <v>20723395</v>
          </cell>
          <cell r="N10047">
            <v>1165269787</v>
          </cell>
          <cell r="O10047" t="str">
            <v>Adriana Marcela Corno</v>
          </cell>
          <cell r="P10047">
            <v>1165269787</v>
          </cell>
          <cell r="Q10047" t="str">
            <v>Cardeza</v>
          </cell>
          <cell r="R10047">
            <v>1793</v>
          </cell>
          <cell r="U10047" t="str">
            <v>Luis Guillon</v>
          </cell>
          <cell r="V10047">
            <v>1838</v>
          </cell>
          <cell r="W10047" t="str">
            <v>Gran Buenos Aires</v>
          </cell>
          <cell r="Y10047" t="str">
            <v>SIN CARGO (CABA Y GRAN PARTE DE GBA)</v>
          </cell>
          <cell r="Z10047" t="str">
            <v>Mercado Pago</v>
          </cell>
          <cell r="AD10047">
            <v>43973</v>
          </cell>
          <cell r="AE10047">
            <v>43977</v>
          </cell>
          <cell r="AF10047" t="str">
            <v>SET: BALDE CENTRIFUGADOR + 1 TRAPEADOR CON MOPA+ REPUESTO MOPA</v>
          </cell>
          <cell r="AG10047">
            <v>1799</v>
          </cell>
          <cell r="AH10047">
            <v>1</v>
          </cell>
          <cell r="AI10047" t="str">
            <v>046LI6698</v>
          </cell>
          <cell r="AJ10047" t="str">
            <v>Web</v>
          </cell>
          <cell r="AK10047" t="str">
            <v xml:space="preserve">LLEGA EL 28-05 ENTRE 8 Y 17 HORAS </v>
          </cell>
          <cell r="AL10047">
            <v>1337768651</v>
          </cell>
          <cell r="AM10047">
            <v>206291895</v>
          </cell>
          <cell r="AN10047" t="str">
            <v>Sí</v>
          </cell>
        </row>
        <row r="10048">
          <cell r="A10048">
            <v>286</v>
          </cell>
          <cell r="B10048" t="str">
            <v>eva.lapatovski@gmail.com</v>
          </cell>
          <cell r="C10048">
            <v>43973</v>
          </cell>
          <cell r="D10048" t="str">
            <v>Abierta</v>
          </cell>
          <cell r="E10048" t="str">
            <v>Recibido</v>
          </cell>
          <cell r="F10048" t="str">
            <v>Enviado</v>
          </cell>
          <cell r="G10048" t="str">
            <v>ARS</v>
          </cell>
          <cell r="H10048">
            <v>2099</v>
          </cell>
          <cell r="I10048">
            <v>0</v>
          </cell>
          <cell r="J10048">
            <v>0</v>
          </cell>
          <cell r="K10048">
            <v>2099</v>
          </cell>
          <cell r="L10048" t="str">
            <v>Eva Lapatovski</v>
          </cell>
          <cell r="M10048">
            <v>31410175</v>
          </cell>
          <cell r="N10048">
            <v>1151755292</v>
          </cell>
          <cell r="O10048" t="str">
            <v>Eva Lapatovski</v>
          </cell>
          <cell r="P10048">
            <v>1151755292</v>
          </cell>
          <cell r="Q10048" t="str">
            <v>Salta</v>
          </cell>
          <cell r="R10048">
            <v>1565</v>
          </cell>
          <cell r="S10048" t="str">
            <v>4B</v>
          </cell>
          <cell r="T10048" t="str">
            <v>Lanus este</v>
          </cell>
          <cell r="U10048" t="str">
            <v>Lanus</v>
          </cell>
          <cell r="V10048">
            <v>1824</v>
          </cell>
          <cell r="W10048" t="str">
            <v>Gran Buenos Aires</v>
          </cell>
          <cell r="Y10048" t="str">
            <v>SIN CARGO (CABA Y GRAN PARTE DE GBA)</v>
          </cell>
          <cell r="Z10048" t="str">
            <v>Mercado Pago</v>
          </cell>
          <cell r="AD10048">
            <v>43973</v>
          </cell>
          <cell r="AE10048">
            <v>43977</v>
          </cell>
          <cell r="AF10048" t="str">
            <v>PROMO: MOPA PREMIUM + TRAPEADOR DE MANO</v>
          </cell>
          <cell r="AG10048">
            <v>2099</v>
          </cell>
          <cell r="AH10048">
            <v>1</v>
          </cell>
          <cell r="AI10048" t="str">
            <v>046LI6698//046LI7902</v>
          </cell>
          <cell r="AJ10048" t="str">
            <v>Móvil</v>
          </cell>
          <cell r="AK10048" t="str">
            <v xml:space="preserve">LLEGA EL 27-05 ENTRE 8 Y 17 HORAS </v>
          </cell>
          <cell r="AL10048">
            <v>1337702865</v>
          </cell>
          <cell r="AM10048">
            <v>206241115</v>
          </cell>
          <cell r="AN10048" t="str">
            <v>Sí</v>
          </cell>
        </row>
        <row r="10049">
          <cell r="A10049">
            <v>285</v>
          </cell>
          <cell r="B10049" t="str">
            <v>claudiastaropoli@hotmail.com</v>
          </cell>
          <cell r="C10049">
            <v>43973</v>
          </cell>
          <cell r="D10049" t="str">
            <v>Abierta</v>
          </cell>
          <cell r="E10049" t="str">
            <v>Recibido</v>
          </cell>
          <cell r="F10049" t="str">
            <v>Enviado</v>
          </cell>
          <cell r="G10049" t="str">
            <v>ARS</v>
          </cell>
          <cell r="H10049" t="str">
            <v>2241.2</v>
          </cell>
          <cell r="I10049">
            <v>0</v>
          </cell>
          <cell r="J10049">
            <v>0</v>
          </cell>
          <cell r="K10049" t="str">
            <v>2241.2</v>
          </cell>
          <cell r="L10049" t="str">
            <v>Claudia staropoli</v>
          </cell>
          <cell r="M10049">
            <v>17333569</v>
          </cell>
          <cell r="N10049">
            <v>1165670044</v>
          </cell>
          <cell r="O10049" t="str">
            <v>Claudia staropoli</v>
          </cell>
          <cell r="P10049">
            <v>1165670044</v>
          </cell>
          <cell r="Q10049" t="str">
            <v>Víctor Hugo</v>
          </cell>
          <cell r="R10049">
            <v>1380</v>
          </cell>
          <cell r="S10049" t="str">
            <v>Fondo</v>
          </cell>
          <cell r="T10049" t="str">
            <v>Montecastro</v>
          </cell>
          <cell r="U10049" t="str">
            <v>Caba</v>
          </cell>
          <cell r="V10049">
            <v>1407</v>
          </cell>
          <cell r="W10049" t="str">
            <v>Capital Federal</v>
          </cell>
          <cell r="Y10049" t="str">
            <v>SIN CARGO (CABA Y GRAN PARTE DE GBA)</v>
          </cell>
          <cell r="Z10049" t="str">
            <v>Mercado Pago</v>
          </cell>
          <cell r="AD10049">
            <v>43973</v>
          </cell>
          <cell r="AE10049">
            <v>43977</v>
          </cell>
          <cell r="AF10049" t="str">
            <v>MOLDE BUDINERA</v>
          </cell>
          <cell r="AG10049" t="str">
            <v>442.2</v>
          </cell>
          <cell r="AH10049">
            <v>1</v>
          </cell>
          <cell r="AI10049" t="str">
            <v>046BA4829</v>
          </cell>
          <cell r="AJ10049" t="str">
            <v>Móvil</v>
          </cell>
          <cell r="AK10049" t="str">
            <v xml:space="preserve">LLEGA EL 27-05 ENTRE 8 Y 17 HORAS </v>
          </cell>
          <cell r="AL10049">
            <v>1337664580</v>
          </cell>
          <cell r="AM10049">
            <v>206214314</v>
          </cell>
          <cell r="AN10049" t="str">
            <v>Sí</v>
          </cell>
        </row>
        <row r="10050">
          <cell r="A10050">
            <v>285</v>
          </cell>
          <cell r="B10050" t="str">
            <v>claudiastaropoli@hotmail.com</v>
          </cell>
          <cell r="AF10050" t="str">
            <v>SET: BALDE CENTRIFUGADOR + 1 TRAPEADOR CON MOPA+ REPUESTO MOPA</v>
          </cell>
          <cell r="AG10050">
            <v>1799</v>
          </cell>
          <cell r="AH10050">
            <v>1</v>
          </cell>
          <cell r="AI10050" t="str">
            <v>046LI6698</v>
          </cell>
          <cell r="AN10050" t="str">
            <v>Sí</v>
          </cell>
        </row>
        <row r="10051">
          <cell r="A10051">
            <v>284</v>
          </cell>
          <cell r="B10051" t="str">
            <v>mssegui@hotmail.com</v>
          </cell>
          <cell r="C10051">
            <v>43973</v>
          </cell>
          <cell r="D10051" t="str">
            <v>Abierta</v>
          </cell>
          <cell r="E10051" t="str">
            <v>Recibido</v>
          </cell>
          <cell r="F10051" t="str">
            <v>Enviado</v>
          </cell>
          <cell r="G10051" t="str">
            <v>ARS</v>
          </cell>
          <cell r="H10051" t="str">
            <v>4425.71</v>
          </cell>
          <cell r="I10051">
            <v>0</v>
          </cell>
          <cell r="J10051">
            <v>0</v>
          </cell>
          <cell r="K10051" t="str">
            <v>4425.71</v>
          </cell>
          <cell r="L10051" t="str">
            <v>María Seguí</v>
          </cell>
          <cell r="M10051">
            <v>11756306</v>
          </cell>
          <cell r="N10051">
            <v>249154477582</v>
          </cell>
          <cell r="O10051" t="str">
            <v>María Seguí</v>
          </cell>
          <cell r="P10051">
            <v>249154477582</v>
          </cell>
          <cell r="Q10051" t="str">
            <v>Azcuénaga</v>
          </cell>
          <cell r="R10051">
            <v>1847</v>
          </cell>
          <cell r="S10051" t="str">
            <v>3 piso (6)</v>
          </cell>
          <cell r="U10051" t="str">
            <v>Capital Federal</v>
          </cell>
          <cell r="V10051">
            <v>1128</v>
          </cell>
          <cell r="W10051" t="str">
            <v>Capital Federal</v>
          </cell>
          <cell r="Y10051" t="str">
            <v>SIN CARGO (CABA Y GRAN PARTE DE GBA)</v>
          </cell>
          <cell r="Z10051" t="str">
            <v>Mercado Pago</v>
          </cell>
          <cell r="AD10051">
            <v>43973</v>
          </cell>
          <cell r="AE10051">
            <v>43977</v>
          </cell>
          <cell r="AF10051" t="str">
            <v>MACETA DE CERAMICA REGADERA 6 MOD SURT 18X7CM</v>
          </cell>
          <cell r="AG10051" t="str">
            <v>256.05</v>
          </cell>
          <cell r="AH10051">
            <v>1</v>
          </cell>
          <cell r="AI10051" t="str">
            <v>DE7530</v>
          </cell>
          <cell r="AJ10051" t="str">
            <v>Móvil</v>
          </cell>
          <cell r="AK10051" t="str">
            <v xml:space="preserve">LLEGA EL 27-05 ENTRE 8 Y 17 HORAS </v>
          </cell>
          <cell r="AL10051">
            <v>1337387134</v>
          </cell>
          <cell r="AM10051">
            <v>206071357</v>
          </cell>
          <cell r="AN10051" t="str">
            <v>Sí</v>
          </cell>
        </row>
        <row r="10052">
          <cell r="A10052">
            <v>284</v>
          </cell>
          <cell r="B10052" t="str">
            <v>mssegui@hotmail.com</v>
          </cell>
          <cell r="AF10052" t="str">
            <v>FRASCO VIDRIO 19CM X 9CM DIAM</v>
          </cell>
          <cell r="AG10052" t="str">
            <v>372.66</v>
          </cell>
          <cell r="AH10052">
            <v>1</v>
          </cell>
          <cell r="AI10052" t="str">
            <v>BA6431 MERRCA SEPARADA</v>
          </cell>
          <cell r="AN10052" t="str">
            <v>Sí</v>
          </cell>
        </row>
        <row r="10053">
          <cell r="A10053">
            <v>284</v>
          </cell>
          <cell r="B10053" t="str">
            <v>mssegui@hotmail.com</v>
          </cell>
          <cell r="AF10053" t="str">
            <v>PROMO: BUDINERA + TARTERA + BATIDOR SEMIAUTOMATICO</v>
          </cell>
          <cell r="AG10053">
            <v>899</v>
          </cell>
          <cell r="AH10053">
            <v>1</v>
          </cell>
          <cell r="AI10053" t="str">
            <v>046BA4829//046BA4836//046BA4824</v>
          </cell>
          <cell r="AN10053" t="str">
            <v>Sí</v>
          </cell>
        </row>
        <row r="10054">
          <cell r="A10054">
            <v>284</v>
          </cell>
          <cell r="B10054" t="str">
            <v>mssegui@hotmail.com</v>
          </cell>
          <cell r="AF10054" t="str">
            <v>PROMO: MOPA PREMIUM + TRAPEADOR DE MANO</v>
          </cell>
          <cell r="AG10054">
            <v>2099</v>
          </cell>
          <cell r="AH10054">
            <v>1</v>
          </cell>
          <cell r="AI10054" t="str">
            <v>046LI6698//046LI7902</v>
          </cell>
          <cell r="AN10054" t="str">
            <v>Sí</v>
          </cell>
        </row>
        <row r="10055">
          <cell r="A10055">
            <v>284</v>
          </cell>
          <cell r="B10055" t="str">
            <v>mssegui@hotmail.com</v>
          </cell>
          <cell r="AF10055" t="str">
            <v>PROMO: TABLA DE PICAR + CUCHILO DE CERAMICA 20 CM</v>
          </cell>
          <cell r="AG10055">
            <v>799</v>
          </cell>
          <cell r="AH10055">
            <v>1</v>
          </cell>
          <cell r="AI10055" t="str">
            <v>42BA1021//046BA8187</v>
          </cell>
          <cell r="AN10055" t="str">
            <v>Sí</v>
          </cell>
        </row>
        <row r="10056">
          <cell r="A10056">
            <v>283</v>
          </cell>
          <cell r="B10056" t="str">
            <v>ester43561@outlook.com</v>
          </cell>
          <cell r="C10056">
            <v>43973</v>
          </cell>
          <cell r="D10056" t="str">
            <v>Abierta</v>
          </cell>
          <cell r="E10056" t="str">
            <v>Recibido</v>
          </cell>
          <cell r="F10056" t="str">
            <v>Enviado</v>
          </cell>
          <cell r="G10056" t="str">
            <v>ARS</v>
          </cell>
          <cell r="H10056">
            <v>462</v>
          </cell>
          <cell r="I10056" t="str">
            <v>46.2</v>
          </cell>
          <cell r="J10056">
            <v>0</v>
          </cell>
          <cell r="K10056" t="str">
            <v>415.8</v>
          </cell>
          <cell r="L10056" t="str">
            <v>Abigail Sotelo</v>
          </cell>
          <cell r="M10056">
            <v>42360535</v>
          </cell>
          <cell r="N10056">
            <v>1130935648</v>
          </cell>
          <cell r="O10056" t="str">
            <v>Abigail Sotelo</v>
          </cell>
          <cell r="P10056">
            <v>1130935648</v>
          </cell>
          <cell r="Q10056" t="str">
            <v>Zeppelin</v>
          </cell>
          <cell r="R10056">
            <v>1470</v>
          </cell>
          <cell r="T10056" t="str">
            <v>La loma zona norte</v>
          </cell>
          <cell r="U10056" t="str">
            <v>Buenos Aires</v>
          </cell>
          <cell r="V10056">
            <v>1669</v>
          </cell>
          <cell r="W10056" t="str">
            <v>Gran Buenos Aires</v>
          </cell>
          <cell r="Y10056" t="str">
            <v>SIN CARGO (CABA Y GRAN PARTE DE GBA)</v>
          </cell>
          <cell r="Z10056" t="str">
            <v>Mercado Pago</v>
          </cell>
          <cell r="AA10056" t="str">
            <v>GINA2020</v>
          </cell>
          <cell r="AD10056">
            <v>43973</v>
          </cell>
          <cell r="AE10056">
            <v>43973</v>
          </cell>
          <cell r="AF10056" t="str">
            <v>MOLDE FLANERA ANTIADHERENTE</v>
          </cell>
          <cell r="AG10056">
            <v>462</v>
          </cell>
          <cell r="AH10056">
            <v>1</v>
          </cell>
          <cell r="AI10056" t="str">
            <v>046BA4825 LE PUSE EL 15% DEL BULTO</v>
          </cell>
          <cell r="AJ10056" t="str">
            <v>Móvil</v>
          </cell>
          <cell r="AK10056" t="str">
            <v xml:space="preserve">LLEGA 23-05 ENTRE 8 Y 12 HORAS </v>
          </cell>
          <cell r="AL10056">
            <v>1337108351</v>
          </cell>
          <cell r="AM10056">
            <v>205919321</v>
          </cell>
          <cell r="AN10056" t="str">
            <v>Sí</v>
          </cell>
        </row>
        <row r="10057">
          <cell r="A10057">
            <v>282</v>
          </cell>
          <cell r="B10057" t="str">
            <v>matutefortuna10@gmail.com</v>
          </cell>
          <cell r="C10057">
            <v>43973</v>
          </cell>
          <cell r="D10057" t="str">
            <v>Abierta</v>
          </cell>
          <cell r="E10057" t="str">
            <v>Recibido</v>
          </cell>
          <cell r="F10057" t="str">
            <v>Enviado</v>
          </cell>
          <cell r="G10057" t="str">
            <v>ARS</v>
          </cell>
          <cell r="H10057" t="str">
            <v>958.1</v>
          </cell>
          <cell r="I10057">
            <v>0</v>
          </cell>
          <cell r="J10057">
            <v>0</v>
          </cell>
          <cell r="K10057" t="str">
            <v>958.1</v>
          </cell>
          <cell r="L10057" t="str">
            <v>Liliana Graciela Crocci</v>
          </cell>
          <cell r="M10057">
            <v>10620887</v>
          </cell>
          <cell r="N10057">
            <v>1138201368</v>
          </cell>
          <cell r="O10057" t="str">
            <v>Liliana Graciela CROCCI</v>
          </cell>
          <cell r="P10057">
            <v>1138201368</v>
          </cell>
          <cell r="Q10057" t="str">
            <v>Fray Justo Sarmiento</v>
          </cell>
          <cell r="R10057">
            <v>3552</v>
          </cell>
          <cell r="S10057" t="str">
            <v>REJA NEGRA</v>
          </cell>
          <cell r="T10057" t="str">
            <v>OLIVOS</v>
          </cell>
          <cell r="U10057" t="str">
            <v>Provincia De Buenos Aires</v>
          </cell>
          <cell r="V10057">
            <v>1636</v>
          </cell>
          <cell r="W10057" t="str">
            <v>Gran Buenos Aires</v>
          </cell>
          <cell r="Y10057" t="str">
            <v>SIN CARGO (CABA Y GRAN PARTE DE GBA)</v>
          </cell>
          <cell r="Z10057" t="str">
            <v>Mercado Pago</v>
          </cell>
          <cell r="AB10057" t="str">
            <v xml:space="preserve">¡¡¡ CASA - REJA NEGRA - ENTRE SAN LORENZO Y JOSE INGENIEROS !!! </v>
          </cell>
          <cell r="AD10057">
            <v>43973</v>
          </cell>
          <cell r="AE10057">
            <v>43973</v>
          </cell>
          <cell r="AF10057" t="str">
            <v>TRAPEADOR DE MANO VERDE 38X12 CM</v>
          </cell>
          <cell r="AG10057" t="str">
            <v>391.6</v>
          </cell>
          <cell r="AH10057">
            <v>1</v>
          </cell>
          <cell r="AI10057" t="str">
            <v>046LI7902</v>
          </cell>
          <cell r="AJ10057" t="str">
            <v>Web</v>
          </cell>
          <cell r="AK10057" t="str">
            <v>LLEGA 26-05 ENTRE 8 Y 17 H0RAS</v>
          </cell>
          <cell r="AL10057">
            <v>1336593485</v>
          </cell>
          <cell r="AM10057">
            <v>205684664</v>
          </cell>
          <cell r="AN10057" t="str">
            <v>Sí</v>
          </cell>
        </row>
        <row r="10058">
          <cell r="A10058">
            <v>282</v>
          </cell>
          <cell r="B10058" t="str">
            <v>matutefortuna10@gmail.com</v>
          </cell>
          <cell r="AF10058" t="str">
            <v>TRAPEADOR DE PISO EXTENSIBLE</v>
          </cell>
          <cell r="AG10058" t="str">
            <v>566.5</v>
          </cell>
          <cell r="AH10058">
            <v>1</v>
          </cell>
          <cell r="AI10058" t="str">
            <v>046LI7537</v>
          </cell>
          <cell r="AN10058" t="str">
            <v>Sí</v>
          </cell>
        </row>
        <row r="10059">
          <cell r="A10059">
            <v>281</v>
          </cell>
          <cell r="B10059" t="str">
            <v>daiana.castegliano@live.com.ar</v>
          </cell>
          <cell r="C10059">
            <v>43972</v>
          </cell>
          <cell r="D10059" t="str">
            <v>Abierta</v>
          </cell>
          <cell r="E10059" t="str">
            <v>Recibido</v>
          </cell>
          <cell r="F10059" t="str">
            <v>Enviado</v>
          </cell>
          <cell r="G10059" t="str">
            <v>ARS</v>
          </cell>
          <cell r="H10059" t="str">
            <v>658.9</v>
          </cell>
          <cell r="I10059" t="str">
            <v>65.89</v>
          </cell>
          <cell r="J10059">
            <v>0</v>
          </cell>
          <cell r="K10059" t="str">
            <v>593.01</v>
          </cell>
          <cell r="L10059" t="str">
            <v>Daiana Castegliano</v>
          </cell>
          <cell r="M10059">
            <v>37432831</v>
          </cell>
          <cell r="N10059">
            <v>60447250</v>
          </cell>
          <cell r="O10059" t="str">
            <v>Daiana Castegliano</v>
          </cell>
          <cell r="P10059">
            <v>60447250</v>
          </cell>
          <cell r="Q10059" t="str">
            <v>Trole</v>
          </cell>
          <cell r="R10059">
            <v>315</v>
          </cell>
          <cell r="T10059" t="str">
            <v>Nueva Pompeya</v>
          </cell>
          <cell r="U10059" t="str">
            <v>Capital Federal</v>
          </cell>
          <cell r="V10059">
            <v>1437</v>
          </cell>
          <cell r="W10059" t="str">
            <v>Capital Federal</v>
          </cell>
          <cell r="Y10059" t="str">
            <v>SIN CARGO (CABA Y GRAN PARTE DE GBA)</v>
          </cell>
          <cell r="Z10059" t="str">
            <v>Mercado Pago</v>
          </cell>
          <cell r="AA10059" t="str">
            <v>GINA2020</v>
          </cell>
          <cell r="AB10059" t="str">
            <v>Bowl de color blanco! Gracias!!!</v>
          </cell>
          <cell r="AD10059">
            <v>43972</v>
          </cell>
          <cell r="AE10059">
            <v>43973</v>
          </cell>
          <cell r="AF10059" t="str">
            <v>MOLDE BUDINERA</v>
          </cell>
          <cell r="AG10059" t="str">
            <v>442.2</v>
          </cell>
          <cell r="AH10059">
            <v>1</v>
          </cell>
          <cell r="AI10059" t="str">
            <v>046BA4829</v>
          </cell>
          <cell r="AJ10059" t="str">
            <v>Web</v>
          </cell>
          <cell r="AK10059" t="str">
            <v>LLEGA 26-05 ENTRE 8 Y 17 H0RAS</v>
          </cell>
          <cell r="AL10059">
            <v>1336159354</v>
          </cell>
          <cell r="AM10059">
            <v>205085723</v>
          </cell>
          <cell r="AN10059" t="str">
            <v>Sí</v>
          </cell>
        </row>
        <row r="10060">
          <cell r="A10060">
            <v>281</v>
          </cell>
          <cell r="B10060" t="str">
            <v>daiana.castegliano@live.com.ar</v>
          </cell>
          <cell r="AF10060" t="str">
            <v>BOWL CAPACIDAD 2.5 LTS</v>
          </cell>
          <cell r="AG10060" t="str">
            <v>216.7</v>
          </cell>
          <cell r="AH10060">
            <v>1</v>
          </cell>
          <cell r="AI10060" t="str">
            <v>BP02001</v>
          </cell>
          <cell r="AN10060" t="str">
            <v>Sí</v>
          </cell>
        </row>
        <row r="10061">
          <cell r="A10061">
            <v>280</v>
          </cell>
          <cell r="B10061" t="str">
            <v>Fernandezmartina@live.com.ar</v>
          </cell>
          <cell r="C10061">
            <v>43972</v>
          </cell>
          <cell r="D10061" t="str">
            <v>Abierta</v>
          </cell>
          <cell r="E10061" t="str">
            <v>Recibido</v>
          </cell>
          <cell r="F10061" t="str">
            <v>Enviado</v>
          </cell>
          <cell r="G10061" t="str">
            <v>ARS</v>
          </cell>
          <cell r="H10061" t="str">
            <v>900.15</v>
          </cell>
          <cell r="I10061">
            <v>0</v>
          </cell>
          <cell r="J10061">
            <v>0</v>
          </cell>
          <cell r="K10061" t="str">
            <v>900.15</v>
          </cell>
          <cell r="L10061" t="str">
            <v>Martina Micaela Fernández</v>
          </cell>
          <cell r="M10061">
            <v>41580834</v>
          </cell>
          <cell r="N10061">
            <v>1144384754</v>
          </cell>
          <cell r="O10061" t="str">
            <v>Martina Micaela Fernández</v>
          </cell>
          <cell r="P10061">
            <v>1144384754</v>
          </cell>
          <cell r="Q10061" t="str">
            <v>Sallares</v>
          </cell>
          <cell r="R10061">
            <v>465</v>
          </cell>
          <cell r="S10061">
            <v>3</v>
          </cell>
          <cell r="T10061" t="str">
            <v>Centro</v>
          </cell>
          <cell r="U10061" t="str">
            <v>Florencio Varela</v>
          </cell>
          <cell r="V10061">
            <v>1888</v>
          </cell>
          <cell r="W10061" t="str">
            <v>Gran Buenos Aires</v>
          </cell>
          <cell r="Y10061" t="str">
            <v>SIN CARGO (CABA Y GRAN PARTE DE GBA)</v>
          </cell>
          <cell r="Z10061" t="str">
            <v>Mercado Pago</v>
          </cell>
          <cell r="AD10061">
            <v>43972</v>
          </cell>
          <cell r="AE10061">
            <v>43973</v>
          </cell>
          <cell r="AF10061" t="str">
            <v>COLADOR ACERO 26X9CM</v>
          </cell>
          <cell r="AG10061" t="str">
            <v>652.29</v>
          </cell>
          <cell r="AH10061">
            <v>1</v>
          </cell>
          <cell r="AI10061" t="str">
            <v>046BA8164</v>
          </cell>
          <cell r="AJ10061" t="str">
            <v>Móvil</v>
          </cell>
          <cell r="AK10061" t="str">
            <v>LLEGA 27-05 ENTRE 8 Y 17 H0RAS</v>
          </cell>
          <cell r="AL10061">
            <v>1336085969</v>
          </cell>
          <cell r="AM10061">
            <v>205180434</v>
          </cell>
          <cell r="AN10061" t="str">
            <v>Sí</v>
          </cell>
        </row>
        <row r="10062">
          <cell r="A10062">
            <v>280</v>
          </cell>
          <cell r="B10062" t="str">
            <v>Fernandezmartina@live.com.ar</v>
          </cell>
          <cell r="AF10062" t="str">
            <v>INFUSOR DE TE</v>
          </cell>
          <cell r="AG10062">
            <v>154</v>
          </cell>
          <cell r="AH10062">
            <v>1</v>
          </cell>
          <cell r="AI10062" t="str">
            <v>046BA4757</v>
          </cell>
          <cell r="AN10062" t="str">
            <v>Sí</v>
          </cell>
        </row>
        <row r="10063">
          <cell r="A10063">
            <v>280</v>
          </cell>
          <cell r="B10063" t="str">
            <v>Fernandezmartina@live.com.ar</v>
          </cell>
          <cell r="AF10063" t="str">
            <v>RALLADOR DE MANO GRUESO 20 CM</v>
          </cell>
          <cell r="AG10063" t="str">
            <v>49.99</v>
          </cell>
          <cell r="AH10063">
            <v>1</v>
          </cell>
          <cell r="AI10063" t="str">
            <v>BA7383</v>
          </cell>
          <cell r="AN10063" t="str">
            <v>Sí</v>
          </cell>
        </row>
        <row r="10064">
          <cell r="A10064">
            <v>280</v>
          </cell>
          <cell r="B10064" t="str">
            <v>Fernandezmartina@live.com.ar</v>
          </cell>
          <cell r="AF10064" t="str">
            <v>RALLADOR DE MANO MEDIANO 20 CM</v>
          </cell>
          <cell r="AG10064" t="str">
            <v>43.87</v>
          </cell>
          <cell r="AH10064">
            <v>1</v>
          </cell>
          <cell r="AI10064" t="str">
            <v>BA7382</v>
          </cell>
          <cell r="AN10064" t="str">
            <v>Sí</v>
          </cell>
        </row>
        <row r="10065">
          <cell r="A10065">
            <v>279</v>
          </cell>
          <cell r="B10065" t="str">
            <v>mariasolveiga@outlook.com</v>
          </cell>
          <cell r="C10065">
            <v>43972</v>
          </cell>
          <cell r="D10065" t="str">
            <v>Abierta</v>
          </cell>
          <cell r="E10065" t="str">
            <v>Recibido</v>
          </cell>
          <cell r="F10065" t="str">
            <v>Enviado</v>
          </cell>
          <cell r="G10065" t="str">
            <v>ARS</v>
          </cell>
          <cell r="H10065">
            <v>899</v>
          </cell>
          <cell r="I10065">
            <v>0</v>
          </cell>
          <cell r="J10065">
            <v>0</v>
          </cell>
          <cell r="K10065">
            <v>899</v>
          </cell>
          <cell r="L10065" t="str">
            <v>María Sol Veiga</v>
          </cell>
          <cell r="M10065">
            <v>27353608423</v>
          </cell>
          <cell r="N10065">
            <v>1146732819</v>
          </cell>
          <cell r="O10065" t="str">
            <v>María Sol Veiga</v>
          </cell>
          <cell r="P10065">
            <v>1146732819</v>
          </cell>
          <cell r="Q10065" t="str">
            <v>Av Larrazabal</v>
          </cell>
          <cell r="R10065">
            <v>212</v>
          </cell>
          <cell r="S10065" t="str">
            <v>3b</v>
          </cell>
          <cell r="T10065" t="str">
            <v>Liniers</v>
          </cell>
          <cell r="U10065" t="str">
            <v>Caba</v>
          </cell>
          <cell r="V10065">
            <v>1408</v>
          </cell>
          <cell r="W10065" t="str">
            <v>Capital Federal</v>
          </cell>
          <cell r="Y10065" t="str">
            <v>SIN CARGO (CABA Y GRAN PARTE DE GBA)</v>
          </cell>
          <cell r="Z10065" t="str">
            <v>Mercado Pago</v>
          </cell>
          <cell r="AC10065" t="str">
            <v>LO RECIBE EL VECINO SI LLEGA EL MARTES EN AV LARRAZABAL 3 "C"</v>
          </cell>
          <cell r="AD10065">
            <v>43972</v>
          </cell>
          <cell r="AE10065">
            <v>43973</v>
          </cell>
          <cell r="AF10065" t="str">
            <v>PROMO: BUDINERA + TARTERA + BATIDOR SEMIAUTOMATICO</v>
          </cell>
          <cell r="AG10065">
            <v>899</v>
          </cell>
          <cell r="AH10065">
            <v>1</v>
          </cell>
          <cell r="AI10065" t="str">
            <v>046BA4829//046BA4836//046BA4824</v>
          </cell>
          <cell r="AJ10065" t="str">
            <v>Móvil</v>
          </cell>
          <cell r="AK10065" t="str">
            <v>LLEGA 26-05 ENTRE 8 Y 17 H0RAS</v>
          </cell>
          <cell r="AL10065">
            <v>1335900800</v>
          </cell>
          <cell r="AM10065">
            <v>205002406</v>
          </cell>
          <cell r="AN10065" t="str">
            <v>Sí</v>
          </cell>
        </row>
        <row r="10066">
          <cell r="A10066">
            <v>278</v>
          </cell>
          <cell r="B10066" t="str">
            <v>caromuzza@gmail.com</v>
          </cell>
          <cell r="C10066">
            <v>43972</v>
          </cell>
          <cell r="D10066" t="str">
            <v>Abierta</v>
          </cell>
          <cell r="E10066" t="str">
            <v>Recibido</v>
          </cell>
          <cell r="F10066" t="str">
            <v>Enviado</v>
          </cell>
          <cell r="G10066" t="str">
            <v>ARS</v>
          </cell>
          <cell r="H10066" t="str">
            <v>2142.87</v>
          </cell>
          <cell r="I10066">
            <v>0</v>
          </cell>
          <cell r="J10066">
            <v>0</v>
          </cell>
          <cell r="K10066" t="str">
            <v>2142.87</v>
          </cell>
          <cell r="L10066" t="str">
            <v>Carolina Muzzalupo</v>
          </cell>
          <cell r="M10066">
            <v>30138200</v>
          </cell>
          <cell r="N10066">
            <v>1140719266</v>
          </cell>
          <cell r="O10066" t="str">
            <v>Carolina Muzzalupo</v>
          </cell>
          <cell r="P10066">
            <v>1140719266</v>
          </cell>
          <cell r="Q10066" t="str">
            <v>Pringles</v>
          </cell>
          <cell r="R10066">
            <v>2585</v>
          </cell>
          <cell r="U10066" t="str">
            <v>Martinez</v>
          </cell>
          <cell r="V10066">
            <v>1640</v>
          </cell>
          <cell r="W10066" t="str">
            <v>Gran Buenos Aires</v>
          </cell>
          <cell r="Y10066" t="str">
            <v>SIN CARGO (CABA Y GRAN PARTE DE GBA)</v>
          </cell>
          <cell r="Z10066" t="str">
            <v>Mercado Pago</v>
          </cell>
          <cell r="AD10066">
            <v>43972</v>
          </cell>
          <cell r="AE10066">
            <v>43973</v>
          </cell>
          <cell r="AF10066" t="str">
            <v>PROMO: MOPA PREMIUM + TRAPEADOR DE MANO</v>
          </cell>
          <cell r="AG10066">
            <v>2099</v>
          </cell>
          <cell r="AH10066">
            <v>1</v>
          </cell>
          <cell r="AI10066" t="str">
            <v>046LI6698//046LI7902</v>
          </cell>
          <cell r="AJ10066" t="str">
            <v>Móvil</v>
          </cell>
          <cell r="AK10066" t="str">
            <v>LLEGA 26-05 ENTRE 8 Y 17 H0RAS</v>
          </cell>
          <cell r="AL10066">
            <v>1335580406</v>
          </cell>
          <cell r="AM10066">
            <v>204832272</v>
          </cell>
          <cell r="AN10066" t="str">
            <v>Sí</v>
          </cell>
        </row>
        <row r="10067">
          <cell r="A10067">
            <v>278</v>
          </cell>
          <cell r="B10067" t="str">
            <v>caromuzza@gmail.com</v>
          </cell>
          <cell r="AF10067" t="str">
            <v>RALLADOR DE MANO MEDIANO 20 CM</v>
          </cell>
          <cell r="AG10067" t="str">
            <v>43.87</v>
          </cell>
          <cell r="AH10067">
            <v>1</v>
          </cell>
          <cell r="AI10067" t="str">
            <v>BA7382</v>
          </cell>
          <cell r="AN10067" t="str">
            <v>Sí</v>
          </cell>
        </row>
        <row r="10068">
          <cell r="A10068">
            <v>277</v>
          </cell>
          <cell r="B10068" t="str">
            <v>rocio.solari94@hotmail.com</v>
          </cell>
          <cell r="C10068">
            <v>43972</v>
          </cell>
          <cell r="D10068" t="str">
            <v>Abierta</v>
          </cell>
          <cell r="E10068" t="str">
            <v>Recibido</v>
          </cell>
          <cell r="F10068" t="str">
            <v>Enviado</v>
          </cell>
          <cell r="G10068" t="str">
            <v>ARS</v>
          </cell>
          <cell r="H10068">
            <v>1999</v>
          </cell>
          <cell r="I10068">
            <v>0</v>
          </cell>
          <cell r="J10068">
            <v>0</v>
          </cell>
          <cell r="K10068">
            <v>1999</v>
          </cell>
          <cell r="L10068" t="str">
            <v>Rocio Solari</v>
          </cell>
          <cell r="M10068">
            <v>38153120</v>
          </cell>
          <cell r="N10068">
            <v>1151373337</v>
          </cell>
          <cell r="O10068" t="str">
            <v>Rocio Solari</v>
          </cell>
          <cell r="P10068">
            <v>1151373337</v>
          </cell>
          <cell r="Q10068" t="str">
            <v>Sarmiento</v>
          </cell>
          <cell r="R10068">
            <v>681</v>
          </cell>
          <cell r="S10068" t="str">
            <v>1 E</v>
          </cell>
          <cell r="T10068" t="str">
            <v>Tigre</v>
          </cell>
          <cell r="U10068" t="str">
            <v>Buenos Aires</v>
          </cell>
          <cell r="V10068">
            <v>1648</v>
          </cell>
          <cell r="W10068" t="str">
            <v>Gran Buenos Aires</v>
          </cell>
          <cell r="Y10068" t="str">
            <v>SIN CARGO (CABA Y GRAN PARTE DE GBA)</v>
          </cell>
          <cell r="Z10068" t="str">
            <v>Mercado Pago</v>
          </cell>
          <cell r="AD10068">
            <v>43972</v>
          </cell>
          <cell r="AE10068">
            <v>43972</v>
          </cell>
          <cell r="AF10068" t="str">
            <v>SET: BALDE CENTRIFUGADOR + 1 TRAPEADOR CON MOPA+ REPUESTO MOPA</v>
          </cell>
          <cell r="AG10068">
            <v>1999</v>
          </cell>
          <cell r="AH10068">
            <v>1</v>
          </cell>
          <cell r="AI10068" t="str">
            <v>046LI6698</v>
          </cell>
          <cell r="AJ10068" t="str">
            <v>Móvil</v>
          </cell>
          <cell r="AK10068" t="str">
            <v>LLEGA 22-05 ENTRE 8 Y 17 HORAS</v>
          </cell>
          <cell r="AL10068">
            <v>1335034183</v>
          </cell>
          <cell r="AM10068">
            <v>204529303</v>
          </cell>
          <cell r="AN10068" t="str">
            <v>Sí</v>
          </cell>
        </row>
        <row r="10069">
          <cell r="A10069">
            <v>276</v>
          </cell>
          <cell r="B10069" t="str">
            <v>virpatrone@gmail.com</v>
          </cell>
          <cell r="C10069">
            <v>43971</v>
          </cell>
          <cell r="D10069" t="str">
            <v>Abierta</v>
          </cell>
          <cell r="E10069" t="str">
            <v>Recibido</v>
          </cell>
          <cell r="F10069" t="str">
            <v>Enviado</v>
          </cell>
          <cell r="G10069" t="str">
            <v>ARS</v>
          </cell>
          <cell r="H10069" t="str">
            <v>3186.43</v>
          </cell>
          <cell r="I10069">
            <v>0</v>
          </cell>
          <cell r="J10069">
            <v>0</v>
          </cell>
          <cell r="K10069" t="str">
            <v>3186.43</v>
          </cell>
          <cell r="L10069" t="str">
            <v>Virginia Patrone</v>
          </cell>
          <cell r="M10069">
            <v>21951117</v>
          </cell>
          <cell r="N10069">
            <v>1136575852</v>
          </cell>
          <cell r="O10069" t="str">
            <v>Virginia Patrone</v>
          </cell>
          <cell r="P10069">
            <v>1136575852</v>
          </cell>
          <cell r="Q10069" t="str">
            <v>Tagle</v>
          </cell>
          <cell r="R10069">
            <v>2645</v>
          </cell>
          <cell r="S10069" t="str">
            <v>6A</v>
          </cell>
          <cell r="T10069" t="str">
            <v>Recoleta</v>
          </cell>
          <cell r="U10069" t="str">
            <v>Caba</v>
          </cell>
          <cell r="V10069">
            <v>1425</v>
          </cell>
          <cell r="W10069" t="str">
            <v>Capital Federal</v>
          </cell>
          <cell r="Y10069" t="str">
            <v>SIN CARGO (CABA Y GRAN PARTE DE GBA)</v>
          </cell>
          <cell r="Z10069" t="str">
            <v>Mercado Pago</v>
          </cell>
          <cell r="AD10069">
            <v>43971</v>
          </cell>
          <cell r="AE10069">
            <v>43972</v>
          </cell>
          <cell r="AF10069" t="str">
            <v>PROMO: BUDINERA + TARTERA + BATIDOR SEMIAUTOMATICO</v>
          </cell>
          <cell r="AG10069">
            <v>899</v>
          </cell>
          <cell r="AH10069">
            <v>1</v>
          </cell>
          <cell r="AI10069" t="str">
            <v>046BA4829//046BA4836//046BA4824</v>
          </cell>
          <cell r="AJ10069" t="str">
            <v>Móvil</v>
          </cell>
          <cell r="AK10069" t="str">
            <v>LLEGA 22-05 ENTRE 8 Y 17 HORAS</v>
          </cell>
          <cell r="AL10069">
            <v>1334542833</v>
          </cell>
          <cell r="AM10069">
            <v>204043903</v>
          </cell>
          <cell r="AN10069" t="str">
            <v>Sí</v>
          </cell>
        </row>
        <row r="10070">
          <cell r="A10070">
            <v>276</v>
          </cell>
          <cell r="B10070" t="str">
            <v>virpatrone@gmail.com</v>
          </cell>
          <cell r="AF10070" t="str">
            <v>RALLADOR DE MANO MEDIANO 20 CM</v>
          </cell>
          <cell r="AG10070" t="str">
            <v>43.87</v>
          </cell>
          <cell r="AH10070">
            <v>1</v>
          </cell>
          <cell r="AI10070" t="str">
            <v>BA7382</v>
          </cell>
          <cell r="AN10070" t="str">
            <v>Sí</v>
          </cell>
        </row>
        <row r="10071">
          <cell r="A10071">
            <v>276</v>
          </cell>
          <cell r="B10071" t="str">
            <v>virpatrone@gmail.com</v>
          </cell>
          <cell r="AF10071" t="str">
            <v>COLADOR BALLENA 32CM X 10.5CM</v>
          </cell>
          <cell r="AG10071" t="str">
            <v>144.56</v>
          </cell>
          <cell r="AH10071">
            <v>1</v>
          </cell>
          <cell r="AI10071" t="str">
            <v>019BA7571</v>
          </cell>
          <cell r="AN10071" t="str">
            <v>Sí</v>
          </cell>
        </row>
        <row r="10072">
          <cell r="A10072">
            <v>276</v>
          </cell>
          <cell r="B10072" t="str">
            <v>virpatrone@gmail.com</v>
          </cell>
          <cell r="AF10072" t="str">
            <v>PROMO: MOPA PREMIUM + TRAPEADOR DE MANO</v>
          </cell>
          <cell r="AG10072">
            <v>2099</v>
          </cell>
          <cell r="AH10072">
            <v>1</v>
          </cell>
          <cell r="AI10072" t="str">
            <v>046LI6698//046LI7902</v>
          </cell>
          <cell r="AN10072" t="str">
            <v>Sí</v>
          </cell>
        </row>
        <row r="10073">
          <cell r="A10073">
            <v>275</v>
          </cell>
          <cell r="B10073" t="str">
            <v>adrianacamilamb@gmail.com</v>
          </cell>
          <cell r="C10073">
            <v>43971</v>
          </cell>
          <cell r="D10073" t="str">
            <v>Abierta</v>
          </cell>
          <cell r="E10073" t="str">
            <v>Recibido</v>
          </cell>
          <cell r="F10073" t="str">
            <v>Enviado</v>
          </cell>
          <cell r="G10073" t="str">
            <v>ARS</v>
          </cell>
          <cell r="H10073">
            <v>2099</v>
          </cell>
          <cell r="I10073">
            <v>0</v>
          </cell>
          <cell r="J10073">
            <v>0</v>
          </cell>
          <cell r="K10073">
            <v>2099</v>
          </cell>
          <cell r="L10073" t="str">
            <v>Adriana Coria</v>
          </cell>
          <cell r="M10073">
            <v>20639768</v>
          </cell>
          <cell r="N10073">
            <v>46947949</v>
          </cell>
          <cell r="O10073" t="str">
            <v>Adriana Coria</v>
          </cell>
          <cell r="P10073">
            <v>46947949</v>
          </cell>
          <cell r="Q10073" t="str">
            <v>Fournier</v>
          </cell>
          <cell r="R10073">
            <v>1637</v>
          </cell>
          <cell r="T10073" t="str">
            <v>Altos de laferrere</v>
          </cell>
          <cell r="U10073" t="str">
            <v>Gregorio de laferrere</v>
          </cell>
          <cell r="V10073">
            <v>1757</v>
          </cell>
          <cell r="W10073" t="str">
            <v>Gran Buenos Aires</v>
          </cell>
          <cell r="Y10073" t="str">
            <v>SIN CARGO (CABA Y GRAN PARTE DE GBA)</v>
          </cell>
          <cell r="Z10073" t="str">
            <v>Mercado Pago</v>
          </cell>
          <cell r="AD10073">
            <v>43971</v>
          </cell>
          <cell r="AE10073">
            <v>43972</v>
          </cell>
          <cell r="AF10073" t="str">
            <v>PROMO: MOPA PREMIUM + TRAPEADOR DE MANO</v>
          </cell>
          <cell r="AG10073">
            <v>2099</v>
          </cell>
          <cell r="AH10073">
            <v>1</v>
          </cell>
          <cell r="AI10073" t="str">
            <v>046LI6698//046LI7902</v>
          </cell>
          <cell r="AJ10073" t="str">
            <v>Móvil</v>
          </cell>
          <cell r="AK10073" t="str">
            <v>LLEGA 22-05 ENTRE 8 Y 17 HORAS</v>
          </cell>
          <cell r="AL10073">
            <v>1334455973</v>
          </cell>
          <cell r="AM10073">
            <v>204011003</v>
          </cell>
          <cell r="AN10073" t="str">
            <v>Sí</v>
          </cell>
        </row>
        <row r="10074">
          <cell r="A10074">
            <v>274</v>
          </cell>
          <cell r="B10074" t="str">
            <v>aylinmariquena15@gmail.com</v>
          </cell>
          <cell r="C10074">
            <v>43971</v>
          </cell>
          <cell r="D10074" t="str">
            <v>Abierta</v>
          </cell>
          <cell r="E10074" t="str">
            <v>Recibido</v>
          </cell>
          <cell r="F10074" t="str">
            <v>Enviado</v>
          </cell>
          <cell r="G10074" t="str">
            <v>ARS</v>
          </cell>
          <cell r="H10074" t="str">
            <v>442.2</v>
          </cell>
          <cell r="I10074">
            <v>0</v>
          </cell>
          <cell r="J10074">
            <v>0</v>
          </cell>
          <cell r="K10074" t="str">
            <v>442.2</v>
          </cell>
          <cell r="L10074" t="str">
            <v>Aylin Soto</v>
          </cell>
          <cell r="M10074">
            <v>42517761</v>
          </cell>
          <cell r="N10074">
            <v>298154562462</v>
          </cell>
          <cell r="O10074" t="str">
            <v>Aylin Soto</v>
          </cell>
          <cell r="P10074">
            <v>298154562462</v>
          </cell>
          <cell r="Q10074" t="str">
            <v>Marcelo Torcuato de Alvear</v>
          </cell>
          <cell r="R10074">
            <v>1942</v>
          </cell>
          <cell r="S10074" t="str">
            <v>3C</v>
          </cell>
          <cell r="T10074" t="str">
            <v>Recoleta</v>
          </cell>
          <cell r="U10074" t="str">
            <v>Caba</v>
          </cell>
          <cell r="V10074">
            <v>1122</v>
          </cell>
          <cell r="W10074" t="str">
            <v>Capital Federal</v>
          </cell>
          <cell r="Y10074" t="str">
            <v>SIN CARGO (CABA Y GRAN PARTE DE GBA)</v>
          </cell>
          <cell r="Z10074" t="str">
            <v>Mercado Pago</v>
          </cell>
          <cell r="AD10074">
            <v>43971</v>
          </cell>
          <cell r="AE10074">
            <v>43972</v>
          </cell>
          <cell r="AF10074" t="str">
            <v>MOLDE BUDINERA</v>
          </cell>
          <cell r="AG10074" t="str">
            <v>442.2</v>
          </cell>
          <cell r="AH10074">
            <v>1</v>
          </cell>
          <cell r="AI10074" t="str">
            <v>046BA4829</v>
          </cell>
          <cell r="AJ10074" t="str">
            <v>Móvil</v>
          </cell>
          <cell r="AK10074" t="str">
            <v>LLEGA 22-05 ENTRE 8 Y 17 HORAS</v>
          </cell>
          <cell r="AL10074">
            <v>1334260859</v>
          </cell>
          <cell r="AM10074">
            <v>203879478</v>
          </cell>
          <cell r="AN10074" t="str">
            <v>Sí</v>
          </cell>
        </row>
        <row r="10075">
          <cell r="A10075">
            <v>273</v>
          </cell>
          <cell r="B10075" t="str">
            <v>dana.roses@hotmail.com</v>
          </cell>
          <cell r="C10075">
            <v>43971</v>
          </cell>
          <cell r="D10075" t="str">
            <v>Abierta</v>
          </cell>
          <cell r="E10075" t="str">
            <v>Recibido</v>
          </cell>
          <cell r="F10075" t="str">
            <v>Enviado</v>
          </cell>
          <cell r="G10075" t="str">
            <v>ARS</v>
          </cell>
          <cell r="H10075" t="str">
            <v>993.14</v>
          </cell>
          <cell r="I10075">
            <v>0</v>
          </cell>
          <cell r="J10075">
            <v>0</v>
          </cell>
          <cell r="K10075" t="str">
            <v>993.14</v>
          </cell>
          <cell r="L10075" t="str">
            <v>Dana Itati Roses</v>
          </cell>
          <cell r="M10075">
            <v>40253453</v>
          </cell>
          <cell r="N10075">
            <v>1131850140</v>
          </cell>
          <cell r="O10075" t="str">
            <v>Dana Itati Roses</v>
          </cell>
          <cell r="P10075">
            <v>1131850140</v>
          </cell>
          <cell r="Q10075" t="str">
            <v>Roca</v>
          </cell>
          <cell r="R10075">
            <v>291</v>
          </cell>
          <cell r="T10075" t="str">
            <v>Remedios De Escalada</v>
          </cell>
          <cell r="U10075" t="str">
            <v>Lanus Oeste</v>
          </cell>
          <cell r="V10075">
            <v>1826</v>
          </cell>
          <cell r="W10075" t="str">
            <v>Gran Buenos Aires</v>
          </cell>
          <cell r="Y10075" t="str">
            <v>SIN CARGO (CABA Y GRAN PARTE DE GBA)</v>
          </cell>
          <cell r="Z10075" t="str">
            <v>Mercado Pago</v>
          </cell>
          <cell r="AD10075">
            <v>43971</v>
          </cell>
          <cell r="AE10075">
            <v>43972</v>
          </cell>
          <cell r="AF10075" t="str">
            <v>ESPATULAS PLASTICO</v>
          </cell>
          <cell r="AG10075" t="str">
            <v>88.94</v>
          </cell>
          <cell r="AH10075">
            <v>1</v>
          </cell>
          <cell r="AI10075" t="str">
            <v>019BA7572BA</v>
          </cell>
          <cell r="AJ10075" t="str">
            <v>Web</v>
          </cell>
          <cell r="AK10075" t="str">
            <v>LLEGA 22-05 ENTRE 8 Y 17 HORAS</v>
          </cell>
          <cell r="AL10075">
            <v>1334233051</v>
          </cell>
          <cell r="AM10075">
            <v>203859075</v>
          </cell>
          <cell r="AN10075" t="str">
            <v>Sí</v>
          </cell>
        </row>
        <row r="10076">
          <cell r="A10076">
            <v>273</v>
          </cell>
          <cell r="B10076" t="str">
            <v>dana.roses@hotmail.com</v>
          </cell>
          <cell r="AF10076" t="str">
            <v>MOLDE FLANERA ANTIADHERENTE</v>
          </cell>
          <cell r="AG10076">
            <v>462</v>
          </cell>
          <cell r="AH10076">
            <v>1</v>
          </cell>
          <cell r="AI10076" t="str">
            <v>046BA4825 LE PUSE EL 15% DEL BULTO</v>
          </cell>
          <cell r="AN10076" t="str">
            <v>Sí</v>
          </cell>
        </row>
        <row r="10077">
          <cell r="A10077">
            <v>273</v>
          </cell>
          <cell r="B10077" t="str">
            <v>dana.roses@hotmail.com</v>
          </cell>
          <cell r="AF10077" t="str">
            <v>MOLDE BUDINERA</v>
          </cell>
          <cell r="AG10077" t="str">
            <v>442.2</v>
          </cell>
          <cell r="AH10077">
            <v>1</v>
          </cell>
          <cell r="AI10077" t="str">
            <v>046BA4829</v>
          </cell>
          <cell r="AN10077" t="str">
            <v>Sí</v>
          </cell>
        </row>
        <row r="10078">
          <cell r="A10078">
            <v>272</v>
          </cell>
          <cell r="B10078" t="str">
            <v>ckirestian@gmail.com</v>
          </cell>
          <cell r="C10078">
            <v>43971</v>
          </cell>
          <cell r="D10078" t="str">
            <v>Abierta</v>
          </cell>
          <cell r="E10078" t="str">
            <v>Recibido</v>
          </cell>
          <cell r="F10078" t="str">
            <v>Enviado</v>
          </cell>
          <cell r="G10078" t="str">
            <v>ARS</v>
          </cell>
          <cell r="H10078" t="str">
            <v>3070.6</v>
          </cell>
          <cell r="I10078">
            <v>0</v>
          </cell>
          <cell r="J10078">
            <v>0</v>
          </cell>
          <cell r="K10078" t="str">
            <v>3070.6</v>
          </cell>
          <cell r="L10078" t="str">
            <v>Camila Kirestian</v>
          </cell>
          <cell r="M10078">
            <v>35639643</v>
          </cell>
          <cell r="N10078">
            <v>1135728594</v>
          </cell>
          <cell r="O10078" t="str">
            <v>Camila Kirestian</v>
          </cell>
          <cell r="P10078">
            <v>1135728594</v>
          </cell>
          <cell r="Q10078" t="str">
            <v>Gobernador carlos tejedor</v>
          </cell>
          <cell r="R10078">
            <v>210</v>
          </cell>
          <cell r="S10078" t="str">
            <v>9C</v>
          </cell>
          <cell r="T10078" t="str">
            <v>Lanús oeste</v>
          </cell>
          <cell r="U10078" t="str">
            <v>Lanús</v>
          </cell>
          <cell r="V10078">
            <v>1824</v>
          </cell>
          <cell r="W10078" t="str">
            <v>Gran Buenos Aires</v>
          </cell>
          <cell r="Y10078" t="str">
            <v>SIN CARGO (CABA Y GRAN PARTE DE GBA)</v>
          </cell>
          <cell r="Z10078" t="str">
            <v>Mercado Pago</v>
          </cell>
          <cell r="AD10078">
            <v>43971</v>
          </cell>
          <cell r="AE10078">
            <v>43972</v>
          </cell>
          <cell r="AF10078" t="str">
            <v>MOLDE RAVIOLES CORAZON</v>
          </cell>
          <cell r="AG10078" t="str">
            <v>72.6</v>
          </cell>
          <cell r="AH10078">
            <v>1</v>
          </cell>
          <cell r="AI10078" t="str">
            <v>DIM2503LU</v>
          </cell>
          <cell r="AJ10078" t="str">
            <v>Móvil</v>
          </cell>
          <cell r="AK10078" t="str">
            <v>LLEGA 22-05 ENTRE 8 Y 17 HORAS</v>
          </cell>
          <cell r="AL10078">
            <v>1334218174</v>
          </cell>
          <cell r="AM10078">
            <v>202966621</v>
          </cell>
          <cell r="AN10078" t="str">
            <v>Sí</v>
          </cell>
        </row>
        <row r="10079">
          <cell r="A10079">
            <v>272</v>
          </cell>
          <cell r="B10079" t="str">
            <v>ckirestian@gmail.com</v>
          </cell>
          <cell r="AF10079" t="str">
            <v>PROMO: MOPA PREMIUM + TRAPEADOR DE MANO</v>
          </cell>
          <cell r="AG10079">
            <v>2099</v>
          </cell>
          <cell r="AH10079">
            <v>1</v>
          </cell>
          <cell r="AI10079" t="str">
            <v>046LI6698//046LI7902</v>
          </cell>
          <cell r="AN10079" t="str">
            <v>Sí</v>
          </cell>
        </row>
        <row r="10080">
          <cell r="A10080">
            <v>272</v>
          </cell>
          <cell r="B10080" t="str">
            <v>ckirestian@gmail.com</v>
          </cell>
          <cell r="AF10080" t="str">
            <v>PROMO: BUDINERA + TARTERA + BATIDOR SEMIAUTOMATICO</v>
          </cell>
          <cell r="AG10080">
            <v>899</v>
          </cell>
          <cell r="AH10080">
            <v>1</v>
          </cell>
          <cell r="AI10080" t="str">
            <v>046BA4829//046BA4836//046BA4824</v>
          </cell>
          <cell r="AN10080" t="str">
            <v>Sí</v>
          </cell>
        </row>
        <row r="10081">
          <cell r="A10081">
            <v>271</v>
          </cell>
          <cell r="B10081" t="str">
            <v>tripodipamela@gmail.com</v>
          </cell>
          <cell r="C10081">
            <v>43971</v>
          </cell>
          <cell r="D10081" t="str">
            <v>Abierta</v>
          </cell>
          <cell r="E10081" t="str">
            <v>Recibido</v>
          </cell>
          <cell r="F10081" t="str">
            <v>Enviado</v>
          </cell>
          <cell r="G10081" t="str">
            <v>ARS</v>
          </cell>
          <cell r="H10081" t="str">
            <v>958.1</v>
          </cell>
          <cell r="I10081">
            <v>0</v>
          </cell>
          <cell r="J10081">
            <v>0</v>
          </cell>
          <cell r="K10081" t="str">
            <v>958.1</v>
          </cell>
          <cell r="L10081" t="str">
            <v>Pamela Laura Tripodi</v>
          </cell>
          <cell r="M10081">
            <v>32424106</v>
          </cell>
          <cell r="N10081">
            <v>61974751</v>
          </cell>
          <cell r="O10081" t="str">
            <v>Pamela Laura Tripodi</v>
          </cell>
          <cell r="P10081">
            <v>61974751</v>
          </cell>
          <cell r="Q10081" t="str">
            <v>Vedia</v>
          </cell>
          <cell r="R10081">
            <v>4659</v>
          </cell>
          <cell r="T10081" t="str">
            <v>Saavedra</v>
          </cell>
          <cell r="U10081" t="str">
            <v>Ciudad Autonoma de Buenos Aires</v>
          </cell>
          <cell r="V10081">
            <v>1430</v>
          </cell>
          <cell r="W10081" t="str">
            <v>Capital Federal</v>
          </cell>
          <cell r="Y10081" t="str">
            <v>SIN CARGO (CABA Y GRAN PARTE DE GBA)</v>
          </cell>
          <cell r="Z10081" t="str">
            <v>Mercado Pago</v>
          </cell>
          <cell r="AB10081" t="str">
            <v>Vedia 4659, entre Miller y Lugones (no hay timbre,aplaudir o hacer llamado)</v>
          </cell>
          <cell r="AD10081">
            <v>43971</v>
          </cell>
          <cell r="AE10081">
            <v>43972</v>
          </cell>
          <cell r="AF10081" t="str">
            <v>TRAPEADOR DE MANO VERDE 38X12 CM</v>
          </cell>
          <cell r="AG10081" t="str">
            <v>391.6</v>
          </cell>
          <cell r="AH10081">
            <v>1</v>
          </cell>
          <cell r="AI10081" t="str">
            <v>046LI7902</v>
          </cell>
          <cell r="AJ10081" t="str">
            <v>Web</v>
          </cell>
          <cell r="AK10081" t="str">
            <v>LLEGA 22-05 ENTRE 8 Y 17 HORAS</v>
          </cell>
          <cell r="AL10081">
            <v>1334196276</v>
          </cell>
          <cell r="AM10081">
            <v>203837801</v>
          </cell>
          <cell r="AN10081" t="str">
            <v>Sí</v>
          </cell>
        </row>
        <row r="10082">
          <cell r="A10082">
            <v>271</v>
          </cell>
          <cell r="B10082" t="str">
            <v>tripodipamela@gmail.com</v>
          </cell>
          <cell r="AF10082" t="str">
            <v>TRAPEADOR DE PISO EXTENSIBLE</v>
          </cell>
          <cell r="AG10082" t="str">
            <v>566.5</v>
          </cell>
          <cell r="AH10082">
            <v>1</v>
          </cell>
          <cell r="AI10082" t="str">
            <v>046LI7537</v>
          </cell>
          <cell r="AN10082" t="str">
            <v>Sí</v>
          </cell>
        </row>
        <row r="10083">
          <cell r="A10083">
            <v>270</v>
          </cell>
          <cell r="B10083" t="str">
            <v>victoriamoriones@gmail.com</v>
          </cell>
          <cell r="C10083">
            <v>43970</v>
          </cell>
          <cell r="D10083" t="str">
            <v>Abierta</v>
          </cell>
          <cell r="E10083" t="str">
            <v>Recibido</v>
          </cell>
          <cell r="F10083" t="str">
            <v>Enviado</v>
          </cell>
          <cell r="G10083" t="str">
            <v>ARS</v>
          </cell>
          <cell r="H10083" t="str">
            <v>442.2</v>
          </cell>
          <cell r="I10083">
            <v>0</v>
          </cell>
          <cell r="J10083">
            <v>0</v>
          </cell>
          <cell r="K10083" t="str">
            <v>442.2</v>
          </cell>
          <cell r="L10083" t="str">
            <v>Victoria Moriones</v>
          </cell>
          <cell r="M10083">
            <v>27375186840</v>
          </cell>
          <cell r="N10083">
            <v>1148893667</v>
          </cell>
          <cell r="O10083" t="str">
            <v>Victoria Moriones</v>
          </cell>
          <cell r="P10083">
            <v>1148893667</v>
          </cell>
          <cell r="Q10083" t="str">
            <v>Jeronimo Salguero</v>
          </cell>
          <cell r="R10083">
            <v>1921</v>
          </cell>
          <cell r="S10083" t="str">
            <v>2°6</v>
          </cell>
          <cell r="T10083" t="str">
            <v>Palermo</v>
          </cell>
          <cell r="U10083" t="str">
            <v>Ciudad autónoma de Buenos Aires</v>
          </cell>
          <cell r="V10083">
            <v>1425</v>
          </cell>
          <cell r="W10083" t="str">
            <v>Capital Federal</v>
          </cell>
          <cell r="Y10083" t="str">
            <v>SIN CARGO (CABA Y GRAN PARTE DE GBA)</v>
          </cell>
          <cell r="Z10083" t="str">
            <v>Mercado Pago</v>
          </cell>
          <cell r="AD10083">
            <v>43970</v>
          </cell>
          <cell r="AE10083">
            <v>43972</v>
          </cell>
          <cell r="AF10083" t="str">
            <v>MOLDE BUDINERA</v>
          </cell>
          <cell r="AG10083" t="str">
            <v>442.2</v>
          </cell>
          <cell r="AH10083">
            <v>1</v>
          </cell>
          <cell r="AI10083" t="str">
            <v>046BA4829</v>
          </cell>
          <cell r="AJ10083" t="str">
            <v>Móvil</v>
          </cell>
          <cell r="AK10083" t="str">
            <v>LLEGA 22-05 ENTRE 8 Y 17 HORAS</v>
          </cell>
          <cell r="AL10083">
            <v>1332931673</v>
          </cell>
          <cell r="AM10083">
            <v>202961207</v>
          </cell>
          <cell r="AN10083" t="str">
            <v>Sí</v>
          </cell>
        </row>
        <row r="10084">
          <cell r="A10084">
            <v>269</v>
          </cell>
          <cell r="B10084" t="str">
            <v>julietapapp@hotmail.com</v>
          </cell>
          <cell r="C10084">
            <v>43970</v>
          </cell>
          <cell r="D10084" t="str">
            <v>Abierta</v>
          </cell>
          <cell r="E10084" t="str">
            <v>Recibido</v>
          </cell>
          <cell r="F10084" t="str">
            <v>Enviado</v>
          </cell>
          <cell r="G10084" t="str">
            <v>ARS</v>
          </cell>
          <cell r="H10084" t="str">
            <v>907.38</v>
          </cell>
          <cell r="I10084" t="str">
            <v>90.74</v>
          </cell>
          <cell r="J10084">
            <v>0</v>
          </cell>
          <cell r="K10084" t="str">
            <v>816.64</v>
          </cell>
          <cell r="L10084" t="str">
            <v>Julieta Pappalettera</v>
          </cell>
          <cell r="M10084">
            <v>39874228</v>
          </cell>
          <cell r="N10084">
            <v>1158480334</v>
          </cell>
          <cell r="O10084" t="str">
            <v>Julieta Pappalettera</v>
          </cell>
          <cell r="P10084">
            <v>1158480334</v>
          </cell>
          <cell r="Q10084" t="str">
            <v>Juan José castelli</v>
          </cell>
          <cell r="R10084">
            <v>1314</v>
          </cell>
          <cell r="S10084" t="str">
            <v>3(fondo izquierda)</v>
          </cell>
          <cell r="T10084" t="str">
            <v>Lomas de zamora</v>
          </cell>
          <cell r="U10084" t="str">
            <v>Buenos aires</v>
          </cell>
          <cell r="V10084">
            <v>1832</v>
          </cell>
          <cell r="W10084" t="str">
            <v>Gran Buenos Aires</v>
          </cell>
          <cell r="Y10084" t="str">
            <v>SIN CARGO (CABA Y GRAN PARTE DE GBA)</v>
          </cell>
          <cell r="Z10084" t="str">
            <v>Mercado Pago</v>
          </cell>
          <cell r="AA10084" t="str">
            <v>GINA2020</v>
          </cell>
          <cell r="AD10084">
            <v>43970</v>
          </cell>
          <cell r="AE10084">
            <v>43971</v>
          </cell>
          <cell r="AF10084" t="str">
            <v>TAMIZ ACERO INXODABLE</v>
          </cell>
          <cell r="AG10084" t="str">
            <v>569.8</v>
          </cell>
          <cell r="AH10084">
            <v>1</v>
          </cell>
          <cell r="AI10084" t="str">
            <v>046BA4748 LE PUSE EL 15%</v>
          </cell>
          <cell r="AJ10084" t="str">
            <v>Móvil</v>
          </cell>
          <cell r="AK10084" t="str">
            <v>LLEGA 21-05 ENTRE 8 Y 17 HORAS!</v>
          </cell>
          <cell r="AL10084">
            <v>1332931955</v>
          </cell>
          <cell r="AM10084">
            <v>202959088</v>
          </cell>
          <cell r="AN10084" t="str">
            <v>Sí</v>
          </cell>
        </row>
        <row r="10085">
          <cell r="A10085">
            <v>269</v>
          </cell>
          <cell r="B10085" t="str">
            <v>julietapapp@hotmail.com</v>
          </cell>
          <cell r="AF10085" t="str">
            <v>TABLA BLANCA 35.5 CM DIAM</v>
          </cell>
          <cell r="AG10085" t="str">
            <v>337.58</v>
          </cell>
          <cell r="AH10085">
            <v>1</v>
          </cell>
          <cell r="AI10085" t="str">
            <v>42BA1021</v>
          </cell>
          <cell r="AN10085" t="str">
            <v>Sí</v>
          </cell>
        </row>
        <row r="10086">
          <cell r="A10086">
            <v>268</v>
          </cell>
          <cell r="B10086" t="str">
            <v>azur_63@hotmail.com</v>
          </cell>
          <cell r="C10086">
            <v>43970</v>
          </cell>
          <cell r="D10086" t="str">
            <v>Abierta</v>
          </cell>
          <cell r="E10086" t="str">
            <v>Recibido</v>
          </cell>
          <cell r="F10086" t="str">
            <v>Enviado</v>
          </cell>
          <cell r="G10086" t="str">
            <v>ARS</v>
          </cell>
          <cell r="H10086">
            <v>2099</v>
          </cell>
          <cell r="I10086">
            <v>0</v>
          </cell>
          <cell r="J10086">
            <v>0</v>
          </cell>
          <cell r="K10086">
            <v>2099</v>
          </cell>
          <cell r="L10086" t="str">
            <v>Mariela Azurmendi</v>
          </cell>
          <cell r="M10086">
            <v>16768709</v>
          </cell>
          <cell r="N10086">
            <v>1144370983</v>
          </cell>
          <cell r="O10086" t="str">
            <v>Mariela Azurmendi</v>
          </cell>
          <cell r="P10086">
            <v>1144370983</v>
          </cell>
          <cell r="Q10086" t="str">
            <v>Guemes</v>
          </cell>
          <cell r="R10086">
            <v>4483</v>
          </cell>
          <cell r="S10086" t="str">
            <v>1ro. B</v>
          </cell>
          <cell r="T10086" t="str">
            <v>Palermo</v>
          </cell>
          <cell r="U10086" t="str">
            <v>Caba</v>
          </cell>
          <cell r="V10086">
            <v>1425</v>
          </cell>
          <cell r="W10086" t="str">
            <v>Capital Federal</v>
          </cell>
          <cell r="Y10086" t="str">
            <v>SIN CARGO (CABA Y GRAN PARTE DE GBA)</v>
          </cell>
          <cell r="Z10086" t="str">
            <v>Mercado Pago</v>
          </cell>
          <cell r="AD10086">
            <v>43970</v>
          </cell>
          <cell r="AE10086">
            <v>43970</v>
          </cell>
          <cell r="AF10086" t="str">
            <v>PROMO: MOPA PREMIUM + TRAPEADOR DE MANO</v>
          </cell>
          <cell r="AG10086">
            <v>2099</v>
          </cell>
          <cell r="AH10086">
            <v>1</v>
          </cell>
          <cell r="AI10086" t="str">
            <v>046LI6698//046LI7902</v>
          </cell>
          <cell r="AJ10086" t="str">
            <v>Móvil</v>
          </cell>
          <cell r="AK10086" t="str">
            <v>LLEGA 22-05 ENTRE 8 Y 17 HORAS</v>
          </cell>
          <cell r="AL10086">
            <v>1332485680</v>
          </cell>
          <cell r="AM10086">
            <v>202600952</v>
          </cell>
          <cell r="AN10086" t="str">
            <v>Sí</v>
          </cell>
        </row>
        <row r="10087">
          <cell r="A10087">
            <v>267</v>
          </cell>
          <cell r="B10087" t="str">
            <v>carlanormanno@gmail.com</v>
          </cell>
          <cell r="C10087">
            <v>43970</v>
          </cell>
          <cell r="D10087" t="str">
            <v>Abierta</v>
          </cell>
          <cell r="E10087" t="str">
            <v>Recibido</v>
          </cell>
          <cell r="F10087" t="str">
            <v>Enviado</v>
          </cell>
          <cell r="G10087" t="str">
            <v>ARS</v>
          </cell>
          <cell r="H10087" t="str">
            <v>442.2</v>
          </cell>
          <cell r="I10087">
            <v>0</v>
          </cell>
          <cell r="J10087">
            <v>0</v>
          </cell>
          <cell r="K10087" t="str">
            <v>442.2</v>
          </cell>
          <cell r="L10087" t="str">
            <v>Carla Normanno</v>
          </cell>
          <cell r="M10087">
            <v>36085569</v>
          </cell>
          <cell r="N10087">
            <v>1158782102</v>
          </cell>
          <cell r="O10087" t="str">
            <v>Carla Normanno</v>
          </cell>
          <cell r="P10087">
            <v>1158782102</v>
          </cell>
          <cell r="Q10087" t="str">
            <v>Velez Sarsfield</v>
          </cell>
          <cell r="R10087">
            <v>844</v>
          </cell>
          <cell r="U10087" t="str">
            <v>Lanús</v>
          </cell>
          <cell r="V10087">
            <v>1824</v>
          </cell>
          <cell r="W10087" t="str">
            <v>Gran Buenos Aires</v>
          </cell>
          <cell r="Y10087" t="str">
            <v>SIN CARGO (CABA Y GRAN PARTE DE GBA)</v>
          </cell>
          <cell r="Z10087" t="str">
            <v>Mercado Pago</v>
          </cell>
          <cell r="AD10087">
            <v>43970</v>
          </cell>
          <cell r="AE10087">
            <v>43970</v>
          </cell>
          <cell r="AF10087" t="str">
            <v>MOLDE BUDINERA</v>
          </cell>
          <cell r="AG10087" t="str">
            <v>442.2</v>
          </cell>
          <cell r="AH10087">
            <v>1</v>
          </cell>
          <cell r="AI10087" t="str">
            <v>046BA4829</v>
          </cell>
          <cell r="AJ10087" t="str">
            <v>Móvil</v>
          </cell>
          <cell r="AK10087" t="str">
            <v>LLEGA 22-05 ENTRE 8 Y 17 HORAS</v>
          </cell>
          <cell r="AL10087">
            <v>1332361022</v>
          </cell>
          <cell r="AM10087">
            <v>197959648</v>
          </cell>
          <cell r="AN10087" t="str">
            <v>Sí</v>
          </cell>
        </row>
        <row r="10088">
          <cell r="A10088">
            <v>266</v>
          </cell>
          <cell r="B10088" t="str">
            <v>lucianom87@hotmail.com</v>
          </cell>
          <cell r="C10088">
            <v>43970</v>
          </cell>
          <cell r="D10088" t="str">
            <v>Abierta</v>
          </cell>
          <cell r="E10088" t="str">
            <v>Recibido</v>
          </cell>
          <cell r="F10088" t="str">
            <v>Enviado</v>
          </cell>
          <cell r="G10088" t="str">
            <v>ARS</v>
          </cell>
          <cell r="H10088">
            <v>6297</v>
          </cell>
          <cell r="I10088">
            <v>0</v>
          </cell>
          <cell r="J10088">
            <v>0</v>
          </cell>
          <cell r="K10088">
            <v>6297</v>
          </cell>
          <cell r="L10088" t="str">
            <v>GRUPO AMERICANA S.A. factura A</v>
          </cell>
          <cell r="M10088">
            <v>30708541598</v>
          </cell>
          <cell r="N10088">
            <v>1152204763</v>
          </cell>
          <cell r="O10088" t="str">
            <v>Jorge Lopez</v>
          </cell>
          <cell r="P10088">
            <v>1144205771</v>
          </cell>
          <cell r="Q10088" t="str">
            <v>Billinghurst</v>
          </cell>
          <cell r="R10088">
            <v>1650</v>
          </cell>
          <cell r="S10088" t="str">
            <v>3B</v>
          </cell>
          <cell r="T10088" t="str">
            <v>Colegiales</v>
          </cell>
          <cell r="U10088" t="str">
            <v>Caba</v>
          </cell>
          <cell r="V10088">
            <v>1426</v>
          </cell>
          <cell r="W10088" t="str">
            <v>Capital Federal</v>
          </cell>
          <cell r="Y10088" t="str">
            <v>SIN CARGO (CABA Y GRAN PARTE DE GBA)</v>
          </cell>
          <cell r="Z10088" t="str">
            <v>Mercado Pago</v>
          </cell>
          <cell r="AB10088" t="str">
            <v>POR FAVOR REALIZAR FACTURA A A NOMBRE DE GRUPO AMERICANA S.A. Y ENVIAR AL MAIL LUCIANOM87@HOTMAIL.COM</v>
          </cell>
          <cell r="AD10088">
            <v>43970</v>
          </cell>
          <cell r="AE10088">
            <v>43970</v>
          </cell>
          <cell r="AF10088" t="str">
            <v>PROMO: MOPA PREMIUM + TRAPEADOR DE MANO</v>
          </cell>
          <cell r="AG10088">
            <v>2099</v>
          </cell>
          <cell r="AH10088">
            <v>3</v>
          </cell>
          <cell r="AI10088" t="str">
            <v>046LI6698//046LI7902</v>
          </cell>
          <cell r="AJ10088" t="str">
            <v>Web</v>
          </cell>
          <cell r="AK10088" t="str">
            <v>LLEGA 22-05 ENTRE 8 Y 17 HORAS</v>
          </cell>
          <cell r="AL10088">
            <v>1332287393</v>
          </cell>
          <cell r="AM10088">
            <v>202436381</v>
          </cell>
          <cell r="AN10088" t="str">
            <v>Sí</v>
          </cell>
        </row>
        <row r="10089">
          <cell r="A10089">
            <v>265</v>
          </cell>
          <cell r="B10089" t="str">
            <v>fede_93_2006@hotmail.com</v>
          </cell>
          <cell r="C10089">
            <v>43970</v>
          </cell>
          <cell r="D10089" t="str">
            <v>Abierta</v>
          </cell>
          <cell r="E10089" t="str">
            <v>Recibido</v>
          </cell>
          <cell r="F10089" t="str">
            <v>Enviado</v>
          </cell>
          <cell r="G10089" t="str">
            <v>ARS</v>
          </cell>
          <cell r="H10089">
            <v>899</v>
          </cell>
          <cell r="I10089">
            <v>0</v>
          </cell>
          <cell r="J10089">
            <v>0</v>
          </cell>
          <cell r="K10089">
            <v>899</v>
          </cell>
          <cell r="L10089" t="str">
            <v>federico Pasquali</v>
          </cell>
          <cell r="M10089">
            <v>20378068542</v>
          </cell>
          <cell r="N10089">
            <v>111562179352</v>
          </cell>
          <cell r="O10089" t="str">
            <v>Federico Pasquali</v>
          </cell>
          <cell r="P10089">
            <v>111562179352</v>
          </cell>
          <cell r="Q10089" t="str">
            <v>Remedios</v>
          </cell>
          <cell r="R10089">
            <v>4669</v>
          </cell>
          <cell r="S10089">
            <v>1</v>
          </cell>
          <cell r="T10089" t="str">
            <v>Parque Avellaneda</v>
          </cell>
          <cell r="U10089" t="str">
            <v>Buenos Aires</v>
          </cell>
          <cell r="V10089">
            <v>1407</v>
          </cell>
          <cell r="W10089" t="str">
            <v>Capital Federal</v>
          </cell>
          <cell r="Y10089" t="str">
            <v>SIN CARGO (CABA Y GRAN PARTE DE GBA)</v>
          </cell>
          <cell r="Z10089" t="str">
            <v>Mercado Pago</v>
          </cell>
          <cell r="AD10089">
            <v>43970</v>
          </cell>
          <cell r="AE10089">
            <v>43970</v>
          </cell>
          <cell r="AF10089" t="str">
            <v>PROMO: BUDINERA + TARTERA + BATIDOR SEMIAUTOMATICO</v>
          </cell>
          <cell r="AG10089">
            <v>899</v>
          </cell>
          <cell r="AH10089">
            <v>1</v>
          </cell>
          <cell r="AI10089" t="str">
            <v>046BA4829//046BA4836//046BA4824</v>
          </cell>
          <cell r="AJ10089" t="str">
            <v>Móvil</v>
          </cell>
          <cell r="AK10089" t="str">
            <v>LLEGA 22-05 ENTRE 8 Y 17 HORAS</v>
          </cell>
          <cell r="AL10089">
            <v>1332277767</v>
          </cell>
          <cell r="AM10089">
            <v>202319961</v>
          </cell>
          <cell r="AN10089" t="str">
            <v>Sí</v>
          </cell>
        </row>
        <row r="10090">
          <cell r="A10090">
            <v>264</v>
          </cell>
          <cell r="B10090" t="str">
            <v>vanesol_fernandez@hotmail.com</v>
          </cell>
          <cell r="C10090">
            <v>43970</v>
          </cell>
          <cell r="D10090" t="str">
            <v>Abierta</v>
          </cell>
          <cell r="E10090" t="str">
            <v>Recibido</v>
          </cell>
          <cell r="F10090" t="str">
            <v>Enviado</v>
          </cell>
          <cell r="G10090" t="str">
            <v>ARS</v>
          </cell>
          <cell r="H10090" t="str">
            <v>1634.32</v>
          </cell>
          <cell r="I10090">
            <v>0</v>
          </cell>
          <cell r="J10090">
            <v>0</v>
          </cell>
          <cell r="K10090" t="str">
            <v>1634.32</v>
          </cell>
          <cell r="L10090" t="str">
            <v>Vanesa Soledad Fernandez</v>
          </cell>
          <cell r="M10090">
            <v>32947573</v>
          </cell>
          <cell r="N10090">
            <v>1159883419</v>
          </cell>
          <cell r="O10090" t="str">
            <v>Vanesa Soledad fernandez</v>
          </cell>
          <cell r="P10090">
            <v>1159883419</v>
          </cell>
          <cell r="Q10090" t="str">
            <v>Garay</v>
          </cell>
          <cell r="R10090">
            <v>139</v>
          </cell>
          <cell r="S10090" t="str">
            <v>casa de rejas</v>
          </cell>
          <cell r="T10090" t="str">
            <v>quilmes</v>
          </cell>
          <cell r="U10090" t="str">
            <v>Quilmes</v>
          </cell>
          <cell r="V10090">
            <v>1878</v>
          </cell>
          <cell r="W10090" t="str">
            <v>Gran Buenos Aires</v>
          </cell>
          <cell r="Y10090" t="str">
            <v>SIN CARGO (CABA Y GRAN PARTE DE GBA)</v>
          </cell>
          <cell r="Z10090" t="str">
            <v>Mercado Pago</v>
          </cell>
          <cell r="AB10090" t="str">
            <v>la calle NO es cortada, es una calle angosta con salida.</v>
          </cell>
          <cell r="AD10090">
            <v>43970</v>
          </cell>
          <cell r="AE10090">
            <v>43970</v>
          </cell>
          <cell r="AF10090" t="str">
            <v>PROMO: BUDINERA + TARTERA + BATIDOR SEMIAUTOMATICO</v>
          </cell>
          <cell r="AG10090">
            <v>899</v>
          </cell>
          <cell r="AH10090">
            <v>1</v>
          </cell>
          <cell r="AI10090" t="str">
            <v>046BA4829//046BA4836//046BA4824</v>
          </cell>
          <cell r="AJ10090" t="str">
            <v>Web</v>
          </cell>
          <cell r="AK10090" t="str">
            <v>LLEGA 22-05 ENTRE 8 Y 17 HORAS</v>
          </cell>
          <cell r="AL10090">
            <v>1332238000</v>
          </cell>
          <cell r="AM10090">
            <v>202454085</v>
          </cell>
          <cell r="AN10090" t="str">
            <v>Sí</v>
          </cell>
        </row>
        <row r="10091">
          <cell r="A10091">
            <v>264</v>
          </cell>
          <cell r="B10091" t="str">
            <v>vanesol_fernandez@hotmail.com</v>
          </cell>
          <cell r="AF10091" t="str">
            <v>TABLA DE PICAR 23X35CM</v>
          </cell>
          <cell r="AG10091" t="str">
            <v>326.07</v>
          </cell>
          <cell r="AH10091">
            <v>1</v>
          </cell>
          <cell r="AI10091" t="str">
            <v>046BA8057</v>
          </cell>
          <cell r="AN10091" t="str">
            <v>Sí</v>
          </cell>
        </row>
        <row r="10092">
          <cell r="A10092">
            <v>264</v>
          </cell>
          <cell r="B10092" t="str">
            <v>vanesol_fernandez@hotmail.com</v>
          </cell>
          <cell r="AF10092" t="str">
            <v>RALLADOR ROSA 20 X 4 CM</v>
          </cell>
          <cell r="AG10092" t="str">
            <v>409.25</v>
          </cell>
          <cell r="AH10092">
            <v>1</v>
          </cell>
          <cell r="AI10092" t="str">
            <v>BA6438</v>
          </cell>
          <cell r="AN10092" t="str">
            <v>Sí</v>
          </cell>
        </row>
        <row r="10093">
          <cell r="A10093">
            <v>263</v>
          </cell>
          <cell r="B10093" t="str">
            <v>joaquincaceres13@gmail.com</v>
          </cell>
          <cell r="C10093">
            <v>43970</v>
          </cell>
          <cell r="D10093" t="str">
            <v>Abierta</v>
          </cell>
          <cell r="E10093" t="str">
            <v>Recibido</v>
          </cell>
          <cell r="F10093" t="str">
            <v>Enviado</v>
          </cell>
          <cell r="G10093" t="str">
            <v>ARS</v>
          </cell>
          <cell r="H10093" t="str">
            <v>3900.47</v>
          </cell>
          <cell r="I10093">
            <v>0</v>
          </cell>
          <cell r="J10093">
            <v>0</v>
          </cell>
          <cell r="K10093" t="str">
            <v>3900.46</v>
          </cell>
          <cell r="L10093" t="str">
            <v>Joaquin Caceres</v>
          </cell>
          <cell r="M10093">
            <v>39738220</v>
          </cell>
          <cell r="N10093">
            <v>3884960737</v>
          </cell>
          <cell r="O10093" t="str">
            <v>Joaquin Caceres</v>
          </cell>
          <cell r="P10093">
            <v>3884960737</v>
          </cell>
          <cell r="Q10093" t="str">
            <v>Avenida Santa Fe</v>
          </cell>
          <cell r="R10093">
            <v>2861</v>
          </cell>
          <cell r="S10093" t="str">
            <v>8 D</v>
          </cell>
          <cell r="T10093" t="str">
            <v>Recoleta</v>
          </cell>
          <cell r="U10093" t="str">
            <v>Caba</v>
          </cell>
          <cell r="V10093">
            <v>1425</v>
          </cell>
          <cell r="W10093" t="str">
            <v>Capital Federal</v>
          </cell>
          <cell r="Y10093" t="str">
            <v>SIN CARGO (CABA Y GRAN PARTE DE GBA)</v>
          </cell>
          <cell r="Z10093" t="str">
            <v>Mercado Pago</v>
          </cell>
          <cell r="AD10093">
            <v>43970</v>
          </cell>
          <cell r="AE10093">
            <v>43970</v>
          </cell>
          <cell r="AF10093" t="str">
            <v>FRASCO VIDRIO 19CM X 9CM DIAM</v>
          </cell>
          <cell r="AG10093" t="str">
            <v>372.66</v>
          </cell>
          <cell r="AH10093">
            <v>2</v>
          </cell>
          <cell r="AI10093" t="str">
            <v>BA6431 MERRCA SEPARADA</v>
          </cell>
          <cell r="AJ10093" t="str">
            <v>Móvil</v>
          </cell>
          <cell r="AK10093" t="str">
            <v>LLEGA 22-05 ENTRE 8 Y 17 HORAS</v>
          </cell>
          <cell r="AL10093">
            <v>1332207343</v>
          </cell>
          <cell r="AM10093">
            <v>199669538</v>
          </cell>
          <cell r="AN10093" t="str">
            <v>Sí</v>
          </cell>
        </row>
        <row r="10094">
          <cell r="A10094">
            <v>263</v>
          </cell>
          <cell r="B10094" t="str">
            <v>joaquincaceres13@gmail.com</v>
          </cell>
          <cell r="AF10094" t="str">
            <v>BATIDOR SEMIAUTOMATICO 34 CM</v>
          </cell>
          <cell r="AG10094" t="str">
            <v>313.5</v>
          </cell>
          <cell r="AH10094">
            <v>1</v>
          </cell>
          <cell r="AI10094" t="str">
            <v>046BA4824</v>
          </cell>
          <cell r="AN10094" t="str">
            <v>Sí</v>
          </cell>
        </row>
        <row r="10095">
          <cell r="A10095">
            <v>263</v>
          </cell>
          <cell r="B10095" t="str">
            <v>joaquincaceres13@gmail.com</v>
          </cell>
          <cell r="AF10095" t="str">
            <v>COLADOR BALLENA 32CM X 10.5CM</v>
          </cell>
          <cell r="AG10095" t="str">
            <v>144.56</v>
          </cell>
          <cell r="AH10095">
            <v>1</v>
          </cell>
          <cell r="AI10095" t="str">
            <v>019BA7571</v>
          </cell>
          <cell r="AN10095" t="str">
            <v>Sí</v>
          </cell>
        </row>
        <row r="10096">
          <cell r="A10096">
            <v>263</v>
          </cell>
          <cell r="B10096" t="str">
            <v>joaquincaceres13@gmail.com</v>
          </cell>
          <cell r="AF10096" t="str">
            <v>ESPATULAS PLASTICO</v>
          </cell>
          <cell r="AG10096" t="str">
            <v>88.94</v>
          </cell>
          <cell r="AH10096">
            <v>1</v>
          </cell>
          <cell r="AI10096" t="str">
            <v>019BA7572BA</v>
          </cell>
          <cell r="AN10096" t="str">
            <v>Sí</v>
          </cell>
        </row>
        <row r="10097">
          <cell r="A10097">
            <v>263</v>
          </cell>
          <cell r="B10097" t="str">
            <v>joaquincaceres13@gmail.com</v>
          </cell>
          <cell r="AF10097" t="str">
            <v>PANELUX PROVOLETERA 14CM - ANTIADHERENTE NEGRO</v>
          </cell>
          <cell r="AG10097" t="str">
            <v>699.01</v>
          </cell>
          <cell r="AH10097">
            <v>1</v>
          </cell>
          <cell r="AI10097" t="str">
            <v>043BA6127</v>
          </cell>
          <cell r="AN10097" t="str">
            <v>Sí</v>
          </cell>
        </row>
        <row r="10098">
          <cell r="A10098">
            <v>263</v>
          </cell>
          <cell r="B10098" t="str">
            <v>joaquincaceres13@gmail.com</v>
          </cell>
          <cell r="AF10098" t="str">
            <v>MOLDE MUFFIN 6 DIVISIONES</v>
          </cell>
          <cell r="AG10098" t="str">
            <v>343.2</v>
          </cell>
          <cell r="AH10098">
            <v>1</v>
          </cell>
          <cell r="AI10098" t="str">
            <v>046BA4833</v>
          </cell>
          <cell r="AN10098" t="str">
            <v>Sí</v>
          </cell>
        </row>
        <row r="10099">
          <cell r="A10099">
            <v>263</v>
          </cell>
          <cell r="B10099" t="str">
            <v>joaquincaceres13@gmail.com</v>
          </cell>
          <cell r="AF10099" t="str">
            <v>PANQUEQUERA PANELUX</v>
          </cell>
          <cell r="AG10099" t="str">
            <v>722.49</v>
          </cell>
          <cell r="AH10099">
            <v>1</v>
          </cell>
          <cell r="AI10099" t="str">
            <v>043BA6114</v>
          </cell>
          <cell r="AN10099" t="str">
            <v>Sí</v>
          </cell>
        </row>
        <row r="10100">
          <cell r="A10100">
            <v>263</v>
          </cell>
          <cell r="B10100" t="str">
            <v>joaquincaceres13@gmail.com</v>
          </cell>
          <cell r="AF10100" t="str">
            <v>MOLDE FLANERA ANTIADHERENTE</v>
          </cell>
          <cell r="AG10100">
            <v>462</v>
          </cell>
          <cell r="AH10100">
            <v>1</v>
          </cell>
          <cell r="AI10100" t="str">
            <v>046BA4825 LE PUSE EL 15% DEL BULTO</v>
          </cell>
          <cell r="AN10100" t="str">
            <v>Sí</v>
          </cell>
        </row>
        <row r="10101">
          <cell r="A10101">
            <v>263</v>
          </cell>
          <cell r="B10101" t="str">
            <v>joaquincaceres13@gmail.com</v>
          </cell>
          <cell r="AF10101" t="str">
            <v>TABLA BLANCA 35.5 CM DIAM</v>
          </cell>
          <cell r="AG10101" t="str">
            <v>337.58</v>
          </cell>
          <cell r="AH10101">
            <v>1</v>
          </cell>
          <cell r="AI10101" t="str">
            <v>42BA1021</v>
          </cell>
          <cell r="AN10101" t="str">
            <v>Sí</v>
          </cell>
        </row>
        <row r="10102">
          <cell r="A10102">
            <v>263</v>
          </cell>
          <cell r="B10102" t="str">
            <v>joaquincaceres13@gmail.com</v>
          </cell>
          <cell r="AF10102" t="str">
            <v>RALLADOR DE MANO MEDIANO 20 CM</v>
          </cell>
          <cell r="AG10102" t="str">
            <v>43.87</v>
          </cell>
          <cell r="AH10102">
            <v>1</v>
          </cell>
          <cell r="AI10102" t="str">
            <v>BA7382</v>
          </cell>
          <cell r="AN10102" t="str">
            <v>Sí</v>
          </cell>
        </row>
        <row r="10103">
          <cell r="A10103">
            <v>262</v>
          </cell>
          <cell r="B10103" t="str">
            <v>cami_betten@hotmail.com</v>
          </cell>
          <cell r="C10103">
            <v>43970</v>
          </cell>
          <cell r="D10103" t="str">
            <v>Abierta</v>
          </cell>
          <cell r="E10103" t="str">
            <v>Recibido</v>
          </cell>
          <cell r="F10103" t="str">
            <v>Enviado</v>
          </cell>
          <cell r="G10103" t="str">
            <v>ARS</v>
          </cell>
          <cell r="H10103" t="str">
            <v>531.48</v>
          </cell>
          <cell r="I10103">
            <v>0</v>
          </cell>
          <cell r="J10103">
            <v>0</v>
          </cell>
          <cell r="K10103" t="str">
            <v>531.48</v>
          </cell>
          <cell r="L10103" t="str">
            <v>Camila Bettendorff</v>
          </cell>
          <cell r="M10103">
            <v>40790183</v>
          </cell>
          <cell r="N10103">
            <v>344615558940</v>
          </cell>
          <cell r="O10103" t="str">
            <v>Camila Bettendorff</v>
          </cell>
          <cell r="P10103">
            <v>344615558940</v>
          </cell>
          <cell r="Q10103" t="str">
            <v>Charcas</v>
          </cell>
          <cell r="R10103">
            <v>3321</v>
          </cell>
          <cell r="S10103" t="str">
            <v>7B</v>
          </cell>
          <cell r="T10103" t="str">
            <v>Palermo</v>
          </cell>
          <cell r="U10103" t="str">
            <v>Buenos aires</v>
          </cell>
          <cell r="V10103">
            <v>1425</v>
          </cell>
          <cell r="W10103" t="str">
            <v>Capital Federal</v>
          </cell>
          <cell r="Y10103" t="str">
            <v>SIN CARGO (CABA Y GRAN PARTE DE GBA)</v>
          </cell>
          <cell r="Z10103" t="str">
            <v>Mercado Pago</v>
          </cell>
          <cell r="AD10103">
            <v>43970</v>
          </cell>
          <cell r="AE10103">
            <v>43970</v>
          </cell>
          <cell r="AF10103" t="str">
            <v>TABLA DE PICAR 23X35CM</v>
          </cell>
          <cell r="AG10103" t="str">
            <v>326.07</v>
          </cell>
          <cell r="AH10103">
            <v>1</v>
          </cell>
          <cell r="AI10103" t="str">
            <v>046BA8057</v>
          </cell>
          <cell r="AJ10103" t="str">
            <v>Móvil</v>
          </cell>
          <cell r="AK10103" t="str">
            <v>LLEGA 22-05 ENTRE 8 Y 17 HORAS</v>
          </cell>
          <cell r="AL10103">
            <v>1332193690</v>
          </cell>
          <cell r="AM10103">
            <v>201375892</v>
          </cell>
          <cell r="AN10103" t="str">
            <v>Sí</v>
          </cell>
        </row>
        <row r="10104">
          <cell r="A10104">
            <v>262</v>
          </cell>
          <cell r="B10104" t="str">
            <v>cami_betten@hotmail.com</v>
          </cell>
          <cell r="AF10104" t="str">
            <v>MOLDE RAVIOLES CORAZON</v>
          </cell>
          <cell r="AG10104" t="str">
            <v>72.6</v>
          </cell>
          <cell r="AH10104">
            <v>1</v>
          </cell>
          <cell r="AI10104" t="str">
            <v>DIM2503LU</v>
          </cell>
          <cell r="AN10104" t="str">
            <v>Sí</v>
          </cell>
        </row>
        <row r="10105">
          <cell r="A10105">
            <v>262</v>
          </cell>
          <cell r="B10105" t="str">
            <v>cami_betten@hotmail.com</v>
          </cell>
          <cell r="AF10105" t="str">
            <v>ESPATULAS PLASTICO</v>
          </cell>
          <cell r="AG10105" t="str">
            <v>88.94</v>
          </cell>
          <cell r="AH10105">
            <v>1</v>
          </cell>
          <cell r="AI10105" t="str">
            <v>019BA7572BA</v>
          </cell>
          <cell r="AN10105" t="str">
            <v>Sí</v>
          </cell>
        </row>
        <row r="10106">
          <cell r="A10106">
            <v>262</v>
          </cell>
          <cell r="B10106" t="str">
            <v>cami_betten@hotmail.com</v>
          </cell>
          <cell r="AF10106" t="str">
            <v>RALLADOR DE MANO MEDIANO 20 CM</v>
          </cell>
          <cell r="AG10106" t="str">
            <v>43.87</v>
          </cell>
          <cell r="AH10106">
            <v>1</v>
          </cell>
          <cell r="AI10106" t="str">
            <v>BA7382</v>
          </cell>
          <cell r="AN10106" t="str">
            <v>Sí</v>
          </cell>
        </row>
        <row r="10107">
          <cell r="A10107">
            <v>261</v>
          </cell>
          <cell r="B10107" t="str">
            <v>constanzaromeo2@gmail.com</v>
          </cell>
          <cell r="C10107">
            <v>43970</v>
          </cell>
          <cell r="D10107" t="str">
            <v>Abierta</v>
          </cell>
          <cell r="E10107" t="str">
            <v>Recibido</v>
          </cell>
          <cell r="F10107" t="str">
            <v>Enviado</v>
          </cell>
          <cell r="G10107" t="str">
            <v>ARS</v>
          </cell>
          <cell r="H10107" t="str">
            <v>667.92</v>
          </cell>
          <cell r="I10107">
            <v>0</v>
          </cell>
          <cell r="J10107">
            <v>0</v>
          </cell>
          <cell r="K10107" t="str">
            <v>667.92</v>
          </cell>
          <cell r="L10107" t="str">
            <v>Constanza Romeo</v>
          </cell>
          <cell r="M10107">
            <v>42193126</v>
          </cell>
          <cell r="N10107">
            <v>1140748802</v>
          </cell>
          <cell r="O10107" t="str">
            <v>Constanza Romeo</v>
          </cell>
          <cell r="P10107">
            <v>1140748802</v>
          </cell>
          <cell r="Q10107" t="str">
            <v>Lisandro de la Torre</v>
          </cell>
          <cell r="R10107">
            <v>852</v>
          </cell>
          <cell r="T10107" t="str">
            <v>Lomas del Mirador</v>
          </cell>
          <cell r="U10107" t="str">
            <v>La matanza</v>
          </cell>
          <cell r="V10107">
            <v>1752</v>
          </cell>
          <cell r="W10107" t="str">
            <v>Gran Buenos Aires</v>
          </cell>
          <cell r="Y10107" t="str">
            <v>SIN CARGO (CABA Y GRAN PARTE DE GBA)</v>
          </cell>
          <cell r="Z10107" t="str">
            <v>Mercado Pago</v>
          </cell>
          <cell r="AD10107">
            <v>43970</v>
          </cell>
          <cell r="AE10107">
            <v>43970</v>
          </cell>
          <cell r="AF10107" t="str">
            <v>BUDA PLATEADO PIEDRA 7 X 10 CM</v>
          </cell>
          <cell r="AG10107" t="str">
            <v>624.05</v>
          </cell>
          <cell r="AH10107">
            <v>1</v>
          </cell>
          <cell r="AI10107" t="str">
            <v>DE7872</v>
          </cell>
          <cell r="AJ10107" t="str">
            <v>Móvil</v>
          </cell>
          <cell r="AK10107" t="str">
            <v>LLEGA 22-05 ENTRE 8 Y 17 HORAS</v>
          </cell>
          <cell r="AL10107">
            <v>1332168990</v>
          </cell>
          <cell r="AM10107">
            <v>202419895</v>
          </cell>
          <cell r="AN10107" t="str">
            <v>Sí</v>
          </cell>
        </row>
        <row r="10108">
          <cell r="A10108">
            <v>261</v>
          </cell>
          <cell r="B10108" t="str">
            <v>constanzaromeo2@gmail.com</v>
          </cell>
          <cell r="AF10108" t="str">
            <v>RALLADOR DE MANO MEDIANO 20 CM</v>
          </cell>
          <cell r="AG10108" t="str">
            <v>43.87</v>
          </cell>
          <cell r="AH10108">
            <v>1</v>
          </cell>
          <cell r="AI10108" t="str">
            <v>BA7382</v>
          </cell>
          <cell r="AN10108" t="str">
            <v>Sí</v>
          </cell>
        </row>
        <row r="10109">
          <cell r="A10109">
            <v>260</v>
          </cell>
          <cell r="B10109" t="str">
            <v>laurafede@hotmail.com</v>
          </cell>
          <cell r="C10109">
            <v>43970</v>
          </cell>
          <cell r="D10109" t="str">
            <v>Abierta</v>
          </cell>
          <cell r="E10109" t="str">
            <v>Recibido</v>
          </cell>
          <cell r="F10109" t="str">
            <v>Enviado</v>
          </cell>
          <cell r="G10109" t="str">
            <v>ARS</v>
          </cell>
          <cell r="H10109">
            <v>2099</v>
          </cell>
          <cell r="I10109">
            <v>0</v>
          </cell>
          <cell r="J10109">
            <v>0</v>
          </cell>
          <cell r="K10109">
            <v>2099</v>
          </cell>
          <cell r="L10109" t="str">
            <v>Laura Fede</v>
          </cell>
          <cell r="M10109">
            <v>22717509</v>
          </cell>
          <cell r="N10109">
            <v>1135782953</v>
          </cell>
          <cell r="O10109" t="str">
            <v>Laura fede</v>
          </cell>
          <cell r="P10109">
            <v>1135782953</v>
          </cell>
          <cell r="Q10109" t="str">
            <v>Del Valle Iberlucea</v>
          </cell>
          <cell r="R10109">
            <v>3818</v>
          </cell>
          <cell r="T10109" t="str">
            <v>Remedios de escalada</v>
          </cell>
          <cell r="U10109" t="str">
            <v>Lanús</v>
          </cell>
          <cell r="V10109">
            <v>1826</v>
          </cell>
          <cell r="W10109" t="str">
            <v>Gran Buenos Aires</v>
          </cell>
          <cell r="Y10109" t="str">
            <v>SIN CARGO (CABA Y GRAN PARTE DE GBA)</v>
          </cell>
          <cell r="Z10109" t="str">
            <v>Mercado Pago</v>
          </cell>
          <cell r="AD10109">
            <v>43970</v>
          </cell>
          <cell r="AE10109">
            <v>43970</v>
          </cell>
          <cell r="AF10109" t="str">
            <v>PROMO: MOPA PREMIUM + TRAPEADOR DE MANO</v>
          </cell>
          <cell r="AG10109">
            <v>2099</v>
          </cell>
          <cell r="AH10109">
            <v>1</v>
          </cell>
          <cell r="AI10109" t="str">
            <v>046LI6698//046LI7902</v>
          </cell>
          <cell r="AJ10109" t="str">
            <v>Web</v>
          </cell>
          <cell r="AK10109" t="str">
            <v>LLEGA 22-05 ENTRE 8 Y 17 HORAS</v>
          </cell>
          <cell r="AL10109">
            <v>1332155529</v>
          </cell>
          <cell r="AM10109">
            <v>202417610</v>
          </cell>
          <cell r="AN10109" t="str">
            <v>Sí</v>
          </cell>
        </row>
        <row r="10110">
          <cell r="A10110">
            <v>259</v>
          </cell>
          <cell r="B10110" t="str">
            <v>rominabarbaramartinez@gmail.com</v>
          </cell>
          <cell r="C10110">
            <v>43970</v>
          </cell>
          <cell r="D10110" t="str">
            <v>Abierta</v>
          </cell>
          <cell r="E10110" t="str">
            <v>Recibido</v>
          </cell>
          <cell r="F10110" t="str">
            <v>Enviado</v>
          </cell>
          <cell r="G10110" t="str">
            <v>ARS</v>
          </cell>
          <cell r="H10110">
            <v>2998</v>
          </cell>
          <cell r="I10110">
            <v>0</v>
          </cell>
          <cell r="J10110">
            <v>0</v>
          </cell>
          <cell r="K10110">
            <v>2998</v>
          </cell>
          <cell r="L10110" t="str">
            <v>Romina Barbara Martinez</v>
          </cell>
          <cell r="M10110">
            <v>23603808</v>
          </cell>
          <cell r="N10110">
            <v>45036164</v>
          </cell>
          <cell r="O10110" t="str">
            <v>Romina Barbara MARTINEZ</v>
          </cell>
          <cell r="P10110">
            <v>45036164</v>
          </cell>
          <cell r="Q10110" t="str">
            <v>Nazarre</v>
          </cell>
          <cell r="R10110">
            <v>3190</v>
          </cell>
          <cell r="S10110" t="str">
            <v>14 A</v>
          </cell>
          <cell r="T10110" t="str">
            <v>VILLA DEL PARQUE</v>
          </cell>
          <cell r="U10110" t="str">
            <v>Caba</v>
          </cell>
          <cell r="V10110">
            <v>1416</v>
          </cell>
          <cell r="W10110" t="str">
            <v>Capital Federal</v>
          </cell>
          <cell r="Y10110" t="str">
            <v>SIN CARGO (CABA Y GRAN PARTE DE GBA)</v>
          </cell>
          <cell r="Z10110" t="str">
            <v>Mercado Pago</v>
          </cell>
          <cell r="AD10110">
            <v>43970</v>
          </cell>
          <cell r="AE10110">
            <v>43970</v>
          </cell>
          <cell r="AF10110" t="str">
            <v>PROMO: MOPA PREMIUM + TRAPEADOR DE MANO</v>
          </cell>
          <cell r="AG10110">
            <v>2099</v>
          </cell>
          <cell r="AH10110">
            <v>1</v>
          </cell>
          <cell r="AI10110" t="str">
            <v>046LI6698//046LI7902</v>
          </cell>
          <cell r="AJ10110" t="str">
            <v>Web</v>
          </cell>
          <cell r="AK10110" t="str">
            <v>LLEGA 22-05 ENTRE 8 Y 17 HORAS</v>
          </cell>
          <cell r="AL10110">
            <v>1332093969</v>
          </cell>
          <cell r="AM10110">
            <v>201105728</v>
          </cell>
          <cell r="AN10110" t="str">
            <v>Sí</v>
          </cell>
        </row>
        <row r="10111">
          <cell r="A10111">
            <v>259</v>
          </cell>
          <cell r="B10111" t="str">
            <v>rominabarbaramartinez@gmail.com</v>
          </cell>
          <cell r="AF10111" t="str">
            <v>PROMO: BUDINERA + TARTERA + BATIDOR SEMIAUTOMATICO</v>
          </cell>
          <cell r="AG10111">
            <v>899</v>
          </cell>
          <cell r="AH10111">
            <v>1</v>
          </cell>
          <cell r="AI10111" t="str">
            <v>046BA4829//046BA4836//046BA4824</v>
          </cell>
          <cell r="AN10111" t="str">
            <v>Sí</v>
          </cell>
        </row>
        <row r="10112">
          <cell r="A10112">
            <v>258</v>
          </cell>
          <cell r="B10112" t="str">
            <v>pridominguez15@gmail.com</v>
          </cell>
          <cell r="C10112">
            <v>43970</v>
          </cell>
          <cell r="D10112" t="str">
            <v>Abierta</v>
          </cell>
          <cell r="E10112" t="str">
            <v>Recibido</v>
          </cell>
          <cell r="F10112" t="str">
            <v>Enviado</v>
          </cell>
          <cell r="G10112" t="str">
            <v>ARS</v>
          </cell>
          <cell r="H10112">
            <v>2099</v>
          </cell>
          <cell r="I10112">
            <v>0</v>
          </cell>
          <cell r="J10112">
            <v>0</v>
          </cell>
          <cell r="K10112">
            <v>2099</v>
          </cell>
          <cell r="L10112" t="str">
            <v>priscila Dominguez</v>
          </cell>
          <cell r="M10112">
            <v>31797624</v>
          </cell>
          <cell r="N10112">
            <v>1126668813</v>
          </cell>
          <cell r="O10112" t="str">
            <v>Priscila Dominguez</v>
          </cell>
          <cell r="P10112">
            <v>1126668813</v>
          </cell>
          <cell r="Q10112" t="str">
            <v>Malnatti</v>
          </cell>
          <cell r="R10112">
            <v>2940</v>
          </cell>
          <cell r="S10112">
            <v>1</v>
          </cell>
          <cell r="U10112" t="str">
            <v>San miguel</v>
          </cell>
          <cell r="V10112">
            <v>1663</v>
          </cell>
          <cell r="W10112" t="str">
            <v>Gran Buenos Aires</v>
          </cell>
          <cell r="Y10112" t="str">
            <v>SIN CARGO (CABA Y GRAN PARTE DE GBA)</v>
          </cell>
          <cell r="Z10112" t="str">
            <v>Mercado Pago</v>
          </cell>
          <cell r="AD10112">
            <v>43970</v>
          </cell>
          <cell r="AE10112">
            <v>43970</v>
          </cell>
          <cell r="AF10112" t="str">
            <v>PROMO: MOPA PREMIUM + TRAPEADOR DE MANO</v>
          </cell>
          <cell r="AG10112">
            <v>2099</v>
          </cell>
          <cell r="AH10112">
            <v>1</v>
          </cell>
          <cell r="AI10112" t="str">
            <v>046LI6698//046LI7902</v>
          </cell>
          <cell r="AJ10112" t="str">
            <v>Móvil</v>
          </cell>
          <cell r="AK10112" t="str">
            <v>LLEGA 22-05 ENTRE 8 Y 17 HORAS</v>
          </cell>
          <cell r="AL10112">
            <v>1331979134</v>
          </cell>
          <cell r="AM10112">
            <v>201103262</v>
          </cell>
          <cell r="AN10112" t="str">
            <v>Sí</v>
          </cell>
        </row>
        <row r="10113">
          <cell r="A10113">
            <v>257</v>
          </cell>
          <cell r="B10113" t="str">
            <v>ester43561@outlook.com</v>
          </cell>
          <cell r="C10113">
            <v>43970</v>
          </cell>
          <cell r="D10113" t="str">
            <v>Abierta</v>
          </cell>
          <cell r="E10113" t="str">
            <v>Recibido</v>
          </cell>
          <cell r="F10113" t="str">
            <v>Enviado</v>
          </cell>
          <cell r="G10113" t="str">
            <v>ARS</v>
          </cell>
          <cell r="H10113">
            <v>899</v>
          </cell>
          <cell r="I10113">
            <v>0</v>
          </cell>
          <cell r="J10113">
            <v>0</v>
          </cell>
          <cell r="K10113">
            <v>899</v>
          </cell>
          <cell r="L10113" t="str">
            <v>Abigail Sotelo</v>
          </cell>
          <cell r="M10113">
            <v>42360535</v>
          </cell>
          <cell r="N10113">
            <v>1130935648</v>
          </cell>
          <cell r="O10113" t="str">
            <v>Abigail Sotelo</v>
          </cell>
          <cell r="P10113">
            <v>1130935648</v>
          </cell>
          <cell r="Q10113" t="str">
            <v>Zeppelin</v>
          </cell>
          <cell r="R10113">
            <v>1470</v>
          </cell>
          <cell r="T10113" t="str">
            <v>La loma</v>
          </cell>
          <cell r="U10113" t="str">
            <v>Bueno aires</v>
          </cell>
          <cell r="V10113">
            <v>1669</v>
          </cell>
          <cell r="W10113" t="str">
            <v>Gran Buenos Aires</v>
          </cell>
          <cell r="Y10113" t="str">
            <v>SIN CARGO (CABA Y GRAN PARTE DE GBA)</v>
          </cell>
          <cell r="Z10113" t="str">
            <v>Mercado Pago</v>
          </cell>
          <cell r="AD10113">
            <v>43970</v>
          </cell>
          <cell r="AE10113">
            <v>43970</v>
          </cell>
          <cell r="AF10113" t="str">
            <v>PROMO: BUDINERA + TARTERA + BATIDOR SEMIAUTOMATICO</v>
          </cell>
          <cell r="AG10113">
            <v>899</v>
          </cell>
          <cell r="AH10113">
            <v>1</v>
          </cell>
          <cell r="AI10113" t="str">
            <v>046BA4829//046BA4836//046BA4824</v>
          </cell>
          <cell r="AJ10113" t="str">
            <v>Móvil</v>
          </cell>
          <cell r="AK10113" t="str">
            <v>LLEGA 22-05 ENTRE 8 Y 17 HORAS</v>
          </cell>
          <cell r="AL10113">
            <v>1331726816</v>
          </cell>
          <cell r="AM10113">
            <v>202210887</v>
          </cell>
          <cell r="AN10113" t="str">
            <v>Sí</v>
          </cell>
        </row>
        <row r="10114">
          <cell r="A10114">
            <v>256</v>
          </cell>
          <cell r="B10114" t="str">
            <v>vanisalvarez@hotmail.com</v>
          </cell>
          <cell r="C10114">
            <v>43969</v>
          </cell>
          <cell r="D10114" t="str">
            <v>Abierta</v>
          </cell>
          <cell r="E10114" t="str">
            <v>Recibido</v>
          </cell>
          <cell r="F10114" t="str">
            <v>Enviado</v>
          </cell>
          <cell r="G10114" t="str">
            <v>ARS</v>
          </cell>
          <cell r="H10114">
            <v>1999</v>
          </cell>
          <cell r="I10114">
            <v>0</v>
          </cell>
          <cell r="J10114">
            <v>0</v>
          </cell>
          <cell r="K10114">
            <v>1999</v>
          </cell>
          <cell r="L10114" t="str">
            <v>Vanina Alvarez</v>
          </cell>
          <cell r="M10114">
            <v>33121110</v>
          </cell>
          <cell r="N10114">
            <v>1130725330</v>
          </cell>
          <cell r="O10114" t="str">
            <v>Vanina Alvarez</v>
          </cell>
          <cell r="P10114">
            <v>1130725330</v>
          </cell>
          <cell r="Q10114" t="str">
            <v>Viamonte</v>
          </cell>
          <cell r="R10114">
            <v>1872</v>
          </cell>
          <cell r="S10114">
            <v>2</v>
          </cell>
          <cell r="U10114" t="str">
            <v>Banfield</v>
          </cell>
          <cell r="V10114">
            <v>1828</v>
          </cell>
          <cell r="W10114" t="str">
            <v>Gran Buenos Aires</v>
          </cell>
          <cell r="Y10114" t="str">
            <v>SIN CARGO (CABA Y GRAN PARTE DE GBA)</v>
          </cell>
          <cell r="Z10114" t="str">
            <v>Mercado Pago</v>
          </cell>
          <cell r="AD10114">
            <v>43969</v>
          </cell>
          <cell r="AE10114">
            <v>43969</v>
          </cell>
          <cell r="AF10114" t="str">
            <v>SET: BALDE CENTRIFUGADOR + 1 TRAPEADOR CON MOPA+ REPUESTO MOPA</v>
          </cell>
          <cell r="AG10114">
            <v>1999</v>
          </cell>
          <cell r="AH10114">
            <v>1</v>
          </cell>
          <cell r="AI10114" t="str">
            <v>046LI6698</v>
          </cell>
          <cell r="AJ10114" t="str">
            <v>Web</v>
          </cell>
          <cell r="AK10114" t="str">
            <v>LLEGA 21-05 ENTRE 8 Y 17 HORAS</v>
          </cell>
          <cell r="AL10114">
            <v>1331192052</v>
          </cell>
          <cell r="AM10114">
            <v>201752853</v>
          </cell>
          <cell r="AN10114" t="str">
            <v>Sí</v>
          </cell>
        </row>
        <row r="10115">
          <cell r="A10115">
            <v>255</v>
          </cell>
          <cell r="B10115" t="str">
            <v>mvalentinajordan@gmail.com</v>
          </cell>
          <cell r="C10115">
            <v>43969</v>
          </cell>
          <cell r="D10115" t="str">
            <v>Abierta</v>
          </cell>
          <cell r="E10115" t="str">
            <v>Recibido</v>
          </cell>
          <cell r="F10115" t="str">
            <v>Enviado</v>
          </cell>
          <cell r="G10115" t="str">
            <v>ARS</v>
          </cell>
          <cell r="H10115">
            <v>899</v>
          </cell>
          <cell r="I10115">
            <v>0</v>
          </cell>
          <cell r="J10115">
            <v>0</v>
          </cell>
          <cell r="K10115">
            <v>899</v>
          </cell>
          <cell r="L10115" t="str">
            <v>Valentina jordan</v>
          </cell>
          <cell r="M10115">
            <v>95526304</v>
          </cell>
          <cell r="N10115">
            <v>1131996448</v>
          </cell>
          <cell r="O10115" t="str">
            <v>Valentina jordan</v>
          </cell>
          <cell r="P10115">
            <v>1131996448</v>
          </cell>
          <cell r="Q10115" t="str">
            <v>Arce 691 Departamento</v>
          </cell>
          <cell r="R10115">
            <v>691</v>
          </cell>
          <cell r="T10115" t="str">
            <v>palermo</v>
          </cell>
          <cell r="U10115" t="str">
            <v>Ciudad Autonoma De Buenos Aires</v>
          </cell>
          <cell r="V10115">
            <v>1426</v>
          </cell>
          <cell r="W10115" t="str">
            <v>Capital Federal</v>
          </cell>
          <cell r="Y10115" t="str">
            <v>SIN CARGO (CABA Y GRAN PARTE DE GBA)</v>
          </cell>
          <cell r="Z10115" t="str">
            <v>Mercado Pago</v>
          </cell>
          <cell r="AD10115">
            <v>43969</v>
          </cell>
          <cell r="AE10115">
            <v>43969</v>
          </cell>
          <cell r="AF10115" t="str">
            <v>PROMO: BUDINERA + TARTERA + BATIDOR SEMIAUTOMATICO</v>
          </cell>
          <cell r="AG10115">
            <v>899</v>
          </cell>
          <cell r="AH10115">
            <v>1</v>
          </cell>
          <cell r="AI10115" t="str">
            <v>046BA4829//046BA4836//046BA4824</v>
          </cell>
          <cell r="AJ10115" t="str">
            <v>Web</v>
          </cell>
          <cell r="AK10115" t="str">
            <v>LLEGA 20-05 ENTRE 8 Y 17 HORAS</v>
          </cell>
          <cell r="AL10115">
            <v>1330463862</v>
          </cell>
          <cell r="AM10115">
            <v>201299263</v>
          </cell>
          <cell r="AN10115" t="str">
            <v>Sí</v>
          </cell>
        </row>
        <row r="10116">
          <cell r="A10116">
            <v>254</v>
          </cell>
          <cell r="B10116" t="str">
            <v>ignacio.losano@gmail.com</v>
          </cell>
          <cell r="C10116">
            <v>43969</v>
          </cell>
          <cell r="D10116" t="str">
            <v>Abierta</v>
          </cell>
          <cell r="E10116" t="str">
            <v>Recibido</v>
          </cell>
          <cell r="F10116" t="str">
            <v>Enviado</v>
          </cell>
          <cell r="G10116" t="str">
            <v>ARS</v>
          </cell>
          <cell r="H10116" t="str">
            <v>3589.29</v>
          </cell>
          <cell r="I10116">
            <v>0</v>
          </cell>
          <cell r="J10116">
            <v>975</v>
          </cell>
          <cell r="K10116" t="str">
            <v>4564.29</v>
          </cell>
          <cell r="L10116" t="str">
            <v>Ignacio Losano</v>
          </cell>
          <cell r="M10116">
            <v>39500504</v>
          </cell>
          <cell r="N10116">
            <v>3492305703</v>
          </cell>
          <cell r="O10116" t="str">
            <v>Ignacio Losano</v>
          </cell>
          <cell r="P10116">
            <v>3492305703</v>
          </cell>
          <cell r="Q10116" t="str">
            <v>Ituzaingo</v>
          </cell>
          <cell r="R10116">
            <v>828</v>
          </cell>
          <cell r="S10116" t="str">
            <v>Castellanos</v>
          </cell>
          <cell r="T10116" t="str">
            <v>San Martín</v>
          </cell>
          <cell r="U10116" t="str">
            <v>Rafaela</v>
          </cell>
          <cell r="V10116">
            <v>2300</v>
          </cell>
          <cell r="W10116" t="str">
            <v>Santa Fe</v>
          </cell>
          <cell r="Y10116" t="str">
            <v>Correo Argentino - Encomienda Clásica</v>
          </cell>
          <cell r="Z10116" t="str">
            <v>Mercado Pago</v>
          </cell>
          <cell r="AD10116">
            <v>43969</v>
          </cell>
          <cell r="AE10116">
            <v>43969</v>
          </cell>
          <cell r="AF10116" t="str">
            <v>PARRILLA PORTATIL PLEGABLE</v>
          </cell>
          <cell r="AG10116" t="str">
            <v>3589.29</v>
          </cell>
          <cell r="AH10116">
            <v>1</v>
          </cell>
          <cell r="AI10116" t="str">
            <v>093PA7070</v>
          </cell>
          <cell r="AJ10116" t="str">
            <v>Móvil</v>
          </cell>
          <cell r="AK10116" t="str">
            <v>SALE 20-05 ENTRE 8 Y 17 HORAS AL CORREO</v>
          </cell>
          <cell r="AL10116">
            <v>1330360562</v>
          </cell>
          <cell r="AM10116">
            <v>200871556</v>
          </cell>
          <cell r="AN10116" t="str">
            <v>Sí</v>
          </cell>
        </row>
        <row r="10117">
          <cell r="A10117">
            <v>253</v>
          </cell>
          <cell r="B10117" t="str">
            <v>vico.quinteros@gmail.com</v>
          </cell>
          <cell r="C10117">
            <v>43969</v>
          </cell>
          <cell r="D10117" t="str">
            <v>Abierta</v>
          </cell>
          <cell r="E10117" t="str">
            <v>Recibido</v>
          </cell>
          <cell r="F10117" t="str">
            <v>Enviado</v>
          </cell>
          <cell r="G10117" t="str">
            <v>ARS</v>
          </cell>
          <cell r="H10117" t="str">
            <v>885.06</v>
          </cell>
          <cell r="I10117">
            <v>0</v>
          </cell>
          <cell r="J10117">
            <v>0</v>
          </cell>
          <cell r="K10117" t="str">
            <v>885.06</v>
          </cell>
          <cell r="L10117" t="str">
            <v>Victoria Quinteros</v>
          </cell>
          <cell r="M10117">
            <v>39457606</v>
          </cell>
          <cell r="N10117">
            <v>1136153032</v>
          </cell>
          <cell r="O10117" t="str">
            <v>Victoria Quinteros</v>
          </cell>
          <cell r="P10117">
            <v>1136153032</v>
          </cell>
          <cell r="Q10117" t="str">
            <v>Caseros</v>
          </cell>
          <cell r="R10117">
            <v>2830</v>
          </cell>
          <cell r="S10117">
            <v>3</v>
          </cell>
          <cell r="T10117" t="str">
            <v>Olivos</v>
          </cell>
          <cell r="U10117" t="str">
            <v>Vicente Lopez</v>
          </cell>
          <cell r="V10117">
            <v>1636</v>
          </cell>
          <cell r="W10117" t="str">
            <v>Gran Buenos Aires</v>
          </cell>
          <cell r="Y10117" t="str">
            <v>SIN CARGO (CABA Y GRAN PARTE DE GBA)</v>
          </cell>
          <cell r="Z10117" t="str">
            <v>Mercado Pago</v>
          </cell>
          <cell r="AB10117" t="str">
            <v>El timbre no anda, llamar al celular</v>
          </cell>
          <cell r="AD10117">
            <v>43969</v>
          </cell>
          <cell r="AE10117">
            <v>43969</v>
          </cell>
          <cell r="AF10117" t="str">
            <v>CARAMELA DE VIDRIO 17*15 CM</v>
          </cell>
          <cell r="AG10117" t="str">
            <v>512.4</v>
          </cell>
          <cell r="AH10117">
            <v>1</v>
          </cell>
          <cell r="AI10117" t="str">
            <v>BA7284</v>
          </cell>
          <cell r="AJ10117" t="str">
            <v>Web</v>
          </cell>
          <cell r="AK10117" t="str">
            <v>LLEGA 21-05 ENTRE 8 Y 17 HORAS</v>
          </cell>
          <cell r="AL10117">
            <v>1330296292</v>
          </cell>
          <cell r="AM10117">
            <v>201112988</v>
          </cell>
          <cell r="AN10117" t="str">
            <v>Sí</v>
          </cell>
        </row>
        <row r="10118">
          <cell r="A10118">
            <v>253</v>
          </cell>
          <cell r="B10118" t="str">
            <v>vico.quinteros@gmail.com</v>
          </cell>
          <cell r="AF10118" t="str">
            <v>FRASCO VIDRIO 19CM X 9CM DIAM</v>
          </cell>
          <cell r="AG10118" t="str">
            <v>372.66</v>
          </cell>
          <cell r="AH10118">
            <v>1</v>
          </cell>
          <cell r="AI10118" t="str">
            <v>BA6431 MERRCA SEPARADA</v>
          </cell>
          <cell r="AN10118" t="str">
            <v>Sí</v>
          </cell>
        </row>
        <row r="10119">
          <cell r="A10119">
            <v>252</v>
          </cell>
          <cell r="B10119" t="str">
            <v>marcelaavellaneda2@gmail.com</v>
          </cell>
          <cell r="C10119">
            <v>43969</v>
          </cell>
          <cell r="D10119" t="str">
            <v>Abierta</v>
          </cell>
          <cell r="E10119" t="str">
            <v>Recibido</v>
          </cell>
          <cell r="F10119" t="str">
            <v>Enviado</v>
          </cell>
          <cell r="G10119" t="str">
            <v>ARS</v>
          </cell>
          <cell r="H10119">
            <v>899</v>
          </cell>
          <cell r="I10119">
            <v>0</v>
          </cell>
          <cell r="J10119">
            <v>0</v>
          </cell>
          <cell r="K10119">
            <v>899</v>
          </cell>
          <cell r="L10119" t="str">
            <v>Marcela Avellaneda</v>
          </cell>
          <cell r="M10119">
            <v>39646008</v>
          </cell>
          <cell r="N10119">
            <v>1135595727</v>
          </cell>
          <cell r="O10119" t="str">
            <v>Marcela Avellaneda</v>
          </cell>
          <cell r="P10119">
            <v>1135595727</v>
          </cell>
          <cell r="Q10119" t="str">
            <v>Tilcara</v>
          </cell>
          <cell r="R10119">
            <v>3121</v>
          </cell>
          <cell r="T10119" t="str">
            <v>Pompeya</v>
          </cell>
          <cell r="U10119" t="str">
            <v>Caba</v>
          </cell>
          <cell r="V10119">
            <v>1437</v>
          </cell>
          <cell r="W10119" t="str">
            <v>Capital Federal</v>
          </cell>
          <cell r="Y10119" t="str">
            <v>SIN CARGO (CABA Y GRAN PARTE DE GBA)</v>
          </cell>
          <cell r="Z10119" t="str">
            <v>Mercado Pago</v>
          </cell>
          <cell r="AD10119">
            <v>43969</v>
          </cell>
          <cell r="AE10119">
            <v>43969</v>
          </cell>
          <cell r="AF10119" t="str">
            <v>PROMO: BUDINERA + TARTERA + BATIDOR SEMIAUTOMATICO</v>
          </cell>
          <cell r="AG10119">
            <v>899</v>
          </cell>
          <cell r="AH10119">
            <v>1</v>
          </cell>
          <cell r="AI10119" t="str">
            <v>046BA4829//046BA4836//046BA4824</v>
          </cell>
          <cell r="AJ10119" t="str">
            <v>Móvil</v>
          </cell>
          <cell r="AK10119" t="str">
            <v>LLEGA 20-05 ENTRE 8 Y 17 HORAS</v>
          </cell>
          <cell r="AL10119">
            <v>1329857820</v>
          </cell>
          <cell r="AM10119">
            <v>201060008</v>
          </cell>
          <cell r="AN10119" t="str">
            <v>Sí</v>
          </cell>
        </row>
        <row r="10120">
          <cell r="A10120">
            <v>251</v>
          </cell>
          <cell r="B10120" t="str">
            <v>mferbarraza@gmail.com</v>
          </cell>
          <cell r="C10120">
            <v>43969</v>
          </cell>
          <cell r="D10120" t="str">
            <v>Abierta</v>
          </cell>
          <cell r="E10120" t="str">
            <v>Recibido</v>
          </cell>
          <cell r="F10120" t="str">
            <v>Enviado</v>
          </cell>
          <cell r="G10120" t="str">
            <v>ARS</v>
          </cell>
          <cell r="H10120" t="str">
            <v>2306.44</v>
          </cell>
          <cell r="I10120">
            <v>0</v>
          </cell>
          <cell r="J10120">
            <v>0</v>
          </cell>
          <cell r="K10120" t="str">
            <v>2306.44</v>
          </cell>
          <cell r="L10120" t="str">
            <v>María Fernanda Barraza</v>
          </cell>
          <cell r="M10120">
            <v>22112216</v>
          </cell>
          <cell r="N10120">
            <v>1163548052</v>
          </cell>
          <cell r="O10120" t="str">
            <v>María Fernanda Barraza</v>
          </cell>
          <cell r="P10120">
            <v>1163548052</v>
          </cell>
          <cell r="Q10120" t="str">
            <v>Leandro N Alem</v>
          </cell>
          <cell r="R10120">
            <v>2274</v>
          </cell>
          <cell r="T10120" t="str">
            <v>Centro</v>
          </cell>
          <cell r="U10120" t="str">
            <v>Moreno</v>
          </cell>
          <cell r="V10120">
            <v>1744</v>
          </cell>
          <cell r="W10120" t="str">
            <v>Gran Buenos Aires</v>
          </cell>
          <cell r="Y10120" t="str">
            <v>SIN CARGO (CABA Y GRAN PARTE DE GBA)</v>
          </cell>
          <cell r="Z10120" t="str">
            <v>Mercado Pago</v>
          </cell>
          <cell r="AD10120">
            <v>43969</v>
          </cell>
          <cell r="AE10120">
            <v>43969</v>
          </cell>
          <cell r="AF10120" t="str">
            <v>SECADOR DE VIDRIOS 4 COLORES 29 X 3 X 30 CM</v>
          </cell>
          <cell r="AG10120" t="str">
            <v>307.44</v>
          </cell>
          <cell r="AH10120">
            <v>1</v>
          </cell>
          <cell r="AI10120" t="str">
            <v>LI6696</v>
          </cell>
          <cell r="AJ10120" t="str">
            <v>Móvil</v>
          </cell>
          <cell r="AK10120" t="str">
            <v>LLEGA 21-05 ENTRE 8 Y 17 HORAS</v>
          </cell>
          <cell r="AL10120">
            <v>1329798595</v>
          </cell>
          <cell r="AM10120">
            <v>200976541</v>
          </cell>
          <cell r="AN10120" t="str">
            <v>Sí</v>
          </cell>
        </row>
        <row r="10121">
          <cell r="A10121">
            <v>251</v>
          </cell>
          <cell r="B10121" t="str">
            <v>mferbarraza@gmail.com</v>
          </cell>
          <cell r="AF10121" t="str">
            <v>LAMPAZO C/BALDE MOPA + MOPA DE REPUESTO. TAMBOR DE ACERO</v>
          </cell>
          <cell r="AG10121">
            <v>1999</v>
          </cell>
          <cell r="AH10121">
            <v>1</v>
          </cell>
          <cell r="AI10121" t="str">
            <v>046LI6694.  COSTO. 990$.  ..LO PONGO PARA QUE PIQUEN</v>
          </cell>
          <cell r="AN10121" t="str">
            <v>Sí</v>
          </cell>
        </row>
        <row r="10122">
          <cell r="A10122">
            <v>250</v>
          </cell>
          <cell r="B10122" t="str">
            <v>florvinci@hotmail.com</v>
          </cell>
          <cell r="C10122">
            <v>43968</v>
          </cell>
          <cell r="D10122" t="str">
            <v>Abierta</v>
          </cell>
          <cell r="E10122" t="str">
            <v>Recibido</v>
          </cell>
          <cell r="F10122" t="str">
            <v>Enviado</v>
          </cell>
          <cell r="G10122" t="str">
            <v>ARS</v>
          </cell>
          <cell r="H10122" t="str">
            <v>1593.44</v>
          </cell>
          <cell r="I10122">
            <v>0</v>
          </cell>
          <cell r="J10122">
            <v>0</v>
          </cell>
          <cell r="K10122" t="str">
            <v>1593.44</v>
          </cell>
          <cell r="L10122" t="str">
            <v>Florencia Vinci</v>
          </cell>
          <cell r="M10122">
            <v>38358986</v>
          </cell>
          <cell r="N10122">
            <v>1132871143</v>
          </cell>
          <cell r="O10122" t="str">
            <v>Florencia Vinci</v>
          </cell>
          <cell r="P10122">
            <v>1132871143</v>
          </cell>
          <cell r="Q10122" t="str">
            <v>Tinogasta</v>
          </cell>
          <cell r="R10122">
            <v>4529</v>
          </cell>
          <cell r="S10122" t="str">
            <v>Pb B</v>
          </cell>
          <cell r="T10122" t="str">
            <v>Villa devoto</v>
          </cell>
          <cell r="U10122" t="str">
            <v>Caba</v>
          </cell>
          <cell r="V10122">
            <v>1417</v>
          </cell>
          <cell r="W10122" t="str">
            <v>Capital Federal</v>
          </cell>
          <cell r="Y10122" t="str">
            <v>SIN CARGO (CABA Y GRAN PARTE DE GBA)</v>
          </cell>
          <cell r="Z10122" t="str">
            <v>Mercado Pago</v>
          </cell>
          <cell r="AD10122">
            <v>43968</v>
          </cell>
          <cell r="AE10122">
            <v>43969</v>
          </cell>
          <cell r="AF10122" t="str">
            <v>MOLDE TARTERA 27 CM DIAM</v>
          </cell>
          <cell r="AG10122" t="str">
            <v>281.8</v>
          </cell>
          <cell r="AH10122">
            <v>1</v>
          </cell>
          <cell r="AI10122" t="str">
            <v>046BA4836 CON EL 15%</v>
          </cell>
          <cell r="AJ10122" t="str">
            <v>Móvil</v>
          </cell>
          <cell r="AK10122" t="str">
            <v>LLEGA 20-05 ENTRE 8 Y 17 HORAS</v>
          </cell>
          <cell r="AL10122">
            <v>1329752757</v>
          </cell>
          <cell r="AM10122">
            <v>200891683</v>
          </cell>
          <cell r="AN10122" t="str">
            <v>Sí</v>
          </cell>
        </row>
        <row r="10123">
          <cell r="A10123">
            <v>250</v>
          </cell>
          <cell r="B10123" t="str">
            <v>florvinci@hotmail.com</v>
          </cell>
          <cell r="AF10123" t="str">
            <v>CAFETERA EMBOLO 600 ML NEGRO</v>
          </cell>
          <cell r="AG10123" t="str">
            <v>663.29</v>
          </cell>
          <cell r="AH10123">
            <v>1</v>
          </cell>
          <cell r="AI10123" t="str">
            <v>046BA8034</v>
          </cell>
          <cell r="AN10123" t="str">
            <v>Sí</v>
          </cell>
        </row>
        <row r="10124">
          <cell r="A10124">
            <v>250</v>
          </cell>
          <cell r="B10124" t="str">
            <v>florvinci@hotmail.com</v>
          </cell>
          <cell r="AF10124" t="str">
            <v>FUENTE PARA HORNO REDONDA BORCAM 1720CC PASABAHCE 25 CM DIAM</v>
          </cell>
          <cell r="AG10124" t="str">
            <v>648.35</v>
          </cell>
          <cell r="AH10124">
            <v>1</v>
          </cell>
          <cell r="AI10124" t="str">
            <v>PA59534</v>
          </cell>
          <cell r="AN10124" t="str">
            <v>Sí</v>
          </cell>
        </row>
        <row r="10125">
          <cell r="A10125">
            <v>249</v>
          </cell>
          <cell r="B10125" t="str">
            <v>graciela.novaresi@gmail.com</v>
          </cell>
          <cell r="C10125">
            <v>43968</v>
          </cell>
          <cell r="D10125" t="str">
            <v>Abierta</v>
          </cell>
          <cell r="E10125" t="str">
            <v>Recibido</v>
          </cell>
          <cell r="F10125" t="str">
            <v>Enviado</v>
          </cell>
          <cell r="G10125" t="str">
            <v>ARS</v>
          </cell>
          <cell r="H10125">
            <v>1999</v>
          </cell>
          <cell r="I10125">
            <v>0</v>
          </cell>
          <cell r="J10125">
            <v>0</v>
          </cell>
          <cell r="K10125">
            <v>1999</v>
          </cell>
          <cell r="L10125" t="str">
            <v>Graciela Novaresi</v>
          </cell>
          <cell r="M10125">
            <v>16951737</v>
          </cell>
          <cell r="N10125">
            <v>1165711907</v>
          </cell>
          <cell r="O10125" t="str">
            <v>Graciela Novaresi</v>
          </cell>
          <cell r="P10125">
            <v>1165711907</v>
          </cell>
          <cell r="Q10125" t="str">
            <v>Antonio Malaver</v>
          </cell>
          <cell r="R10125">
            <v>836</v>
          </cell>
          <cell r="T10125" t="str">
            <v>Haedo sur</v>
          </cell>
          <cell r="U10125" t="str">
            <v>Haedo</v>
          </cell>
          <cell r="V10125">
            <v>1706</v>
          </cell>
          <cell r="W10125" t="str">
            <v>Gran Buenos Aires</v>
          </cell>
          <cell r="Y10125" t="str">
            <v>SIN CARGO (CABA Y GRAN PARTE DE GBA)</v>
          </cell>
          <cell r="Z10125" t="str">
            <v>Mercado Pago</v>
          </cell>
          <cell r="AD10125">
            <v>43968</v>
          </cell>
          <cell r="AE10125">
            <v>43969</v>
          </cell>
          <cell r="AF10125" t="str">
            <v>LAMPAZO C/BALDE MOPA + MOPA DE REPUESTO. TAMBOR DE ACERO</v>
          </cell>
          <cell r="AG10125">
            <v>1999</v>
          </cell>
          <cell r="AH10125">
            <v>1</v>
          </cell>
          <cell r="AI10125" t="str">
            <v>046LI6694.  COSTO. 990$.  ..LO PONGO PARA QUE PIQUEN</v>
          </cell>
          <cell r="AJ10125" t="str">
            <v>Móvil</v>
          </cell>
          <cell r="AK10125" t="str">
            <v>LLEGA 21-05 ENTRE 8 Y 17 HORAS</v>
          </cell>
          <cell r="AL10125">
            <v>1329707583</v>
          </cell>
          <cell r="AM10125">
            <v>200841671</v>
          </cell>
          <cell r="AN10125" t="str">
            <v>Sí</v>
          </cell>
        </row>
        <row r="10126">
          <cell r="A10126">
            <v>248</v>
          </cell>
          <cell r="B10126" t="str">
            <v>soledadriberi82@gmail.com</v>
          </cell>
          <cell r="C10126">
            <v>43968</v>
          </cell>
          <cell r="D10126" t="str">
            <v>Abierta</v>
          </cell>
          <cell r="E10126" t="str">
            <v>Recibido</v>
          </cell>
          <cell r="F10126" t="str">
            <v>Enviado</v>
          </cell>
          <cell r="G10126" t="str">
            <v>ARS</v>
          </cell>
          <cell r="H10126">
            <v>1999</v>
          </cell>
          <cell r="I10126">
            <v>0</v>
          </cell>
          <cell r="J10126">
            <v>1690</v>
          </cell>
          <cell r="K10126">
            <v>3689</v>
          </cell>
          <cell r="L10126" t="str">
            <v>Soledad Riberi</v>
          </cell>
          <cell r="M10126">
            <v>29172536</v>
          </cell>
          <cell r="N10126">
            <v>3476482166</v>
          </cell>
          <cell r="O10126" t="str">
            <v>Soledad Riberi</v>
          </cell>
          <cell r="P10126">
            <v>3476482166</v>
          </cell>
          <cell r="Q10126" t="str">
            <v>López y planes</v>
          </cell>
          <cell r="R10126">
            <v>544</v>
          </cell>
          <cell r="U10126" t="str">
            <v>Aldao</v>
          </cell>
          <cell r="V10126">
            <v>2214</v>
          </cell>
          <cell r="W10126" t="str">
            <v>Santa Fe</v>
          </cell>
          <cell r="Y10126" t="str">
            <v>Correo Argentino - Encomienda Clásica</v>
          </cell>
          <cell r="Z10126" t="str">
            <v>Mercado Pago</v>
          </cell>
          <cell r="AD10126">
            <v>43969</v>
          </cell>
          <cell r="AE10126">
            <v>43969</v>
          </cell>
          <cell r="AF10126" t="str">
            <v>LAMPAZO C/BALDE MOPA + MOPA DE REPUESTO. TAMBOR DE ACERO</v>
          </cell>
          <cell r="AG10126">
            <v>1999</v>
          </cell>
          <cell r="AH10126">
            <v>1</v>
          </cell>
          <cell r="AI10126" t="str">
            <v>046LI6694.  COSTO. 990$.  ..LO PONGO PARA QUE PIQUEN</v>
          </cell>
          <cell r="AJ10126" t="str">
            <v>Móvil</v>
          </cell>
          <cell r="AK10126" t="str">
            <v>LLEGA 20-05 ENTRE 8 Y 17 HORAS</v>
          </cell>
          <cell r="AL10126">
            <v>1329596942</v>
          </cell>
          <cell r="AM10126">
            <v>200698814</v>
          </cell>
          <cell r="AN10126" t="str">
            <v>Sí</v>
          </cell>
        </row>
        <row r="10127">
          <cell r="A10127">
            <v>247</v>
          </cell>
          <cell r="B10127" t="str">
            <v>entre_linias@hotmail.com</v>
          </cell>
          <cell r="C10127">
            <v>43968</v>
          </cell>
          <cell r="D10127" t="str">
            <v>Abierta</v>
          </cell>
          <cell r="E10127" t="str">
            <v>Recibido</v>
          </cell>
          <cell r="F10127" t="str">
            <v>Enviado</v>
          </cell>
          <cell r="G10127" t="str">
            <v>ARS</v>
          </cell>
          <cell r="H10127" t="str">
            <v>1803.28</v>
          </cell>
          <cell r="I10127">
            <v>0</v>
          </cell>
          <cell r="J10127">
            <v>0</v>
          </cell>
          <cell r="K10127" t="str">
            <v>1803.28</v>
          </cell>
          <cell r="L10127" t="str">
            <v>Rocio Bruno</v>
          </cell>
          <cell r="M10127">
            <v>35164172</v>
          </cell>
          <cell r="N10127">
            <v>1157571431</v>
          </cell>
          <cell r="O10127" t="str">
            <v>Rocio Bruno</v>
          </cell>
          <cell r="P10127">
            <v>1157571431</v>
          </cell>
          <cell r="Q10127" t="str">
            <v>Tres sargentos</v>
          </cell>
          <cell r="R10127">
            <v>1910</v>
          </cell>
          <cell r="S10127" t="str">
            <v>PB</v>
          </cell>
          <cell r="T10127" t="str">
            <v>Gerli</v>
          </cell>
          <cell r="U10127" t="str">
            <v>Avellaneda</v>
          </cell>
          <cell r="V10127">
            <v>1870</v>
          </cell>
          <cell r="W10127" t="str">
            <v>Gran Buenos Aires</v>
          </cell>
          <cell r="Y10127" t="str">
            <v>SIN CARGO (CABA Y GRAN PARTE DE GBA)</v>
          </cell>
          <cell r="Z10127" t="str">
            <v>Mercado Pago</v>
          </cell>
          <cell r="AD10127">
            <v>43968</v>
          </cell>
          <cell r="AE10127">
            <v>43969</v>
          </cell>
          <cell r="AF10127" t="str">
            <v>MOLDE FLANERA ANTIADHERENTE</v>
          </cell>
          <cell r="AG10127">
            <v>462</v>
          </cell>
          <cell r="AH10127">
            <v>1</v>
          </cell>
          <cell r="AI10127" t="str">
            <v>046BA4825 LE PUSE EL 15% DEL BULTO</v>
          </cell>
          <cell r="AJ10127" t="str">
            <v>Móvil</v>
          </cell>
          <cell r="AK10127" t="str">
            <v>LLEGA 21-05 ENTRE 8 Y 17 HORAS</v>
          </cell>
          <cell r="AL10127">
            <v>1329574197</v>
          </cell>
          <cell r="AM10127">
            <v>200674990</v>
          </cell>
          <cell r="AN10127" t="str">
            <v>Sí</v>
          </cell>
        </row>
        <row r="10128">
          <cell r="A10128">
            <v>247</v>
          </cell>
          <cell r="B10128" t="str">
            <v>entre_linias@hotmail.com</v>
          </cell>
          <cell r="AF10128" t="str">
            <v>DESTAPADOR - SACACORCHOS</v>
          </cell>
          <cell r="AG10128" t="str">
            <v>134.84</v>
          </cell>
          <cell r="AH10128">
            <v>1</v>
          </cell>
          <cell r="AI10128" t="str">
            <v>BA4791</v>
          </cell>
          <cell r="AN10128" t="str">
            <v>Sí</v>
          </cell>
        </row>
        <row r="10129">
          <cell r="A10129">
            <v>247</v>
          </cell>
          <cell r="B10129" t="str">
            <v>entre_linias@hotmail.com</v>
          </cell>
          <cell r="AF10129" t="str">
            <v>SECADOR DE VIDRIOS 4 COLORES 29 X 3 X 30 CM</v>
          </cell>
          <cell r="AG10129" t="str">
            <v>307.44</v>
          </cell>
          <cell r="AH10129">
            <v>1</v>
          </cell>
          <cell r="AI10129" t="str">
            <v>LI6696</v>
          </cell>
          <cell r="AN10129" t="str">
            <v>Sí</v>
          </cell>
        </row>
        <row r="10130">
          <cell r="A10130">
            <v>247</v>
          </cell>
          <cell r="B10130" t="str">
            <v>entre_linias@hotmail.com</v>
          </cell>
          <cell r="AF10130" t="str">
            <v>PROMO: BUDINERA + TARTERA + BATIDOR SEMIAUTOMATICO</v>
          </cell>
          <cell r="AG10130">
            <v>899</v>
          </cell>
          <cell r="AH10130">
            <v>1</v>
          </cell>
          <cell r="AI10130" t="str">
            <v>046BA4829//046BA4836//046BA4824</v>
          </cell>
          <cell r="AN10130" t="str">
            <v>Sí</v>
          </cell>
        </row>
        <row r="10131">
          <cell r="A10131">
            <v>246</v>
          </cell>
          <cell r="B10131" t="str">
            <v>victoriadeldo@hotmail.com</v>
          </cell>
          <cell r="C10131">
            <v>43968</v>
          </cell>
          <cell r="D10131" t="str">
            <v>Abierta</v>
          </cell>
          <cell r="E10131" t="str">
            <v>Recibido</v>
          </cell>
          <cell r="F10131" t="str">
            <v>Enviado</v>
          </cell>
          <cell r="G10131" t="str">
            <v>ARS</v>
          </cell>
          <cell r="H10131" t="str">
            <v>2546.5</v>
          </cell>
          <cell r="I10131">
            <v>0</v>
          </cell>
          <cell r="J10131">
            <v>975</v>
          </cell>
          <cell r="K10131" t="str">
            <v>3521.5</v>
          </cell>
          <cell r="L10131" t="str">
            <v>Victoria Deldo</v>
          </cell>
          <cell r="M10131">
            <v>27350628377</v>
          </cell>
          <cell r="N10131">
            <v>3624639945</v>
          </cell>
          <cell r="O10131" t="str">
            <v>Victoria Deldo</v>
          </cell>
          <cell r="P10131">
            <v>3624639945</v>
          </cell>
          <cell r="Q10131" t="str">
            <v>San martin</v>
          </cell>
          <cell r="R10131">
            <v>259</v>
          </cell>
          <cell r="U10131" t="str">
            <v>Resistencia</v>
          </cell>
          <cell r="V10131">
            <v>3500</v>
          </cell>
          <cell r="W10131" t="str">
            <v>Chaco</v>
          </cell>
          <cell r="Y10131" t="str">
            <v>Correo Argentino - Encomienda Clásica</v>
          </cell>
          <cell r="Z10131" t="str">
            <v>Mercado Pago</v>
          </cell>
          <cell r="AD10131">
            <v>43968</v>
          </cell>
          <cell r="AE10131">
            <v>43969</v>
          </cell>
          <cell r="AF10131" t="str">
            <v>PARRILLA PORTATIL PLEGABLE</v>
          </cell>
          <cell r="AG10131" t="str">
            <v>2546.5</v>
          </cell>
          <cell r="AH10131">
            <v>1</v>
          </cell>
          <cell r="AI10131" t="str">
            <v>093PA7074</v>
          </cell>
          <cell r="AJ10131" t="str">
            <v>Móvil</v>
          </cell>
          <cell r="AK10131" t="str">
            <v>LLEGA 20-05 ENTRE 8 Y 17 HORAS</v>
          </cell>
          <cell r="AL10131">
            <v>1329530044</v>
          </cell>
          <cell r="AM10131">
            <v>200642121</v>
          </cell>
          <cell r="AN10131" t="str">
            <v>Sí</v>
          </cell>
        </row>
        <row r="10132">
          <cell r="A10132">
            <v>245</v>
          </cell>
          <cell r="B10132" t="str">
            <v>carolineta75@hotmail.com</v>
          </cell>
          <cell r="C10132">
            <v>43968</v>
          </cell>
          <cell r="D10132" t="str">
            <v>Abierta</v>
          </cell>
          <cell r="E10132" t="str">
            <v>Recibido</v>
          </cell>
          <cell r="F10132" t="str">
            <v>Enviado</v>
          </cell>
          <cell r="G10132" t="str">
            <v>ARS</v>
          </cell>
          <cell r="H10132">
            <v>3398</v>
          </cell>
          <cell r="I10132">
            <v>0</v>
          </cell>
          <cell r="J10132">
            <v>0</v>
          </cell>
          <cell r="K10132">
            <v>3398</v>
          </cell>
          <cell r="L10132" t="str">
            <v>Carolina Libert</v>
          </cell>
          <cell r="M10132">
            <v>24560256</v>
          </cell>
          <cell r="N10132">
            <v>1141798446</v>
          </cell>
          <cell r="O10132" t="str">
            <v>Carolina Libert</v>
          </cell>
          <cell r="P10132">
            <v>1141798446</v>
          </cell>
          <cell r="Q10132" t="str">
            <v>Manuel Ugarte</v>
          </cell>
          <cell r="R10132">
            <v>2730</v>
          </cell>
          <cell r="T10132" t="str">
            <v>Belgrano</v>
          </cell>
          <cell r="U10132" t="str">
            <v>Caba</v>
          </cell>
          <cell r="V10132">
            <v>1428</v>
          </cell>
          <cell r="W10132" t="str">
            <v>Capital Federal</v>
          </cell>
          <cell r="Y10132" t="str">
            <v>SIN CARGO (CABA Y GRAN PARTE DE GBA)</v>
          </cell>
          <cell r="Z10132" t="str">
            <v>Mercado Pago</v>
          </cell>
          <cell r="AD10132">
            <v>43968</v>
          </cell>
          <cell r="AE10132">
            <v>43969</v>
          </cell>
          <cell r="AF10132" t="str">
            <v>SET MOPA CON BALDE CENTRIFUGADOR</v>
          </cell>
          <cell r="AG10132">
            <v>1699</v>
          </cell>
          <cell r="AH10132">
            <v>2</v>
          </cell>
          <cell r="AI10132" t="str">
            <v>MOPANUEVA</v>
          </cell>
          <cell r="AJ10132" t="str">
            <v>Móvil</v>
          </cell>
          <cell r="AK10132" t="str">
            <v>LLEGA 20-05 ENTRE 8 Y 17 HORAS</v>
          </cell>
          <cell r="AL10132">
            <v>1329522257</v>
          </cell>
          <cell r="AM10132">
            <v>200632856</v>
          </cell>
          <cell r="AN10132" t="str">
            <v>Sí</v>
          </cell>
        </row>
        <row r="10133">
          <cell r="A10133">
            <v>244</v>
          </cell>
          <cell r="B10133" t="str">
            <v>mercedeshueyo@yahoo.com.ar</v>
          </cell>
          <cell r="C10133">
            <v>43968</v>
          </cell>
          <cell r="D10133" t="str">
            <v>Abierta</v>
          </cell>
          <cell r="E10133" t="str">
            <v>Recibido</v>
          </cell>
          <cell r="F10133" t="str">
            <v>Enviado</v>
          </cell>
          <cell r="G10133" t="str">
            <v>ARS</v>
          </cell>
          <cell r="H10133">
            <v>1999</v>
          </cell>
          <cell r="I10133">
            <v>0</v>
          </cell>
          <cell r="J10133">
            <v>0</v>
          </cell>
          <cell r="K10133">
            <v>1999</v>
          </cell>
          <cell r="L10133" t="str">
            <v>Mercedes Hueyo</v>
          </cell>
          <cell r="M10133">
            <v>24754302</v>
          </cell>
          <cell r="N10133">
            <v>48037148</v>
          </cell>
          <cell r="O10133" t="str">
            <v>Mercedes Hueyo</v>
          </cell>
          <cell r="P10133">
            <v>48037148</v>
          </cell>
          <cell r="Q10133" t="str">
            <v>Av Las Heras</v>
          </cell>
          <cell r="R10133">
            <v>2289</v>
          </cell>
          <cell r="S10133" t="str">
            <v>5 B</v>
          </cell>
          <cell r="T10133" t="str">
            <v>Recoleta</v>
          </cell>
          <cell r="U10133" t="str">
            <v>Bs As</v>
          </cell>
          <cell r="V10133">
            <v>1127</v>
          </cell>
          <cell r="W10133" t="str">
            <v>Capital Federal</v>
          </cell>
          <cell r="Y10133" t="str">
            <v>SIN CARGO (CABA Y GRAN PARTE DE GBA)</v>
          </cell>
          <cell r="Z10133" t="str">
            <v>Mercado Pago</v>
          </cell>
          <cell r="AD10133">
            <v>43968</v>
          </cell>
          <cell r="AE10133">
            <v>43969</v>
          </cell>
          <cell r="AF10133" t="str">
            <v>LAMPAZO C/BALDE MOPA + MOPA DE REPUESTO. TAMBOR DE ACERO</v>
          </cell>
          <cell r="AG10133">
            <v>1999</v>
          </cell>
          <cell r="AH10133">
            <v>1</v>
          </cell>
          <cell r="AI10133" t="str">
            <v>046LI6694.  COSTO. 990$.  ..LO PONGO PARA QUE PIQUEN</v>
          </cell>
          <cell r="AJ10133" t="str">
            <v>Móvil</v>
          </cell>
          <cell r="AK10133" t="str">
            <v>LLEGA 20-05 ENTRE 8 Y 17 HORAS</v>
          </cell>
          <cell r="AL10133">
            <v>1329429250</v>
          </cell>
          <cell r="AM10133">
            <v>198896236</v>
          </cell>
          <cell r="AN10133" t="str">
            <v>Sí</v>
          </cell>
        </row>
        <row r="10134">
          <cell r="A10134">
            <v>243</v>
          </cell>
          <cell r="B10134" t="str">
            <v>giselajakimczuk@gmail.com</v>
          </cell>
          <cell r="C10134">
            <v>43968</v>
          </cell>
          <cell r="D10134" t="str">
            <v>Abierta</v>
          </cell>
          <cell r="E10134" t="str">
            <v>Recibido</v>
          </cell>
          <cell r="F10134" t="str">
            <v>Enviado</v>
          </cell>
          <cell r="G10134" t="str">
            <v>ARS</v>
          </cell>
          <cell r="H10134" t="str">
            <v>795.09</v>
          </cell>
          <cell r="I10134">
            <v>0</v>
          </cell>
          <cell r="J10134">
            <v>0</v>
          </cell>
          <cell r="K10134" t="str">
            <v>795.09</v>
          </cell>
          <cell r="L10134" t="str">
            <v>Gisela Jakimczuk</v>
          </cell>
          <cell r="M10134">
            <v>33606823</v>
          </cell>
          <cell r="N10134">
            <v>1131241901</v>
          </cell>
          <cell r="O10134" t="str">
            <v>Gisela Jakimczuk</v>
          </cell>
          <cell r="P10134">
            <v>1131241901</v>
          </cell>
          <cell r="Q10134" t="str">
            <v>Deheza</v>
          </cell>
          <cell r="R10134">
            <v>157</v>
          </cell>
          <cell r="S10134">
            <v>3</v>
          </cell>
          <cell r="T10134" t="str">
            <v>Sarandi</v>
          </cell>
          <cell r="U10134" t="str">
            <v>Avellaneda</v>
          </cell>
          <cell r="V10134">
            <v>1872</v>
          </cell>
          <cell r="W10134" t="str">
            <v>Gran Buenos Aires</v>
          </cell>
          <cell r="Y10134" t="str">
            <v>SIN CARGO (CABA Y GRAN PARTE DE GBA)</v>
          </cell>
          <cell r="Z10134" t="str">
            <v>Mercado Pago</v>
          </cell>
          <cell r="AD10134">
            <v>43968</v>
          </cell>
          <cell r="AE10134">
            <v>43969</v>
          </cell>
          <cell r="AF10134" t="str">
            <v>MOLDE RAVIOLES CORAZON</v>
          </cell>
          <cell r="AG10134" t="str">
            <v>72.6</v>
          </cell>
          <cell r="AH10134">
            <v>1</v>
          </cell>
          <cell r="AI10134" t="str">
            <v>DIM2503LU</v>
          </cell>
          <cell r="AJ10134" t="str">
            <v>Móvil</v>
          </cell>
          <cell r="AK10134" t="str">
            <v>LLEGA 21-05 ENTRE 8 Y 17 HORAS</v>
          </cell>
          <cell r="AL10134">
            <v>1329385587</v>
          </cell>
          <cell r="AM10134">
            <v>200513915</v>
          </cell>
          <cell r="AN10134" t="str">
            <v>Sí</v>
          </cell>
        </row>
        <row r="10135">
          <cell r="A10135">
            <v>243</v>
          </cell>
          <cell r="B10135" t="str">
            <v>giselajakimczuk@gmail.com</v>
          </cell>
          <cell r="AF10135" t="str">
            <v>PANQUEQUERA PANELUX</v>
          </cell>
          <cell r="AG10135" t="str">
            <v>722.49</v>
          </cell>
          <cell r="AH10135">
            <v>1</v>
          </cell>
          <cell r="AI10135" t="str">
            <v>043BA6114</v>
          </cell>
          <cell r="AN10135" t="str">
            <v>Sí</v>
          </cell>
        </row>
        <row r="10136">
          <cell r="A10136">
            <v>242</v>
          </cell>
          <cell r="B10136" t="str">
            <v>adrianaabbas@gmail.com</v>
          </cell>
          <cell r="C10136">
            <v>43968</v>
          </cell>
          <cell r="D10136" t="str">
            <v>Abierta</v>
          </cell>
          <cell r="E10136" t="str">
            <v>Recibido</v>
          </cell>
          <cell r="F10136" t="str">
            <v>Enviado</v>
          </cell>
          <cell r="G10136" t="str">
            <v>ARS</v>
          </cell>
          <cell r="H10136">
            <v>1699</v>
          </cell>
          <cell r="I10136">
            <v>0</v>
          </cell>
          <cell r="J10136">
            <v>0</v>
          </cell>
          <cell r="K10136">
            <v>1699</v>
          </cell>
          <cell r="L10136" t="str">
            <v>Adriana Abbas</v>
          </cell>
          <cell r="M10136">
            <v>12915251</v>
          </cell>
          <cell r="N10136">
            <v>1155171808</v>
          </cell>
          <cell r="O10136" t="str">
            <v>Adriana Abbas</v>
          </cell>
          <cell r="P10136">
            <v>1155171808</v>
          </cell>
          <cell r="Q10136" t="str">
            <v>Av Pte Peron</v>
          </cell>
          <cell r="R10136">
            <v>2528</v>
          </cell>
          <cell r="S10136" t="str">
            <v>5/B</v>
          </cell>
          <cell r="U10136" t="str">
            <v>Haedo</v>
          </cell>
          <cell r="V10136">
            <v>1706</v>
          </cell>
          <cell r="W10136" t="str">
            <v>Gran Buenos Aires</v>
          </cell>
          <cell r="Y10136" t="str">
            <v>SIN CARGO (CABA Y GRAN PARTE DE GBA)</v>
          </cell>
          <cell r="Z10136" t="str">
            <v>Mercado Pago</v>
          </cell>
          <cell r="AD10136">
            <v>43968</v>
          </cell>
          <cell r="AE10136">
            <v>43969</v>
          </cell>
          <cell r="AF10136" t="str">
            <v>SET MOPA CON BALDE CENTRIFUGADOR</v>
          </cell>
          <cell r="AG10136">
            <v>1699</v>
          </cell>
          <cell r="AH10136">
            <v>1</v>
          </cell>
          <cell r="AI10136" t="str">
            <v>MOPANUEVA</v>
          </cell>
          <cell r="AJ10136" t="str">
            <v>Móvil</v>
          </cell>
          <cell r="AK10136" t="str">
            <v>LLEGA 21-05 ENTRE 8 Y 17 HORAS</v>
          </cell>
          <cell r="AL10136">
            <v>1329376771</v>
          </cell>
          <cell r="AM10136">
            <v>200505594</v>
          </cell>
          <cell r="AN10136" t="str">
            <v>Sí</v>
          </cell>
        </row>
        <row r="10137">
          <cell r="A10137">
            <v>241</v>
          </cell>
          <cell r="B10137" t="str">
            <v>mgcarabio@hotmail.com</v>
          </cell>
          <cell r="C10137">
            <v>43968</v>
          </cell>
          <cell r="D10137" t="str">
            <v>Abierta</v>
          </cell>
          <cell r="E10137" t="str">
            <v>Recibido</v>
          </cell>
          <cell r="F10137" t="str">
            <v>Enviado</v>
          </cell>
          <cell r="G10137" t="str">
            <v>ARS</v>
          </cell>
          <cell r="H10137" t="str">
            <v>566.5</v>
          </cell>
          <cell r="I10137">
            <v>0</v>
          </cell>
          <cell r="J10137">
            <v>0</v>
          </cell>
          <cell r="K10137" t="str">
            <v>566.5</v>
          </cell>
          <cell r="L10137" t="str">
            <v>María Gabriela Carabio</v>
          </cell>
          <cell r="M10137">
            <v>24957512</v>
          </cell>
          <cell r="N10137">
            <v>59598827</v>
          </cell>
          <cell r="O10137" t="str">
            <v>María Gabriela Carabio</v>
          </cell>
          <cell r="P10137">
            <v>59598827</v>
          </cell>
          <cell r="Q10137" t="str">
            <v>Melián</v>
          </cell>
          <cell r="R10137">
            <v>3270</v>
          </cell>
          <cell r="S10137">
            <v>4.1666666666666664E-2</v>
          </cell>
          <cell r="T10137" t="str">
            <v>Coghlan</v>
          </cell>
          <cell r="U10137" t="str">
            <v>Capital Federal</v>
          </cell>
          <cell r="V10137">
            <v>1430</v>
          </cell>
          <cell r="W10137" t="str">
            <v>Capital Federal</v>
          </cell>
          <cell r="Y10137" t="str">
            <v>SIN CARGO (CABA Y GRAN PARTE DE GBA)</v>
          </cell>
          <cell r="Z10137" t="str">
            <v>Mercado Pago</v>
          </cell>
          <cell r="AD10137">
            <v>43968</v>
          </cell>
          <cell r="AE10137">
            <v>43969</v>
          </cell>
          <cell r="AF10137" t="str">
            <v>TRAPEADOR DE PISO EXTENSIBLE</v>
          </cell>
          <cell r="AG10137" t="str">
            <v>566.5</v>
          </cell>
          <cell r="AH10137">
            <v>1</v>
          </cell>
          <cell r="AI10137" t="str">
            <v>046LI7537</v>
          </cell>
          <cell r="AJ10137" t="str">
            <v>Web</v>
          </cell>
          <cell r="AK10137" t="str">
            <v>LLEGA 20-05 ENTRE 8 Y 17 HORAS</v>
          </cell>
          <cell r="AL10137">
            <v>1329206713</v>
          </cell>
          <cell r="AM10137">
            <v>200322987</v>
          </cell>
          <cell r="AN10137" t="str">
            <v>Sí</v>
          </cell>
        </row>
        <row r="10138">
          <cell r="A10138">
            <v>240</v>
          </cell>
          <cell r="B10138" t="str">
            <v>emilia.dusserre@hotmail.com</v>
          </cell>
          <cell r="C10138">
            <v>43967</v>
          </cell>
          <cell r="D10138" t="str">
            <v>Abierta</v>
          </cell>
          <cell r="E10138" t="str">
            <v>Recibido</v>
          </cell>
          <cell r="F10138" t="str">
            <v>Enviado</v>
          </cell>
          <cell r="G10138" t="str">
            <v>ARS</v>
          </cell>
          <cell r="H10138" t="str">
            <v>1059.1</v>
          </cell>
          <cell r="I10138">
            <v>0</v>
          </cell>
          <cell r="J10138">
            <v>0</v>
          </cell>
          <cell r="K10138" t="str">
            <v>1059.1</v>
          </cell>
          <cell r="L10138" t="str">
            <v>Teresa D'Agostino</v>
          </cell>
          <cell r="M10138">
            <v>38176008</v>
          </cell>
          <cell r="N10138">
            <v>1121571134</v>
          </cell>
          <cell r="O10138" t="str">
            <v>Teresa D'Agostino</v>
          </cell>
          <cell r="P10138">
            <v>1121571134</v>
          </cell>
          <cell r="Q10138" t="str">
            <v>Boatti</v>
          </cell>
          <cell r="R10138">
            <v>380</v>
          </cell>
          <cell r="S10138" t="str">
            <v>Portería</v>
          </cell>
          <cell r="T10138" t="str">
            <v>Moron</v>
          </cell>
          <cell r="U10138" t="str">
            <v>Buenos Aires</v>
          </cell>
          <cell r="V10138">
            <v>1708</v>
          </cell>
          <cell r="W10138" t="str">
            <v>Gran Buenos Aires</v>
          </cell>
          <cell r="Y10138" t="str">
            <v>SIN CARGO (CABA Y GRAN PARTE DE GBA)</v>
          </cell>
          <cell r="Z10138" t="str">
            <v>Mercado Pago</v>
          </cell>
          <cell r="AD10138">
            <v>43967</v>
          </cell>
          <cell r="AE10138">
            <v>43969</v>
          </cell>
          <cell r="AF10138" t="str">
            <v>CEPILLO DE BAÑO PLASTICO 3 COLORES 38 X 13 CM</v>
          </cell>
          <cell r="AG10138" t="str">
            <v>335.1</v>
          </cell>
          <cell r="AH10138">
            <v>1</v>
          </cell>
          <cell r="AI10138" t="str">
            <v>AB6065</v>
          </cell>
          <cell r="AJ10138" t="str">
            <v>Móvil</v>
          </cell>
          <cell r="AK10138" t="str">
            <v>LLEGA 20-05 ENTRE 8 Y 17 HORAS</v>
          </cell>
          <cell r="AL10138">
            <v>1328761918</v>
          </cell>
          <cell r="AM10138">
            <v>197514448</v>
          </cell>
          <cell r="AN10138" t="str">
            <v>Sí</v>
          </cell>
        </row>
        <row r="10139">
          <cell r="A10139">
            <v>240</v>
          </cell>
          <cell r="B10139" t="str">
            <v>emilia.dusserre@hotmail.com</v>
          </cell>
          <cell r="AF10139" t="str">
            <v>MOLDE BUDINERA</v>
          </cell>
          <cell r="AG10139" t="str">
            <v>442.2</v>
          </cell>
          <cell r="AH10139">
            <v>1</v>
          </cell>
          <cell r="AI10139" t="str">
            <v>046BA4829</v>
          </cell>
          <cell r="AN10139" t="str">
            <v>Sí</v>
          </cell>
        </row>
        <row r="10140">
          <cell r="A10140">
            <v>240</v>
          </cell>
          <cell r="B10140" t="str">
            <v>emilia.dusserre@hotmail.com</v>
          </cell>
          <cell r="AF10140" t="str">
            <v>MOLDE TARTERA 27 CM DIAM</v>
          </cell>
          <cell r="AG10140" t="str">
            <v>281.8</v>
          </cell>
          <cell r="AH10140">
            <v>1</v>
          </cell>
          <cell r="AI10140" t="str">
            <v>046BA4836 CON EL 15%</v>
          </cell>
          <cell r="AN10140" t="str">
            <v>Sí</v>
          </cell>
        </row>
        <row r="10141">
          <cell r="A10141">
            <v>239</v>
          </cell>
          <cell r="B10141" t="str">
            <v>susanaestigarribia@gmail.com</v>
          </cell>
          <cell r="C10141">
            <v>43967</v>
          </cell>
          <cell r="D10141" t="str">
            <v>Abierta</v>
          </cell>
          <cell r="E10141" t="str">
            <v>Recibido</v>
          </cell>
          <cell r="F10141" t="str">
            <v>Enviado</v>
          </cell>
          <cell r="G10141" t="str">
            <v>ARS</v>
          </cell>
          <cell r="H10141" t="str">
            <v>663.29</v>
          </cell>
          <cell r="I10141">
            <v>0</v>
          </cell>
          <cell r="J10141">
            <v>0</v>
          </cell>
          <cell r="K10141" t="str">
            <v>663.29</v>
          </cell>
          <cell r="L10141" t="str">
            <v>Susana Carolina Estigarribia</v>
          </cell>
          <cell r="M10141">
            <v>93868857</v>
          </cell>
          <cell r="N10141">
            <v>58695954</v>
          </cell>
          <cell r="O10141" t="str">
            <v>Susana Carolina Estigarribia</v>
          </cell>
          <cell r="P10141">
            <v>58695954</v>
          </cell>
          <cell r="Q10141" t="str">
            <v>Daniel Armando Croatto</v>
          </cell>
          <cell r="R10141">
            <v>329</v>
          </cell>
          <cell r="S10141" t="str">
            <v>3 c</v>
          </cell>
          <cell r="T10141" t="str">
            <v>Centro</v>
          </cell>
          <cell r="U10141" t="str">
            <v>Avellaneda</v>
          </cell>
          <cell r="V10141">
            <v>1870</v>
          </cell>
          <cell r="W10141" t="str">
            <v>Gran Buenos Aires</v>
          </cell>
          <cell r="Y10141" t="str">
            <v>SIN CARGO (CABA Y GRAN PARTE DE GBA)</v>
          </cell>
          <cell r="Z10141" t="str">
            <v>Mercado Pago</v>
          </cell>
          <cell r="AD10141">
            <v>43967</v>
          </cell>
          <cell r="AE10141">
            <v>43969</v>
          </cell>
          <cell r="AF10141" t="str">
            <v>CAFETERA EMBOLO 600 ML NEGRO</v>
          </cell>
          <cell r="AG10141" t="str">
            <v>663.29</v>
          </cell>
          <cell r="AH10141">
            <v>1</v>
          </cell>
          <cell r="AI10141" t="str">
            <v>046BA8034</v>
          </cell>
          <cell r="AJ10141" t="str">
            <v>Móvil</v>
          </cell>
          <cell r="AK10141" t="str">
            <v>LLEGA 21-05 ENTRE 8 Y 17 HORAS</v>
          </cell>
          <cell r="AL10141">
            <v>1328724976</v>
          </cell>
          <cell r="AM10141">
            <v>199768084</v>
          </cell>
          <cell r="AN10141" t="str">
            <v>Sí</v>
          </cell>
        </row>
        <row r="10142">
          <cell r="A10142">
            <v>238</v>
          </cell>
          <cell r="B10142" t="str">
            <v>iglesias.fm@hotmail.com</v>
          </cell>
          <cell r="C10142">
            <v>43967</v>
          </cell>
          <cell r="D10142" t="str">
            <v>Abierta</v>
          </cell>
          <cell r="E10142" t="str">
            <v>Recibido</v>
          </cell>
          <cell r="F10142" t="str">
            <v>Enviado</v>
          </cell>
          <cell r="G10142" t="str">
            <v>ARS</v>
          </cell>
          <cell r="H10142" t="str">
            <v>2622.73</v>
          </cell>
          <cell r="I10142">
            <v>0</v>
          </cell>
          <cell r="J10142">
            <v>0</v>
          </cell>
          <cell r="K10142" t="str">
            <v>2622.73</v>
          </cell>
          <cell r="L10142" t="str">
            <v>Federico Iglesias</v>
          </cell>
          <cell r="M10142">
            <v>33787393</v>
          </cell>
          <cell r="N10142">
            <v>1165192233</v>
          </cell>
          <cell r="O10142" t="str">
            <v>Federico Iglesias</v>
          </cell>
          <cell r="P10142">
            <v>1165192233</v>
          </cell>
          <cell r="Q10142" t="str">
            <v>Mazza</v>
          </cell>
          <cell r="R10142">
            <v>341</v>
          </cell>
          <cell r="U10142" t="str">
            <v>Monte grande</v>
          </cell>
          <cell r="V10142">
            <v>1842</v>
          </cell>
          <cell r="W10142" t="str">
            <v>Gran Buenos Aires</v>
          </cell>
          <cell r="Y10142" t="str">
            <v>SIN CARGO (CABA Y GRAN PARTE DE GBA)</v>
          </cell>
          <cell r="Z10142" t="str">
            <v>Mercado Pago</v>
          </cell>
          <cell r="AB10142" t="str">
            <v xml:space="preserve">Por favor el cepillo de baño en color verde. Gracias! </v>
          </cell>
          <cell r="AD10142">
            <v>43967</v>
          </cell>
          <cell r="AE10142">
            <v>43969</v>
          </cell>
          <cell r="AF10142" t="str">
            <v>SET MOPA CON BALDE CENTRIFUGADOR</v>
          </cell>
          <cell r="AG10142">
            <v>1699</v>
          </cell>
          <cell r="AH10142">
            <v>1</v>
          </cell>
          <cell r="AI10142" t="str">
            <v>MOPANUEVA</v>
          </cell>
          <cell r="AJ10142" t="str">
            <v>Móvil</v>
          </cell>
          <cell r="AK10142" t="str">
            <v>LLEGA 21-05 ENTRE 8 Y 17 HORAS</v>
          </cell>
          <cell r="AL10142">
            <v>1328591382</v>
          </cell>
          <cell r="AM10142">
            <v>199685656</v>
          </cell>
          <cell r="AN10142" t="str">
            <v>Sí</v>
          </cell>
        </row>
        <row r="10143">
          <cell r="A10143">
            <v>238</v>
          </cell>
          <cell r="B10143" t="str">
            <v>iglesias.fm@hotmail.com</v>
          </cell>
          <cell r="AF10143" t="str">
            <v>TRAPEADOR DE MANO VERDE 38X12 CM</v>
          </cell>
          <cell r="AG10143" t="str">
            <v>391.6</v>
          </cell>
          <cell r="AH10143">
            <v>1</v>
          </cell>
          <cell r="AI10143" t="str">
            <v>046LI7902</v>
          </cell>
          <cell r="AN10143" t="str">
            <v>Sí</v>
          </cell>
        </row>
        <row r="10144">
          <cell r="A10144">
            <v>238</v>
          </cell>
          <cell r="B10144" t="str">
            <v>iglesias.fm@hotmail.com</v>
          </cell>
          <cell r="AF10144" t="str">
            <v>BROCHES BLISTER X 12 GRIP ARRIBA</v>
          </cell>
          <cell r="AG10144" t="str">
            <v>197.03</v>
          </cell>
          <cell r="AH10144">
            <v>1</v>
          </cell>
          <cell r="AI10144" t="str">
            <v>046BR5388</v>
          </cell>
          <cell r="AN10144" t="str">
            <v>Sí</v>
          </cell>
        </row>
        <row r="10145">
          <cell r="A10145">
            <v>238</v>
          </cell>
          <cell r="B10145" t="str">
            <v>iglesias.fm@hotmail.com</v>
          </cell>
          <cell r="AF10145" t="str">
            <v>CEPILLO DE BAÑO PLASTICO 3 COLORES 38 X 13 CM</v>
          </cell>
          <cell r="AG10145" t="str">
            <v>335.1</v>
          </cell>
          <cell r="AH10145">
            <v>1</v>
          </cell>
          <cell r="AI10145" t="str">
            <v>AB6065</v>
          </cell>
          <cell r="AN10145" t="str">
            <v>Sí</v>
          </cell>
        </row>
        <row r="10146">
          <cell r="A10146">
            <v>237</v>
          </cell>
          <cell r="B10146" t="str">
            <v>esbru_10@hotmail.com</v>
          </cell>
          <cell r="C10146">
            <v>43967</v>
          </cell>
          <cell r="D10146" t="str">
            <v>Abierta</v>
          </cell>
          <cell r="E10146" t="str">
            <v>Recibido</v>
          </cell>
          <cell r="F10146" t="str">
            <v>Enviado</v>
          </cell>
          <cell r="G10146" t="str">
            <v>ARS</v>
          </cell>
          <cell r="H10146">
            <v>1699</v>
          </cell>
          <cell r="I10146">
            <v>0</v>
          </cell>
          <cell r="J10146">
            <v>0</v>
          </cell>
          <cell r="K10146">
            <v>1699</v>
          </cell>
          <cell r="L10146" t="str">
            <v>Estela nora Brugaletta</v>
          </cell>
          <cell r="M10146">
            <v>14434852</v>
          </cell>
          <cell r="N10146">
            <v>40388339</v>
          </cell>
          <cell r="O10146" t="str">
            <v>Estela nora Brugaletta</v>
          </cell>
          <cell r="P10146">
            <v>40388339</v>
          </cell>
          <cell r="Q10146" t="str">
            <v>Profesor mariño</v>
          </cell>
          <cell r="R10146">
            <v>1374</v>
          </cell>
          <cell r="S10146" t="str">
            <v>Lomas de zamora</v>
          </cell>
          <cell r="T10146" t="str">
            <v>Temperley</v>
          </cell>
          <cell r="U10146" t="str">
            <v>Temperley</v>
          </cell>
          <cell r="V10146">
            <v>1834</v>
          </cell>
          <cell r="W10146" t="str">
            <v>Gran Buenos Aires</v>
          </cell>
          <cell r="Y10146" t="str">
            <v>SIN CARGO (CABA Y GRAN PARTE DE GBA)</v>
          </cell>
          <cell r="Z10146" t="str">
            <v>Mercado Pago</v>
          </cell>
          <cell r="AD10146">
            <v>43967</v>
          </cell>
          <cell r="AE10146">
            <v>43969</v>
          </cell>
          <cell r="AF10146" t="str">
            <v>SET MOPA CON BALDE CENTRIFUGADOR</v>
          </cell>
          <cell r="AG10146">
            <v>1699</v>
          </cell>
          <cell r="AH10146">
            <v>1</v>
          </cell>
          <cell r="AI10146" t="str">
            <v>MOPANUEVA</v>
          </cell>
          <cell r="AJ10146" t="str">
            <v>Móvil</v>
          </cell>
          <cell r="AK10146" t="str">
            <v>LLEGA 21-05 ENTRE 8 Y 17 HORAS</v>
          </cell>
          <cell r="AL10146">
            <v>1328511548</v>
          </cell>
          <cell r="AM10146">
            <v>199625192</v>
          </cell>
          <cell r="AN10146" t="str">
            <v>Sí</v>
          </cell>
        </row>
        <row r="10147">
          <cell r="A10147">
            <v>236</v>
          </cell>
          <cell r="B10147" t="str">
            <v>coli.olsze@hotmail.com</v>
          </cell>
          <cell r="C10147">
            <v>43967</v>
          </cell>
          <cell r="D10147" t="str">
            <v>Abierta</v>
          </cell>
          <cell r="E10147" t="str">
            <v>Recibido</v>
          </cell>
          <cell r="F10147" t="str">
            <v>Enviado</v>
          </cell>
          <cell r="G10147" t="str">
            <v>ARS</v>
          </cell>
          <cell r="H10147" t="str">
            <v>3303.58</v>
          </cell>
          <cell r="I10147">
            <v>0</v>
          </cell>
          <cell r="J10147">
            <v>0</v>
          </cell>
          <cell r="K10147" t="str">
            <v>3303.58</v>
          </cell>
          <cell r="L10147" t="str">
            <v>Nicole Olszevicki</v>
          </cell>
          <cell r="M10147">
            <v>38425477</v>
          </cell>
          <cell r="N10147">
            <v>1131751845</v>
          </cell>
          <cell r="O10147" t="str">
            <v>Nicole Olszevicki</v>
          </cell>
          <cell r="P10147">
            <v>1131751845</v>
          </cell>
          <cell r="Q10147" t="str">
            <v>Presidente Quintana</v>
          </cell>
          <cell r="R10147">
            <v>152</v>
          </cell>
          <cell r="S10147" t="str">
            <v>Casa</v>
          </cell>
          <cell r="T10147" t="str">
            <v>Adregue</v>
          </cell>
          <cell r="U10147" t="str">
            <v>Almirante Brown</v>
          </cell>
          <cell r="V10147">
            <v>1846</v>
          </cell>
          <cell r="W10147" t="str">
            <v>Gran Buenos Aires</v>
          </cell>
          <cell r="Y10147" t="str">
            <v>SIN CARGO (CABA Y GRAN PARTE DE GBA)</v>
          </cell>
          <cell r="Z10147" t="str">
            <v>Mercado Pago</v>
          </cell>
          <cell r="AD10147">
            <v>43967</v>
          </cell>
          <cell r="AE10147">
            <v>43967</v>
          </cell>
          <cell r="AF10147" t="str">
            <v>COLADOR ACERO 26X9CM</v>
          </cell>
          <cell r="AG10147" t="str">
            <v>652.29</v>
          </cell>
          <cell r="AH10147">
            <v>2</v>
          </cell>
          <cell r="AI10147" t="str">
            <v>046BA8164</v>
          </cell>
          <cell r="AJ10147" t="str">
            <v>Web</v>
          </cell>
          <cell r="AK10147" t="str">
            <v>LLEGA 20-05 ENTRE 8 Y 17 HORAS !</v>
          </cell>
          <cell r="AL10147">
            <v>1328386119</v>
          </cell>
          <cell r="AM10147">
            <v>199555970</v>
          </cell>
          <cell r="AN10147" t="str">
            <v>Sí</v>
          </cell>
        </row>
        <row r="10148">
          <cell r="A10148">
            <v>236</v>
          </cell>
          <cell r="B10148" t="str">
            <v>coli.olsze@hotmail.com</v>
          </cell>
          <cell r="AF10148" t="str">
            <v>LAMPAZO C/BALDE MOPA + MOPA DE REPUESTO. TAMBOR DE ACERO</v>
          </cell>
          <cell r="AG10148">
            <v>1999</v>
          </cell>
          <cell r="AH10148">
            <v>1</v>
          </cell>
          <cell r="AI10148" t="str">
            <v>046LI6694.  COSTO. 990$.  ..LO PONGO PARA QUE PIQUEN</v>
          </cell>
          <cell r="AN10148" t="str">
            <v>Sí</v>
          </cell>
        </row>
        <row r="10149">
          <cell r="A10149">
            <v>235</v>
          </cell>
          <cell r="B10149" t="str">
            <v>liabarrios1969@gmail.com</v>
          </cell>
          <cell r="C10149">
            <v>43967</v>
          </cell>
          <cell r="D10149" t="str">
            <v>Abierta</v>
          </cell>
          <cell r="E10149" t="str">
            <v>Recibido</v>
          </cell>
          <cell r="F10149" t="str">
            <v>Enviado</v>
          </cell>
          <cell r="G10149" t="str">
            <v>ARS</v>
          </cell>
          <cell r="H10149">
            <v>1999</v>
          </cell>
          <cell r="I10149">
            <v>0</v>
          </cell>
          <cell r="J10149">
            <v>0</v>
          </cell>
          <cell r="K10149">
            <v>1999</v>
          </cell>
          <cell r="L10149" t="str">
            <v>Lia Barrios</v>
          </cell>
          <cell r="M10149">
            <v>20956556</v>
          </cell>
          <cell r="N10149">
            <v>57458287</v>
          </cell>
          <cell r="O10149" t="str">
            <v>Lia Barrios</v>
          </cell>
          <cell r="P10149">
            <v>57458287</v>
          </cell>
          <cell r="Q10149" t="str">
            <v>Florencio Varela</v>
          </cell>
          <cell r="R10149">
            <v>119</v>
          </cell>
          <cell r="S10149">
            <v>8.3333333333333329E-2</v>
          </cell>
          <cell r="U10149" t="str">
            <v>Avellaneda</v>
          </cell>
          <cell r="V10149">
            <v>1870</v>
          </cell>
          <cell r="W10149" t="str">
            <v>Gran Buenos Aires</v>
          </cell>
          <cell r="Y10149" t="str">
            <v>SIN CARGO (CABA Y GRAN PARTE DE GBA)</v>
          </cell>
          <cell r="Z10149" t="str">
            <v>Mercado Pago</v>
          </cell>
          <cell r="AD10149">
            <v>43967</v>
          </cell>
          <cell r="AE10149">
            <v>43967</v>
          </cell>
          <cell r="AF10149" t="str">
            <v>LAMPAZO C/BALDE MOPA + MOPA DE REPUESTO. TAMBOR DE ACERO</v>
          </cell>
          <cell r="AG10149">
            <v>1999</v>
          </cell>
          <cell r="AH10149">
            <v>1</v>
          </cell>
          <cell r="AI10149" t="str">
            <v>046LI6694.  COSTO. 990$.  ..LO PONGO PARA QUE PIQUEN</v>
          </cell>
          <cell r="AJ10149" t="str">
            <v>Móvil</v>
          </cell>
          <cell r="AK10149" t="str">
            <v>LLEGA 20-05 ENTRE 8 Y 17 HORAS !</v>
          </cell>
          <cell r="AL10149">
            <v>1328385619</v>
          </cell>
          <cell r="AM10149">
            <v>187911749</v>
          </cell>
          <cell r="AN10149" t="str">
            <v>Sí</v>
          </cell>
        </row>
        <row r="10150">
          <cell r="A10150">
            <v>234</v>
          </cell>
          <cell r="B10150" t="str">
            <v>ariaslauri85@gmail.com</v>
          </cell>
          <cell r="C10150">
            <v>43967</v>
          </cell>
          <cell r="D10150" t="str">
            <v>Abierta</v>
          </cell>
          <cell r="E10150" t="str">
            <v>Recibido</v>
          </cell>
          <cell r="F10150" t="str">
            <v>Enviado</v>
          </cell>
          <cell r="G10150" t="str">
            <v>ARS</v>
          </cell>
          <cell r="H10150">
            <v>1699</v>
          </cell>
          <cell r="I10150">
            <v>0</v>
          </cell>
          <cell r="J10150">
            <v>0</v>
          </cell>
          <cell r="K10150">
            <v>1699</v>
          </cell>
          <cell r="L10150" t="str">
            <v>Nélida Esmeralda Agut</v>
          </cell>
          <cell r="M10150">
            <v>3301746</v>
          </cell>
          <cell r="N10150">
            <v>47524306</v>
          </cell>
          <cell r="O10150" t="str">
            <v>Nélida Esmeralda Agut</v>
          </cell>
          <cell r="P10150">
            <v>47524306</v>
          </cell>
          <cell r="Q10150" t="str">
            <v>45 ( Güiraldes)</v>
          </cell>
          <cell r="R10150">
            <v>1661</v>
          </cell>
          <cell r="U10150" t="str">
            <v>Villa Maipu San Martín</v>
          </cell>
          <cell r="V10150">
            <v>1650</v>
          </cell>
          <cell r="W10150" t="str">
            <v>Gran Buenos Aires</v>
          </cell>
          <cell r="Y10150" t="str">
            <v>SIN CARGO (CABA Y GRAN PARTE DE GBA)</v>
          </cell>
          <cell r="Z10150" t="str">
            <v>Mercado Pago</v>
          </cell>
          <cell r="AD10150">
            <v>43967</v>
          </cell>
          <cell r="AE10150">
            <v>43967</v>
          </cell>
          <cell r="AF10150" t="str">
            <v>SET MOPA CON BALDE CENTRIFUGADOR</v>
          </cell>
          <cell r="AG10150">
            <v>1699</v>
          </cell>
          <cell r="AH10150">
            <v>1</v>
          </cell>
          <cell r="AI10150" t="str">
            <v>MOPANUEVA</v>
          </cell>
          <cell r="AJ10150" t="str">
            <v>Móvil</v>
          </cell>
          <cell r="AK10150" t="str">
            <v>LLEGA 19-05 ENTRE 8 Y 17 HORAS !</v>
          </cell>
          <cell r="AL10150">
            <v>1328377003</v>
          </cell>
          <cell r="AM10150">
            <v>199550152</v>
          </cell>
          <cell r="AN10150" t="str">
            <v>Sí</v>
          </cell>
        </row>
        <row r="10151">
          <cell r="A10151">
            <v>233</v>
          </cell>
          <cell r="B10151" t="str">
            <v>cogorno.juli@gmail.com</v>
          </cell>
          <cell r="C10151">
            <v>43967</v>
          </cell>
          <cell r="D10151" t="str">
            <v>Abierta</v>
          </cell>
          <cell r="E10151" t="str">
            <v>Recibido</v>
          </cell>
          <cell r="F10151" t="str">
            <v>Enviado</v>
          </cell>
          <cell r="G10151" t="str">
            <v>ARS</v>
          </cell>
          <cell r="H10151">
            <v>1699</v>
          </cell>
          <cell r="I10151">
            <v>0</v>
          </cell>
          <cell r="J10151">
            <v>0</v>
          </cell>
          <cell r="K10151">
            <v>1699</v>
          </cell>
          <cell r="L10151" t="str">
            <v>Julieta Cogorno</v>
          </cell>
          <cell r="M10151">
            <v>44262245</v>
          </cell>
          <cell r="N10151">
            <v>1150211303</v>
          </cell>
          <cell r="O10151" t="str">
            <v>Julieta Cogorno</v>
          </cell>
          <cell r="P10151">
            <v>1150211303</v>
          </cell>
          <cell r="Q10151" t="str">
            <v>Batlle y Ordoñez</v>
          </cell>
          <cell r="R10151">
            <v>6115</v>
          </cell>
          <cell r="S10151" t="str">
            <v>Casa</v>
          </cell>
          <cell r="T10151" t="str">
            <v>Lugano</v>
          </cell>
          <cell r="U10151" t="str">
            <v>Caba</v>
          </cell>
          <cell r="V10151">
            <v>1439</v>
          </cell>
          <cell r="W10151" t="str">
            <v>Capital Federal</v>
          </cell>
          <cell r="Y10151" t="str">
            <v>SIN CARGO (CABA Y GRAN PARTE DE GBA)</v>
          </cell>
          <cell r="Z10151" t="str">
            <v>Mercado Pago</v>
          </cell>
          <cell r="AD10151">
            <v>43969</v>
          </cell>
          <cell r="AE10151">
            <v>43969</v>
          </cell>
          <cell r="AF10151" t="str">
            <v>SET MOPA CON BALDE CENTRIFUGADOR</v>
          </cell>
          <cell r="AG10151">
            <v>1699</v>
          </cell>
          <cell r="AH10151">
            <v>1</v>
          </cell>
          <cell r="AI10151" t="str">
            <v>MOPANUEVA</v>
          </cell>
          <cell r="AJ10151" t="str">
            <v>Móvil</v>
          </cell>
          <cell r="AK10151" t="str">
            <v>LLEGA 20-05 ENTRE 8 Y 17 HORAS</v>
          </cell>
          <cell r="AL10151">
            <v>1328358802</v>
          </cell>
          <cell r="AM10151">
            <v>199537233</v>
          </cell>
          <cell r="AN10151" t="str">
            <v>Sí</v>
          </cell>
        </row>
        <row r="10152">
          <cell r="A10152">
            <v>232</v>
          </cell>
          <cell r="B10152" t="str">
            <v>dk.zayas@gmail.com</v>
          </cell>
          <cell r="C10152">
            <v>43967</v>
          </cell>
          <cell r="D10152" t="str">
            <v>Abierta</v>
          </cell>
          <cell r="E10152" t="str">
            <v>Recibido</v>
          </cell>
          <cell r="F10152" t="str">
            <v>Enviado</v>
          </cell>
          <cell r="G10152" t="str">
            <v>ARS</v>
          </cell>
          <cell r="H10152">
            <v>1361</v>
          </cell>
          <cell r="I10152">
            <v>0</v>
          </cell>
          <cell r="J10152">
            <v>0</v>
          </cell>
          <cell r="K10152">
            <v>1361</v>
          </cell>
          <cell r="L10152" t="str">
            <v>Daniela Zayas</v>
          </cell>
          <cell r="M10152">
            <v>32387542</v>
          </cell>
          <cell r="N10152">
            <v>65689664</v>
          </cell>
          <cell r="O10152" t="str">
            <v>Daniela Zayas</v>
          </cell>
          <cell r="P10152">
            <v>65689664</v>
          </cell>
          <cell r="Q10152" t="str">
            <v>José María Moreno</v>
          </cell>
          <cell r="R10152">
            <v>426</v>
          </cell>
          <cell r="S10152" t="str">
            <v>Fondo</v>
          </cell>
          <cell r="U10152" t="str">
            <v>Haedo</v>
          </cell>
          <cell r="V10152">
            <v>1706</v>
          </cell>
          <cell r="W10152" t="str">
            <v>Gran Buenos Aires</v>
          </cell>
          <cell r="Y10152" t="str">
            <v>SIN CARGO (CABA Y GRAN PARTE DE GBA)</v>
          </cell>
          <cell r="Z10152" t="str">
            <v>Mercado Pago</v>
          </cell>
          <cell r="AD10152">
            <v>43967</v>
          </cell>
          <cell r="AE10152">
            <v>43967</v>
          </cell>
          <cell r="AF10152" t="str">
            <v>MOLDE FLANERA ANTIADHERENTE</v>
          </cell>
          <cell r="AG10152">
            <v>462</v>
          </cell>
          <cell r="AH10152">
            <v>1</v>
          </cell>
          <cell r="AI10152" t="str">
            <v>046BA4825 LE PUSE EL 15% DEL BULTO</v>
          </cell>
          <cell r="AJ10152" t="str">
            <v>Móvil</v>
          </cell>
          <cell r="AK10152" t="str">
            <v>LLEGA 20-05 ENTRE 8 Y 17 HORAS !</v>
          </cell>
          <cell r="AL10152">
            <v>1328285585</v>
          </cell>
          <cell r="AM10152">
            <v>199427339</v>
          </cell>
          <cell r="AN10152" t="str">
            <v>Sí</v>
          </cell>
        </row>
        <row r="10153">
          <cell r="A10153">
            <v>232</v>
          </cell>
          <cell r="B10153" t="str">
            <v>dk.zayas@gmail.com</v>
          </cell>
          <cell r="AF10153" t="str">
            <v>PROMO: BUDINERA + TARTERA + BATIDOR SEMIAUTOMATICO</v>
          </cell>
          <cell r="AG10153">
            <v>899</v>
          </cell>
          <cell r="AH10153">
            <v>1</v>
          </cell>
          <cell r="AI10153" t="str">
            <v>046BA4829//046BA4836//046BA4824</v>
          </cell>
          <cell r="AN10153" t="str">
            <v>Sí</v>
          </cell>
        </row>
        <row r="10154">
          <cell r="A10154">
            <v>231</v>
          </cell>
          <cell r="B10154" t="str">
            <v>carolinatripodi@gmail.com</v>
          </cell>
          <cell r="C10154">
            <v>43967</v>
          </cell>
          <cell r="D10154" t="str">
            <v>Abierta</v>
          </cell>
          <cell r="E10154" t="str">
            <v>Recibido</v>
          </cell>
          <cell r="F10154" t="str">
            <v>Enviado</v>
          </cell>
          <cell r="G10154" t="str">
            <v>ARS</v>
          </cell>
          <cell r="H10154" t="str">
            <v>2815.2</v>
          </cell>
          <cell r="I10154">
            <v>0</v>
          </cell>
          <cell r="J10154">
            <v>0</v>
          </cell>
          <cell r="K10154" t="str">
            <v>2815.2</v>
          </cell>
          <cell r="L10154" t="str">
            <v>Carolina Tripodi</v>
          </cell>
          <cell r="M10154">
            <v>27000565</v>
          </cell>
          <cell r="N10154">
            <v>1156996308</v>
          </cell>
          <cell r="O10154" t="str">
            <v>Carolina Tripodi</v>
          </cell>
          <cell r="P10154">
            <v>1156996308</v>
          </cell>
          <cell r="Q10154" t="str">
            <v>Vedia</v>
          </cell>
          <cell r="R10154">
            <v>4659</v>
          </cell>
          <cell r="S10154" t="str">
            <v>Casa</v>
          </cell>
          <cell r="T10154" t="str">
            <v>Saavedra</v>
          </cell>
          <cell r="U10154" t="str">
            <v>Caba</v>
          </cell>
          <cell r="V10154">
            <v>1430</v>
          </cell>
          <cell r="W10154" t="str">
            <v>Capital Federal</v>
          </cell>
          <cell r="Y10154" t="str">
            <v>SIN CARGO (CABA Y GRAN PARTE DE GBA)</v>
          </cell>
          <cell r="Z10154" t="str">
            <v>Mercado Pago</v>
          </cell>
          <cell r="AD10154">
            <v>43967</v>
          </cell>
          <cell r="AE10154">
            <v>43967</v>
          </cell>
          <cell r="AF10154" t="str">
            <v>PROMO: BUDINERA + TARTERA + BATIDOR SEMIAUTOMATICO</v>
          </cell>
          <cell r="AG10154">
            <v>899</v>
          </cell>
          <cell r="AH10154">
            <v>1</v>
          </cell>
          <cell r="AI10154" t="str">
            <v>046BA4829//046BA4836//046BA4824</v>
          </cell>
          <cell r="AJ10154" t="str">
            <v>Móvil</v>
          </cell>
          <cell r="AK10154" t="str">
            <v>LLEGA 19-05 ENTRE 8 Y 17 HORAS !</v>
          </cell>
          <cell r="AL10154">
            <v>1328259633</v>
          </cell>
          <cell r="AM10154">
            <v>199239958</v>
          </cell>
          <cell r="AN10154" t="str">
            <v>Sí</v>
          </cell>
        </row>
        <row r="10155">
          <cell r="A10155">
            <v>231</v>
          </cell>
          <cell r="B10155" t="str">
            <v>carolinatripodi@gmail.com</v>
          </cell>
          <cell r="AF10155" t="str">
            <v>TRAPEADOR DE MANO VERDE 38X12 CM</v>
          </cell>
          <cell r="AG10155" t="str">
            <v>391.6</v>
          </cell>
          <cell r="AH10155">
            <v>2</v>
          </cell>
          <cell r="AI10155" t="str">
            <v>046LI7902</v>
          </cell>
          <cell r="AN10155" t="str">
            <v>Sí</v>
          </cell>
        </row>
        <row r="10156">
          <cell r="A10156">
            <v>231</v>
          </cell>
          <cell r="B10156" t="str">
            <v>carolinatripodi@gmail.com</v>
          </cell>
          <cell r="AF10156" t="str">
            <v>TRAPEADOR DE PISO EXTENSIBLE</v>
          </cell>
          <cell r="AG10156" t="str">
            <v>566.5</v>
          </cell>
          <cell r="AH10156">
            <v>2</v>
          </cell>
          <cell r="AI10156" t="str">
            <v>046LI7537</v>
          </cell>
          <cell r="AN10156" t="str">
            <v>Sí</v>
          </cell>
        </row>
        <row r="10157">
          <cell r="A10157">
            <v>230</v>
          </cell>
          <cell r="B10157" t="str">
            <v>carolinaromero@live.com.ar</v>
          </cell>
          <cell r="C10157">
            <v>43967</v>
          </cell>
          <cell r="D10157" t="str">
            <v>Abierta</v>
          </cell>
          <cell r="E10157" t="str">
            <v>Recibido</v>
          </cell>
          <cell r="F10157" t="str">
            <v>Enviado</v>
          </cell>
          <cell r="G10157" t="str">
            <v>ARS</v>
          </cell>
          <cell r="H10157">
            <v>1999</v>
          </cell>
          <cell r="I10157">
            <v>0</v>
          </cell>
          <cell r="J10157">
            <v>0</v>
          </cell>
          <cell r="K10157">
            <v>1999</v>
          </cell>
          <cell r="L10157" t="str">
            <v>Carolina Romero</v>
          </cell>
          <cell r="M10157">
            <v>36285691</v>
          </cell>
          <cell r="N10157">
            <v>1165036599</v>
          </cell>
          <cell r="O10157" t="str">
            <v>Carolina Romero</v>
          </cell>
          <cell r="P10157">
            <v>1165036599</v>
          </cell>
          <cell r="Q10157">
            <v>884</v>
          </cell>
          <cell r="R10157">
            <v>4564</v>
          </cell>
          <cell r="T10157" t="str">
            <v>La Florida</v>
          </cell>
          <cell r="U10157" t="str">
            <v>Quilmes oeste</v>
          </cell>
          <cell r="V10157">
            <v>1881</v>
          </cell>
          <cell r="W10157" t="str">
            <v>Gran Buenos Aires</v>
          </cell>
          <cell r="Y10157" t="str">
            <v>SIN CARGO (CABA Y GRAN PARTE DE GBA)</v>
          </cell>
          <cell r="Z10157" t="str">
            <v>Mercado Pago</v>
          </cell>
          <cell r="AD10157">
            <v>43967</v>
          </cell>
          <cell r="AE10157">
            <v>43967</v>
          </cell>
          <cell r="AF10157" t="str">
            <v>LAMPAZO C/BALDE MOPA + MOPA DE REPUESTO. TAMBOR DE ACERO</v>
          </cell>
          <cell r="AG10157">
            <v>1999</v>
          </cell>
          <cell r="AH10157">
            <v>1</v>
          </cell>
          <cell r="AI10157" t="str">
            <v>046LI6694.  COSTO. 990$.  ..LO PONGO PARA QUE PIQUEN</v>
          </cell>
          <cell r="AJ10157" t="str">
            <v>Móvil</v>
          </cell>
          <cell r="AK10157" t="str">
            <v>LLEGA 20-05 ENTRE 8 Y 17 HORAS !</v>
          </cell>
          <cell r="AL10157">
            <v>1328159737</v>
          </cell>
          <cell r="AM10157">
            <v>199398837</v>
          </cell>
          <cell r="AN10157" t="str">
            <v>Sí</v>
          </cell>
        </row>
        <row r="10158">
          <cell r="A10158">
            <v>229</v>
          </cell>
          <cell r="B10158" t="str">
            <v>sol.vidal88@gmail.com</v>
          </cell>
          <cell r="C10158">
            <v>43967</v>
          </cell>
          <cell r="D10158" t="str">
            <v>Abierta</v>
          </cell>
          <cell r="E10158" t="str">
            <v>Recibido</v>
          </cell>
          <cell r="F10158" t="str">
            <v>Enviado</v>
          </cell>
          <cell r="G10158" t="str">
            <v>ARS</v>
          </cell>
          <cell r="H10158">
            <v>1699</v>
          </cell>
          <cell r="I10158">
            <v>0</v>
          </cell>
          <cell r="J10158">
            <v>0</v>
          </cell>
          <cell r="K10158">
            <v>1699</v>
          </cell>
          <cell r="L10158" t="str">
            <v>Marisol Vidal</v>
          </cell>
          <cell r="M10158">
            <v>33546279</v>
          </cell>
          <cell r="N10158">
            <v>59923037</v>
          </cell>
          <cell r="O10158" t="str">
            <v>Marisol Vidal</v>
          </cell>
          <cell r="P10158">
            <v>59923037</v>
          </cell>
          <cell r="Q10158" t="str">
            <v>Ing. Luis Silveyra</v>
          </cell>
          <cell r="R10158">
            <v>3950</v>
          </cell>
          <cell r="T10158" t="str">
            <v>Carapachay</v>
          </cell>
          <cell r="U10158" t="str">
            <v>Vicente López</v>
          </cell>
          <cell r="V10158">
            <v>1605</v>
          </cell>
          <cell r="W10158" t="str">
            <v>Gran Buenos Aires</v>
          </cell>
          <cell r="Y10158" t="str">
            <v>SIN CARGO (CABA Y GRAN PARTE DE GBA)</v>
          </cell>
          <cell r="Z10158" t="str">
            <v>Mercado Pago</v>
          </cell>
          <cell r="AD10158">
            <v>43967</v>
          </cell>
          <cell r="AE10158">
            <v>43967</v>
          </cell>
          <cell r="AF10158" t="str">
            <v>SET MOPA CON BALDE CENTRIFUGADOR</v>
          </cell>
          <cell r="AG10158">
            <v>1699</v>
          </cell>
          <cell r="AH10158">
            <v>1</v>
          </cell>
          <cell r="AI10158" t="str">
            <v>MOPANUEVA</v>
          </cell>
          <cell r="AJ10158" t="str">
            <v>Móvil</v>
          </cell>
          <cell r="AK10158" t="str">
            <v>LLEGA 19-05 ENTRE 8 Y 17 HORAS</v>
          </cell>
          <cell r="AL10158">
            <v>1328068399</v>
          </cell>
          <cell r="AM10158">
            <v>199351357</v>
          </cell>
          <cell r="AN10158" t="str">
            <v>Sí</v>
          </cell>
        </row>
        <row r="10159">
          <cell r="A10159">
            <v>228</v>
          </cell>
          <cell r="B10159" t="str">
            <v>couceironatalia@gmail.com</v>
          </cell>
          <cell r="C10159">
            <v>43967</v>
          </cell>
          <cell r="D10159" t="str">
            <v>Cancelada</v>
          </cell>
          <cell r="E10159" t="str">
            <v>Pendiente</v>
          </cell>
          <cell r="F10159" t="str">
            <v>No está empaquetado</v>
          </cell>
          <cell r="G10159" t="str">
            <v>ARS</v>
          </cell>
          <cell r="H10159" t="str">
            <v>5487.69</v>
          </cell>
          <cell r="I10159">
            <v>0</v>
          </cell>
          <cell r="J10159">
            <v>795</v>
          </cell>
          <cell r="K10159" t="str">
            <v>6282.69</v>
          </cell>
          <cell r="L10159" t="str">
            <v>Natalia Couceiro</v>
          </cell>
          <cell r="M10159">
            <v>35969549</v>
          </cell>
          <cell r="N10159">
            <v>111536572040</v>
          </cell>
          <cell r="O10159" t="str">
            <v>Natalia couceiro</v>
          </cell>
          <cell r="P10159">
            <v>111536572040</v>
          </cell>
          <cell r="Q10159" t="str">
            <v>Independencia</v>
          </cell>
          <cell r="R10159">
            <v>1739</v>
          </cell>
          <cell r="T10159" t="str">
            <v>zarate</v>
          </cell>
          <cell r="U10159" t="str">
            <v>Buenos Aires</v>
          </cell>
          <cell r="V10159">
            <v>2800</v>
          </cell>
          <cell r="W10159" t="str">
            <v>Buenos Aires</v>
          </cell>
          <cell r="Y10159" t="str">
            <v>Correo Argentino - Encomienda Clásica</v>
          </cell>
          <cell r="Z10159" t="str">
            <v>Mercado Pago</v>
          </cell>
          <cell r="AF10159" t="str">
            <v>CAJONERA DE MIMBRE 3 DIVISIONES 32X26X59CM</v>
          </cell>
          <cell r="AG10159" t="str">
            <v>5487.69</v>
          </cell>
          <cell r="AH10159">
            <v>1</v>
          </cell>
          <cell r="AI10159" t="str">
            <v>058DE6907</v>
          </cell>
          <cell r="AJ10159" t="str">
            <v>Web</v>
          </cell>
          <cell r="AK10159" t="str">
            <v/>
          </cell>
          <cell r="AL10159">
            <v>1328002776</v>
          </cell>
          <cell r="AM10159">
            <v>197506879</v>
          </cell>
          <cell r="AN10159" t="str">
            <v>Sí</v>
          </cell>
        </row>
        <row r="10160">
          <cell r="A10160">
            <v>227</v>
          </cell>
          <cell r="B10160" t="str">
            <v>luzardv@gmail.com</v>
          </cell>
          <cell r="C10160">
            <v>43967</v>
          </cell>
          <cell r="D10160" t="str">
            <v>Abierta</v>
          </cell>
          <cell r="E10160" t="str">
            <v>Recibido</v>
          </cell>
          <cell r="F10160" t="str">
            <v>Enviado</v>
          </cell>
          <cell r="G10160" t="str">
            <v>ARS</v>
          </cell>
          <cell r="H10160">
            <v>1699</v>
          </cell>
          <cell r="I10160">
            <v>0</v>
          </cell>
          <cell r="J10160">
            <v>0</v>
          </cell>
          <cell r="K10160">
            <v>1699</v>
          </cell>
          <cell r="L10160" t="str">
            <v>Luz Ruiz</v>
          </cell>
          <cell r="M10160">
            <v>92462955</v>
          </cell>
          <cell r="N10160">
            <v>1153459374</v>
          </cell>
          <cell r="O10160" t="str">
            <v>Luz Ruiz</v>
          </cell>
          <cell r="P10160">
            <v>1153459374</v>
          </cell>
          <cell r="Q10160" t="str">
            <v>Avenida Cordoba</v>
          </cell>
          <cell r="R10160">
            <v>2433</v>
          </cell>
          <cell r="T10160" t="str">
            <v>Balvanera</v>
          </cell>
          <cell r="U10160" t="str">
            <v>Ciudad Autonoma Buenos Aires</v>
          </cell>
          <cell r="V10160">
            <v>1120</v>
          </cell>
          <cell r="W10160" t="str">
            <v>Capital Federal</v>
          </cell>
          <cell r="Y10160" t="str">
            <v>SIN CARGO (CABA Y GRAN PARTE DE GBA)</v>
          </cell>
          <cell r="Z10160" t="str">
            <v>Mercado Pago</v>
          </cell>
          <cell r="AD10160">
            <v>43969</v>
          </cell>
          <cell r="AE10160">
            <v>43969</v>
          </cell>
          <cell r="AF10160" t="str">
            <v>SET MOPA CON BALDE CENTRIFUGADOR</v>
          </cell>
          <cell r="AG10160">
            <v>1699</v>
          </cell>
          <cell r="AH10160">
            <v>1</v>
          </cell>
          <cell r="AI10160" t="str">
            <v>MOPANUEVA</v>
          </cell>
          <cell r="AJ10160" t="str">
            <v>Móvil</v>
          </cell>
          <cell r="AK10160" t="str">
            <v>LLEGA 20-05 ENTRE 8 Y 17 HORAS</v>
          </cell>
          <cell r="AL10160">
            <v>1327987601</v>
          </cell>
          <cell r="AM10160">
            <v>199310880</v>
          </cell>
          <cell r="AN10160" t="str">
            <v>Sí</v>
          </cell>
        </row>
        <row r="10161">
          <cell r="A10161">
            <v>226</v>
          </cell>
          <cell r="B10161" t="str">
            <v>carinavcastro@hotmail.com</v>
          </cell>
          <cell r="C10161">
            <v>43967</v>
          </cell>
          <cell r="D10161" t="str">
            <v>Abierta</v>
          </cell>
          <cell r="E10161" t="str">
            <v>Recibido</v>
          </cell>
          <cell r="F10161" t="str">
            <v>Enviado</v>
          </cell>
          <cell r="G10161" t="str">
            <v>ARS</v>
          </cell>
          <cell r="H10161">
            <v>3398</v>
          </cell>
          <cell r="I10161">
            <v>0</v>
          </cell>
          <cell r="J10161">
            <v>0</v>
          </cell>
          <cell r="K10161">
            <v>3398</v>
          </cell>
          <cell r="L10161" t="str">
            <v>Carina Vanesa Castro</v>
          </cell>
          <cell r="M10161">
            <v>22419740</v>
          </cell>
          <cell r="N10161">
            <v>1167876735</v>
          </cell>
          <cell r="O10161" t="str">
            <v>Carina Vanesa Castro</v>
          </cell>
          <cell r="P10161">
            <v>1167876735</v>
          </cell>
          <cell r="Q10161" t="str">
            <v>José de Maturana</v>
          </cell>
          <cell r="R10161">
            <v>4881</v>
          </cell>
          <cell r="U10161" t="str">
            <v>Caba</v>
          </cell>
          <cell r="V10161">
            <v>1417</v>
          </cell>
          <cell r="W10161" t="str">
            <v>Capital Federal</v>
          </cell>
          <cell r="Y10161" t="str">
            <v>SIN CARGO (CABA Y GRAN PARTE DE GBA)</v>
          </cell>
          <cell r="Z10161" t="str">
            <v>Mercado Pago</v>
          </cell>
          <cell r="AD10161">
            <v>43967</v>
          </cell>
          <cell r="AE10161">
            <v>43967</v>
          </cell>
          <cell r="AF10161" t="str">
            <v>SET MOPA CON BALDE CENTRIFUGADOR</v>
          </cell>
          <cell r="AG10161">
            <v>1699</v>
          </cell>
          <cell r="AH10161">
            <v>2</v>
          </cell>
          <cell r="AI10161" t="str">
            <v>MOPANUEVA</v>
          </cell>
          <cell r="AJ10161" t="str">
            <v>Móvil</v>
          </cell>
          <cell r="AK10161" t="str">
            <v>LLEGA 19-05 ENTRE 8 Y 17 HORAS</v>
          </cell>
          <cell r="AL10161">
            <v>1327979691</v>
          </cell>
          <cell r="AM10161">
            <v>199310226</v>
          </cell>
          <cell r="AN10161" t="str">
            <v>Sí</v>
          </cell>
        </row>
        <row r="10162">
          <cell r="A10162">
            <v>225</v>
          </cell>
          <cell r="B10162" t="str">
            <v>jimesol82@hotmail.com</v>
          </cell>
          <cell r="C10162">
            <v>43967</v>
          </cell>
          <cell r="D10162" t="str">
            <v>Abierta</v>
          </cell>
          <cell r="E10162" t="str">
            <v>Recibido</v>
          </cell>
          <cell r="F10162" t="str">
            <v>Enviado</v>
          </cell>
          <cell r="G10162" t="str">
            <v>ARS</v>
          </cell>
          <cell r="H10162">
            <v>1699</v>
          </cell>
          <cell r="I10162">
            <v>0</v>
          </cell>
          <cell r="J10162">
            <v>0</v>
          </cell>
          <cell r="K10162">
            <v>1699</v>
          </cell>
          <cell r="L10162" t="str">
            <v>Jimena Torres</v>
          </cell>
          <cell r="M10162">
            <v>29402509</v>
          </cell>
          <cell r="N10162">
            <v>1131001246</v>
          </cell>
          <cell r="O10162" t="str">
            <v>Jimena Torres</v>
          </cell>
          <cell r="P10162">
            <v>1131001246</v>
          </cell>
          <cell r="Q10162" t="str">
            <v>Ignacio alsina</v>
          </cell>
          <cell r="R10162">
            <v>3734</v>
          </cell>
          <cell r="T10162" t="str">
            <v>Villa udaondo</v>
          </cell>
          <cell r="U10162" t="str">
            <v>Buenos Aires</v>
          </cell>
          <cell r="V10162">
            <v>1713</v>
          </cell>
          <cell r="W10162" t="str">
            <v>Gran Buenos Aires</v>
          </cell>
          <cell r="Y10162" t="str">
            <v>SIN CARGO (CABA Y GRAN PARTE DE GBA)</v>
          </cell>
          <cell r="Z10162" t="str">
            <v>Mercado Pago</v>
          </cell>
          <cell r="AD10162">
            <v>43967</v>
          </cell>
          <cell r="AE10162">
            <v>43967</v>
          </cell>
          <cell r="AF10162" t="str">
            <v>SET MOPA CON BALDE CENTRIFUGADOR</v>
          </cell>
          <cell r="AG10162">
            <v>1699</v>
          </cell>
          <cell r="AH10162">
            <v>1</v>
          </cell>
          <cell r="AI10162" t="str">
            <v>MOPANUEVA</v>
          </cell>
          <cell r="AJ10162" t="str">
            <v>Móvil</v>
          </cell>
          <cell r="AK10162" t="str">
            <v>LLEGA 19-05 ENTRE 8 Y 17 HORAS</v>
          </cell>
          <cell r="AL10162">
            <v>1327941789</v>
          </cell>
          <cell r="AM10162">
            <v>199273163</v>
          </cell>
          <cell r="AN10162" t="str">
            <v>Sí</v>
          </cell>
        </row>
        <row r="10163">
          <cell r="A10163">
            <v>224</v>
          </cell>
          <cell r="B10163" t="str">
            <v>marcosgramajo@hotmail.com</v>
          </cell>
          <cell r="C10163">
            <v>43967</v>
          </cell>
          <cell r="D10163" t="str">
            <v>Abierta</v>
          </cell>
          <cell r="E10163" t="str">
            <v>Recibido</v>
          </cell>
          <cell r="F10163" t="str">
            <v>Enviado</v>
          </cell>
          <cell r="G10163" t="str">
            <v>ARS</v>
          </cell>
          <cell r="H10163">
            <v>1699</v>
          </cell>
          <cell r="I10163">
            <v>0</v>
          </cell>
          <cell r="J10163">
            <v>975</v>
          </cell>
          <cell r="K10163">
            <v>2674</v>
          </cell>
          <cell r="L10163" t="str">
            <v>Marcos Gramajo</v>
          </cell>
          <cell r="M10163">
            <v>27798513</v>
          </cell>
          <cell r="N10163">
            <v>386315690364</v>
          </cell>
          <cell r="O10163" t="str">
            <v>Marcos Gramajo</v>
          </cell>
          <cell r="P10163">
            <v>386315690364</v>
          </cell>
          <cell r="Q10163" t="str">
            <v>Ricardo balbin</v>
          </cell>
          <cell r="R10163">
            <v>580</v>
          </cell>
          <cell r="T10163" t="str">
            <v>Belgrano</v>
          </cell>
          <cell r="U10163" t="str">
            <v>Simoca</v>
          </cell>
          <cell r="V10163">
            <v>4172</v>
          </cell>
          <cell r="W10163" t="str">
            <v>Tucumán</v>
          </cell>
          <cell r="Y10163" t="str">
            <v>Correo Argentino - Encomienda Clásica</v>
          </cell>
          <cell r="Z10163" t="str">
            <v>Mercado Pago</v>
          </cell>
          <cell r="AD10163">
            <v>43967</v>
          </cell>
          <cell r="AE10163">
            <v>43967</v>
          </cell>
          <cell r="AF10163" t="str">
            <v>SET MOPA CON BALDE CENTRIFUGADOR</v>
          </cell>
          <cell r="AG10163">
            <v>1699</v>
          </cell>
          <cell r="AH10163">
            <v>1</v>
          </cell>
          <cell r="AI10163" t="str">
            <v>MOPANUEVA</v>
          </cell>
          <cell r="AJ10163" t="str">
            <v>Móvil</v>
          </cell>
          <cell r="AK10163" t="str">
            <v>LLEGA 19-05 ENTRE 8 Y 17 HORAS</v>
          </cell>
          <cell r="AL10163">
            <v>1327885754</v>
          </cell>
          <cell r="AM10163">
            <v>199246240</v>
          </cell>
          <cell r="AN10163" t="str">
            <v>Sí</v>
          </cell>
        </row>
        <row r="10164">
          <cell r="A10164">
            <v>223</v>
          </cell>
          <cell r="B10164" t="str">
            <v>luzardv@gmail.com</v>
          </cell>
          <cell r="C10164">
            <v>43967</v>
          </cell>
          <cell r="D10164" t="str">
            <v>Abierta</v>
          </cell>
          <cell r="E10164" t="str">
            <v>Pendiente</v>
          </cell>
          <cell r="F10164" t="str">
            <v>No está empaquetado</v>
          </cell>
          <cell r="G10164" t="str">
            <v>ARS</v>
          </cell>
          <cell r="H10164">
            <v>1699</v>
          </cell>
          <cell r="I10164">
            <v>0</v>
          </cell>
          <cell r="J10164">
            <v>1015</v>
          </cell>
          <cell r="K10164">
            <v>2714</v>
          </cell>
          <cell r="L10164" t="str">
            <v>Luz Ruiz</v>
          </cell>
          <cell r="M10164">
            <v>92462955</v>
          </cell>
          <cell r="N10164">
            <v>1153459374</v>
          </cell>
          <cell r="O10164" t="str">
            <v>Luz Ruiz</v>
          </cell>
          <cell r="P10164">
            <v>1153459374</v>
          </cell>
          <cell r="Q10164" t="str">
            <v>Avenida Cordoba</v>
          </cell>
          <cell r="R10164">
            <v>2433</v>
          </cell>
          <cell r="T10164" t="str">
            <v>Balvanera</v>
          </cell>
          <cell r="U10164" t="str">
            <v>Ciudad Autonoma Buenos Aires</v>
          </cell>
          <cell r="V10164">
            <v>1120</v>
          </cell>
          <cell r="W10164" t="str">
            <v>Capital Federal</v>
          </cell>
          <cell r="Y10164" t="str">
            <v>Correo Argentino - Encomienda Prioritaria</v>
          </cell>
          <cell r="Z10164" t="str">
            <v>Mercado Pago</v>
          </cell>
          <cell r="AF10164" t="str">
            <v>SET MOPA CON BALDE CENTRIFUGADOR</v>
          </cell>
          <cell r="AG10164">
            <v>1699</v>
          </cell>
          <cell r="AH10164">
            <v>1</v>
          </cell>
          <cell r="AI10164" t="str">
            <v>MOPANUEVA</v>
          </cell>
          <cell r="AJ10164" t="str">
            <v>Móvil</v>
          </cell>
          <cell r="AK10164" t="str">
            <v/>
          </cell>
          <cell r="AL10164">
            <v>1327774343</v>
          </cell>
          <cell r="AM10164">
            <v>198900338</v>
          </cell>
          <cell r="AN10164" t="str">
            <v>Sí</v>
          </cell>
        </row>
        <row r="10165">
          <cell r="A10165">
            <v>222</v>
          </cell>
          <cell r="B10165" t="str">
            <v>ericavanina@msn.com</v>
          </cell>
          <cell r="C10165">
            <v>43967</v>
          </cell>
          <cell r="D10165" t="str">
            <v>Abierta</v>
          </cell>
          <cell r="E10165" t="str">
            <v>Recibido</v>
          </cell>
          <cell r="F10165" t="str">
            <v>Enviado</v>
          </cell>
          <cell r="G10165" t="str">
            <v>ARS</v>
          </cell>
          <cell r="H10165" t="str">
            <v>609.97</v>
          </cell>
          <cell r="I10165">
            <v>0</v>
          </cell>
          <cell r="J10165">
            <v>0</v>
          </cell>
          <cell r="K10165" t="str">
            <v>609.97</v>
          </cell>
          <cell r="L10165" t="str">
            <v>Érica Arias</v>
          </cell>
          <cell r="M10165">
            <v>38253383</v>
          </cell>
          <cell r="N10165">
            <v>1130618974</v>
          </cell>
          <cell r="O10165" t="str">
            <v>Érica Arias</v>
          </cell>
          <cell r="P10165">
            <v>1130618974</v>
          </cell>
          <cell r="Q10165" t="str">
            <v>Senillosa</v>
          </cell>
          <cell r="R10165">
            <v>1511</v>
          </cell>
          <cell r="T10165" t="str">
            <v>Parque Chacabuco</v>
          </cell>
          <cell r="U10165" t="str">
            <v>Caba</v>
          </cell>
          <cell r="V10165">
            <v>1424</v>
          </cell>
          <cell r="W10165" t="str">
            <v>Capital Federal</v>
          </cell>
          <cell r="Y10165" t="str">
            <v>SIN CARGO (CABA Y GRAN PARTE DE GBA)</v>
          </cell>
          <cell r="Z10165" t="str">
            <v>Mercado Pago</v>
          </cell>
          <cell r="AB10165" t="str">
            <v>Buenas. El vaso térmico lo quiero en color rosa. Y con respecto a al dirección. Sería. Escalera 2. Dpto PB 227</v>
          </cell>
          <cell r="AD10165">
            <v>43970</v>
          </cell>
          <cell r="AE10165">
            <v>43970</v>
          </cell>
          <cell r="AF10165" t="str">
            <v>VASO TERMICO CON TAPA Y FAJA</v>
          </cell>
          <cell r="AG10165" t="str">
            <v>296.47</v>
          </cell>
          <cell r="AH10165">
            <v>1</v>
          </cell>
          <cell r="AI10165" t="str">
            <v>019BA7578</v>
          </cell>
          <cell r="AJ10165" t="str">
            <v>Móvil</v>
          </cell>
          <cell r="AK10165" t="str">
            <v>LLEGA 22-05 ENTRE 8 Y 17 HORAS</v>
          </cell>
          <cell r="AL10165">
            <v>1327748172</v>
          </cell>
          <cell r="AM10165">
            <v>199133243</v>
          </cell>
          <cell r="AN10165" t="str">
            <v>Sí</v>
          </cell>
        </row>
        <row r="10166">
          <cell r="A10166">
            <v>222</v>
          </cell>
          <cell r="B10166" t="str">
            <v>ericavanina@msn.com</v>
          </cell>
          <cell r="AF10166" t="str">
            <v>BATIDOR SEMIAUTOMATICO 34 CM</v>
          </cell>
          <cell r="AG10166" t="str">
            <v>313.5</v>
          </cell>
          <cell r="AH10166">
            <v>1</v>
          </cell>
          <cell r="AI10166" t="str">
            <v>046BA4824</v>
          </cell>
          <cell r="AN10166" t="str">
            <v>Sí</v>
          </cell>
        </row>
        <row r="10167">
          <cell r="A10167">
            <v>221</v>
          </cell>
          <cell r="B10167" t="str">
            <v>rpatelli2509@gmail.com</v>
          </cell>
          <cell r="C10167">
            <v>43966</v>
          </cell>
          <cell r="D10167" t="str">
            <v>Abierta</v>
          </cell>
          <cell r="E10167" t="str">
            <v>Recibido</v>
          </cell>
          <cell r="F10167" t="str">
            <v>Enviado</v>
          </cell>
          <cell r="G10167" t="str">
            <v>ARS</v>
          </cell>
          <cell r="H10167">
            <v>2100</v>
          </cell>
          <cell r="I10167">
            <v>0</v>
          </cell>
          <cell r="J10167">
            <v>0</v>
          </cell>
          <cell r="K10167">
            <v>2100</v>
          </cell>
          <cell r="L10167" t="str">
            <v>Romina Patelli</v>
          </cell>
          <cell r="M10167">
            <v>31295374</v>
          </cell>
          <cell r="N10167">
            <v>11057433568</v>
          </cell>
          <cell r="O10167" t="str">
            <v>Romina Patelli</v>
          </cell>
          <cell r="P10167">
            <v>11057433568</v>
          </cell>
          <cell r="Q10167" t="str">
            <v>Uriarte</v>
          </cell>
          <cell r="R10167">
            <v>2434</v>
          </cell>
          <cell r="S10167" t="str">
            <v>6D</v>
          </cell>
          <cell r="T10167" t="str">
            <v>Palermo</v>
          </cell>
          <cell r="U10167" t="str">
            <v>Capital Federal</v>
          </cell>
          <cell r="V10167">
            <v>1425</v>
          </cell>
          <cell r="W10167" t="str">
            <v>Capital Federal</v>
          </cell>
          <cell r="Y10167" t="str">
            <v>SIN CARGO (CABA Y GRAN PARTE DE GBA)</v>
          </cell>
          <cell r="Z10167" t="str">
            <v>Mercado Pago</v>
          </cell>
          <cell r="AC10167" t="str">
            <v>HORARIO PARA EL ENVÍO: DE MARTES A SÁBADO DE 8 a 13 hs SE ENCUENTRA EN EL DOMICILIO. LUNES NO SE ENCUENTRA EN EL DOMICILIO</v>
          </cell>
          <cell r="AD10167">
            <v>43966</v>
          </cell>
          <cell r="AE10167">
            <v>43967</v>
          </cell>
          <cell r="AF10167" t="str">
            <v>PROMO: VASO UNICORNIO + VASO TERMICO + AUTOMATE</v>
          </cell>
          <cell r="AG10167">
            <v>1050</v>
          </cell>
          <cell r="AH10167">
            <v>2</v>
          </cell>
          <cell r="AI10167" t="str">
            <v>VASOUNICORNIO / 019BA7578 / Q079</v>
          </cell>
          <cell r="AJ10167" t="str">
            <v>Móvil</v>
          </cell>
          <cell r="AK10167" t="str">
            <v>LLEGA 19-05 ENTRE 8 Y 17 HORAS</v>
          </cell>
          <cell r="AL10167">
            <v>1327655291</v>
          </cell>
          <cell r="AM10167">
            <v>198987141</v>
          </cell>
          <cell r="AN10167" t="str">
            <v>Sí</v>
          </cell>
        </row>
        <row r="10168">
          <cell r="A10168">
            <v>220</v>
          </cell>
          <cell r="B10168" t="str">
            <v>marinaaratto@gmail.com</v>
          </cell>
          <cell r="C10168">
            <v>43966</v>
          </cell>
          <cell r="D10168" t="str">
            <v>Abierta</v>
          </cell>
          <cell r="E10168" t="str">
            <v>Recibido</v>
          </cell>
          <cell r="F10168" t="str">
            <v>Enviado</v>
          </cell>
          <cell r="G10168" t="str">
            <v>ARS</v>
          </cell>
          <cell r="H10168">
            <v>1999</v>
          </cell>
          <cell r="I10168">
            <v>0</v>
          </cell>
          <cell r="J10168">
            <v>0</v>
          </cell>
          <cell r="K10168">
            <v>1999</v>
          </cell>
          <cell r="L10168" t="str">
            <v>Marina Ratto</v>
          </cell>
          <cell r="M10168">
            <v>14682785</v>
          </cell>
          <cell r="N10168">
            <v>49352599</v>
          </cell>
          <cell r="O10168" t="str">
            <v>Marina ratto</v>
          </cell>
          <cell r="P10168">
            <v>49352599</v>
          </cell>
          <cell r="Q10168" t="str">
            <v>Aviador Rohland</v>
          </cell>
          <cell r="R10168">
            <v>2538</v>
          </cell>
          <cell r="U10168" t="str">
            <v>Ciudad Jardín Del Palomar</v>
          </cell>
          <cell r="V10168">
            <v>1684</v>
          </cell>
          <cell r="W10168" t="str">
            <v>Gran Buenos Aires</v>
          </cell>
          <cell r="Y10168" t="str">
            <v>SIN CARGO (CABA Y GRAN PARTE DE GBA)</v>
          </cell>
          <cell r="Z10168" t="str">
            <v>Mercado Pago</v>
          </cell>
          <cell r="AD10168">
            <v>43966</v>
          </cell>
          <cell r="AE10168">
            <v>43967</v>
          </cell>
          <cell r="AF10168" t="str">
            <v>LAMPAZO C/BALDE MOPA + MOPA DE REPUESTO. TAMBOR DE ACERO</v>
          </cell>
          <cell r="AG10168">
            <v>1999</v>
          </cell>
          <cell r="AH10168">
            <v>1</v>
          </cell>
          <cell r="AI10168" t="str">
            <v>046LI6694.  COSTO. 990$.  ..LO PONGO PARA QUE PIQUEN</v>
          </cell>
          <cell r="AJ10168" t="str">
            <v>Web</v>
          </cell>
          <cell r="AK10168" t="str">
            <v>LLEGA 19-05 ENTRE 8 Y 17 HORAS</v>
          </cell>
          <cell r="AL10168">
            <v>1327615610</v>
          </cell>
          <cell r="AM10168">
            <v>198939995</v>
          </cell>
          <cell r="AN10168" t="str">
            <v>Sí</v>
          </cell>
        </row>
        <row r="10169">
          <cell r="A10169">
            <v>219</v>
          </cell>
          <cell r="B10169" t="str">
            <v>leorami73@hotmail.com</v>
          </cell>
          <cell r="C10169">
            <v>43966</v>
          </cell>
          <cell r="D10169" t="str">
            <v>Abierta</v>
          </cell>
          <cell r="E10169" t="str">
            <v>Recibido</v>
          </cell>
          <cell r="F10169" t="str">
            <v>Enviado</v>
          </cell>
          <cell r="G10169" t="str">
            <v>ARS</v>
          </cell>
          <cell r="H10169">
            <v>1999</v>
          </cell>
          <cell r="I10169">
            <v>0</v>
          </cell>
          <cell r="J10169">
            <v>0</v>
          </cell>
          <cell r="K10169">
            <v>1999</v>
          </cell>
          <cell r="L10169" t="str">
            <v>Leonardo Ramirez</v>
          </cell>
          <cell r="M10169">
            <v>23424769</v>
          </cell>
          <cell r="N10169">
            <v>1168483958</v>
          </cell>
          <cell r="O10169" t="str">
            <v>Leonardo Ramirez</v>
          </cell>
          <cell r="P10169">
            <v>1168483958</v>
          </cell>
          <cell r="Q10169" t="str">
            <v>Alvear</v>
          </cell>
          <cell r="R10169">
            <v>2318</v>
          </cell>
          <cell r="T10169" t="str">
            <v>Villa Ballester</v>
          </cell>
          <cell r="U10169" t="str">
            <v>Buenos Aires</v>
          </cell>
          <cell r="V10169">
            <v>1653</v>
          </cell>
          <cell r="W10169" t="str">
            <v>Gran Buenos Aires</v>
          </cell>
          <cell r="Y10169" t="str">
            <v>SIN CARGO (CABA Y GRAN PARTE DE GBA)</v>
          </cell>
          <cell r="Z10169" t="str">
            <v>Mercado Pago</v>
          </cell>
          <cell r="AD10169">
            <v>43966</v>
          </cell>
          <cell r="AE10169">
            <v>43967</v>
          </cell>
          <cell r="AF10169" t="str">
            <v>LAMPAZO C/BALDE MOPA + MOPA DE REPUESTO. TAMBOR DE ACERO</v>
          </cell>
          <cell r="AG10169">
            <v>1999</v>
          </cell>
          <cell r="AH10169">
            <v>1</v>
          </cell>
          <cell r="AI10169" t="str">
            <v>046LI6694.  COSTO. 990$.  ..LO PONGO PARA QUE PIQUEN</v>
          </cell>
          <cell r="AJ10169" t="str">
            <v>Web</v>
          </cell>
          <cell r="AK10169" t="str">
            <v>LLEGA 19-05 ENTRE 8 Y 17 HORAS</v>
          </cell>
          <cell r="AL10169">
            <v>1327341239</v>
          </cell>
          <cell r="AM10169">
            <v>198729232</v>
          </cell>
          <cell r="AN10169" t="str">
            <v>Sí</v>
          </cell>
        </row>
        <row r="10170">
          <cell r="A10170">
            <v>218</v>
          </cell>
          <cell r="B10170" t="str">
            <v>micaelamarquillana@gmail.com</v>
          </cell>
          <cell r="C10170">
            <v>43966</v>
          </cell>
          <cell r="D10170" t="str">
            <v>Abierta</v>
          </cell>
          <cell r="E10170" t="str">
            <v>Recibido</v>
          </cell>
          <cell r="F10170" t="str">
            <v>Enviado</v>
          </cell>
          <cell r="G10170" t="str">
            <v>ARS</v>
          </cell>
          <cell r="H10170">
            <v>1699</v>
          </cell>
          <cell r="I10170">
            <v>0</v>
          </cell>
          <cell r="J10170">
            <v>0</v>
          </cell>
          <cell r="K10170">
            <v>1699</v>
          </cell>
          <cell r="L10170" t="str">
            <v>Micaela Marquillana</v>
          </cell>
          <cell r="M10170">
            <v>43054391</v>
          </cell>
          <cell r="N10170">
            <v>1130364170</v>
          </cell>
          <cell r="O10170" t="str">
            <v>Micaela Marquillana</v>
          </cell>
          <cell r="P10170">
            <v>1130364170</v>
          </cell>
          <cell r="Q10170" t="str">
            <v>San Juan</v>
          </cell>
          <cell r="R10170">
            <v>3717</v>
          </cell>
          <cell r="T10170" t="str">
            <v>San Martin</v>
          </cell>
          <cell r="U10170" t="str">
            <v>Villa Ballester</v>
          </cell>
          <cell r="V10170">
            <v>1653</v>
          </cell>
          <cell r="W10170" t="str">
            <v>Gran Buenos Aires</v>
          </cell>
          <cell r="Y10170" t="str">
            <v>SIN CARGO (CABA Y GRAN PARTE DE GBA)</v>
          </cell>
          <cell r="Z10170" t="str">
            <v>Mercado Pago</v>
          </cell>
          <cell r="AD10170">
            <v>43966</v>
          </cell>
          <cell r="AE10170">
            <v>43967</v>
          </cell>
          <cell r="AF10170" t="str">
            <v>SET MOPA CON BALDE CENTRIFUGADOR</v>
          </cell>
          <cell r="AG10170">
            <v>1699</v>
          </cell>
          <cell r="AH10170">
            <v>1</v>
          </cell>
          <cell r="AI10170" t="str">
            <v>MOPANUEVA</v>
          </cell>
          <cell r="AJ10170" t="str">
            <v>Móvil</v>
          </cell>
          <cell r="AK10170" t="str">
            <v>LLEGA 19-05 ENTRE 8 Y 17 HORAS</v>
          </cell>
          <cell r="AL10170">
            <v>1327154226</v>
          </cell>
          <cell r="AM10170">
            <v>198633650</v>
          </cell>
          <cell r="AN10170" t="str">
            <v>Sí</v>
          </cell>
        </row>
        <row r="10171">
          <cell r="A10171">
            <v>217</v>
          </cell>
          <cell r="B10171" t="str">
            <v>marielsalavarry@hotmail.com</v>
          </cell>
          <cell r="C10171">
            <v>43966</v>
          </cell>
          <cell r="D10171" t="str">
            <v>Abierta</v>
          </cell>
          <cell r="E10171" t="str">
            <v>Recibido</v>
          </cell>
          <cell r="F10171" t="str">
            <v>Enviado</v>
          </cell>
          <cell r="G10171" t="str">
            <v>ARS</v>
          </cell>
          <cell r="H10171">
            <v>1699</v>
          </cell>
          <cell r="I10171">
            <v>0</v>
          </cell>
          <cell r="J10171">
            <v>0</v>
          </cell>
          <cell r="K10171">
            <v>1699</v>
          </cell>
          <cell r="L10171" t="str">
            <v>Mariel Navarro salaverry</v>
          </cell>
          <cell r="M10171">
            <v>1821097</v>
          </cell>
          <cell r="N10171">
            <v>1132869087</v>
          </cell>
          <cell r="O10171" t="str">
            <v>Mariel Navarro salaverry</v>
          </cell>
          <cell r="P10171">
            <v>1132869087</v>
          </cell>
          <cell r="Q10171" t="str">
            <v>Maipu</v>
          </cell>
          <cell r="R10171">
            <v>1341</v>
          </cell>
          <cell r="S10171">
            <v>71</v>
          </cell>
          <cell r="T10171" t="str">
            <v>El casco de Moreno</v>
          </cell>
          <cell r="U10171" t="str">
            <v>Moreno</v>
          </cell>
          <cell r="V10171">
            <v>1744</v>
          </cell>
          <cell r="W10171" t="str">
            <v>Gran Buenos Aires</v>
          </cell>
          <cell r="Y10171" t="str">
            <v>SIN CARGO (CABA Y GRAN PARTE DE GBA)</v>
          </cell>
          <cell r="Z10171" t="str">
            <v>Mercado Pago</v>
          </cell>
          <cell r="AD10171">
            <v>43966</v>
          </cell>
          <cell r="AE10171">
            <v>43967</v>
          </cell>
          <cell r="AF10171" t="str">
            <v>SET MOPA CON BALDE CENTRIFUGADOR</v>
          </cell>
          <cell r="AG10171">
            <v>1699</v>
          </cell>
          <cell r="AH10171">
            <v>1</v>
          </cell>
          <cell r="AI10171" t="str">
            <v>MOPANUEVA</v>
          </cell>
          <cell r="AJ10171" t="str">
            <v>Móvil</v>
          </cell>
          <cell r="AK10171" t="str">
            <v>LLEGA 19-05 ENTRE 8 Y 17 HORAS</v>
          </cell>
          <cell r="AL10171">
            <v>1326979580</v>
          </cell>
          <cell r="AM10171">
            <v>198543525</v>
          </cell>
          <cell r="AN10171" t="str">
            <v>Sí</v>
          </cell>
        </row>
        <row r="10172">
          <cell r="A10172">
            <v>216</v>
          </cell>
          <cell r="B10172" t="str">
            <v>claudia.bulfone@hotmail.com</v>
          </cell>
          <cell r="C10172">
            <v>43966</v>
          </cell>
          <cell r="D10172" t="str">
            <v>Abierta</v>
          </cell>
          <cell r="E10172" t="str">
            <v>Recibido</v>
          </cell>
          <cell r="F10172" t="str">
            <v>Enviado</v>
          </cell>
          <cell r="G10172" t="str">
            <v>ARS</v>
          </cell>
          <cell r="H10172">
            <v>1699</v>
          </cell>
          <cell r="I10172">
            <v>0</v>
          </cell>
          <cell r="J10172">
            <v>0</v>
          </cell>
          <cell r="K10172">
            <v>1699</v>
          </cell>
          <cell r="L10172" t="str">
            <v>Claudia Bulfone</v>
          </cell>
          <cell r="M10172">
            <v>22200501</v>
          </cell>
          <cell r="N10172">
            <v>54588621</v>
          </cell>
          <cell r="O10172" t="str">
            <v>Claudia Bulfone</v>
          </cell>
          <cell r="P10172">
            <v>54588621</v>
          </cell>
          <cell r="Q10172" t="str">
            <v>Lima</v>
          </cell>
          <cell r="R10172">
            <v>1075</v>
          </cell>
          <cell r="U10172" t="str">
            <v>Martinez</v>
          </cell>
          <cell r="V10172">
            <v>1640</v>
          </cell>
          <cell r="W10172" t="str">
            <v>Gran Buenos Aires</v>
          </cell>
          <cell r="Y10172" t="str">
            <v>SIN CARGO (CABA Y GRAN PARTE DE GBA)</v>
          </cell>
          <cell r="Z10172" t="str">
            <v>Mercado Pago</v>
          </cell>
          <cell r="AD10172">
            <v>43966</v>
          </cell>
          <cell r="AE10172">
            <v>43967</v>
          </cell>
          <cell r="AF10172" t="str">
            <v>SET MOPA CON BALDE CENTRIFUGADOR</v>
          </cell>
          <cell r="AG10172">
            <v>1699</v>
          </cell>
          <cell r="AH10172">
            <v>1</v>
          </cell>
          <cell r="AI10172" t="str">
            <v>MOPANUEVA</v>
          </cell>
          <cell r="AJ10172" t="str">
            <v>Web</v>
          </cell>
          <cell r="AK10172" t="str">
            <v>LLEGA 19-05 ENTRE 8 Y 17 HORAS</v>
          </cell>
          <cell r="AL10172">
            <v>1326785438</v>
          </cell>
          <cell r="AM10172">
            <v>198473257</v>
          </cell>
          <cell r="AN10172" t="str">
            <v>Sí</v>
          </cell>
        </row>
        <row r="10173">
          <cell r="A10173">
            <v>215</v>
          </cell>
          <cell r="B10173" t="str">
            <v>d.a.lozano89@gmail.com</v>
          </cell>
          <cell r="C10173">
            <v>43966</v>
          </cell>
          <cell r="D10173" t="str">
            <v>Abierta</v>
          </cell>
          <cell r="E10173" t="str">
            <v>Recibido</v>
          </cell>
          <cell r="F10173" t="str">
            <v>Enviado</v>
          </cell>
          <cell r="G10173" t="str">
            <v>ARS</v>
          </cell>
          <cell r="H10173" t="str">
            <v>5033.97</v>
          </cell>
          <cell r="I10173">
            <v>0</v>
          </cell>
          <cell r="J10173">
            <v>0</v>
          </cell>
          <cell r="K10173" t="str">
            <v>5033.96</v>
          </cell>
          <cell r="L10173" t="str">
            <v>Diana Lozano</v>
          </cell>
          <cell r="M10173">
            <v>34759571</v>
          </cell>
          <cell r="N10173">
            <v>58785690</v>
          </cell>
          <cell r="O10173" t="str">
            <v>Diana Lozano</v>
          </cell>
          <cell r="P10173">
            <v>58785690</v>
          </cell>
          <cell r="Q10173" t="str">
            <v>Junín</v>
          </cell>
          <cell r="R10173">
            <v>654</v>
          </cell>
          <cell r="S10173" t="str">
            <v>3B</v>
          </cell>
          <cell r="T10173" t="str">
            <v>Balvanera</v>
          </cell>
          <cell r="U10173" t="str">
            <v>Comuna 3</v>
          </cell>
          <cell r="V10173">
            <v>1026</v>
          </cell>
          <cell r="W10173" t="str">
            <v>Capital Federal</v>
          </cell>
          <cell r="Y10173" t="str">
            <v>SIN CARGO (CABA Y GRAN PARTE DE GBA)</v>
          </cell>
          <cell r="Z10173" t="str">
            <v>Mercado Pago</v>
          </cell>
          <cell r="AD10173">
            <v>43966</v>
          </cell>
          <cell r="AE10173">
            <v>43967</v>
          </cell>
          <cell r="AF10173" t="str">
            <v>COPETINERO DE CERAMICA/BAMBOO</v>
          </cell>
          <cell r="AG10173" t="str">
            <v>1671.99</v>
          </cell>
          <cell r="AH10173">
            <v>1</v>
          </cell>
          <cell r="AI10173" t="str">
            <v>046BA4991</v>
          </cell>
          <cell r="AJ10173" t="str">
            <v>Web</v>
          </cell>
          <cell r="AK10173" t="str">
            <v>LLEGA 19-05 ENTRE 8 Y 17 HORAS</v>
          </cell>
          <cell r="AL10173">
            <v>1326764998</v>
          </cell>
          <cell r="AM10173">
            <v>198459272</v>
          </cell>
          <cell r="AN10173" t="str">
            <v>Sí</v>
          </cell>
        </row>
        <row r="10174">
          <cell r="A10174">
            <v>215</v>
          </cell>
          <cell r="B10174" t="str">
            <v>d.a.lozano89@gmail.com</v>
          </cell>
          <cell r="AF10174" t="str">
            <v>BOTELLA VIDRIO H2O 1 LITRO CORCHO ECOLOGICO</v>
          </cell>
          <cell r="AG10174" t="str">
            <v>381.7</v>
          </cell>
          <cell r="AH10174">
            <v>1</v>
          </cell>
          <cell r="AI10174" t="str">
            <v>019BO5217NEW</v>
          </cell>
          <cell r="AN10174" t="str">
            <v>Sí</v>
          </cell>
        </row>
        <row r="10175">
          <cell r="A10175">
            <v>215</v>
          </cell>
          <cell r="B10175" t="str">
            <v>d.a.lozano89@gmail.com</v>
          </cell>
          <cell r="AF10175" t="str">
            <v>BOTELLA TRANSPARENTE TAPA SILICONA</v>
          </cell>
          <cell r="AG10175" t="str">
            <v>392.69</v>
          </cell>
          <cell r="AH10175">
            <v>1</v>
          </cell>
          <cell r="AI10175" t="str">
            <v>019BO5569</v>
          </cell>
          <cell r="AN10175" t="str">
            <v>Sí</v>
          </cell>
        </row>
        <row r="10176">
          <cell r="A10176">
            <v>215</v>
          </cell>
          <cell r="B10176" t="str">
            <v>d.a.lozano89@gmail.com</v>
          </cell>
          <cell r="AF10176" t="str">
            <v>BOWL CAPACIDAD 2.5 LTS</v>
          </cell>
          <cell r="AG10176" t="str">
            <v>216.7</v>
          </cell>
          <cell r="AH10176">
            <v>1</v>
          </cell>
          <cell r="AI10176" t="str">
            <v>BP02001</v>
          </cell>
          <cell r="AN10176" t="str">
            <v>Sí</v>
          </cell>
        </row>
        <row r="10177">
          <cell r="A10177">
            <v>215</v>
          </cell>
          <cell r="B10177" t="str">
            <v>d.a.lozano89@gmail.com</v>
          </cell>
          <cell r="AF10177" t="str">
            <v>CAJA DE TE</v>
          </cell>
          <cell r="AG10177" t="str">
            <v>862.73</v>
          </cell>
          <cell r="AH10177">
            <v>1</v>
          </cell>
          <cell r="AI10177" t="str">
            <v>CX7002</v>
          </cell>
          <cell r="AN10177" t="str">
            <v>Sí</v>
          </cell>
        </row>
        <row r="10178">
          <cell r="A10178">
            <v>215</v>
          </cell>
          <cell r="B10178" t="str">
            <v>d.a.lozano89@gmail.com</v>
          </cell>
          <cell r="AF10178" t="str">
            <v>VAPORIERA VEGETAL 23 CM ACERO INOXIDABLE</v>
          </cell>
          <cell r="AG10178" t="str">
            <v>768.63</v>
          </cell>
          <cell r="AH10178">
            <v>1</v>
          </cell>
          <cell r="AI10178" t="str">
            <v>BA8197</v>
          </cell>
          <cell r="AN10178" t="str">
            <v>Sí</v>
          </cell>
        </row>
        <row r="10179">
          <cell r="A10179">
            <v>215</v>
          </cell>
          <cell r="B10179" t="str">
            <v>d.a.lozano89@gmail.com</v>
          </cell>
          <cell r="AF10179" t="str">
            <v>YERBERA RETRO CELESTE C/ VISOR 8.5 X 11.5 X 20 CM</v>
          </cell>
          <cell r="AG10179" t="str">
            <v>739.53</v>
          </cell>
          <cell r="AH10179">
            <v>1</v>
          </cell>
          <cell r="AI10179">
            <v>88005</v>
          </cell>
          <cell r="AN10179" t="str">
            <v>Sí</v>
          </cell>
        </row>
        <row r="10180">
          <cell r="A10180">
            <v>214</v>
          </cell>
          <cell r="B10180" t="str">
            <v>lfolgueiravidal@hotmail.com</v>
          </cell>
          <cell r="C10180">
            <v>43966</v>
          </cell>
          <cell r="D10180" t="str">
            <v>Abierta</v>
          </cell>
          <cell r="E10180" t="str">
            <v>Recibido</v>
          </cell>
          <cell r="F10180" t="str">
            <v>Enviado</v>
          </cell>
          <cell r="G10180" t="str">
            <v>ARS</v>
          </cell>
          <cell r="H10180" t="str">
            <v>2034.1</v>
          </cell>
          <cell r="I10180">
            <v>0</v>
          </cell>
          <cell r="J10180">
            <v>0</v>
          </cell>
          <cell r="K10180" t="str">
            <v>2034.1</v>
          </cell>
          <cell r="L10180" t="str">
            <v>Lucia Folgueira</v>
          </cell>
          <cell r="M10180">
            <v>33154680</v>
          </cell>
          <cell r="N10180">
            <v>61816666</v>
          </cell>
          <cell r="O10180" t="str">
            <v>Lucia Folgueira</v>
          </cell>
          <cell r="P10180">
            <v>61816666</v>
          </cell>
          <cell r="Q10180" t="str">
            <v>Ibera</v>
          </cell>
          <cell r="R10180">
            <v>1575</v>
          </cell>
          <cell r="S10180" t="str">
            <v>5 B</v>
          </cell>
          <cell r="T10180" t="str">
            <v>Nuñez</v>
          </cell>
          <cell r="U10180" t="str">
            <v>Caba</v>
          </cell>
          <cell r="V10180">
            <v>1429</v>
          </cell>
          <cell r="W10180" t="str">
            <v>Capital Federal</v>
          </cell>
          <cell r="Y10180" t="str">
            <v>SIN CARGO (CABA Y GRAN PARTE DE GBA)</v>
          </cell>
          <cell r="Z10180" t="str">
            <v>Mercado Pago</v>
          </cell>
          <cell r="AC10180" t="str">
            <v>CEPILLO DE BAÑO COLOR CELESTE</v>
          </cell>
          <cell r="AD10180">
            <v>43966</v>
          </cell>
          <cell r="AE10180">
            <v>43967</v>
          </cell>
          <cell r="AF10180" t="str">
            <v>CEPILLO DE BAÑO PLASTICO 3 COLORES 38 X 13 CM</v>
          </cell>
          <cell r="AG10180" t="str">
            <v>335.1</v>
          </cell>
          <cell r="AH10180">
            <v>1</v>
          </cell>
          <cell r="AI10180" t="str">
            <v>AB6065</v>
          </cell>
          <cell r="AJ10180" t="str">
            <v>Móvil</v>
          </cell>
          <cell r="AK10180" t="str">
            <v>LLEGA 19-05 ENTRE 8 Y 17 HORAS</v>
          </cell>
          <cell r="AL10180">
            <v>1326390445</v>
          </cell>
          <cell r="AM10180">
            <v>198315007</v>
          </cell>
          <cell r="AN10180" t="str">
            <v>Sí</v>
          </cell>
        </row>
        <row r="10181">
          <cell r="A10181">
            <v>214</v>
          </cell>
          <cell r="B10181" t="str">
            <v>lfolgueiravidal@hotmail.com</v>
          </cell>
          <cell r="AF10181" t="str">
            <v>SET MOPA CON BALDE CENTRIFUGADOR</v>
          </cell>
          <cell r="AG10181">
            <v>1699</v>
          </cell>
          <cell r="AH10181">
            <v>1</v>
          </cell>
          <cell r="AI10181" t="str">
            <v>MOPANUEVA</v>
          </cell>
          <cell r="AN10181" t="str">
            <v>Sí</v>
          </cell>
        </row>
        <row r="10182">
          <cell r="A10182">
            <v>213</v>
          </cell>
          <cell r="B10182" t="str">
            <v>daaai1@hotmail.com</v>
          </cell>
          <cell r="C10182">
            <v>43966</v>
          </cell>
          <cell r="D10182" t="str">
            <v>Abierta</v>
          </cell>
          <cell r="E10182" t="str">
            <v>Recibido</v>
          </cell>
          <cell r="F10182" t="str">
            <v>Enviado</v>
          </cell>
          <cell r="G10182" t="str">
            <v>ARS</v>
          </cell>
          <cell r="H10182" t="str">
            <v>442.2</v>
          </cell>
          <cell r="I10182">
            <v>0</v>
          </cell>
          <cell r="J10182">
            <v>0</v>
          </cell>
          <cell r="K10182" t="str">
            <v>442.2</v>
          </cell>
          <cell r="L10182" t="str">
            <v>Daiana Battilana</v>
          </cell>
          <cell r="M10182">
            <v>39416285</v>
          </cell>
          <cell r="N10182">
            <v>1166670741</v>
          </cell>
          <cell r="O10182" t="str">
            <v>Daiana Battilana</v>
          </cell>
          <cell r="P10182">
            <v>1166670741</v>
          </cell>
          <cell r="Q10182" t="str">
            <v>Varela</v>
          </cell>
          <cell r="R10182">
            <v>18</v>
          </cell>
          <cell r="S10182" t="str">
            <v>5 piso 23 dpto</v>
          </cell>
          <cell r="T10182" t="str">
            <v>Flores</v>
          </cell>
          <cell r="U10182" t="str">
            <v>Caba</v>
          </cell>
          <cell r="V10182">
            <v>1406</v>
          </cell>
          <cell r="W10182" t="str">
            <v>Capital Federal</v>
          </cell>
          <cell r="Y10182" t="str">
            <v>SIN CARGO (CABA Y GRAN PARTE DE GBA)</v>
          </cell>
          <cell r="Z10182" t="str">
            <v>Mercado Pago</v>
          </cell>
          <cell r="AB10182" t="str">
            <v>El timbre no funciona, por lo que yo lo escucho en mi dpto pero no puedo responder. Es decir, deben tocar el timbre y esperar unos minutos hasta que baje a recibirlo.</v>
          </cell>
          <cell r="AD10182">
            <v>43966</v>
          </cell>
          <cell r="AE10182">
            <v>43966</v>
          </cell>
          <cell r="AF10182" t="str">
            <v>MOLDE BUDINERA</v>
          </cell>
          <cell r="AG10182" t="str">
            <v>442.2</v>
          </cell>
          <cell r="AH10182">
            <v>1</v>
          </cell>
          <cell r="AI10182" t="str">
            <v>046BA4829</v>
          </cell>
          <cell r="AJ10182" t="str">
            <v>Móvil</v>
          </cell>
          <cell r="AK10182" t="str">
            <v>LLEGA 16-05 ENTRE 8 Y 12</v>
          </cell>
          <cell r="AL10182">
            <v>1326034002</v>
          </cell>
          <cell r="AM10182">
            <v>198087333</v>
          </cell>
          <cell r="AN10182" t="str">
            <v>Sí</v>
          </cell>
        </row>
        <row r="10183">
          <cell r="A10183">
            <v>212</v>
          </cell>
          <cell r="B10183" t="str">
            <v>kabemartinez@gmail.com</v>
          </cell>
          <cell r="C10183">
            <v>43965</v>
          </cell>
          <cell r="D10183" t="str">
            <v>Abierta</v>
          </cell>
          <cell r="E10183" t="str">
            <v>Recibido</v>
          </cell>
          <cell r="F10183" t="str">
            <v>Enviado</v>
          </cell>
          <cell r="G10183" t="str">
            <v>ARS</v>
          </cell>
          <cell r="H10183" t="str">
            <v>2761.3</v>
          </cell>
          <cell r="I10183">
            <v>0</v>
          </cell>
          <cell r="J10183">
            <v>0</v>
          </cell>
          <cell r="K10183" t="str">
            <v>2761.3</v>
          </cell>
          <cell r="L10183" t="str">
            <v>Karina Martinez</v>
          </cell>
          <cell r="M10183">
            <v>20404949</v>
          </cell>
          <cell r="N10183">
            <v>1144104344</v>
          </cell>
          <cell r="O10183" t="str">
            <v>Karina Martinez</v>
          </cell>
          <cell r="P10183">
            <v>1144104344</v>
          </cell>
          <cell r="Q10183" t="str">
            <v>Teodoro Vilardebo</v>
          </cell>
          <cell r="R10183">
            <v>2516</v>
          </cell>
          <cell r="T10183" t="str">
            <v>Villa del PArque</v>
          </cell>
          <cell r="U10183" t="str">
            <v>Caba</v>
          </cell>
          <cell r="V10183">
            <v>1417</v>
          </cell>
          <cell r="W10183" t="str">
            <v>Capital Federal</v>
          </cell>
          <cell r="Y10183" t="str">
            <v>SIN CARGO (CABA Y GRAN PARTE DE GBA)</v>
          </cell>
          <cell r="Z10183" t="str">
            <v>Mercado Pago</v>
          </cell>
          <cell r="AD10183">
            <v>43965</v>
          </cell>
          <cell r="AE10183">
            <v>43966</v>
          </cell>
          <cell r="AF10183" t="str">
            <v>FLANERA SILICONA 26X4 CM</v>
          </cell>
          <cell r="AG10183" t="str">
            <v>762.3</v>
          </cell>
          <cell r="AH10183">
            <v>1</v>
          </cell>
          <cell r="AI10183" t="str">
            <v>046BA5365</v>
          </cell>
          <cell r="AJ10183" t="str">
            <v>Web</v>
          </cell>
          <cell r="AK10183" t="str">
            <v>LLEGA 16-05 ENTRE 8 Y 12 HORAS</v>
          </cell>
          <cell r="AL10183">
            <v>1325602021</v>
          </cell>
          <cell r="AM10183">
            <v>197813081</v>
          </cell>
          <cell r="AN10183" t="str">
            <v>Sí</v>
          </cell>
        </row>
        <row r="10184">
          <cell r="A10184">
            <v>212</v>
          </cell>
          <cell r="B10184" t="str">
            <v>kabemartinez@gmail.com</v>
          </cell>
          <cell r="AF10184" t="str">
            <v>LAMPAZO C/BALDE MOPA + MOPA DE REPUESTO. TAMBOR DE ACERO</v>
          </cell>
          <cell r="AG10184">
            <v>1999</v>
          </cell>
          <cell r="AH10184">
            <v>1</v>
          </cell>
          <cell r="AI10184" t="str">
            <v>046LI6694.  COSTO. 990$.  ..LO PONGO PARA QUE PIQUEN</v>
          </cell>
          <cell r="AN10184" t="str">
            <v>Sí</v>
          </cell>
        </row>
        <row r="10185">
          <cell r="A10185">
            <v>211</v>
          </cell>
          <cell r="B10185" t="str">
            <v>julietalopez699@gmail.com</v>
          </cell>
          <cell r="C10185">
            <v>43965</v>
          </cell>
          <cell r="D10185" t="str">
            <v>Abierta</v>
          </cell>
          <cell r="E10185" t="str">
            <v>Recibido</v>
          </cell>
          <cell r="F10185" t="str">
            <v>Enviado</v>
          </cell>
          <cell r="G10185" t="str">
            <v>ARS</v>
          </cell>
          <cell r="H10185" t="str">
            <v>743.8</v>
          </cell>
          <cell r="I10185">
            <v>0</v>
          </cell>
          <cell r="J10185">
            <v>0</v>
          </cell>
          <cell r="K10185" t="str">
            <v>743.8</v>
          </cell>
          <cell r="L10185" t="str">
            <v>Julieta Natalia López</v>
          </cell>
          <cell r="M10185">
            <v>43668612</v>
          </cell>
          <cell r="N10185">
            <v>1158942328</v>
          </cell>
          <cell r="O10185" t="str">
            <v>Julieta Natalia López</v>
          </cell>
          <cell r="P10185">
            <v>1158942328</v>
          </cell>
          <cell r="Q10185" t="str">
            <v>Fray Mamerto Esquiú</v>
          </cell>
          <cell r="R10185">
            <v>1375</v>
          </cell>
          <cell r="U10185" t="str">
            <v>José León Suárez</v>
          </cell>
          <cell r="V10185">
            <v>1655</v>
          </cell>
          <cell r="W10185" t="str">
            <v>Gran Buenos Aires</v>
          </cell>
          <cell r="Y10185" t="str">
            <v>SIN CARGO (CABA Y GRAN PARTE DE GBA)</v>
          </cell>
          <cell r="Z10185" t="str">
            <v>Mercado Pago</v>
          </cell>
          <cell r="AB10185" t="str">
            <v>La casa se encuentra ubicada al lado de dos locales actualmente cerrados. La puerta de entrada es un garage y no tenemos timbre por lo que pedimos golpeen las manos para escuchar, gracias.</v>
          </cell>
          <cell r="AD10185">
            <v>43965</v>
          </cell>
          <cell r="AE10185">
            <v>43966</v>
          </cell>
          <cell r="AF10185" t="str">
            <v>MOLDE FLANERA ANTIADHERENTE</v>
          </cell>
          <cell r="AG10185">
            <v>462</v>
          </cell>
          <cell r="AH10185">
            <v>1</v>
          </cell>
          <cell r="AI10185" t="str">
            <v>046BA4825 LE PUSE EL 15% DEL BULTO</v>
          </cell>
          <cell r="AJ10185" t="str">
            <v>Móvil</v>
          </cell>
          <cell r="AK10185" t="str">
            <v>LLEGA 19-05 ENTRE 8 Y 17 HORAS</v>
          </cell>
          <cell r="AL10185">
            <v>1325263610</v>
          </cell>
          <cell r="AM10185">
            <v>197682055</v>
          </cell>
          <cell r="AN10185" t="str">
            <v>Sí</v>
          </cell>
        </row>
        <row r="10186">
          <cell r="A10186">
            <v>211</v>
          </cell>
          <cell r="B10186" t="str">
            <v>julietalopez699@gmail.com</v>
          </cell>
          <cell r="AF10186" t="str">
            <v>MOLDE TARTERA 27 CM DIAM</v>
          </cell>
          <cell r="AG10186" t="str">
            <v>281.8</v>
          </cell>
          <cell r="AH10186">
            <v>1</v>
          </cell>
          <cell r="AI10186" t="str">
            <v>046BA4836 CON EL 15%</v>
          </cell>
          <cell r="AN10186" t="str">
            <v>Sí</v>
          </cell>
        </row>
        <row r="10187">
          <cell r="A10187">
            <v>210</v>
          </cell>
          <cell r="B10187" t="str">
            <v>bachi.belencita1@gmail.com</v>
          </cell>
          <cell r="C10187">
            <v>43965</v>
          </cell>
          <cell r="D10187" t="str">
            <v>Abierta</v>
          </cell>
          <cell r="E10187" t="str">
            <v>Recibido</v>
          </cell>
          <cell r="F10187" t="str">
            <v>Enviado</v>
          </cell>
          <cell r="G10187" t="str">
            <v>ARS</v>
          </cell>
          <cell r="H10187" t="str">
            <v>316.67</v>
          </cell>
          <cell r="I10187">
            <v>0</v>
          </cell>
          <cell r="J10187">
            <v>0</v>
          </cell>
          <cell r="K10187" t="str">
            <v>316.67</v>
          </cell>
          <cell r="L10187" t="str">
            <v>Daiana Gomez</v>
          </cell>
          <cell r="M10187">
            <v>27373708556</v>
          </cell>
          <cell r="N10187">
            <v>1127680593</v>
          </cell>
          <cell r="O10187" t="str">
            <v>Daiana Gomez</v>
          </cell>
          <cell r="P10187">
            <v>1127680593</v>
          </cell>
          <cell r="Q10187" t="str">
            <v>Acuña de Figueroa</v>
          </cell>
          <cell r="R10187">
            <v>425</v>
          </cell>
          <cell r="S10187">
            <v>1</v>
          </cell>
          <cell r="T10187" t="str">
            <v>Almagro</v>
          </cell>
          <cell r="U10187" t="str">
            <v>Capital federal</v>
          </cell>
          <cell r="V10187">
            <v>1180</v>
          </cell>
          <cell r="W10187" t="str">
            <v>Capital Federal</v>
          </cell>
          <cell r="Y10187" t="str">
            <v>SIN CARGO (CABA Y GRAN PARTE DE GBA)</v>
          </cell>
          <cell r="Z10187" t="str">
            <v>Mercado Pago</v>
          </cell>
          <cell r="AD10187">
            <v>43965</v>
          </cell>
          <cell r="AE10187">
            <v>43966</v>
          </cell>
          <cell r="AF10187" t="str">
            <v>RALLADOR DE MANO MEDIANO 20 CM</v>
          </cell>
          <cell r="AG10187" t="str">
            <v>43.87</v>
          </cell>
          <cell r="AH10187">
            <v>1</v>
          </cell>
          <cell r="AI10187" t="str">
            <v>BA7382</v>
          </cell>
          <cell r="AJ10187" t="str">
            <v>Móvil</v>
          </cell>
          <cell r="AK10187" t="str">
            <v>LLEGA 18-05 ENTRE 8 Y 17 HORAS</v>
          </cell>
          <cell r="AL10187">
            <v>1325137715</v>
          </cell>
          <cell r="AM10187">
            <v>197621194</v>
          </cell>
          <cell r="AN10187" t="str">
            <v>Sí</v>
          </cell>
        </row>
        <row r="10188">
          <cell r="A10188">
            <v>210</v>
          </cell>
          <cell r="B10188" t="str">
            <v>bachi.belencita1@gmail.com</v>
          </cell>
          <cell r="AF10188" t="str">
            <v>VASO UNICORNIO MARACAIBO</v>
          </cell>
          <cell r="AG10188" t="str">
            <v>68.2</v>
          </cell>
          <cell r="AH10188">
            <v>4</v>
          </cell>
          <cell r="AI10188" t="str">
            <v>VASOUNICORNIO</v>
          </cell>
          <cell r="AN10188" t="str">
            <v>Sí</v>
          </cell>
        </row>
        <row r="10189">
          <cell r="A10189">
            <v>209</v>
          </cell>
          <cell r="B10189" t="str">
            <v>almgro_jm@yahoo.com.ar</v>
          </cell>
          <cell r="C10189">
            <v>43965</v>
          </cell>
          <cell r="D10189" t="str">
            <v>Cancelada</v>
          </cell>
          <cell r="E10189" t="str">
            <v>Recibido</v>
          </cell>
          <cell r="F10189" t="str">
            <v>No está empaquetado</v>
          </cell>
          <cell r="G10189" t="str">
            <v>ARS</v>
          </cell>
          <cell r="H10189">
            <v>1699</v>
          </cell>
          <cell r="I10189">
            <v>0</v>
          </cell>
          <cell r="J10189">
            <v>0</v>
          </cell>
          <cell r="K10189">
            <v>1699</v>
          </cell>
          <cell r="L10189" t="str">
            <v>Juan Manuel Almagro</v>
          </cell>
          <cell r="M10189">
            <v>33174849</v>
          </cell>
          <cell r="N10189">
            <v>40298118</v>
          </cell>
          <cell r="O10189" t="str">
            <v>Juan Manuel Almagro</v>
          </cell>
          <cell r="P10189">
            <v>40298118</v>
          </cell>
          <cell r="Q10189" t="str">
            <v>Julio Cortazar</v>
          </cell>
          <cell r="R10189">
            <v>3563</v>
          </cell>
          <cell r="T10189" t="str">
            <v>Agronomia</v>
          </cell>
          <cell r="U10189" t="str">
            <v>Capital</v>
          </cell>
          <cell r="V10189">
            <v>1417</v>
          </cell>
          <cell r="W10189" t="str">
            <v>Capital Federal</v>
          </cell>
          <cell r="Y10189" t="str">
            <v>SIN CARGO (CABA Y GRAN PARTE DE GBA)</v>
          </cell>
          <cell r="Z10189" t="str">
            <v>Mercado Pago</v>
          </cell>
          <cell r="AD10189">
            <v>43965</v>
          </cell>
          <cell r="AF10189" t="str">
            <v>SET MOPA CON BALDE CENTRIFUGADOR</v>
          </cell>
          <cell r="AG10189">
            <v>1699</v>
          </cell>
          <cell r="AH10189">
            <v>1</v>
          </cell>
          <cell r="AI10189" t="str">
            <v>MOPANUEVA</v>
          </cell>
          <cell r="AJ10189" t="str">
            <v>Móvil</v>
          </cell>
          <cell r="AK10189" t="str">
            <v/>
          </cell>
          <cell r="AL10189">
            <v>1324948816</v>
          </cell>
          <cell r="AM10189">
            <v>197539834</v>
          </cell>
          <cell r="AN10189" t="str">
            <v>Sí</v>
          </cell>
        </row>
        <row r="10190">
          <cell r="A10190">
            <v>208</v>
          </cell>
          <cell r="B10190" t="str">
            <v>marioantonioblanco@fibertel.com.ar</v>
          </cell>
          <cell r="C10190">
            <v>43965</v>
          </cell>
          <cell r="D10190" t="str">
            <v>Abierta</v>
          </cell>
          <cell r="E10190" t="str">
            <v>Recibido</v>
          </cell>
          <cell r="F10190" t="str">
            <v>Enviado</v>
          </cell>
          <cell r="G10190" t="str">
            <v>ARS</v>
          </cell>
          <cell r="H10190">
            <v>1699</v>
          </cell>
          <cell r="I10190">
            <v>0</v>
          </cell>
          <cell r="J10190">
            <v>0</v>
          </cell>
          <cell r="K10190">
            <v>1699</v>
          </cell>
          <cell r="L10190" t="str">
            <v>Mario Blanco</v>
          </cell>
          <cell r="M10190">
            <v>13679502</v>
          </cell>
          <cell r="N10190">
            <v>1164431212</v>
          </cell>
          <cell r="O10190" t="str">
            <v>Mario Blanco</v>
          </cell>
          <cell r="P10190">
            <v>1164431212</v>
          </cell>
          <cell r="Q10190" t="str">
            <v>Av Francisco Beiro</v>
          </cell>
          <cell r="R10190">
            <v>4653</v>
          </cell>
          <cell r="S10190">
            <v>1205</v>
          </cell>
          <cell r="U10190" t="str">
            <v>Caba</v>
          </cell>
          <cell r="V10190">
            <v>1419</v>
          </cell>
          <cell r="W10190" t="str">
            <v>Capital Federal</v>
          </cell>
          <cell r="Y10190" t="str">
            <v>SIN CARGO (CABA Y GRAN PARTE DE GBA)</v>
          </cell>
          <cell r="Z10190" t="str">
            <v>Mercado Pago</v>
          </cell>
          <cell r="AD10190">
            <v>43965</v>
          </cell>
          <cell r="AE10190">
            <v>43966</v>
          </cell>
          <cell r="AF10190" t="str">
            <v>SET MOPA CON BALDE CENTRIFUGADOR</v>
          </cell>
          <cell r="AG10190">
            <v>1699</v>
          </cell>
          <cell r="AH10190">
            <v>1</v>
          </cell>
          <cell r="AI10190" t="str">
            <v>MOPANUEVA</v>
          </cell>
          <cell r="AJ10190" t="str">
            <v>Móvil</v>
          </cell>
          <cell r="AK10190" t="str">
            <v>LLEGA 16-05 ENTRE 8 Y 12 HORAS !</v>
          </cell>
          <cell r="AL10190">
            <v>1325071177</v>
          </cell>
          <cell r="AM10190">
            <v>197592830</v>
          </cell>
          <cell r="AN10190" t="str">
            <v>Sí</v>
          </cell>
        </row>
        <row r="10191">
          <cell r="A10191">
            <v>207</v>
          </cell>
          <cell r="B10191" t="str">
            <v>almagro_jm@yahoo.com.ar</v>
          </cell>
          <cell r="C10191">
            <v>43965</v>
          </cell>
          <cell r="D10191" t="str">
            <v>Abierta</v>
          </cell>
          <cell r="E10191" t="str">
            <v>Recibido</v>
          </cell>
          <cell r="F10191" t="str">
            <v>Enviado</v>
          </cell>
          <cell r="G10191" t="str">
            <v>ARS</v>
          </cell>
          <cell r="H10191">
            <v>1999</v>
          </cell>
          <cell r="I10191">
            <v>0</v>
          </cell>
          <cell r="J10191">
            <v>0</v>
          </cell>
          <cell r="K10191">
            <v>1999</v>
          </cell>
          <cell r="L10191" t="str">
            <v>Juan Manuel Almagro</v>
          </cell>
          <cell r="M10191">
            <v>33174849</v>
          </cell>
          <cell r="N10191">
            <v>40298118</v>
          </cell>
          <cell r="O10191" t="str">
            <v>Juan Manuel almagro</v>
          </cell>
          <cell r="P10191">
            <v>40298118</v>
          </cell>
          <cell r="Q10191" t="str">
            <v>Nazarre</v>
          </cell>
          <cell r="R10191">
            <v>2554</v>
          </cell>
          <cell r="S10191">
            <v>5</v>
          </cell>
          <cell r="T10191" t="str">
            <v>villa del parque</v>
          </cell>
          <cell r="U10191" t="str">
            <v>Capital</v>
          </cell>
          <cell r="V10191">
            <v>1417</v>
          </cell>
          <cell r="W10191" t="str">
            <v>Capital Federal</v>
          </cell>
          <cell r="Y10191" t="str">
            <v>SIN CARGO (CABA Y GRAN PARTE DE GBA)</v>
          </cell>
          <cell r="Z10191" t="str">
            <v>Mercado Pago</v>
          </cell>
          <cell r="AD10191">
            <v>43965</v>
          </cell>
          <cell r="AE10191">
            <v>43966</v>
          </cell>
          <cell r="AF10191" t="str">
            <v>LAMPAZO C/BALDE MOPA + MOPA DE REPUESTO. TAMBOR DE ACERO</v>
          </cell>
          <cell r="AG10191">
            <v>1999</v>
          </cell>
          <cell r="AH10191">
            <v>1</v>
          </cell>
          <cell r="AI10191" t="str">
            <v>046LI6694.  COSTO. 990$.  ..LO PONGO PARA QUE PIQUEN</v>
          </cell>
          <cell r="AJ10191" t="str">
            <v>Web</v>
          </cell>
          <cell r="AK10191" t="str">
            <v>LLEGA 16-05 ENTRE 8 Y 12 HORAS</v>
          </cell>
          <cell r="AL10191">
            <v>1325007213</v>
          </cell>
          <cell r="AM10191">
            <v>197560885</v>
          </cell>
          <cell r="AN10191" t="str">
            <v>Sí</v>
          </cell>
        </row>
        <row r="10192">
          <cell r="A10192">
            <v>206</v>
          </cell>
          <cell r="B10192" t="str">
            <v>almagro_jm@yahoo.com.ar</v>
          </cell>
          <cell r="C10192">
            <v>43965</v>
          </cell>
          <cell r="D10192" t="str">
            <v>Abierta</v>
          </cell>
          <cell r="E10192" t="str">
            <v>Recibido</v>
          </cell>
          <cell r="F10192" t="str">
            <v>Enviado</v>
          </cell>
          <cell r="G10192" t="str">
            <v>ARS</v>
          </cell>
          <cell r="H10192">
            <v>1699</v>
          </cell>
          <cell r="I10192">
            <v>0</v>
          </cell>
          <cell r="J10192">
            <v>0</v>
          </cell>
          <cell r="K10192">
            <v>1699</v>
          </cell>
          <cell r="L10192" t="str">
            <v>Juan Manuel Almagro</v>
          </cell>
          <cell r="M10192">
            <v>33174849</v>
          </cell>
          <cell r="N10192">
            <v>40298118</v>
          </cell>
          <cell r="O10192" t="str">
            <v>Juan Manuel almagro</v>
          </cell>
          <cell r="P10192">
            <v>40298118</v>
          </cell>
          <cell r="Q10192" t="str">
            <v>Julio Cortazar</v>
          </cell>
          <cell r="R10192">
            <v>3563</v>
          </cell>
          <cell r="T10192" t="str">
            <v>agronomia</v>
          </cell>
          <cell r="U10192" t="str">
            <v>Capital</v>
          </cell>
          <cell r="V10192">
            <v>1417</v>
          </cell>
          <cell r="W10192" t="str">
            <v>Capital Federal</v>
          </cell>
          <cell r="Y10192" t="str">
            <v>SIN CARGO (CABA Y GRAN PARTE DE GBA)</v>
          </cell>
          <cell r="Z10192" t="str">
            <v>Mercado Pago</v>
          </cell>
          <cell r="AC10192" t="str">
            <v>15-05 MUÑOZ - SE AGREGA UN TRAPEADOR DE MANO PARA HACER PROMO, HABLADO CON EL CLIENTE, ABONA AL CHOFER EN LA ENTREGA LA DIFERENCIA DE $300.</v>
          </cell>
          <cell r="AD10192">
            <v>43965</v>
          </cell>
          <cell r="AE10192">
            <v>43966</v>
          </cell>
          <cell r="AF10192" t="str">
            <v>SET MOPA CON BALDE CENTRIFUGADOR</v>
          </cell>
          <cell r="AG10192">
            <v>1699</v>
          </cell>
          <cell r="AH10192">
            <v>1</v>
          </cell>
          <cell r="AI10192" t="str">
            <v>MOPANUEVA</v>
          </cell>
          <cell r="AJ10192" t="str">
            <v>Web</v>
          </cell>
          <cell r="AK10192" t="str">
            <v>LLEGA 16-05 ENTRE 8 Y 12 HORAS</v>
          </cell>
          <cell r="AL10192">
            <v>1324977398</v>
          </cell>
          <cell r="AM10192">
            <v>197554791</v>
          </cell>
          <cell r="AN10192" t="str">
            <v>Sí</v>
          </cell>
        </row>
        <row r="10193">
          <cell r="A10193">
            <v>205</v>
          </cell>
          <cell r="B10193" t="str">
            <v>cintu11@hotmail.com</v>
          </cell>
          <cell r="C10193">
            <v>43965</v>
          </cell>
          <cell r="D10193" t="str">
            <v>Abierta</v>
          </cell>
          <cell r="E10193" t="str">
            <v>Recibido</v>
          </cell>
          <cell r="F10193" t="str">
            <v>Enviado</v>
          </cell>
          <cell r="G10193" t="str">
            <v>ARS</v>
          </cell>
          <cell r="H10193">
            <v>1699</v>
          </cell>
          <cell r="I10193">
            <v>0</v>
          </cell>
          <cell r="J10193">
            <v>0</v>
          </cell>
          <cell r="K10193">
            <v>1699</v>
          </cell>
          <cell r="L10193" t="str">
            <v>Carlos Fajer</v>
          </cell>
          <cell r="M10193">
            <v>23573372</v>
          </cell>
          <cell r="N10193">
            <v>21921450</v>
          </cell>
          <cell r="O10193" t="str">
            <v>Carlos Fajer</v>
          </cell>
          <cell r="P10193">
            <v>21921450</v>
          </cell>
          <cell r="Q10193" t="str">
            <v>Monseñor Marcon</v>
          </cell>
          <cell r="R10193">
            <v>3983</v>
          </cell>
          <cell r="T10193" t="str">
            <v>San Justo</v>
          </cell>
          <cell r="U10193" t="str">
            <v>La Matanza</v>
          </cell>
          <cell r="V10193">
            <v>1754</v>
          </cell>
          <cell r="W10193" t="str">
            <v>Gran Buenos Aires</v>
          </cell>
          <cell r="Y10193" t="str">
            <v>SIN CARGO (CABA Y GRAN PARTE DE GBA)</v>
          </cell>
          <cell r="Z10193" t="str">
            <v>Mercado Pago</v>
          </cell>
          <cell r="AD10193">
            <v>43965</v>
          </cell>
          <cell r="AE10193">
            <v>43966</v>
          </cell>
          <cell r="AF10193" t="str">
            <v>SET MOPA CON BALDE CENTRIFUGADOR</v>
          </cell>
          <cell r="AG10193">
            <v>1699</v>
          </cell>
          <cell r="AH10193">
            <v>1</v>
          </cell>
          <cell r="AI10193" t="str">
            <v>MOPANUEVA</v>
          </cell>
          <cell r="AJ10193" t="str">
            <v>Móvil</v>
          </cell>
          <cell r="AK10193" t="str">
            <v>LLEGA 19-05 ENTRE 8 Y 17 HORAS</v>
          </cell>
          <cell r="AL10193">
            <v>1324743443</v>
          </cell>
          <cell r="AM10193">
            <v>197488103</v>
          </cell>
          <cell r="AN10193" t="str">
            <v>Sí</v>
          </cell>
        </row>
        <row r="10194">
          <cell r="A10194">
            <v>204</v>
          </cell>
          <cell r="B10194" t="str">
            <v>marisadagos@hotmail.com</v>
          </cell>
          <cell r="C10194">
            <v>43965</v>
          </cell>
          <cell r="D10194" t="str">
            <v>Abierta</v>
          </cell>
          <cell r="E10194" t="str">
            <v>Recibido</v>
          </cell>
          <cell r="F10194" t="str">
            <v>Enviado</v>
          </cell>
          <cell r="G10194" t="str">
            <v>ARS</v>
          </cell>
          <cell r="H10194">
            <v>3398</v>
          </cell>
          <cell r="I10194">
            <v>0</v>
          </cell>
          <cell r="J10194">
            <v>0</v>
          </cell>
          <cell r="K10194">
            <v>3398</v>
          </cell>
          <cell r="L10194" t="str">
            <v>Teresa Dagostino</v>
          </cell>
          <cell r="M10194">
            <v>16967327</v>
          </cell>
          <cell r="N10194">
            <v>46274242</v>
          </cell>
          <cell r="O10194" t="str">
            <v>Teresa DAGOSTINO</v>
          </cell>
          <cell r="P10194">
            <v>46274242</v>
          </cell>
          <cell r="Q10194" t="str">
            <v>Ingeniero Boatti</v>
          </cell>
          <cell r="R10194">
            <v>380</v>
          </cell>
          <cell r="S10194" t="str">
            <v>PORTERIA</v>
          </cell>
          <cell r="T10194" t="str">
            <v>Moron</v>
          </cell>
          <cell r="U10194" t="str">
            <v>Moron</v>
          </cell>
          <cell r="V10194">
            <v>1708</v>
          </cell>
          <cell r="W10194" t="str">
            <v>Gran Buenos Aires</v>
          </cell>
          <cell r="Y10194" t="str">
            <v>SIN CARGO (CABA Y GRAN PARTE DE GBA)</v>
          </cell>
          <cell r="Z10194" t="str">
            <v>Mercado Pago</v>
          </cell>
          <cell r="AD10194">
            <v>43965</v>
          </cell>
          <cell r="AE10194">
            <v>43966</v>
          </cell>
          <cell r="AF10194" t="str">
            <v>SET MOPA CON BALDE CENTRIFUGADOR</v>
          </cell>
          <cell r="AG10194">
            <v>1699</v>
          </cell>
          <cell r="AH10194">
            <v>2</v>
          </cell>
          <cell r="AI10194" t="str">
            <v>MOPANUEVA</v>
          </cell>
          <cell r="AJ10194" t="str">
            <v>Móvil</v>
          </cell>
          <cell r="AK10194" t="str">
            <v>LLEGA 19-05 ENTRE 8 Y 17 HORAS</v>
          </cell>
          <cell r="AL10194">
            <v>1324734157</v>
          </cell>
          <cell r="AM10194">
            <v>197489311</v>
          </cell>
          <cell r="AN10194" t="str">
            <v>Sí</v>
          </cell>
        </row>
        <row r="10195">
          <cell r="A10195">
            <v>203</v>
          </cell>
          <cell r="B10195" t="str">
            <v>mariacpuig@hotmail.com</v>
          </cell>
          <cell r="C10195">
            <v>43965</v>
          </cell>
          <cell r="D10195" t="str">
            <v>Abierta</v>
          </cell>
          <cell r="E10195" t="str">
            <v>Recibido</v>
          </cell>
          <cell r="F10195" t="str">
            <v>Enviado</v>
          </cell>
          <cell r="G10195" t="str">
            <v>ARS</v>
          </cell>
          <cell r="H10195">
            <v>1699</v>
          </cell>
          <cell r="I10195">
            <v>0</v>
          </cell>
          <cell r="J10195">
            <v>0</v>
          </cell>
          <cell r="K10195">
            <v>1699</v>
          </cell>
          <cell r="L10195" t="str">
            <v>Maris Claudia Puig</v>
          </cell>
          <cell r="M10195">
            <v>14391711</v>
          </cell>
          <cell r="N10195">
            <v>62702020</v>
          </cell>
          <cell r="O10195" t="str">
            <v>Maris Claudia Puig</v>
          </cell>
          <cell r="P10195">
            <v>62702020</v>
          </cell>
          <cell r="Q10195" t="str">
            <v>Moldes</v>
          </cell>
          <cell r="R10195">
            <v>2658</v>
          </cell>
          <cell r="S10195" t="str">
            <v>2 D</v>
          </cell>
          <cell r="T10195" t="str">
            <v>Belgrano</v>
          </cell>
          <cell r="U10195" t="str">
            <v>Caba</v>
          </cell>
          <cell r="V10195">
            <v>1428</v>
          </cell>
          <cell r="W10195" t="str">
            <v>Capital Federal</v>
          </cell>
          <cell r="Y10195" t="str">
            <v>SIN CARGO (CABA Y GRAN PARTE DE GBA)</v>
          </cell>
          <cell r="Z10195" t="str">
            <v>Mercado Pago</v>
          </cell>
          <cell r="AD10195">
            <v>43965</v>
          </cell>
          <cell r="AE10195">
            <v>43965</v>
          </cell>
          <cell r="AF10195" t="str">
            <v>SET MOPA CON BALDE CENTRIFUGADOR</v>
          </cell>
          <cell r="AG10195">
            <v>1699</v>
          </cell>
          <cell r="AH10195">
            <v>1</v>
          </cell>
          <cell r="AI10195" t="str">
            <v>MOPANUEVA</v>
          </cell>
          <cell r="AJ10195" t="str">
            <v>Móvil</v>
          </cell>
          <cell r="AK10195" t="str">
            <v>LLEGA 15-05 ENTRE 8 Y  17 HORAS!</v>
          </cell>
          <cell r="AL10195">
            <v>1324673709</v>
          </cell>
          <cell r="AM10195">
            <v>197464206</v>
          </cell>
          <cell r="AN10195" t="str">
            <v>Sí</v>
          </cell>
        </row>
        <row r="10196">
          <cell r="A10196">
            <v>202</v>
          </cell>
          <cell r="B10196" t="str">
            <v>marianacanalicchio2906@hotmail.com</v>
          </cell>
          <cell r="C10196">
            <v>43964</v>
          </cell>
          <cell r="D10196" t="str">
            <v>Abierta</v>
          </cell>
          <cell r="E10196" t="str">
            <v>Recibido</v>
          </cell>
          <cell r="F10196" t="str">
            <v>Enviado</v>
          </cell>
          <cell r="G10196" t="str">
            <v>ARS</v>
          </cell>
          <cell r="H10196">
            <v>1699</v>
          </cell>
          <cell r="I10196">
            <v>0</v>
          </cell>
          <cell r="J10196">
            <v>0</v>
          </cell>
          <cell r="K10196">
            <v>1699</v>
          </cell>
          <cell r="L10196" t="str">
            <v>Marta Isabel Del Valle</v>
          </cell>
          <cell r="M10196">
            <v>6036536</v>
          </cell>
          <cell r="N10196">
            <v>42577219</v>
          </cell>
          <cell r="O10196" t="str">
            <v>Marta Isabel Del Valle</v>
          </cell>
          <cell r="P10196">
            <v>42577219</v>
          </cell>
          <cell r="Q10196" t="str">
            <v>San martin</v>
          </cell>
          <cell r="R10196">
            <v>1435</v>
          </cell>
          <cell r="U10196" t="str">
            <v>Quilmes</v>
          </cell>
          <cell r="V10196">
            <v>1878</v>
          </cell>
          <cell r="W10196" t="str">
            <v>Gran Buenos Aires</v>
          </cell>
          <cell r="Y10196" t="str">
            <v>SIN CARGO (CABA Y GRAN PARTE DE GBA)</v>
          </cell>
          <cell r="Z10196" t="str">
            <v>Mercado Pago</v>
          </cell>
          <cell r="AD10196">
            <v>43964</v>
          </cell>
          <cell r="AE10196">
            <v>43965</v>
          </cell>
          <cell r="AF10196" t="str">
            <v>SET MOPA CON BALDE CENTRIFUGADOR</v>
          </cell>
          <cell r="AG10196">
            <v>1699</v>
          </cell>
          <cell r="AH10196">
            <v>1</v>
          </cell>
          <cell r="AI10196" t="str">
            <v>MOPANUEVA</v>
          </cell>
          <cell r="AJ10196" t="str">
            <v>Móvil</v>
          </cell>
          <cell r="AK10196" t="str">
            <v>LLEGA 15-05 ENTRE 8 Y  17 HORAS!</v>
          </cell>
          <cell r="AL10196">
            <v>1324136156</v>
          </cell>
          <cell r="AM10196">
            <v>197067037</v>
          </cell>
          <cell r="AN10196" t="str">
            <v>Sí</v>
          </cell>
        </row>
        <row r="10197">
          <cell r="A10197">
            <v>201</v>
          </cell>
          <cell r="B10197" t="str">
            <v>marielabordoli@hotmail.com</v>
          </cell>
          <cell r="C10197">
            <v>43964</v>
          </cell>
          <cell r="D10197" t="str">
            <v>Abierta</v>
          </cell>
          <cell r="E10197" t="str">
            <v>Recibido</v>
          </cell>
          <cell r="F10197" t="str">
            <v>Enviado</v>
          </cell>
          <cell r="G10197" t="str">
            <v>ARS</v>
          </cell>
          <cell r="H10197" t="str">
            <v>1819.03</v>
          </cell>
          <cell r="I10197">
            <v>0</v>
          </cell>
          <cell r="J10197">
            <v>0</v>
          </cell>
          <cell r="K10197" t="str">
            <v>1819.03</v>
          </cell>
          <cell r="L10197" t="str">
            <v>Maria Elena Bordoli</v>
          </cell>
          <cell r="M10197">
            <v>17103315</v>
          </cell>
          <cell r="N10197">
            <v>1141894073</v>
          </cell>
          <cell r="O10197" t="str">
            <v>Maria Elena Bordoli</v>
          </cell>
          <cell r="P10197">
            <v>1141894073</v>
          </cell>
          <cell r="Q10197" t="str">
            <v>Lamadrid</v>
          </cell>
          <cell r="R10197">
            <v>25</v>
          </cell>
          <cell r="S10197" t="str">
            <v>4 "A"</v>
          </cell>
          <cell r="T10197" t="str">
            <v>Avellaneda</v>
          </cell>
          <cell r="U10197" t="str">
            <v>Gba</v>
          </cell>
          <cell r="V10197">
            <v>1870</v>
          </cell>
          <cell r="W10197" t="str">
            <v>Gran Buenos Aires</v>
          </cell>
          <cell r="Y10197" t="str">
            <v>SIN CARGO (CABA Y GRAN PARTE DE GBA)</v>
          </cell>
          <cell r="Z10197" t="str">
            <v>Mercado Pago</v>
          </cell>
          <cell r="AD10197">
            <v>43964</v>
          </cell>
          <cell r="AE10197">
            <v>43965</v>
          </cell>
          <cell r="AF10197" t="str">
            <v>PANELUX PROVOLETERA 14CM - ANTIADHERENTE NEGRO</v>
          </cell>
          <cell r="AG10197" t="str">
            <v>699.01</v>
          </cell>
          <cell r="AH10197">
            <v>1</v>
          </cell>
          <cell r="AI10197" t="str">
            <v>043BA6127</v>
          </cell>
          <cell r="AJ10197" t="str">
            <v>Web</v>
          </cell>
          <cell r="AK10197" t="str">
            <v>LLEGA 15-05 ENTRE 8 Y  17 HORAS!</v>
          </cell>
          <cell r="AL10197">
            <v>1324097348</v>
          </cell>
          <cell r="AM10197">
            <v>194580074</v>
          </cell>
          <cell r="AN10197" t="str">
            <v>Sí</v>
          </cell>
        </row>
        <row r="10198">
          <cell r="A10198">
            <v>201</v>
          </cell>
          <cell r="B10198" t="str">
            <v>marielabordoli@hotmail.com</v>
          </cell>
          <cell r="AF10198" t="str">
            <v>MOLDE MUFFINS 12 DIVISIONES 34X26X3CM</v>
          </cell>
          <cell r="AG10198" t="str">
            <v>1120.02</v>
          </cell>
          <cell r="AH10198">
            <v>1</v>
          </cell>
          <cell r="AI10198" t="str">
            <v>046BA4830 15% DE BULTO</v>
          </cell>
          <cell r="AN10198" t="str">
            <v>Sí</v>
          </cell>
        </row>
        <row r="10199">
          <cell r="A10199">
            <v>200</v>
          </cell>
          <cell r="B10199" t="str">
            <v>martamstraface@yahoo.com.ar</v>
          </cell>
          <cell r="C10199">
            <v>43964</v>
          </cell>
          <cell r="D10199" t="str">
            <v>Abierta</v>
          </cell>
          <cell r="E10199" t="str">
            <v>Recibido</v>
          </cell>
          <cell r="F10199" t="str">
            <v>Enviado</v>
          </cell>
          <cell r="G10199" t="str">
            <v>ARS</v>
          </cell>
          <cell r="H10199" t="str">
            <v>1384.32</v>
          </cell>
          <cell r="I10199">
            <v>0</v>
          </cell>
          <cell r="J10199">
            <v>0</v>
          </cell>
          <cell r="K10199" t="str">
            <v>1384.32</v>
          </cell>
          <cell r="L10199" t="str">
            <v>Marta Straface</v>
          </cell>
          <cell r="M10199">
            <v>13133948</v>
          </cell>
          <cell r="N10199">
            <v>40368856</v>
          </cell>
          <cell r="O10199" t="str">
            <v>Marta Straface</v>
          </cell>
          <cell r="P10199">
            <v>40368856</v>
          </cell>
          <cell r="Q10199" t="str">
            <v>Barzana</v>
          </cell>
          <cell r="R10199">
            <v>1367</v>
          </cell>
          <cell r="U10199" t="str">
            <v>Capital Federal</v>
          </cell>
          <cell r="V10199">
            <v>1427</v>
          </cell>
          <cell r="W10199" t="str">
            <v>Capital Federal</v>
          </cell>
          <cell r="Y10199" t="str">
            <v>SIN CARGO (CABA Y GRAN PARTE DE GBA)</v>
          </cell>
          <cell r="Z10199" t="str">
            <v>Mercado Pago</v>
          </cell>
          <cell r="AD10199">
            <v>43964</v>
          </cell>
          <cell r="AE10199">
            <v>43965</v>
          </cell>
          <cell r="AF10199" t="str">
            <v>MOLDE FLANERA ANTIADHERENTE</v>
          </cell>
          <cell r="AG10199">
            <v>462</v>
          </cell>
          <cell r="AH10199">
            <v>1</v>
          </cell>
          <cell r="AI10199" t="str">
            <v>046BA4825 LE PUSE EL 15% DEL BULTO</v>
          </cell>
          <cell r="AJ10199" t="str">
            <v>Web</v>
          </cell>
          <cell r="AK10199" t="str">
            <v>LLEGA 15-05 ENTRE 8 Y  17 HORAS!</v>
          </cell>
          <cell r="AL10199">
            <v>1323862767</v>
          </cell>
          <cell r="AM10199">
            <v>196914057</v>
          </cell>
          <cell r="AN10199" t="str">
            <v>Sí</v>
          </cell>
        </row>
        <row r="10200">
          <cell r="A10200">
            <v>200</v>
          </cell>
          <cell r="B10200" t="str">
            <v>martamstraface@yahoo.com.ar</v>
          </cell>
          <cell r="AF10200" t="str">
            <v>ESPEJO CON BASE DE MADERA MARRON CLARO 25.5 X 15 CM</v>
          </cell>
          <cell r="AG10200" t="str">
            <v>640.52</v>
          </cell>
          <cell r="AH10200">
            <v>1</v>
          </cell>
          <cell r="AI10200" t="str">
            <v>DE7595</v>
          </cell>
          <cell r="AN10200" t="str">
            <v>Sí</v>
          </cell>
        </row>
        <row r="10201">
          <cell r="A10201">
            <v>200</v>
          </cell>
          <cell r="B10201" t="str">
            <v>martamstraface@yahoo.com.ar</v>
          </cell>
          <cell r="AF10201" t="str">
            <v>MOLDE TARTERA 27 CM DIAM</v>
          </cell>
          <cell r="AG10201" t="str">
            <v>281.8</v>
          </cell>
          <cell r="AH10201">
            <v>1</v>
          </cell>
          <cell r="AI10201" t="str">
            <v>046BA4836 CON EL 15%</v>
          </cell>
          <cell r="AN10201" t="str">
            <v>Sí</v>
          </cell>
        </row>
        <row r="10202">
          <cell r="A10202">
            <v>199</v>
          </cell>
          <cell r="B10202" t="str">
            <v>lola.pasos@live.com</v>
          </cell>
          <cell r="C10202">
            <v>43964</v>
          </cell>
          <cell r="D10202" t="str">
            <v>Abierta</v>
          </cell>
          <cell r="E10202" t="str">
            <v>Recibido</v>
          </cell>
          <cell r="F10202" t="str">
            <v>Enviado</v>
          </cell>
          <cell r="G10202" t="str">
            <v>ARS</v>
          </cell>
          <cell r="H10202" t="str">
            <v>904.2</v>
          </cell>
          <cell r="I10202">
            <v>0</v>
          </cell>
          <cell r="J10202">
            <v>0</v>
          </cell>
          <cell r="K10202" t="str">
            <v>904.2</v>
          </cell>
          <cell r="L10202" t="str">
            <v>Micaela Pasos</v>
          </cell>
          <cell r="M10202">
            <v>39212306</v>
          </cell>
          <cell r="N10202">
            <v>1167179467</v>
          </cell>
          <cell r="O10202" t="str">
            <v>Micaela Pasos</v>
          </cell>
          <cell r="P10202">
            <v>1167179467</v>
          </cell>
          <cell r="Q10202" t="str">
            <v>Comodoro Rivadavia</v>
          </cell>
          <cell r="R10202">
            <v>2489</v>
          </cell>
          <cell r="T10202" t="str">
            <v>avellaneda</v>
          </cell>
          <cell r="U10202" t="str">
            <v>Buenos Aires</v>
          </cell>
          <cell r="V10202">
            <v>1872</v>
          </cell>
          <cell r="W10202" t="str">
            <v>Gran Buenos Aires</v>
          </cell>
          <cell r="Y10202" t="str">
            <v>SIN CARGO (CABA Y GRAN PARTE DE GBA)</v>
          </cell>
          <cell r="Z10202" t="str">
            <v>Mercado Pago</v>
          </cell>
          <cell r="AD10202">
            <v>43964</v>
          </cell>
          <cell r="AE10202">
            <v>43966</v>
          </cell>
          <cell r="AF10202" t="str">
            <v>MOLDE FLANERA ANTIADHERENTE</v>
          </cell>
          <cell r="AG10202">
            <v>462</v>
          </cell>
          <cell r="AH10202">
            <v>1</v>
          </cell>
          <cell r="AI10202" t="str">
            <v>046BA4825 LE PUSE EL 15% DEL BULTO</v>
          </cell>
          <cell r="AJ10202" t="str">
            <v>Web</v>
          </cell>
          <cell r="AK10202" t="str">
            <v>LLEGA HOY 15-05 ENTRE 8 Y 17 HORAS</v>
          </cell>
          <cell r="AL10202">
            <v>1323571165</v>
          </cell>
          <cell r="AM10202">
            <v>196800721</v>
          </cell>
          <cell r="AN10202" t="str">
            <v>Sí</v>
          </cell>
        </row>
        <row r="10203">
          <cell r="A10203">
            <v>199</v>
          </cell>
          <cell r="B10203" t="str">
            <v>lola.pasos@live.com</v>
          </cell>
          <cell r="AF10203" t="str">
            <v>MOLDE BUDINERA</v>
          </cell>
          <cell r="AG10203" t="str">
            <v>442.2</v>
          </cell>
          <cell r="AH10203">
            <v>1</v>
          </cell>
          <cell r="AI10203" t="str">
            <v>046BA4829</v>
          </cell>
          <cell r="AN10203" t="str">
            <v>Sí</v>
          </cell>
        </row>
        <row r="10204">
          <cell r="A10204">
            <v>198</v>
          </cell>
          <cell r="B10204" t="str">
            <v>francasara36@outlook.com.ar</v>
          </cell>
          <cell r="C10204">
            <v>43964</v>
          </cell>
          <cell r="D10204" t="str">
            <v>Abierta</v>
          </cell>
          <cell r="E10204" t="str">
            <v>Recibido</v>
          </cell>
          <cell r="F10204" t="str">
            <v>Enviado</v>
          </cell>
          <cell r="G10204" t="str">
            <v>ARS</v>
          </cell>
          <cell r="H10204">
            <v>1699</v>
          </cell>
          <cell r="I10204">
            <v>0</v>
          </cell>
          <cell r="J10204">
            <v>0</v>
          </cell>
          <cell r="K10204">
            <v>1699</v>
          </cell>
          <cell r="L10204" t="str">
            <v>Mariana Gabrielloni</v>
          </cell>
          <cell r="M10204">
            <v>25674719</v>
          </cell>
          <cell r="N10204">
            <v>1153475419</v>
          </cell>
          <cell r="O10204" t="str">
            <v>Mariana Gabrielloni</v>
          </cell>
          <cell r="P10204">
            <v>1153475419</v>
          </cell>
          <cell r="Q10204" t="str">
            <v>Hipólito Yrigoyen</v>
          </cell>
          <cell r="R10204">
            <v>516</v>
          </cell>
          <cell r="S10204" t="str">
            <v>3D</v>
          </cell>
          <cell r="U10204" t="str">
            <v>Quilmes este</v>
          </cell>
          <cell r="V10204">
            <v>1878</v>
          </cell>
          <cell r="W10204" t="str">
            <v>Gran Buenos Aires</v>
          </cell>
          <cell r="Y10204" t="str">
            <v>SIN CARGO (CABA Y GRAN PARTE DE GBA)</v>
          </cell>
          <cell r="Z10204" t="str">
            <v>Mercado Pago</v>
          </cell>
          <cell r="AD10204">
            <v>43964</v>
          </cell>
          <cell r="AE10204">
            <v>43965</v>
          </cell>
          <cell r="AF10204" t="str">
            <v>SET MOPA CON BALDE CENTRIFUGADOR</v>
          </cell>
          <cell r="AG10204">
            <v>1699</v>
          </cell>
          <cell r="AH10204">
            <v>1</v>
          </cell>
          <cell r="AI10204" t="str">
            <v>MOPANUEVA</v>
          </cell>
          <cell r="AJ10204" t="str">
            <v>Móvil</v>
          </cell>
          <cell r="AK10204" t="str">
            <v>LLEGA 15-05 ENTRE 8 Y  17 HORAS!</v>
          </cell>
          <cell r="AL10204">
            <v>1323566885</v>
          </cell>
          <cell r="AM10204">
            <v>196792144</v>
          </cell>
          <cell r="AN10204" t="str">
            <v>Sí</v>
          </cell>
        </row>
        <row r="10205">
          <cell r="A10205">
            <v>197</v>
          </cell>
          <cell r="B10205" t="str">
            <v>lola.pasos@live.com</v>
          </cell>
          <cell r="C10205">
            <v>43964</v>
          </cell>
          <cell r="D10205" t="str">
            <v>Abierta</v>
          </cell>
          <cell r="E10205" t="str">
            <v>Pendiente</v>
          </cell>
          <cell r="F10205" t="str">
            <v>No está empaquetado</v>
          </cell>
          <cell r="G10205" t="str">
            <v>ARS</v>
          </cell>
          <cell r="H10205" t="str">
            <v>904.2</v>
          </cell>
          <cell r="I10205">
            <v>0</v>
          </cell>
          <cell r="J10205">
            <v>0</v>
          </cell>
          <cell r="K10205" t="str">
            <v>904.2</v>
          </cell>
          <cell r="L10205" t="str">
            <v>Micaela Pasos</v>
          </cell>
          <cell r="M10205">
            <v>39212306</v>
          </cell>
          <cell r="N10205">
            <v>1167179467</v>
          </cell>
          <cell r="O10205" t="str">
            <v>Micaela Pasos</v>
          </cell>
          <cell r="P10205">
            <v>1167179467</v>
          </cell>
          <cell r="Q10205" t="str">
            <v>Comodoro Rivadavia</v>
          </cell>
          <cell r="R10205">
            <v>2489</v>
          </cell>
          <cell r="T10205" t="str">
            <v>avellaneda</v>
          </cell>
          <cell r="U10205" t="str">
            <v>Buenos Aires</v>
          </cell>
          <cell r="V10205">
            <v>1872</v>
          </cell>
          <cell r="W10205" t="str">
            <v>Gran Buenos Aires</v>
          </cell>
          <cell r="Y10205" t="str">
            <v>SIN CARGO (CABA Y GRAN PARTE DE GBA)</v>
          </cell>
          <cell r="Z10205" t="str">
            <v>Mercado Pago</v>
          </cell>
          <cell r="AF10205" t="str">
            <v>MOLDE FLANERA ANTIADHERENTE</v>
          </cell>
          <cell r="AG10205">
            <v>462</v>
          </cell>
          <cell r="AH10205">
            <v>1</v>
          </cell>
          <cell r="AI10205" t="str">
            <v>046BA4825 LE PUSE EL 15% DEL BULTO</v>
          </cell>
          <cell r="AJ10205" t="str">
            <v>Web</v>
          </cell>
          <cell r="AK10205" t="str">
            <v/>
          </cell>
          <cell r="AL10205">
            <v>1323441541</v>
          </cell>
          <cell r="AM10205">
            <v>196735684</v>
          </cell>
          <cell r="AN10205" t="str">
            <v>Sí</v>
          </cell>
        </row>
        <row r="10206">
          <cell r="A10206">
            <v>197</v>
          </cell>
          <cell r="B10206" t="str">
            <v>lola.pasos@live.com</v>
          </cell>
          <cell r="AF10206" t="str">
            <v>MOLDE BUDINERA</v>
          </cell>
          <cell r="AG10206" t="str">
            <v>442.2</v>
          </cell>
          <cell r="AH10206">
            <v>1</v>
          </cell>
          <cell r="AI10206" t="str">
            <v>046BA4829</v>
          </cell>
          <cell r="AN10206" t="str">
            <v>Sí</v>
          </cell>
        </row>
        <row r="10207">
          <cell r="A10207">
            <v>196</v>
          </cell>
          <cell r="B10207" t="str">
            <v>sofiaguixarodger@gmail.com</v>
          </cell>
          <cell r="C10207">
            <v>43963</v>
          </cell>
          <cell r="D10207" t="str">
            <v>Abierta</v>
          </cell>
          <cell r="E10207" t="str">
            <v>Recibido</v>
          </cell>
          <cell r="F10207" t="str">
            <v>Enviado</v>
          </cell>
          <cell r="G10207" t="str">
            <v>ARS</v>
          </cell>
          <cell r="H10207" t="str">
            <v>746.21</v>
          </cell>
          <cell r="I10207">
            <v>0</v>
          </cell>
          <cell r="J10207">
            <v>0</v>
          </cell>
          <cell r="K10207" t="str">
            <v>746.21</v>
          </cell>
          <cell r="L10207" t="str">
            <v>Sofia Guixa</v>
          </cell>
          <cell r="M10207">
            <v>38893063</v>
          </cell>
          <cell r="N10207">
            <v>54842560</v>
          </cell>
          <cell r="O10207" t="str">
            <v>Sofia Guixa</v>
          </cell>
          <cell r="P10207">
            <v>54842560</v>
          </cell>
          <cell r="Q10207" t="str">
            <v>Dr pedro ignacio rivera</v>
          </cell>
          <cell r="R10207">
            <v>5712</v>
          </cell>
          <cell r="S10207" t="str">
            <v>PB - planta baja</v>
          </cell>
          <cell r="T10207" t="str">
            <v>Villa Urquiza</v>
          </cell>
          <cell r="U10207" t="str">
            <v>Capital Federal</v>
          </cell>
          <cell r="V10207">
            <v>1431</v>
          </cell>
          <cell r="W10207" t="str">
            <v>Capital Federal</v>
          </cell>
          <cell r="Y10207" t="str">
            <v>SIN CARGO (CABA Y GRAN PARTE DE GBA)</v>
          </cell>
          <cell r="Z10207" t="str">
            <v>Mercado Pago</v>
          </cell>
          <cell r="AD10207">
            <v>43963</v>
          </cell>
          <cell r="AE10207">
            <v>43964</v>
          </cell>
          <cell r="AF10207" t="str">
            <v>VELA CERÁMICA NO AROMATICA CON TAPA CELESTE 7 X 7 X 8 CM</v>
          </cell>
          <cell r="AG10207" t="str">
            <v>746.21</v>
          </cell>
          <cell r="AH10207">
            <v>1</v>
          </cell>
          <cell r="AI10207" t="str">
            <v>EL2385 COSTO DE VAKKO</v>
          </cell>
          <cell r="AJ10207" t="str">
            <v>Móvil</v>
          </cell>
          <cell r="AK10207" t="str">
            <v>LLEGA EL 14-05 ENTRE 8 Y 15 HORAS!</v>
          </cell>
          <cell r="AL10207">
            <v>1322587540</v>
          </cell>
          <cell r="AM10207">
            <v>196297116</v>
          </cell>
          <cell r="AN10207" t="str">
            <v>Sí</v>
          </cell>
        </row>
        <row r="10208">
          <cell r="A10208">
            <v>195</v>
          </cell>
          <cell r="B10208" t="str">
            <v>grisk76@hotmail.com</v>
          </cell>
          <cell r="C10208">
            <v>43963</v>
          </cell>
          <cell r="D10208" t="str">
            <v>Abierta</v>
          </cell>
          <cell r="E10208" t="str">
            <v>Recibido</v>
          </cell>
          <cell r="F10208" t="str">
            <v>Enviado</v>
          </cell>
          <cell r="G10208" t="str">
            <v>ARS</v>
          </cell>
          <cell r="H10208">
            <v>1699</v>
          </cell>
          <cell r="I10208">
            <v>0</v>
          </cell>
          <cell r="J10208">
            <v>0</v>
          </cell>
          <cell r="K10208">
            <v>1699</v>
          </cell>
          <cell r="L10208" t="str">
            <v>Griselda Krbashian</v>
          </cell>
          <cell r="M10208">
            <v>25070725</v>
          </cell>
          <cell r="N10208">
            <v>1168048874</v>
          </cell>
          <cell r="O10208" t="str">
            <v>Griselda Krbashian</v>
          </cell>
          <cell r="P10208">
            <v>1168048874</v>
          </cell>
          <cell r="Q10208" t="str">
            <v>José María Bosch</v>
          </cell>
          <cell r="R10208">
            <v>1376</v>
          </cell>
          <cell r="S10208" t="str">
            <v>Fondo 2</v>
          </cell>
          <cell r="T10208" t="str">
            <v>Villa Bosch</v>
          </cell>
          <cell r="U10208" t="str">
            <v>Buenos Aires</v>
          </cell>
          <cell r="V10208">
            <v>1678</v>
          </cell>
          <cell r="W10208" t="str">
            <v>Gran Buenos Aires</v>
          </cell>
          <cell r="Y10208" t="str">
            <v>SIN CARGO (CABA Y GRAN PARTE DE GBA)</v>
          </cell>
          <cell r="Z10208" t="str">
            <v>Mercado Pago</v>
          </cell>
          <cell r="AD10208">
            <v>43963</v>
          </cell>
          <cell r="AE10208">
            <v>43964</v>
          </cell>
          <cell r="AF10208" t="str">
            <v>SET MOPA CON BALDE CENTRIFUGADOR</v>
          </cell>
          <cell r="AG10208">
            <v>1699</v>
          </cell>
          <cell r="AH10208">
            <v>1</v>
          </cell>
          <cell r="AI10208" t="str">
            <v>MOPANUEVA</v>
          </cell>
          <cell r="AJ10208" t="str">
            <v>Móvil</v>
          </cell>
          <cell r="AK10208" t="str">
            <v>LLEGA EL 14-05 ENTRE 8 Y 17 HORAS!</v>
          </cell>
          <cell r="AL10208">
            <v>1322588226</v>
          </cell>
          <cell r="AM10208">
            <v>196296008</v>
          </cell>
          <cell r="AN10208" t="str">
            <v>Sí</v>
          </cell>
        </row>
        <row r="10209">
          <cell r="A10209">
            <v>194</v>
          </cell>
          <cell r="B10209" t="str">
            <v>rominaivanic@gmail.com</v>
          </cell>
          <cell r="C10209">
            <v>43963</v>
          </cell>
          <cell r="D10209" t="str">
            <v>Abierta</v>
          </cell>
          <cell r="E10209" t="str">
            <v>Recibido</v>
          </cell>
          <cell r="F10209" t="str">
            <v>Enviado</v>
          </cell>
          <cell r="G10209" t="str">
            <v>ARS</v>
          </cell>
          <cell r="H10209">
            <v>1699</v>
          </cell>
          <cell r="I10209">
            <v>0</v>
          </cell>
          <cell r="J10209">
            <v>0</v>
          </cell>
          <cell r="K10209">
            <v>1699</v>
          </cell>
          <cell r="L10209" t="str">
            <v>Romina Ivanic</v>
          </cell>
          <cell r="M10209">
            <v>33545569</v>
          </cell>
          <cell r="N10209">
            <v>68465939</v>
          </cell>
          <cell r="O10209" t="str">
            <v>Romina Ivanic</v>
          </cell>
          <cell r="P10209">
            <v>68465939</v>
          </cell>
          <cell r="Q10209" t="str">
            <v>Martin Haedo</v>
          </cell>
          <cell r="R10209">
            <v>3033</v>
          </cell>
          <cell r="T10209" t="str">
            <v>Florida</v>
          </cell>
          <cell r="U10209" t="str">
            <v>Buenos Aires</v>
          </cell>
          <cell r="V10209">
            <v>1602</v>
          </cell>
          <cell r="W10209" t="str">
            <v>Gran Buenos Aires</v>
          </cell>
          <cell r="Y10209" t="str">
            <v>SIN CARGO (CABA Y GRAN PARTE DE GBA)</v>
          </cell>
          <cell r="Z10209" t="str">
            <v>Mercado Pago</v>
          </cell>
          <cell r="AB10209" t="str">
            <v>No funciona el timbre</v>
          </cell>
          <cell r="AD10209">
            <v>43963</v>
          </cell>
          <cell r="AE10209">
            <v>43964</v>
          </cell>
          <cell r="AF10209" t="str">
            <v>SET MOPA CON BALDE CENTRIFUGADOR</v>
          </cell>
          <cell r="AG10209">
            <v>1699</v>
          </cell>
          <cell r="AH10209">
            <v>1</v>
          </cell>
          <cell r="AI10209" t="str">
            <v>MOPANUEVA</v>
          </cell>
          <cell r="AJ10209" t="str">
            <v>Móvil</v>
          </cell>
          <cell r="AK10209" t="str">
            <v>LLEGA EL 14-05 ENTRE 8 Y 17 HORAS!</v>
          </cell>
          <cell r="AL10209">
            <v>1322477386</v>
          </cell>
          <cell r="AM10209">
            <v>196197259</v>
          </cell>
          <cell r="AN10209" t="str">
            <v>Sí</v>
          </cell>
        </row>
        <row r="10210">
          <cell r="A10210">
            <v>193</v>
          </cell>
          <cell r="B10210" t="str">
            <v>marioantonioblanco@fibertel.com.ar</v>
          </cell>
          <cell r="C10210">
            <v>43963</v>
          </cell>
          <cell r="D10210" t="str">
            <v>Abierta</v>
          </cell>
          <cell r="E10210" t="str">
            <v>Recibido</v>
          </cell>
          <cell r="F10210" t="str">
            <v>Enviado</v>
          </cell>
          <cell r="G10210" t="str">
            <v>ARS</v>
          </cell>
          <cell r="H10210">
            <v>1699</v>
          </cell>
          <cell r="I10210">
            <v>0</v>
          </cell>
          <cell r="J10210">
            <v>0</v>
          </cell>
          <cell r="K10210">
            <v>1699</v>
          </cell>
          <cell r="L10210" t="str">
            <v>Mario Blanco</v>
          </cell>
          <cell r="M10210">
            <v>13679502</v>
          </cell>
          <cell r="N10210">
            <v>1164431212</v>
          </cell>
          <cell r="O10210" t="str">
            <v>Mario Blanco</v>
          </cell>
          <cell r="P10210">
            <v>1164431212</v>
          </cell>
          <cell r="Q10210" t="str">
            <v>Av. Beiro</v>
          </cell>
          <cell r="R10210">
            <v>4653</v>
          </cell>
          <cell r="S10210">
            <v>1205</v>
          </cell>
          <cell r="U10210" t="str">
            <v>Caba</v>
          </cell>
          <cell r="V10210">
            <v>1419</v>
          </cell>
          <cell r="W10210" t="str">
            <v>Capital Federal</v>
          </cell>
          <cell r="Y10210" t="str">
            <v>SIN CARGO (CABA Y GRAN PARTE DE GBA)</v>
          </cell>
          <cell r="Z10210" t="str">
            <v>Mercado Pago</v>
          </cell>
          <cell r="AD10210">
            <v>43963</v>
          </cell>
          <cell r="AE10210">
            <v>43963</v>
          </cell>
          <cell r="AF10210" t="str">
            <v>SET MOPA CON BALDE CENTRIFUGADOR</v>
          </cell>
          <cell r="AG10210">
            <v>1699</v>
          </cell>
          <cell r="AH10210">
            <v>1</v>
          </cell>
          <cell r="AI10210" t="str">
            <v>MOPANUEVA</v>
          </cell>
          <cell r="AJ10210" t="str">
            <v>Móvil</v>
          </cell>
          <cell r="AK10210" t="str">
            <v>LLEGA EL 14-05 ENTRE 8 Y 15 HORAS !</v>
          </cell>
          <cell r="AL10210">
            <v>1322307839</v>
          </cell>
          <cell r="AM10210">
            <v>196093315</v>
          </cell>
          <cell r="AN10210" t="str">
            <v>Sí</v>
          </cell>
        </row>
        <row r="10211">
          <cell r="A10211">
            <v>192</v>
          </cell>
          <cell r="B10211" t="str">
            <v>karinaammaturo@lequintessence.com.ar</v>
          </cell>
          <cell r="C10211">
            <v>43963</v>
          </cell>
          <cell r="D10211" t="str">
            <v>Abierta</v>
          </cell>
          <cell r="E10211" t="str">
            <v>Pendiente</v>
          </cell>
          <cell r="F10211" t="str">
            <v>No está empaquetado</v>
          </cell>
          <cell r="G10211" t="str">
            <v>ARS</v>
          </cell>
          <cell r="H10211">
            <v>3398</v>
          </cell>
          <cell r="I10211">
            <v>0</v>
          </cell>
          <cell r="J10211">
            <v>0</v>
          </cell>
          <cell r="K10211">
            <v>3398</v>
          </cell>
          <cell r="L10211" t="str">
            <v>Karina Ammaturo</v>
          </cell>
          <cell r="M10211">
            <v>30715859099</v>
          </cell>
          <cell r="N10211">
            <v>1160254418</v>
          </cell>
          <cell r="O10211" t="str">
            <v>Karina Ammaturo</v>
          </cell>
          <cell r="P10211">
            <v>1160254418</v>
          </cell>
          <cell r="Q10211" t="str">
            <v>Isabel la catolica</v>
          </cell>
          <cell r="R10211">
            <v>190</v>
          </cell>
          <cell r="S10211">
            <v>7</v>
          </cell>
          <cell r="T10211" t="str">
            <v>Barracas</v>
          </cell>
          <cell r="U10211" t="str">
            <v>Caba</v>
          </cell>
          <cell r="V10211">
            <v>1268</v>
          </cell>
          <cell r="W10211" t="str">
            <v>Capital Federal</v>
          </cell>
          <cell r="Y10211" t="str">
            <v>SIN CARGO (CABA Y GRAN PARTE DE GBA)</v>
          </cell>
          <cell r="Z10211" t="str">
            <v>Mercado Pago</v>
          </cell>
          <cell r="AB10211" t="str">
            <v xml:space="preserve">Hola! Esperamos el envío con la factura A a nombre del cuit informado 30-71585909-9. Gracias </v>
          </cell>
          <cell r="AF10211" t="str">
            <v>SET MOPA CON BALDE CENTRIFUGADOR</v>
          </cell>
          <cell r="AG10211">
            <v>1699</v>
          </cell>
          <cell r="AH10211">
            <v>2</v>
          </cell>
          <cell r="AI10211" t="str">
            <v>MOPANUEVA</v>
          </cell>
          <cell r="AJ10211" t="str">
            <v>Móvil</v>
          </cell>
          <cell r="AK10211" t="str">
            <v/>
          </cell>
          <cell r="AL10211">
            <v>1322267739</v>
          </cell>
          <cell r="AM10211">
            <v>196060860</v>
          </cell>
          <cell r="AN10211" t="str">
            <v>Sí</v>
          </cell>
        </row>
        <row r="10212">
          <cell r="A10212">
            <v>191</v>
          </cell>
          <cell r="B10212" t="str">
            <v>agusgk1@hotmail.com</v>
          </cell>
          <cell r="C10212">
            <v>43963</v>
          </cell>
          <cell r="D10212" t="str">
            <v>Abierta</v>
          </cell>
          <cell r="E10212" t="str">
            <v>Recibido</v>
          </cell>
          <cell r="F10212" t="str">
            <v>Enviado</v>
          </cell>
          <cell r="G10212" t="str">
            <v>ARS</v>
          </cell>
          <cell r="H10212">
            <v>1699</v>
          </cell>
          <cell r="I10212">
            <v>0</v>
          </cell>
          <cell r="J10212">
            <v>0</v>
          </cell>
          <cell r="K10212">
            <v>1699</v>
          </cell>
          <cell r="L10212" t="str">
            <v>Agustina Gutierrez keen</v>
          </cell>
          <cell r="M10212">
            <v>92790633</v>
          </cell>
          <cell r="N10212">
            <v>1166600531</v>
          </cell>
          <cell r="O10212" t="str">
            <v>Agustina Gutierrez keen</v>
          </cell>
          <cell r="P10212">
            <v>1166600531</v>
          </cell>
          <cell r="Q10212" t="str">
            <v>Lezica</v>
          </cell>
          <cell r="R10212">
            <v>4434</v>
          </cell>
          <cell r="S10212" t="str">
            <v>A</v>
          </cell>
          <cell r="U10212" t="str">
            <v>Capital</v>
          </cell>
          <cell r="V10212">
            <v>1202</v>
          </cell>
          <cell r="W10212" t="str">
            <v>Capital Federal</v>
          </cell>
          <cell r="Y10212" t="str">
            <v>SIN CARGO (CABA Y GRAN PARTE DE GBA)</v>
          </cell>
          <cell r="Z10212" t="str">
            <v>Mercado Pago</v>
          </cell>
          <cell r="AD10212">
            <v>43963</v>
          </cell>
          <cell r="AE10212">
            <v>43963</v>
          </cell>
          <cell r="AF10212" t="str">
            <v>SET MOPA CON BALDE CENTRIFUGADOR</v>
          </cell>
          <cell r="AG10212">
            <v>1699</v>
          </cell>
          <cell r="AH10212">
            <v>1</v>
          </cell>
          <cell r="AI10212" t="str">
            <v>MOPANUEVA</v>
          </cell>
          <cell r="AJ10212" t="str">
            <v>Móvil</v>
          </cell>
          <cell r="AK10212" t="str">
            <v>LLEGA EL 14-05 ENTRE 8 Y 15 HORAS !</v>
          </cell>
          <cell r="AL10212">
            <v>1322218042</v>
          </cell>
          <cell r="AM10212">
            <v>196055151</v>
          </cell>
          <cell r="AN10212" t="str">
            <v>Sí</v>
          </cell>
        </row>
        <row r="10213">
          <cell r="A10213">
            <v>190</v>
          </cell>
          <cell r="B10213" t="str">
            <v>rokuper@hotmail.com</v>
          </cell>
          <cell r="C10213">
            <v>43963</v>
          </cell>
          <cell r="D10213" t="str">
            <v>Abierta</v>
          </cell>
          <cell r="E10213" t="str">
            <v>Recibido</v>
          </cell>
          <cell r="F10213" t="str">
            <v>Enviado</v>
          </cell>
          <cell r="G10213" t="str">
            <v>ARS</v>
          </cell>
          <cell r="H10213" t="str">
            <v>2141.2</v>
          </cell>
          <cell r="I10213">
            <v>0</v>
          </cell>
          <cell r="J10213">
            <v>0</v>
          </cell>
          <cell r="K10213" t="str">
            <v>2141.2</v>
          </cell>
          <cell r="L10213" t="str">
            <v>Romina Kuperman</v>
          </cell>
          <cell r="M10213">
            <v>26157432</v>
          </cell>
          <cell r="N10213">
            <v>35017771</v>
          </cell>
          <cell r="O10213" t="str">
            <v>Romina kuperman</v>
          </cell>
          <cell r="P10213">
            <v>35017771</v>
          </cell>
          <cell r="Q10213" t="str">
            <v>Maure</v>
          </cell>
          <cell r="R10213">
            <v>2126</v>
          </cell>
          <cell r="S10213" t="str">
            <v>8A</v>
          </cell>
          <cell r="T10213" t="str">
            <v>Palermo</v>
          </cell>
          <cell r="U10213" t="str">
            <v>Caba</v>
          </cell>
          <cell r="V10213">
            <v>1426</v>
          </cell>
          <cell r="W10213" t="str">
            <v>Capital Federal</v>
          </cell>
          <cell r="Y10213" t="str">
            <v>SIN CARGO (CABA Y GRAN PARTE DE GBA)</v>
          </cell>
          <cell r="Z10213" t="str">
            <v>Mercado Pago</v>
          </cell>
          <cell r="AD10213">
            <v>43963</v>
          </cell>
          <cell r="AE10213">
            <v>43963</v>
          </cell>
          <cell r="AF10213" t="str">
            <v>MOLDE BUDINERA</v>
          </cell>
          <cell r="AG10213" t="str">
            <v>442.2</v>
          </cell>
          <cell r="AH10213">
            <v>1</v>
          </cell>
          <cell r="AI10213" t="str">
            <v>046BA4829</v>
          </cell>
          <cell r="AJ10213" t="str">
            <v>Móvil</v>
          </cell>
          <cell r="AK10213" t="str">
            <v>LLEGA EL 14-05 ENTRE 8 Y 15 HORAS !</v>
          </cell>
          <cell r="AL10213">
            <v>1322029840</v>
          </cell>
          <cell r="AM10213">
            <v>194228724</v>
          </cell>
          <cell r="AN10213" t="str">
            <v>Sí</v>
          </cell>
        </row>
        <row r="10214">
          <cell r="A10214">
            <v>190</v>
          </cell>
          <cell r="B10214" t="str">
            <v>rokuper@hotmail.com</v>
          </cell>
          <cell r="AF10214" t="str">
            <v>SET MOPA CON BALDE CENTRIFUGADOR</v>
          </cell>
          <cell r="AG10214">
            <v>1699</v>
          </cell>
          <cell r="AH10214">
            <v>1</v>
          </cell>
          <cell r="AI10214" t="str">
            <v>MOPANUEVA</v>
          </cell>
          <cell r="AN10214" t="str">
            <v>Sí</v>
          </cell>
        </row>
        <row r="10215">
          <cell r="A10215">
            <v>189</v>
          </cell>
          <cell r="B10215" t="str">
            <v>daiana.castegliano@live.com.ar</v>
          </cell>
          <cell r="C10215">
            <v>43963</v>
          </cell>
          <cell r="D10215" t="str">
            <v>Abierta</v>
          </cell>
          <cell r="E10215" t="str">
            <v>Recibido</v>
          </cell>
          <cell r="F10215" t="str">
            <v>Enviado</v>
          </cell>
          <cell r="G10215" t="str">
            <v>ARS</v>
          </cell>
          <cell r="H10215" t="str">
            <v>1860.3</v>
          </cell>
          <cell r="I10215">
            <v>0</v>
          </cell>
          <cell r="J10215">
            <v>0</v>
          </cell>
          <cell r="K10215" t="str">
            <v>1860.3</v>
          </cell>
          <cell r="L10215" t="str">
            <v>Daiana Castegliano</v>
          </cell>
          <cell r="M10215">
            <v>37432831</v>
          </cell>
          <cell r="N10215">
            <v>60447250</v>
          </cell>
          <cell r="O10215" t="str">
            <v>Daiana Castegliano</v>
          </cell>
          <cell r="P10215">
            <v>60447250</v>
          </cell>
          <cell r="Q10215" t="str">
            <v>Trole</v>
          </cell>
          <cell r="R10215">
            <v>315</v>
          </cell>
          <cell r="T10215" t="str">
            <v>Nueva Pompeya</v>
          </cell>
          <cell r="U10215" t="str">
            <v>Capital Federal</v>
          </cell>
          <cell r="V10215">
            <v>1437</v>
          </cell>
          <cell r="W10215" t="str">
            <v>Capital Federal</v>
          </cell>
          <cell r="Y10215" t="str">
            <v>SIN CARGO (CABA Y GRAN PARTE DE GBA)</v>
          </cell>
          <cell r="Z10215" t="str">
            <v>Mercado Pago</v>
          </cell>
          <cell r="AB10215" t="str">
            <v>Por favor, avisar aproximadamente que día se entregara el pedido para esperarlos. Gracias!!</v>
          </cell>
          <cell r="AD10215">
            <v>43963</v>
          </cell>
          <cell r="AE10215">
            <v>43963</v>
          </cell>
          <cell r="AF10215" t="str">
            <v>MOLDE TARTERA 27 CM DIAM</v>
          </cell>
          <cell r="AG10215" t="str">
            <v>281.8</v>
          </cell>
          <cell r="AH10215">
            <v>2</v>
          </cell>
          <cell r="AI10215" t="str">
            <v>046BA4836 CON EL 15%</v>
          </cell>
          <cell r="AJ10215" t="str">
            <v>Web</v>
          </cell>
          <cell r="AK10215" t="str">
            <v>LLEGA EL 14-05 ENTRE 8 Y 15 HORAS !</v>
          </cell>
          <cell r="AL10215">
            <v>1321813274</v>
          </cell>
          <cell r="AM10215">
            <v>195821340</v>
          </cell>
          <cell r="AN10215" t="str">
            <v>Sí</v>
          </cell>
        </row>
        <row r="10216">
          <cell r="A10216">
            <v>189</v>
          </cell>
          <cell r="B10216" t="str">
            <v>daiana.castegliano@live.com.ar</v>
          </cell>
          <cell r="AF10216" t="str">
            <v>FUENTE PARA HORNO REDONDA BORCAM 1720CC PASABAHCE 25 CM DIAM</v>
          </cell>
          <cell r="AG10216" t="str">
            <v>648.35</v>
          </cell>
          <cell r="AH10216">
            <v>2</v>
          </cell>
          <cell r="AI10216" t="str">
            <v>PA59534</v>
          </cell>
          <cell r="AN10216" t="str">
            <v>Sí</v>
          </cell>
        </row>
        <row r="10217">
          <cell r="A10217">
            <v>188</v>
          </cell>
          <cell r="B10217" t="str">
            <v>lacuerva87@hotmail.com</v>
          </cell>
          <cell r="C10217">
            <v>43962</v>
          </cell>
          <cell r="D10217" t="str">
            <v>Abierta</v>
          </cell>
          <cell r="E10217" t="str">
            <v>Recibido</v>
          </cell>
          <cell r="F10217" t="str">
            <v>Enviado</v>
          </cell>
          <cell r="G10217" t="str">
            <v>ARS</v>
          </cell>
          <cell r="H10217">
            <v>1399</v>
          </cell>
          <cell r="I10217">
            <v>0</v>
          </cell>
          <cell r="J10217">
            <v>0</v>
          </cell>
          <cell r="K10217">
            <v>1399</v>
          </cell>
          <cell r="L10217" t="str">
            <v>Emilce Gioffre</v>
          </cell>
          <cell r="M10217">
            <v>32515197</v>
          </cell>
          <cell r="N10217">
            <v>1133172436</v>
          </cell>
          <cell r="O10217" t="str">
            <v>Emilce Gioffre</v>
          </cell>
          <cell r="P10217">
            <v>1133172436</v>
          </cell>
          <cell r="Q10217" t="str">
            <v>Avenida marquez</v>
          </cell>
          <cell r="R10217">
            <v>2521</v>
          </cell>
          <cell r="S10217" t="str">
            <v>Mz 99 cs 11</v>
          </cell>
          <cell r="T10217" t="str">
            <v>Pablo podesta</v>
          </cell>
          <cell r="U10217" t="str">
            <v>Buenos Aires</v>
          </cell>
          <cell r="V10217">
            <v>1657</v>
          </cell>
          <cell r="W10217" t="str">
            <v>Gran Buenos Aires</v>
          </cell>
          <cell r="Y10217" t="str">
            <v>SIN CARGO (CABA Y GRAN PARTE DE GBA)</v>
          </cell>
          <cell r="Z10217" t="str">
            <v>Mercado Pago</v>
          </cell>
          <cell r="AD10217">
            <v>43962</v>
          </cell>
          <cell r="AE10217">
            <v>43963</v>
          </cell>
          <cell r="AF10217" t="str">
            <v>SET MOPA CON BALDE CENTRIFUGADOR</v>
          </cell>
          <cell r="AG10217">
            <v>1399</v>
          </cell>
          <cell r="AH10217">
            <v>1</v>
          </cell>
          <cell r="AI10217" t="str">
            <v>MOPANUEVA</v>
          </cell>
          <cell r="AJ10217" t="str">
            <v>Móvil</v>
          </cell>
          <cell r="AK10217" t="str">
            <v xml:space="preserve">LLEGA JUEVES 14-05 ENTRE 8 Y 17 HORAS </v>
          </cell>
          <cell r="AL10217">
            <v>1320597860</v>
          </cell>
          <cell r="AM10217">
            <v>193362784</v>
          </cell>
          <cell r="AN10217" t="str">
            <v>Sí</v>
          </cell>
        </row>
        <row r="10218">
          <cell r="A10218">
            <v>187</v>
          </cell>
          <cell r="B10218" t="str">
            <v>mlpessio60@hotmail.com</v>
          </cell>
          <cell r="C10218">
            <v>43962</v>
          </cell>
          <cell r="D10218" t="str">
            <v>Abierta</v>
          </cell>
          <cell r="E10218" t="str">
            <v>Recibido</v>
          </cell>
          <cell r="F10218" t="str">
            <v>Enviado</v>
          </cell>
          <cell r="G10218" t="str">
            <v>ARS</v>
          </cell>
          <cell r="H10218">
            <v>1399</v>
          </cell>
          <cell r="I10218">
            <v>0</v>
          </cell>
          <cell r="J10218">
            <v>0</v>
          </cell>
          <cell r="K10218">
            <v>1399</v>
          </cell>
          <cell r="L10218" t="str">
            <v>Alberto Antonio Gonzalez</v>
          </cell>
          <cell r="M10218">
            <v>20114554694</v>
          </cell>
          <cell r="N10218">
            <v>50014290</v>
          </cell>
          <cell r="O10218" t="str">
            <v>Alberto Antonio Gonzalez</v>
          </cell>
          <cell r="P10218">
            <v>50014290</v>
          </cell>
          <cell r="Q10218" t="str">
            <v>Pujol</v>
          </cell>
          <cell r="R10218">
            <v>689</v>
          </cell>
          <cell r="T10218" t="str">
            <v>Caballito</v>
          </cell>
          <cell r="U10218" t="str">
            <v>C.a.b.a</v>
          </cell>
          <cell r="V10218">
            <v>1405</v>
          </cell>
          <cell r="W10218" t="str">
            <v>Capital Federal</v>
          </cell>
          <cell r="Y10218" t="str">
            <v>SIN CARGO (CABA Y GRAN PARTE DE GBA)</v>
          </cell>
          <cell r="Z10218" t="str">
            <v>Mercado Pago</v>
          </cell>
          <cell r="AD10218">
            <v>43962</v>
          </cell>
          <cell r="AE10218">
            <v>43963</v>
          </cell>
          <cell r="AF10218" t="str">
            <v>SET MOPA CON BALDE CENTRIFUGADOR</v>
          </cell>
          <cell r="AG10218">
            <v>1399</v>
          </cell>
          <cell r="AH10218">
            <v>1</v>
          </cell>
          <cell r="AI10218" t="str">
            <v>MOPANUEVA</v>
          </cell>
          <cell r="AJ10218" t="str">
            <v>Móvil</v>
          </cell>
          <cell r="AK10218" t="str">
            <v xml:space="preserve">LLEGA JUEVES 14-05 ENTRE 8 Y 17 HORAS </v>
          </cell>
          <cell r="AL10218">
            <v>1320536656</v>
          </cell>
          <cell r="AM10218">
            <v>195198645</v>
          </cell>
          <cell r="AN10218" t="str">
            <v>Sí</v>
          </cell>
        </row>
        <row r="10219">
          <cell r="A10219">
            <v>186</v>
          </cell>
          <cell r="B10219" t="str">
            <v>llic.r.arduca@gmail.com</v>
          </cell>
          <cell r="C10219">
            <v>43962</v>
          </cell>
          <cell r="D10219" t="str">
            <v>Abierta</v>
          </cell>
          <cell r="E10219" t="str">
            <v>Recibido</v>
          </cell>
          <cell r="F10219" t="str">
            <v>Enviado</v>
          </cell>
          <cell r="G10219" t="str">
            <v>ARS</v>
          </cell>
          <cell r="H10219" t="str">
            <v>1790.6</v>
          </cell>
          <cell r="I10219">
            <v>0</v>
          </cell>
          <cell r="J10219">
            <v>0</v>
          </cell>
          <cell r="K10219" t="str">
            <v>1790.6</v>
          </cell>
          <cell r="L10219" t="str">
            <v>Rosana Arduca</v>
          </cell>
          <cell r="M10219">
            <v>17036408</v>
          </cell>
          <cell r="N10219">
            <v>1144054382</v>
          </cell>
          <cell r="O10219" t="str">
            <v>Rosana Arduca</v>
          </cell>
          <cell r="P10219">
            <v>1144054382</v>
          </cell>
          <cell r="Q10219" t="str">
            <v>Del remedio</v>
          </cell>
          <cell r="R10219">
            <v>1284</v>
          </cell>
          <cell r="T10219" t="str">
            <v>Parque leloir</v>
          </cell>
          <cell r="U10219" t="str">
            <v>Ituzaingo</v>
          </cell>
          <cell r="V10219">
            <v>1714</v>
          </cell>
          <cell r="W10219" t="str">
            <v>Gran Buenos Aires</v>
          </cell>
          <cell r="Y10219" t="str">
            <v>SIN CARGO (CABA Y GRAN PARTE DE GBA)</v>
          </cell>
          <cell r="Z10219" t="str">
            <v>Mercado Pago</v>
          </cell>
          <cell r="AD10219">
            <v>43962</v>
          </cell>
          <cell r="AE10219">
            <v>43963</v>
          </cell>
          <cell r="AF10219" t="str">
            <v>TRAPEADOR DE MANO VERDE 38X12 CM</v>
          </cell>
          <cell r="AG10219" t="str">
            <v>391.6</v>
          </cell>
          <cell r="AH10219">
            <v>1</v>
          </cell>
          <cell r="AI10219" t="str">
            <v>046LI7902</v>
          </cell>
          <cell r="AJ10219" t="str">
            <v>Móvil</v>
          </cell>
          <cell r="AK10219" t="str">
            <v xml:space="preserve">LLEGA JUEVES 14-05 ENTRE 8 Y 17 HORAS </v>
          </cell>
          <cell r="AL10219">
            <v>1320495260</v>
          </cell>
          <cell r="AM10219">
            <v>195150375</v>
          </cell>
          <cell r="AN10219" t="str">
            <v>Sí</v>
          </cell>
        </row>
        <row r="10220">
          <cell r="A10220">
            <v>186</v>
          </cell>
          <cell r="B10220" t="str">
            <v>llic.r.arduca@gmail.com</v>
          </cell>
          <cell r="AF10220" t="str">
            <v>SET MOPA CON BALDE CENTRIFUGADOR</v>
          </cell>
          <cell r="AG10220">
            <v>1399</v>
          </cell>
          <cell r="AH10220">
            <v>1</v>
          </cell>
          <cell r="AI10220" t="str">
            <v>MOPANUEVA</v>
          </cell>
          <cell r="AN10220" t="str">
            <v>Sí</v>
          </cell>
        </row>
        <row r="10221">
          <cell r="A10221">
            <v>185</v>
          </cell>
          <cell r="B10221" t="str">
            <v>carocato@hotmail.com</v>
          </cell>
          <cell r="C10221">
            <v>43962</v>
          </cell>
          <cell r="D10221" t="str">
            <v>Abierta</v>
          </cell>
          <cell r="E10221" t="str">
            <v>Recibido</v>
          </cell>
          <cell r="F10221" t="str">
            <v>Enviado</v>
          </cell>
          <cell r="G10221" t="str">
            <v>ARS</v>
          </cell>
          <cell r="H10221">
            <v>1399</v>
          </cell>
          <cell r="I10221">
            <v>0</v>
          </cell>
          <cell r="J10221">
            <v>0</v>
          </cell>
          <cell r="K10221">
            <v>1399</v>
          </cell>
          <cell r="L10221" t="str">
            <v>Carolina Cato</v>
          </cell>
          <cell r="M10221">
            <v>23355285</v>
          </cell>
          <cell r="N10221">
            <v>1149711097</v>
          </cell>
          <cell r="O10221" t="str">
            <v>Carolina Cato</v>
          </cell>
          <cell r="P10221">
            <v>1149711097</v>
          </cell>
          <cell r="Q10221" t="str">
            <v>Guatemala</v>
          </cell>
          <cell r="R10221">
            <v>4026</v>
          </cell>
          <cell r="T10221" t="str">
            <v>Del Viso</v>
          </cell>
          <cell r="U10221" t="str">
            <v>Pilar</v>
          </cell>
          <cell r="V10221">
            <v>1669</v>
          </cell>
          <cell r="W10221" t="str">
            <v>Gran Buenos Aires</v>
          </cell>
          <cell r="Y10221" t="str">
            <v>SIN CARGO (CABA Y GRAN PARTE DE GBA)</v>
          </cell>
          <cell r="Z10221" t="str">
            <v>Mercado Pago</v>
          </cell>
          <cell r="AD10221">
            <v>43962</v>
          </cell>
          <cell r="AE10221">
            <v>43963</v>
          </cell>
          <cell r="AF10221" t="str">
            <v>SET MOPA CON BALDE CENTRIFUGADOR</v>
          </cell>
          <cell r="AG10221">
            <v>1399</v>
          </cell>
          <cell r="AH10221">
            <v>1</v>
          </cell>
          <cell r="AI10221" t="str">
            <v>MOPANUEVA</v>
          </cell>
          <cell r="AJ10221" t="str">
            <v>Móvil</v>
          </cell>
          <cell r="AK10221" t="str">
            <v xml:space="preserve">LLEGA JUEVES 14-05 ENTRE 8 Y 17 HORAS </v>
          </cell>
          <cell r="AL10221">
            <v>1320062661</v>
          </cell>
          <cell r="AM10221">
            <v>193015119</v>
          </cell>
          <cell r="AN10221" t="str">
            <v>Sí</v>
          </cell>
        </row>
        <row r="10222">
          <cell r="A10222">
            <v>184</v>
          </cell>
          <cell r="B10222" t="str">
            <v>lisegabrielapaola@gmail.com</v>
          </cell>
          <cell r="C10222">
            <v>43962</v>
          </cell>
          <cell r="D10222" t="str">
            <v>Abierta</v>
          </cell>
          <cell r="E10222" t="str">
            <v>Pendiente</v>
          </cell>
          <cell r="F10222" t="str">
            <v>No está empaquetado</v>
          </cell>
          <cell r="G10222" t="str">
            <v>ARS</v>
          </cell>
          <cell r="H10222" t="str">
            <v>1089.99</v>
          </cell>
          <cell r="I10222">
            <v>0</v>
          </cell>
          <cell r="J10222">
            <v>795</v>
          </cell>
          <cell r="K10222" t="str">
            <v>1884.99</v>
          </cell>
          <cell r="L10222" t="str">
            <v>Gabriela Lise</v>
          </cell>
          <cell r="M10222">
            <v>27508583</v>
          </cell>
          <cell r="N10222">
            <v>1130950902</v>
          </cell>
          <cell r="O10222" t="str">
            <v>Gabriela Lise</v>
          </cell>
          <cell r="P10222">
            <v>1130950902</v>
          </cell>
          <cell r="Q10222" t="str">
            <v>Vicente lopez 42</v>
          </cell>
          <cell r="R10222">
            <v>42</v>
          </cell>
          <cell r="S10222" t="str">
            <v>1d</v>
          </cell>
          <cell r="T10222" t="str">
            <v>Martinez</v>
          </cell>
          <cell r="U10222" t="str">
            <v>Buenos Aires</v>
          </cell>
          <cell r="V10222">
            <v>1648</v>
          </cell>
          <cell r="W10222" t="str">
            <v>Gran Buenos Aires</v>
          </cell>
          <cell r="Y10222" t="str">
            <v>Correo Argentino - Encomienda Clásica</v>
          </cell>
          <cell r="Z10222" t="str">
            <v>Mercado Pago</v>
          </cell>
          <cell r="AF10222" t="str">
            <v>MOLDE BUDINERA</v>
          </cell>
          <cell r="AG10222" t="str">
            <v>442.2</v>
          </cell>
          <cell r="AH10222">
            <v>1</v>
          </cell>
          <cell r="AI10222" t="str">
            <v>046BA4829</v>
          </cell>
          <cell r="AJ10222" t="str">
            <v>Móvil</v>
          </cell>
          <cell r="AK10222" t="str">
            <v/>
          </cell>
          <cell r="AL10222">
            <v>1319949196</v>
          </cell>
          <cell r="AM10222">
            <v>194968089</v>
          </cell>
          <cell r="AN10222" t="str">
            <v>Sí</v>
          </cell>
        </row>
        <row r="10223">
          <cell r="A10223">
            <v>184</v>
          </cell>
          <cell r="B10223" t="str">
            <v>lisegabrielapaola@gmail.com</v>
          </cell>
          <cell r="AF10223" t="str">
            <v>CUBETERA DIFERENTES DISENOS Y COLORES 25 X 12 CM</v>
          </cell>
          <cell r="AG10223" t="str">
            <v>256.19</v>
          </cell>
          <cell r="AH10223">
            <v>1</v>
          </cell>
          <cell r="AI10223" t="str">
            <v>BA4749</v>
          </cell>
          <cell r="AN10223" t="str">
            <v>Sí</v>
          </cell>
        </row>
        <row r="10224">
          <cell r="A10224">
            <v>184</v>
          </cell>
          <cell r="B10224" t="str">
            <v>lisegabrielapaola@gmail.com</v>
          </cell>
          <cell r="AF10224" t="str">
            <v>TRAPEADOR DE MANO VERDE 38X12 CM</v>
          </cell>
          <cell r="AG10224" t="str">
            <v>391.6</v>
          </cell>
          <cell r="AH10224">
            <v>1</v>
          </cell>
          <cell r="AI10224" t="str">
            <v>046LI7902</v>
          </cell>
          <cell r="AN10224" t="str">
            <v>Sí</v>
          </cell>
        </row>
        <row r="10225">
          <cell r="A10225">
            <v>183</v>
          </cell>
          <cell r="B10225" t="str">
            <v>aldana.alancay@hotmail.com</v>
          </cell>
          <cell r="C10225">
            <v>43962</v>
          </cell>
          <cell r="D10225" t="str">
            <v>Abierta</v>
          </cell>
          <cell r="E10225" t="str">
            <v>Recibido</v>
          </cell>
          <cell r="F10225" t="str">
            <v>Enviado</v>
          </cell>
          <cell r="G10225" t="str">
            <v>ARS</v>
          </cell>
          <cell r="H10225">
            <v>1399</v>
          </cell>
          <cell r="I10225">
            <v>0</v>
          </cell>
          <cell r="J10225">
            <v>0</v>
          </cell>
          <cell r="K10225">
            <v>1399</v>
          </cell>
          <cell r="L10225" t="str">
            <v>Aldana Alancay</v>
          </cell>
          <cell r="M10225">
            <v>39275960</v>
          </cell>
          <cell r="N10225">
            <v>1154697921</v>
          </cell>
          <cell r="O10225" t="str">
            <v>Aldana Alancay</v>
          </cell>
          <cell r="P10225">
            <v>1154697921</v>
          </cell>
          <cell r="Q10225" t="str">
            <v>Agustín bardi</v>
          </cell>
          <cell r="R10225">
            <v>621</v>
          </cell>
          <cell r="U10225" t="str">
            <v>Don bosco</v>
          </cell>
          <cell r="V10225">
            <v>1876</v>
          </cell>
          <cell r="W10225" t="str">
            <v>Gran Buenos Aires</v>
          </cell>
          <cell r="Y10225" t="str">
            <v>SIN CARGO (CABA Y GRAN PARTE DE GBA)</v>
          </cell>
          <cell r="Z10225" t="str">
            <v>Mercado Pago</v>
          </cell>
          <cell r="AD10225">
            <v>43962</v>
          </cell>
          <cell r="AE10225">
            <v>43963</v>
          </cell>
          <cell r="AF10225" t="str">
            <v>SET MOPA CON BALDE CENTRIFUGADOR</v>
          </cell>
          <cell r="AG10225">
            <v>1399</v>
          </cell>
          <cell r="AH10225">
            <v>1</v>
          </cell>
          <cell r="AI10225" t="str">
            <v>MOPANUEVA</v>
          </cell>
          <cell r="AJ10225" t="str">
            <v>Móvil</v>
          </cell>
          <cell r="AK10225" t="str">
            <v xml:space="preserve">LLEGA JUEVES 14-05 ENTRE 8 Y 17 HORAS </v>
          </cell>
          <cell r="AL10225">
            <v>1319452578</v>
          </cell>
          <cell r="AM10225">
            <v>194786680</v>
          </cell>
          <cell r="AN10225" t="str">
            <v>Sí</v>
          </cell>
        </row>
        <row r="10226">
          <cell r="A10226">
            <v>182</v>
          </cell>
          <cell r="B10226" t="str">
            <v>patofatt@hotmail.com</v>
          </cell>
          <cell r="C10226">
            <v>43961</v>
          </cell>
          <cell r="D10226" t="str">
            <v>Abierta</v>
          </cell>
          <cell r="E10226" t="str">
            <v>Recibido</v>
          </cell>
          <cell r="F10226" t="str">
            <v>Enviado</v>
          </cell>
          <cell r="G10226" t="str">
            <v>ARS</v>
          </cell>
          <cell r="H10226">
            <v>1399</v>
          </cell>
          <cell r="I10226">
            <v>0</v>
          </cell>
          <cell r="J10226">
            <v>0</v>
          </cell>
          <cell r="K10226">
            <v>1399</v>
          </cell>
          <cell r="L10226" t="str">
            <v>Patricia alejandra Fattore</v>
          </cell>
          <cell r="M10226">
            <v>14593518</v>
          </cell>
          <cell r="N10226">
            <v>1159493188</v>
          </cell>
          <cell r="O10226" t="str">
            <v>Patricia alejandra Fattore</v>
          </cell>
          <cell r="P10226">
            <v>1159493188</v>
          </cell>
          <cell r="Q10226" t="str">
            <v>Uruguay</v>
          </cell>
          <cell r="R10226">
            <v>82</v>
          </cell>
          <cell r="T10226" t="str">
            <v>Villa martelli</v>
          </cell>
          <cell r="U10226" t="str">
            <v>Bs as</v>
          </cell>
          <cell r="V10226">
            <v>1603</v>
          </cell>
          <cell r="W10226" t="str">
            <v>Gran Buenos Aires</v>
          </cell>
          <cell r="Y10226" t="str">
            <v>SIN CARGO (CABA Y GRAN PARTE DE GBA)</v>
          </cell>
          <cell r="Z10226" t="str">
            <v>Mercado Pago</v>
          </cell>
          <cell r="AD10226">
            <v>43961</v>
          </cell>
          <cell r="AE10226">
            <v>43963</v>
          </cell>
          <cell r="AF10226" t="str">
            <v>SET MOPA CON BALDE CENTRIFUGADOR</v>
          </cell>
          <cell r="AG10226">
            <v>1399</v>
          </cell>
          <cell r="AH10226">
            <v>1</v>
          </cell>
          <cell r="AI10226" t="str">
            <v>MOPANUEVA</v>
          </cell>
          <cell r="AJ10226" t="str">
            <v>Móvil</v>
          </cell>
          <cell r="AK10226" t="str">
            <v xml:space="preserve">LLEGA JUEVES 14-05 ENTRE 8 Y 17 HORAS </v>
          </cell>
          <cell r="AL10226">
            <v>1318770988</v>
          </cell>
          <cell r="AM10226">
            <v>194379870</v>
          </cell>
          <cell r="AN10226" t="str">
            <v>Sí</v>
          </cell>
        </row>
        <row r="10227">
          <cell r="A10227">
            <v>181</v>
          </cell>
          <cell r="B10227" t="str">
            <v>adelasilva2573@gmail.com</v>
          </cell>
          <cell r="C10227">
            <v>43961</v>
          </cell>
          <cell r="D10227" t="str">
            <v>Abierta</v>
          </cell>
          <cell r="E10227" t="str">
            <v>Recibido</v>
          </cell>
          <cell r="F10227" t="str">
            <v>Enviado</v>
          </cell>
          <cell r="G10227" t="str">
            <v>ARS</v>
          </cell>
          <cell r="H10227" t="str">
            <v>1752.5</v>
          </cell>
          <cell r="I10227">
            <v>0</v>
          </cell>
          <cell r="J10227">
            <v>0</v>
          </cell>
          <cell r="K10227" t="str">
            <v>1752.5</v>
          </cell>
          <cell r="L10227" t="str">
            <v>Brenda Cepeda</v>
          </cell>
          <cell r="M10227">
            <v>38880945</v>
          </cell>
          <cell r="N10227">
            <v>1134158138</v>
          </cell>
          <cell r="O10227" t="str">
            <v>Brenda Cepeda</v>
          </cell>
          <cell r="P10227">
            <v>1134158138</v>
          </cell>
          <cell r="Q10227">
            <v>118</v>
          </cell>
          <cell r="R10227">
            <v>893</v>
          </cell>
          <cell r="S10227" t="str">
            <v>Casa, rejas negras.</v>
          </cell>
          <cell r="U10227" t="str">
            <v>Berazategui</v>
          </cell>
          <cell r="V10227">
            <v>1884</v>
          </cell>
          <cell r="W10227" t="str">
            <v>Gran Buenos Aires</v>
          </cell>
          <cell r="Y10227" t="str">
            <v>SIN CARGO (CABA Y GRAN PARTE DE GBA)</v>
          </cell>
          <cell r="Z10227" t="str">
            <v>Mercado Pago</v>
          </cell>
          <cell r="AD10227">
            <v>43961</v>
          </cell>
          <cell r="AE10227">
            <v>43963</v>
          </cell>
          <cell r="AF10227" t="str">
            <v>MOLDE FLANERA ANTIADHERENTE</v>
          </cell>
          <cell r="AG10227">
            <v>462</v>
          </cell>
          <cell r="AH10227">
            <v>1</v>
          </cell>
          <cell r="AI10227" t="str">
            <v>046BA4825 LE PUSE EL 15% DEL BULTO</v>
          </cell>
          <cell r="AJ10227" t="str">
            <v>Móvil</v>
          </cell>
          <cell r="AK10227" t="str">
            <v xml:space="preserve">LLEGA JUEVES 14-05 ENTRE 8 Y 17 HORAS </v>
          </cell>
          <cell r="AL10227">
            <v>1318763197</v>
          </cell>
          <cell r="AM10227">
            <v>194368313</v>
          </cell>
          <cell r="AN10227" t="str">
            <v>Sí</v>
          </cell>
        </row>
        <row r="10228">
          <cell r="A10228">
            <v>181</v>
          </cell>
          <cell r="B10228" t="str">
            <v>adelasilva2573@gmail.com</v>
          </cell>
          <cell r="AF10228" t="str">
            <v>TRAPEADOR DE PISO EXTENSIBLE</v>
          </cell>
          <cell r="AG10228" t="str">
            <v>566.5</v>
          </cell>
          <cell r="AH10228">
            <v>1</v>
          </cell>
          <cell r="AI10228" t="str">
            <v>046LI7537</v>
          </cell>
          <cell r="AN10228" t="str">
            <v>Sí</v>
          </cell>
        </row>
        <row r="10229">
          <cell r="A10229">
            <v>181</v>
          </cell>
          <cell r="B10229" t="str">
            <v>adelasilva2573@gmail.com</v>
          </cell>
          <cell r="AF10229" t="str">
            <v>MOLDE TARTERA 27 CM DIAM</v>
          </cell>
          <cell r="AG10229" t="str">
            <v>281.8</v>
          </cell>
          <cell r="AH10229">
            <v>1</v>
          </cell>
          <cell r="AI10229" t="str">
            <v>046BA4836 CON EL 15%</v>
          </cell>
          <cell r="AN10229" t="str">
            <v>Sí</v>
          </cell>
        </row>
        <row r="10230">
          <cell r="A10230">
            <v>181</v>
          </cell>
          <cell r="B10230" t="str">
            <v>adelasilva2573@gmail.com</v>
          </cell>
          <cell r="AF10230" t="str">
            <v>MOLDE BUDINERA</v>
          </cell>
          <cell r="AG10230" t="str">
            <v>442.2</v>
          </cell>
          <cell r="AH10230">
            <v>1</v>
          </cell>
          <cell r="AI10230" t="str">
            <v>046BA4829</v>
          </cell>
          <cell r="AN10230" t="str">
            <v>Sí</v>
          </cell>
        </row>
        <row r="10231">
          <cell r="A10231">
            <v>180</v>
          </cell>
          <cell r="B10231" t="str">
            <v>anibertolini@hotmail.com</v>
          </cell>
          <cell r="C10231">
            <v>43961</v>
          </cell>
          <cell r="D10231" t="str">
            <v>Abierta</v>
          </cell>
          <cell r="E10231" t="str">
            <v>Recibido</v>
          </cell>
          <cell r="F10231" t="str">
            <v>Enviado</v>
          </cell>
          <cell r="G10231" t="str">
            <v>ARS</v>
          </cell>
          <cell r="H10231">
            <v>1399</v>
          </cell>
          <cell r="I10231">
            <v>0</v>
          </cell>
          <cell r="J10231">
            <v>0</v>
          </cell>
          <cell r="K10231">
            <v>1399</v>
          </cell>
          <cell r="L10231" t="str">
            <v>Anabrla Bertolini</v>
          </cell>
          <cell r="M10231">
            <v>31835685</v>
          </cell>
          <cell r="N10231">
            <v>30933760</v>
          </cell>
          <cell r="O10231" t="str">
            <v>Anabrla Bertolini</v>
          </cell>
          <cell r="P10231">
            <v>30933760</v>
          </cell>
          <cell r="Q10231" t="str">
            <v>Islas Malvinas</v>
          </cell>
          <cell r="R10231">
            <v>3766</v>
          </cell>
          <cell r="T10231" t="str">
            <v>Carapachay</v>
          </cell>
          <cell r="U10231" t="str">
            <v>Vicente López</v>
          </cell>
          <cell r="V10231">
            <v>1605</v>
          </cell>
          <cell r="W10231" t="str">
            <v>Gran Buenos Aires</v>
          </cell>
          <cell r="Y10231" t="str">
            <v>SIN CARGO (CABA Y GRAN PARTE DE GBA)</v>
          </cell>
          <cell r="Z10231" t="str">
            <v>Mercado Pago</v>
          </cell>
          <cell r="AD10231">
            <v>43961</v>
          </cell>
          <cell r="AE10231">
            <v>43961</v>
          </cell>
          <cell r="AF10231" t="str">
            <v>SET MOPA CON BALDE CENTRIFUGADOR</v>
          </cell>
          <cell r="AG10231">
            <v>1399</v>
          </cell>
          <cell r="AH10231">
            <v>1</v>
          </cell>
          <cell r="AI10231" t="str">
            <v>MOPANUEVA</v>
          </cell>
          <cell r="AJ10231" t="str">
            <v>Móvil</v>
          </cell>
          <cell r="AK10231" t="str">
            <v>LLEGA EL 14-05 ENTRE 9  Y 17 HORAS!</v>
          </cell>
          <cell r="AL10231">
            <v>1318586250</v>
          </cell>
          <cell r="AM10231">
            <v>192849763</v>
          </cell>
          <cell r="AN10231" t="str">
            <v>Sí</v>
          </cell>
        </row>
        <row r="10232">
          <cell r="A10232">
            <v>179</v>
          </cell>
          <cell r="B10232" t="str">
            <v>mariainesamadeo@gmail.com</v>
          </cell>
          <cell r="C10232">
            <v>43961</v>
          </cell>
          <cell r="D10232" t="str">
            <v>Abierta</v>
          </cell>
          <cell r="E10232" t="str">
            <v>Recibido</v>
          </cell>
          <cell r="F10232" t="str">
            <v>Enviado</v>
          </cell>
          <cell r="G10232" t="str">
            <v>ARS</v>
          </cell>
          <cell r="H10232">
            <v>1399</v>
          </cell>
          <cell r="I10232">
            <v>0</v>
          </cell>
          <cell r="J10232">
            <v>0</v>
          </cell>
          <cell r="K10232">
            <v>1399</v>
          </cell>
          <cell r="L10232" t="str">
            <v>María Inés Amadeo</v>
          </cell>
          <cell r="M10232">
            <v>6289690</v>
          </cell>
          <cell r="N10232">
            <v>1150005423</v>
          </cell>
          <cell r="O10232" t="str">
            <v>María Inés Amadeo</v>
          </cell>
          <cell r="P10232">
            <v>1150005423</v>
          </cell>
          <cell r="Q10232" t="str">
            <v>Arroyo</v>
          </cell>
          <cell r="R10232">
            <v>1085</v>
          </cell>
          <cell r="U10232" t="str">
            <v>Bella Vista</v>
          </cell>
          <cell r="V10232">
            <v>1661</v>
          </cell>
          <cell r="W10232" t="str">
            <v>Gran Buenos Aires</v>
          </cell>
          <cell r="Y10232" t="str">
            <v>SIN CARGO (CABA Y GRAN PARTE DE GBA)</v>
          </cell>
          <cell r="Z10232" t="str">
            <v>Mercado Pago</v>
          </cell>
          <cell r="AD10232">
            <v>43961</v>
          </cell>
          <cell r="AE10232">
            <v>43962</v>
          </cell>
          <cell r="AF10232" t="str">
            <v>SET MOPA CON BALDE CENTRIFUGADOR</v>
          </cell>
          <cell r="AG10232">
            <v>1399</v>
          </cell>
          <cell r="AH10232">
            <v>1</v>
          </cell>
          <cell r="AI10232" t="str">
            <v>MOPANUEVA</v>
          </cell>
          <cell r="AJ10232" t="str">
            <v>Móvil</v>
          </cell>
          <cell r="AK10232" t="str">
            <v>LLEGA 12-05 ENTRE 9 Y 17 HORAS!</v>
          </cell>
          <cell r="AL10232">
            <v>1318538040</v>
          </cell>
          <cell r="AM10232">
            <v>194225993</v>
          </cell>
          <cell r="AN10232" t="str">
            <v>Sí</v>
          </cell>
        </row>
        <row r="10233">
          <cell r="A10233">
            <v>178</v>
          </cell>
          <cell r="B10233" t="str">
            <v>belunietos@gmail.com</v>
          </cell>
          <cell r="C10233">
            <v>43961</v>
          </cell>
          <cell r="D10233" t="str">
            <v>Abierta</v>
          </cell>
          <cell r="E10233" t="str">
            <v>Recibido</v>
          </cell>
          <cell r="F10233" t="str">
            <v>Enviado</v>
          </cell>
          <cell r="G10233" t="str">
            <v>ARS</v>
          </cell>
          <cell r="H10233">
            <v>1399</v>
          </cell>
          <cell r="I10233">
            <v>0</v>
          </cell>
          <cell r="J10233">
            <v>655</v>
          </cell>
          <cell r="K10233">
            <v>2054</v>
          </cell>
          <cell r="L10233" t="str">
            <v>Maria Belen Nieto Sanchez</v>
          </cell>
          <cell r="M10233">
            <v>39490954</v>
          </cell>
          <cell r="N10233">
            <v>1135897502</v>
          </cell>
          <cell r="O10233" t="str">
            <v>Maria Sanchez</v>
          </cell>
          <cell r="P10233">
            <v>1135897501</v>
          </cell>
          <cell r="Q10233" t="str">
            <v>Chubut</v>
          </cell>
          <cell r="R10233">
            <v>955</v>
          </cell>
          <cell r="U10233" t="str">
            <v>San isidro</v>
          </cell>
          <cell r="V10233">
            <v>1642</v>
          </cell>
          <cell r="W10233" t="str">
            <v>Gran Buenos Aires</v>
          </cell>
          <cell r="Y10233" t="str">
            <v>Correo Argentino - Encomienda Clásica</v>
          </cell>
          <cell r="Z10233" t="str">
            <v>Mercado Pago</v>
          </cell>
          <cell r="AC10233" t="str">
            <v>EL ENVÍO DEBE SER GRATIS POR LA DOLCE Se reintegro $655 a la cuenta de la señora Cbu: 0170354040000043734360 Alias: belunietos Es cuenta del bbva</v>
          </cell>
          <cell r="AD10233">
            <v>43961</v>
          </cell>
          <cell r="AE10233">
            <v>43961</v>
          </cell>
          <cell r="AF10233" t="str">
            <v>SET MOPA CON BALDE CENTRIFUGADOR</v>
          </cell>
          <cell r="AG10233">
            <v>1399</v>
          </cell>
          <cell r="AH10233">
            <v>1</v>
          </cell>
          <cell r="AI10233" t="str">
            <v>MOPANUEVA</v>
          </cell>
          <cell r="AJ10233" t="str">
            <v>Móvil</v>
          </cell>
          <cell r="AK10233" t="str">
            <v>LLEGA EL 14-05 ENTRE 9  Y 17 HORAS!</v>
          </cell>
          <cell r="AL10233">
            <v>1318516091</v>
          </cell>
          <cell r="AM10233">
            <v>194201425</v>
          </cell>
          <cell r="AN10233" t="str">
            <v>Sí</v>
          </cell>
        </row>
        <row r="10234">
          <cell r="A10234">
            <v>177</v>
          </cell>
          <cell r="B10234" t="str">
            <v>emily.pg98@gmail.com</v>
          </cell>
          <cell r="C10234">
            <v>43961</v>
          </cell>
          <cell r="D10234" t="str">
            <v>Abierta</v>
          </cell>
          <cell r="E10234" t="str">
            <v>Recibido</v>
          </cell>
          <cell r="F10234" t="str">
            <v>Enviado</v>
          </cell>
          <cell r="G10234" t="str">
            <v>ARS</v>
          </cell>
          <cell r="H10234">
            <v>1399</v>
          </cell>
          <cell r="I10234">
            <v>0</v>
          </cell>
          <cell r="J10234">
            <v>655</v>
          </cell>
          <cell r="K10234">
            <v>2054</v>
          </cell>
          <cell r="L10234" t="str">
            <v>Mariana Gomez</v>
          </cell>
          <cell r="M10234">
            <v>41400137</v>
          </cell>
          <cell r="N10234">
            <v>1161724868</v>
          </cell>
          <cell r="O10234" t="str">
            <v>Mariana Gomez</v>
          </cell>
          <cell r="P10234">
            <v>1161724868</v>
          </cell>
          <cell r="Q10234" t="str">
            <v>Olazabal</v>
          </cell>
          <cell r="R10234">
            <v>3286</v>
          </cell>
          <cell r="S10234" t="str">
            <v>3A</v>
          </cell>
          <cell r="T10234" t="str">
            <v>Belgrano</v>
          </cell>
          <cell r="U10234" t="str">
            <v>Caba</v>
          </cell>
          <cell r="V10234">
            <v>1428</v>
          </cell>
          <cell r="W10234" t="str">
            <v>Capital Federal</v>
          </cell>
          <cell r="Y10234" t="str">
            <v>Correo Argentino - Encomienda Clásica</v>
          </cell>
          <cell r="Z10234" t="str">
            <v>Mercado Pago</v>
          </cell>
          <cell r="AD10234">
            <v>43961</v>
          </cell>
          <cell r="AE10234">
            <v>43961</v>
          </cell>
          <cell r="AF10234" t="str">
            <v>SET MOPA CON BALDE CENTRIFUGADOR</v>
          </cell>
          <cell r="AG10234">
            <v>1399</v>
          </cell>
          <cell r="AH10234">
            <v>1</v>
          </cell>
          <cell r="AI10234" t="str">
            <v>MOPANUEVA</v>
          </cell>
          <cell r="AJ10234" t="str">
            <v>Móvil</v>
          </cell>
          <cell r="AK10234" t="str">
            <v>LLEGA EL 13-05 ENTRE 9  Y 15 HORAS!</v>
          </cell>
          <cell r="AL10234">
            <v>1318399754</v>
          </cell>
          <cell r="AM10234">
            <v>194128549</v>
          </cell>
          <cell r="AN10234" t="str">
            <v>Sí</v>
          </cell>
        </row>
        <row r="10235">
          <cell r="A10235">
            <v>176</v>
          </cell>
          <cell r="B10235" t="str">
            <v>lautaroabazan@hotmail.com.ar</v>
          </cell>
          <cell r="C10235">
            <v>43961</v>
          </cell>
          <cell r="D10235" t="str">
            <v>Abierta</v>
          </cell>
          <cell r="E10235" t="str">
            <v>Recibido</v>
          </cell>
          <cell r="F10235" t="str">
            <v>Enviado</v>
          </cell>
          <cell r="G10235" t="str">
            <v>ARS</v>
          </cell>
          <cell r="H10235" t="str">
            <v>2546.5</v>
          </cell>
          <cell r="I10235">
            <v>0</v>
          </cell>
          <cell r="J10235">
            <v>0</v>
          </cell>
          <cell r="K10235" t="str">
            <v>2546.5</v>
          </cell>
          <cell r="L10235" t="str">
            <v>Lautaro Bazan</v>
          </cell>
          <cell r="M10235">
            <v>36784726</v>
          </cell>
          <cell r="N10235">
            <v>68652554</v>
          </cell>
          <cell r="O10235" t="str">
            <v>Lautaro Bazan</v>
          </cell>
          <cell r="P10235">
            <v>68652554</v>
          </cell>
          <cell r="Q10235" t="str">
            <v>Marco sastre</v>
          </cell>
          <cell r="R10235">
            <v>4332</v>
          </cell>
          <cell r="S10235" t="str">
            <v>E</v>
          </cell>
          <cell r="T10235" t="str">
            <v>Villa devoto</v>
          </cell>
          <cell r="U10235" t="str">
            <v>Caba</v>
          </cell>
          <cell r="V10235">
            <v>1419</v>
          </cell>
          <cell r="W10235" t="str">
            <v>Capital Federal</v>
          </cell>
          <cell r="Y10235" t="str">
            <v>SIN CARGO (CABA Y GRAN PARTE DE GBA)</v>
          </cell>
          <cell r="Z10235" t="str">
            <v>Mercado Pago</v>
          </cell>
          <cell r="AB10235" t="str">
            <v>Buenas. Necesito que la parrilla llegue por la mañana entre las 9 y las 15 hs y se comuniquen al teléfono 1555804374 antes de llegar ya que no funciona el timbre</v>
          </cell>
          <cell r="AD10235">
            <v>43961</v>
          </cell>
          <cell r="AE10235">
            <v>43961</v>
          </cell>
          <cell r="AF10235" t="str">
            <v>PARRILLA PORTATIL PLEGABLE</v>
          </cell>
          <cell r="AG10235" t="str">
            <v>2546.5</v>
          </cell>
          <cell r="AH10235">
            <v>1</v>
          </cell>
          <cell r="AI10235" t="str">
            <v>093PA7074</v>
          </cell>
          <cell r="AJ10235" t="str">
            <v>Móvil</v>
          </cell>
          <cell r="AK10235" t="str">
            <v>LLEGA EL 13-05 ENTRE 9  Y 15 HORAS!</v>
          </cell>
          <cell r="AL10235">
            <v>1318332756</v>
          </cell>
          <cell r="AM10235">
            <v>192841950</v>
          </cell>
          <cell r="AN10235" t="str">
            <v>Sí</v>
          </cell>
        </row>
        <row r="10236">
          <cell r="A10236">
            <v>175</v>
          </cell>
          <cell r="B10236" t="str">
            <v>marcehouary@gmail.com</v>
          </cell>
          <cell r="C10236">
            <v>43960</v>
          </cell>
          <cell r="D10236" t="str">
            <v>Abierta</v>
          </cell>
          <cell r="E10236" t="str">
            <v>Recibido</v>
          </cell>
          <cell r="F10236" t="str">
            <v>Enviado</v>
          </cell>
          <cell r="G10236" t="str">
            <v>ARS</v>
          </cell>
          <cell r="H10236" t="str">
            <v>1437.58</v>
          </cell>
          <cell r="I10236">
            <v>0</v>
          </cell>
          <cell r="J10236">
            <v>0</v>
          </cell>
          <cell r="K10236" t="str">
            <v>1437.57</v>
          </cell>
          <cell r="L10236" t="str">
            <v>Marcela Houary</v>
          </cell>
          <cell r="M10236">
            <v>17410287</v>
          </cell>
          <cell r="N10236">
            <v>1157984440</v>
          </cell>
          <cell r="O10236" t="str">
            <v>Marcela houary</v>
          </cell>
          <cell r="P10236">
            <v>1157984440</v>
          </cell>
          <cell r="Q10236" t="str">
            <v>Estanislao Del Campo</v>
          </cell>
          <cell r="R10236">
            <v>1736</v>
          </cell>
          <cell r="S10236">
            <v>3</v>
          </cell>
          <cell r="T10236" t="str">
            <v>Crucecita</v>
          </cell>
          <cell r="U10236" t="str">
            <v>Avellaneda</v>
          </cell>
          <cell r="V10236">
            <v>1870</v>
          </cell>
          <cell r="W10236" t="str">
            <v>Gran Buenos Aires</v>
          </cell>
          <cell r="Y10236" t="str">
            <v>SIN CARGO (CABA Y GRAN PARTE DE GBA)</v>
          </cell>
          <cell r="Z10236" t="str">
            <v>Mercado Pago</v>
          </cell>
          <cell r="AC10236" t="str">
            <v>Espatulas de distinto color porque tiene una hija celiaca y necesita diferenciarlas para que no se contaminen. Muchas gracias!</v>
          </cell>
          <cell r="AD10236">
            <v>43960</v>
          </cell>
          <cell r="AE10236">
            <v>43961</v>
          </cell>
          <cell r="AF10236" t="str">
            <v>ESCURRIDOR DE CUBIERTOS 12,5 X 19CM</v>
          </cell>
          <cell r="AG10236" t="str">
            <v>535.7</v>
          </cell>
          <cell r="AH10236">
            <v>1</v>
          </cell>
          <cell r="AI10236" t="str">
            <v>046BA8091 PONELE UN 15% DESC. AUNQUE SEA OFERTON</v>
          </cell>
          <cell r="AJ10236" t="str">
            <v>Web</v>
          </cell>
          <cell r="AK10236" t="str">
            <v>LLEGA EL 13-05 ENTRE 9  Y 17 HORAS!</v>
          </cell>
          <cell r="AL10236">
            <v>1318022902</v>
          </cell>
          <cell r="AM10236">
            <v>191638237</v>
          </cell>
          <cell r="AN10236" t="str">
            <v>Sí</v>
          </cell>
        </row>
        <row r="10237">
          <cell r="A10237">
            <v>175</v>
          </cell>
          <cell r="B10237" t="str">
            <v>marcehouary@gmail.com</v>
          </cell>
          <cell r="AF10237" t="str">
            <v>ESPATULAS PLASTICO</v>
          </cell>
          <cell r="AG10237" t="str">
            <v>88.94</v>
          </cell>
          <cell r="AH10237">
            <v>2</v>
          </cell>
          <cell r="AI10237" t="str">
            <v>019BA7572BA</v>
          </cell>
          <cell r="AN10237" t="str">
            <v>Sí</v>
          </cell>
        </row>
        <row r="10238">
          <cell r="A10238">
            <v>175</v>
          </cell>
          <cell r="B10238" t="str">
            <v>marcehouary@gmail.com</v>
          </cell>
          <cell r="AF10238" t="str">
            <v>MOLDE BUDINERA</v>
          </cell>
          <cell r="AG10238" t="str">
            <v>442.2</v>
          </cell>
          <cell r="AH10238">
            <v>1</v>
          </cell>
          <cell r="AI10238" t="str">
            <v>046BA4829</v>
          </cell>
          <cell r="AN10238" t="str">
            <v>Sí</v>
          </cell>
        </row>
        <row r="10239">
          <cell r="A10239">
            <v>175</v>
          </cell>
          <cell r="B10239" t="str">
            <v>marcehouary@gmail.com</v>
          </cell>
          <cell r="AF10239" t="str">
            <v>MOLDE TARTERA 27 CM DIAM</v>
          </cell>
          <cell r="AG10239" t="str">
            <v>281.8</v>
          </cell>
          <cell r="AH10239">
            <v>1</v>
          </cell>
          <cell r="AI10239" t="str">
            <v>046BA4836 CON EL 15%</v>
          </cell>
          <cell r="AN10239" t="str">
            <v>Sí</v>
          </cell>
        </row>
        <row r="10240">
          <cell r="A10240">
            <v>174</v>
          </cell>
          <cell r="B10240" t="str">
            <v>moramariano@yahoo.com.ar</v>
          </cell>
          <cell r="C10240">
            <v>43960</v>
          </cell>
          <cell r="D10240" t="str">
            <v>Abierta</v>
          </cell>
          <cell r="E10240" t="str">
            <v>Recibido</v>
          </cell>
          <cell r="F10240" t="str">
            <v>Enviado</v>
          </cell>
          <cell r="G10240" t="str">
            <v>ARS</v>
          </cell>
          <cell r="H10240">
            <v>1399</v>
          </cell>
          <cell r="I10240">
            <v>0</v>
          </cell>
          <cell r="J10240">
            <v>0</v>
          </cell>
          <cell r="K10240">
            <v>1399</v>
          </cell>
          <cell r="L10240" t="str">
            <v>Mariano Peralta</v>
          </cell>
          <cell r="M10240">
            <v>22426299</v>
          </cell>
          <cell r="N10240">
            <v>31005807</v>
          </cell>
          <cell r="O10240" t="str">
            <v>Mariano Peralta</v>
          </cell>
          <cell r="P10240">
            <v>31005807</v>
          </cell>
          <cell r="Q10240" t="str">
            <v>Andres Vallejos</v>
          </cell>
          <cell r="R10240">
            <v>4614</v>
          </cell>
          <cell r="T10240" t="str">
            <v>Villa devoto</v>
          </cell>
          <cell r="U10240" t="str">
            <v>Caba</v>
          </cell>
          <cell r="V10240">
            <v>1419</v>
          </cell>
          <cell r="W10240" t="str">
            <v>Capital Federal</v>
          </cell>
          <cell r="Y10240" t="str">
            <v>SIN CARGO (CABA Y GRAN PARTE DE GBA)</v>
          </cell>
          <cell r="Z10240" t="str">
            <v>Mercado Pago</v>
          </cell>
          <cell r="AD10240">
            <v>43960</v>
          </cell>
          <cell r="AE10240">
            <v>43961</v>
          </cell>
          <cell r="AF10240" t="str">
            <v>SET MOPA CON BALDE CENTRIFUGADOR</v>
          </cell>
          <cell r="AG10240">
            <v>1399</v>
          </cell>
          <cell r="AH10240">
            <v>1</v>
          </cell>
          <cell r="AI10240" t="str">
            <v>MOPANUEVA</v>
          </cell>
          <cell r="AJ10240" t="str">
            <v>Móvil</v>
          </cell>
          <cell r="AK10240" t="str">
            <v>LLEGA EL 13-05 ENTRE 9  Y 15 HORAS!</v>
          </cell>
          <cell r="AL10240">
            <v>1317574429</v>
          </cell>
          <cell r="AM10240">
            <v>193252988</v>
          </cell>
          <cell r="AN10240" t="str">
            <v>Sí</v>
          </cell>
        </row>
        <row r="10241">
          <cell r="A10241">
            <v>173</v>
          </cell>
          <cell r="B10241" t="str">
            <v>rominaangui@live.com.ar</v>
          </cell>
          <cell r="C10241">
            <v>43960</v>
          </cell>
          <cell r="D10241" t="str">
            <v>Abierta</v>
          </cell>
          <cell r="E10241" t="str">
            <v>Recibido</v>
          </cell>
          <cell r="F10241" t="str">
            <v>Enviado</v>
          </cell>
          <cell r="G10241" t="str">
            <v>ARS</v>
          </cell>
          <cell r="H10241">
            <v>2798</v>
          </cell>
          <cell r="I10241">
            <v>0</v>
          </cell>
          <cell r="J10241">
            <v>0</v>
          </cell>
          <cell r="K10241">
            <v>2798</v>
          </cell>
          <cell r="L10241" t="str">
            <v>Imprenta Franco Srl</v>
          </cell>
          <cell r="M10241">
            <v>30624476030</v>
          </cell>
          <cell r="N10241">
            <v>62448917</v>
          </cell>
          <cell r="O10241" t="str">
            <v>Imprenta Franco SRL</v>
          </cell>
          <cell r="P10241">
            <v>62448917</v>
          </cell>
          <cell r="Q10241" t="str">
            <v>Diaz Colodrero</v>
          </cell>
          <cell r="R10241">
            <v>3462</v>
          </cell>
          <cell r="T10241" t="str">
            <v>Villa Urquiza</v>
          </cell>
          <cell r="U10241" t="str">
            <v>Caba</v>
          </cell>
          <cell r="V10241">
            <v>1431</v>
          </cell>
          <cell r="W10241" t="str">
            <v>Capital Federal</v>
          </cell>
          <cell r="Y10241" t="str">
            <v>SIN CARGO (CABA Y GRAN PARTE DE GBA)</v>
          </cell>
          <cell r="Z10241" t="str">
            <v>Mercado Pago</v>
          </cell>
          <cell r="AB10241" t="str">
            <v>X favor hacer FACTURA 'A' a IMPRENTA FRANCO SRL, CUIT 30-62447603-0</v>
          </cell>
          <cell r="AD10241">
            <v>43960</v>
          </cell>
          <cell r="AE10241">
            <v>43961</v>
          </cell>
          <cell r="AF10241" t="str">
            <v>SET MOPA CON BALDE CENTRIFUGADOR</v>
          </cell>
          <cell r="AG10241">
            <v>1399</v>
          </cell>
          <cell r="AH10241">
            <v>2</v>
          </cell>
          <cell r="AI10241" t="str">
            <v>MOPANUEVA</v>
          </cell>
          <cell r="AJ10241" t="str">
            <v>Móvil</v>
          </cell>
          <cell r="AK10241" t="str">
            <v>LLEGA EL 13-05 ENTRE 9  Y 15 HORAS!</v>
          </cell>
          <cell r="AL10241">
            <v>1317517591</v>
          </cell>
          <cell r="AM10241">
            <v>192603010</v>
          </cell>
          <cell r="AN10241" t="str">
            <v>Sí</v>
          </cell>
        </row>
        <row r="10242">
          <cell r="A10242">
            <v>172</v>
          </cell>
          <cell r="B10242" t="str">
            <v>martamstraface@yahoo.com.ar</v>
          </cell>
          <cell r="C10242">
            <v>43960</v>
          </cell>
          <cell r="D10242" t="str">
            <v>Abierta</v>
          </cell>
          <cell r="E10242" t="str">
            <v>Recibido</v>
          </cell>
          <cell r="F10242" t="str">
            <v>Enviado</v>
          </cell>
          <cell r="G10242" t="str">
            <v>ARS</v>
          </cell>
          <cell r="H10242" t="str">
            <v>2934.48</v>
          </cell>
          <cell r="I10242">
            <v>0</v>
          </cell>
          <cell r="J10242">
            <v>0</v>
          </cell>
          <cell r="K10242" t="str">
            <v>2934.48</v>
          </cell>
          <cell r="L10242" t="str">
            <v>Marta Straface</v>
          </cell>
          <cell r="M10242">
            <v>13133948</v>
          </cell>
          <cell r="N10242">
            <v>40368856</v>
          </cell>
          <cell r="O10242" t="str">
            <v>Marta Straface</v>
          </cell>
          <cell r="P10242">
            <v>40368856</v>
          </cell>
          <cell r="Q10242" t="str">
            <v>Barzana</v>
          </cell>
          <cell r="R10242">
            <v>1367</v>
          </cell>
          <cell r="U10242" t="str">
            <v>Capital Federal</v>
          </cell>
          <cell r="V10242">
            <v>1427</v>
          </cell>
          <cell r="W10242" t="str">
            <v>Capital Federal</v>
          </cell>
          <cell r="Y10242" t="str">
            <v>SIN CARGO (CABA Y GRAN PARTE DE GBA)</v>
          </cell>
          <cell r="Z10242" t="str">
            <v>Mercado Pago</v>
          </cell>
          <cell r="AD10242">
            <v>43960</v>
          </cell>
          <cell r="AE10242">
            <v>43960</v>
          </cell>
          <cell r="AF10242" t="str">
            <v>SET DE COPAS DE VINO CISPER X 6 UNIDADES</v>
          </cell>
          <cell r="AG10242" t="str">
            <v>982.3</v>
          </cell>
          <cell r="AH10242">
            <v>1</v>
          </cell>
          <cell r="AI10242" t="str">
            <v>052CI6458</v>
          </cell>
          <cell r="AJ10242" t="str">
            <v>Web</v>
          </cell>
          <cell r="AK10242" t="str">
            <v>LLEGA EL 12-05 ENTRE 9 Y 15 HORAS !</v>
          </cell>
          <cell r="AL10242">
            <v>1317446090</v>
          </cell>
          <cell r="AM10242">
            <v>193473736</v>
          </cell>
          <cell r="AN10242" t="str">
            <v>Sí</v>
          </cell>
        </row>
        <row r="10243">
          <cell r="A10243">
            <v>172</v>
          </cell>
          <cell r="B10243" t="str">
            <v>martamstraface@yahoo.com.ar</v>
          </cell>
          <cell r="AF10243" t="str">
            <v>MOLDE TARTERA 27 CM DIAM</v>
          </cell>
          <cell r="AG10243" t="str">
            <v>281.8</v>
          </cell>
          <cell r="AH10243">
            <v>1</v>
          </cell>
          <cell r="AI10243" t="str">
            <v>046BA4836 CON EL 15%</v>
          </cell>
          <cell r="AN10243" t="str">
            <v>Sí</v>
          </cell>
        </row>
        <row r="10244">
          <cell r="A10244">
            <v>172</v>
          </cell>
          <cell r="B10244" t="str">
            <v>martamstraface@yahoo.com.ar</v>
          </cell>
          <cell r="AF10244" t="str">
            <v>ESCURRIDOR DE CUBIERTOS 12,5 X 19CM</v>
          </cell>
          <cell r="AG10244" t="str">
            <v>535.7</v>
          </cell>
          <cell r="AH10244">
            <v>1</v>
          </cell>
          <cell r="AI10244" t="str">
            <v>046BA8091 PONELE UN 15% DESC. AUNQUE SEA OFERTON</v>
          </cell>
          <cell r="AN10244" t="str">
            <v>Sí</v>
          </cell>
        </row>
        <row r="10245">
          <cell r="A10245">
            <v>172</v>
          </cell>
          <cell r="B10245" t="str">
            <v>martamstraface@yahoo.com.ar</v>
          </cell>
          <cell r="AF10245" t="str">
            <v>TABLA BLANCA 35.5 CM DIAM</v>
          </cell>
          <cell r="AG10245" t="str">
            <v>337.58</v>
          </cell>
          <cell r="AH10245">
            <v>1</v>
          </cell>
          <cell r="AI10245" t="str">
            <v>42BA1021</v>
          </cell>
          <cell r="AN10245" t="str">
            <v>Sí</v>
          </cell>
        </row>
        <row r="10246">
          <cell r="A10246">
            <v>172</v>
          </cell>
          <cell r="B10246" t="str">
            <v>martamstraface@yahoo.com.ar</v>
          </cell>
          <cell r="AF10246" t="str">
            <v>CEPILLO DE BAÑO PLASTICO 3 COLORES 38 X 13 CM</v>
          </cell>
          <cell r="AG10246" t="str">
            <v>335.1</v>
          </cell>
          <cell r="AH10246">
            <v>1</v>
          </cell>
          <cell r="AI10246" t="str">
            <v>AB6065</v>
          </cell>
          <cell r="AN10246" t="str">
            <v>Sí</v>
          </cell>
        </row>
        <row r="10247">
          <cell r="A10247">
            <v>172</v>
          </cell>
          <cell r="B10247" t="str">
            <v>martamstraface@yahoo.com.ar</v>
          </cell>
          <cell r="AF10247" t="str">
            <v>MOLDE FLANERA ANTIADHERENTE</v>
          </cell>
          <cell r="AG10247">
            <v>462</v>
          </cell>
          <cell r="AH10247">
            <v>1</v>
          </cell>
          <cell r="AI10247" t="str">
            <v>046BA4825 LE PUSE EL 15% DEL BULTO</v>
          </cell>
          <cell r="AN10247" t="str">
            <v>Sí</v>
          </cell>
        </row>
        <row r="10248">
          <cell r="A10248">
            <v>171</v>
          </cell>
          <cell r="B10248" t="str">
            <v>emaz_83@hotmail.com.ar</v>
          </cell>
          <cell r="C10248">
            <v>43960</v>
          </cell>
          <cell r="D10248" t="str">
            <v>Abierta</v>
          </cell>
          <cell r="E10248" t="str">
            <v>Recibido</v>
          </cell>
          <cell r="F10248" t="str">
            <v>Enviado</v>
          </cell>
          <cell r="G10248" t="str">
            <v>ARS</v>
          </cell>
          <cell r="H10248">
            <v>1399</v>
          </cell>
          <cell r="I10248">
            <v>0</v>
          </cell>
          <cell r="J10248">
            <v>0</v>
          </cell>
          <cell r="K10248">
            <v>1399</v>
          </cell>
          <cell r="L10248" t="str">
            <v>Sabrina Celeste Rossi</v>
          </cell>
          <cell r="M10248">
            <v>33216572</v>
          </cell>
          <cell r="N10248">
            <v>35835545</v>
          </cell>
          <cell r="O10248" t="str">
            <v>Sabrina Celeste Rossi</v>
          </cell>
          <cell r="P10248">
            <v>35835545</v>
          </cell>
          <cell r="Q10248" t="str">
            <v>Bomberos Rosende o Joaquín V. Gonzalez</v>
          </cell>
          <cell r="R10248">
            <v>1654</v>
          </cell>
          <cell r="T10248" t="str">
            <v>Bosques</v>
          </cell>
          <cell r="U10248" t="str">
            <v>Florencio Varela</v>
          </cell>
          <cell r="V10248">
            <v>1888</v>
          </cell>
          <cell r="W10248" t="str">
            <v>Gran Buenos Aires</v>
          </cell>
          <cell r="Y10248" t="str">
            <v>SIN CARGO (CABA Y GRAN PARTE DE GBA)</v>
          </cell>
          <cell r="Z10248" t="str">
            <v>Mercado Pago</v>
          </cell>
          <cell r="AD10248">
            <v>43960</v>
          </cell>
          <cell r="AE10248">
            <v>43960</v>
          </cell>
          <cell r="AF10248" t="str">
            <v>SET MOPA CON BALDE CENTRIFUGADOR</v>
          </cell>
          <cell r="AG10248">
            <v>1399</v>
          </cell>
          <cell r="AH10248">
            <v>1</v>
          </cell>
          <cell r="AI10248" t="str">
            <v>MOPANUEVA</v>
          </cell>
          <cell r="AJ10248" t="str">
            <v>Móvil</v>
          </cell>
          <cell r="AK10248" t="str">
            <v>LLEGA EL 13-05 JUNTO CON LA ORDEN 163 !</v>
          </cell>
          <cell r="AL10248">
            <v>1317427871</v>
          </cell>
          <cell r="AM10248">
            <v>193474818</v>
          </cell>
          <cell r="AN10248" t="str">
            <v>Sí</v>
          </cell>
        </row>
        <row r="10249">
          <cell r="A10249">
            <v>170</v>
          </cell>
          <cell r="B10249" t="str">
            <v>pazckx@yahoo.com.ar</v>
          </cell>
          <cell r="C10249">
            <v>43960</v>
          </cell>
          <cell r="D10249" t="str">
            <v>Abierta</v>
          </cell>
          <cell r="E10249" t="str">
            <v>Recibido</v>
          </cell>
          <cell r="F10249" t="str">
            <v>Enviado</v>
          </cell>
          <cell r="G10249" t="str">
            <v>ARS</v>
          </cell>
          <cell r="H10249">
            <v>1399</v>
          </cell>
          <cell r="I10249">
            <v>0</v>
          </cell>
          <cell r="J10249">
            <v>0</v>
          </cell>
          <cell r="K10249">
            <v>1399</v>
          </cell>
          <cell r="L10249" t="str">
            <v>Paz Camerlinckx</v>
          </cell>
          <cell r="M10249">
            <v>22100534</v>
          </cell>
          <cell r="N10249">
            <v>1160086584</v>
          </cell>
          <cell r="O10249" t="str">
            <v>Paz camerlinckx</v>
          </cell>
          <cell r="P10249">
            <v>1160086584</v>
          </cell>
          <cell r="Q10249" t="str">
            <v>Pardo</v>
          </cell>
          <cell r="R10249">
            <v>3304</v>
          </cell>
          <cell r="S10249" t="str">
            <v>bella vista</v>
          </cell>
          <cell r="T10249" t="str">
            <v>barrio el lago</v>
          </cell>
          <cell r="U10249" t="str">
            <v>Buenos Aires</v>
          </cell>
          <cell r="V10249">
            <v>1661</v>
          </cell>
          <cell r="W10249" t="str">
            <v>Gran Buenos Aires</v>
          </cell>
          <cell r="Y10249" t="str">
            <v>SIN CARGO (CABA Y GRAN PARTE DE GBA)</v>
          </cell>
          <cell r="Z10249" t="str">
            <v>Mercado Pago</v>
          </cell>
          <cell r="AD10249">
            <v>43960</v>
          </cell>
          <cell r="AE10249">
            <v>43962</v>
          </cell>
          <cell r="AF10249" t="str">
            <v>SET MOPA CON BALDE CENTRIFUGADOR</v>
          </cell>
          <cell r="AG10249">
            <v>1399</v>
          </cell>
          <cell r="AH10249">
            <v>1</v>
          </cell>
          <cell r="AI10249" t="str">
            <v>MOPANUEVA</v>
          </cell>
          <cell r="AJ10249" t="str">
            <v>Móvil</v>
          </cell>
          <cell r="AK10249" t="str">
            <v>LLEGA 12-05 ENTRE 9 Y 17 HORAS!</v>
          </cell>
          <cell r="AL10249">
            <v>1317407670</v>
          </cell>
          <cell r="AM10249">
            <v>193457467</v>
          </cell>
          <cell r="AN10249" t="str">
            <v>Sí</v>
          </cell>
        </row>
        <row r="10250">
          <cell r="A10250">
            <v>169</v>
          </cell>
          <cell r="B10250" t="str">
            <v>correntina15@gmail.com</v>
          </cell>
          <cell r="C10250">
            <v>43960</v>
          </cell>
          <cell r="D10250" t="str">
            <v>Abierta</v>
          </cell>
          <cell r="E10250" t="str">
            <v>Recibido</v>
          </cell>
          <cell r="F10250" t="str">
            <v>Enviado</v>
          </cell>
          <cell r="G10250" t="str">
            <v>ARS</v>
          </cell>
          <cell r="H10250" t="str">
            <v>3787.91</v>
          </cell>
          <cell r="I10250">
            <v>0</v>
          </cell>
          <cell r="J10250">
            <v>0</v>
          </cell>
          <cell r="K10250" t="str">
            <v>3787.91</v>
          </cell>
          <cell r="L10250" t="str">
            <v>Monica Longhi</v>
          </cell>
          <cell r="M10250">
            <v>27299905166</v>
          </cell>
          <cell r="N10250">
            <v>1157552763</v>
          </cell>
          <cell r="O10250" t="str">
            <v>Monica Longhi</v>
          </cell>
          <cell r="P10250">
            <v>1157552763</v>
          </cell>
          <cell r="Q10250" t="str">
            <v>Av. Pueyrredon</v>
          </cell>
          <cell r="R10250">
            <v>659</v>
          </cell>
          <cell r="S10250" t="str">
            <v>5 C</v>
          </cell>
          <cell r="T10250" t="str">
            <v>Balvanera</v>
          </cell>
          <cell r="U10250" t="str">
            <v>Caba</v>
          </cell>
          <cell r="V10250">
            <v>1032</v>
          </cell>
          <cell r="W10250" t="str">
            <v>Capital Federal</v>
          </cell>
          <cell r="Y10250" t="str">
            <v>SIN CARGO (CABA Y GRAN PARTE DE GBA)</v>
          </cell>
          <cell r="Z10250" t="str">
            <v>Mercado Pago</v>
          </cell>
          <cell r="AD10250">
            <v>43960</v>
          </cell>
          <cell r="AE10250">
            <v>43960</v>
          </cell>
          <cell r="AF10250" t="str">
            <v>BATIDOR SEMIAUTOMATICO 34 CM</v>
          </cell>
          <cell r="AG10250" t="str">
            <v>313.5</v>
          </cell>
          <cell r="AH10250">
            <v>1</v>
          </cell>
          <cell r="AI10250" t="str">
            <v>046BA4824</v>
          </cell>
          <cell r="AJ10250" t="str">
            <v>Móvil</v>
          </cell>
          <cell r="AK10250" t="str">
            <v>LLEGA 12-05 ENTRE 9 Y 15 HORAS!</v>
          </cell>
          <cell r="AL10250">
            <v>1317194045</v>
          </cell>
          <cell r="AM10250">
            <v>193352000</v>
          </cell>
          <cell r="AN10250" t="str">
            <v>Sí</v>
          </cell>
        </row>
        <row r="10251">
          <cell r="A10251">
            <v>169</v>
          </cell>
          <cell r="B10251" t="str">
            <v>correntina15@gmail.com</v>
          </cell>
          <cell r="AF10251" t="str">
            <v>MOLDE MUFFINS 12 DIVISIONES 34X26X3CM</v>
          </cell>
          <cell r="AG10251" t="str">
            <v>1120.02</v>
          </cell>
          <cell r="AH10251">
            <v>1</v>
          </cell>
          <cell r="AI10251" t="str">
            <v>046BA4830 15% DE BULTO</v>
          </cell>
          <cell r="AN10251" t="str">
            <v>Sí</v>
          </cell>
        </row>
        <row r="10252">
          <cell r="A10252">
            <v>169</v>
          </cell>
          <cell r="B10252" t="str">
            <v>correntina15@gmail.com</v>
          </cell>
          <cell r="AF10252" t="str">
            <v>CEPILLO CHICO + PALITA SET X2 DE 25 X 12 CM</v>
          </cell>
          <cell r="AG10252" t="str">
            <v>232.9</v>
          </cell>
          <cell r="AH10252">
            <v>1</v>
          </cell>
          <cell r="AI10252" t="str">
            <v>BA8092</v>
          </cell>
          <cell r="AN10252" t="str">
            <v>Sí</v>
          </cell>
        </row>
        <row r="10253">
          <cell r="A10253">
            <v>169</v>
          </cell>
          <cell r="B10253" t="str">
            <v>correntina15@gmail.com</v>
          </cell>
          <cell r="AF10253" t="str">
            <v>PANQUEQUERA PANELUX</v>
          </cell>
          <cell r="AG10253" t="str">
            <v>722.49</v>
          </cell>
          <cell r="AH10253">
            <v>1</v>
          </cell>
          <cell r="AI10253" t="str">
            <v>043BA6114</v>
          </cell>
          <cell r="AN10253" t="str">
            <v>Sí</v>
          </cell>
        </row>
        <row r="10254">
          <cell r="A10254">
            <v>169</v>
          </cell>
          <cell r="B10254" t="str">
            <v>correntina15@gmail.com</v>
          </cell>
          <cell r="AF10254" t="str">
            <v>SET MOPA CON BALDE CENTRIFUGADOR</v>
          </cell>
          <cell r="AG10254">
            <v>1399</v>
          </cell>
          <cell r="AH10254">
            <v>1</v>
          </cell>
          <cell r="AI10254" t="str">
            <v>MOPANUEVA</v>
          </cell>
          <cell r="AN10254" t="str">
            <v>Sí</v>
          </cell>
        </row>
        <row r="10255">
          <cell r="A10255">
            <v>168</v>
          </cell>
          <cell r="B10255" t="str">
            <v>melisapdiduch@gmail.com</v>
          </cell>
          <cell r="C10255">
            <v>43960</v>
          </cell>
          <cell r="D10255" t="str">
            <v>Abierta</v>
          </cell>
          <cell r="E10255" t="str">
            <v>Recibido</v>
          </cell>
          <cell r="F10255" t="str">
            <v>Enviado</v>
          </cell>
          <cell r="G10255" t="str">
            <v>ARS</v>
          </cell>
          <cell r="H10255" t="str">
            <v>1487.94</v>
          </cell>
          <cell r="I10255">
            <v>0</v>
          </cell>
          <cell r="J10255">
            <v>0</v>
          </cell>
          <cell r="K10255" t="str">
            <v>1487.94</v>
          </cell>
          <cell r="L10255" t="str">
            <v>Melisa Perez diduch</v>
          </cell>
          <cell r="M10255">
            <v>31206351</v>
          </cell>
          <cell r="N10255">
            <v>59267461</v>
          </cell>
          <cell r="O10255" t="str">
            <v>Melisa Perez diduch</v>
          </cell>
          <cell r="P10255">
            <v>59267461</v>
          </cell>
          <cell r="Q10255" t="str">
            <v>Martin de alzaga</v>
          </cell>
          <cell r="R10255">
            <v>2750</v>
          </cell>
          <cell r="S10255" t="str">
            <v>Casa</v>
          </cell>
          <cell r="T10255" t="str">
            <v>Caseros</v>
          </cell>
          <cell r="U10255" t="str">
            <v>3 De Febrero</v>
          </cell>
          <cell r="V10255">
            <v>1678</v>
          </cell>
          <cell r="W10255" t="str">
            <v>Gran Buenos Aires</v>
          </cell>
          <cell r="Y10255" t="str">
            <v>SIN CARGO (CABA Y GRAN PARTE DE GBA)</v>
          </cell>
          <cell r="Z10255" t="str">
            <v>Mercado Pago</v>
          </cell>
          <cell r="AD10255">
            <v>43960</v>
          </cell>
          <cell r="AE10255">
            <v>43960</v>
          </cell>
          <cell r="AF10255" t="str">
            <v>ESPATULAS PLASTICO</v>
          </cell>
          <cell r="AG10255" t="str">
            <v>88.94</v>
          </cell>
          <cell r="AH10255">
            <v>1</v>
          </cell>
          <cell r="AI10255" t="str">
            <v>019BA7572BA</v>
          </cell>
          <cell r="AJ10255" t="str">
            <v>Móvil</v>
          </cell>
          <cell r="AK10255" t="str">
            <v>LLEGA EL 12-05 ENTRE 8 Y 17 HORAS !</v>
          </cell>
          <cell r="AL10255">
            <v>1316881278</v>
          </cell>
          <cell r="AM10255">
            <v>193236853</v>
          </cell>
          <cell r="AN10255" t="str">
            <v>Sí</v>
          </cell>
        </row>
        <row r="10256">
          <cell r="A10256">
            <v>168</v>
          </cell>
          <cell r="B10256" t="str">
            <v>melisapdiduch@gmail.com</v>
          </cell>
          <cell r="AF10256" t="str">
            <v>SET MOPA CON BALDE CENTRIFUGADOR</v>
          </cell>
          <cell r="AG10256">
            <v>1399</v>
          </cell>
          <cell r="AH10256">
            <v>1</v>
          </cell>
          <cell r="AI10256" t="str">
            <v>MOPANUEVA</v>
          </cell>
          <cell r="AN10256" t="str">
            <v>Sí</v>
          </cell>
        </row>
        <row r="10257">
          <cell r="A10257">
            <v>167</v>
          </cell>
          <cell r="B10257" t="str">
            <v>farinacamy@gmail.com</v>
          </cell>
          <cell r="C10257">
            <v>43960</v>
          </cell>
          <cell r="D10257" t="str">
            <v>Abierta</v>
          </cell>
          <cell r="E10257" t="str">
            <v>Recibido</v>
          </cell>
          <cell r="F10257" t="str">
            <v>Enviado</v>
          </cell>
          <cell r="G10257" t="str">
            <v>ARS</v>
          </cell>
          <cell r="H10257" t="str">
            <v>514.8</v>
          </cell>
          <cell r="I10257">
            <v>0</v>
          </cell>
          <cell r="J10257">
            <v>0</v>
          </cell>
          <cell r="K10257" t="str">
            <v>514.8</v>
          </cell>
          <cell r="L10257" t="str">
            <v>Camila Farina</v>
          </cell>
          <cell r="M10257">
            <v>38840485</v>
          </cell>
          <cell r="N10257">
            <v>1167451715</v>
          </cell>
          <cell r="O10257" t="str">
            <v>Camila Farina</v>
          </cell>
          <cell r="P10257">
            <v>1167451715</v>
          </cell>
          <cell r="Q10257" t="str">
            <v>Ohiggins (entre bustamante y burelas)</v>
          </cell>
          <cell r="R10257">
            <v>331</v>
          </cell>
          <cell r="S10257" t="str">
            <v>A</v>
          </cell>
          <cell r="T10257" t="str">
            <v>Gerli</v>
          </cell>
          <cell r="U10257" t="str">
            <v>Lanús este</v>
          </cell>
          <cell r="V10257">
            <v>1824</v>
          </cell>
          <cell r="W10257" t="str">
            <v>Gran Buenos Aires</v>
          </cell>
          <cell r="Y10257" t="str">
            <v>SIN CARGO (CABA Y GRAN PARTE DE GBA)</v>
          </cell>
          <cell r="Z10257" t="str">
            <v>Mercado Pago</v>
          </cell>
          <cell r="AD10257">
            <v>43960</v>
          </cell>
          <cell r="AE10257">
            <v>43960</v>
          </cell>
          <cell r="AF10257" t="str">
            <v>MOLDE BUDINERA</v>
          </cell>
          <cell r="AG10257" t="str">
            <v>442.2</v>
          </cell>
          <cell r="AH10257">
            <v>1</v>
          </cell>
          <cell r="AI10257" t="str">
            <v>046BA4829</v>
          </cell>
          <cell r="AJ10257" t="str">
            <v>Móvil</v>
          </cell>
          <cell r="AK10257" t="str">
            <v>LLEGA EL 13-05 ENTRE 8 Y 17 HORAS !</v>
          </cell>
          <cell r="AL10257">
            <v>1316697918</v>
          </cell>
          <cell r="AM10257">
            <v>193143266</v>
          </cell>
          <cell r="AN10257" t="str">
            <v>Sí</v>
          </cell>
        </row>
        <row r="10258">
          <cell r="A10258">
            <v>167</v>
          </cell>
          <cell r="B10258" t="str">
            <v>farinacamy@gmail.com</v>
          </cell>
          <cell r="AF10258" t="str">
            <v>MOLDE RAVIOLES CORAZON</v>
          </cell>
          <cell r="AG10258" t="str">
            <v>72.6</v>
          </cell>
          <cell r="AH10258">
            <v>1</v>
          </cell>
          <cell r="AI10258" t="str">
            <v>DIM2503LU</v>
          </cell>
          <cell r="AN10258" t="str">
            <v>Sí</v>
          </cell>
        </row>
        <row r="10259">
          <cell r="A10259">
            <v>166</v>
          </cell>
          <cell r="B10259" t="str">
            <v>gaby-agustoto@hotmail.com</v>
          </cell>
          <cell r="C10259">
            <v>43960</v>
          </cell>
          <cell r="D10259" t="str">
            <v>Abierta</v>
          </cell>
          <cell r="E10259" t="str">
            <v>Recibido</v>
          </cell>
          <cell r="F10259" t="str">
            <v>Enviado</v>
          </cell>
          <cell r="G10259" t="str">
            <v>ARS</v>
          </cell>
          <cell r="H10259">
            <v>1399</v>
          </cell>
          <cell r="I10259">
            <v>0</v>
          </cell>
          <cell r="J10259">
            <v>0</v>
          </cell>
          <cell r="K10259">
            <v>1399</v>
          </cell>
          <cell r="L10259" t="str">
            <v>Gabriela Maximov</v>
          </cell>
          <cell r="M10259">
            <v>27745394</v>
          </cell>
          <cell r="N10259">
            <v>49890927</v>
          </cell>
          <cell r="O10259" t="str">
            <v>Gabriela Maximov</v>
          </cell>
          <cell r="P10259">
            <v>49890927</v>
          </cell>
          <cell r="Q10259" t="str">
            <v>Justo Antonio Suárez</v>
          </cell>
          <cell r="R10259">
            <v>6602</v>
          </cell>
          <cell r="S10259">
            <v>17</v>
          </cell>
          <cell r="T10259" t="str">
            <v>Mataderos</v>
          </cell>
          <cell r="U10259" t="str">
            <v>Caba</v>
          </cell>
          <cell r="V10259">
            <v>1440</v>
          </cell>
          <cell r="W10259" t="str">
            <v>Capital Federal</v>
          </cell>
          <cell r="Y10259" t="str">
            <v>SIN CARGO (CABA Y GRAN PARTE DE GBA)</v>
          </cell>
          <cell r="Z10259" t="str">
            <v>Mercado Pago</v>
          </cell>
          <cell r="AD10259">
            <v>43960</v>
          </cell>
          <cell r="AE10259">
            <v>43960</v>
          </cell>
          <cell r="AF10259" t="str">
            <v>SET MOPA CON BALDE CENTRIFUGADOR</v>
          </cell>
          <cell r="AG10259">
            <v>1399</v>
          </cell>
          <cell r="AH10259">
            <v>1</v>
          </cell>
          <cell r="AI10259" t="str">
            <v>MOPANUEVA</v>
          </cell>
          <cell r="AJ10259" t="str">
            <v>Móvil</v>
          </cell>
          <cell r="AK10259" t="str">
            <v>LLEGA EL 12-05 ENTRE 9 Y 15 HORAS !</v>
          </cell>
          <cell r="AL10259">
            <v>1316613910</v>
          </cell>
          <cell r="AM10259">
            <v>193033329</v>
          </cell>
          <cell r="AN10259" t="str">
            <v>Sí</v>
          </cell>
        </row>
        <row r="10260">
          <cell r="A10260">
            <v>165</v>
          </cell>
          <cell r="B10260" t="str">
            <v>legales_juliana@hotmail.com</v>
          </cell>
          <cell r="C10260">
            <v>43959</v>
          </cell>
          <cell r="D10260" t="str">
            <v>Abierta</v>
          </cell>
          <cell r="E10260" t="str">
            <v>Recibido</v>
          </cell>
          <cell r="F10260" t="str">
            <v>Enviado</v>
          </cell>
          <cell r="G10260" t="str">
            <v>ARS</v>
          </cell>
          <cell r="H10260">
            <v>1399</v>
          </cell>
          <cell r="I10260">
            <v>0</v>
          </cell>
          <cell r="J10260">
            <v>0</v>
          </cell>
          <cell r="K10260">
            <v>1399</v>
          </cell>
          <cell r="L10260" t="str">
            <v>Juliana Monzon</v>
          </cell>
          <cell r="M10260">
            <v>24290082</v>
          </cell>
          <cell r="N10260">
            <v>1150942643</v>
          </cell>
          <cell r="O10260" t="str">
            <v>Juliana Monzon</v>
          </cell>
          <cell r="P10260">
            <v>1150942643</v>
          </cell>
          <cell r="Q10260" t="str">
            <v>Cmte. Luis Piedrabuena</v>
          </cell>
          <cell r="R10260">
            <v>1727</v>
          </cell>
          <cell r="U10260" t="str">
            <v>Villa Adelina</v>
          </cell>
          <cell r="V10260">
            <v>1607</v>
          </cell>
          <cell r="W10260" t="str">
            <v>Gran Buenos Aires</v>
          </cell>
          <cell r="Y10260" t="str">
            <v>SIN CARGO (CABA Y GRAN PARTE DE GBA)</v>
          </cell>
          <cell r="Z10260" t="str">
            <v>Mercado Pago</v>
          </cell>
          <cell r="AD10260">
            <v>43959</v>
          </cell>
          <cell r="AE10260">
            <v>43960</v>
          </cell>
          <cell r="AF10260" t="str">
            <v>SET MOPA CON BALDE CENTRIFUGADOR</v>
          </cell>
          <cell r="AG10260">
            <v>1399</v>
          </cell>
          <cell r="AH10260">
            <v>1</v>
          </cell>
          <cell r="AI10260" t="str">
            <v>MOPANUEVA</v>
          </cell>
          <cell r="AJ10260" t="str">
            <v>Móvil</v>
          </cell>
          <cell r="AK10260" t="str">
            <v>LLEGA 12-05 ENTRE 8 Y 17 HORAS !</v>
          </cell>
          <cell r="AL10260">
            <v>1316400032</v>
          </cell>
          <cell r="AM10260">
            <v>192861507</v>
          </cell>
          <cell r="AN10260" t="str">
            <v>Sí</v>
          </cell>
        </row>
        <row r="10261">
          <cell r="A10261">
            <v>164</v>
          </cell>
          <cell r="B10261" t="str">
            <v>holaclari@hotmail.com</v>
          </cell>
          <cell r="C10261">
            <v>43959</v>
          </cell>
          <cell r="D10261" t="str">
            <v>Abierta</v>
          </cell>
          <cell r="E10261" t="str">
            <v>Recibido</v>
          </cell>
          <cell r="F10261" t="str">
            <v>Enviado</v>
          </cell>
          <cell r="G10261" t="str">
            <v>ARS</v>
          </cell>
          <cell r="H10261" t="str">
            <v>563.6</v>
          </cell>
          <cell r="I10261">
            <v>0</v>
          </cell>
          <cell r="J10261">
            <v>0</v>
          </cell>
          <cell r="K10261" t="str">
            <v>563.6</v>
          </cell>
          <cell r="L10261" t="str">
            <v>Clara Minnicelli</v>
          </cell>
          <cell r="M10261">
            <v>17635463</v>
          </cell>
          <cell r="N10261">
            <v>1151631684</v>
          </cell>
          <cell r="O10261" t="str">
            <v>Clara Minnicelli</v>
          </cell>
          <cell r="P10261">
            <v>1151631684</v>
          </cell>
          <cell r="Q10261" t="str">
            <v>Vidal</v>
          </cell>
          <cell r="R10261">
            <v>1541</v>
          </cell>
          <cell r="S10261" t="str">
            <v>7°E</v>
          </cell>
          <cell r="U10261" t="str">
            <v>Capital Federal</v>
          </cell>
          <cell r="V10261">
            <v>1426</v>
          </cell>
          <cell r="W10261" t="str">
            <v>Capital Federal</v>
          </cell>
          <cell r="Y10261" t="str">
            <v>SIN CARGO (CABA Y GRAN PARTE DE GBA)</v>
          </cell>
          <cell r="Z10261" t="str">
            <v>Mercado Pago</v>
          </cell>
          <cell r="AD10261">
            <v>43959</v>
          </cell>
          <cell r="AE10261">
            <v>43960</v>
          </cell>
          <cell r="AF10261" t="str">
            <v>MOLDE TARTERA 27 CM DIAM</v>
          </cell>
          <cell r="AG10261" t="str">
            <v>281.8</v>
          </cell>
          <cell r="AH10261">
            <v>2</v>
          </cell>
          <cell r="AI10261" t="str">
            <v>046BA4836 CON EL 15%</v>
          </cell>
          <cell r="AJ10261" t="str">
            <v>Móvil</v>
          </cell>
          <cell r="AK10261" t="str">
            <v>LLEGA 12-05 ENTRE 9 Y 15 HS !</v>
          </cell>
          <cell r="AL10261">
            <v>1316335807</v>
          </cell>
          <cell r="AM10261">
            <v>192830655</v>
          </cell>
          <cell r="AN10261" t="str">
            <v>Sí</v>
          </cell>
        </row>
        <row r="10262">
          <cell r="A10262">
            <v>163</v>
          </cell>
          <cell r="B10262" t="str">
            <v>emaz_83@hotmail.com.ar</v>
          </cell>
          <cell r="C10262">
            <v>43959</v>
          </cell>
          <cell r="D10262" t="str">
            <v>Abierta</v>
          </cell>
          <cell r="E10262" t="str">
            <v>Recibido</v>
          </cell>
          <cell r="F10262" t="str">
            <v>Enviado</v>
          </cell>
          <cell r="G10262" t="str">
            <v>ARS</v>
          </cell>
          <cell r="H10262">
            <v>1399</v>
          </cell>
          <cell r="I10262">
            <v>0</v>
          </cell>
          <cell r="J10262">
            <v>0</v>
          </cell>
          <cell r="K10262">
            <v>1399</v>
          </cell>
          <cell r="L10262" t="str">
            <v>Sabrina Celeste Rossi</v>
          </cell>
          <cell r="M10262">
            <v>33216572</v>
          </cell>
          <cell r="N10262">
            <v>35835545</v>
          </cell>
          <cell r="O10262" t="str">
            <v>Sabrina Celeste Rossi</v>
          </cell>
          <cell r="P10262">
            <v>35835545</v>
          </cell>
          <cell r="Q10262" t="str">
            <v>Bomberos Rosende o Joaquín V. Gonzalez</v>
          </cell>
          <cell r="R10262">
            <v>1654</v>
          </cell>
          <cell r="T10262" t="str">
            <v>Bosques</v>
          </cell>
          <cell r="U10262" t="str">
            <v>Florencio Varela</v>
          </cell>
          <cell r="V10262">
            <v>1888</v>
          </cell>
          <cell r="W10262" t="str">
            <v>Gran Buenos Aires</v>
          </cell>
          <cell r="Y10262" t="str">
            <v>SIN CARGO (CABA Y GRAN PARTE DE GBA)</v>
          </cell>
          <cell r="Z10262" t="str">
            <v>Mercado Pago</v>
          </cell>
          <cell r="AD10262">
            <v>43959</v>
          </cell>
          <cell r="AE10262">
            <v>43960</v>
          </cell>
          <cell r="AF10262" t="str">
            <v>SET MOPA CON BALDE CENTRIFUGADOR</v>
          </cell>
          <cell r="AG10262">
            <v>1399</v>
          </cell>
          <cell r="AH10262">
            <v>1</v>
          </cell>
          <cell r="AI10262" t="str">
            <v>MOPANUEVA</v>
          </cell>
          <cell r="AJ10262" t="str">
            <v>Móvil</v>
          </cell>
          <cell r="AK10262" t="str">
            <v>LLEGA 13-05-20 ENTRE 9 AM Y 17 !</v>
          </cell>
          <cell r="AL10262">
            <v>1316102410</v>
          </cell>
          <cell r="AM10262">
            <v>192716653</v>
          </cell>
          <cell r="AN10262" t="str">
            <v>Sí</v>
          </cell>
        </row>
        <row r="10263">
          <cell r="A10263">
            <v>162</v>
          </cell>
          <cell r="B10263" t="str">
            <v>daianacalvosa@hotmail.com</v>
          </cell>
          <cell r="C10263">
            <v>43959</v>
          </cell>
          <cell r="D10263" t="str">
            <v>Abierta</v>
          </cell>
          <cell r="E10263" t="str">
            <v>Recibido</v>
          </cell>
          <cell r="F10263" t="str">
            <v>Enviado</v>
          </cell>
          <cell r="G10263" t="str">
            <v>ARS</v>
          </cell>
          <cell r="H10263">
            <v>2798</v>
          </cell>
          <cell r="I10263">
            <v>0</v>
          </cell>
          <cell r="J10263">
            <v>0</v>
          </cell>
          <cell r="K10263">
            <v>2798</v>
          </cell>
          <cell r="L10263" t="str">
            <v>Daiana Calvosa</v>
          </cell>
          <cell r="M10263">
            <v>36592636</v>
          </cell>
          <cell r="N10263">
            <v>1167921096</v>
          </cell>
          <cell r="O10263" t="str">
            <v>Daiana Calvosa</v>
          </cell>
          <cell r="P10263">
            <v>1167921096</v>
          </cell>
          <cell r="Q10263" t="str">
            <v>Rio de janeiro</v>
          </cell>
          <cell r="R10263">
            <v>2438</v>
          </cell>
          <cell r="U10263" t="str">
            <v>Lanús Oeste</v>
          </cell>
          <cell r="V10263">
            <v>1824</v>
          </cell>
          <cell r="W10263" t="str">
            <v>Gran Buenos Aires</v>
          </cell>
          <cell r="Y10263" t="str">
            <v>SIN CARGO (CABA Y GRAN PARTE DE GBA)</v>
          </cell>
          <cell r="Z10263" t="str">
            <v>Mercado Pago</v>
          </cell>
          <cell r="AD10263">
            <v>43959</v>
          </cell>
          <cell r="AE10263">
            <v>43960</v>
          </cell>
          <cell r="AF10263" t="str">
            <v>SET MOPA CON BALDE CENTRIFUGADOR</v>
          </cell>
          <cell r="AG10263">
            <v>1399</v>
          </cell>
          <cell r="AH10263">
            <v>2</v>
          </cell>
          <cell r="AI10263" t="str">
            <v>MOPANUEVA</v>
          </cell>
          <cell r="AJ10263" t="str">
            <v>Móvil</v>
          </cell>
          <cell r="AK10263" t="str">
            <v>LLEGA LUNES 11-05 ENTRE 8 Y 17 !</v>
          </cell>
          <cell r="AL10263">
            <v>1315226225</v>
          </cell>
          <cell r="AM10263">
            <v>192444873</v>
          </cell>
          <cell r="AN10263" t="str">
            <v>Sí</v>
          </cell>
        </row>
        <row r="10264">
          <cell r="A10264">
            <v>161</v>
          </cell>
          <cell r="B10264" t="str">
            <v>arq.amercado@gmail.com</v>
          </cell>
          <cell r="C10264">
            <v>43959</v>
          </cell>
          <cell r="D10264" t="str">
            <v>Abierta</v>
          </cell>
          <cell r="E10264" t="str">
            <v>Recibido</v>
          </cell>
          <cell r="F10264" t="str">
            <v>Enviado</v>
          </cell>
          <cell r="G10264" t="str">
            <v>ARS</v>
          </cell>
          <cell r="H10264">
            <v>1399</v>
          </cell>
          <cell r="I10264">
            <v>0</v>
          </cell>
          <cell r="J10264">
            <v>0</v>
          </cell>
          <cell r="K10264">
            <v>1399</v>
          </cell>
          <cell r="L10264" t="str">
            <v>Andrea Mercado</v>
          </cell>
          <cell r="M10264">
            <v>25250984</v>
          </cell>
          <cell r="N10264">
            <v>1150510296</v>
          </cell>
          <cell r="O10264" t="str">
            <v>Andrea Mercado</v>
          </cell>
          <cell r="P10264">
            <v>1150510296</v>
          </cell>
          <cell r="Q10264" t="str">
            <v>Holmberg</v>
          </cell>
          <cell r="R10264">
            <v>2661</v>
          </cell>
          <cell r="S10264">
            <v>210</v>
          </cell>
          <cell r="T10264" t="str">
            <v>Coghlan</v>
          </cell>
          <cell r="U10264" t="str">
            <v>Caba</v>
          </cell>
          <cell r="V10264">
            <v>1430</v>
          </cell>
          <cell r="W10264" t="str">
            <v>Capital Federal</v>
          </cell>
          <cell r="Y10264" t="str">
            <v>SIN CARGO (CABA Y GRAN PARTE DE GBA)</v>
          </cell>
          <cell r="Z10264" t="str">
            <v>Mercado Pago</v>
          </cell>
          <cell r="AD10264">
            <v>43959</v>
          </cell>
          <cell r="AE10264">
            <v>43960</v>
          </cell>
          <cell r="AF10264" t="str">
            <v>SET MOPA CON BALDE CENTRIFUGADOR</v>
          </cell>
          <cell r="AG10264">
            <v>1399</v>
          </cell>
          <cell r="AH10264">
            <v>1</v>
          </cell>
          <cell r="AI10264" t="str">
            <v>MOPANUEVA</v>
          </cell>
          <cell r="AJ10264" t="str">
            <v>Móvil</v>
          </cell>
          <cell r="AK10264" t="str">
            <v>LLEGA LUNES 11-05 ENTRE 8 Y 15 !</v>
          </cell>
          <cell r="AL10264">
            <v>1315195617</v>
          </cell>
          <cell r="AM10264">
            <v>192085728</v>
          </cell>
          <cell r="AN10264" t="str">
            <v>Sí</v>
          </cell>
        </row>
        <row r="10265">
          <cell r="A10265">
            <v>160</v>
          </cell>
          <cell r="B10265" t="str">
            <v>garellomariapaula@gmail.com</v>
          </cell>
          <cell r="C10265">
            <v>43959</v>
          </cell>
          <cell r="D10265" t="str">
            <v>Abierta</v>
          </cell>
          <cell r="E10265" t="str">
            <v>Recibido</v>
          </cell>
          <cell r="F10265" t="str">
            <v>Enviado</v>
          </cell>
          <cell r="G10265" t="str">
            <v>ARS</v>
          </cell>
          <cell r="H10265">
            <v>1399</v>
          </cell>
          <cell r="I10265">
            <v>0</v>
          </cell>
          <cell r="J10265">
            <v>0</v>
          </cell>
          <cell r="K10265">
            <v>1399</v>
          </cell>
          <cell r="L10265" t="str">
            <v>Paula Garello</v>
          </cell>
          <cell r="M10265">
            <v>2105986</v>
          </cell>
          <cell r="N10265">
            <v>40705286</v>
          </cell>
          <cell r="O10265" t="str">
            <v>Paula Garello</v>
          </cell>
          <cell r="P10265">
            <v>40705286</v>
          </cell>
          <cell r="Q10265" t="str">
            <v>Pedro Moran</v>
          </cell>
          <cell r="R10265">
            <v>3390</v>
          </cell>
          <cell r="T10265" t="str">
            <v>Villa devoto</v>
          </cell>
          <cell r="U10265" t="str">
            <v>Cap</v>
          </cell>
          <cell r="V10265">
            <v>1419</v>
          </cell>
          <cell r="W10265" t="str">
            <v>Capital Federal</v>
          </cell>
          <cell r="Y10265" t="str">
            <v>SIN CARGO (CABA Y GRAN PARTE DE GBA)</v>
          </cell>
          <cell r="Z10265" t="str">
            <v>Mercado Pago</v>
          </cell>
          <cell r="AC10265" t="str">
            <v>ES PARA UN REGALO  DE CUMPLEAÑOS DEBE LLEGAR MAÑANA 09/05</v>
          </cell>
          <cell r="AD10265">
            <v>43959</v>
          </cell>
          <cell r="AE10265">
            <v>43960</v>
          </cell>
          <cell r="AF10265" t="str">
            <v>SET MOPA CON BALDE CENTRIFUGADOR</v>
          </cell>
          <cell r="AG10265">
            <v>1399</v>
          </cell>
          <cell r="AH10265">
            <v>1</v>
          </cell>
          <cell r="AI10265" t="str">
            <v>MOPANUEVA</v>
          </cell>
          <cell r="AJ10265" t="str">
            <v>Móvil</v>
          </cell>
          <cell r="AK10265" t="str">
            <v xml:space="preserve">LLEGO HOY 9-5-20 </v>
          </cell>
          <cell r="AL10265">
            <v>1315181672</v>
          </cell>
          <cell r="AM10265">
            <v>192432041</v>
          </cell>
          <cell r="AN10265" t="str">
            <v>Sí</v>
          </cell>
        </row>
        <row r="10266">
          <cell r="A10266">
            <v>159</v>
          </cell>
          <cell r="B10266" t="str">
            <v>holaclari@hotmail.com</v>
          </cell>
          <cell r="C10266">
            <v>43959</v>
          </cell>
          <cell r="D10266" t="str">
            <v>Abierta</v>
          </cell>
          <cell r="E10266" t="str">
            <v>Recibido</v>
          </cell>
          <cell r="F10266" t="str">
            <v>Enviado</v>
          </cell>
          <cell r="G10266" t="str">
            <v>ARS</v>
          </cell>
          <cell r="H10266">
            <v>1399</v>
          </cell>
          <cell r="I10266">
            <v>0</v>
          </cell>
          <cell r="J10266">
            <v>0</v>
          </cell>
          <cell r="K10266">
            <v>1399</v>
          </cell>
          <cell r="L10266" t="str">
            <v>Clara Minnicelli</v>
          </cell>
          <cell r="M10266">
            <v>17635463</v>
          </cell>
          <cell r="N10266">
            <v>1151631684</v>
          </cell>
          <cell r="O10266" t="str">
            <v>Clara Minnicelli</v>
          </cell>
          <cell r="P10266">
            <v>1151631684</v>
          </cell>
          <cell r="Q10266" t="str">
            <v>Vidal</v>
          </cell>
          <cell r="R10266">
            <v>1541</v>
          </cell>
          <cell r="S10266" t="str">
            <v>7 E</v>
          </cell>
          <cell r="U10266" t="str">
            <v>Capital Federal</v>
          </cell>
          <cell r="V10266">
            <v>1426</v>
          </cell>
          <cell r="W10266" t="str">
            <v>Capital Federal</v>
          </cell>
          <cell r="Y10266" t="str">
            <v>SIN CARGO (CABA Y GRAN PARTE DE GBA)</v>
          </cell>
          <cell r="Z10266" t="str">
            <v>Mercado Pago</v>
          </cell>
          <cell r="AC10266" t="str">
            <v>EL ENVÍO SE PUEDE RECIBIR LUEGO DE LAS 13 HS NO HAY GENTE ANTES</v>
          </cell>
          <cell r="AD10266">
            <v>43959</v>
          </cell>
          <cell r="AE10266">
            <v>43960</v>
          </cell>
          <cell r="AF10266" t="str">
            <v>SET MOPA CON BALDE CENTRIFUGADOR</v>
          </cell>
          <cell r="AG10266">
            <v>1399</v>
          </cell>
          <cell r="AH10266">
            <v>1</v>
          </cell>
          <cell r="AI10266" t="str">
            <v>MOPANUEVA</v>
          </cell>
          <cell r="AJ10266" t="str">
            <v>Móvil</v>
          </cell>
          <cell r="AK10266" t="str">
            <v>LLEGA LUNES 11-05 ENTRE 8 Y 15 !</v>
          </cell>
          <cell r="AL10266">
            <v>1315027438</v>
          </cell>
          <cell r="AM10266">
            <v>192383474</v>
          </cell>
          <cell r="AN10266" t="str">
            <v>Sí</v>
          </cell>
        </row>
        <row r="10267">
          <cell r="A10267">
            <v>158</v>
          </cell>
          <cell r="B10267" t="str">
            <v>silhouary@yahoo.com.ar</v>
          </cell>
          <cell r="C10267">
            <v>43958</v>
          </cell>
          <cell r="D10267" t="str">
            <v>Abierta</v>
          </cell>
          <cell r="E10267" t="str">
            <v>Recibido</v>
          </cell>
          <cell r="F10267" t="str">
            <v>Enviado</v>
          </cell>
          <cell r="G10267" t="str">
            <v>ARS</v>
          </cell>
          <cell r="H10267">
            <v>1399</v>
          </cell>
          <cell r="I10267">
            <v>0</v>
          </cell>
          <cell r="J10267">
            <v>0</v>
          </cell>
          <cell r="K10267">
            <v>1399</v>
          </cell>
          <cell r="L10267" t="str">
            <v>Silvina Alejandra Houary</v>
          </cell>
          <cell r="M10267">
            <v>16063849</v>
          </cell>
          <cell r="N10267">
            <v>111540767749</v>
          </cell>
          <cell r="O10267" t="str">
            <v>Silvina Alejandra houary</v>
          </cell>
          <cell r="P10267">
            <v>111540767749</v>
          </cell>
          <cell r="Q10267" t="str">
            <v>Victor Hugo</v>
          </cell>
          <cell r="R10267">
            <v>43</v>
          </cell>
          <cell r="U10267" t="str">
            <v>Wilde</v>
          </cell>
          <cell r="V10267">
            <v>1875</v>
          </cell>
          <cell r="W10267" t="str">
            <v>Gran Buenos Aires</v>
          </cell>
          <cell r="Y10267" t="str">
            <v>A CARGO DE BIG DECO DESIGN</v>
          </cell>
          <cell r="Z10267" t="str">
            <v>Mercado Pago</v>
          </cell>
          <cell r="AD10267">
            <v>43958</v>
          </cell>
          <cell r="AE10267">
            <v>43959</v>
          </cell>
          <cell r="AF10267" t="str">
            <v>SET MOPA CON BALDE CENTRIFUGADOR</v>
          </cell>
          <cell r="AG10267">
            <v>1399</v>
          </cell>
          <cell r="AH10267">
            <v>1</v>
          </cell>
          <cell r="AI10267" t="str">
            <v>MOPANUEVA</v>
          </cell>
          <cell r="AJ10267" t="str">
            <v>Web</v>
          </cell>
          <cell r="AK10267" t="str">
            <v>LLEGA 08-05 ENTRE 8 Y 17!</v>
          </cell>
          <cell r="AL10267">
            <v>1313557404</v>
          </cell>
          <cell r="AM10267">
            <v>191704526</v>
          </cell>
          <cell r="AN10267" t="str">
            <v>Sí</v>
          </cell>
        </row>
        <row r="10268">
          <cell r="A10268">
            <v>157</v>
          </cell>
          <cell r="B10268" t="str">
            <v>silhouary@yahoo.com.ar</v>
          </cell>
          <cell r="C10268">
            <v>43958</v>
          </cell>
          <cell r="D10268" t="str">
            <v>Abierta</v>
          </cell>
          <cell r="E10268" t="str">
            <v>Recibido</v>
          </cell>
          <cell r="F10268" t="str">
            <v>Enviado</v>
          </cell>
          <cell r="G10268" t="str">
            <v>ARS</v>
          </cell>
          <cell r="H10268" t="str">
            <v>2104.51</v>
          </cell>
          <cell r="I10268">
            <v>0</v>
          </cell>
          <cell r="J10268">
            <v>0</v>
          </cell>
          <cell r="K10268" t="str">
            <v>2104.51</v>
          </cell>
          <cell r="L10268" t="str">
            <v>Silvina Alejandra Houary</v>
          </cell>
          <cell r="M10268">
            <v>16063849</v>
          </cell>
          <cell r="N10268">
            <v>111540767749</v>
          </cell>
          <cell r="O10268" t="str">
            <v>Silvina Alejandra houary</v>
          </cell>
          <cell r="P10268">
            <v>111540767749</v>
          </cell>
          <cell r="Q10268" t="str">
            <v>Victor Hugo</v>
          </cell>
          <cell r="R10268">
            <v>43</v>
          </cell>
          <cell r="U10268" t="str">
            <v>Wilde</v>
          </cell>
          <cell r="V10268">
            <v>1875</v>
          </cell>
          <cell r="W10268" t="str">
            <v>Gran Buenos Aires</v>
          </cell>
          <cell r="Y10268" t="str">
            <v>A CARGO DE BIG DECO DESIGN</v>
          </cell>
          <cell r="Z10268" t="str">
            <v>Mercado Pago</v>
          </cell>
          <cell r="AB10268" t="str">
            <v>Cubetera color rojo.</v>
          </cell>
          <cell r="AD10268">
            <v>43958</v>
          </cell>
          <cell r="AE10268">
            <v>43959</v>
          </cell>
          <cell r="AF10268" t="str">
            <v>CUBETERA COLORES SURTIDOS 27.5CM X 9.5 CM</v>
          </cell>
          <cell r="AG10268" t="str">
            <v>728.22</v>
          </cell>
          <cell r="AH10268">
            <v>1</v>
          </cell>
          <cell r="AI10268" t="str">
            <v>Q010</v>
          </cell>
          <cell r="AJ10268" t="str">
            <v>Web</v>
          </cell>
          <cell r="AK10268" t="str">
            <v>LLEGA 08-05 ENTRE 8 Y 17!</v>
          </cell>
          <cell r="AL10268">
            <v>1313342891</v>
          </cell>
          <cell r="AM10268">
            <v>191642258</v>
          </cell>
          <cell r="AN10268" t="str">
            <v>Sí</v>
          </cell>
        </row>
        <row r="10269">
          <cell r="A10269">
            <v>157</v>
          </cell>
          <cell r="B10269" t="str">
            <v>silhouary@yahoo.com.ar</v>
          </cell>
          <cell r="AF10269" t="str">
            <v>RALLADOR LDE CITTRICOS LARGO C/MANGO PROTECTOR</v>
          </cell>
          <cell r="AG10269" t="str">
            <v>652.29</v>
          </cell>
          <cell r="AH10269">
            <v>1</v>
          </cell>
          <cell r="AI10269" t="str">
            <v>046BA6854</v>
          </cell>
          <cell r="AN10269" t="str">
            <v>Sí</v>
          </cell>
        </row>
        <row r="10270">
          <cell r="A10270">
            <v>157</v>
          </cell>
          <cell r="B10270" t="str">
            <v>silhouary@yahoo.com.ar</v>
          </cell>
          <cell r="AF10270" t="str">
            <v>MOLDE TARTERA 27 CM DIAM</v>
          </cell>
          <cell r="AG10270" t="str">
            <v>281.8</v>
          </cell>
          <cell r="AH10270">
            <v>1</v>
          </cell>
          <cell r="AI10270" t="str">
            <v>046BA4836 CON EL 15%</v>
          </cell>
          <cell r="AN10270" t="str">
            <v>Sí</v>
          </cell>
        </row>
        <row r="10271">
          <cell r="A10271">
            <v>157</v>
          </cell>
          <cell r="B10271" t="str">
            <v>silhouary@yahoo.com.ar</v>
          </cell>
          <cell r="AF10271" t="str">
            <v>MOLDE BUDINERA</v>
          </cell>
          <cell r="AG10271" t="str">
            <v>442.2</v>
          </cell>
          <cell r="AH10271">
            <v>1</v>
          </cell>
          <cell r="AI10271" t="str">
            <v>046BA4829</v>
          </cell>
          <cell r="AN10271" t="str">
            <v>Sí</v>
          </cell>
        </row>
        <row r="10272">
          <cell r="A10272">
            <v>156</v>
          </cell>
          <cell r="B10272" t="str">
            <v>sihouary@yahoo.com.ar</v>
          </cell>
          <cell r="C10272">
            <v>43958</v>
          </cell>
          <cell r="D10272" t="str">
            <v>Cancelada</v>
          </cell>
          <cell r="E10272" t="str">
            <v>Pendiente</v>
          </cell>
          <cell r="F10272" t="str">
            <v>No está empaquetado</v>
          </cell>
          <cell r="G10272" t="str">
            <v>ARS</v>
          </cell>
          <cell r="H10272" t="str">
            <v>2104.51</v>
          </cell>
          <cell r="I10272">
            <v>0</v>
          </cell>
          <cell r="J10272">
            <v>0</v>
          </cell>
          <cell r="K10272" t="str">
            <v>2104.51</v>
          </cell>
          <cell r="L10272" t="str">
            <v>Silvina Alejandra Houary</v>
          </cell>
          <cell r="M10272">
            <v>16063849</v>
          </cell>
          <cell r="N10272">
            <v>111540767749</v>
          </cell>
          <cell r="O10272" t="str">
            <v>Silvina Alejandra houary</v>
          </cell>
          <cell r="P10272">
            <v>111540767749</v>
          </cell>
          <cell r="Q10272" t="str">
            <v>Victor Hugo</v>
          </cell>
          <cell r="R10272">
            <v>43</v>
          </cell>
          <cell r="U10272" t="str">
            <v>Wilde</v>
          </cell>
          <cell r="V10272">
            <v>1875</v>
          </cell>
          <cell r="W10272" t="str">
            <v>Gran Buenos Aires</v>
          </cell>
          <cell r="Y10272" t="str">
            <v>A CARGO DE BIG DECO DESIGN</v>
          </cell>
          <cell r="Z10272" t="str">
            <v>Mercado Pago</v>
          </cell>
          <cell r="AF10272" t="str">
            <v>CUBETERA COLORES SURTIDOS 27.5CM X 9.5 CM</v>
          </cell>
          <cell r="AG10272" t="str">
            <v>728.22</v>
          </cell>
          <cell r="AH10272">
            <v>1</v>
          </cell>
          <cell r="AI10272" t="str">
            <v>Q010</v>
          </cell>
          <cell r="AJ10272" t="str">
            <v>Web</v>
          </cell>
          <cell r="AK10272" t="str">
            <v/>
          </cell>
          <cell r="AL10272">
            <v>1313301886</v>
          </cell>
          <cell r="AM10272">
            <v>191620893</v>
          </cell>
          <cell r="AN10272" t="str">
            <v>Sí</v>
          </cell>
        </row>
        <row r="10273">
          <cell r="A10273">
            <v>156</v>
          </cell>
          <cell r="B10273" t="str">
            <v>sihouary@yahoo.com.ar</v>
          </cell>
          <cell r="AF10273" t="str">
            <v>RALLADOR LDE CITTRICOS LARGO C/MANGO PROTECTOR</v>
          </cell>
          <cell r="AG10273" t="str">
            <v>652.29</v>
          </cell>
          <cell r="AH10273">
            <v>1</v>
          </cell>
          <cell r="AI10273" t="str">
            <v>046BA6854</v>
          </cell>
          <cell r="AN10273" t="str">
            <v>Sí</v>
          </cell>
        </row>
        <row r="10274">
          <cell r="A10274">
            <v>156</v>
          </cell>
          <cell r="B10274" t="str">
            <v>sihouary@yahoo.com.ar</v>
          </cell>
          <cell r="AF10274" t="str">
            <v>MOLDE TARTERA 27 CM DIAM</v>
          </cell>
          <cell r="AG10274" t="str">
            <v>281.8</v>
          </cell>
          <cell r="AH10274">
            <v>1</v>
          </cell>
          <cell r="AI10274" t="str">
            <v>046BA4836 CON EL 15%</v>
          </cell>
          <cell r="AN10274" t="str">
            <v>Sí</v>
          </cell>
        </row>
        <row r="10275">
          <cell r="A10275">
            <v>156</v>
          </cell>
          <cell r="B10275" t="str">
            <v>sihouary@yahoo.com.ar</v>
          </cell>
          <cell r="AF10275" t="str">
            <v>MOLDE BUDINERA</v>
          </cell>
          <cell r="AG10275" t="str">
            <v>442.2</v>
          </cell>
          <cell r="AH10275">
            <v>1</v>
          </cell>
          <cell r="AI10275" t="str">
            <v>046BA4829</v>
          </cell>
          <cell r="AN10275" t="str">
            <v>Sí</v>
          </cell>
        </row>
        <row r="10276">
          <cell r="A10276">
            <v>155</v>
          </cell>
          <cell r="B10276" t="str">
            <v>betu12@hotmail.com</v>
          </cell>
          <cell r="C10276">
            <v>43957</v>
          </cell>
          <cell r="D10276" t="str">
            <v>Abierta</v>
          </cell>
          <cell r="E10276" t="str">
            <v>Recibido</v>
          </cell>
          <cell r="F10276" t="str">
            <v>Enviado</v>
          </cell>
          <cell r="G10276" t="str">
            <v>ARS</v>
          </cell>
          <cell r="H10276" t="str">
            <v>3589.29</v>
          </cell>
          <cell r="I10276">
            <v>0</v>
          </cell>
          <cell r="J10276">
            <v>1015</v>
          </cell>
          <cell r="K10276" t="str">
            <v>4604.29</v>
          </cell>
          <cell r="L10276" t="str">
            <v>Betina sinagra</v>
          </cell>
          <cell r="M10276">
            <v>28392194</v>
          </cell>
          <cell r="N10276">
            <v>3415613602</v>
          </cell>
          <cell r="O10276" t="str">
            <v>Betina sinagra</v>
          </cell>
          <cell r="P10276">
            <v>3415613602</v>
          </cell>
          <cell r="Q10276" t="str">
            <v>Rioja</v>
          </cell>
          <cell r="R10276">
            <v>3911</v>
          </cell>
          <cell r="S10276" t="str">
            <v>Piso 3 dto B</v>
          </cell>
          <cell r="T10276" t="str">
            <v>Echesortu</v>
          </cell>
          <cell r="U10276" t="str">
            <v>Rosario</v>
          </cell>
          <cell r="V10276">
            <v>2000</v>
          </cell>
          <cell r="W10276" t="str">
            <v>Santa Fe</v>
          </cell>
          <cell r="Y10276" t="str">
            <v>Correo Argentino - Encomienda Prioritaria</v>
          </cell>
          <cell r="Z10276" t="str">
            <v>Mercado Pago</v>
          </cell>
          <cell r="AD10276">
            <v>43957</v>
          </cell>
          <cell r="AE10276">
            <v>43957</v>
          </cell>
          <cell r="AF10276" t="str">
            <v>PARRILLA PORTATIL PLEGABLE</v>
          </cell>
          <cell r="AG10276" t="str">
            <v>3589.29</v>
          </cell>
          <cell r="AH10276">
            <v>1</v>
          </cell>
          <cell r="AI10276" t="str">
            <v>093PA7070</v>
          </cell>
          <cell r="AJ10276" t="str">
            <v>Móvil</v>
          </cell>
          <cell r="AK10276" t="str">
            <v>SALE HOY 06-05 DE 14 A 17 AL CORREO</v>
          </cell>
          <cell r="AL10276">
            <v>1308419683</v>
          </cell>
          <cell r="AM10276">
            <v>190647918</v>
          </cell>
          <cell r="AN10276" t="str">
            <v>Sí</v>
          </cell>
        </row>
        <row r="10277">
          <cell r="A10277">
            <v>154</v>
          </cell>
          <cell r="B10277" t="str">
            <v>yami-add@hotmail.com</v>
          </cell>
          <cell r="C10277">
            <v>43956</v>
          </cell>
          <cell r="D10277" t="str">
            <v>Abierta</v>
          </cell>
          <cell r="E10277" t="str">
            <v>Recibido</v>
          </cell>
          <cell r="F10277" t="str">
            <v>Enviado</v>
          </cell>
          <cell r="G10277" t="str">
            <v>ARS</v>
          </cell>
          <cell r="H10277" t="str">
            <v>1516.41</v>
          </cell>
          <cell r="I10277">
            <v>0</v>
          </cell>
          <cell r="J10277">
            <v>0</v>
          </cell>
          <cell r="K10277" t="str">
            <v>1516.39</v>
          </cell>
          <cell r="L10277" t="str">
            <v>Yamila Addario</v>
          </cell>
          <cell r="M10277">
            <v>33607065</v>
          </cell>
          <cell r="N10277">
            <v>1162703753</v>
          </cell>
          <cell r="O10277" t="str">
            <v>Yamila Addario</v>
          </cell>
          <cell r="P10277">
            <v>1162703753</v>
          </cell>
          <cell r="Q10277" t="str">
            <v>Victor hugo</v>
          </cell>
          <cell r="R10277">
            <v>150</v>
          </cell>
          <cell r="S10277">
            <v>1</v>
          </cell>
          <cell r="T10277" t="str">
            <v>Wilde</v>
          </cell>
          <cell r="U10277" t="str">
            <v>Avellaneda</v>
          </cell>
          <cell r="V10277">
            <v>1875</v>
          </cell>
          <cell r="W10277" t="str">
            <v>Gran Buenos Aires</v>
          </cell>
          <cell r="Y10277" t="str">
            <v>A CARGO DE BIG DECO DESIGN</v>
          </cell>
          <cell r="Z10277" t="str">
            <v>Mercado Pago</v>
          </cell>
          <cell r="AD10277">
            <v>43956</v>
          </cell>
          <cell r="AE10277">
            <v>43957</v>
          </cell>
          <cell r="AF10277" t="str">
            <v>BOWL CAPACIDAD 2.5 LTS</v>
          </cell>
          <cell r="AG10277" t="str">
            <v>216.7</v>
          </cell>
          <cell r="AH10277">
            <v>1</v>
          </cell>
          <cell r="AI10277" t="str">
            <v>BP02001</v>
          </cell>
          <cell r="AJ10277" t="str">
            <v>Móvil</v>
          </cell>
          <cell r="AK10277" t="str">
            <v>LLEGA 7-05 ENTRA 8 Y 17 !</v>
          </cell>
          <cell r="AL10277">
            <v>1307888336</v>
          </cell>
          <cell r="AM10277">
            <v>190277375</v>
          </cell>
          <cell r="AN10277" t="str">
            <v>Sí</v>
          </cell>
        </row>
        <row r="10278">
          <cell r="A10278">
            <v>154</v>
          </cell>
          <cell r="B10278" t="str">
            <v>yami-add@hotmail.com</v>
          </cell>
          <cell r="AF10278" t="str">
            <v>ESPATULAS PLASTICO</v>
          </cell>
          <cell r="AG10278" t="str">
            <v>88.94</v>
          </cell>
          <cell r="AH10278">
            <v>1</v>
          </cell>
          <cell r="AI10278" t="str">
            <v>019BA7572BA</v>
          </cell>
          <cell r="AN10278" t="str">
            <v>Sí</v>
          </cell>
        </row>
        <row r="10279">
          <cell r="A10279">
            <v>154</v>
          </cell>
          <cell r="B10279" t="str">
            <v>yami-add@hotmail.com</v>
          </cell>
          <cell r="AF10279" t="str">
            <v>INFUSOR DE TE ACERO INX. 16 CM LARGO</v>
          </cell>
          <cell r="AG10279" t="str">
            <v>140.86</v>
          </cell>
          <cell r="AH10279">
            <v>1</v>
          </cell>
          <cell r="AI10279" t="str">
            <v>BA4795</v>
          </cell>
          <cell r="AN10279" t="str">
            <v>Sí</v>
          </cell>
        </row>
        <row r="10280">
          <cell r="A10280">
            <v>154</v>
          </cell>
          <cell r="B10280" t="str">
            <v>yami-add@hotmail.com</v>
          </cell>
          <cell r="AF10280" t="str">
            <v>TIMER HUEVOS</v>
          </cell>
          <cell r="AG10280" t="str">
            <v>489.12</v>
          </cell>
          <cell r="AH10280">
            <v>1</v>
          </cell>
          <cell r="AI10280" t="str">
            <v>BA8192</v>
          </cell>
          <cell r="AN10280" t="str">
            <v>Sí</v>
          </cell>
        </row>
        <row r="10281">
          <cell r="A10281">
            <v>154</v>
          </cell>
          <cell r="B10281" t="str">
            <v>yami-add@hotmail.com</v>
          </cell>
          <cell r="AF10281" t="str">
            <v>CUCHILLO CERAMICA 20</v>
          </cell>
          <cell r="AG10281" t="str">
            <v>580.79</v>
          </cell>
          <cell r="AH10281">
            <v>1</v>
          </cell>
          <cell r="AI10281" t="str">
            <v>046BA8187</v>
          </cell>
          <cell r="AN10281" t="str">
            <v>Sí</v>
          </cell>
        </row>
        <row r="10282">
          <cell r="A10282">
            <v>153</v>
          </cell>
          <cell r="B10282" t="str">
            <v>judagafra@hotmail.com</v>
          </cell>
          <cell r="C10282">
            <v>43956</v>
          </cell>
          <cell r="D10282" t="str">
            <v>Abierta</v>
          </cell>
          <cell r="E10282" t="str">
            <v>Recibido</v>
          </cell>
          <cell r="F10282" t="str">
            <v>Enviado</v>
          </cell>
          <cell r="G10282" t="str">
            <v>ARS</v>
          </cell>
          <cell r="H10282" t="str">
            <v>2955.8</v>
          </cell>
          <cell r="I10282">
            <v>0</v>
          </cell>
          <cell r="J10282">
            <v>0</v>
          </cell>
          <cell r="K10282" t="str">
            <v>2955.8</v>
          </cell>
          <cell r="L10282" t="str">
            <v>Juliana Maldonado</v>
          </cell>
          <cell r="M10282">
            <v>20064960</v>
          </cell>
          <cell r="N10282">
            <v>55630784</v>
          </cell>
          <cell r="O10282" t="str">
            <v>Juliana maldonado</v>
          </cell>
          <cell r="P10282">
            <v>55630784</v>
          </cell>
          <cell r="Q10282" t="str">
            <v>Falucho</v>
          </cell>
          <cell r="R10282">
            <v>2389</v>
          </cell>
          <cell r="U10282" t="str">
            <v>Rafael Calzada</v>
          </cell>
          <cell r="V10282">
            <v>1847</v>
          </cell>
          <cell r="W10282" t="str">
            <v>Gran Buenos Aires</v>
          </cell>
          <cell r="Y10282" t="str">
            <v>A CARGO DE BIG DECO DESIGN</v>
          </cell>
          <cell r="Z10282" t="str">
            <v>Mercado Pago</v>
          </cell>
          <cell r="AD10282">
            <v>43956</v>
          </cell>
          <cell r="AE10282">
            <v>43957</v>
          </cell>
          <cell r="AF10282" t="str">
            <v>BOTELLA ESTAMPA PERMANENTE</v>
          </cell>
          <cell r="AG10282" t="str">
            <v>126.5</v>
          </cell>
          <cell r="AH10282">
            <v>1</v>
          </cell>
          <cell r="AI10282" t="str">
            <v>BOTEST</v>
          </cell>
          <cell r="AJ10282" t="str">
            <v>Web</v>
          </cell>
          <cell r="AK10282" t="str">
            <v>LLEGA 7-05 ENTRA 8 Y 17 !</v>
          </cell>
          <cell r="AL10282">
            <v>1307044424</v>
          </cell>
          <cell r="AM10282">
            <v>189981498</v>
          </cell>
          <cell r="AN10282" t="str">
            <v>Sí</v>
          </cell>
        </row>
        <row r="10283">
          <cell r="A10283">
            <v>153</v>
          </cell>
          <cell r="B10283" t="str">
            <v>judagafra@hotmail.com</v>
          </cell>
          <cell r="AF10283" t="str">
            <v>CORTINA DE BAÑO GRIS 180 X 180 CM</v>
          </cell>
          <cell r="AG10283" t="str">
            <v>1122.86</v>
          </cell>
          <cell r="AH10283">
            <v>1</v>
          </cell>
          <cell r="AI10283" t="str">
            <v>AB7340</v>
          </cell>
          <cell r="AN10283" t="str">
            <v>Sí</v>
          </cell>
        </row>
        <row r="10284">
          <cell r="A10284">
            <v>153</v>
          </cell>
          <cell r="B10284" t="str">
            <v>judagafra@hotmail.com</v>
          </cell>
          <cell r="AF10284" t="str">
            <v>SECADOR DE VIDRIOS 4 COLORES 29 X 3 X 30 CM</v>
          </cell>
          <cell r="AG10284" t="str">
            <v>307.44</v>
          </cell>
          <cell r="AH10284">
            <v>1</v>
          </cell>
          <cell r="AI10284" t="str">
            <v>LI6696</v>
          </cell>
          <cell r="AN10284" t="str">
            <v>Sí</v>
          </cell>
        </row>
        <row r="10285">
          <cell r="A10285">
            <v>153</v>
          </cell>
          <cell r="B10285" t="str">
            <v>judagafra@hotmail.com</v>
          </cell>
          <cell r="AF10285" t="str">
            <v>SET MOPA CON BALDE CENTRIFUGADOR</v>
          </cell>
          <cell r="AG10285">
            <v>1399</v>
          </cell>
          <cell r="AH10285">
            <v>1</v>
          </cell>
          <cell r="AI10285" t="str">
            <v>MOPANUEVA</v>
          </cell>
          <cell r="AN10285" t="str">
            <v>Sí</v>
          </cell>
        </row>
        <row r="10286">
          <cell r="A10286">
            <v>152</v>
          </cell>
          <cell r="B10286" t="str">
            <v>info.huellasnegras@gmail.com</v>
          </cell>
          <cell r="C10286">
            <v>43956</v>
          </cell>
          <cell r="D10286" t="str">
            <v>Abierta</v>
          </cell>
          <cell r="E10286" t="str">
            <v>Recibido</v>
          </cell>
          <cell r="F10286" t="str">
            <v>Enviado</v>
          </cell>
          <cell r="G10286" t="str">
            <v>ARS</v>
          </cell>
          <cell r="H10286">
            <v>804</v>
          </cell>
          <cell r="I10286">
            <v>0</v>
          </cell>
          <cell r="J10286">
            <v>0</v>
          </cell>
          <cell r="K10286">
            <v>804</v>
          </cell>
          <cell r="L10286" t="str">
            <v>María Eugenia Barbarito</v>
          </cell>
          <cell r="M10286">
            <v>18315829</v>
          </cell>
          <cell r="N10286">
            <v>51394093</v>
          </cell>
          <cell r="O10286" t="str">
            <v>María Eugenia Barbarito</v>
          </cell>
          <cell r="P10286">
            <v>51394093</v>
          </cell>
          <cell r="Q10286" t="str">
            <v>Pedro Morán</v>
          </cell>
          <cell r="R10286">
            <v>4922</v>
          </cell>
          <cell r="T10286" t="str">
            <v>CABA</v>
          </cell>
          <cell r="U10286" t="str">
            <v>Caba</v>
          </cell>
          <cell r="V10286">
            <v>1419</v>
          </cell>
          <cell r="W10286" t="str">
            <v>Capital Federal</v>
          </cell>
          <cell r="Y10286" t="str">
            <v>A CARGO DE BIG DECO DESIGN</v>
          </cell>
          <cell r="Z10286" t="str">
            <v>Mercado Pago</v>
          </cell>
          <cell r="AD10286">
            <v>43956</v>
          </cell>
          <cell r="AE10286">
            <v>43957</v>
          </cell>
          <cell r="AF10286" t="str">
            <v>MOLDE BUDINERA</v>
          </cell>
          <cell r="AG10286">
            <v>402</v>
          </cell>
          <cell r="AH10286">
            <v>2</v>
          </cell>
          <cell r="AI10286" t="str">
            <v>046BA4829</v>
          </cell>
          <cell r="AJ10286" t="str">
            <v>Móvil</v>
          </cell>
          <cell r="AK10286" t="str">
            <v>LLEGA 7-05 ENTRA 8 Y 15 !</v>
          </cell>
          <cell r="AL10286">
            <v>1306610889</v>
          </cell>
          <cell r="AM10286">
            <v>189087892</v>
          </cell>
          <cell r="AN10286" t="str">
            <v>Sí</v>
          </cell>
        </row>
        <row r="10287">
          <cell r="A10287">
            <v>151</v>
          </cell>
          <cell r="B10287" t="str">
            <v>villalba.maca@gmail.com</v>
          </cell>
          <cell r="C10287">
            <v>43955</v>
          </cell>
          <cell r="D10287" t="str">
            <v>Abierta</v>
          </cell>
          <cell r="E10287" t="str">
            <v>Recibido</v>
          </cell>
          <cell r="F10287" t="str">
            <v>Enviado</v>
          </cell>
          <cell r="G10287" t="str">
            <v>ARS</v>
          </cell>
          <cell r="H10287" t="str">
            <v>1642.1</v>
          </cell>
          <cell r="I10287">
            <v>0</v>
          </cell>
          <cell r="J10287">
            <v>0</v>
          </cell>
          <cell r="K10287" t="str">
            <v>1642.1</v>
          </cell>
          <cell r="L10287" t="str">
            <v>Macarena Villalba</v>
          </cell>
          <cell r="M10287">
            <v>38832860</v>
          </cell>
          <cell r="N10287">
            <v>39554608</v>
          </cell>
          <cell r="O10287" t="str">
            <v>Macarena Villalba</v>
          </cell>
          <cell r="P10287">
            <v>39554608</v>
          </cell>
          <cell r="Q10287" t="str">
            <v>Domingo martinto</v>
          </cell>
          <cell r="R10287">
            <v>2043</v>
          </cell>
          <cell r="S10287" t="str">
            <v>Fondo</v>
          </cell>
          <cell r="T10287" t="str">
            <v>Wilde</v>
          </cell>
          <cell r="U10287" t="str">
            <v>Avellaneda</v>
          </cell>
          <cell r="V10287">
            <v>1875</v>
          </cell>
          <cell r="W10287" t="str">
            <v>Gran Buenos Aires</v>
          </cell>
          <cell r="Y10287" t="str">
            <v>A CARGO DE BIG DECO DESIGN</v>
          </cell>
          <cell r="Z10287" t="str">
            <v>Mercado Pago</v>
          </cell>
          <cell r="AD10287">
            <v>43955</v>
          </cell>
          <cell r="AE10287">
            <v>43956</v>
          </cell>
          <cell r="AF10287" t="str">
            <v>PUFF REDONDO CHICO ROSA DE 30CM Y 30H</v>
          </cell>
          <cell r="AG10287" t="str">
            <v>1642.1</v>
          </cell>
          <cell r="AH10287">
            <v>1</v>
          </cell>
          <cell r="AI10287" t="str">
            <v>AS7259</v>
          </cell>
          <cell r="AJ10287" t="str">
            <v>Móvil</v>
          </cell>
          <cell r="AK10287" t="str">
            <v>LLEGA 06-05 ENTRE 8 Y 15 HORAS !</v>
          </cell>
          <cell r="AL10287">
            <v>1306224491</v>
          </cell>
          <cell r="AM10287">
            <v>189394606</v>
          </cell>
          <cell r="AN10287" t="str">
            <v>Sí</v>
          </cell>
        </row>
        <row r="10288">
          <cell r="A10288">
            <v>150</v>
          </cell>
          <cell r="B10288" t="str">
            <v>gabrielabarontini@yahoo.com.ar</v>
          </cell>
          <cell r="C10288">
            <v>43955</v>
          </cell>
          <cell r="D10288" t="str">
            <v>Abierta</v>
          </cell>
          <cell r="E10288" t="str">
            <v>Recibido</v>
          </cell>
          <cell r="F10288" t="str">
            <v>Enviado</v>
          </cell>
          <cell r="G10288" t="str">
            <v>ARS</v>
          </cell>
          <cell r="H10288" t="str">
            <v>4492.82</v>
          </cell>
          <cell r="I10288">
            <v>0</v>
          </cell>
          <cell r="J10288">
            <v>0</v>
          </cell>
          <cell r="K10288" t="str">
            <v>4492.82</v>
          </cell>
          <cell r="L10288" t="str">
            <v>Gabriela Barontini</v>
          </cell>
          <cell r="M10288">
            <v>18323884</v>
          </cell>
          <cell r="N10288">
            <v>30968450</v>
          </cell>
          <cell r="O10288" t="str">
            <v>Gabriela Barontini</v>
          </cell>
          <cell r="P10288">
            <v>30968450</v>
          </cell>
          <cell r="Q10288" t="str">
            <v>Banjamin Viel</v>
          </cell>
          <cell r="R10288">
            <v>650</v>
          </cell>
          <cell r="T10288" t="str">
            <v>Caballito</v>
          </cell>
          <cell r="U10288" t="str">
            <v>Buenos Aires</v>
          </cell>
          <cell r="V10288">
            <v>1424</v>
          </cell>
          <cell r="W10288" t="str">
            <v>Capital Federal</v>
          </cell>
          <cell r="Y10288" t="str">
            <v>A CARGO DE BIG DECO DESIGN</v>
          </cell>
          <cell r="Z10288" t="str">
            <v>Mercado Pago</v>
          </cell>
          <cell r="AC10288" t="str">
            <v>ESPATULA ROJA 2 BOWL AMBOS EN BLANCO</v>
          </cell>
          <cell r="AD10288">
            <v>43955</v>
          </cell>
          <cell r="AE10288">
            <v>43956</v>
          </cell>
          <cell r="AF10288" t="str">
            <v>BOWL CAPACIDAD 2.5 LTS</v>
          </cell>
          <cell r="AG10288">
            <v>197</v>
          </cell>
          <cell r="AH10288">
            <v>2</v>
          </cell>
          <cell r="AI10288" t="str">
            <v>BP02001</v>
          </cell>
          <cell r="AJ10288" t="str">
            <v>Móvil</v>
          </cell>
          <cell r="AK10288" t="str">
            <v>LLEGA 06-05 ENTRE 8 Y 15 HORAS !</v>
          </cell>
          <cell r="AL10288">
            <v>1306082654</v>
          </cell>
          <cell r="AM10288">
            <v>184479688</v>
          </cell>
          <cell r="AN10288" t="str">
            <v>Sí</v>
          </cell>
        </row>
        <row r="10289">
          <cell r="A10289">
            <v>150</v>
          </cell>
          <cell r="B10289" t="str">
            <v>gabrielabarontini@yahoo.com.ar</v>
          </cell>
          <cell r="AF10289" t="str">
            <v>MOLDE BUDINERA</v>
          </cell>
          <cell r="AG10289">
            <v>402</v>
          </cell>
          <cell r="AH10289">
            <v>1</v>
          </cell>
          <cell r="AI10289" t="str">
            <v>046BA4829</v>
          </cell>
          <cell r="AN10289" t="str">
            <v>Sí</v>
          </cell>
        </row>
        <row r="10290">
          <cell r="A10290">
            <v>150</v>
          </cell>
          <cell r="B10290" t="str">
            <v>gabrielabarontini@yahoo.com.ar</v>
          </cell>
          <cell r="AF10290" t="str">
            <v>MOLDE TARTERA 27 CM DIAM</v>
          </cell>
          <cell r="AG10290" t="str">
            <v>256.18</v>
          </cell>
          <cell r="AH10290">
            <v>1</v>
          </cell>
          <cell r="AI10290" t="str">
            <v>046BA4836 CON EL 15%</v>
          </cell>
          <cell r="AN10290" t="str">
            <v>Sí</v>
          </cell>
        </row>
        <row r="10291">
          <cell r="A10291">
            <v>150</v>
          </cell>
          <cell r="B10291" t="str">
            <v>gabrielabarontini@yahoo.com.ar</v>
          </cell>
          <cell r="AF10291" t="str">
            <v>DESTAPADOR - SACACORCHOS</v>
          </cell>
          <cell r="AG10291" t="str">
            <v>122.58</v>
          </cell>
          <cell r="AH10291">
            <v>1</v>
          </cell>
          <cell r="AI10291" t="str">
            <v>BA4791</v>
          </cell>
          <cell r="AN10291" t="str">
            <v>Sí</v>
          </cell>
        </row>
        <row r="10292">
          <cell r="A10292">
            <v>150</v>
          </cell>
          <cell r="B10292" t="str">
            <v>gabrielabarontini@yahoo.com.ar</v>
          </cell>
          <cell r="AF10292" t="str">
            <v>CEPILLO PARA INODORO DE ACERO INOXIDABLE</v>
          </cell>
          <cell r="AG10292" t="str">
            <v>656.4</v>
          </cell>
          <cell r="AH10292">
            <v>1</v>
          </cell>
          <cell r="AI10292" t="str">
            <v>AB6625</v>
          </cell>
          <cell r="AN10292" t="str">
            <v>Sí</v>
          </cell>
        </row>
        <row r="10293">
          <cell r="A10293">
            <v>150</v>
          </cell>
          <cell r="B10293" t="str">
            <v>gabrielabarontini@yahoo.com.ar</v>
          </cell>
          <cell r="AF10293" t="str">
            <v>PANQUEQUERA PANELUX</v>
          </cell>
          <cell r="AG10293" t="str">
            <v>656.81</v>
          </cell>
          <cell r="AH10293">
            <v>1</v>
          </cell>
          <cell r="AI10293" t="str">
            <v>043BA6114</v>
          </cell>
          <cell r="AN10293" t="str">
            <v>Sí</v>
          </cell>
        </row>
        <row r="10294">
          <cell r="A10294">
            <v>150</v>
          </cell>
          <cell r="B10294" t="str">
            <v>gabrielabarontini@yahoo.com.ar</v>
          </cell>
          <cell r="AF10294" t="str">
            <v>ESPATULAS PLASTICO</v>
          </cell>
          <cell r="AG10294" t="str">
            <v>80.85</v>
          </cell>
          <cell r="AH10294">
            <v>1</v>
          </cell>
          <cell r="AI10294" t="str">
            <v>019BA7572BA</v>
          </cell>
          <cell r="AN10294" t="str">
            <v>Sí</v>
          </cell>
        </row>
        <row r="10295">
          <cell r="A10295">
            <v>150</v>
          </cell>
          <cell r="B10295" t="str">
            <v>gabrielabarontini@yahoo.com.ar</v>
          </cell>
          <cell r="AF10295" t="str">
            <v>SET MOPA CON BALDE CENTRIFUGADOR</v>
          </cell>
          <cell r="AG10295">
            <v>1399</v>
          </cell>
          <cell r="AH10295">
            <v>1</v>
          </cell>
          <cell r="AI10295" t="str">
            <v>MOPANUEVA</v>
          </cell>
          <cell r="AN10295" t="str">
            <v>Sí</v>
          </cell>
        </row>
        <row r="10296">
          <cell r="A10296">
            <v>150</v>
          </cell>
          <cell r="B10296" t="str">
            <v>gabrielabarontini@yahoo.com.ar</v>
          </cell>
          <cell r="AF10296" t="str">
            <v>ALMOHADON HOJAS VERDES</v>
          </cell>
          <cell r="AG10296">
            <v>525</v>
          </cell>
          <cell r="AH10296">
            <v>1</v>
          </cell>
          <cell r="AI10296" t="str">
            <v>CHU195</v>
          </cell>
          <cell r="AN10296" t="str">
            <v>Sí</v>
          </cell>
        </row>
        <row r="10297">
          <cell r="A10297">
            <v>149</v>
          </cell>
          <cell r="B10297" t="str">
            <v>judagafra@hotmail.com</v>
          </cell>
          <cell r="C10297">
            <v>43955</v>
          </cell>
          <cell r="D10297" t="str">
            <v>Abierta</v>
          </cell>
          <cell r="E10297" t="str">
            <v>Anulado</v>
          </cell>
          <cell r="F10297" t="str">
            <v>No está empaquetado</v>
          </cell>
          <cell r="G10297" t="str">
            <v>ARS</v>
          </cell>
          <cell r="H10297" t="str">
            <v>2814.27</v>
          </cell>
          <cell r="I10297">
            <v>0</v>
          </cell>
          <cell r="J10297">
            <v>0</v>
          </cell>
          <cell r="K10297" t="str">
            <v>2814.27</v>
          </cell>
          <cell r="L10297" t="str">
            <v>Juliana Maldonado</v>
          </cell>
          <cell r="M10297">
            <v>20064960</v>
          </cell>
          <cell r="N10297">
            <v>55630784</v>
          </cell>
          <cell r="O10297" t="str">
            <v>Juliana maldonado</v>
          </cell>
          <cell r="P10297">
            <v>55630784</v>
          </cell>
          <cell r="Q10297" t="str">
            <v>Falucho</v>
          </cell>
          <cell r="R10297">
            <v>2389</v>
          </cell>
          <cell r="U10297" t="str">
            <v>Rafael Calzada</v>
          </cell>
          <cell r="V10297">
            <v>1847</v>
          </cell>
          <cell r="W10297" t="str">
            <v>Gran Buenos Aires</v>
          </cell>
          <cell r="Y10297" t="str">
            <v>A CARGO DE BIG DECO DESIGN</v>
          </cell>
          <cell r="Z10297" t="str">
            <v>Mercado Pago</v>
          </cell>
          <cell r="AF10297" t="str">
            <v>SET MOPA CON BALDE CENTRIFUGADOR</v>
          </cell>
          <cell r="AG10297">
            <v>1399</v>
          </cell>
          <cell r="AH10297">
            <v>1</v>
          </cell>
          <cell r="AI10297" t="str">
            <v>MOPANUEVA</v>
          </cell>
          <cell r="AJ10297" t="str">
            <v>Web</v>
          </cell>
          <cell r="AK10297" t="str">
            <v/>
          </cell>
          <cell r="AL10297">
            <v>1305530709</v>
          </cell>
          <cell r="AM10297">
            <v>189288771</v>
          </cell>
          <cell r="AN10297" t="str">
            <v>Sí</v>
          </cell>
        </row>
        <row r="10298">
          <cell r="A10298">
            <v>149</v>
          </cell>
          <cell r="B10298" t="str">
            <v>judagafra@hotmail.com</v>
          </cell>
          <cell r="AF10298" t="str">
            <v>SECADOR DE VIDRIOS 4 COLORES 29 X 3 X 30 CM</v>
          </cell>
          <cell r="AG10298" t="str">
            <v>279.49</v>
          </cell>
          <cell r="AH10298">
            <v>1</v>
          </cell>
          <cell r="AI10298" t="str">
            <v>LI6696</v>
          </cell>
          <cell r="AN10298" t="str">
            <v>Sí</v>
          </cell>
        </row>
        <row r="10299">
          <cell r="A10299">
            <v>149</v>
          </cell>
          <cell r="B10299" t="str">
            <v>judagafra@hotmail.com</v>
          </cell>
          <cell r="AF10299" t="str">
            <v>CORTINA DE BAÑO GRIS 180 X 180 CM</v>
          </cell>
          <cell r="AG10299" t="str">
            <v>1020.78</v>
          </cell>
          <cell r="AH10299">
            <v>1</v>
          </cell>
          <cell r="AI10299" t="str">
            <v>AB7340</v>
          </cell>
          <cell r="AN10299" t="str">
            <v>Sí</v>
          </cell>
        </row>
        <row r="10300">
          <cell r="A10300">
            <v>149</v>
          </cell>
          <cell r="B10300" t="str">
            <v>judagafra@hotmail.com</v>
          </cell>
          <cell r="AF10300" t="str">
            <v>BOTELLA ESTAMPA PERMANENTE</v>
          </cell>
          <cell r="AG10300">
            <v>115</v>
          </cell>
          <cell r="AH10300">
            <v>1</v>
          </cell>
          <cell r="AI10300" t="str">
            <v>BOTEST</v>
          </cell>
          <cell r="AN10300" t="str">
            <v>Sí</v>
          </cell>
        </row>
        <row r="10301">
          <cell r="A10301">
            <v>148</v>
          </cell>
          <cell r="B10301" t="str">
            <v>sergio.conde92@hotmail.com</v>
          </cell>
          <cell r="C10301">
            <v>43954</v>
          </cell>
          <cell r="D10301" t="str">
            <v>Abierta</v>
          </cell>
          <cell r="E10301" t="str">
            <v>Recibido</v>
          </cell>
          <cell r="F10301" t="str">
            <v>Enviado</v>
          </cell>
          <cell r="G10301" t="str">
            <v>ARS</v>
          </cell>
          <cell r="H10301">
            <v>2315</v>
          </cell>
          <cell r="I10301">
            <v>0</v>
          </cell>
          <cell r="J10301">
            <v>0</v>
          </cell>
          <cell r="K10301">
            <v>2315</v>
          </cell>
          <cell r="L10301" t="str">
            <v>Sergio Adrian Conde</v>
          </cell>
          <cell r="M10301">
            <v>20368073254</v>
          </cell>
          <cell r="N10301">
            <v>1130883211</v>
          </cell>
          <cell r="O10301" t="str">
            <v>Sergio Adrian Conde</v>
          </cell>
          <cell r="P10301">
            <v>1130883211</v>
          </cell>
          <cell r="Q10301" t="str">
            <v>Treinta y tres orientales</v>
          </cell>
          <cell r="R10301">
            <v>2085</v>
          </cell>
          <cell r="T10301" t="str">
            <v>Boedo</v>
          </cell>
          <cell r="U10301" t="str">
            <v>Caba</v>
          </cell>
          <cell r="V10301">
            <v>1257</v>
          </cell>
          <cell r="W10301" t="str">
            <v>Capital Federal</v>
          </cell>
          <cell r="Y10301" t="str">
            <v>A CARGO DE BIG DECO DESIGN</v>
          </cell>
          <cell r="Z10301" t="str">
            <v>Mercado Pago</v>
          </cell>
          <cell r="AD10301">
            <v>43954</v>
          </cell>
          <cell r="AE10301">
            <v>43955</v>
          </cell>
          <cell r="AF10301" t="str">
            <v>PARRILLA PORTATIL PLEGABLE</v>
          </cell>
          <cell r="AG10301">
            <v>2315</v>
          </cell>
          <cell r="AH10301">
            <v>1</v>
          </cell>
          <cell r="AI10301" t="str">
            <v>093PA7074</v>
          </cell>
          <cell r="AJ10301" t="str">
            <v>Móvil</v>
          </cell>
          <cell r="AK10301" t="str">
            <v>LLEGA 05-05 ENTRA 8 Y 17 HORAS !</v>
          </cell>
          <cell r="AL10301">
            <v>1304020540</v>
          </cell>
          <cell r="AM10301">
            <v>188463228</v>
          </cell>
          <cell r="AN10301" t="str">
            <v>Sí</v>
          </cell>
        </row>
        <row r="10302">
          <cell r="A10302">
            <v>147</v>
          </cell>
          <cell r="B10302" t="str">
            <v>viviana.vicente@gmail.com</v>
          </cell>
          <cell r="C10302">
            <v>43953</v>
          </cell>
          <cell r="D10302" t="str">
            <v>Abierta</v>
          </cell>
          <cell r="E10302" t="str">
            <v>Recibido</v>
          </cell>
          <cell r="F10302" t="str">
            <v>Enviado</v>
          </cell>
          <cell r="G10302" t="str">
            <v>ARS</v>
          </cell>
          <cell r="H10302">
            <v>1399</v>
          </cell>
          <cell r="I10302">
            <v>0</v>
          </cell>
          <cell r="J10302">
            <v>0</v>
          </cell>
          <cell r="K10302">
            <v>1399</v>
          </cell>
          <cell r="L10302" t="str">
            <v>Viviana Vicente</v>
          </cell>
          <cell r="M10302">
            <v>26304756</v>
          </cell>
          <cell r="N10302">
            <v>49396703</v>
          </cell>
          <cell r="O10302" t="str">
            <v>Viviana Vicente</v>
          </cell>
          <cell r="P10302">
            <v>49396703</v>
          </cell>
          <cell r="Q10302" t="str">
            <v>Gandara</v>
          </cell>
          <cell r="R10302">
            <v>2453</v>
          </cell>
          <cell r="T10302" t="str">
            <v>Parque Chas</v>
          </cell>
          <cell r="U10302" t="str">
            <v>Caba</v>
          </cell>
          <cell r="V10302">
            <v>1431</v>
          </cell>
          <cell r="W10302" t="str">
            <v>Capital Federal</v>
          </cell>
          <cell r="Y10302" t="str">
            <v>A CARGO DE BIG DECO DESIGN</v>
          </cell>
          <cell r="Z10302" t="str">
            <v>Mercado Pago</v>
          </cell>
          <cell r="AD10302">
            <v>43953</v>
          </cell>
          <cell r="AE10302">
            <v>43955</v>
          </cell>
          <cell r="AF10302" t="str">
            <v>SET MOPA CON BALDE CENTRIFUGADOR</v>
          </cell>
          <cell r="AG10302">
            <v>1399</v>
          </cell>
          <cell r="AH10302">
            <v>1</v>
          </cell>
          <cell r="AI10302" t="str">
            <v>MOPANUEVA</v>
          </cell>
          <cell r="AJ10302" t="str">
            <v>Móvil</v>
          </cell>
          <cell r="AK10302" t="str">
            <v>LLEGA 05-05 ENTRE 8 Y 17HS!</v>
          </cell>
          <cell r="AL10302">
            <v>1302981867</v>
          </cell>
          <cell r="AM10302">
            <v>187473407</v>
          </cell>
          <cell r="AN10302" t="str">
            <v>Sí</v>
          </cell>
        </row>
        <row r="10303">
          <cell r="A10303">
            <v>146</v>
          </cell>
          <cell r="B10303" t="str">
            <v>MECHI.ORTIZ15@GMAIL.COM</v>
          </cell>
          <cell r="C10303">
            <v>43953</v>
          </cell>
          <cell r="D10303" t="str">
            <v>Abierta</v>
          </cell>
          <cell r="E10303" t="str">
            <v>Recibido</v>
          </cell>
          <cell r="F10303" t="str">
            <v>Enviado</v>
          </cell>
          <cell r="G10303" t="str">
            <v>ARS</v>
          </cell>
          <cell r="H10303">
            <v>1399</v>
          </cell>
          <cell r="I10303">
            <v>0</v>
          </cell>
          <cell r="J10303">
            <v>0</v>
          </cell>
          <cell r="K10303">
            <v>1399</v>
          </cell>
          <cell r="L10303" t="str">
            <v>Mercedes Ortiz</v>
          </cell>
          <cell r="M10303">
            <v>33698048</v>
          </cell>
          <cell r="N10303">
            <v>39402935</v>
          </cell>
          <cell r="O10303" t="str">
            <v>Mercedes ortiz</v>
          </cell>
          <cell r="P10303">
            <v>39402935</v>
          </cell>
          <cell r="Q10303" t="str">
            <v>Von Wernicke</v>
          </cell>
          <cell r="R10303">
            <v>3077</v>
          </cell>
          <cell r="T10303" t="str">
            <v>SAN ISIDRO</v>
          </cell>
          <cell r="U10303" t="str">
            <v>San Isidro</v>
          </cell>
          <cell r="V10303">
            <v>1642</v>
          </cell>
          <cell r="W10303" t="str">
            <v>Gran Buenos Aires</v>
          </cell>
          <cell r="Y10303" t="str">
            <v>A CARGO DE BIG DECO DESIGN</v>
          </cell>
          <cell r="Z10303" t="str">
            <v>Mercado Pago</v>
          </cell>
          <cell r="AD10303">
            <v>43953</v>
          </cell>
          <cell r="AE10303">
            <v>43955</v>
          </cell>
          <cell r="AF10303" t="str">
            <v>SET MOPA CON BALDE CENTRIFUGADOR</v>
          </cell>
          <cell r="AG10303">
            <v>1399</v>
          </cell>
          <cell r="AH10303">
            <v>1</v>
          </cell>
          <cell r="AI10303" t="str">
            <v>MOPANUEVA</v>
          </cell>
          <cell r="AJ10303" t="str">
            <v>Web</v>
          </cell>
          <cell r="AK10303" t="str">
            <v>LLEGA 05-05 ENTRE 8 Y 17HS!</v>
          </cell>
          <cell r="AL10303">
            <v>1302924299</v>
          </cell>
          <cell r="AM10303">
            <v>187753503</v>
          </cell>
          <cell r="AN10303" t="str">
            <v>Sí</v>
          </cell>
        </row>
        <row r="10304">
          <cell r="A10304">
            <v>145</v>
          </cell>
          <cell r="B10304" t="str">
            <v>deboradigrazia@gmail.com</v>
          </cell>
          <cell r="C10304">
            <v>43952</v>
          </cell>
          <cell r="D10304" t="str">
            <v>Abierta</v>
          </cell>
          <cell r="E10304" t="str">
            <v>Recibido</v>
          </cell>
          <cell r="F10304" t="str">
            <v>Enviado</v>
          </cell>
          <cell r="G10304" t="str">
            <v>ARS</v>
          </cell>
          <cell r="H10304">
            <v>1399</v>
          </cell>
          <cell r="I10304">
            <v>0</v>
          </cell>
          <cell r="J10304">
            <v>0</v>
          </cell>
          <cell r="K10304">
            <v>1399</v>
          </cell>
          <cell r="L10304" t="str">
            <v>Debora Di Grazia</v>
          </cell>
          <cell r="M10304">
            <v>25100847</v>
          </cell>
          <cell r="N10304">
            <v>64799096</v>
          </cell>
          <cell r="O10304" t="str">
            <v>Debora Di Grazia</v>
          </cell>
          <cell r="P10304">
            <v>64799096</v>
          </cell>
          <cell r="Q10304" t="str">
            <v>Guamini</v>
          </cell>
          <cell r="R10304">
            <v>1794</v>
          </cell>
          <cell r="T10304" t="str">
            <v>Mataderos</v>
          </cell>
          <cell r="U10304" t="str">
            <v>Caba</v>
          </cell>
          <cell r="V10304">
            <v>1440</v>
          </cell>
          <cell r="W10304" t="str">
            <v>Capital Federal</v>
          </cell>
          <cell r="Y10304" t="str">
            <v>A CARGO DE BIG DECO DESIGN</v>
          </cell>
          <cell r="Z10304" t="str">
            <v>Mercado Pago</v>
          </cell>
          <cell r="AD10304">
            <v>43952</v>
          </cell>
          <cell r="AE10304">
            <v>43955</v>
          </cell>
          <cell r="AF10304" t="str">
            <v>SET MOPA CON BALDE CENTRIFUGADOR</v>
          </cell>
          <cell r="AG10304">
            <v>1399</v>
          </cell>
          <cell r="AH10304">
            <v>1</v>
          </cell>
          <cell r="AI10304" t="str">
            <v>MOPANUEVA</v>
          </cell>
          <cell r="AJ10304" t="str">
            <v>Móvil</v>
          </cell>
          <cell r="AK10304" t="str">
            <v>LLEGA 05-05 ENTRE 8 Y 17HS!</v>
          </cell>
          <cell r="AL10304">
            <v>1302164326</v>
          </cell>
          <cell r="AM10304">
            <v>187253214</v>
          </cell>
          <cell r="AN10304" t="str">
            <v>Sí</v>
          </cell>
        </row>
        <row r="10305">
          <cell r="A10305">
            <v>144</v>
          </cell>
          <cell r="B10305" t="str">
            <v>lorenaabidor@hotmail.com</v>
          </cell>
          <cell r="C10305">
            <v>43951</v>
          </cell>
          <cell r="D10305" t="str">
            <v>Abierta</v>
          </cell>
          <cell r="E10305" t="str">
            <v>Recibido</v>
          </cell>
          <cell r="F10305" t="str">
            <v>Enviado</v>
          </cell>
          <cell r="G10305" t="str">
            <v>ARS</v>
          </cell>
          <cell r="H10305">
            <v>1257</v>
          </cell>
          <cell r="I10305">
            <v>0</v>
          </cell>
          <cell r="J10305">
            <v>0</v>
          </cell>
          <cell r="K10305">
            <v>1257</v>
          </cell>
          <cell r="L10305" t="str">
            <v>Lorena Gonzalez</v>
          </cell>
          <cell r="M10305">
            <v>20696398</v>
          </cell>
          <cell r="N10305">
            <v>1132064478</v>
          </cell>
          <cell r="O10305" t="str">
            <v>Lorena Gonzalez</v>
          </cell>
          <cell r="P10305">
            <v>1132064478</v>
          </cell>
          <cell r="Q10305" t="str">
            <v>Acantilados</v>
          </cell>
          <cell r="R10305">
            <v>262</v>
          </cell>
          <cell r="T10305" t="str">
            <v>Barrio El Golf Nordelta Lote 262</v>
          </cell>
          <cell r="U10305" t="str">
            <v>Tigre</v>
          </cell>
          <cell r="V10305">
            <v>1670</v>
          </cell>
          <cell r="W10305" t="str">
            <v>Gran Buenos Aires</v>
          </cell>
          <cell r="Y10305" t="str">
            <v>A CARGO DE BIG DECO DESIGN</v>
          </cell>
          <cell r="Z10305" t="str">
            <v>Mercado Pago</v>
          </cell>
          <cell r="AB10305" t="str">
            <v>BARRIO EL GOLF NORDELTA TIGRE LOTE 262</v>
          </cell>
          <cell r="AD10305">
            <v>43951</v>
          </cell>
          <cell r="AE10305">
            <v>43952</v>
          </cell>
          <cell r="AF10305" t="str">
            <v>SET MOPA CON BALDE CENTRIFUGADOR</v>
          </cell>
          <cell r="AG10305">
            <v>1257</v>
          </cell>
          <cell r="AH10305">
            <v>1</v>
          </cell>
          <cell r="AI10305" t="str">
            <v>MOPANUEVA</v>
          </cell>
          <cell r="AJ10305" t="str">
            <v>Móvil</v>
          </cell>
          <cell r="AK10305" t="str">
            <v>LLEGA 05-05 ENTRE 8 Y 17 !</v>
          </cell>
          <cell r="AL10305">
            <v>1300440074</v>
          </cell>
          <cell r="AM10305">
            <v>186398350</v>
          </cell>
          <cell r="AN10305" t="str">
            <v>Sí</v>
          </cell>
        </row>
        <row r="10306">
          <cell r="A10306">
            <v>143</v>
          </cell>
          <cell r="B10306" t="str">
            <v>trini.mosqueira@hotmail.com</v>
          </cell>
          <cell r="C10306">
            <v>43951</v>
          </cell>
          <cell r="D10306" t="str">
            <v>Abierta</v>
          </cell>
          <cell r="E10306" t="str">
            <v>Recibido</v>
          </cell>
          <cell r="F10306" t="str">
            <v>Enviado</v>
          </cell>
          <cell r="G10306" t="str">
            <v>ARS</v>
          </cell>
          <cell r="H10306" t="str">
            <v>1337.85</v>
          </cell>
          <cell r="I10306">
            <v>0</v>
          </cell>
          <cell r="J10306">
            <v>0</v>
          </cell>
          <cell r="K10306" t="str">
            <v>1337.85</v>
          </cell>
          <cell r="L10306" t="str">
            <v>Trinidad Mosqueira</v>
          </cell>
          <cell r="M10306">
            <v>39866259</v>
          </cell>
          <cell r="N10306">
            <v>1149518212</v>
          </cell>
          <cell r="O10306" t="str">
            <v>Trinidad Mosqueira</v>
          </cell>
          <cell r="P10306">
            <v>1149518212</v>
          </cell>
          <cell r="Q10306" t="str">
            <v>Tte. Gral. Juan D. Perón</v>
          </cell>
          <cell r="R10306">
            <v>2368</v>
          </cell>
          <cell r="T10306" t="str">
            <v>Balvanera</v>
          </cell>
          <cell r="U10306" t="str">
            <v>Caba</v>
          </cell>
          <cell r="V10306">
            <v>1040</v>
          </cell>
          <cell r="W10306" t="str">
            <v>Capital Federal</v>
          </cell>
          <cell r="Y10306" t="str">
            <v>A CARGO DE BIG DECO DESIGN</v>
          </cell>
          <cell r="Z10306" t="str">
            <v>Mercado Pago</v>
          </cell>
          <cell r="AB10306" t="str">
            <v>NO ANDA EL TIMBRE. Por favor llamar al 4951-8212 cuando esté abajo o a unas cuadras así recibo los productos.</v>
          </cell>
          <cell r="AD10306">
            <v>43951</v>
          </cell>
          <cell r="AE10306">
            <v>43952</v>
          </cell>
          <cell r="AF10306" t="str">
            <v>ESPATULAS PLASTICO</v>
          </cell>
          <cell r="AG10306" t="str">
            <v>80.85</v>
          </cell>
          <cell r="AH10306">
            <v>1</v>
          </cell>
          <cell r="AI10306" t="str">
            <v>019BA7572BA</v>
          </cell>
          <cell r="AJ10306" t="str">
            <v>Web</v>
          </cell>
          <cell r="AK10306" t="str">
            <v>LLEGA EL 02-05 ENTRE 9 Y 13 !</v>
          </cell>
          <cell r="AL10306">
            <v>1300175604</v>
          </cell>
          <cell r="AM10306">
            <v>186302353</v>
          </cell>
          <cell r="AN10306" t="str">
            <v>Sí</v>
          </cell>
        </row>
        <row r="10307">
          <cell r="A10307">
            <v>143</v>
          </cell>
          <cell r="B10307" t="str">
            <v>trini.mosqueira@hotmail.com</v>
          </cell>
          <cell r="AF10307" t="str">
            <v>SET MOPA CON BALDE CENTRIFUGADOR</v>
          </cell>
          <cell r="AG10307">
            <v>1257</v>
          </cell>
          <cell r="AH10307">
            <v>1</v>
          </cell>
          <cell r="AI10307" t="str">
            <v>MOPANUEVA</v>
          </cell>
          <cell r="AN10307" t="str">
            <v>Sí</v>
          </cell>
        </row>
        <row r="10308">
          <cell r="A10308">
            <v>142</v>
          </cell>
          <cell r="B10308" t="str">
            <v>lucerosmariana@gmail.com</v>
          </cell>
          <cell r="C10308">
            <v>43951</v>
          </cell>
          <cell r="D10308" t="str">
            <v>Abierta</v>
          </cell>
          <cell r="E10308" t="str">
            <v>Recibido</v>
          </cell>
          <cell r="F10308" t="str">
            <v>Enviado</v>
          </cell>
          <cell r="G10308" t="str">
            <v>ARS</v>
          </cell>
          <cell r="H10308">
            <v>1257</v>
          </cell>
          <cell r="I10308">
            <v>0</v>
          </cell>
          <cell r="J10308">
            <v>0</v>
          </cell>
          <cell r="K10308">
            <v>1257</v>
          </cell>
          <cell r="L10308" t="str">
            <v>Mariana Lucero</v>
          </cell>
          <cell r="M10308">
            <v>32168015</v>
          </cell>
          <cell r="O10308" t="str">
            <v>Mariana Lucero</v>
          </cell>
          <cell r="Q10308" t="str">
            <v>Sánchez de Loria 81</v>
          </cell>
          <cell r="R10308">
            <v>1</v>
          </cell>
          <cell r="S10308" t="str">
            <v>A</v>
          </cell>
          <cell r="T10308" t="str">
            <v>Almagro</v>
          </cell>
          <cell r="U10308" t="str">
            <v>Buenos Aires</v>
          </cell>
          <cell r="V10308">
            <v>1173</v>
          </cell>
          <cell r="W10308" t="str">
            <v>Capital Federal</v>
          </cell>
          <cell r="Y10308" t="str">
            <v>A CARGO DE BIG DECO DESIGN</v>
          </cell>
          <cell r="Z10308" t="str">
            <v>Mercado Pago</v>
          </cell>
          <cell r="AD10308">
            <v>43951</v>
          </cell>
          <cell r="AE10308">
            <v>43952</v>
          </cell>
          <cell r="AF10308" t="str">
            <v>SET MOPA CON BALDE CENTRIFUGADOR</v>
          </cell>
          <cell r="AG10308">
            <v>1257</v>
          </cell>
          <cell r="AH10308">
            <v>1</v>
          </cell>
          <cell r="AI10308" t="str">
            <v>MOPANUEVA</v>
          </cell>
          <cell r="AJ10308" t="str">
            <v>Móvil</v>
          </cell>
          <cell r="AK10308" t="str">
            <v>LLEGA EL 02-05 ENTRE 9 Y 13 !</v>
          </cell>
          <cell r="AL10308">
            <v>1300066061</v>
          </cell>
          <cell r="AM10308">
            <v>186285672</v>
          </cell>
          <cell r="AN10308" t="str">
            <v>Sí</v>
          </cell>
        </row>
        <row r="10309">
          <cell r="A10309">
            <v>141</v>
          </cell>
          <cell r="B10309" t="str">
            <v>elvy304@yahoo.com.ar</v>
          </cell>
          <cell r="C10309">
            <v>43950</v>
          </cell>
          <cell r="D10309" t="str">
            <v>Abierta</v>
          </cell>
          <cell r="E10309" t="str">
            <v>Recibido</v>
          </cell>
          <cell r="F10309" t="str">
            <v>Enviado</v>
          </cell>
          <cell r="G10309" t="str">
            <v>ARS</v>
          </cell>
          <cell r="H10309">
            <v>1257</v>
          </cell>
          <cell r="I10309">
            <v>0</v>
          </cell>
          <cell r="J10309">
            <v>0</v>
          </cell>
          <cell r="K10309">
            <v>1257</v>
          </cell>
          <cell r="L10309" t="str">
            <v>María Elvira Sanchez</v>
          </cell>
          <cell r="M10309">
            <v>21603615</v>
          </cell>
          <cell r="N10309">
            <v>3815078723</v>
          </cell>
          <cell r="O10309" t="str">
            <v>Martina Sal</v>
          </cell>
          <cell r="P10309">
            <v>1124528849</v>
          </cell>
          <cell r="Q10309" t="str">
            <v>French</v>
          </cell>
          <cell r="R10309">
            <v>2769</v>
          </cell>
          <cell r="S10309" t="str">
            <v>9 E</v>
          </cell>
          <cell r="T10309" t="str">
            <v>RECOLETA</v>
          </cell>
          <cell r="U10309" t="str">
            <v>Caba</v>
          </cell>
          <cell r="V10309">
            <v>1425</v>
          </cell>
          <cell r="W10309" t="str">
            <v>Capital Federal</v>
          </cell>
          <cell r="Y10309" t="str">
            <v>A CARGO DE BIG DECO DESIGN</v>
          </cell>
          <cell r="Z10309" t="str">
            <v>Mercado Pago</v>
          </cell>
          <cell r="AD10309">
            <v>43950</v>
          </cell>
          <cell r="AE10309">
            <v>43951</v>
          </cell>
          <cell r="AF10309" t="str">
            <v>SET MOPA CON BALDE CENTRIFUGADOR</v>
          </cell>
          <cell r="AG10309">
            <v>1257</v>
          </cell>
          <cell r="AH10309">
            <v>1</v>
          </cell>
          <cell r="AI10309" t="str">
            <v>MOPANUEVA</v>
          </cell>
          <cell r="AJ10309" t="str">
            <v>Móvil</v>
          </cell>
          <cell r="AK10309" t="str">
            <v>HOY 30-04-20</v>
          </cell>
          <cell r="AL10309">
            <v>1299351093</v>
          </cell>
          <cell r="AM10309">
            <v>185873584</v>
          </cell>
          <cell r="AN10309" t="str">
            <v>Sí</v>
          </cell>
        </row>
        <row r="10310">
          <cell r="A10310">
            <v>140</v>
          </cell>
          <cell r="B10310" t="str">
            <v>lizbaigros@gmail.com</v>
          </cell>
          <cell r="C10310">
            <v>43950</v>
          </cell>
          <cell r="D10310" t="str">
            <v>Abierta</v>
          </cell>
          <cell r="E10310" t="str">
            <v>Recibido</v>
          </cell>
          <cell r="F10310" t="str">
            <v>Enviado</v>
          </cell>
          <cell r="G10310" t="str">
            <v>ARS</v>
          </cell>
          <cell r="H10310">
            <v>1257</v>
          </cell>
          <cell r="I10310">
            <v>0</v>
          </cell>
          <cell r="J10310">
            <v>0</v>
          </cell>
          <cell r="K10310">
            <v>1257</v>
          </cell>
          <cell r="L10310" t="str">
            <v>Liz Baigros</v>
          </cell>
          <cell r="N10310">
            <v>56389997</v>
          </cell>
          <cell r="O10310" t="str">
            <v>Liz Baigros</v>
          </cell>
          <cell r="P10310">
            <v>56389997</v>
          </cell>
          <cell r="Q10310" t="str">
            <v>Vuelta de obligado</v>
          </cell>
          <cell r="R10310">
            <v>2245</v>
          </cell>
          <cell r="S10310" t="str">
            <v>Piso 18 depto 2</v>
          </cell>
          <cell r="T10310" t="str">
            <v>Belgrano</v>
          </cell>
          <cell r="U10310" t="str">
            <v>Caba</v>
          </cell>
          <cell r="V10310">
            <v>1428</v>
          </cell>
          <cell r="W10310" t="str">
            <v>Capital Federal</v>
          </cell>
          <cell r="Y10310" t="str">
            <v>A CARGO DE BIG DECO DESIGN</v>
          </cell>
          <cell r="Z10310" t="str">
            <v>Mercado Pago</v>
          </cell>
          <cell r="AD10310">
            <v>43950</v>
          </cell>
          <cell r="AE10310">
            <v>43951</v>
          </cell>
          <cell r="AF10310" t="str">
            <v>SET MOPA CON BALDE CENTRIFUGADOR</v>
          </cell>
          <cell r="AG10310">
            <v>1257</v>
          </cell>
          <cell r="AH10310">
            <v>1</v>
          </cell>
          <cell r="AI10310" t="str">
            <v>MOPANUEVA</v>
          </cell>
          <cell r="AJ10310" t="str">
            <v>Móvil</v>
          </cell>
          <cell r="AK10310" t="str">
            <v>HOY 30-04-20</v>
          </cell>
          <cell r="AL10310">
            <v>1299197283</v>
          </cell>
          <cell r="AM10310">
            <v>185818743</v>
          </cell>
          <cell r="AN10310" t="str">
            <v>Sí</v>
          </cell>
        </row>
        <row r="10311">
          <cell r="A10311">
            <v>139</v>
          </cell>
          <cell r="B10311" t="str">
            <v>lopezmaria1992@hotmail.com</v>
          </cell>
          <cell r="C10311">
            <v>43949</v>
          </cell>
          <cell r="D10311" t="str">
            <v>Abierta</v>
          </cell>
          <cell r="E10311" t="str">
            <v>Recibido</v>
          </cell>
          <cell r="F10311" t="str">
            <v>Enviado</v>
          </cell>
          <cell r="G10311" t="str">
            <v>ARS</v>
          </cell>
          <cell r="H10311">
            <v>1257</v>
          </cell>
          <cell r="I10311">
            <v>0</v>
          </cell>
          <cell r="J10311">
            <v>0</v>
          </cell>
          <cell r="K10311">
            <v>1257</v>
          </cell>
          <cell r="L10311" t="str">
            <v>María López</v>
          </cell>
          <cell r="M10311">
            <v>37597556</v>
          </cell>
          <cell r="N10311">
            <v>64748969</v>
          </cell>
          <cell r="O10311" t="str">
            <v>María López</v>
          </cell>
          <cell r="P10311">
            <v>64748969</v>
          </cell>
          <cell r="Q10311" t="str">
            <v>Calle 81 (Emilio Morello)</v>
          </cell>
          <cell r="R10311">
            <v>3038</v>
          </cell>
          <cell r="T10311" t="str">
            <v>San Andres</v>
          </cell>
          <cell r="U10311" t="str">
            <v>San Martin</v>
          </cell>
          <cell r="V10311">
            <v>1650</v>
          </cell>
          <cell r="W10311" t="str">
            <v>Gran Buenos Aires</v>
          </cell>
          <cell r="Y10311" t="str">
            <v>A CARGO DE BIG DECO DESIGN</v>
          </cell>
          <cell r="Z10311" t="str">
            <v>Mercado Pago</v>
          </cell>
          <cell r="AD10311">
            <v>43949</v>
          </cell>
          <cell r="AE10311">
            <v>43950</v>
          </cell>
          <cell r="AF10311" t="str">
            <v>SET MOPA CON BALDE CENTRIFUGADOR</v>
          </cell>
          <cell r="AG10311">
            <v>1257</v>
          </cell>
          <cell r="AH10311">
            <v>1</v>
          </cell>
          <cell r="AI10311" t="str">
            <v>MOPANUEVA</v>
          </cell>
          <cell r="AJ10311" t="str">
            <v>Móvil</v>
          </cell>
          <cell r="AK10311" t="str">
            <v>LLEGA 30/04 ENTRE LAS 8 Y 15 HS</v>
          </cell>
          <cell r="AL10311">
            <v>1298332889</v>
          </cell>
          <cell r="AM10311">
            <v>184067286</v>
          </cell>
          <cell r="AN10311" t="str">
            <v>Sí</v>
          </cell>
        </row>
        <row r="10312">
          <cell r="A10312">
            <v>138</v>
          </cell>
          <cell r="B10312" t="str">
            <v>silvi_lapor@live.com.ar</v>
          </cell>
          <cell r="C10312">
            <v>43949</v>
          </cell>
          <cell r="D10312" t="str">
            <v>Abierta</v>
          </cell>
          <cell r="E10312" t="str">
            <v>Recibido</v>
          </cell>
          <cell r="F10312" t="str">
            <v>Enviado</v>
          </cell>
          <cell r="G10312" t="str">
            <v>ARS</v>
          </cell>
          <cell r="H10312" t="str">
            <v>2169.79</v>
          </cell>
          <cell r="I10312">
            <v>0</v>
          </cell>
          <cell r="J10312">
            <v>0</v>
          </cell>
          <cell r="K10312" t="str">
            <v>2169.79</v>
          </cell>
          <cell r="L10312" t="str">
            <v>Silvia Mabel Laporte</v>
          </cell>
          <cell r="N10312">
            <v>230154520450</v>
          </cell>
          <cell r="O10312" t="str">
            <v>Silvia Mabel Laporte</v>
          </cell>
          <cell r="P10312">
            <v>230154520450</v>
          </cell>
          <cell r="Q10312" t="str">
            <v>Sarmiento</v>
          </cell>
          <cell r="R10312">
            <v>464</v>
          </cell>
          <cell r="S10312">
            <v>11</v>
          </cell>
          <cell r="T10312" t="str">
            <v>Villa Morra</v>
          </cell>
          <cell r="U10312" t="str">
            <v>Pilar</v>
          </cell>
          <cell r="V10312">
            <v>1629</v>
          </cell>
          <cell r="W10312" t="str">
            <v>Gran Buenos Aires</v>
          </cell>
          <cell r="Y10312" t="str">
            <v>A CARGO DE BIG DECO DESIGN</v>
          </cell>
          <cell r="Z10312" t="str">
            <v>Mercado Pago</v>
          </cell>
          <cell r="AC10312" t="str">
            <v>CAMBIO DE DIRECCION: TUCUMAN 544 - PILAR BANCO HSBC  (SE ENCUENTRA A PARTIR DE LAS 9 HS)</v>
          </cell>
          <cell r="AD10312">
            <v>43949</v>
          </cell>
          <cell r="AE10312">
            <v>43950</v>
          </cell>
          <cell r="AF10312" t="str">
            <v>TABLA DE PICAR 23X35CM</v>
          </cell>
          <cell r="AG10312" t="str">
            <v>296.43</v>
          </cell>
          <cell r="AH10312">
            <v>1</v>
          </cell>
          <cell r="AI10312" t="str">
            <v>046BA8057</v>
          </cell>
          <cell r="AJ10312" t="str">
            <v>Móvil</v>
          </cell>
          <cell r="AK10312" t="str">
            <v>LLEGA 30/04 ENTRE LAS 8 Y 15 HS</v>
          </cell>
          <cell r="AL10312">
            <v>1298289167</v>
          </cell>
          <cell r="AM10312">
            <v>185344671</v>
          </cell>
          <cell r="AN10312" t="str">
            <v>Sí</v>
          </cell>
        </row>
        <row r="10313">
          <cell r="A10313">
            <v>138</v>
          </cell>
          <cell r="B10313" t="str">
            <v>silvi_lapor@live.com.ar</v>
          </cell>
          <cell r="AF10313" t="str">
            <v>FLANERA DE VIDRIO 1.6 LITROS</v>
          </cell>
          <cell r="AG10313" t="str">
            <v>616.36</v>
          </cell>
          <cell r="AH10313">
            <v>1</v>
          </cell>
          <cell r="AI10313" t="str">
            <v>PA59114</v>
          </cell>
          <cell r="AN10313" t="str">
            <v>Sí</v>
          </cell>
        </row>
        <row r="10314">
          <cell r="A10314">
            <v>138</v>
          </cell>
          <cell r="B10314" t="str">
            <v>silvi_lapor@live.com.ar</v>
          </cell>
          <cell r="AF10314" t="str">
            <v>SET MOPA CON BALDE CENTRIFUGADOR</v>
          </cell>
          <cell r="AG10314">
            <v>1257</v>
          </cell>
          <cell r="AH10314">
            <v>1</v>
          </cell>
          <cell r="AI10314" t="str">
            <v>MOPANUEVA</v>
          </cell>
          <cell r="AN10314" t="str">
            <v>Sí</v>
          </cell>
        </row>
        <row r="10315">
          <cell r="A10315">
            <v>137</v>
          </cell>
          <cell r="B10315" t="str">
            <v>arumiranda@hotmail.com</v>
          </cell>
          <cell r="C10315">
            <v>43949</v>
          </cell>
          <cell r="D10315" t="str">
            <v>Abierta</v>
          </cell>
          <cell r="E10315" t="str">
            <v>Recibido</v>
          </cell>
          <cell r="F10315" t="str">
            <v>Enviado</v>
          </cell>
          <cell r="G10315" t="str">
            <v>ARS</v>
          </cell>
          <cell r="H10315">
            <v>2514</v>
          </cell>
          <cell r="I10315">
            <v>0</v>
          </cell>
          <cell r="J10315">
            <v>0</v>
          </cell>
          <cell r="K10315">
            <v>2514</v>
          </cell>
          <cell r="L10315" t="str">
            <v>Ariana Miranda</v>
          </cell>
          <cell r="M10315">
            <v>32991535</v>
          </cell>
          <cell r="N10315">
            <v>1167248606</v>
          </cell>
          <cell r="O10315" t="str">
            <v>Ariana Miranda</v>
          </cell>
          <cell r="P10315">
            <v>1167248606</v>
          </cell>
          <cell r="Q10315" t="str">
            <v>Billinghurst</v>
          </cell>
          <cell r="R10315">
            <v>1007</v>
          </cell>
          <cell r="U10315" t="str">
            <v>Buenos Aires</v>
          </cell>
          <cell r="V10315">
            <v>1174</v>
          </cell>
          <cell r="W10315" t="str">
            <v>Capital Federal</v>
          </cell>
          <cell r="Y10315" t="str">
            <v>A CARGO DE BIG DECO DESIGN</v>
          </cell>
          <cell r="Z10315" t="str">
            <v>Mercado Pago</v>
          </cell>
          <cell r="AB10315" t="str">
            <v>Por favor llamar al número 1167248606 cuando traigan el pedido ya que no funciona el timbre (3A). Gracias</v>
          </cell>
          <cell r="AD10315">
            <v>43949</v>
          </cell>
          <cell r="AE10315">
            <v>43950</v>
          </cell>
          <cell r="AF10315" t="str">
            <v>SET MOPA CON BALDE CENTRIFUGADOR</v>
          </cell>
          <cell r="AG10315">
            <v>1257</v>
          </cell>
          <cell r="AH10315">
            <v>2</v>
          </cell>
          <cell r="AI10315" t="str">
            <v>MOPANUEVA</v>
          </cell>
          <cell r="AJ10315" t="str">
            <v>Móvil</v>
          </cell>
          <cell r="AK10315" t="str">
            <v>LLEGA 30/04 ENTRE LAS 8 Y 15 HS</v>
          </cell>
          <cell r="AL10315">
            <v>1297819308</v>
          </cell>
          <cell r="AM10315">
            <v>185150055</v>
          </cell>
          <cell r="AN10315" t="str">
            <v>Sí</v>
          </cell>
        </row>
        <row r="10316">
          <cell r="A10316">
            <v>136</v>
          </cell>
          <cell r="B10316" t="str">
            <v>ccasini@granda.com.ar</v>
          </cell>
          <cell r="C10316">
            <v>43949</v>
          </cell>
          <cell r="D10316" t="str">
            <v>Abierta</v>
          </cell>
          <cell r="E10316" t="str">
            <v>Recibido</v>
          </cell>
          <cell r="F10316" t="str">
            <v>Enviado</v>
          </cell>
          <cell r="G10316" t="str">
            <v>ARS</v>
          </cell>
          <cell r="H10316">
            <v>1257</v>
          </cell>
          <cell r="I10316" t="str">
            <v>188.55</v>
          </cell>
          <cell r="J10316">
            <v>0</v>
          </cell>
          <cell r="K10316" t="str">
            <v>1068.45</v>
          </cell>
          <cell r="L10316" t="str">
            <v>Cecilia Casini</v>
          </cell>
          <cell r="N10316">
            <v>1558008739</v>
          </cell>
          <cell r="O10316" t="str">
            <v>Cecilia CASINI</v>
          </cell>
          <cell r="P10316">
            <v>1558008739</v>
          </cell>
          <cell r="Q10316" t="str">
            <v xml:space="preserve">Miguel Angel </v>
          </cell>
          <cell r="R10316">
            <v>1913</v>
          </cell>
          <cell r="T10316" t="str">
            <v>La Paternal</v>
          </cell>
          <cell r="U10316" t="str">
            <v>Caba</v>
          </cell>
          <cell r="W10316" t="str">
            <v>Capital Federal</v>
          </cell>
          <cell r="Y10316" t="str">
            <v>¡Te vamos a contactar para coordinar la entrega!</v>
          </cell>
          <cell r="AA10316" t="str">
            <v>DRAFT-ORDER-5EA79E7C187415.378</v>
          </cell>
          <cell r="AC10316" t="str">
            <v>DNI 17958068 ERROR EN CELULAR: 1169344321</v>
          </cell>
          <cell r="AD10316">
            <v>43949</v>
          </cell>
          <cell r="AE10316">
            <v>43950</v>
          </cell>
          <cell r="AF10316" t="str">
            <v>SET MOPA CON BALDE CENTRIFUGADOR</v>
          </cell>
          <cell r="AG10316">
            <v>1257</v>
          </cell>
          <cell r="AH10316">
            <v>1</v>
          </cell>
          <cell r="AI10316" t="str">
            <v>MOPANUEVA</v>
          </cell>
          <cell r="AJ10316" t="str">
            <v>Órdenes de compra</v>
          </cell>
          <cell r="AK10316" t="str">
            <v>LLEGA 30/04 ENTRE LAS 8 Y 15 HS</v>
          </cell>
          <cell r="AM10316">
            <v>184818725</v>
          </cell>
          <cell r="AN10316" t="str">
            <v>Sí</v>
          </cell>
        </row>
        <row r="10317">
          <cell r="A10317">
            <v>135</v>
          </cell>
          <cell r="B10317" t="str">
            <v>ccasini@granda.com.ar</v>
          </cell>
          <cell r="C10317">
            <v>43949</v>
          </cell>
          <cell r="D10317" t="str">
            <v>Abierta</v>
          </cell>
          <cell r="E10317" t="str">
            <v>Recibido</v>
          </cell>
          <cell r="F10317" t="str">
            <v>Enviado</v>
          </cell>
          <cell r="G10317" t="str">
            <v>ARS</v>
          </cell>
          <cell r="H10317" t="str">
            <v>769.5</v>
          </cell>
          <cell r="I10317" t="str">
            <v>115.43</v>
          </cell>
          <cell r="J10317">
            <v>0</v>
          </cell>
          <cell r="K10317" t="str">
            <v>654.07</v>
          </cell>
          <cell r="L10317" t="str">
            <v>Irene Casini</v>
          </cell>
          <cell r="N10317">
            <v>1558008739</v>
          </cell>
          <cell r="O10317" t="str">
            <v>Irene CASINI</v>
          </cell>
          <cell r="P10317">
            <v>1558008739</v>
          </cell>
          <cell r="Q10317" t="str">
            <v>Av Salvador Maria Del Carril</v>
          </cell>
          <cell r="R10317">
            <v>3022</v>
          </cell>
          <cell r="S10317" t="str">
            <v>2 "C"</v>
          </cell>
          <cell r="U10317" t="str">
            <v>Caba</v>
          </cell>
          <cell r="W10317" t="str">
            <v>Capital Federal</v>
          </cell>
          <cell r="Y10317" t="str">
            <v>¡Te vamos a contactar para coordinar la entrega!</v>
          </cell>
          <cell r="AA10317" t="str">
            <v>DRAFT-ORDER-5EA79F136648A5.967</v>
          </cell>
          <cell r="AC10317" t="str">
            <v>DNI:16766517</v>
          </cell>
          <cell r="AD10317">
            <v>43949</v>
          </cell>
          <cell r="AE10317">
            <v>43950</v>
          </cell>
          <cell r="AF10317" t="str">
            <v>MOLDE BUDINERA</v>
          </cell>
          <cell r="AG10317">
            <v>402</v>
          </cell>
          <cell r="AH10317">
            <v>1</v>
          </cell>
          <cell r="AI10317" t="str">
            <v>046BA4829</v>
          </cell>
          <cell r="AJ10317" t="str">
            <v>Órdenes de compra</v>
          </cell>
          <cell r="AK10317" t="str">
            <v>LLEGA 30/04 ENTRE LAS 8 Y 15 HS</v>
          </cell>
          <cell r="AM10317">
            <v>184820035</v>
          </cell>
          <cell r="AN10317" t="str">
            <v>Sí</v>
          </cell>
        </row>
        <row r="10318">
          <cell r="A10318">
            <v>135</v>
          </cell>
          <cell r="B10318" t="str">
            <v>ccasini@granda.com.ar</v>
          </cell>
          <cell r="AF10318" t="str">
            <v>PANERA HOME ARPILLERA C/LIENZO</v>
          </cell>
          <cell r="AG10318" t="str">
            <v>367.5</v>
          </cell>
          <cell r="AH10318">
            <v>1</v>
          </cell>
          <cell r="AI10318" t="str">
            <v>LO26003 LO TIENE LUCIANA</v>
          </cell>
          <cell r="AN10318" t="str">
            <v>Sí</v>
          </cell>
        </row>
        <row r="10319">
          <cell r="A10319">
            <v>134</v>
          </cell>
          <cell r="B10319" t="str">
            <v>ccasini@granda.com.ar</v>
          </cell>
          <cell r="C10319">
            <v>43949</v>
          </cell>
          <cell r="D10319" t="str">
            <v>Abierta</v>
          </cell>
          <cell r="E10319" t="str">
            <v>Recibido</v>
          </cell>
          <cell r="F10319" t="str">
            <v>Enviado</v>
          </cell>
          <cell r="G10319" t="str">
            <v>ARS</v>
          </cell>
          <cell r="H10319">
            <v>402</v>
          </cell>
          <cell r="I10319" t="str">
            <v>60.3</v>
          </cell>
          <cell r="J10319">
            <v>0</v>
          </cell>
          <cell r="K10319" t="str">
            <v>341.7</v>
          </cell>
          <cell r="L10319" t="str">
            <v>Sabrina Bloise</v>
          </cell>
          <cell r="N10319">
            <v>1159764358</v>
          </cell>
          <cell r="O10319" t="str">
            <v>Sabrina BLOISE</v>
          </cell>
          <cell r="P10319">
            <v>1159764358</v>
          </cell>
          <cell r="Q10319" t="str">
            <v>Av San Martin</v>
          </cell>
          <cell r="R10319">
            <v>4962</v>
          </cell>
          <cell r="S10319" t="str">
            <v>PISO 1 DEPTO "21"</v>
          </cell>
          <cell r="U10319" t="str">
            <v>Caba</v>
          </cell>
          <cell r="W10319" t="str">
            <v>Capital Federal</v>
          </cell>
          <cell r="Y10319" t="str">
            <v>¡Te vamos a contactar para coordinar la entrega!</v>
          </cell>
          <cell r="AA10319" t="str">
            <v>DRAFT-ORDER-5EA79FA51E4CE0.230</v>
          </cell>
          <cell r="AC10319" t="str">
            <v>DNI: 36873576</v>
          </cell>
          <cell r="AD10319">
            <v>43949</v>
          </cell>
          <cell r="AE10319">
            <v>43950</v>
          </cell>
          <cell r="AF10319" t="str">
            <v>MOLDE BUDINERA</v>
          </cell>
          <cell r="AG10319">
            <v>402</v>
          </cell>
          <cell r="AH10319">
            <v>1</v>
          </cell>
          <cell r="AI10319" t="str">
            <v>046BA4829</v>
          </cell>
          <cell r="AJ10319" t="str">
            <v>Órdenes de compra</v>
          </cell>
          <cell r="AK10319" t="str">
            <v>LLEGA 30/04 ENTRE LAS 8 Y 15 HS</v>
          </cell>
          <cell r="AM10319">
            <v>184821205</v>
          </cell>
          <cell r="AN10319" t="str">
            <v>Sí</v>
          </cell>
        </row>
        <row r="10320">
          <cell r="A10320">
            <v>133</v>
          </cell>
          <cell r="B10320" t="str">
            <v>mariafernandadelgaudio@hotmail.com</v>
          </cell>
          <cell r="C10320">
            <v>43949</v>
          </cell>
          <cell r="D10320" t="str">
            <v>Abierta</v>
          </cell>
          <cell r="E10320" t="str">
            <v>Recibido</v>
          </cell>
          <cell r="F10320" t="str">
            <v>Enviado</v>
          </cell>
          <cell r="G10320" t="str">
            <v>ARS</v>
          </cell>
          <cell r="H10320">
            <v>1257</v>
          </cell>
          <cell r="I10320">
            <v>0</v>
          </cell>
          <cell r="J10320">
            <v>0</v>
          </cell>
          <cell r="K10320">
            <v>1257</v>
          </cell>
          <cell r="L10320" t="str">
            <v>María Fernanda Del Gaudio</v>
          </cell>
          <cell r="N10320">
            <v>38025019</v>
          </cell>
          <cell r="O10320" t="str">
            <v>María Fernanda Del Gaudio</v>
          </cell>
          <cell r="P10320">
            <v>38025019</v>
          </cell>
          <cell r="Q10320" t="str">
            <v>Armenia</v>
          </cell>
          <cell r="R10320">
            <v>2771</v>
          </cell>
          <cell r="S10320" t="str">
            <v>Casa</v>
          </cell>
          <cell r="T10320" t="str">
            <v>Munro</v>
          </cell>
          <cell r="U10320" t="str">
            <v>Buenos Aires</v>
          </cell>
          <cell r="V10320">
            <v>1605</v>
          </cell>
          <cell r="W10320" t="str">
            <v>Gran Buenos Aires</v>
          </cell>
          <cell r="Y10320" t="str">
            <v>A CARGO DE BIG DECO DESIGN</v>
          </cell>
          <cell r="Z10320" t="str">
            <v>Mercado Pago</v>
          </cell>
          <cell r="AD10320">
            <v>43949</v>
          </cell>
          <cell r="AE10320">
            <v>43950</v>
          </cell>
          <cell r="AF10320" t="str">
            <v>SET MOPA CON BALDE CENTRIFUGADOR</v>
          </cell>
          <cell r="AG10320">
            <v>1257</v>
          </cell>
          <cell r="AH10320">
            <v>1</v>
          </cell>
          <cell r="AI10320" t="str">
            <v>MOPANUEVA</v>
          </cell>
          <cell r="AJ10320" t="str">
            <v>Móvil</v>
          </cell>
          <cell r="AK10320" t="str">
            <v>LLEGA 30/4 ENTRE LAS 8 Y 15 HS</v>
          </cell>
          <cell r="AL10320">
            <v>1297421761</v>
          </cell>
          <cell r="AM10320">
            <v>184995646</v>
          </cell>
          <cell r="AN10320" t="str">
            <v>Sí</v>
          </cell>
        </row>
        <row r="10321">
          <cell r="A10321">
            <v>132</v>
          </cell>
          <cell r="B10321" t="str">
            <v>laura_emilce@outlook.com</v>
          </cell>
          <cell r="C10321">
            <v>43949</v>
          </cell>
          <cell r="D10321" t="str">
            <v>Abierta</v>
          </cell>
          <cell r="E10321" t="str">
            <v>Recibido</v>
          </cell>
          <cell r="F10321" t="str">
            <v>Enviado</v>
          </cell>
          <cell r="G10321" t="str">
            <v>ARS</v>
          </cell>
          <cell r="H10321">
            <v>1257</v>
          </cell>
          <cell r="I10321">
            <v>0</v>
          </cell>
          <cell r="J10321">
            <v>0</v>
          </cell>
          <cell r="K10321">
            <v>1257</v>
          </cell>
          <cell r="L10321" t="str">
            <v>Laura emilce Fraga</v>
          </cell>
          <cell r="M10321">
            <v>17587543</v>
          </cell>
          <cell r="N10321">
            <v>42477964</v>
          </cell>
          <cell r="O10321" t="str">
            <v>Laura emilce Fraga</v>
          </cell>
          <cell r="P10321">
            <v>42477964</v>
          </cell>
          <cell r="Q10321" t="str">
            <v>Manuel ocampo</v>
          </cell>
          <cell r="R10321">
            <v>546</v>
          </cell>
          <cell r="U10321" t="str">
            <v>Lanus oeste</v>
          </cell>
          <cell r="V10321">
            <v>1824</v>
          </cell>
          <cell r="W10321" t="str">
            <v>Gran Buenos Aires</v>
          </cell>
          <cell r="Y10321" t="str">
            <v>A CARGO DE BIG DECO DESIGN</v>
          </cell>
          <cell r="Z10321" t="str">
            <v>Mercado Pago</v>
          </cell>
          <cell r="AD10321">
            <v>43949</v>
          </cell>
          <cell r="AE10321">
            <v>43950</v>
          </cell>
          <cell r="AF10321" t="str">
            <v>SET MOPA CON BALDE CENTRIFUGADOR</v>
          </cell>
          <cell r="AG10321">
            <v>1257</v>
          </cell>
          <cell r="AH10321">
            <v>1</v>
          </cell>
          <cell r="AI10321" t="str">
            <v>MOPANUEVA</v>
          </cell>
          <cell r="AJ10321" t="str">
            <v>Móvil</v>
          </cell>
          <cell r="AK10321" t="str">
            <v>LLEGA 30/04 ENTRE LAS 8 Y 15 HS</v>
          </cell>
          <cell r="AL10321">
            <v>1297346788</v>
          </cell>
          <cell r="AM10321">
            <v>184967337</v>
          </cell>
          <cell r="AN10321" t="str">
            <v>Sí</v>
          </cell>
        </row>
        <row r="10322">
          <cell r="A10322">
            <v>131</v>
          </cell>
          <cell r="B10322" t="str">
            <v>pamelacotignola@gmail.com</v>
          </cell>
          <cell r="C10322">
            <v>43949</v>
          </cell>
          <cell r="D10322" t="str">
            <v>Abierta</v>
          </cell>
          <cell r="E10322" t="str">
            <v>Recibido</v>
          </cell>
          <cell r="F10322" t="str">
            <v>Enviado</v>
          </cell>
          <cell r="G10322" t="str">
            <v>ARS</v>
          </cell>
          <cell r="H10322" t="str">
            <v>2911.17</v>
          </cell>
          <cell r="I10322">
            <v>0</v>
          </cell>
          <cell r="J10322">
            <v>0</v>
          </cell>
          <cell r="K10322" t="str">
            <v>2911.17</v>
          </cell>
          <cell r="L10322" t="str">
            <v>Pamela Cotignola</v>
          </cell>
          <cell r="M10322">
            <v>33404235</v>
          </cell>
          <cell r="N10322">
            <v>1155676400</v>
          </cell>
          <cell r="O10322" t="str">
            <v>Pamela Cotignola</v>
          </cell>
          <cell r="P10322">
            <v>1155676400</v>
          </cell>
          <cell r="Q10322" t="str">
            <v>Av Caamaño</v>
          </cell>
          <cell r="R10322">
            <v>1090</v>
          </cell>
          <cell r="S10322" t="str">
            <v>107A</v>
          </cell>
          <cell r="T10322" t="str">
            <v>Complejo Club Bamboo</v>
          </cell>
          <cell r="U10322" t="str">
            <v>Villa Rosa</v>
          </cell>
          <cell r="V10322">
            <v>1629</v>
          </cell>
          <cell r="W10322" t="str">
            <v>Gran Buenos Aires</v>
          </cell>
          <cell r="Y10322" t="str">
            <v>A CARGO DE BIG DECO DESIGN</v>
          </cell>
          <cell r="Z10322" t="str">
            <v>Mercado Pago</v>
          </cell>
          <cell r="AD10322">
            <v>43949</v>
          </cell>
          <cell r="AE10322">
            <v>43950</v>
          </cell>
          <cell r="AF10322" t="str">
            <v>SECAPLATOS PASTO CUADRADO 25CMX25CM</v>
          </cell>
          <cell r="AG10322">
            <v>795</v>
          </cell>
          <cell r="AH10322">
            <v>1</v>
          </cell>
          <cell r="AI10322" t="str">
            <v>019BA7907</v>
          </cell>
          <cell r="AJ10322" t="str">
            <v>Móvil</v>
          </cell>
          <cell r="AK10322" t="str">
            <v>LLEGA 30/04 ENTRE LAS 8 Y 15 HS</v>
          </cell>
          <cell r="AL10322">
            <v>1297324365</v>
          </cell>
          <cell r="AM10322">
            <v>184706460</v>
          </cell>
          <cell r="AN10322" t="str">
            <v>Sí</v>
          </cell>
        </row>
        <row r="10323">
          <cell r="A10323">
            <v>131</v>
          </cell>
          <cell r="B10323" t="str">
            <v>pamelacotignola@gmail.com</v>
          </cell>
          <cell r="AF10323" t="str">
            <v>MOLDE TARTERA 27 CM DIAM</v>
          </cell>
          <cell r="AG10323" t="str">
            <v>256.18</v>
          </cell>
          <cell r="AH10323">
            <v>1</v>
          </cell>
          <cell r="AI10323" t="str">
            <v>046BA4836 CON EL 15%</v>
          </cell>
          <cell r="AN10323" t="str">
            <v>Sí</v>
          </cell>
        </row>
        <row r="10324">
          <cell r="A10324">
            <v>131</v>
          </cell>
          <cell r="B10324" t="str">
            <v>pamelacotignola@gmail.com</v>
          </cell>
          <cell r="AF10324" t="str">
            <v>CAFETERA EMBOLO 600 ML NEGRO</v>
          </cell>
          <cell r="AG10324" t="str">
            <v>602.99</v>
          </cell>
          <cell r="AH10324">
            <v>1</v>
          </cell>
          <cell r="AI10324" t="str">
            <v>046BA8034</v>
          </cell>
          <cell r="AN10324" t="str">
            <v>Sí</v>
          </cell>
        </row>
        <row r="10325">
          <cell r="A10325">
            <v>131</v>
          </cell>
          <cell r="B10325" t="str">
            <v>pamelacotignola@gmail.com</v>
          </cell>
          <cell r="AF10325" t="str">
            <v>SET MOPA CON BALDE CENTRIFUGADOR</v>
          </cell>
          <cell r="AG10325">
            <v>1257</v>
          </cell>
          <cell r="AH10325">
            <v>1</v>
          </cell>
          <cell r="AI10325" t="str">
            <v>MOPANUEVA</v>
          </cell>
          <cell r="AN10325" t="str">
            <v>Sí</v>
          </cell>
        </row>
        <row r="10326">
          <cell r="A10326">
            <v>130</v>
          </cell>
          <cell r="B10326" t="str">
            <v>saaliara@gmail.com</v>
          </cell>
          <cell r="C10326">
            <v>43948</v>
          </cell>
          <cell r="D10326" t="str">
            <v>Abierta</v>
          </cell>
          <cell r="E10326" t="str">
            <v>Recibido</v>
          </cell>
          <cell r="F10326" t="str">
            <v>Enviado</v>
          </cell>
          <cell r="G10326" t="str">
            <v>ARS</v>
          </cell>
          <cell r="H10326">
            <v>1257</v>
          </cell>
          <cell r="I10326">
            <v>0</v>
          </cell>
          <cell r="J10326">
            <v>0</v>
          </cell>
          <cell r="K10326">
            <v>1257</v>
          </cell>
          <cell r="L10326" t="str">
            <v>Alex Harari</v>
          </cell>
          <cell r="M10326">
            <v>20270777</v>
          </cell>
          <cell r="O10326" t="str">
            <v>Karina saal</v>
          </cell>
          <cell r="U10326" t="str">
            <v>Capital Federal</v>
          </cell>
          <cell r="V10326">
            <v>1425</v>
          </cell>
          <cell r="W10326" t="str">
            <v>Capital Federal</v>
          </cell>
          <cell r="Y10326" t="str">
            <v>A CARGO DE BIG DECO DESIGN</v>
          </cell>
          <cell r="Z10326" t="str">
            <v>Mercado Pago</v>
          </cell>
          <cell r="AD10326">
            <v>43948</v>
          </cell>
          <cell r="AE10326">
            <v>43949</v>
          </cell>
          <cell r="AF10326" t="str">
            <v>SET MOPA CON BALDE CENTRIFUGADOR</v>
          </cell>
          <cell r="AG10326">
            <v>1257</v>
          </cell>
          <cell r="AH10326">
            <v>1</v>
          </cell>
          <cell r="AI10326" t="str">
            <v>MOPANUEVA</v>
          </cell>
          <cell r="AJ10326" t="str">
            <v>Web</v>
          </cell>
          <cell r="AK10326" t="str">
            <v>LLEGA 29/04 DE 8 A 15 HS</v>
          </cell>
          <cell r="AL10326">
            <v>1296524891</v>
          </cell>
          <cell r="AM10326">
            <v>184495952</v>
          </cell>
          <cell r="AN10326" t="str">
            <v>Sí</v>
          </cell>
        </row>
        <row r="10327">
          <cell r="A10327">
            <v>129</v>
          </cell>
          <cell r="B10327" t="str">
            <v>vgiacove@remax.com.ar</v>
          </cell>
          <cell r="C10327">
            <v>43948</v>
          </cell>
          <cell r="D10327" t="str">
            <v>Abierta</v>
          </cell>
          <cell r="E10327" t="str">
            <v>Pendiente</v>
          </cell>
          <cell r="F10327" t="str">
            <v>No está empaquetado</v>
          </cell>
          <cell r="G10327" t="str">
            <v>ARS</v>
          </cell>
          <cell r="H10327" t="str">
            <v>1468.73</v>
          </cell>
          <cell r="I10327">
            <v>0</v>
          </cell>
          <cell r="J10327">
            <v>0</v>
          </cell>
          <cell r="K10327" t="str">
            <v>1468.73</v>
          </cell>
          <cell r="L10327" t="str">
            <v>Vaninna Giacove</v>
          </cell>
          <cell r="M10327">
            <v>20893176</v>
          </cell>
          <cell r="N10327">
            <v>1154872735</v>
          </cell>
          <cell r="O10327" t="str">
            <v>Vaninna Giacove</v>
          </cell>
          <cell r="U10327" t="str">
            <v>Tigre</v>
          </cell>
          <cell r="V10327">
            <v>1670</v>
          </cell>
          <cell r="W10327" t="str">
            <v>Gran Buenos Aires</v>
          </cell>
          <cell r="Y10327" t="str">
            <v>A CARGO DE BIG DECO DESIGN</v>
          </cell>
          <cell r="Z10327" t="str">
            <v>Mercado Pago</v>
          </cell>
          <cell r="AF10327" t="str">
            <v>SET MOPA CON BALDE CENTRIFUGADOR</v>
          </cell>
          <cell r="AG10327">
            <v>1257</v>
          </cell>
          <cell r="AH10327">
            <v>1</v>
          </cell>
          <cell r="AI10327" t="str">
            <v>MOPANUEVA</v>
          </cell>
          <cell r="AJ10327" t="str">
            <v>Móvil</v>
          </cell>
          <cell r="AK10327" t="str">
            <v/>
          </cell>
          <cell r="AL10327">
            <v>1296285198</v>
          </cell>
          <cell r="AM10327">
            <v>184398784</v>
          </cell>
          <cell r="AN10327" t="str">
            <v>Sí</v>
          </cell>
        </row>
        <row r="10328">
          <cell r="A10328">
            <v>129</v>
          </cell>
          <cell r="B10328" t="str">
            <v>vgiacove@remax.com.ar</v>
          </cell>
          <cell r="AF10328" t="str">
            <v>CEPILLO CHICO + PALITA SET X2 DE 25 X 12 CM</v>
          </cell>
          <cell r="AG10328" t="str">
            <v>211.73</v>
          </cell>
          <cell r="AH10328">
            <v>1</v>
          </cell>
          <cell r="AI10328" t="str">
            <v>BA8092</v>
          </cell>
          <cell r="AN10328" t="str">
            <v>Sí</v>
          </cell>
        </row>
        <row r="10329">
          <cell r="A10329">
            <v>128</v>
          </cell>
          <cell r="B10329" t="str">
            <v>alegomez268711@hotmail.com</v>
          </cell>
          <cell r="C10329">
            <v>43948</v>
          </cell>
          <cell r="D10329" t="str">
            <v>Abierta</v>
          </cell>
          <cell r="E10329" t="str">
            <v>Recibido</v>
          </cell>
          <cell r="F10329" t="str">
            <v>Enviado</v>
          </cell>
          <cell r="G10329" t="str">
            <v>ARS</v>
          </cell>
          <cell r="H10329">
            <v>1257</v>
          </cell>
          <cell r="I10329">
            <v>0</v>
          </cell>
          <cell r="J10329">
            <v>0</v>
          </cell>
          <cell r="K10329">
            <v>1257</v>
          </cell>
          <cell r="L10329" t="str">
            <v>Alejandra Gomez</v>
          </cell>
          <cell r="M10329">
            <v>22628361</v>
          </cell>
          <cell r="N10329">
            <v>65515737</v>
          </cell>
          <cell r="O10329" t="str">
            <v>Alejandra Gomez</v>
          </cell>
          <cell r="U10329" t="str">
            <v>Capital Federal</v>
          </cell>
          <cell r="V10329">
            <v>1429</v>
          </cell>
          <cell r="W10329" t="str">
            <v>Capital Federal</v>
          </cell>
          <cell r="Y10329" t="str">
            <v>A CARGO DE BIG DECO DESIGN</v>
          </cell>
          <cell r="Z10329" t="str">
            <v>Mercado Pago</v>
          </cell>
          <cell r="AD10329">
            <v>43948</v>
          </cell>
          <cell r="AE10329">
            <v>43949</v>
          </cell>
          <cell r="AF10329" t="str">
            <v>SET MOPA CON BALDE CENTRIFUGADOR</v>
          </cell>
          <cell r="AG10329">
            <v>1257</v>
          </cell>
          <cell r="AH10329">
            <v>1</v>
          </cell>
          <cell r="AI10329" t="str">
            <v>MOPANUEVA</v>
          </cell>
          <cell r="AJ10329" t="str">
            <v>Móvil</v>
          </cell>
          <cell r="AK10329" t="str">
            <v>LLEGA 29/04 DE 8 A 15 HS</v>
          </cell>
          <cell r="AL10329">
            <v>1296118621</v>
          </cell>
          <cell r="AM10329">
            <v>184341819</v>
          </cell>
          <cell r="AN10329" t="str">
            <v>Sí</v>
          </cell>
        </row>
        <row r="10330">
          <cell r="A10330">
            <v>127</v>
          </cell>
          <cell r="B10330" t="str">
            <v>otrocorreo2013@hotmail.com</v>
          </cell>
          <cell r="C10330">
            <v>43948</v>
          </cell>
          <cell r="D10330" t="str">
            <v>Abierta</v>
          </cell>
          <cell r="E10330" t="str">
            <v>Recibido</v>
          </cell>
          <cell r="F10330" t="str">
            <v>Enviado</v>
          </cell>
          <cell r="G10330" t="str">
            <v>ARS</v>
          </cell>
          <cell r="H10330" t="str">
            <v>2015.17</v>
          </cell>
          <cell r="I10330">
            <v>0</v>
          </cell>
          <cell r="J10330">
            <v>0</v>
          </cell>
          <cell r="K10330" t="str">
            <v>2015.17</v>
          </cell>
          <cell r="L10330" t="str">
            <v>María Eugenia Gomez</v>
          </cell>
          <cell r="M10330">
            <v>29186065</v>
          </cell>
          <cell r="N10330">
            <v>34612101</v>
          </cell>
          <cell r="O10330" t="str">
            <v>María Eugenia Gomez</v>
          </cell>
          <cell r="U10330" t="str">
            <v>Tres de Febrero</v>
          </cell>
          <cell r="V10330">
            <v>1702</v>
          </cell>
          <cell r="W10330" t="str">
            <v>Gran Buenos Aires</v>
          </cell>
          <cell r="Y10330" t="str">
            <v>A CARGO DE BIG DECO DESIGN</v>
          </cell>
          <cell r="Z10330" t="str">
            <v>Mercado Pago</v>
          </cell>
          <cell r="AC10330" t="str">
            <v>SI ES POSIBLE ENVIAR CON EL PEDIDO #120</v>
          </cell>
          <cell r="AD10330">
            <v>43948</v>
          </cell>
          <cell r="AE10330">
            <v>43948</v>
          </cell>
          <cell r="AF10330" t="str">
            <v>RALLADOR LDE CITTRICOS LARGO C/MANGO PROTECTOR</v>
          </cell>
          <cell r="AG10330" t="str">
            <v>592.99</v>
          </cell>
          <cell r="AH10330">
            <v>1</v>
          </cell>
          <cell r="AI10330" t="str">
            <v>046BA6854</v>
          </cell>
          <cell r="AJ10330" t="str">
            <v>Móvil</v>
          </cell>
          <cell r="AK10330" t="str">
            <v>LLEGA JUNTO AL PEDIDO #120 EL 28/04 ENTRE LAS 8 Y 15 HS</v>
          </cell>
          <cell r="AL10330">
            <v>1295977131</v>
          </cell>
          <cell r="AM10330">
            <v>184297853</v>
          </cell>
          <cell r="AN10330" t="str">
            <v>Sí</v>
          </cell>
        </row>
        <row r="10331">
          <cell r="A10331">
            <v>127</v>
          </cell>
          <cell r="B10331" t="str">
            <v>otrocorreo2013@hotmail.com</v>
          </cell>
          <cell r="AF10331" t="str">
            <v>CENTRIFUGA DE PLASTICO</v>
          </cell>
          <cell r="AG10331" t="str">
            <v>793.99</v>
          </cell>
          <cell r="AH10331">
            <v>1</v>
          </cell>
          <cell r="AI10331" t="str">
            <v>046BA7903</v>
          </cell>
          <cell r="AN10331" t="str">
            <v>Sí</v>
          </cell>
        </row>
        <row r="10332">
          <cell r="A10332">
            <v>127</v>
          </cell>
          <cell r="B10332" t="str">
            <v>otrocorreo2013@hotmail.com</v>
          </cell>
          <cell r="AF10332" t="str">
            <v>BOWL CAPACIDAD 2.5 LTS (Negro)</v>
          </cell>
          <cell r="AG10332">
            <v>197</v>
          </cell>
          <cell r="AH10332">
            <v>1</v>
          </cell>
          <cell r="AN10332" t="str">
            <v>Sí</v>
          </cell>
        </row>
        <row r="10333">
          <cell r="A10333">
            <v>127</v>
          </cell>
          <cell r="B10333" t="str">
            <v>otrocorreo2013@hotmail.com</v>
          </cell>
          <cell r="AF10333" t="str">
            <v>INVIDIVIDUAL TELA "SOÑAR"</v>
          </cell>
          <cell r="AG10333" t="str">
            <v>431.19</v>
          </cell>
          <cell r="AH10333">
            <v>1</v>
          </cell>
          <cell r="AI10333" t="str">
            <v>KK155SO</v>
          </cell>
          <cell r="AN10333" t="str">
            <v>Sí</v>
          </cell>
        </row>
        <row r="10334">
          <cell r="A10334">
            <v>126</v>
          </cell>
          <cell r="B10334" t="str">
            <v>judagafra@hotmail.com</v>
          </cell>
          <cell r="C10334">
            <v>43948</v>
          </cell>
          <cell r="D10334" t="str">
            <v>Abierta</v>
          </cell>
          <cell r="E10334" t="str">
            <v>Recibido</v>
          </cell>
          <cell r="F10334" t="str">
            <v>Enviado</v>
          </cell>
          <cell r="G10334" t="str">
            <v>ARS</v>
          </cell>
          <cell r="H10334">
            <v>1257</v>
          </cell>
          <cell r="I10334">
            <v>0</v>
          </cell>
          <cell r="J10334">
            <v>0</v>
          </cell>
          <cell r="K10334">
            <v>1257</v>
          </cell>
          <cell r="L10334" t="str">
            <v>Juliana Maldonado</v>
          </cell>
          <cell r="M10334">
            <v>22083570</v>
          </cell>
          <cell r="N10334">
            <v>1155630784</v>
          </cell>
          <cell r="O10334" t="str">
            <v>Juliana Maldonado</v>
          </cell>
          <cell r="U10334" t="str">
            <v>Almirante Brown</v>
          </cell>
          <cell r="V10334">
            <v>1847</v>
          </cell>
          <cell r="W10334" t="str">
            <v>Gran Buenos Aires</v>
          </cell>
          <cell r="Y10334" t="str">
            <v>A CARGO DE BIG DECO DESIGN</v>
          </cell>
          <cell r="Z10334" t="str">
            <v>Mercado Pago</v>
          </cell>
          <cell r="AD10334">
            <v>43948</v>
          </cell>
          <cell r="AE10334">
            <v>43949</v>
          </cell>
          <cell r="AF10334" t="str">
            <v>SET MOPA CON BALDE CENTRIFUGADOR</v>
          </cell>
          <cell r="AG10334">
            <v>1257</v>
          </cell>
          <cell r="AH10334">
            <v>1</v>
          </cell>
          <cell r="AI10334" t="str">
            <v>MOPANUEVA</v>
          </cell>
          <cell r="AJ10334" t="str">
            <v>Móvil</v>
          </cell>
          <cell r="AK10334" t="str">
            <v>LLEGA 29/04 DE 8 A 15 HS</v>
          </cell>
          <cell r="AL10334">
            <v>1295972073</v>
          </cell>
          <cell r="AM10334">
            <v>184297768</v>
          </cell>
          <cell r="AN10334" t="str">
            <v>Sí</v>
          </cell>
        </row>
        <row r="10335">
          <cell r="A10335">
            <v>125</v>
          </cell>
          <cell r="B10335" t="str">
            <v>judagafra@hotmail.com</v>
          </cell>
          <cell r="C10335">
            <v>43948</v>
          </cell>
          <cell r="D10335" t="str">
            <v>Abierta</v>
          </cell>
          <cell r="E10335" t="str">
            <v>Anulado</v>
          </cell>
          <cell r="F10335" t="str">
            <v>No está empaquetado</v>
          </cell>
          <cell r="G10335" t="str">
            <v>ARS</v>
          </cell>
          <cell r="H10335">
            <v>1257</v>
          </cell>
          <cell r="I10335">
            <v>0</v>
          </cell>
          <cell r="J10335">
            <v>0</v>
          </cell>
          <cell r="K10335">
            <v>1257</v>
          </cell>
          <cell r="L10335" t="str">
            <v>Juliana Maldonado</v>
          </cell>
          <cell r="M10335">
            <v>22083570</v>
          </cell>
          <cell r="N10335">
            <v>1155630784</v>
          </cell>
          <cell r="O10335" t="str">
            <v>Juliana Maldonado</v>
          </cell>
          <cell r="U10335" t="str">
            <v>Almirante Brown</v>
          </cell>
          <cell r="V10335">
            <v>1847</v>
          </cell>
          <cell r="W10335" t="str">
            <v>Gran Buenos Aires</v>
          </cell>
          <cell r="Y10335" t="str">
            <v>A CARGO DE BIG DECO DESIGN</v>
          </cell>
          <cell r="Z10335" t="str">
            <v>Mercado Pago</v>
          </cell>
          <cell r="AF10335" t="str">
            <v>SET MOPA CON BALDE CENTRIFUGADOR</v>
          </cell>
          <cell r="AG10335">
            <v>1257</v>
          </cell>
          <cell r="AH10335">
            <v>1</v>
          </cell>
          <cell r="AI10335" t="str">
            <v>MOPANUEVA</v>
          </cell>
          <cell r="AJ10335" t="str">
            <v>Móvil</v>
          </cell>
          <cell r="AK10335" t="str">
            <v/>
          </cell>
          <cell r="AL10335">
            <v>1295783520</v>
          </cell>
          <cell r="AM10335">
            <v>184206072</v>
          </cell>
          <cell r="AN10335" t="str">
            <v>Sí</v>
          </cell>
        </row>
        <row r="10336">
          <cell r="A10336">
            <v>124</v>
          </cell>
          <cell r="B10336" t="str">
            <v>magalivela08@gmail.com</v>
          </cell>
          <cell r="C10336">
            <v>43948</v>
          </cell>
          <cell r="D10336" t="str">
            <v>Abierta</v>
          </cell>
          <cell r="E10336" t="str">
            <v>Recibido</v>
          </cell>
          <cell r="F10336" t="str">
            <v>Enviado</v>
          </cell>
          <cell r="G10336" t="str">
            <v>ARS</v>
          </cell>
          <cell r="H10336">
            <v>2514</v>
          </cell>
          <cell r="I10336">
            <v>0</v>
          </cell>
          <cell r="J10336">
            <v>0</v>
          </cell>
          <cell r="K10336">
            <v>2514</v>
          </cell>
          <cell r="L10336" t="str">
            <v>Marlene Vela</v>
          </cell>
          <cell r="M10336">
            <v>28706648</v>
          </cell>
          <cell r="N10336">
            <v>62860023</v>
          </cell>
          <cell r="O10336" t="str">
            <v>Marlene Vela</v>
          </cell>
          <cell r="U10336" t="str">
            <v>Berazategui</v>
          </cell>
          <cell r="V10336">
            <v>1884</v>
          </cell>
          <cell r="W10336" t="str">
            <v>Gran Buenos Aires</v>
          </cell>
          <cell r="Y10336" t="str">
            <v>A CARGO DE BIG DECO DESIGN</v>
          </cell>
          <cell r="Z10336" t="str">
            <v>Mercado Pago</v>
          </cell>
          <cell r="AD10336">
            <v>43948</v>
          </cell>
          <cell r="AE10336">
            <v>43948</v>
          </cell>
          <cell r="AF10336" t="str">
            <v>SET MOPA CON BALDE CENTRIFUGADOR</v>
          </cell>
          <cell r="AG10336">
            <v>1257</v>
          </cell>
          <cell r="AH10336">
            <v>2</v>
          </cell>
          <cell r="AI10336" t="str">
            <v>MOPANUEVA</v>
          </cell>
          <cell r="AJ10336" t="str">
            <v>Móvil</v>
          </cell>
          <cell r="AK10336" t="str">
            <v>LLEGA 30/04 DE 8 A 15 HS</v>
          </cell>
          <cell r="AL10336">
            <v>1295755072</v>
          </cell>
          <cell r="AM10336">
            <v>184170297</v>
          </cell>
          <cell r="AN10336" t="str">
            <v>Sí</v>
          </cell>
        </row>
        <row r="10337">
          <cell r="A10337">
            <v>123</v>
          </cell>
          <cell r="B10337" t="str">
            <v>magalivela08@gmail.com</v>
          </cell>
          <cell r="C10337">
            <v>43948</v>
          </cell>
          <cell r="D10337" t="str">
            <v>Abierta</v>
          </cell>
          <cell r="E10337" t="str">
            <v>Pendiente</v>
          </cell>
          <cell r="F10337" t="str">
            <v>No está empaquetado</v>
          </cell>
          <cell r="G10337" t="str">
            <v>ARS</v>
          </cell>
          <cell r="H10337">
            <v>2514</v>
          </cell>
          <cell r="I10337">
            <v>0</v>
          </cell>
          <cell r="J10337">
            <v>0</v>
          </cell>
          <cell r="K10337">
            <v>2514</v>
          </cell>
          <cell r="L10337" t="str">
            <v>Marlene Vela</v>
          </cell>
          <cell r="M10337">
            <v>28706648</v>
          </cell>
          <cell r="N10337">
            <v>62860023</v>
          </cell>
          <cell r="O10337" t="str">
            <v>Marlene Vela</v>
          </cell>
          <cell r="U10337" t="str">
            <v>Berazategui</v>
          </cell>
          <cell r="V10337">
            <v>1884</v>
          </cell>
          <cell r="W10337" t="str">
            <v>Gran Buenos Aires</v>
          </cell>
          <cell r="Y10337" t="str">
            <v>A CARGO DE BIG DECO DESIGN</v>
          </cell>
          <cell r="Z10337" t="str">
            <v>Mercado Pago</v>
          </cell>
          <cell r="AF10337" t="str">
            <v>SET MOPA CON BALDE CENTRIFUGADOR</v>
          </cell>
          <cell r="AG10337">
            <v>1257</v>
          </cell>
          <cell r="AH10337">
            <v>2</v>
          </cell>
          <cell r="AI10337" t="str">
            <v>MOPANUEVA</v>
          </cell>
          <cell r="AJ10337" t="str">
            <v>Móvil</v>
          </cell>
          <cell r="AK10337" t="str">
            <v/>
          </cell>
          <cell r="AL10337">
            <v>1295748723</v>
          </cell>
          <cell r="AM10337">
            <v>184160633</v>
          </cell>
          <cell r="AN10337" t="str">
            <v>Sí</v>
          </cell>
        </row>
        <row r="10338">
          <cell r="A10338">
            <v>122</v>
          </cell>
          <cell r="B10338" t="str">
            <v>magalivela08@gmail.com</v>
          </cell>
          <cell r="C10338">
            <v>43948</v>
          </cell>
          <cell r="D10338" t="str">
            <v>Abierta</v>
          </cell>
          <cell r="E10338" t="str">
            <v>Pendiente</v>
          </cell>
          <cell r="F10338" t="str">
            <v>No está empaquetado</v>
          </cell>
          <cell r="G10338" t="str">
            <v>ARS</v>
          </cell>
          <cell r="H10338">
            <v>2514</v>
          </cell>
          <cell r="I10338">
            <v>0</v>
          </cell>
          <cell r="J10338">
            <v>0</v>
          </cell>
          <cell r="K10338">
            <v>2514</v>
          </cell>
          <cell r="L10338" t="str">
            <v>Marlene Vela</v>
          </cell>
          <cell r="M10338">
            <v>28706648</v>
          </cell>
          <cell r="O10338" t="str">
            <v>Marlene Vela</v>
          </cell>
          <cell r="U10338" t="str">
            <v>Berazategui</v>
          </cell>
          <cell r="V10338">
            <v>1884</v>
          </cell>
          <cell r="W10338" t="str">
            <v>Gran Buenos Aires</v>
          </cell>
          <cell r="Y10338" t="str">
            <v>A CARGO DE BIG DECO DESIGN</v>
          </cell>
          <cell r="Z10338" t="str">
            <v>Mercado Pago</v>
          </cell>
          <cell r="AF10338" t="str">
            <v>SET MOPA CON BALDE CENTRIFUGADOR</v>
          </cell>
          <cell r="AG10338">
            <v>1257</v>
          </cell>
          <cell r="AH10338">
            <v>2</v>
          </cell>
          <cell r="AI10338" t="str">
            <v>MOPANUEVA</v>
          </cell>
          <cell r="AJ10338" t="str">
            <v>Móvil</v>
          </cell>
          <cell r="AK10338" t="str">
            <v/>
          </cell>
          <cell r="AL10338">
            <v>1295744696</v>
          </cell>
          <cell r="AM10338">
            <v>184126015</v>
          </cell>
          <cell r="AN10338" t="str">
            <v>Sí</v>
          </cell>
        </row>
        <row r="10339">
          <cell r="A10339">
            <v>121</v>
          </cell>
          <cell r="B10339" t="str">
            <v>cmpiturro@hotmail.com</v>
          </cell>
          <cell r="C10339">
            <v>43947</v>
          </cell>
          <cell r="D10339" t="str">
            <v>Abierta</v>
          </cell>
          <cell r="E10339" t="str">
            <v>Recibido</v>
          </cell>
          <cell r="F10339" t="str">
            <v>Enviado</v>
          </cell>
          <cell r="G10339" t="str">
            <v>ARS</v>
          </cell>
          <cell r="H10339" t="str">
            <v>2229.61</v>
          </cell>
          <cell r="I10339">
            <v>0</v>
          </cell>
          <cell r="J10339">
            <v>0</v>
          </cell>
          <cell r="K10339" t="str">
            <v>2229.61</v>
          </cell>
          <cell r="L10339" t="str">
            <v>Claudio Piturro</v>
          </cell>
          <cell r="M10339">
            <v>21004434</v>
          </cell>
          <cell r="O10339" t="str">
            <v>Claudio Piturro</v>
          </cell>
          <cell r="U10339" t="str">
            <v>Ituzaingo</v>
          </cell>
          <cell r="V10339">
            <v>1714</v>
          </cell>
          <cell r="W10339" t="str">
            <v>Gran Buenos Aires</v>
          </cell>
          <cell r="Y10339" t="str">
            <v>A CARGO DE BIG DECO DESIGN</v>
          </cell>
          <cell r="Z10339" t="str">
            <v>Mercado Pago</v>
          </cell>
          <cell r="AD10339">
            <v>43947</v>
          </cell>
          <cell r="AE10339">
            <v>43948</v>
          </cell>
          <cell r="AF10339" t="str">
            <v>MOLDE TARTERA 27 CM DIAM</v>
          </cell>
          <cell r="AG10339" t="str">
            <v>256.18</v>
          </cell>
          <cell r="AH10339">
            <v>1</v>
          </cell>
          <cell r="AI10339" t="str">
            <v>046BA4836 CON EL 15%</v>
          </cell>
          <cell r="AJ10339" t="str">
            <v>Móvil</v>
          </cell>
          <cell r="AK10339" t="str">
            <v>LLEGA 29/04 DE 8 A 15 HS</v>
          </cell>
          <cell r="AL10339">
            <v>1295636584</v>
          </cell>
          <cell r="AM10339">
            <v>184040556</v>
          </cell>
          <cell r="AN10339" t="str">
            <v>Sí</v>
          </cell>
        </row>
        <row r="10340">
          <cell r="A10340">
            <v>121</v>
          </cell>
          <cell r="B10340" t="str">
            <v>cmpiturro@hotmail.com</v>
          </cell>
          <cell r="AF10340" t="str">
            <v>TABLA DE PICAR 23X35CM</v>
          </cell>
          <cell r="AG10340" t="str">
            <v>296.43</v>
          </cell>
          <cell r="AH10340">
            <v>1</v>
          </cell>
          <cell r="AI10340" t="str">
            <v>046BA8057</v>
          </cell>
          <cell r="AN10340" t="str">
            <v>Sí</v>
          </cell>
        </row>
        <row r="10341">
          <cell r="A10341">
            <v>121</v>
          </cell>
          <cell r="B10341" t="str">
            <v>cmpiturro@hotmail.com</v>
          </cell>
          <cell r="AF10341" t="str">
            <v>MOLDE FLANERA ANTIADHERENTE</v>
          </cell>
          <cell r="AG10341">
            <v>420</v>
          </cell>
          <cell r="AH10341">
            <v>1</v>
          </cell>
          <cell r="AI10341" t="str">
            <v>046BA4825 LE PUSE EL 15% DEL BULTO</v>
          </cell>
          <cell r="AN10341" t="str">
            <v>Sí</v>
          </cell>
        </row>
        <row r="10342">
          <cell r="A10342">
            <v>121</v>
          </cell>
          <cell r="B10342" t="str">
            <v>cmpiturro@hotmail.com</v>
          </cell>
          <cell r="AF10342" t="str">
            <v>SET MOPA CON BALDE CENTRIFUGADOR</v>
          </cell>
          <cell r="AG10342">
            <v>1257</v>
          </cell>
          <cell r="AH10342">
            <v>1</v>
          </cell>
          <cell r="AI10342" t="str">
            <v>MOPANUEVA</v>
          </cell>
          <cell r="AN10342" t="str">
            <v>Sí</v>
          </cell>
        </row>
        <row r="10343">
          <cell r="A10343">
            <v>120</v>
          </cell>
          <cell r="B10343" t="str">
            <v>otrocorreo2013@hotmail.com</v>
          </cell>
          <cell r="C10343">
            <v>43947</v>
          </cell>
          <cell r="D10343" t="str">
            <v>Abierta</v>
          </cell>
          <cell r="E10343" t="str">
            <v>Recibido</v>
          </cell>
          <cell r="F10343" t="str">
            <v>Enviado</v>
          </cell>
          <cell r="G10343" t="str">
            <v>ARS</v>
          </cell>
          <cell r="H10343">
            <v>2772</v>
          </cell>
          <cell r="I10343">
            <v>0</v>
          </cell>
          <cell r="J10343">
            <v>0</v>
          </cell>
          <cell r="K10343">
            <v>2772</v>
          </cell>
          <cell r="L10343" t="str">
            <v>María Eugenia Gomez</v>
          </cell>
          <cell r="M10343">
            <v>29186065</v>
          </cell>
          <cell r="N10343">
            <v>34612101</v>
          </cell>
          <cell r="O10343" t="str">
            <v>María Eugenia Gomez</v>
          </cell>
          <cell r="U10343" t="str">
            <v>Tres de Febrero</v>
          </cell>
          <cell r="V10343">
            <v>1702</v>
          </cell>
          <cell r="W10343" t="str">
            <v>Gran Buenos Aires</v>
          </cell>
          <cell r="Y10343" t="str">
            <v>A CARGO DE BIG DECO DESIGN</v>
          </cell>
          <cell r="Z10343" t="str">
            <v>Mercado Pago</v>
          </cell>
          <cell r="AB10343" t="str">
            <v>Si es posible que el molde de silicona de la flanera sea color verde. Si no, cualquiera de los otros colores. Gracias!</v>
          </cell>
          <cell r="AC10343" t="str">
            <v>MOLDE DE SILICONA VERDE</v>
          </cell>
          <cell r="AD10343">
            <v>43947</v>
          </cell>
          <cell r="AE10343">
            <v>43948</v>
          </cell>
          <cell r="AF10343" t="str">
            <v>MOLDE FLANERA ANTIADHERENTE</v>
          </cell>
          <cell r="AG10343">
            <v>420</v>
          </cell>
          <cell r="AH10343">
            <v>1</v>
          </cell>
          <cell r="AI10343" t="str">
            <v>046BA4825 LE PUSE EL 15% DEL BULTO</v>
          </cell>
          <cell r="AJ10343" t="str">
            <v>Móvil</v>
          </cell>
          <cell r="AK10343" t="str">
            <v>LLEGA JUNTO AL PEDIDO #127 EL 28/04 ENTRE LAS 8 Y 15 HS</v>
          </cell>
          <cell r="AL10343">
            <v>1295511285</v>
          </cell>
          <cell r="AM10343">
            <v>183943642</v>
          </cell>
          <cell r="AN10343" t="str">
            <v>Sí</v>
          </cell>
        </row>
        <row r="10344">
          <cell r="A10344">
            <v>120</v>
          </cell>
          <cell r="B10344" t="str">
            <v>otrocorreo2013@hotmail.com</v>
          </cell>
          <cell r="AF10344" t="str">
            <v>SET MOPA CON BALDE CENTRIFUGADOR</v>
          </cell>
          <cell r="AG10344">
            <v>1257</v>
          </cell>
          <cell r="AH10344">
            <v>1</v>
          </cell>
          <cell r="AI10344" t="str">
            <v>MOPANUEVA</v>
          </cell>
          <cell r="AN10344" t="str">
            <v>Sí</v>
          </cell>
        </row>
        <row r="10345">
          <cell r="A10345">
            <v>120</v>
          </cell>
          <cell r="B10345" t="str">
            <v>otrocorreo2013@hotmail.com</v>
          </cell>
          <cell r="AF10345" t="str">
            <v>MOLDE BUDINERA</v>
          </cell>
          <cell r="AG10345">
            <v>402</v>
          </cell>
          <cell r="AH10345">
            <v>1</v>
          </cell>
          <cell r="AI10345" t="str">
            <v>046BA4829</v>
          </cell>
          <cell r="AN10345" t="str">
            <v>Sí</v>
          </cell>
        </row>
        <row r="10346">
          <cell r="A10346">
            <v>120</v>
          </cell>
          <cell r="B10346" t="str">
            <v>otrocorreo2013@hotmail.com</v>
          </cell>
          <cell r="AF10346" t="str">
            <v>FLANERA SILICONA 26X4 CM</v>
          </cell>
          <cell r="AG10346">
            <v>693</v>
          </cell>
          <cell r="AH10346">
            <v>1</v>
          </cell>
          <cell r="AI10346" t="str">
            <v>046BA5365</v>
          </cell>
          <cell r="AN10346" t="str">
            <v>Sí</v>
          </cell>
        </row>
        <row r="10347">
          <cell r="A10347">
            <v>119</v>
          </cell>
          <cell r="B10347" t="str">
            <v>yamila-varela@live.com.ar</v>
          </cell>
          <cell r="C10347">
            <v>43947</v>
          </cell>
          <cell r="D10347" t="str">
            <v>Abierta</v>
          </cell>
          <cell r="E10347" t="str">
            <v>Recibido</v>
          </cell>
          <cell r="F10347" t="str">
            <v>Enviado</v>
          </cell>
          <cell r="G10347" t="str">
            <v>ARS</v>
          </cell>
          <cell r="H10347">
            <v>1257</v>
          </cell>
          <cell r="I10347">
            <v>0</v>
          </cell>
          <cell r="J10347">
            <v>0</v>
          </cell>
          <cell r="K10347">
            <v>1257</v>
          </cell>
          <cell r="L10347" t="str">
            <v>Yamila Varela</v>
          </cell>
          <cell r="M10347">
            <v>18134300</v>
          </cell>
          <cell r="O10347" t="str">
            <v>Patricia Abused</v>
          </cell>
          <cell r="U10347" t="str">
            <v>Quilmes</v>
          </cell>
          <cell r="V10347">
            <v>1879</v>
          </cell>
          <cell r="W10347" t="str">
            <v>Gran Buenos Aires</v>
          </cell>
          <cell r="Y10347" t="str">
            <v>A CARGO DE BIG DECO DESIGN</v>
          </cell>
          <cell r="Z10347" t="str">
            <v>Mercado Pago</v>
          </cell>
          <cell r="AB10347" t="str">
            <v xml:space="preserve">Autorizada a recibir Patricia abused </v>
          </cell>
          <cell r="AD10347">
            <v>43947</v>
          </cell>
          <cell r="AE10347">
            <v>43948</v>
          </cell>
          <cell r="AF10347" t="str">
            <v>SET MOPA CON BALDE CENTRIFUGADOR</v>
          </cell>
          <cell r="AG10347">
            <v>1257</v>
          </cell>
          <cell r="AH10347">
            <v>1</v>
          </cell>
          <cell r="AI10347" t="str">
            <v>MOPANUEVA</v>
          </cell>
          <cell r="AJ10347" t="str">
            <v>Móvil</v>
          </cell>
          <cell r="AK10347" t="str">
            <v>LLEGA 29/04 DE 8 A 15 HS</v>
          </cell>
          <cell r="AL10347">
            <v>1295467504</v>
          </cell>
          <cell r="AM10347">
            <v>183924030</v>
          </cell>
          <cell r="AN10347" t="str">
            <v>Sí</v>
          </cell>
        </row>
        <row r="10348">
          <cell r="A10348">
            <v>118</v>
          </cell>
          <cell r="B10348" t="str">
            <v>kbarbera70@hotmail.com</v>
          </cell>
          <cell r="C10348">
            <v>43947</v>
          </cell>
          <cell r="D10348" t="str">
            <v>Abierta</v>
          </cell>
          <cell r="E10348" t="str">
            <v>Recibido</v>
          </cell>
          <cell r="F10348" t="str">
            <v>Enviado</v>
          </cell>
          <cell r="G10348" t="str">
            <v>ARS</v>
          </cell>
          <cell r="H10348">
            <v>1257</v>
          </cell>
          <cell r="I10348">
            <v>0</v>
          </cell>
          <cell r="J10348">
            <v>0</v>
          </cell>
          <cell r="K10348">
            <v>1257</v>
          </cell>
          <cell r="L10348" t="str">
            <v>Karina Barbera</v>
          </cell>
          <cell r="M10348">
            <v>21668202</v>
          </cell>
          <cell r="N10348">
            <v>1135564173</v>
          </cell>
          <cell r="O10348" t="str">
            <v>Karina Barbera</v>
          </cell>
          <cell r="U10348" t="str">
            <v>Capital Federal</v>
          </cell>
          <cell r="V10348">
            <v>1424</v>
          </cell>
          <cell r="W10348" t="str">
            <v>Capital Federal</v>
          </cell>
          <cell r="Y10348" t="str">
            <v>A CARGO DE BIG DECO DESIGN</v>
          </cell>
          <cell r="Z10348" t="str">
            <v>Mercado Pago</v>
          </cell>
          <cell r="AD10348">
            <v>43947</v>
          </cell>
          <cell r="AE10348">
            <v>43948</v>
          </cell>
          <cell r="AF10348" t="str">
            <v>SET MOPA CON BALDE CENTRIFUGADOR</v>
          </cell>
          <cell r="AG10348">
            <v>1257</v>
          </cell>
          <cell r="AH10348">
            <v>1</v>
          </cell>
          <cell r="AI10348" t="str">
            <v>MOPANUEVA</v>
          </cell>
          <cell r="AJ10348" t="str">
            <v>Móvil</v>
          </cell>
          <cell r="AK10348" t="str">
            <v>LLEGA 28/04 ENTRE 8 Y 15 HS</v>
          </cell>
          <cell r="AL10348">
            <v>1295177849</v>
          </cell>
          <cell r="AM10348">
            <v>181740103</v>
          </cell>
          <cell r="AN10348" t="str">
            <v>Sí</v>
          </cell>
        </row>
        <row r="10349">
          <cell r="A10349">
            <v>117</v>
          </cell>
          <cell r="B10349" t="str">
            <v>pau.barros@hotmail.com</v>
          </cell>
          <cell r="C10349">
            <v>43946</v>
          </cell>
          <cell r="D10349" t="str">
            <v>Abierta</v>
          </cell>
          <cell r="E10349" t="str">
            <v>Recibido</v>
          </cell>
          <cell r="F10349" t="str">
            <v>Enviado</v>
          </cell>
          <cell r="G10349" t="str">
            <v>ARS</v>
          </cell>
          <cell r="H10349">
            <v>1257</v>
          </cell>
          <cell r="I10349">
            <v>0</v>
          </cell>
          <cell r="J10349">
            <v>0</v>
          </cell>
          <cell r="K10349">
            <v>1257</v>
          </cell>
          <cell r="L10349" t="str">
            <v>Paula Barros</v>
          </cell>
          <cell r="M10349">
            <v>24940402</v>
          </cell>
          <cell r="N10349">
            <v>1158280666</v>
          </cell>
          <cell r="O10349" t="str">
            <v>Paula Barros</v>
          </cell>
          <cell r="U10349" t="str">
            <v>Capital Federal</v>
          </cell>
          <cell r="V10349">
            <v>1440</v>
          </cell>
          <cell r="W10349" t="str">
            <v>Capital Federal</v>
          </cell>
          <cell r="Y10349" t="str">
            <v>A CARGO DE BIG DECO DESIGN</v>
          </cell>
          <cell r="Z10349" t="str">
            <v>Mercado Pago</v>
          </cell>
          <cell r="AD10349">
            <v>43946</v>
          </cell>
          <cell r="AE10349">
            <v>43948</v>
          </cell>
          <cell r="AF10349" t="str">
            <v>SET MOPA CON BALDE CENTRIFUGADOR</v>
          </cell>
          <cell r="AG10349">
            <v>1257</v>
          </cell>
          <cell r="AH10349">
            <v>1</v>
          </cell>
          <cell r="AI10349" t="str">
            <v>MOPANUEVA</v>
          </cell>
          <cell r="AJ10349" t="str">
            <v>Móvil</v>
          </cell>
          <cell r="AK10349" t="str">
            <v>LLEGA 28/04 DE 8 A 15 HS</v>
          </cell>
          <cell r="AL10349">
            <v>1294780557</v>
          </cell>
          <cell r="AM10349">
            <v>183364030</v>
          </cell>
          <cell r="AN10349" t="str">
            <v>Sí</v>
          </cell>
        </row>
        <row r="10350">
          <cell r="A10350">
            <v>116</v>
          </cell>
          <cell r="B10350" t="str">
            <v>crispetrini15@live.com.ar</v>
          </cell>
          <cell r="C10350">
            <v>43946</v>
          </cell>
          <cell r="D10350" t="str">
            <v>Abierta</v>
          </cell>
          <cell r="E10350" t="str">
            <v>Recibido</v>
          </cell>
          <cell r="F10350" t="str">
            <v>Enviado</v>
          </cell>
          <cell r="G10350" t="str">
            <v>ARS</v>
          </cell>
          <cell r="H10350" t="str">
            <v>2414.66</v>
          </cell>
          <cell r="I10350">
            <v>0</v>
          </cell>
          <cell r="J10350">
            <v>0</v>
          </cell>
          <cell r="K10350" t="str">
            <v>2414.66</v>
          </cell>
          <cell r="L10350" t="str">
            <v>Gladys Cristina Petrini</v>
          </cell>
          <cell r="M10350">
            <v>12349570</v>
          </cell>
          <cell r="N10350">
            <v>1120768352</v>
          </cell>
          <cell r="O10350" t="str">
            <v>Gladys Cristina Petrini</v>
          </cell>
          <cell r="U10350" t="str">
            <v>La Matanza</v>
          </cell>
          <cell r="V10350">
            <v>1754</v>
          </cell>
          <cell r="W10350" t="str">
            <v>Gran Buenos Aires</v>
          </cell>
          <cell r="Y10350" t="str">
            <v>A CARGO DE BIG DECO DESIGN</v>
          </cell>
          <cell r="Z10350" t="str">
            <v>Mercado Pago</v>
          </cell>
          <cell r="AD10350">
            <v>43946</v>
          </cell>
          <cell r="AE10350">
            <v>43948</v>
          </cell>
          <cell r="AF10350" t="str">
            <v>PANQUEQUERA PANELUX</v>
          </cell>
          <cell r="AG10350" t="str">
            <v>656.81</v>
          </cell>
          <cell r="AH10350">
            <v>1</v>
          </cell>
          <cell r="AI10350" t="str">
            <v>043BA6114</v>
          </cell>
          <cell r="AJ10350" t="str">
            <v>Móvil</v>
          </cell>
          <cell r="AK10350" t="str">
            <v>LLEGA 20/04 DE 8 A 15 HS</v>
          </cell>
          <cell r="AL10350">
            <v>1294545569</v>
          </cell>
          <cell r="AM10350">
            <v>183205779</v>
          </cell>
          <cell r="AN10350" t="str">
            <v>Sí</v>
          </cell>
        </row>
        <row r="10351">
          <cell r="A10351">
            <v>116</v>
          </cell>
          <cell r="B10351" t="str">
            <v>crispetrini15@live.com.ar</v>
          </cell>
          <cell r="AF10351" t="str">
            <v>ESPATULAS PLASTICO</v>
          </cell>
          <cell r="AG10351" t="str">
            <v>80.85</v>
          </cell>
          <cell r="AH10351">
            <v>1</v>
          </cell>
          <cell r="AI10351" t="str">
            <v>019BA7572BA</v>
          </cell>
          <cell r="AN10351" t="str">
            <v>Sí</v>
          </cell>
        </row>
        <row r="10352">
          <cell r="A10352">
            <v>116</v>
          </cell>
          <cell r="B10352" t="str">
            <v>crispetrini15@live.com.ar</v>
          </cell>
          <cell r="AF10352" t="str">
            <v>MOLDE FLANERA ANTIADHERENTE</v>
          </cell>
          <cell r="AG10352">
            <v>420</v>
          </cell>
          <cell r="AH10352">
            <v>1</v>
          </cell>
          <cell r="AI10352" t="str">
            <v>046BA4825 LE PUSE EL 15% DEL BULTO</v>
          </cell>
          <cell r="AN10352" t="str">
            <v>Sí</v>
          </cell>
        </row>
        <row r="10353">
          <cell r="A10353">
            <v>116</v>
          </cell>
          <cell r="B10353" t="str">
            <v>crispetrini15@live.com.ar</v>
          </cell>
          <cell r="AF10353" t="str">
            <v>SET MOPA CON BALDE CENTRIFUGADOR</v>
          </cell>
          <cell r="AG10353">
            <v>1257</v>
          </cell>
          <cell r="AH10353">
            <v>1</v>
          </cell>
          <cell r="AI10353" t="str">
            <v>MOPANUEVA</v>
          </cell>
          <cell r="AN10353" t="str">
            <v>Sí</v>
          </cell>
        </row>
        <row r="10354">
          <cell r="A10354">
            <v>115</v>
          </cell>
          <cell r="B10354" t="str">
            <v>sofiakristal@hotmail.com</v>
          </cell>
          <cell r="C10354">
            <v>43946</v>
          </cell>
          <cell r="D10354" t="str">
            <v>Abierta</v>
          </cell>
          <cell r="E10354" t="str">
            <v>Recibido</v>
          </cell>
          <cell r="F10354" t="str">
            <v>Enviado</v>
          </cell>
          <cell r="G10354" t="str">
            <v>ARS</v>
          </cell>
          <cell r="H10354" t="str">
            <v>1625.8</v>
          </cell>
          <cell r="I10354">
            <v>0</v>
          </cell>
          <cell r="J10354">
            <v>0</v>
          </cell>
          <cell r="K10354" t="str">
            <v>1625.8</v>
          </cell>
          <cell r="L10354" t="str">
            <v>Sofia Kristal</v>
          </cell>
          <cell r="M10354">
            <v>39462468</v>
          </cell>
          <cell r="N10354">
            <v>1155721086</v>
          </cell>
          <cell r="O10354" t="str">
            <v>Sofia Kristal</v>
          </cell>
          <cell r="U10354" t="str">
            <v>Capital Federal</v>
          </cell>
          <cell r="V10354">
            <v>1419</v>
          </cell>
          <cell r="W10354" t="str">
            <v>Capital Federal</v>
          </cell>
          <cell r="Y10354" t="str">
            <v>A CARGO DE BIG DECO DESIGN</v>
          </cell>
          <cell r="Z10354" t="str">
            <v>Mercado Pago</v>
          </cell>
          <cell r="AC10354" t="str">
            <v>Cambio la dirección a Griveo 2514 timbre 2</v>
          </cell>
          <cell r="AD10354">
            <v>43946</v>
          </cell>
          <cell r="AE10354">
            <v>43948</v>
          </cell>
          <cell r="AF10354" t="str">
            <v>APOYA PAVA REDONDO</v>
          </cell>
          <cell r="AG10354">
            <v>169</v>
          </cell>
          <cell r="AH10354">
            <v>1</v>
          </cell>
          <cell r="AI10354" t="str">
            <v>046BA5447</v>
          </cell>
          <cell r="AJ10354" t="str">
            <v>Móvil</v>
          </cell>
          <cell r="AK10354" t="str">
            <v>LLEGA 28/04 ENTRE 8 A 15 HS</v>
          </cell>
          <cell r="AL10354">
            <v>1294523355</v>
          </cell>
          <cell r="AM10354">
            <v>183208122</v>
          </cell>
          <cell r="AN10354" t="str">
            <v>Sí</v>
          </cell>
        </row>
        <row r="10355">
          <cell r="A10355">
            <v>115</v>
          </cell>
          <cell r="B10355" t="str">
            <v>sofiakristal@hotmail.com</v>
          </cell>
          <cell r="AF10355" t="str">
            <v>BOWL CAPACIDAD 2.5 LTS (Blanco)</v>
          </cell>
          <cell r="AG10355">
            <v>197</v>
          </cell>
          <cell r="AH10355">
            <v>1</v>
          </cell>
          <cell r="AN10355" t="str">
            <v>Sí</v>
          </cell>
        </row>
        <row r="10356">
          <cell r="A10356">
            <v>115</v>
          </cell>
          <cell r="B10356" t="str">
            <v>sofiakristal@hotmail.com</v>
          </cell>
          <cell r="AF10356" t="str">
            <v>CAFETERA EMBOLO 600 ML NEGRO</v>
          </cell>
          <cell r="AG10356" t="str">
            <v>602.99</v>
          </cell>
          <cell r="AH10356">
            <v>1</v>
          </cell>
          <cell r="AI10356" t="str">
            <v>046BA8034</v>
          </cell>
          <cell r="AN10356" t="str">
            <v>Sí</v>
          </cell>
        </row>
        <row r="10357">
          <cell r="A10357">
            <v>115</v>
          </cell>
          <cell r="B10357" t="str">
            <v>sofiakristal@hotmail.com</v>
          </cell>
          <cell r="AF10357" t="str">
            <v>PANQUEQUERA PANELUX</v>
          </cell>
          <cell r="AG10357" t="str">
            <v>656.81</v>
          </cell>
          <cell r="AH10357">
            <v>1</v>
          </cell>
          <cell r="AI10357" t="str">
            <v>043BA6114</v>
          </cell>
          <cell r="AN10357" t="str">
            <v>Sí</v>
          </cell>
        </row>
        <row r="10358">
          <cell r="A10358">
            <v>114</v>
          </cell>
          <cell r="B10358" t="str">
            <v>lic.r.arduca@gmail.com</v>
          </cell>
          <cell r="C10358">
            <v>43946</v>
          </cell>
          <cell r="D10358" t="str">
            <v>Abierta</v>
          </cell>
          <cell r="E10358" t="str">
            <v>Pendiente</v>
          </cell>
          <cell r="F10358" t="str">
            <v>No está empaquetado</v>
          </cell>
          <cell r="G10358" t="str">
            <v>ARS</v>
          </cell>
          <cell r="H10358" t="str">
            <v>1996.03</v>
          </cell>
          <cell r="I10358">
            <v>0</v>
          </cell>
          <cell r="J10358">
            <v>0</v>
          </cell>
          <cell r="K10358" t="str">
            <v>1996.03</v>
          </cell>
          <cell r="L10358" t="str">
            <v>Perino Alejandro</v>
          </cell>
          <cell r="M10358">
            <v>17036408</v>
          </cell>
          <cell r="O10358" t="str">
            <v>Rosana Arduca</v>
          </cell>
          <cell r="U10358" t="str">
            <v>Ituzaingo</v>
          </cell>
          <cell r="V10358">
            <v>1714</v>
          </cell>
          <cell r="W10358" t="str">
            <v>Gran Buenos Aires</v>
          </cell>
          <cell r="Y10358" t="str">
            <v>A CARGO DE BIG DECO DESIGN</v>
          </cell>
          <cell r="Z10358" t="str">
            <v>Mercado Pago</v>
          </cell>
          <cell r="AF10358" t="str">
            <v>MATE CON BOMBILLA + VACIADO FACIL (Turquesa)</v>
          </cell>
          <cell r="AG10358" t="str">
            <v>383.03</v>
          </cell>
          <cell r="AH10358">
            <v>1</v>
          </cell>
          <cell r="AJ10358" t="str">
            <v>Móvil</v>
          </cell>
          <cell r="AK10358" t="str">
            <v/>
          </cell>
          <cell r="AL10358">
            <v>1294431959</v>
          </cell>
          <cell r="AM10358">
            <v>183147781</v>
          </cell>
          <cell r="AN10358" t="str">
            <v>Sí</v>
          </cell>
        </row>
        <row r="10359">
          <cell r="A10359">
            <v>114</v>
          </cell>
          <cell r="B10359" t="str">
            <v>lic.r.arduca@gmail.com</v>
          </cell>
          <cell r="AF10359" t="str">
            <v>TRAPEADOR DE MANO VERDE 38X12 CM</v>
          </cell>
          <cell r="AG10359">
            <v>356</v>
          </cell>
          <cell r="AH10359">
            <v>1</v>
          </cell>
          <cell r="AI10359" t="str">
            <v>046LI7902</v>
          </cell>
          <cell r="AN10359" t="str">
            <v>Sí</v>
          </cell>
        </row>
        <row r="10360">
          <cell r="A10360">
            <v>114</v>
          </cell>
          <cell r="B10360" t="str">
            <v>lic.r.arduca@gmail.com</v>
          </cell>
          <cell r="AF10360" t="str">
            <v>SET MOPA CON BALDE CENTRIFUGADOR</v>
          </cell>
          <cell r="AG10360">
            <v>1257</v>
          </cell>
          <cell r="AH10360">
            <v>1</v>
          </cell>
          <cell r="AI10360" t="str">
            <v>MOPANUEVA</v>
          </cell>
          <cell r="AN10360" t="str">
            <v>Sí</v>
          </cell>
        </row>
        <row r="10361">
          <cell r="A10361">
            <v>113</v>
          </cell>
          <cell r="B10361" t="str">
            <v>fede.slatman@hotmail.com</v>
          </cell>
          <cell r="C10361">
            <v>43946</v>
          </cell>
          <cell r="D10361" t="str">
            <v>Abierta</v>
          </cell>
          <cell r="E10361" t="str">
            <v>Recibido</v>
          </cell>
          <cell r="F10361" t="str">
            <v>Enviado</v>
          </cell>
          <cell r="G10361" t="str">
            <v>ARS</v>
          </cell>
          <cell r="H10361" t="str">
            <v>1067.23</v>
          </cell>
          <cell r="I10361">
            <v>0</v>
          </cell>
          <cell r="J10361">
            <v>0</v>
          </cell>
          <cell r="K10361" t="str">
            <v>1067.23</v>
          </cell>
          <cell r="L10361" t="str">
            <v>Federico Slatman</v>
          </cell>
          <cell r="M10361">
            <v>36169625</v>
          </cell>
          <cell r="N10361">
            <v>1161905336</v>
          </cell>
          <cell r="O10361" t="str">
            <v>Federico Slatman</v>
          </cell>
          <cell r="U10361" t="str">
            <v>Capital Federal</v>
          </cell>
          <cell r="V10361">
            <v>1416</v>
          </cell>
          <cell r="W10361" t="str">
            <v>Capital Federal</v>
          </cell>
          <cell r="Y10361" t="str">
            <v>A CARGO DE BIG DECO DESIGN</v>
          </cell>
          <cell r="Z10361" t="str">
            <v>Mercado Pago</v>
          </cell>
          <cell r="AD10361">
            <v>43946</v>
          </cell>
          <cell r="AE10361">
            <v>43948</v>
          </cell>
          <cell r="AF10361" t="str">
            <v>BATIDOR SEMIAUTOMATICO 34 CM</v>
          </cell>
          <cell r="AG10361">
            <v>285</v>
          </cell>
          <cell r="AH10361">
            <v>1</v>
          </cell>
          <cell r="AI10361" t="str">
            <v>046BA4824</v>
          </cell>
          <cell r="AJ10361" t="str">
            <v>Móvil</v>
          </cell>
          <cell r="AK10361" t="str">
            <v>LLEGA 29/04 ENTRE 8 Y 15 HS</v>
          </cell>
          <cell r="AL10361">
            <v>1294317131</v>
          </cell>
          <cell r="AM10361">
            <v>183088527</v>
          </cell>
          <cell r="AN10361" t="str">
            <v>Sí</v>
          </cell>
        </row>
        <row r="10362">
          <cell r="A10362">
            <v>113</v>
          </cell>
          <cell r="B10362" t="str">
            <v>fede.slatman@hotmail.com</v>
          </cell>
          <cell r="AF10362" t="str">
            <v>MOLDE TARTERA 27 CM DIAM</v>
          </cell>
          <cell r="AG10362" t="str">
            <v>256.18</v>
          </cell>
          <cell r="AH10362">
            <v>1</v>
          </cell>
          <cell r="AI10362" t="str">
            <v>046BA4836 CON EL 15%</v>
          </cell>
          <cell r="AN10362" t="str">
            <v>Sí</v>
          </cell>
        </row>
        <row r="10363">
          <cell r="A10363">
            <v>113</v>
          </cell>
          <cell r="B10363" t="str">
            <v>fede.slatman@hotmail.com</v>
          </cell>
          <cell r="AF10363" t="str">
            <v>MOLDE RAVIOLES CORAZON</v>
          </cell>
          <cell r="AG10363">
            <v>66</v>
          </cell>
          <cell r="AH10363">
            <v>1</v>
          </cell>
          <cell r="AI10363" t="str">
            <v>DIM2503LU</v>
          </cell>
          <cell r="AN10363" t="str">
            <v>Sí</v>
          </cell>
        </row>
        <row r="10364">
          <cell r="A10364">
            <v>113</v>
          </cell>
          <cell r="B10364" t="str">
            <v>fede.slatman@hotmail.com</v>
          </cell>
          <cell r="AF10364" t="str">
            <v>MOLDE BUDINERA</v>
          </cell>
          <cell r="AG10364">
            <v>402</v>
          </cell>
          <cell r="AH10364">
            <v>1</v>
          </cell>
          <cell r="AI10364" t="str">
            <v>046BA4829</v>
          </cell>
          <cell r="AN10364" t="str">
            <v>Sí</v>
          </cell>
        </row>
        <row r="10365">
          <cell r="A10365">
            <v>113</v>
          </cell>
          <cell r="B10365" t="str">
            <v>fede.slatman@hotmail.com</v>
          </cell>
          <cell r="AF10365" t="str">
            <v>TAPA PARA CERVEZA</v>
          </cell>
          <cell r="AG10365" t="str">
            <v>19.35</v>
          </cell>
          <cell r="AH10365">
            <v>3</v>
          </cell>
          <cell r="AI10365" t="str">
            <v>BA6984</v>
          </cell>
          <cell r="AN10365" t="str">
            <v>Sí</v>
          </cell>
        </row>
        <row r="10366">
          <cell r="A10366">
            <v>112</v>
          </cell>
          <cell r="B10366" t="str">
            <v>aldire.1992@gmail.com</v>
          </cell>
          <cell r="C10366">
            <v>43946</v>
          </cell>
          <cell r="D10366" t="str">
            <v>Abierta</v>
          </cell>
          <cell r="E10366" t="str">
            <v>Recibido</v>
          </cell>
          <cell r="F10366" t="str">
            <v>Enviado</v>
          </cell>
          <cell r="G10366" t="str">
            <v>ARS</v>
          </cell>
          <cell r="H10366" t="str">
            <v>2963.98</v>
          </cell>
          <cell r="I10366">
            <v>0</v>
          </cell>
          <cell r="J10366">
            <v>0</v>
          </cell>
          <cell r="K10366" t="str">
            <v>2963.98</v>
          </cell>
          <cell r="L10366" t="str">
            <v>Irene Alderete</v>
          </cell>
          <cell r="M10366">
            <v>36865493</v>
          </cell>
          <cell r="N10366">
            <v>1136830434</v>
          </cell>
          <cell r="O10366" t="str">
            <v>Irene Alderete</v>
          </cell>
          <cell r="U10366" t="str">
            <v>Capital Federal</v>
          </cell>
          <cell r="V10366">
            <v>1147</v>
          </cell>
          <cell r="W10366" t="str">
            <v>Capital Federal</v>
          </cell>
          <cell r="Y10366" t="str">
            <v>A CARGO DE BIG DECO DESIGN</v>
          </cell>
          <cell r="Z10366" t="str">
            <v>Mercado Pago</v>
          </cell>
          <cell r="AD10366">
            <v>43946</v>
          </cell>
          <cell r="AE10366">
            <v>43948</v>
          </cell>
          <cell r="AF10366" t="str">
            <v>SET MOPA CON BALDE CENTRIFUGADOR</v>
          </cell>
          <cell r="AG10366">
            <v>1257</v>
          </cell>
          <cell r="AH10366">
            <v>1</v>
          </cell>
          <cell r="AI10366" t="str">
            <v>MOPANUEVA</v>
          </cell>
          <cell r="AJ10366" t="str">
            <v>Móvil</v>
          </cell>
          <cell r="AK10366" t="str">
            <v>28/04/2020 ENTRE 8 A 15 HS</v>
          </cell>
          <cell r="AL10366">
            <v>1294262538</v>
          </cell>
          <cell r="AM10366">
            <v>182772639</v>
          </cell>
          <cell r="AN10366" t="str">
            <v>Sí</v>
          </cell>
        </row>
        <row r="10367">
          <cell r="A10367">
            <v>112</v>
          </cell>
          <cell r="B10367" t="str">
            <v>aldire.1992@gmail.com</v>
          </cell>
          <cell r="AF10367" t="str">
            <v>CENTRIFUGA DE PLASTICO</v>
          </cell>
          <cell r="AG10367" t="str">
            <v>793.99</v>
          </cell>
          <cell r="AH10367">
            <v>1</v>
          </cell>
          <cell r="AI10367" t="str">
            <v>046BA7903</v>
          </cell>
          <cell r="AN10367" t="str">
            <v>Sí</v>
          </cell>
        </row>
        <row r="10368">
          <cell r="A10368">
            <v>112</v>
          </cell>
          <cell r="B10368" t="str">
            <v>aldire.1992@gmail.com</v>
          </cell>
          <cell r="AF10368" t="str">
            <v>MOLDE TARTERA 27 CM DIAM</v>
          </cell>
          <cell r="AG10368" t="str">
            <v>256.18</v>
          </cell>
          <cell r="AH10368">
            <v>1</v>
          </cell>
          <cell r="AI10368" t="str">
            <v>046BA4836 CON EL 15%</v>
          </cell>
          <cell r="AN10368" t="str">
            <v>Sí</v>
          </cell>
        </row>
        <row r="10369">
          <cell r="A10369">
            <v>112</v>
          </cell>
          <cell r="B10369" t="str">
            <v>aldire.1992@gmail.com</v>
          </cell>
          <cell r="AF10369" t="str">
            <v>PANQUEQUERA PANELUX</v>
          </cell>
          <cell r="AG10369" t="str">
            <v>656.81</v>
          </cell>
          <cell r="AH10369">
            <v>1</v>
          </cell>
          <cell r="AI10369" t="str">
            <v>043BA6114</v>
          </cell>
          <cell r="AN10369" t="str">
            <v>Sí</v>
          </cell>
        </row>
        <row r="10370">
          <cell r="A10370">
            <v>111</v>
          </cell>
          <cell r="B10370" t="str">
            <v>lofreiria@gmail.com</v>
          </cell>
          <cell r="C10370">
            <v>43945</v>
          </cell>
          <cell r="D10370" t="str">
            <v>Abierta</v>
          </cell>
          <cell r="E10370" t="str">
            <v>Recibido</v>
          </cell>
          <cell r="F10370" t="str">
            <v>Enviado</v>
          </cell>
          <cell r="G10370" t="str">
            <v>ARS</v>
          </cell>
          <cell r="H10370">
            <v>2315</v>
          </cell>
          <cell r="I10370">
            <v>0</v>
          </cell>
          <cell r="J10370">
            <v>0</v>
          </cell>
          <cell r="K10370">
            <v>2315</v>
          </cell>
          <cell r="L10370" t="str">
            <v>Lorena Freiria</v>
          </cell>
          <cell r="M10370">
            <v>26093293</v>
          </cell>
          <cell r="N10370">
            <v>1165544889</v>
          </cell>
          <cell r="O10370" t="str">
            <v>Lorena Freiria</v>
          </cell>
          <cell r="U10370" t="str">
            <v>Capital Federal</v>
          </cell>
          <cell r="V10370">
            <v>1113</v>
          </cell>
          <cell r="W10370" t="str">
            <v>Capital Federal</v>
          </cell>
          <cell r="Y10370" t="str">
            <v>A CARGO DE BIG DECO DESIGN</v>
          </cell>
          <cell r="Z10370" t="str">
            <v>Mercado Pago</v>
          </cell>
          <cell r="AC10370" t="str">
            <v>Es un regalo necesita llegar el día Lunes 27/04</v>
          </cell>
          <cell r="AD10370">
            <v>43945</v>
          </cell>
          <cell r="AE10370">
            <v>43948</v>
          </cell>
          <cell r="AF10370" t="str">
            <v>PARRILLA PORTATIL PLEGABLE</v>
          </cell>
          <cell r="AG10370">
            <v>2315</v>
          </cell>
          <cell r="AH10370">
            <v>1</v>
          </cell>
          <cell r="AI10370" t="str">
            <v>093PA7074</v>
          </cell>
          <cell r="AJ10370" t="str">
            <v>Móvil</v>
          </cell>
          <cell r="AK10370" t="str">
            <v/>
          </cell>
          <cell r="AL10370">
            <v>1293816660</v>
          </cell>
          <cell r="AM10370">
            <v>182790814</v>
          </cell>
          <cell r="AN10370" t="str">
            <v>Sí</v>
          </cell>
        </row>
        <row r="10371">
          <cell r="A10371">
            <v>110</v>
          </cell>
          <cell r="B10371" t="str">
            <v>candu_87@hotmail.com</v>
          </cell>
          <cell r="C10371">
            <v>43945</v>
          </cell>
          <cell r="D10371" t="str">
            <v>Abierta</v>
          </cell>
          <cell r="E10371" t="str">
            <v>Recibido</v>
          </cell>
          <cell r="F10371" t="str">
            <v>Enviado</v>
          </cell>
          <cell r="G10371" t="str">
            <v>ARS</v>
          </cell>
          <cell r="H10371">
            <v>1542</v>
          </cell>
          <cell r="I10371">
            <v>0</v>
          </cell>
          <cell r="J10371">
            <v>0</v>
          </cell>
          <cell r="K10371">
            <v>1542</v>
          </cell>
          <cell r="L10371" t="str">
            <v>Candela Gonzalez</v>
          </cell>
          <cell r="M10371">
            <v>34836729</v>
          </cell>
          <cell r="O10371" t="str">
            <v>Candela Gonzalez</v>
          </cell>
          <cell r="U10371" t="str">
            <v>Lomas de Zamora</v>
          </cell>
          <cell r="V10371">
            <v>1832</v>
          </cell>
          <cell r="W10371" t="str">
            <v>Gran Buenos Aires</v>
          </cell>
          <cell r="Y10371" t="str">
            <v>A CARGO DE BIG DECO DESIGN</v>
          </cell>
          <cell r="Z10371" t="str">
            <v>Mercado Pago</v>
          </cell>
          <cell r="AC10371" t="str">
            <v>Cambio dirección a Hipólito Hirigoyen 9205  ESQUINA LORIA- Lomas de Zamora (BANCO HIPOTECARIO) CELULAR:1552622094</v>
          </cell>
          <cell r="AD10371">
            <v>43945</v>
          </cell>
          <cell r="AE10371">
            <v>43948</v>
          </cell>
          <cell r="AF10371" t="str">
            <v>BATIDOR SEMIAUTOMATICO 34 CM</v>
          </cell>
          <cell r="AG10371">
            <v>285</v>
          </cell>
          <cell r="AH10371">
            <v>1</v>
          </cell>
          <cell r="AI10371" t="str">
            <v>046BA4824</v>
          </cell>
          <cell r="AJ10371" t="str">
            <v>Móvil</v>
          </cell>
          <cell r="AK10371" t="str">
            <v>LLEGA 27/04 ENTRE 8 Y 15 HS</v>
          </cell>
          <cell r="AL10371">
            <v>1293317831</v>
          </cell>
          <cell r="AM10371">
            <v>182062602</v>
          </cell>
          <cell r="AN10371" t="str">
            <v>Sí</v>
          </cell>
        </row>
        <row r="10372">
          <cell r="A10372">
            <v>110</v>
          </cell>
          <cell r="B10372" t="str">
            <v>candu_87@hotmail.com</v>
          </cell>
          <cell r="AF10372" t="str">
            <v>SET MOPA CON BALDE CENTRIFUGADOR</v>
          </cell>
          <cell r="AG10372">
            <v>1257</v>
          </cell>
          <cell r="AH10372">
            <v>1</v>
          </cell>
          <cell r="AI10372" t="str">
            <v>MOPANUEVA</v>
          </cell>
          <cell r="AN10372" t="str">
            <v>Sí</v>
          </cell>
        </row>
        <row r="10373">
          <cell r="A10373">
            <v>109</v>
          </cell>
          <cell r="B10373" t="str">
            <v>silvia_nunez_2007@hotmail.com</v>
          </cell>
          <cell r="C10373">
            <v>43945</v>
          </cell>
          <cell r="D10373" t="str">
            <v>Abierta</v>
          </cell>
          <cell r="E10373" t="str">
            <v>Recibido</v>
          </cell>
          <cell r="F10373" t="str">
            <v>Enviado</v>
          </cell>
          <cell r="G10373" t="str">
            <v>ARS</v>
          </cell>
          <cell r="H10373">
            <v>1257</v>
          </cell>
          <cell r="I10373">
            <v>0</v>
          </cell>
          <cell r="J10373">
            <v>0</v>
          </cell>
          <cell r="K10373">
            <v>1257</v>
          </cell>
          <cell r="L10373" t="str">
            <v>Silvia Nuñez</v>
          </cell>
          <cell r="M10373">
            <v>27053149346</v>
          </cell>
          <cell r="O10373" t="str">
            <v>Silvia Nuñez</v>
          </cell>
          <cell r="U10373" t="str">
            <v>Quilmes</v>
          </cell>
          <cell r="V10373">
            <v>1878</v>
          </cell>
          <cell r="W10373" t="str">
            <v>Gran Buenos Aires</v>
          </cell>
          <cell r="Y10373" t="str">
            <v>A CARGO DE BIG DECO DESIGN</v>
          </cell>
          <cell r="Z10373" t="str">
            <v>Mercado Pago</v>
          </cell>
          <cell r="AD10373">
            <v>43945</v>
          </cell>
          <cell r="AE10373">
            <v>43948</v>
          </cell>
          <cell r="AF10373" t="str">
            <v>SET MOPA CON BALDE CENTRIFUGADOR</v>
          </cell>
          <cell r="AG10373">
            <v>1257</v>
          </cell>
          <cell r="AH10373">
            <v>1</v>
          </cell>
          <cell r="AI10373" t="str">
            <v>MOPANUEVA</v>
          </cell>
          <cell r="AJ10373" t="str">
            <v>Móvil</v>
          </cell>
          <cell r="AK10373" t="str">
            <v>LLEGA 27/04 DE 8 A 15 HS</v>
          </cell>
          <cell r="AL10373">
            <v>1293254581</v>
          </cell>
          <cell r="AM10373">
            <v>182571576</v>
          </cell>
          <cell r="AN10373" t="str">
            <v>Sí</v>
          </cell>
        </row>
        <row r="10374">
          <cell r="A10374">
            <v>108</v>
          </cell>
          <cell r="B10374" t="str">
            <v>miriamtagliabue@hotmail.com</v>
          </cell>
          <cell r="C10374">
            <v>43945</v>
          </cell>
          <cell r="D10374" t="str">
            <v>Abierta</v>
          </cell>
          <cell r="E10374" t="str">
            <v>Recibido</v>
          </cell>
          <cell r="F10374" t="str">
            <v>Enviado</v>
          </cell>
          <cell r="G10374" t="str">
            <v>ARS</v>
          </cell>
          <cell r="H10374">
            <v>1257</v>
          </cell>
          <cell r="I10374">
            <v>0</v>
          </cell>
          <cell r="J10374">
            <v>0</v>
          </cell>
          <cell r="K10374">
            <v>1257</v>
          </cell>
          <cell r="L10374" t="str">
            <v>Miriam Tagliabue</v>
          </cell>
          <cell r="M10374">
            <v>18383175</v>
          </cell>
          <cell r="N10374">
            <v>1126874304</v>
          </cell>
          <cell r="O10374" t="str">
            <v>Miriam Tagliabue</v>
          </cell>
          <cell r="U10374" t="str">
            <v>Vicente López</v>
          </cell>
          <cell r="V10374">
            <v>1636</v>
          </cell>
          <cell r="W10374" t="str">
            <v>Gran Buenos Aires</v>
          </cell>
          <cell r="Y10374" t="str">
            <v>A CARGO DE BIG DECO DESIGN</v>
          </cell>
          <cell r="Z10374" t="str">
            <v>Mercado Pago</v>
          </cell>
          <cell r="AD10374">
            <v>43945</v>
          </cell>
          <cell r="AE10374">
            <v>43948</v>
          </cell>
          <cell r="AF10374" t="str">
            <v>SET MOPA CON BALDE CENTRIFUGADOR</v>
          </cell>
          <cell r="AG10374">
            <v>1257</v>
          </cell>
          <cell r="AH10374">
            <v>1</v>
          </cell>
          <cell r="AI10374" t="str">
            <v>MOPANUEVA</v>
          </cell>
          <cell r="AJ10374" t="str">
            <v>Móvil</v>
          </cell>
          <cell r="AK10374" t="str">
            <v>LLEGA 28/04 ENTRE 8 Y 15 HS</v>
          </cell>
          <cell r="AL10374">
            <v>1292793458</v>
          </cell>
          <cell r="AM10374">
            <v>182418641</v>
          </cell>
          <cell r="AN10374" t="str">
            <v>Sí</v>
          </cell>
        </row>
        <row r="10375">
          <cell r="A10375">
            <v>107</v>
          </cell>
          <cell r="B10375" t="str">
            <v>milucasm82@Gmail.com</v>
          </cell>
          <cell r="C10375">
            <v>43944</v>
          </cell>
          <cell r="D10375" t="str">
            <v>Abierta</v>
          </cell>
          <cell r="E10375" t="str">
            <v>Recibido</v>
          </cell>
          <cell r="F10375" t="str">
            <v>Enviado</v>
          </cell>
          <cell r="G10375" t="str">
            <v>ARS</v>
          </cell>
          <cell r="H10375">
            <v>1257</v>
          </cell>
          <cell r="I10375">
            <v>0</v>
          </cell>
          <cell r="J10375">
            <v>0</v>
          </cell>
          <cell r="K10375">
            <v>1257</v>
          </cell>
          <cell r="L10375" t="str">
            <v>Jose Kling</v>
          </cell>
          <cell r="M10375">
            <v>13142688</v>
          </cell>
          <cell r="N10375">
            <v>1155980498</v>
          </cell>
          <cell r="O10375" t="str">
            <v>Jose Kling</v>
          </cell>
          <cell r="U10375" t="str">
            <v>San Miguel</v>
          </cell>
          <cell r="V10375">
            <v>1663</v>
          </cell>
          <cell r="W10375" t="str">
            <v>Gran Buenos Aires</v>
          </cell>
          <cell r="Y10375" t="str">
            <v>A CARGO DE BIG DECO DESIGN</v>
          </cell>
          <cell r="Z10375" t="str">
            <v>Mercado Pago</v>
          </cell>
          <cell r="AD10375">
            <v>43944</v>
          </cell>
          <cell r="AE10375">
            <v>43948</v>
          </cell>
          <cell r="AF10375" t="str">
            <v>SET MOPA CON BALDE CENTRIFUGADOR</v>
          </cell>
          <cell r="AG10375">
            <v>1257</v>
          </cell>
          <cell r="AH10375">
            <v>1</v>
          </cell>
          <cell r="AI10375" t="str">
            <v>MOPANUEVA</v>
          </cell>
          <cell r="AJ10375" t="str">
            <v>Móvil</v>
          </cell>
          <cell r="AK10375" t="str">
            <v>LLEGA 28/04 ENTRE 8 Y 15 HS</v>
          </cell>
          <cell r="AL10375">
            <v>1292515255</v>
          </cell>
          <cell r="AM10375">
            <v>182256294</v>
          </cell>
          <cell r="AN10375" t="str">
            <v>Sí</v>
          </cell>
        </row>
        <row r="10376">
          <cell r="A10376">
            <v>106</v>
          </cell>
          <cell r="B10376" t="str">
            <v>pachecoevelincarolina@gmail.com</v>
          </cell>
          <cell r="C10376">
            <v>43944</v>
          </cell>
          <cell r="D10376" t="str">
            <v>Abierta</v>
          </cell>
          <cell r="E10376" t="str">
            <v>Recibido</v>
          </cell>
          <cell r="F10376" t="str">
            <v>Enviado</v>
          </cell>
          <cell r="G10376" t="str">
            <v>ARS</v>
          </cell>
          <cell r="H10376">
            <v>1257</v>
          </cell>
          <cell r="I10376">
            <v>0</v>
          </cell>
          <cell r="J10376">
            <v>0</v>
          </cell>
          <cell r="K10376">
            <v>1257</v>
          </cell>
          <cell r="L10376" t="str">
            <v>Sergio Pacheco</v>
          </cell>
          <cell r="M10376">
            <v>36851443</v>
          </cell>
          <cell r="O10376" t="str">
            <v>Evelin Pacheco</v>
          </cell>
          <cell r="U10376" t="str">
            <v>José Clemente Paz</v>
          </cell>
          <cell r="V10376">
            <v>1665</v>
          </cell>
          <cell r="W10376" t="str">
            <v>Gran Buenos Aires</v>
          </cell>
          <cell r="Y10376" t="str">
            <v>A CARGO DE BIG DECO DESIGN</v>
          </cell>
          <cell r="Z10376" t="str">
            <v>Mercado Pago</v>
          </cell>
          <cell r="AD10376">
            <v>43944</v>
          </cell>
          <cell r="AE10376">
            <v>43948</v>
          </cell>
          <cell r="AF10376" t="str">
            <v>SET MOPA CON BALDE CENTRIFUGADOR</v>
          </cell>
          <cell r="AG10376">
            <v>1257</v>
          </cell>
          <cell r="AH10376">
            <v>1</v>
          </cell>
          <cell r="AI10376" t="str">
            <v>MOPANUEVA</v>
          </cell>
          <cell r="AJ10376" t="str">
            <v>Móvil</v>
          </cell>
          <cell r="AK10376" t="str">
            <v>LLEGA 28/04 ENTRE 8 Y 15 HS</v>
          </cell>
          <cell r="AL10376">
            <v>1292111209</v>
          </cell>
          <cell r="AM10376">
            <v>181084808</v>
          </cell>
          <cell r="AN10376" t="str">
            <v>Sí</v>
          </cell>
        </row>
        <row r="10377">
          <cell r="A10377">
            <v>105</v>
          </cell>
          <cell r="B10377" t="str">
            <v>docrogonzalez@hotmail.com</v>
          </cell>
          <cell r="C10377">
            <v>43944</v>
          </cell>
          <cell r="D10377" t="str">
            <v>Abierta</v>
          </cell>
          <cell r="E10377" t="str">
            <v>Recibido</v>
          </cell>
          <cell r="F10377" t="str">
            <v>Enviado</v>
          </cell>
          <cell r="G10377" t="str">
            <v>ARS</v>
          </cell>
          <cell r="H10377" t="str">
            <v>1513.18</v>
          </cell>
          <cell r="I10377">
            <v>0</v>
          </cell>
          <cell r="J10377">
            <v>0</v>
          </cell>
          <cell r="K10377" t="str">
            <v>1513.18</v>
          </cell>
          <cell r="L10377" t="str">
            <v>Rosana silvia Gonzalez</v>
          </cell>
          <cell r="M10377">
            <v>12917187</v>
          </cell>
          <cell r="N10377">
            <v>1150384996</v>
          </cell>
          <cell r="O10377" t="str">
            <v>Rosana silvia Gonzalez</v>
          </cell>
          <cell r="U10377" t="str">
            <v>Avellaneda</v>
          </cell>
          <cell r="V10377">
            <v>1870</v>
          </cell>
          <cell r="W10377" t="str">
            <v>Gran Buenos Aires</v>
          </cell>
          <cell r="Y10377" t="str">
            <v>A CARGO DE BIG DECO DESIGN</v>
          </cell>
          <cell r="Z10377" t="str">
            <v>Mercado Pago</v>
          </cell>
          <cell r="AC10377" t="str">
            <v>TENER EN CUENTA HASTA LAS 14 HS</v>
          </cell>
          <cell r="AD10377">
            <v>43944</v>
          </cell>
          <cell r="AE10377">
            <v>43948</v>
          </cell>
          <cell r="AF10377" t="str">
            <v>MOLDE TARTERA 27 CM DIAM</v>
          </cell>
          <cell r="AG10377" t="str">
            <v>256.18</v>
          </cell>
          <cell r="AH10377">
            <v>1</v>
          </cell>
          <cell r="AI10377" t="str">
            <v>046BA4836 CON EL 15%</v>
          </cell>
          <cell r="AJ10377" t="str">
            <v>Móvil</v>
          </cell>
          <cell r="AK10377" t="str">
            <v>LLEGA 27/04 ENTRE 8 Y 14 HS</v>
          </cell>
          <cell r="AL10377">
            <v>1291659380</v>
          </cell>
          <cell r="AM10377">
            <v>181886755</v>
          </cell>
          <cell r="AN10377" t="str">
            <v>Sí</v>
          </cell>
        </row>
        <row r="10378">
          <cell r="A10378">
            <v>105</v>
          </cell>
          <cell r="B10378" t="str">
            <v>docrogonzalez@hotmail.com</v>
          </cell>
          <cell r="AF10378" t="str">
            <v>SET MOPA CON BALDE CENTRIFUGADOR</v>
          </cell>
          <cell r="AG10378">
            <v>1257</v>
          </cell>
          <cell r="AH10378">
            <v>1</v>
          </cell>
          <cell r="AI10378" t="str">
            <v>MOPANUEVA</v>
          </cell>
          <cell r="AN10378" t="str">
            <v>Sí</v>
          </cell>
        </row>
        <row r="10379">
          <cell r="A10379">
            <v>104</v>
          </cell>
          <cell r="B10379" t="str">
            <v>dratedesco@hotmail.com</v>
          </cell>
          <cell r="C10379">
            <v>43943</v>
          </cell>
          <cell r="D10379" t="str">
            <v>Abierta</v>
          </cell>
          <cell r="E10379" t="str">
            <v>Recibido</v>
          </cell>
          <cell r="F10379" t="str">
            <v>Enviado</v>
          </cell>
          <cell r="G10379" t="str">
            <v>ARS</v>
          </cell>
          <cell r="H10379" t="str">
            <v>1245.41</v>
          </cell>
          <cell r="I10379">
            <v>0</v>
          </cell>
          <cell r="J10379">
            <v>0</v>
          </cell>
          <cell r="K10379" t="str">
            <v>1245.41</v>
          </cell>
          <cell r="L10379" t="str">
            <v>ADRIANA tedesco</v>
          </cell>
          <cell r="M10379">
            <v>17606823</v>
          </cell>
          <cell r="O10379" t="str">
            <v>Adriana tedesco</v>
          </cell>
          <cell r="U10379" t="str">
            <v>Capital Federal</v>
          </cell>
          <cell r="V10379">
            <v>1431</v>
          </cell>
          <cell r="W10379" t="str">
            <v>Capital Federal</v>
          </cell>
          <cell r="Y10379" t="str">
            <v>A CARGO DE BIG DECO DESIGN</v>
          </cell>
          <cell r="Z10379" t="str">
            <v>Mercado Pago</v>
          </cell>
          <cell r="AD10379">
            <v>43943</v>
          </cell>
          <cell r="AE10379">
            <v>43945</v>
          </cell>
          <cell r="AF10379" t="str">
            <v>INDIVIDUAL TELA "AMAR"</v>
          </cell>
          <cell r="AG10379" t="str">
            <v>431.19</v>
          </cell>
          <cell r="AH10379">
            <v>1</v>
          </cell>
          <cell r="AI10379" t="str">
            <v>KK155AMAR</v>
          </cell>
          <cell r="AJ10379" t="str">
            <v>Móvil</v>
          </cell>
          <cell r="AK10379" t="str">
            <v/>
          </cell>
          <cell r="AL10379">
            <v>1290912807</v>
          </cell>
          <cell r="AM10379">
            <v>181535515</v>
          </cell>
          <cell r="AN10379" t="str">
            <v>Sí</v>
          </cell>
        </row>
        <row r="10380">
          <cell r="A10380">
            <v>104</v>
          </cell>
          <cell r="B10380" t="str">
            <v>dratedesco@hotmail.com</v>
          </cell>
          <cell r="AF10380" t="str">
            <v>INVIDIVIDUAL TELA "SOÑAR"</v>
          </cell>
          <cell r="AG10380" t="str">
            <v>431.19</v>
          </cell>
          <cell r="AH10380">
            <v>1</v>
          </cell>
          <cell r="AI10380" t="str">
            <v>KK155SO</v>
          </cell>
          <cell r="AN10380" t="str">
            <v>Sí</v>
          </cell>
        </row>
        <row r="10381">
          <cell r="A10381">
            <v>104</v>
          </cell>
          <cell r="B10381" t="str">
            <v>dratedesco@hotmail.com</v>
          </cell>
          <cell r="AF10381" t="str">
            <v>MATE CON BOMBILLA + VACIADO FACIL (Turquesa)</v>
          </cell>
          <cell r="AG10381" t="str">
            <v>383.03</v>
          </cell>
          <cell r="AH10381">
            <v>1</v>
          </cell>
          <cell r="AN10381" t="str">
            <v>Sí</v>
          </cell>
        </row>
        <row r="10382">
          <cell r="A10382">
            <v>103</v>
          </cell>
          <cell r="B10382" t="str">
            <v>dratedesco@hotmail.com</v>
          </cell>
          <cell r="C10382">
            <v>43943</v>
          </cell>
          <cell r="D10382" t="str">
            <v>Abierta</v>
          </cell>
          <cell r="E10382" t="str">
            <v>Recibido</v>
          </cell>
          <cell r="F10382" t="str">
            <v>Enviado</v>
          </cell>
          <cell r="G10382" t="str">
            <v>ARS</v>
          </cell>
          <cell r="H10382" t="str">
            <v>431.19</v>
          </cell>
          <cell r="I10382">
            <v>0</v>
          </cell>
          <cell r="J10382">
            <v>0</v>
          </cell>
          <cell r="K10382" t="str">
            <v>431.19</v>
          </cell>
          <cell r="L10382" t="str">
            <v>Adriana Tedesco</v>
          </cell>
          <cell r="M10382">
            <v>17606823</v>
          </cell>
          <cell r="O10382" t="str">
            <v>Adriana Tedesco</v>
          </cell>
          <cell r="U10382" t="str">
            <v>Capital Federal</v>
          </cell>
          <cell r="V10382">
            <v>1431</v>
          </cell>
          <cell r="W10382" t="str">
            <v>Capital Federal</v>
          </cell>
          <cell r="Y10382" t="str">
            <v>A CARGO DE BIG DECO DESIGN</v>
          </cell>
          <cell r="Z10382" t="str">
            <v>Mercado Pago</v>
          </cell>
          <cell r="AD10382">
            <v>43943</v>
          </cell>
          <cell r="AE10382">
            <v>43945</v>
          </cell>
          <cell r="AF10382" t="str">
            <v>INDIVIDUAL TELA "REIR"</v>
          </cell>
          <cell r="AG10382" t="str">
            <v>431.19</v>
          </cell>
          <cell r="AH10382">
            <v>1</v>
          </cell>
          <cell r="AI10382" t="str">
            <v>KK155REIR</v>
          </cell>
          <cell r="AJ10382" t="str">
            <v>Móvil</v>
          </cell>
          <cell r="AK10382" t="str">
            <v/>
          </cell>
          <cell r="AL10382">
            <v>1290846103</v>
          </cell>
          <cell r="AM10382">
            <v>181509317</v>
          </cell>
          <cell r="AN10382" t="str">
            <v>Sí</v>
          </cell>
        </row>
        <row r="10383">
          <cell r="A10383">
            <v>102</v>
          </cell>
          <cell r="B10383" t="str">
            <v>maria_mansoli@hotmail.com</v>
          </cell>
          <cell r="C10383">
            <v>43943</v>
          </cell>
          <cell r="D10383" t="str">
            <v>Cancelada</v>
          </cell>
          <cell r="E10383" t="str">
            <v>Pendiente</v>
          </cell>
          <cell r="F10383" t="str">
            <v>No está empaquetado</v>
          </cell>
          <cell r="G10383" t="str">
            <v>ARS</v>
          </cell>
          <cell r="H10383">
            <v>420</v>
          </cell>
          <cell r="I10383">
            <v>0</v>
          </cell>
          <cell r="J10383">
            <v>0</v>
          </cell>
          <cell r="K10383">
            <v>420</v>
          </cell>
          <cell r="L10383" t="str">
            <v>Maria Mansoli</v>
          </cell>
          <cell r="M10383">
            <v>35961735</v>
          </cell>
          <cell r="N10383">
            <v>1444444</v>
          </cell>
          <cell r="O10383" t="str">
            <v>Maria mansoli</v>
          </cell>
          <cell r="U10383" t="str">
            <v>Capital Federal</v>
          </cell>
          <cell r="V10383">
            <v>1417</v>
          </cell>
          <cell r="W10383" t="str">
            <v>Capital Federal</v>
          </cell>
          <cell r="Y10383" t="str">
            <v>A CARGO DE BIG DECO DESIGN</v>
          </cell>
          <cell r="Z10383" t="str">
            <v>TRANSFERENCIA BANCARIA</v>
          </cell>
          <cell r="AF10383" t="str">
            <v>MOLDE FLANERA ANTIADHERENTE</v>
          </cell>
          <cell r="AG10383">
            <v>420</v>
          </cell>
          <cell r="AH10383">
            <v>1</v>
          </cell>
          <cell r="AI10383" t="str">
            <v>046BA4825 LE PUSE EL 15% DEL BULTO</v>
          </cell>
          <cell r="AJ10383" t="str">
            <v>Web</v>
          </cell>
          <cell r="AK10383" t="str">
            <v/>
          </cell>
          <cell r="AM10383">
            <v>180743615</v>
          </cell>
          <cell r="AN10383" t="str">
            <v>Sí</v>
          </cell>
        </row>
        <row r="10384">
          <cell r="A10384">
            <v>101</v>
          </cell>
          <cell r="B10384" t="str">
            <v>clauveras00@gmail.com</v>
          </cell>
          <cell r="C10384">
            <v>43943</v>
          </cell>
          <cell r="D10384" t="str">
            <v>Abierta</v>
          </cell>
          <cell r="E10384" t="str">
            <v>Recibido</v>
          </cell>
          <cell r="F10384" t="str">
            <v>Enviado</v>
          </cell>
          <cell r="G10384" t="str">
            <v>ARS</v>
          </cell>
          <cell r="H10384">
            <v>1257</v>
          </cell>
          <cell r="I10384">
            <v>0</v>
          </cell>
          <cell r="J10384">
            <v>0</v>
          </cell>
          <cell r="K10384">
            <v>1257</v>
          </cell>
          <cell r="L10384" t="str">
            <v>Claudia Veras</v>
          </cell>
          <cell r="M10384">
            <v>20206525</v>
          </cell>
          <cell r="N10384">
            <v>111563597788</v>
          </cell>
          <cell r="O10384" t="str">
            <v>Claudia Veras</v>
          </cell>
          <cell r="U10384" t="str">
            <v>Capital Federal</v>
          </cell>
          <cell r="V10384">
            <v>1208</v>
          </cell>
          <cell r="W10384" t="str">
            <v>Capital Federal</v>
          </cell>
          <cell r="Y10384" t="str">
            <v>A CARGO DE BIG DECO DESIGN</v>
          </cell>
          <cell r="Z10384" t="str">
            <v>TRANSFERENCIA BANCARIA</v>
          </cell>
          <cell r="AC10384" t="str">
            <v>PAGO POR TRASFERENCIA BANCARIA</v>
          </cell>
          <cell r="AD10384">
            <v>43945</v>
          </cell>
          <cell r="AE10384">
            <v>43945</v>
          </cell>
          <cell r="AF10384" t="str">
            <v>SET MOPA CON BALDE CENTRIFUGADOR</v>
          </cell>
          <cell r="AG10384">
            <v>1257</v>
          </cell>
          <cell r="AH10384">
            <v>1</v>
          </cell>
          <cell r="AI10384" t="str">
            <v>MOPANUEVA</v>
          </cell>
          <cell r="AJ10384" t="str">
            <v>Web</v>
          </cell>
          <cell r="AK10384" t="str">
            <v/>
          </cell>
          <cell r="AM10384">
            <v>181184113</v>
          </cell>
          <cell r="AN10384" t="str">
            <v>Sí</v>
          </cell>
        </row>
        <row r="10385">
          <cell r="A10385">
            <v>100</v>
          </cell>
          <cell r="B10385" t="str">
            <v>silvioabenitez@hotmail.com</v>
          </cell>
          <cell r="C10385">
            <v>43941</v>
          </cell>
          <cell r="D10385" t="str">
            <v>Archivada</v>
          </cell>
          <cell r="E10385" t="str">
            <v>Recibido</v>
          </cell>
          <cell r="F10385" t="str">
            <v>Enviado</v>
          </cell>
          <cell r="G10385" t="str">
            <v>ARS</v>
          </cell>
          <cell r="H10385">
            <v>687</v>
          </cell>
          <cell r="I10385">
            <v>0</v>
          </cell>
          <cell r="J10385">
            <v>0</v>
          </cell>
          <cell r="K10385">
            <v>687</v>
          </cell>
          <cell r="L10385" t="str">
            <v>Silvio Andres Benitez</v>
          </cell>
          <cell r="M10385">
            <v>27268190061</v>
          </cell>
          <cell r="N10385">
            <v>1138345455</v>
          </cell>
          <cell r="O10385" t="str">
            <v>Silvio Andres BENITEZ</v>
          </cell>
          <cell r="U10385" t="str">
            <v>Berazategui</v>
          </cell>
          <cell r="V10385">
            <v>1886</v>
          </cell>
          <cell r="W10385" t="str">
            <v>Gran Buenos Aires</v>
          </cell>
          <cell r="Y10385" t="str">
            <v>A CARGO DE BIG DECO DESIGN</v>
          </cell>
          <cell r="Z10385" t="str">
            <v>Mercado Pago</v>
          </cell>
          <cell r="AD10385">
            <v>43941</v>
          </cell>
          <cell r="AE10385">
            <v>43943</v>
          </cell>
          <cell r="AF10385" t="str">
            <v>MOLDE BUDINERA</v>
          </cell>
          <cell r="AG10385">
            <v>402</v>
          </cell>
          <cell r="AH10385">
            <v>1</v>
          </cell>
          <cell r="AI10385" t="str">
            <v>046BA4829</v>
          </cell>
          <cell r="AJ10385" t="str">
            <v>Móvil</v>
          </cell>
          <cell r="AK10385" t="str">
            <v/>
          </cell>
          <cell r="AL10385">
            <v>1288214532</v>
          </cell>
          <cell r="AM10385">
            <v>180110408</v>
          </cell>
          <cell r="AN10385" t="str">
            <v>Sí</v>
          </cell>
        </row>
        <row r="10386">
          <cell r="A10386">
            <v>100</v>
          </cell>
          <cell r="B10386" t="str">
            <v>silvioabenitez@hotmail.com</v>
          </cell>
          <cell r="AF10386" t="str">
            <v>BATIDOR SEMIAUTOMATICO 34 CM</v>
          </cell>
          <cell r="AG10386">
            <v>285</v>
          </cell>
          <cell r="AH10386">
            <v>1</v>
          </cell>
          <cell r="AI10386" t="str">
            <v>046BA4824</v>
          </cell>
          <cell r="AN10386" t="str">
            <v>Sí</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04"/>
  <sheetViews>
    <sheetView tabSelected="1" topLeftCell="J1" workbookViewId="0">
      <pane ySplit="1" topLeftCell="A568" activePane="bottomLeft" state="frozen"/>
      <selection activeCell="B1" sqref="B1"/>
      <selection pane="bottomLeft" activeCell="Q600" sqref="Q600"/>
    </sheetView>
  </sheetViews>
  <sheetFormatPr baseColWidth="10" defaultColWidth="9.140625" defaultRowHeight="15" x14ac:dyDescent="0.25"/>
  <cols>
    <col min="1" max="1" width="15.42578125" customWidth="1"/>
    <col min="2" max="2" width="84.28515625" customWidth="1"/>
    <col min="3" max="3" width="10.7109375" customWidth="1"/>
    <col min="4" max="4" width="13.28515625" customWidth="1"/>
    <col min="5" max="6" width="10.140625" customWidth="1"/>
    <col min="7" max="7" width="69.140625" customWidth="1"/>
    <col min="8" max="8" width="8" customWidth="1"/>
    <col min="9" max="9" width="12" customWidth="1"/>
    <col min="10" max="10" width="15.42578125" customWidth="1"/>
    <col min="11" max="11" width="15.5703125" customWidth="1"/>
    <col min="12" max="12" width="18.85546875" style="33" customWidth="1"/>
    <col min="13" max="13" width="17.42578125" style="33" customWidth="1"/>
    <col min="14" max="14" width="29.5703125" style="33" customWidth="1"/>
    <col min="15" max="15" width="29.140625" style="33" customWidth="1"/>
    <col min="16" max="16" width="24.140625" customWidth="1"/>
    <col min="17" max="17" width="15.42578125" customWidth="1"/>
    <col min="18" max="18" width="15.5703125" customWidth="1"/>
    <col min="19" max="19" width="15.85546875" customWidth="1"/>
    <col min="20" max="20" width="15.85546875" bestFit="1" customWidth="1"/>
    <col min="21" max="21" width="31.140625" bestFit="1" customWidth="1"/>
    <col min="22" max="22" width="11.140625" bestFit="1" customWidth="1"/>
    <col min="23" max="23" width="12" bestFit="1" customWidth="1"/>
    <col min="24" max="24" width="10.42578125" customWidth="1"/>
    <col min="25" max="25" width="9.85546875" customWidth="1"/>
    <col min="26" max="26" width="11.42578125" customWidth="1"/>
    <col min="27" max="27" width="12.7109375" customWidth="1"/>
    <col min="28" max="28" width="6.7109375" customWidth="1"/>
    <col min="29" max="29" width="71.140625" bestFit="1" customWidth="1"/>
    <col min="30" max="30" width="10.7109375" bestFit="1" customWidth="1"/>
    <col min="31" max="31" width="14.42578125" bestFit="1" customWidth="1"/>
  </cols>
  <sheetData>
    <row r="1" spans="1:31" x14ac:dyDescent="0.25">
      <c r="A1" s="4" t="s">
        <v>0</v>
      </c>
      <c r="B1" s="4" t="s">
        <v>1</v>
      </c>
      <c r="C1" s="4" t="s">
        <v>2</v>
      </c>
      <c r="D1" s="4" t="s">
        <v>3</v>
      </c>
      <c r="E1" s="4" t="s">
        <v>4</v>
      </c>
      <c r="F1" s="4" t="s">
        <v>4057</v>
      </c>
      <c r="G1" s="4" t="s">
        <v>5</v>
      </c>
      <c r="H1" s="4" t="s">
        <v>6</v>
      </c>
      <c r="I1" s="4" t="s">
        <v>7</v>
      </c>
      <c r="J1" s="4" t="s">
        <v>4032</v>
      </c>
      <c r="K1" s="4" t="s">
        <v>4033</v>
      </c>
      <c r="L1" s="26" t="s">
        <v>4034</v>
      </c>
      <c r="M1" s="26" t="s">
        <v>4035</v>
      </c>
      <c r="N1" s="27" t="s">
        <v>4036</v>
      </c>
      <c r="O1" s="28" t="s">
        <v>4037</v>
      </c>
      <c r="P1" s="5" t="s">
        <v>4038</v>
      </c>
      <c r="Q1" s="5" t="s">
        <v>4050</v>
      </c>
      <c r="R1" s="21" t="s">
        <v>4039</v>
      </c>
      <c r="S1" s="5" t="s">
        <v>4040</v>
      </c>
      <c r="T1" s="6" t="s">
        <v>4041</v>
      </c>
      <c r="U1" s="6" t="s">
        <v>4042</v>
      </c>
      <c r="V1" s="6" t="s">
        <v>4060</v>
      </c>
      <c r="W1" s="6" t="s">
        <v>4043</v>
      </c>
      <c r="X1" s="6" t="s">
        <v>4044</v>
      </c>
      <c r="Y1" s="6" t="s">
        <v>4045</v>
      </c>
      <c r="Z1" s="6" t="s">
        <v>4046</v>
      </c>
      <c r="AA1" s="6" t="s">
        <v>4047</v>
      </c>
      <c r="AB1" s="6" t="s">
        <v>4048</v>
      </c>
      <c r="AC1" s="6" t="s">
        <v>4049</v>
      </c>
      <c r="AD1" s="4" t="s">
        <v>8</v>
      </c>
      <c r="AE1" s="4" t="s">
        <v>9</v>
      </c>
    </row>
    <row r="2" spans="1:31" s="16" customFormat="1" x14ac:dyDescent="0.25">
      <c r="A2" s="12" t="s">
        <v>3056</v>
      </c>
      <c r="B2" s="1" t="s">
        <v>3057</v>
      </c>
      <c r="C2" s="13">
        <v>44410</v>
      </c>
      <c r="D2" s="1" t="s">
        <v>3058</v>
      </c>
      <c r="E2" s="1" t="s">
        <v>3059</v>
      </c>
      <c r="F2" s="1"/>
      <c r="G2" s="1" t="s">
        <v>3060</v>
      </c>
      <c r="H2" s="12" t="s">
        <v>3061</v>
      </c>
      <c r="I2" s="14">
        <v>1</v>
      </c>
      <c r="J2" s="14">
        <v>268.61250000000001</v>
      </c>
      <c r="K2" s="14">
        <f t="shared" ref="K2:K15" si="0">+J2*1.21*I2</f>
        <v>325.02112499999998</v>
      </c>
      <c r="L2" s="17" t="s">
        <v>4051</v>
      </c>
      <c r="M2" s="17" t="s">
        <v>4051</v>
      </c>
      <c r="N2" s="17" t="s">
        <v>4051</v>
      </c>
      <c r="O2" s="17">
        <f>+K2</f>
        <v>325.02112499999998</v>
      </c>
      <c r="P2" s="14"/>
      <c r="Q2" s="14">
        <v>495.85871314049598</v>
      </c>
      <c r="R2" s="22">
        <f t="shared" ref="R2:R67" si="1">+Q2*1.21</f>
        <v>599.98904290000007</v>
      </c>
      <c r="S2" s="14"/>
      <c r="T2" s="15"/>
      <c r="U2" s="25"/>
      <c r="V2" s="24"/>
      <c r="W2" s="15"/>
      <c r="X2" s="15"/>
      <c r="Y2" s="15"/>
      <c r="Z2" s="15"/>
      <c r="AA2" s="15"/>
      <c r="AB2" s="15"/>
      <c r="AC2" s="15"/>
      <c r="AD2" s="12"/>
      <c r="AE2" s="12"/>
    </row>
    <row r="3" spans="1:31" s="16" customFormat="1" x14ac:dyDescent="0.25">
      <c r="A3" s="12" t="s">
        <v>3898</v>
      </c>
      <c r="B3" s="1" t="s">
        <v>3899</v>
      </c>
      <c r="C3" s="13">
        <v>44410</v>
      </c>
      <c r="D3" s="1" t="s">
        <v>3900</v>
      </c>
      <c r="E3" s="1" t="s">
        <v>3901</v>
      </c>
      <c r="F3" s="1"/>
      <c r="G3" s="1" t="s">
        <v>3902</v>
      </c>
      <c r="H3" s="12" t="s">
        <v>3903</v>
      </c>
      <c r="I3" s="14">
        <v>1</v>
      </c>
      <c r="J3" s="14">
        <v>376.38810000000001</v>
      </c>
      <c r="K3" s="14">
        <f t="shared" si="0"/>
        <v>455.42960099999999</v>
      </c>
      <c r="L3" s="17" t="s">
        <v>4051</v>
      </c>
      <c r="M3" s="17" t="s">
        <v>4051</v>
      </c>
      <c r="N3" s="17" t="s">
        <v>4051</v>
      </c>
      <c r="O3" s="17">
        <f>+K3</f>
        <v>455.42960099999999</v>
      </c>
      <c r="P3" s="14"/>
      <c r="Q3" s="14">
        <v>652.89275420826505</v>
      </c>
      <c r="R3" s="22">
        <f t="shared" si="1"/>
        <v>790.00023259200066</v>
      </c>
      <c r="S3" s="14"/>
      <c r="T3" s="15"/>
      <c r="U3" s="25"/>
      <c r="V3" s="24"/>
      <c r="W3" s="15"/>
      <c r="X3" s="15"/>
      <c r="Y3" s="15"/>
      <c r="Z3" s="15"/>
      <c r="AA3" s="15"/>
      <c r="AB3" s="15"/>
      <c r="AC3" s="15"/>
      <c r="AD3" s="12"/>
      <c r="AE3" s="12"/>
    </row>
    <row r="4" spans="1:31" s="16" customFormat="1" x14ac:dyDescent="0.25">
      <c r="A4" s="12" t="s">
        <v>1574</v>
      </c>
      <c r="B4" s="1" t="s">
        <v>1575</v>
      </c>
      <c r="C4" s="13">
        <v>44410</v>
      </c>
      <c r="D4" s="1" t="s">
        <v>1576</v>
      </c>
      <c r="E4" s="1" t="s">
        <v>1577</v>
      </c>
      <c r="F4" s="1"/>
      <c r="G4" s="1" t="s">
        <v>1578</v>
      </c>
      <c r="H4" s="12" t="s">
        <v>1579</v>
      </c>
      <c r="I4" s="14">
        <v>1</v>
      </c>
      <c r="J4" s="14">
        <v>357.43560000000002</v>
      </c>
      <c r="K4" s="14">
        <f t="shared" si="0"/>
        <v>432.49707599999999</v>
      </c>
      <c r="L4" s="17" t="s">
        <v>4051</v>
      </c>
      <c r="M4" s="17" t="s">
        <v>4051</v>
      </c>
      <c r="N4" s="17" t="s">
        <v>4051</v>
      </c>
      <c r="O4" s="17">
        <f>+K4</f>
        <v>432.49707599999999</v>
      </c>
      <c r="P4" s="14"/>
      <c r="Q4" s="14">
        <v>599.16213463801705</v>
      </c>
      <c r="R4" s="22">
        <f t="shared" si="1"/>
        <v>724.98618291200057</v>
      </c>
      <c r="S4" s="14"/>
      <c r="T4" s="15"/>
      <c r="U4" s="25"/>
      <c r="V4" s="24"/>
      <c r="W4" s="15"/>
      <c r="X4" s="15"/>
      <c r="Y4" s="15"/>
      <c r="Z4" s="15"/>
      <c r="AA4" s="15"/>
      <c r="AB4" s="15"/>
      <c r="AC4" s="15"/>
      <c r="AD4" s="12"/>
      <c r="AE4" s="12"/>
    </row>
    <row r="5" spans="1:31" s="16" customFormat="1" x14ac:dyDescent="0.25">
      <c r="A5" s="1" t="s">
        <v>3302</v>
      </c>
      <c r="B5" s="1" t="s">
        <v>3303</v>
      </c>
      <c r="C5" s="2">
        <v>44410</v>
      </c>
      <c r="D5" s="1" t="s">
        <v>3304</v>
      </c>
      <c r="E5" s="1" t="s">
        <v>3305</v>
      </c>
      <c r="F5" s="1"/>
      <c r="G5" s="1" t="s">
        <v>3306</v>
      </c>
      <c r="H5" s="1" t="s">
        <v>3307</v>
      </c>
      <c r="I5" s="3">
        <v>1</v>
      </c>
      <c r="J5" s="3">
        <v>108.399669421488</v>
      </c>
      <c r="K5" s="14">
        <f t="shared" si="0"/>
        <v>131.16360000000049</v>
      </c>
      <c r="L5" s="17" t="s">
        <v>4051</v>
      </c>
      <c r="M5" s="29" t="s">
        <v>4051</v>
      </c>
      <c r="N5" s="29">
        <f>+K5*0.95</f>
        <v>124.60542000000045</v>
      </c>
      <c r="O5" s="29">
        <f>+N5-(N5*9.09/100)</f>
        <v>113.27878732200041</v>
      </c>
      <c r="P5" s="3"/>
      <c r="Q5" s="3">
        <v>200.54264041983501</v>
      </c>
      <c r="R5" s="22">
        <f t="shared" si="1"/>
        <v>242.65659490800036</v>
      </c>
      <c r="S5" s="3"/>
      <c r="T5" s="15"/>
      <c r="U5" s="25"/>
      <c r="V5" s="24"/>
      <c r="W5" s="15"/>
      <c r="X5" s="7"/>
      <c r="Y5" s="7"/>
      <c r="Z5" s="7"/>
      <c r="AA5" s="7"/>
      <c r="AB5" s="7"/>
      <c r="AC5" s="7"/>
      <c r="AD5" s="1"/>
      <c r="AE5" s="1"/>
    </row>
    <row r="6" spans="1:31" s="16" customFormat="1" x14ac:dyDescent="0.25">
      <c r="A6" s="1" t="s">
        <v>3430</v>
      </c>
      <c r="B6" s="1" t="s">
        <v>3431</v>
      </c>
      <c r="C6" s="2">
        <v>44410</v>
      </c>
      <c r="D6" s="1" t="s">
        <v>3432</v>
      </c>
      <c r="E6" s="1" t="s">
        <v>3433</v>
      </c>
      <c r="F6" s="1">
        <v>3448</v>
      </c>
      <c r="G6" s="1" t="s">
        <v>3434</v>
      </c>
      <c r="H6" s="1" t="s">
        <v>3435</v>
      </c>
      <c r="I6" s="3">
        <v>1</v>
      </c>
      <c r="J6" s="3">
        <v>237.50520661157</v>
      </c>
      <c r="K6" s="14">
        <f t="shared" si="0"/>
        <v>287.38129999999967</v>
      </c>
      <c r="L6" s="17" t="s">
        <v>4051</v>
      </c>
      <c r="M6" s="29" t="s">
        <v>4051</v>
      </c>
      <c r="N6" s="29">
        <f>+K6*0.95</f>
        <v>273.01223499999969</v>
      </c>
      <c r="O6" s="29">
        <f>+N6-(N6*9.09/100)</f>
        <v>248.19542283849972</v>
      </c>
      <c r="P6" s="3">
        <f>+O6+O5+O4+O3+O2</f>
        <v>1574.4220121605001</v>
      </c>
      <c r="Q6" s="3">
        <v>439.67201353140399</v>
      </c>
      <c r="R6" s="22">
        <f t="shared" si="1"/>
        <v>532.00313637299882</v>
      </c>
      <c r="S6" s="3">
        <f>+R6+R5+R4+R3+R2</f>
        <v>2889.6351896850006</v>
      </c>
      <c r="T6" s="15">
        <v>3265.17</v>
      </c>
      <c r="U6" s="25">
        <f>+T6-S6</f>
        <v>375.5348103149995</v>
      </c>
      <c r="V6" s="24" t="s">
        <v>4061</v>
      </c>
      <c r="W6" s="15">
        <f>+VLOOKUP(F6,'[1]ventas (6)'!$1:$1048576,38,FALSE)</f>
        <v>3032273966</v>
      </c>
      <c r="X6" s="7"/>
      <c r="Y6" s="7"/>
      <c r="Z6" s="7"/>
      <c r="AA6" s="7"/>
      <c r="AB6" s="7"/>
      <c r="AC6" s="7" t="s">
        <v>4060</v>
      </c>
      <c r="AD6" s="1"/>
      <c r="AE6" s="1"/>
    </row>
    <row r="7" spans="1:31" s="16" customFormat="1" x14ac:dyDescent="0.25">
      <c r="A7" s="12" t="s">
        <v>3892</v>
      </c>
      <c r="B7" s="1" t="s">
        <v>3893</v>
      </c>
      <c r="C7" s="13">
        <v>44410</v>
      </c>
      <c r="D7" s="1" t="s">
        <v>3894</v>
      </c>
      <c r="E7" s="1" t="s">
        <v>3895</v>
      </c>
      <c r="F7" s="1">
        <v>3434</v>
      </c>
      <c r="G7" s="1" t="s">
        <v>3896</v>
      </c>
      <c r="H7" s="12" t="s">
        <v>3897</v>
      </c>
      <c r="I7" s="14">
        <v>1</v>
      </c>
      <c r="J7" s="14">
        <v>376.38810000000001</v>
      </c>
      <c r="K7" s="14">
        <f t="shared" si="0"/>
        <v>455.42960099999999</v>
      </c>
      <c r="L7" s="17" t="s">
        <v>4051</v>
      </c>
      <c r="M7" s="17" t="s">
        <v>4051</v>
      </c>
      <c r="N7" s="17" t="s">
        <v>4051</v>
      </c>
      <c r="O7" s="17">
        <f>+K7</f>
        <v>455.42960099999999</v>
      </c>
      <c r="P7" s="14">
        <f>+O7</f>
        <v>455.42960099999999</v>
      </c>
      <c r="Q7" s="14">
        <v>652.89275420826505</v>
      </c>
      <c r="R7" s="22">
        <f t="shared" si="1"/>
        <v>790.00023259200066</v>
      </c>
      <c r="S7" s="14">
        <f>+R7</f>
        <v>790.00023259200066</v>
      </c>
      <c r="T7" s="15">
        <v>1063.0899999999999</v>
      </c>
      <c r="U7" s="25">
        <f t="shared" ref="U7:U69" si="2">+T7-S7</f>
        <v>273.08976740799926</v>
      </c>
      <c r="V7" s="24" t="s">
        <v>4062</v>
      </c>
      <c r="W7" s="15">
        <f>+VLOOKUP(F7,'[1]ventas (6)'!$1:$1048576,38,FALSE)</f>
        <v>16092653229</v>
      </c>
      <c r="X7" s="15"/>
      <c r="Y7" s="15"/>
      <c r="Z7" s="15"/>
      <c r="AA7" s="15"/>
      <c r="AB7" s="15"/>
      <c r="AC7" s="7" t="s">
        <v>4060</v>
      </c>
      <c r="AD7" s="12"/>
      <c r="AE7" s="12"/>
    </row>
    <row r="8" spans="1:31" s="16" customFormat="1" x14ac:dyDescent="0.25">
      <c r="A8" s="1" t="s">
        <v>860</v>
      </c>
      <c r="B8" s="1" t="s">
        <v>861</v>
      </c>
      <c r="C8" s="2">
        <v>44410</v>
      </c>
      <c r="D8" s="1" t="s">
        <v>862</v>
      </c>
      <c r="E8" s="1" t="s">
        <v>863</v>
      </c>
      <c r="F8" s="1"/>
      <c r="G8" s="1" t="s">
        <v>864</v>
      </c>
      <c r="H8" s="1" t="s">
        <v>865</v>
      </c>
      <c r="I8" s="3">
        <v>2</v>
      </c>
      <c r="J8" s="3">
        <v>33.656611570247897</v>
      </c>
      <c r="K8" s="14">
        <f t="shared" si="0"/>
        <v>81.448999999999913</v>
      </c>
      <c r="L8" s="17" t="s">
        <v>4051</v>
      </c>
      <c r="M8" s="29" t="s">
        <v>4051</v>
      </c>
      <c r="N8" s="29">
        <f>+K8*0.95</f>
        <v>77.376549999999909</v>
      </c>
      <c r="O8" s="29">
        <f>+N8-(N8*9.09/100)</f>
        <v>70.343021604999919</v>
      </c>
      <c r="P8" s="3"/>
      <c r="Q8" s="3">
        <v>125.61724449586799</v>
      </c>
      <c r="R8" s="22">
        <f t="shared" si="1"/>
        <v>151.99686584000025</v>
      </c>
      <c r="S8" s="3"/>
      <c r="T8" s="15"/>
      <c r="U8" s="25"/>
      <c r="V8" s="24"/>
      <c r="W8" s="15"/>
      <c r="X8" s="7"/>
      <c r="Y8" s="7"/>
      <c r="Z8" s="7"/>
      <c r="AA8" s="7"/>
      <c r="AB8" s="7"/>
      <c r="AC8" s="7"/>
      <c r="AD8" s="1"/>
      <c r="AE8" s="1"/>
    </row>
    <row r="9" spans="1:31" s="16" customFormat="1" x14ac:dyDescent="0.25">
      <c r="A9" s="12" t="s">
        <v>1672</v>
      </c>
      <c r="B9" s="1" t="s">
        <v>1673</v>
      </c>
      <c r="C9" s="13">
        <v>44410</v>
      </c>
      <c r="D9" s="1" t="s">
        <v>1674</v>
      </c>
      <c r="E9" s="1" t="s">
        <v>1675</v>
      </c>
      <c r="F9" s="1"/>
      <c r="G9" s="1" t="s">
        <v>1676</v>
      </c>
      <c r="H9" s="12" t="s">
        <v>1677</v>
      </c>
      <c r="I9" s="14">
        <v>1</v>
      </c>
      <c r="J9" s="14">
        <v>427.29539999999997</v>
      </c>
      <c r="K9" s="14">
        <f t="shared" si="0"/>
        <v>517.02743399999997</v>
      </c>
      <c r="L9" s="17" t="s">
        <v>4051</v>
      </c>
      <c r="M9" s="17" t="s">
        <v>4051</v>
      </c>
      <c r="N9" s="17" t="s">
        <v>4051</v>
      </c>
      <c r="O9" s="17">
        <f t="shared" ref="O9:O15" si="3">+K9</f>
        <v>517.02743399999997</v>
      </c>
      <c r="P9" s="14"/>
      <c r="Q9" s="14">
        <v>714.86952232066096</v>
      </c>
      <c r="R9" s="22">
        <f t="shared" si="1"/>
        <v>864.99212200799968</v>
      </c>
      <c r="S9" s="14"/>
      <c r="T9" s="15"/>
      <c r="U9" s="25"/>
      <c r="V9" s="24"/>
      <c r="W9" s="15"/>
      <c r="X9" s="15"/>
      <c r="Y9" s="15"/>
      <c r="Z9" s="15"/>
      <c r="AA9" s="15"/>
      <c r="AB9" s="15"/>
      <c r="AC9" s="15"/>
      <c r="AD9" s="12"/>
      <c r="AE9" s="12"/>
    </row>
    <row r="10" spans="1:31" s="16" customFormat="1" x14ac:dyDescent="0.25">
      <c r="A10" s="12" t="s">
        <v>1690</v>
      </c>
      <c r="B10" s="1" t="s">
        <v>1691</v>
      </c>
      <c r="C10" s="13">
        <v>44410</v>
      </c>
      <c r="D10" s="1" t="s">
        <v>1692</v>
      </c>
      <c r="E10" s="1" t="s">
        <v>1693</v>
      </c>
      <c r="F10" s="1"/>
      <c r="G10" s="1" t="s">
        <v>1694</v>
      </c>
      <c r="H10" s="12" t="s">
        <v>1695</v>
      </c>
      <c r="I10" s="14">
        <v>1</v>
      </c>
      <c r="J10" s="14">
        <v>427.29539999999997</v>
      </c>
      <c r="K10" s="14">
        <f t="shared" si="0"/>
        <v>517.02743399999997</v>
      </c>
      <c r="L10" s="17" t="s">
        <v>4051</v>
      </c>
      <c r="M10" s="17" t="s">
        <v>4051</v>
      </c>
      <c r="N10" s="17" t="s">
        <v>4051</v>
      </c>
      <c r="O10" s="17">
        <f t="shared" si="3"/>
        <v>517.02743399999997</v>
      </c>
      <c r="P10" s="14"/>
      <c r="Q10" s="14">
        <v>714.86952232066096</v>
      </c>
      <c r="R10" s="22">
        <f t="shared" si="1"/>
        <v>864.99212200799968</v>
      </c>
      <c r="S10" s="14"/>
      <c r="T10" s="15"/>
      <c r="U10" s="25"/>
      <c r="V10" s="24"/>
      <c r="W10" s="15"/>
      <c r="X10" s="15"/>
      <c r="Y10" s="15"/>
      <c r="Z10" s="15"/>
      <c r="AA10" s="15"/>
      <c r="AB10" s="15"/>
      <c r="AC10" s="15"/>
      <c r="AD10" s="12"/>
      <c r="AE10" s="12"/>
    </row>
    <row r="11" spans="1:31" s="16" customFormat="1" x14ac:dyDescent="0.25">
      <c r="A11" s="12" t="s">
        <v>1726</v>
      </c>
      <c r="B11" s="1" t="s">
        <v>1727</v>
      </c>
      <c r="C11" s="13">
        <v>44410</v>
      </c>
      <c r="D11" s="1" t="s">
        <v>1728</v>
      </c>
      <c r="E11" s="1" t="s">
        <v>1729</v>
      </c>
      <c r="F11" s="1"/>
      <c r="G11" s="1" t="s">
        <v>1730</v>
      </c>
      <c r="H11" s="12" t="s">
        <v>1731</v>
      </c>
      <c r="I11" s="14">
        <v>1</v>
      </c>
      <c r="J11" s="14">
        <v>427.29539999999997</v>
      </c>
      <c r="K11" s="14">
        <f t="shared" si="0"/>
        <v>517.02743399999997</v>
      </c>
      <c r="L11" s="17" t="s">
        <v>4051</v>
      </c>
      <c r="M11" s="17" t="s">
        <v>4051</v>
      </c>
      <c r="N11" s="17" t="s">
        <v>4051</v>
      </c>
      <c r="O11" s="17">
        <f t="shared" si="3"/>
        <v>517.02743399999997</v>
      </c>
      <c r="P11" s="14"/>
      <c r="Q11" s="14">
        <v>714.86952232066096</v>
      </c>
      <c r="R11" s="22">
        <f t="shared" si="1"/>
        <v>864.99212200799968</v>
      </c>
      <c r="S11" s="14"/>
      <c r="T11" s="15"/>
      <c r="U11" s="25"/>
      <c r="V11" s="24"/>
      <c r="W11" s="15"/>
      <c r="X11" s="15"/>
      <c r="Y11" s="15"/>
      <c r="Z11" s="15"/>
      <c r="AA11" s="15"/>
      <c r="AB11" s="15"/>
      <c r="AC11" s="15"/>
      <c r="AD11" s="12"/>
      <c r="AE11" s="12"/>
    </row>
    <row r="12" spans="1:31" s="16" customFormat="1" x14ac:dyDescent="0.25">
      <c r="A12" s="12" t="s">
        <v>1732</v>
      </c>
      <c r="B12" s="1" t="s">
        <v>1733</v>
      </c>
      <c r="C12" s="13">
        <v>44410</v>
      </c>
      <c r="D12" s="1" t="s">
        <v>1734</v>
      </c>
      <c r="E12" s="1" t="s">
        <v>1735</v>
      </c>
      <c r="F12" s="1"/>
      <c r="G12" s="1" t="s">
        <v>1736</v>
      </c>
      <c r="H12" s="12" t="s">
        <v>1737</v>
      </c>
      <c r="I12" s="14">
        <v>1</v>
      </c>
      <c r="J12" s="14">
        <v>427.29539999999997</v>
      </c>
      <c r="K12" s="14">
        <f t="shared" si="0"/>
        <v>517.02743399999997</v>
      </c>
      <c r="L12" s="17" t="s">
        <v>4051</v>
      </c>
      <c r="M12" s="17" t="s">
        <v>4051</v>
      </c>
      <c r="N12" s="17" t="s">
        <v>4051</v>
      </c>
      <c r="O12" s="17">
        <f t="shared" si="3"/>
        <v>517.02743399999997</v>
      </c>
      <c r="P12" s="14"/>
      <c r="Q12" s="14">
        <v>714.86952232066096</v>
      </c>
      <c r="R12" s="22">
        <f t="shared" si="1"/>
        <v>864.99212200799968</v>
      </c>
      <c r="S12" s="14"/>
      <c r="T12" s="15"/>
      <c r="U12" s="25"/>
      <c r="V12" s="24"/>
      <c r="W12" s="15"/>
      <c r="X12" s="15"/>
      <c r="Y12" s="15"/>
      <c r="Z12" s="15"/>
      <c r="AA12" s="15"/>
      <c r="AB12" s="15"/>
      <c r="AC12" s="15"/>
      <c r="AD12" s="12"/>
      <c r="AE12" s="12"/>
    </row>
    <row r="13" spans="1:31" s="16" customFormat="1" x14ac:dyDescent="0.25">
      <c r="A13" s="12" t="s">
        <v>1750</v>
      </c>
      <c r="B13" s="1" t="s">
        <v>1751</v>
      </c>
      <c r="C13" s="13">
        <v>44410</v>
      </c>
      <c r="D13" s="1" t="s">
        <v>1752</v>
      </c>
      <c r="E13" s="1" t="s">
        <v>1753</v>
      </c>
      <c r="F13" s="1"/>
      <c r="G13" s="1" t="s">
        <v>1754</v>
      </c>
      <c r="H13" s="12" t="s">
        <v>1755</v>
      </c>
      <c r="I13" s="14">
        <v>1</v>
      </c>
      <c r="J13" s="14">
        <v>361.54500000000002</v>
      </c>
      <c r="K13" s="14">
        <f t="shared" si="0"/>
        <v>437.46944999999999</v>
      </c>
      <c r="L13" s="17" t="s">
        <v>4051</v>
      </c>
      <c r="M13" s="17" t="s">
        <v>4051</v>
      </c>
      <c r="N13" s="17" t="s">
        <v>4051</v>
      </c>
      <c r="O13" s="17">
        <f t="shared" si="3"/>
        <v>437.46944999999999</v>
      </c>
      <c r="P13" s="14"/>
      <c r="Q13" s="14">
        <v>604.95519429752096</v>
      </c>
      <c r="R13" s="22">
        <f t="shared" si="1"/>
        <v>731.99578510000038</v>
      </c>
      <c r="S13" s="14"/>
      <c r="T13" s="15"/>
      <c r="U13" s="25"/>
      <c r="V13" s="24"/>
      <c r="W13" s="15"/>
      <c r="X13" s="15"/>
      <c r="Y13" s="15"/>
      <c r="Z13" s="15"/>
      <c r="AA13" s="15"/>
      <c r="AB13" s="15"/>
      <c r="AC13" s="15"/>
      <c r="AD13" s="12"/>
      <c r="AE13" s="12"/>
    </row>
    <row r="14" spans="1:31" s="16" customFormat="1" x14ac:dyDescent="0.25">
      <c r="A14" s="12" t="s">
        <v>1768</v>
      </c>
      <c r="B14" s="1" t="s">
        <v>1769</v>
      </c>
      <c r="C14" s="13">
        <v>44410</v>
      </c>
      <c r="D14" s="1" t="s">
        <v>1770</v>
      </c>
      <c r="E14" s="1" t="s">
        <v>1771</v>
      </c>
      <c r="F14" s="1"/>
      <c r="G14" s="1" t="s">
        <v>1772</v>
      </c>
      <c r="H14" s="12" t="s">
        <v>1773</v>
      </c>
      <c r="I14" s="14">
        <v>1</v>
      </c>
      <c r="J14" s="14">
        <v>427.29539999999997</v>
      </c>
      <c r="K14" s="14">
        <f t="shared" si="0"/>
        <v>517.02743399999997</v>
      </c>
      <c r="L14" s="17" t="s">
        <v>4051</v>
      </c>
      <c r="M14" s="17" t="s">
        <v>4051</v>
      </c>
      <c r="N14" s="17" t="s">
        <v>4051</v>
      </c>
      <c r="O14" s="17">
        <f t="shared" si="3"/>
        <v>517.02743399999997</v>
      </c>
      <c r="P14" s="14"/>
      <c r="Q14" s="14">
        <v>714.87272703636404</v>
      </c>
      <c r="R14" s="22">
        <f t="shared" si="1"/>
        <v>864.9959997140005</v>
      </c>
      <c r="S14" s="14"/>
      <c r="T14" s="15"/>
      <c r="U14" s="25"/>
      <c r="V14" s="24"/>
      <c r="W14" s="15"/>
      <c r="X14" s="15"/>
      <c r="Y14" s="15"/>
      <c r="Z14" s="15"/>
      <c r="AA14" s="15"/>
      <c r="AB14" s="15"/>
      <c r="AC14" s="15"/>
      <c r="AD14" s="12"/>
      <c r="AE14" s="12"/>
    </row>
    <row r="15" spans="1:31" x14ac:dyDescent="0.25">
      <c r="A15" s="12" t="s">
        <v>1792</v>
      </c>
      <c r="B15" s="1" t="s">
        <v>1793</v>
      </c>
      <c r="C15" s="13">
        <v>44410</v>
      </c>
      <c r="D15" s="1" t="s">
        <v>1794</v>
      </c>
      <c r="E15" s="1" t="s">
        <v>1795</v>
      </c>
      <c r="F15" s="1">
        <v>3436</v>
      </c>
      <c r="G15" s="1" t="s">
        <v>1796</v>
      </c>
      <c r="H15" s="12" t="s">
        <v>1797</v>
      </c>
      <c r="I15" s="14">
        <v>1</v>
      </c>
      <c r="J15" s="14">
        <v>287.57580000000002</v>
      </c>
      <c r="K15" s="14">
        <f t="shared" si="0"/>
        <v>347.96671800000001</v>
      </c>
      <c r="L15" s="17" t="s">
        <v>4051</v>
      </c>
      <c r="M15" s="17" t="s">
        <v>4051</v>
      </c>
      <c r="N15" s="17" t="s">
        <v>4051</v>
      </c>
      <c r="O15" s="17">
        <f t="shared" si="3"/>
        <v>347.96671800000001</v>
      </c>
      <c r="P15" s="14">
        <f>+O15+O14+O13+O12+O11+O10+O9+O8</f>
        <v>3440.9163596050003</v>
      </c>
      <c r="Q15" s="14">
        <v>343.80119768677702</v>
      </c>
      <c r="R15" s="22">
        <f t="shared" si="1"/>
        <v>415.99944920100017</v>
      </c>
      <c r="S15" s="14">
        <f>+R15+R14+R13+R12+R11+R10+R9+R8</f>
        <v>5624.9565878869998</v>
      </c>
      <c r="T15" s="15">
        <v>6030.06</v>
      </c>
      <c r="U15" s="25">
        <f t="shared" si="2"/>
        <v>405.10341211300056</v>
      </c>
      <c r="V15" s="24" t="s">
        <v>4063</v>
      </c>
      <c r="W15" s="15">
        <f>+VLOOKUP(F15,'[1]ventas (6)'!$1:$1048576,38,FALSE)</f>
        <v>16104486421</v>
      </c>
      <c r="X15" s="15"/>
      <c r="Y15" s="15"/>
      <c r="Z15" s="15"/>
      <c r="AA15" s="15"/>
      <c r="AB15" s="15"/>
      <c r="AC15" s="7" t="s">
        <v>4060</v>
      </c>
      <c r="AD15" s="12"/>
      <c r="AE15" s="12"/>
    </row>
    <row r="16" spans="1:31" x14ac:dyDescent="0.25">
      <c r="A16" s="1" t="s">
        <v>92</v>
      </c>
      <c r="B16" s="1" t="s">
        <v>93</v>
      </c>
      <c r="C16" s="2">
        <v>44410</v>
      </c>
      <c r="D16" s="1" t="s">
        <v>94</v>
      </c>
      <c r="E16" s="1" t="s">
        <v>95</v>
      </c>
      <c r="F16" s="1"/>
      <c r="G16" s="1" t="s">
        <v>96</v>
      </c>
      <c r="H16" s="1" t="s">
        <v>97</v>
      </c>
      <c r="I16" s="3">
        <v>-1</v>
      </c>
      <c r="J16" s="3">
        <v>421.19008264462798</v>
      </c>
      <c r="K16" s="14">
        <v>0</v>
      </c>
      <c r="L16" s="17" t="s">
        <v>4051</v>
      </c>
      <c r="M16" s="29" t="s">
        <v>4051</v>
      </c>
      <c r="N16" s="29" t="s">
        <v>4051</v>
      </c>
      <c r="O16" s="29" t="str">
        <f>+N16</f>
        <v>-</v>
      </c>
      <c r="P16" s="3"/>
      <c r="Q16" s="3">
        <v>-421.19008264462798</v>
      </c>
      <c r="R16" s="22">
        <f t="shared" si="1"/>
        <v>-509.63999999999982</v>
      </c>
      <c r="S16" s="3"/>
      <c r="T16" s="15"/>
      <c r="U16" s="25"/>
      <c r="V16" s="24"/>
      <c r="W16" s="15"/>
      <c r="X16" s="7"/>
      <c r="Y16" s="7"/>
      <c r="Z16" s="7"/>
      <c r="AA16" s="7"/>
      <c r="AB16" s="7"/>
      <c r="AC16" s="7"/>
      <c r="AD16" s="1" t="s">
        <v>98</v>
      </c>
      <c r="AE16" s="1" t="s">
        <v>99</v>
      </c>
    </row>
    <row r="17" spans="1:31" x14ac:dyDescent="0.25">
      <c r="A17" s="12" t="s">
        <v>648</v>
      </c>
      <c r="B17" s="1" t="s">
        <v>649</v>
      </c>
      <c r="C17" s="13">
        <v>44410</v>
      </c>
      <c r="D17" s="1" t="s">
        <v>650</v>
      </c>
      <c r="E17" s="1" t="s">
        <v>651</v>
      </c>
      <c r="F17" s="1"/>
      <c r="G17" s="1" t="s">
        <v>652</v>
      </c>
      <c r="H17" s="12" t="s">
        <v>653</v>
      </c>
      <c r="I17" s="14">
        <v>1</v>
      </c>
      <c r="J17" s="14">
        <v>188.9796</v>
      </c>
      <c r="K17" s="14">
        <f t="shared" ref="K17:K46" si="4">+J17*1.21*I17</f>
        <v>228.66531599999999</v>
      </c>
      <c r="L17" s="17" t="s">
        <v>4051</v>
      </c>
      <c r="M17" s="17" t="s">
        <v>4051</v>
      </c>
      <c r="N17" s="17" t="s">
        <v>4051</v>
      </c>
      <c r="O17" s="17">
        <f>+K17</f>
        <v>228.66531599999999</v>
      </c>
      <c r="P17" s="14"/>
      <c r="Q17" s="14">
        <v>547.107525312397</v>
      </c>
      <c r="R17" s="22">
        <f t="shared" si="1"/>
        <v>662.00010562800037</v>
      </c>
      <c r="S17" s="14"/>
      <c r="T17" s="15"/>
      <c r="U17" s="25"/>
      <c r="V17" s="24"/>
      <c r="W17" s="15"/>
      <c r="X17" s="15"/>
      <c r="Y17" s="15"/>
      <c r="Z17" s="15"/>
      <c r="AA17" s="15"/>
      <c r="AB17" s="15"/>
      <c r="AC17" s="15"/>
      <c r="AD17" s="12" t="s">
        <v>654</v>
      </c>
      <c r="AE17" s="12" t="s">
        <v>655</v>
      </c>
    </row>
    <row r="18" spans="1:31" x14ac:dyDescent="0.25">
      <c r="A18" s="12" t="s">
        <v>1862</v>
      </c>
      <c r="B18" s="1" t="s">
        <v>1863</v>
      </c>
      <c r="C18" s="13">
        <v>44410</v>
      </c>
      <c r="D18" s="1" t="s">
        <v>1864</v>
      </c>
      <c r="E18" s="1" t="s">
        <v>1865</v>
      </c>
      <c r="F18" s="1"/>
      <c r="G18" s="1" t="s">
        <v>1866</v>
      </c>
      <c r="H18" s="12" t="s">
        <v>1867</v>
      </c>
      <c r="I18" s="14">
        <v>1</v>
      </c>
      <c r="J18" s="14">
        <v>104.2966</v>
      </c>
      <c r="K18" s="14">
        <f t="shared" si="4"/>
        <v>126.19888599999999</v>
      </c>
      <c r="L18" s="17" t="s">
        <v>4051</v>
      </c>
      <c r="M18" s="17" t="s">
        <v>4051</v>
      </c>
      <c r="N18" s="17" t="s">
        <v>4051</v>
      </c>
      <c r="O18" s="17">
        <f>+K18</f>
        <v>126.19888599999999</v>
      </c>
      <c r="P18" s="14"/>
      <c r="Q18" s="14">
        <v>174.370329928926</v>
      </c>
      <c r="R18" s="22">
        <f t="shared" si="1"/>
        <v>210.98809921400044</v>
      </c>
      <c r="S18" s="14"/>
      <c r="T18" s="15"/>
      <c r="U18" s="25"/>
      <c r="V18" s="24"/>
      <c r="W18" s="15"/>
      <c r="X18" s="15"/>
      <c r="Y18" s="15"/>
      <c r="Z18" s="15"/>
      <c r="AA18" s="15"/>
      <c r="AB18" s="15"/>
      <c r="AC18" s="15"/>
      <c r="AD18" s="12" t="s">
        <v>1868</v>
      </c>
      <c r="AE18" s="12" t="s">
        <v>1869</v>
      </c>
    </row>
    <row r="19" spans="1:31" x14ac:dyDescent="0.25">
      <c r="A19" s="12" t="s">
        <v>2028</v>
      </c>
      <c r="B19" s="1" t="s">
        <v>2029</v>
      </c>
      <c r="C19" s="13">
        <v>44410</v>
      </c>
      <c r="D19" s="1" t="s">
        <v>2030</v>
      </c>
      <c r="E19" s="1" t="s">
        <v>2031</v>
      </c>
      <c r="F19" s="1"/>
      <c r="G19" s="1" t="s">
        <v>2032</v>
      </c>
      <c r="H19" s="12" t="s">
        <v>2033</v>
      </c>
      <c r="I19" s="14">
        <v>1</v>
      </c>
      <c r="J19" s="14">
        <v>349.21679999999998</v>
      </c>
      <c r="K19" s="14">
        <f t="shared" si="4"/>
        <v>422.55232799999999</v>
      </c>
      <c r="L19" s="17" t="s">
        <v>4051</v>
      </c>
      <c r="M19" s="17" t="s">
        <v>4051</v>
      </c>
      <c r="N19" s="17" t="s">
        <v>4051</v>
      </c>
      <c r="O19" s="17">
        <f>+K19</f>
        <v>422.55232799999999</v>
      </c>
      <c r="P19" s="14"/>
      <c r="Q19" s="14">
        <v>584.29035021074401</v>
      </c>
      <c r="R19" s="22">
        <f t="shared" si="1"/>
        <v>706.99132375500028</v>
      </c>
      <c r="S19" s="14"/>
      <c r="T19" s="15"/>
      <c r="U19" s="25"/>
      <c r="V19" s="24"/>
      <c r="W19" s="15"/>
      <c r="X19" s="15"/>
      <c r="Y19" s="15"/>
      <c r="Z19" s="15"/>
      <c r="AA19" s="15"/>
      <c r="AB19" s="15"/>
      <c r="AC19" s="15"/>
      <c r="AD19" s="12" t="s">
        <v>2034</v>
      </c>
      <c r="AE19" s="12" t="s">
        <v>2035</v>
      </c>
    </row>
    <row r="20" spans="1:31" x14ac:dyDescent="0.25">
      <c r="A20" s="12" t="s">
        <v>2050</v>
      </c>
      <c r="B20" s="1" t="s">
        <v>2051</v>
      </c>
      <c r="C20" s="13">
        <v>44410</v>
      </c>
      <c r="D20" s="1" t="s">
        <v>2052</v>
      </c>
      <c r="E20" s="1" t="s">
        <v>2053</v>
      </c>
      <c r="F20" s="1"/>
      <c r="G20" s="1" t="s">
        <v>2054</v>
      </c>
      <c r="H20" s="12" t="s">
        <v>2055</v>
      </c>
      <c r="I20" s="14">
        <v>2</v>
      </c>
      <c r="J20" s="14">
        <v>361.54500000000002</v>
      </c>
      <c r="K20" s="14">
        <f t="shared" si="4"/>
        <v>874.93889999999999</v>
      </c>
      <c r="L20" s="17" t="s">
        <v>4051</v>
      </c>
      <c r="M20" s="17" t="s">
        <v>4051</v>
      </c>
      <c r="N20" s="17" t="s">
        <v>4051</v>
      </c>
      <c r="O20" s="17">
        <f>+K20</f>
        <v>874.93889999999999</v>
      </c>
      <c r="P20" s="14"/>
      <c r="Q20" s="14">
        <v>1211.55903385785</v>
      </c>
      <c r="R20" s="22">
        <f t="shared" si="1"/>
        <v>1465.9864309679983</v>
      </c>
      <c r="S20" s="14"/>
      <c r="T20" s="15"/>
      <c r="U20" s="25"/>
      <c r="V20" s="24"/>
      <c r="W20" s="15"/>
      <c r="X20" s="15"/>
      <c r="Y20" s="15"/>
      <c r="Z20" s="15"/>
      <c r="AA20" s="15"/>
      <c r="AB20" s="15"/>
      <c r="AC20" s="15"/>
      <c r="AD20" s="12" t="s">
        <v>2056</v>
      </c>
      <c r="AE20" s="12" t="s">
        <v>2057</v>
      </c>
    </row>
    <row r="21" spans="1:31" x14ac:dyDescent="0.25">
      <c r="A21" s="1" t="s">
        <v>3546</v>
      </c>
      <c r="B21" s="1" t="s">
        <v>3547</v>
      </c>
      <c r="C21" s="2">
        <v>44410</v>
      </c>
      <c r="D21" s="1" t="s">
        <v>3548</v>
      </c>
      <c r="E21" s="1" t="s">
        <v>3549</v>
      </c>
      <c r="F21" s="1">
        <v>3438</v>
      </c>
      <c r="G21" s="1" t="s">
        <v>3550</v>
      </c>
      <c r="H21" s="1" t="s">
        <v>3551</v>
      </c>
      <c r="I21" s="3">
        <v>1</v>
      </c>
      <c r="J21" s="3">
        <v>157.087355371901</v>
      </c>
      <c r="K21" s="14">
        <f t="shared" si="4"/>
        <v>190.07570000000021</v>
      </c>
      <c r="L21" s="17" t="s">
        <v>4051</v>
      </c>
      <c r="M21" s="29" t="s">
        <v>4051</v>
      </c>
      <c r="N21" s="29">
        <f>+K21*0.95</f>
        <v>180.57191500000019</v>
      </c>
      <c r="O21" s="29">
        <f>+N21-(N21*9.09/100)</f>
        <v>164.15792792650018</v>
      </c>
      <c r="P21" s="3">
        <f>+O21+O20+O19+O18+O17</f>
        <v>1816.5133579265002</v>
      </c>
      <c r="Q21" s="3">
        <v>290.60532394380198</v>
      </c>
      <c r="R21" s="22">
        <f t="shared" si="1"/>
        <v>351.63244197200038</v>
      </c>
      <c r="S21" s="3">
        <f>+R21+R20+R19+R18+R17+R16</f>
        <v>2887.9584015370001</v>
      </c>
      <c r="T21" s="15">
        <v>3326.22</v>
      </c>
      <c r="U21" s="25">
        <f t="shared" si="2"/>
        <v>438.2615984629997</v>
      </c>
      <c r="V21" s="24" t="s">
        <v>4064</v>
      </c>
      <c r="W21" s="15">
        <f>+VLOOKUP(F21,'[1]ventas (6)'!$1:$1048576,38,FALSE)</f>
        <v>0</v>
      </c>
      <c r="X21" s="7"/>
      <c r="Y21" s="7"/>
      <c r="Z21" s="7"/>
      <c r="AA21" s="7"/>
      <c r="AB21" s="7"/>
      <c r="AC21" s="15" t="s">
        <v>4081</v>
      </c>
      <c r="AD21" s="1" t="s">
        <v>3552</v>
      </c>
      <c r="AE21" s="1" t="s">
        <v>3553</v>
      </c>
    </row>
    <row r="22" spans="1:31" x14ac:dyDescent="0.25">
      <c r="A22" s="12" t="s">
        <v>466</v>
      </c>
      <c r="B22" s="1" t="s">
        <v>467</v>
      </c>
      <c r="C22" s="13">
        <v>44410</v>
      </c>
      <c r="D22" s="1" t="s">
        <v>468</v>
      </c>
      <c r="E22" s="1" t="s">
        <v>469</v>
      </c>
      <c r="F22" s="1"/>
      <c r="G22" s="1" t="s">
        <v>470</v>
      </c>
      <c r="H22" s="12" t="s">
        <v>471</v>
      </c>
      <c r="I22" s="14">
        <v>2</v>
      </c>
      <c r="J22" s="14">
        <v>247.95</v>
      </c>
      <c r="K22" s="14">
        <f t="shared" si="4"/>
        <v>600.03899999999999</v>
      </c>
      <c r="L22" s="17" t="s">
        <v>4051</v>
      </c>
      <c r="M22" s="17" t="s">
        <v>4051</v>
      </c>
      <c r="N22" s="17" t="s">
        <v>4051</v>
      </c>
      <c r="O22" s="17">
        <f t="shared" ref="O22:O34" si="5">+K22</f>
        <v>600.03899999999999</v>
      </c>
      <c r="P22" s="14"/>
      <c r="Q22" s="14">
        <v>917.34482876033098</v>
      </c>
      <c r="R22" s="22">
        <f t="shared" si="1"/>
        <v>1109.9872428000006</v>
      </c>
      <c r="S22" s="14"/>
      <c r="T22" s="15"/>
      <c r="U22" s="25"/>
      <c r="V22" s="24"/>
      <c r="W22" s="15"/>
      <c r="X22" s="15"/>
      <c r="Y22" s="15"/>
      <c r="Z22" s="15"/>
      <c r="AA22" s="15"/>
      <c r="AB22" s="15"/>
      <c r="AC22" s="15"/>
      <c r="AD22" s="12"/>
      <c r="AE22" s="12"/>
    </row>
    <row r="23" spans="1:31" x14ac:dyDescent="0.25">
      <c r="A23" s="12" t="s">
        <v>472</v>
      </c>
      <c r="B23" s="1" t="s">
        <v>473</v>
      </c>
      <c r="C23" s="13">
        <v>44410</v>
      </c>
      <c r="D23" s="1" t="s">
        <v>474</v>
      </c>
      <c r="E23" s="1" t="s">
        <v>475</v>
      </c>
      <c r="F23" s="1"/>
      <c r="G23" s="1" t="s">
        <v>476</v>
      </c>
      <c r="H23" s="12" t="s">
        <v>477</v>
      </c>
      <c r="I23" s="14">
        <v>1</v>
      </c>
      <c r="J23" s="14">
        <v>247.95</v>
      </c>
      <c r="K23" s="14">
        <f t="shared" si="4"/>
        <v>300.01949999999999</v>
      </c>
      <c r="L23" s="17" t="s">
        <v>4051</v>
      </c>
      <c r="M23" s="17" t="s">
        <v>4051</v>
      </c>
      <c r="N23" s="17" t="s">
        <v>4051</v>
      </c>
      <c r="O23" s="17">
        <f t="shared" si="5"/>
        <v>300.01949999999999</v>
      </c>
      <c r="P23" s="14"/>
      <c r="Q23" s="14">
        <v>458.67241438016498</v>
      </c>
      <c r="R23" s="22">
        <f t="shared" si="1"/>
        <v>554.9936213999996</v>
      </c>
      <c r="S23" s="14"/>
      <c r="T23" s="15"/>
      <c r="U23" s="25"/>
      <c r="V23" s="24"/>
      <c r="W23" s="15"/>
      <c r="X23" s="15"/>
      <c r="Y23" s="15"/>
      <c r="Z23" s="15"/>
      <c r="AA23" s="15"/>
      <c r="AB23" s="15"/>
      <c r="AC23" s="15"/>
      <c r="AD23" s="12"/>
      <c r="AE23" s="12"/>
    </row>
    <row r="24" spans="1:31" x14ac:dyDescent="0.25">
      <c r="A24" s="12" t="s">
        <v>478</v>
      </c>
      <c r="B24" s="1" t="s">
        <v>479</v>
      </c>
      <c r="C24" s="13">
        <v>44410</v>
      </c>
      <c r="D24" s="1" t="s">
        <v>480</v>
      </c>
      <c r="E24" s="1" t="s">
        <v>481</v>
      </c>
      <c r="F24" s="1">
        <v>3445</v>
      </c>
      <c r="G24" s="1" t="s">
        <v>482</v>
      </c>
      <c r="H24" s="12" t="s">
        <v>483</v>
      </c>
      <c r="I24" s="14">
        <v>1</v>
      </c>
      <c r="J24" s="14">
        <v>247.95</v>
      </c>
      <c r="K24" s="14">
        <f t="shared" si="4"/>
        <v>300.01949999999999</v>
      </c>
      <c r="L24" s="17" t="s">
        <v>4051</v>
      </c>
      <c r="M24" s="17" t="s">
        <v>4051</v>
      </c>
      <c r="N24" s="17" t="s">
        <v>4051</v>
      </c>
      <c r="O24" s="17">
        <f t="shared" si="5"/>
        <v>300.01949999999999</v>
      </c>
      <c r="P24" s="14">
        <f>+O24+O23+O22</f>
        <v>1200.078</v>
      </c>
      <c r="Q24" s="14">
        <v>458.67241438016498</v>
      </c>
      <c r="R24" s="22">
        <f t="shared" si="1"/>
        <v>554.9936213999996</v>
      </c>
      <c r="S24" s="14">
        <f>+R24+R23+R22</f>
        <v>2219.9744855999998</v>
      </c>
      <c r="T24" s="15">
        <v>2659.86</v>
      </c>
      <c r="U24" s="25">
        <f t="shared" si="2"/>
        <v>439.88551440000037</v>
      </c>
      <c r="V24" s="24" t="s">
        <v>4065</v>
      </c>
      <c r="W24" s="15">
        <f>+VLOOKUP(F24,'[1]ventas (6)'!$1:$1048576,38,FALSE)</f>
        <v>16136109887</v>
      </c>
      <c r="X24" s="15"/>
      <c r="Y24" s="15"/>
      <c r="Z24" s="15"/>
      <c r="AA24" s="15"/>
      <c r="AB24" s="15"/>
      <c r="AC24" s="7" t="s">
        <v>4060</v>
      </c>
      <c r="AD24" s="12"/>
      <c r="AE24" s="12"/>
    </row>
    <row r="25" spans="1:31" x14ac:dyDescent="0.25">
      <c r="A25" s="12" t="s">
        <v>2014</v>
      </c>
      <c r="B25" s="1" t="s">
        <v>2015</v>
      </c>
      <c r="C25" s="13">
        <v>44411</v>
      </c>
      <c r="D25" s="1" t="s">
        <v>2016</v>
      </c>
      <c r="E25" s="1" t="s">
        <v>2017</v>
      </c>
      <c r="F25" s="1">
        <v>3456</v>
      </c>
      <c r="G25" s="1" t="s">
        <v>2018</v>
      </c>
      <c r="H25" s="12" t="s">
        <v>2019</v>
      </c>
      <c r="I25" s="14">
        <v>4</v>
      </c>
      <c r="J25" s="14">
        <v>271.13819999999998</v>
      </c>
      <c r="K25" s="14">
        <f t="shared" si="4"/>
        <v>1312.3088879999998</v>
      </c>
      <c r="L25" s="17" t="s">
        <v>4051</v>
      </c>
      <c r="M25" s="17" t="s">
        <v>4051</v>
      </c>
      <c r="N25" s="17" t="s">
        <v>4051</v>
      </c>
      <c r="O25" s="17">
        <f t="shared" si="5"/>
        <v>1312.3088879999998</v>
      </c>
      <c r="P25" s="14">
        <f>+O25</f>
        <v>1312.3088879999998</v>
      </c>
      <c r="Q25" s="14">
        <v>1817.9815090909101</v>
      </c>
      <c r="R25" s="22">
        <f t="shared" si="1"/>
        <v>2199.757626000001</v>
      </c>
      <c r="S25" s="14">
        <f>+R25</f>
        <v>2199.757626000001</v>
      </c>
      <c r="T25" s="15">
        <v>2199.96</v>
      </c>
      <c r="U25" s="25">
        <f t="shared" si="2"/>
        <v>0.20237399999905392</v>
      </c>
      <c r="V25" s="24">
        <v>0</v>
      </c>
      <c r="W25" s="15">
        <f>+VLOOKUP(F25,'[1]ventas (6)'!$1:$1048576,38,FALSE)</f>
        <v>3040927792</v>
      </c>
      <c r="X25" s="15"/>
      <c r="Y25" s="15"/>
      <c r="Z25" s="15"/>
      <c r="AA25" s="15"/>
      <c r="AB25" s="15"/>
      <c r="AC25" s="15"/>
      <c r="AD25" s="12"/>
      <c r="AE25" s="12"/>
    </row>
    <row r="26" spans="1:31" x14ac:dyDescent="0.25">
      <c r="A26" s="12" t="s">
        <v>1524</v>
      </c>
      <c r="B26" s="1" t="s">
        <v>1525</v>
      </c>
      <c r="C26" s="13">
        <v>44411</v>
      </c>
      <c r="D26" s="1" t="s">
        <v>1526</v>
      </c>
      <c r="E26" s="1" t="s">
        <v>1527</v>
      </c>
      <c r="F26" s="1"/>
      <c r="G26" s="1" t="s">
        <v>1528</v>
      </c>
      <c r="H26" s="12" t="s">
        <v>1529</v>
      </c>
      <c r="I26" s="14">
        <v>1</v>
      </c>
      <c r="J26" s="14">
        <v>316.34160000000003</v>
      </c>
      <c r="K26" s="14">
        <f t="shared" si="4"/>
        <v>382.77333600000003</v>
      </c>
      <c r="L26" s="17" t="s">
        <v>4051</v>
      </c>
      <c r="M26" s="17" t="s">
        <v>4051</v>
      </c>
      <c r="N26" s="17" t="s">
        <v>4051</v>
      </c>
      <c r="O26" s="17">
        <f t="shared" si="5"/>
        <v>382.77333600000003</v>
      </c>
      <c r="P26" s="14"/>
      <c r="Q26" s="14">
        <v>528.91524297520698</v>
      </c>
      <c r="R26" s="22">
        <f t="shared" si="1"/>
        <v>639.98744400000044</v>
      </c>
      <c r="S26" s="14"/>
      <c r="T26" s="15"/>
      <c r="U26" s="25"/>
      <c r="V26" s="24"/>
      <c r="W26" s="15"/>
      <c r="X26" s="15"/>
      <c r="Y26" s="15"/>
      <c r="Z26" s="15"/>
      <c r="AA26" s="15"/>
      <c r="AB26" s="15"/>
      <c r="AC26" s="15"/>
      <c r="AD26" s="12"/>
      <c r="AE26" s="12"/>
    </row>
    <row r="27" spans="1:31" x14ac:dyDescent="0.25">
      <c r="A27" s="12" t="s">
        <v>1530</v>
      </c>
      <c r="B27" s="1" t="s">
        <v>1531</v>
      </c>
      <c r="C27" s="13">
        <v>44411</v>
      </c>
      <c r="D27" s="1" t="s">
        <v>1532</v>
      </c>
      <c r="E27" s="1" t="s">
        <v>1533</v>
      </c>
      <c r="F27" s="1"/>
      <c r="G27" s="1" t="s">
        <v>1534</v>
      </c>
      <c r="H27" s="12" t="s">
        <v>1535</v>
      </c>
      <c r="I27" s="14">
        <v>1</v>
      </c>
      <c r="J27" s="14">
        <v>316.34160000000003</v>
      </c>
      <c r="K27" s="14">
        <f t="shared" si="4"/>
        <v>382.77333600000003</v>
      </c>
      <c r="L27" s="17" t="s">
        <v>4051</v>
      </c>
      <c r="M27" s="17" t="s">
        <v>4051</v>
      </c>
      <c r="N27" s="17" t="s">
        <v>4051</v>
      </c>
      <c r="O27" s="17">
        <f t="shared" si="5"/>
        <v>382.77333600000003</v>
      </c>
      <c r="P27" s="14"/>
      <c r="Q27" s="14">
        <v>528.91524297520698</v>
      </c>
      <c r="R27" s="22">
        <f t="shared" si="1"/>
        <v>639.98744400000044</v>
      </c>
      <c r="S27" s="14"/>
      <c r="T27" s="15"/>
      <c r="U27" s="25"/>
      <c r="V27" s="24"/>
      <c r="W27" s="15"/>
      <c r="X27" s="15"/>
      <c r="Y27" s="15"/>
      <c r="Z27" s="15"/>
      <c r="AA27" s="15"/>
      <c r="AB27" s="15"/>
      <c r="AC27" s="15"/>
      <c r="AD27" s="12"/>
      <c r="AE27" s="12"/>
    </row>
    <row r="28" spans="1:31" x14ac:dyDescent="0.25">
      <c r="A28" s="12" t="s">
        <v>1536</v>
      </c>
      <c r="B28" s="1" t="s">
        <v>1537</v>
      </c>
      <c r="C28" s="13">
        <v>44411</v>
      </c>
      <c r="D28" s="1" t="s">
        <v>1538</v>
      </c>
      <c r="E28" s="1" t="s">
        <v>1539</v>
      </c>
      <c r="F28" s="1"/>
      <c r="G28" s="1" t="s">
        <v>1540</v>
      </c>
      <c r="H28" s="12" t="s">
        <v>1541</v>
      </c>
      <c r="I28" s="14">
        <v>1</v>
      </c>
      <c r="J28" s="14">
        <v>316.34160000000003</v>
      </c>
      <c r="K28" s="14">
        <f t="shared" si="4"/>
        <v>382.77333600000003</v>
      </c>
      <c r="L28" s="17" t="s">
        <v>4051</v>
      </c>
      <c r="M28" s="17" t="s">
        <v>4051</v>
      </c>
      <c r="N28" s="17" t="s">
        <v>4051</v>
      </c>
      <c r="O28" s="17">
        <f t="shared" si="5"/>
        <v>382.77333600000003</v>
      </c>
      <c r="P28" s="14"/>
      <c r="Q28" s="14">
        <v>528.91524297520698</v>
      </c>
      <c r="R28" s="22">
        <f t="shared" si="1"/>
        <v>639.98744400000044</v>
      </c>
      <c r="S28" s="14"/>
      <c r="T28" s="15"/>
      <c r="U28" s="25"/>
      <c r="V28" s="24"/>
      <c r="W28" s="15"/>
      <c r="X28" s="15"/>
      <c r="Y28" s="15"/>
      <c r="Z28" s="15"/>
      <c r="AA28" s="15"/>
      <c r="AB28" s="15"/>
      <c r="AC28" s="15"/>
      <c r="AD28" s="12"/>
      <c r="AE28" s="12"/>
    </row>
    <row r="29" spans="1:31" x14ac:dyDescent="0.25">
      <c r="A29" s="12" t="s">
        <v>1542</v>
      </c>
      <c r="B29" s="1" t="s">
        <v>1543</v>
      </c>
      <c r="C29" s="13">
        <v>44411</v>
      </c>
      <c r="D29" s="1" t="s">
        <v>1544</v>
      </c>
      <c r="E29" s="1" t="s">
        <v>1545</v>
      </c>
      <c r="F29" s="1"/>
      <c r="G29" s="1" t="s">
        <v>1546</v>
      </c>
      <c r="H29" s="12" t="s">
        <v>1547</v>
      </c>
      <c r="I29" s="14">
        <v>1</v>
      </c>
      <c r="J29" s="14">
        <v>316.34160000000003</v>
      </c>
      <c r="K29" s="14">
        <f t="shared" si="4"/>
        <v>382.77333600000003</v>
      </c>
      <c r="L29" s="17" t="s">
        <v>4051</v>
      </c>
      <c r="M29" s="17" t="s">
        <v>4051</v>
      </c>
      <c r="N29" s="17" t="s">
        <v>4051</v>
      </c>
      <c r="O29" s="17">
        <f t="shared" si="5"/>
        <v>382.77333600000003</v>
      </c>
      <c r="P29" s="14"/>
      <c r="Q29" s="14">
        <v>528.91524297520698</v>
      </c>
      <c r="R29" s="22">
        <f t="shared" si="1"/>
        <v>639.98744400000044</v>
      </c>
      <c r="S29" s="14"/>
      <c r="T29" s="15"/>
      <c r="U29" s="25"/>
      <c r="V29" s="24"/>
      <c r="W29" s="15"/>
      <c r="X29" s="15"/>
      <c r="Y29" s="15"/>
      <c r="Z29" s="15"/>
      <c r="AA29" s="15"/>
      <c r="AB29" s="15"/>
      <c r="AC29" s="15"/>
      <c r="AD29" s="12"/>
      <c r="AE29" s="12"/>
    </row>
    <row r="30" spans="1:31" x14ac:dyDescent="0.25">
      <c r="A30" s="12" t="s">
        <v>1548</v>
      </c>
      <c r="B30" s="1" t="s">
        <v>1549</v>
      </c>
      <c r="C30" s="13">
        <v>44411</v>
      </c>
      <c r="D30" s="1" t="s">
        <v>1550</v>
      </c>
      <c r="E30" s="1" t="s">
        <v>1551</v>
      </c>
      <c r="F30" s="1"/>
      <c r="G30" s="1" t="s">
        <v>1552</v>
      </c>
      <c r="H30" s="12" t="s">
        <v>1553</v>
      </c>
      <c r="I30" s="14">
        <v>1</v>
      </c>
      <c r="J30" s="14">
        <v>316.34160000000003</v>
      </c>
      <c r="K30" s="14">
        <f t="shared" si="4"/>
        <v>382.77333600000003</v>
      </c>
      <c r="L30" s="17" t="s">
        <v>4051</v>
      </c>
      <c r="M30" s="17" t="s">
        <v>4051</v>
      </c>
      <c r="N30" s="17" t="s">
        <v>4051</v>
      </c>
      <c r="O30" s="17">
        <f t="shared" si="5"/>
        <v>382.77333600000003</v>
      </c>
      <c r="P30" s="14"/>
      <c r="Q30" s="14">
        <v>528.91524297520698</v>
      </c>
      <c r="R30" s="22">
        <f t="shared" si="1"/>
        <v>639.98744400000044</v>
      </c>
      <c r="S30" s="14"/>
      <c r="T30" s="15"/>
      <c r="U30" s="25"/>
      <c r="V30" s="24"/>
      <c r="W30" s="15"/>
      <c r="X30" s="15"/>
      <c r="Y30" s="15"/>
      <c r="Z30" s="15"/>
      <c r="AA30" s="15"/>
      <c r="AB30" s="15"/>
      <c r="AC30" s="15"/>
      <c r="AD30" s="12"/>
      <c r="AE30" s="12"/>
    </row>
    <row r="31" spans="1:31" x14ac:dyDescent="0.25">
      <c r="A31" s="12" t="s">
        <v>1696</v>
      </c>
      <c r="B31" s="1" t="s">
        <v>1697</v>
      </c>
      <c r="C31" s="13">
        <v>44411</v>
      </c>
      <c r="D31" s="1" t="s">
        <v>1698</v>
      </c>
      <c r="E31" s="1" t="s">
        <v>1699</v>
      </c>
      <c r="F31" s="1"/>
      <c r="G31" s="1" t="s">
        <v>1700</v>
      </c>
      <c r="H31" s="12" t="s">
        <v>1701</v>
      </c>
      <c r="I31" s="14">
        <v>1</v>
      </c>
      <c r="J31" s="14">
        <v>427.29539999999997</v>
      </c>
      <c r="K31" s="14">
        <f t="shared" si="4"/>
        <v>517.02743399999997</v>
      </c>
      <c r="L31" s="17" t="s">
        <v>4051</v>
      </c>
      <c r="M31" s="17" t="s">
        <v>4051</v>
      </c>
      <c r="N31" s="17" t="s">
        <v>4051</v>
      </c>
      <c r="O31" s="17">
        <f t="shared" si="5"/>
        <v>517.02743399999997</v>
      </c>
      <c r="P31" s="14"/>
      <c r="Q31" s="14">
        <v>714.86952232066096</v>
      </c>
      <c r="R31" s="22">
        <f t="shared" si="1"/>
        <v>864.99212200799968</v>
      </c>
      <c r="S31" s="14"/>
      <c r="T31" s="15"/>
      <c r="U31" s="25"/>
      <c r="V31" s="24"/>
      <c r="W31" s="15"/>
      <c r="X31" s="15"/>
      <c r="Y31" s="15"/>
      <c r="Z31" s="15"/>
      <c r="AA31" s="15"/>
      <c r="AB31" s="15"/>
      <c r="AC31" s="15"/>
      <c r="AD31" s="12"/>
      <c r="AE31" s="12"/>
    </row>
    <row r="32" spans="1:31" x14ac:dyDescent="0.25">
      <c r="A32" s="12" t="s">
        <v>1756</v>
      </c>
      <c r="B32" s="1" t="s">
        <v>1757</v>
      </c>
      <c r="C32" s="13">
        <v>44411</v>
      </c>
      <c r="D32" s="1" t="s">
        <v>1758</v>
      </c>
      <c r="E32" s="1" t="s">
        <v>1759</v>
      </c>
      <c r="F32" s="1"/>
      <c r="G32" s="1" t="s">
        <v>1760</v>
      </c>
      <c r="H32" s="12" t="s">
        <v>1761</v>
      </c>
      <c r="I32" s="14">
        <v>1</v>
      </c>
      <c r="J32" s="14">
        <v>361.54500000000002</v>
      </c>
      <c r="K32" s="14">
        <f t="shared" si="4"/>
        <v>437.46944999999999</v>
      </c>
      <c r="L32" s="17" t="s">
        <v>4051</v>
      </c>
      <c r="M32" s="17" t="s">
        <v>4051</v>
      </c>
      <c r="N32" s="17" t="s">
        <v>4051</v>
      </c>
      <c r="O32" s="17">
        <f t="shared" si="5"/>
        <v>437.46944999999999</v>
      </c>
      <c r="P32" s="14"/>
      <c r="Q32" s="14">
        <v>604.95519429752096</v>
      </c>
      <c r="R32" s="22">
        <f t="shared" si="1"/>
        <v>731.99578510000038</v>
      </c>
      <c r="S32" s="14"/>
      <c r="T32" s="15"/>
      <c r="U32" s="25"/>
      <c r="V32" s="24"/>
      <c r="W32" s="15"/>
      <c r="X32" s="15"/>
      <c r="Y32" s="15"/>
      <c r="Z32" s="15"/>
      <c r="AA32" s="15"/>
      <c r="AB32" s="15"/>
      <c r="AC32" s="15"/>
      <c r="AD32" s="12"/>
      <c r="AE32" s="12"/>
    </row>
    <row r="33" spans="1:31" s="16" customFormat="1" x14ac:dyDescent="0.25">
      <c r="A33" s="12" t="s">
        <v>1774</v>
      </c>
      <c r="B33" s="1" t="s">
        <v>1775</v>
      </c>
      <c r="C33" s="13">
        <v>44411</v>
      </c>
      <c r="D33" s="1" t="s">
        <v>1776</v>
      </c>
      <c r="E33" s="1" t="s">
        <v>1777</v>
      </c>
      <c r="F33" s="1"/>
      <c r="G33" s="1" t="s">
        <v>1778</v>
      </c>
      <c r="H33" s="12" t="s">
        <v>1779</v>
      </c>
      <c r="I33" s="14">
        <v>1</v>
      </c>
      <c r="J33" s="14">
        <v>427.29539999999997</v>
      </c>
      <c r="K33" s="14">
        <f t="shared" si="4"/>
        <v>517.02743399999997</v>
      </c>
      <c r="L33" s="17" t="s">
        <v>4051</v>
      </c>
      <c r="M33" s="17" t="s">
        <v>4051</v>
      </c>
      <c r="N33" s="17" t="s">
        <v>4051</v>
      </c>
      <c r="O33" s="17">
        <f t="shared" si="5"/>
        <v>517.02743399999997</v>
      </c>
      <c r="P33" s="14"/>
      <c r="Q33" s="14">
        <v>714.86952232066096</v>
      </c>
      <c r="R33" s="22">
        <f t="shared" si="1"/>
        <v>864.99212200799968</v>
      </c>
      <c r="S33" s="14"/>
      <c r="T33" s="15"/>
      <c r="U33" s="25"/>
      <c r="V33" s="24"/>
      <c r="W33" s="15"/>
      <c r="X33" s="15"/>
      <c r="Y33" s="15"/>
      <c r="Z33" s="15"/>
      <c r="AA33" s="15"/>
      <c r="AB33" s="15"/>
      <c r="AC33" s="15"/>
      <c r="AD33" s="12"/>
      <c r="AE33" s="12"/>
    </row>
    <row r="34" spans="1:31" x14ac:dyDescent="0.25">
      <c r="A34" s="12" t="s">
        <v>1786</v>
      </c>
      <c r="B34" s="1" t="s">
        <v>1787</v>
      </c>
      <c r="C34" s="13">
        <v>44411</v>
      </c>
      <c r="D34" s="1" t="s">
        <v>1788</v>
      </c>
      <c r="E34" s="1" t="s">
        <v>1789</v>
      </c>
      <c r="F34" s="1"/>
      <c r="G34" s="1" t="s">
        <v>1790</v>
      </c>
      <c r="H34" s="12" t="s">
        <v>1791</v>
      </c>
      <c r="I34" s="14">
        <v>1</v>
      </c>
      <c r="J34" s="14">
        <v>361.54500000000002</v>
      </c>
      <c r="K34" s="14">
        <f t="shared" si="4"/>
        <v>437.46944999999999</v>
      </c>
      <c r="L34" s="17" t="s">
        <v>4051</v>
      </c>
      <c r="M34" s="17" t="s">
        <v>4051</v>
      </c>
      <c r="N34" s="17" t="s">
        <v>4051</v>
      </c>
      <c r="O34" s="17">
        <f t="shared" si="5"/>
        <v>437.46944999999999</v>
      </c>
      <c r="P34" s="14"/>
      <c r="Q34" s="14">
        <v>604.95519429752096</v>
      </c>
      <c r="R34" s="22">
        <f t="shared" si="1"/>
        <v>731.99578510000038</v>
      </c>
      <c r="S34" s="14"/>
      <c r="T34" s="15"/>
      <c r="U34" s="25"/>
      <c r="V34" s="24"/>
      <c r="W34" s="15"/>
      <c r="X34" s="15"/>
      <c r="Y34" s="15"/>
      <c r="Z34" s="15"/>
      <c r="AA34" s="15"/>
      <c r="AB34" s="15"/>
      <c r="AC34" s="15"/>
      <c r="AD34" s="12"/>
      <c r="AE34" s="12"/>
    </row>
    <row r="35" spans="1:31" x14ac:dyDescent="0.25">
      <c r="A35" s="1" t="s">
        <v>2596</v>
      </c>
      <c r="B35" s="1" t="s">
        <v>2597</v>
      </c>
      <c r="C35" s="2">
        <v>44411</v>
      </c>
      <c r="D35" s="1" t="s">
        <v>2598</v>
      </c>
      <c r="E35" s="1" t="s">
        <v>2599</v>
      </c>
      <c r="F35" s="1"/>
      <c r="G35" s="1" t="s">
        <v>2600</v>
      </c>
      <c r="H35" s="1" t="s">
        <v>2601</v>
      </c>
      <c r="I35" s="3">
        <v>1</v>
      </c>
      <c r="J35" s="3">
        <v>399.11933884297503</v>
      </c>
      <c r="K35" s="14">
        <f t="shared" si="4"/>
        <v>482.93439999999975</v>
      </c>
      <c r="L35" s="17" t="s">
        <v>4051</v>
      </c>
      <c r="M35" s="29" t="s">
        <v>4051</v>
      </c>
      <c r="N35" s="29">
        <f>+K35*0.95</f>
        <v>458.78767999999974</v>
      </c>
      <c r="O35" s="29">
        <f>+N35-(N35*9.09/100)</f>
        <v>417.08387988799979</v>
      </c>
      <c r="P35" s="3"/>
      <c r="Q35" s="3">
        <v>738.84972006611497</v>
      </c>
      <c r="R35" s="22">
        <f t="shared" si="1"/>
        <v>894.00816127999906</v>
      </c>
      <c r="S35" s="3"/>
      <c r="T35" s="15"/>
      <c r="U35" s="25"/>
      <c r="V35" s="24"/>
      <c r="W35" s="15"/>
      <c r="X35" s="7"/>
      <c r="Y35" s="7"/>
      <c r="Z35" s="7"/>
      <c r="AA35" s="7"/>
      <c r="AB35" s="7"/>
      <c r="AC35" s="7"/>
      <c r="AD35" s="1"/>
      <c r="AE35" s="1"/>
    </row>
    <row r="36" spans="1:31" x14ac:dyDescent="0.25">
      <c r="A36" s="1" t="s">
        <v>3176</v>
      </c>
      <c r="B36" s="1" t="s">
        <v>3177</v>
      </c>
      <c r="C36" s="2">
        <v>44411</v>
      </c>
      <c r="D36" s="1" t="s">
        <v>3178</v>
      </c>
      <c r="E36" s="1" t="s">
        <v>3179</v>
      </c>
      <c r="F36" s="1"/>
      <c r="G36" s="1" t="s">
        <v>3180</v>
      </c>
      <c r="H36" s="1" t="s">
        <v>3181</v>
      </c>
      <c r="I36" s="3">
        <v>2</v>
      </c>
      <c r="J36" s="3">
        <v>81.852314049586795</v>
      </c>
      <c r="K36" s="14">
        <f t="shared" si="4"/>
        <v>198.08260000000004</v>
      </c>
      <c r="L36" s="17" t="s">
        <v>4051</v>
      </c>
      <c r="M36" s="29">
        <f>+K36*0.9</f>
        <v>178.27434000000005</v>
      </c>
      <c r="N36" s="29">
        <f>+M36*0.95</f>
        <v>169.36062300000003</v>
      </c>
      <c r="O36" s="29">
        <f>+N36-(N36*9.09/100)</f>
        <v>153.96574236930002</v>
      </c>
      <c r="P36" s="3"/>
      <c r="Q36" s="3">
        <v>280.97934957685999</v>
      </c>
      <c r="R36" s="22">
        <f t="shared" si="1"/>
        <v>339.98501298800056</v>
      </c>
      <c r="S36" s="3"/>
      <c r="T36" s="15"/>
      <c r="U36" s="25"/>
      <c r="V36" s="24"/>
      <c r="W36" s="15"/>
      <c r="X36" s="7"/>
      <c r="Y36" s="7"/>
      <c r="Z36" s="7"/>
      <c r="AA36" s="7"/>
      <c r="AB36" s="7"/>
      <c r="AC36" s="7"/>
      <c r="AD36" s="1"/>
      <c r="AE36" s="1"/>
    </row>
    <row r="37" spans="1:31" x14ac:dyDescent="0.25">
      <c r="A37" s="1" t="s">
        <v>3182</v>
      </c>
      <c r="B37" s="1" t="s">
        <v>3183</v>
      </c>
      <c r="C37" s="2">
        <v>44411</v>
      </c>
      <c r="D37" s="1" t="s">
        <v>3184</v>
      </c>
      <c r="E37" s="1" t="s">
        <v>3185</v>
      </c>
      <c r="F37" s="1">
        <v>3441</v>
      </c>
      <c r="G37" s="1" t="s">
        <v>3186</v>
      </c>
      <c r="H37" s="1" t="s">
        <v>3187</v>
      </c>
      <c r="I37" s="3">
        <v>2</v>
      </c>
      <c r="J37" s="3">
        <v>96.358512396694195</v>
      </c>
      <c r="K37" s="14">
        <f t="shared" si="4"/>
        <v>233.18759999999995</v>
      </c>
      <c r="L37" s="17" t="s">
        <v>4051</v>
      </c>
      <c r="M37" s="29">
        <f>+K37*0.9</f>
        <v>209.86883999999995</v>
      </c>
      <c r="N37" s="29">
        <f>+M37*0.95</f>
        <v>199.37539799999993</v>
      </c>
      <c r="O37" s="29">
        <f>+N37-(N37*9.09/100)</f>
        <v>181.25217432179994</v>
      </c>
      <c r="P37" s="3">
        <f>+SUM(O26:O37)</f>
        <v>4575.1622445790999</v>
      </c>
      <c r="Q37" s="3">
        <v>305.79566626115701</v>
      </c>
      <c r="R37" s="22">
        <f t="shared" si="1"/>
        <v>370.01275617599998</v>
      </c>
      <c r="S37" s="3">
        <f>+SUM(R26:R37)</f>
        <v>7997.9189646600016</v>
      </c>
      <c r="T37" s="15">
        <v>7997.89</v>
      </c>
      <c r="U37" s="25">
        <f t="shared" si="2"/>
        <v>-2.8964660001292941E-2</v>
      </c>
      <c r="V37" s="24">
        <v>0</v>
      </c>
      <c r="W37" s="15">
        <f>+VLOOKUP(F37,'[1]ventas (6)'!$1:$1048576,38,FALSE)</f>
        <v>16128831050</v>
      </c>
      <c r="X37" s="7"/>
      <c r="Y37" s="7"/>
      <c r="Z37" s="7"/>
      <c r="AA37" s="7"/>
      <c r="AB37" s="7"/>
      <c r="AC37" s="7"/>
      <c r="AD37" s="1"/>
      <c r="AE37" s="1"/>
    </row>
    <row r="38" spans="1:31" x14ac:dyDescent="0.25">
      <c r="A38" s="12" t="s">
        <v>3784</v>
      </c>
      <c r="B38" s="12" t="s">
        <v>3785</v>
      </c>
      <c r="C38" s="13">
        <v>44411</v>
      </c>
      <c r="D38" s="12" t="s">
        <v>3786</v>
      </c>
      <c r="E38" s="12" t="s">
        <v>3787</v>
      </c>
      <c r="F38" s="12">
        <v>3442</v>
      </c>
      <c r="G38" s="12" t="s">
        <v>3788</v>
      </c>
      <c r="H38" s="12" t="s">
        <v>3789</v>
      </c>
      <c r="I38" s="14">
        <v>1</v>
      </c>
      <c r="J38" s="14">
        <v>661.15700000000004</v>
      </c>
      <c r="K38" s="14">
        <f t="shared" si="4"/>
        <v>799.99997000000008</v>
      </c>
      <c r="L38" s="17" t="s">
        <v>4051</v>
      </c>
      <c r="M38" s="17" t="s">
        <v>4051</v>
      </c>
      <c r="N38" s="17" t="s">
        <v>4051</v>
      </c>
      <c r="O38" s="17">
        <f>+K38</f>
        <v>799.99997000000008</v>
      </c>
      <c r="P38" s="14">
        <f>+O38</f>
        <v>799.99997000000008</v>
      </c>
      <c r="Q38" s="14">
        <v>2561.9660660999998</v>
      </c>
      <c r="R38" s="22">
        <f t="shared" si="1"/>
        <v>3099.9789399809997</v>
      </c>
      <c r="S38" s="14">
        <f>+R38</f>
        <v>3099.9789399809997</v>
      </c>
      <c r="T38" s="15">
        <v>3099.99</v>
      </c>
      <c r="U38" s="25">
        <f t="shared" si="2"/>
        <v>1.1060019000069587E-2</v>
      </c>
      <c r="V38" s="24">
        <v>0</v>
      </c>
      <c r="W38" s="15">
        <f>+VLOOKUP(F38,'[1]ventas (6)'!$1:$1048576,38,FALSE)</f>
        <v>16131954992</v>
      </c>
      <c r="X38" s="15"/>
      <c r="Y38" s="15"/>
      <c r="Z38" s="15"/>
      <c r="AA38" s="15"/>
      <c r="AB38" s="15"/>
      <c r="AC38" s="15"/>
      <c r="AD38" s="12"/>
      <c r="AE38" s="12"/>
    </row>
    <row r="39" spans="1:31" x14ac:dyDescent="0.25">
      <c r="A39" s="12" t="s">
        <v>66</v>
      </c>
      <c r="B39" s="1" t="s">
        <v>67</v>
      </c>
      <c r="C39" s="13">
        <v>44412</v>
      </c>
      <c r="D39" s="1" t="s">
        <v>68</v>
      </c>
      <c r="E39" s="1" t="s">
        <v>69</v>
      </c>
      <c r="F39" s="1"/>
      <c r="G39" s="1" t="s">
        <v>70</v>
      </c>
      <c r="H39" s="12" t="s">
        <v>71</v>
      </c>
      <c r="I39" s="14">
        <v>2</v>
      </c>
      <c r="J39" s="14">
        <v>183.73099999999999</v>
      </c>
      <c r="K39" s="14">
        <f t="shared" si="4"/>
        <v>444.62901999999997</v>
      </c>
      <c r="L39" s="17" t="s">
        <v>4051</v>
      </c>
      <c r="M39" s="17" t="s">
        <v>4051</v>
      </c>
      <c r="N39" s="17" t="s">
        <v>4051</v>
      </c>
      <c r="O39" s="17">
        <f>+K39</f>
        <v>444.62901999999997</v>
      </c>
      <c r="P39" s="14"/>
      <c r="Q39" s="14">
        <v>644.62372550082705</v>
      </c>
      <c r="R39" s="22">
        <f t="shared" si="1"/>
        <v>779.99470785600067</v>
      </c>
      <c r="S39" s="14"/>
      <c r="T39" s="15"/>
      <c r="U39" s="25"/>
      <c r="V39" s="24"/>
      <c r="W39" s="15"/>
      <c r="X39" s="15"/>
      <c r="Y39" s="15"/>
      <c r="Z39" s="15"/>
      <c r="AA39" s="15"/>
      <c r="AB39" s="15"/>
      <c r="AC39" s="15"/>
      <c r="AD39" s="12"/>
      <c r="AE39" s="12"/>
    </row>
    <row r="40" spans="1:31" x14ac:dyDescent="0.25">
      <c r="A40" s="12" t="s">
        <v>72</v>
      </c>
      <c r="B40" s="1" t="s">
        <v>73</v>
      </c>
      <c r="C40" s="13">
        <v>44412</v>
      </c>
      <c r="D40" s="1" t="s">
        <v>74</v>
      </c>
      <c r="E40" s="1" t="s">
        <v>75</v>
      </c>
      <c r="F40" s="1"/>
      <c r="G40" s="1" t="s">
        <v>76</v>
      </c>
      <c r="H40" s="12" t="s">
        <v>77</v>
      </c>
      <c r="I40" s="14">
        <v>2</v>
      </c>
      <c r="J40" s="14">
        <v>183.73099999999999</v>
      </c>
      <c r="K40" s="14">
        <f t="shared" si="4"/>
        <v>444.62901999999997</v>
      </c>
      <c r="L40" s="17" t="s">
        <v>4051</v>
      </c>
      <c r="M40" s="17" t="s">
        <v>4051</v>
      </c>
      <c r="N40" s="17" t="s">
        <v>4051</v>
      </c>
      <c r="O40" s="17">
        <f>+K40</f>
        <v>444.62901999999997</v>
      </c>
      <c r="P40" s="14"/>
      <c r="Q40" s="14">
        <v>644.62372550082705</v>
      </c>
      <c r="R40" s="22">
        <f t="shared" si="1"/>
        <v>779.99470785600067</v>
      </c>
      <c r="S40" s="14"/>
      <c r="T40" s="15"/>
      <c r="U40" s="25"/>
      <c r="V40" s="24"/>
      <c r="W40" s="15"/>
      <c r="X40" s="15"/>
      <c r="Y40" s="15"/>
      <c r="Z40" s="15"/>
      <c r="AA40" s="15"/>
      <c r="AB40" s="15"/>
      <c r="AC40" s="15"/>
      <c r="AD40" s="12"/>
      <c r="AE40" s="12"/>
    </row>
    <row r="41" spans="1:31" x14ac:dyDescent="0.25">
      <c r="A41" s="12" t="s">
        <v>78</v>
      </c>
      <c r="B41" s="1" t="s">
        <v>79</v>
      </c>
      <c r="C41" s="13">
        <v>44412</v>
      </c>
      <c r="D41" s="1" t="s">
        <v>80</v>
      </c>
      <c r="E41" s="1" t="s">
        <v>81</v>
      </c>
      <c r="F41" s="1"/>
      <c r="G41" s="1" t="s">
        <v>82</v>
      </c>
      <c r="H41" s="12" t="s">
        <v>83</v>
      </c>
      <c r="I41" s="14">
        <v>2</v>
      </c>
      <c r="J41" s="14">
        <v>183.73099999999999</v>
      </c>
      <c r="K41" s="14">
        <f t="shared" si="4"/>
        <v>444.62901999999997</v>
      </c>
      <c r="L41" s="17" t="s">
        <v>4051</v>
      </c>
      <c r="M41" s="17" t="s">
        <v>4051</v>
      </c>
      <c r="N41" s="17" t="s">
        <v>4051</v>
      </c>
      <c r="O41" s="17">
        <f>+K41</f>
        <v>444.62901999999997</v>
      </c>
      <c r="P41" s="14"/>
      <c r="Q41" s="14">
        <v>644.62372550082705</v>
      </c>
      <c r="R41" s="22">
        <f t="shared" si="1"/>
        <v>779.99470785600067</v>
      </c>
      <c r="S41" s="14"/>
      <c r="T41" s="15"/>
      <c r="U41" s="25"/>
      <c r="V41" s="24"/>
      <c r="W41" s="15"/>
      <c r="X41" s="15"/>
      <c r="Y41" s="15"/>
      <c r="Z41" s="15"/>
      <c r="AA41" s="15"/>
      <c r="AB41" s="15"/>
      <c r="AC41" s="15"/>
      <c r="AD41" s="12"/>
      <c r="AE41" s="12"/>
    </row>
    <row r="42" spans="1:31" x14ac:dyDescent="0.25">
      <c r="A42" s="1" t="s">
        <v>2258</v>
      </c>
      <c r="B42" s="1" t="s">
        <v>2259</v>
      </c>
      <c r="C42" s="2">
        <v>44412</v>
      </c>
      <c r="D42" s="1" t="s">
        <v>2260</v>
      </c>
      <c r="E42" s="1" t="s">
        <v>2261</v>
      </c>
      <c r="F42" s="1"/>
      <c r="G42" s="1" t="s">
        <v>2262</v>
      </c>
      <c r="H42" s="1" t="s">
        <v>2263</v>
      </c>
      <c r="I42" s="3">
        <v>1</v>
      </c>
      <c r="J42" s="3">
        <v>237.50528925619801</v>
      </c>
      <c r="K42" s="14">
        <f t="shared" si="4"/>
        <v>287.38139999999959</v>
      </c>
      <c r="L42" s="17" t="s">
        <v>4051</v>
      </c>
      <c r="M42" s="29" t="s">
        <v>4051</v>
      </c>
      <c r="N42" s="29">
        <f>+K42*0.95</f>
        <v>273.01232999999962</v>
      </c>
      <c r="O42" s="29">
        <f>+N42-(N42*9.09/100)</f>
        <v>248.19550920299966</v>
      </c>
      <c r="P42" s="3"/>
      <c r="Q42" s="3">
        <v>439.67216652396598</v>
      </c>
      <c r="R42" s="22">
        <f t="shared" si="1"/>
        <v>532.00332149399878</v>
      </c>
      <c r="S42" s="3"/>
      <c r="T42" s="15"/>
      <c r="U42" s="25"/>
      <c r="V42" s="24"/>
      <c r="W42" s="15"/>
      <c r="X42" s="7"/>
      <c r="Y42" s="7"/>
      <c r="Z42" s="7"/>
      <c r="AA42" s="7"/>
      <c r="AB42" s="7"/>
      <c r="AC42" s="7"/>
      <c r="AD42" s="1"/>
      <c r="AE42" s="1"/>
    </row>
    <row r="43" spans="1:31" s="16" customFormat="1" x14ac:dyDescent="0.25">
      <c r="A43" s="1" t="s">
        <v>2906</v>
      </c>
      <c r="B43" s="1" t="s">
        <v>2907</v>
      </c>
      <c r="C43" s="2">
        <v>44420</v>
      </c>
      <c r="D43" s="1" t="s">
        <v>2908</v>
      </c>
      <c r="E43" s="1" t="s">
        <v>2909</v>
      </c>
      <c r="F43" s="1"/>
      <c r="G43" s="1" t="s">
        <v>2910</v>
      </c>
      <c r="H43" s="1" t="s">
        <v>2911</v>
      </c>
      <c r="I43" s="3">
        <v>1</v>
      </c>
      <c r="J43" s="3">
        <v>667.75487603305805</v>
      </c>
      <c r="K43" s="14">
        <f>+J43*1.21*I43</f>
        <v>807.98340000000019</v>
      </c>
      <c r="L43" s="17">
        <f>+K43*0.55</f>
        <v>444.39087000000012</v>
      </c>
      <c r="M43" s="29" t="s">
        <v>4051</v>
      </c>
      <c r="N43" s="29">
        <f>+L43*0.95</f>
        <v>422.17132650000008</v>
      </c>
      <c r="O43" s="29">
        <f>+N43-(N43*9.09/100)</f>
        <v>383.79595292115005</v>
      </c>
      <c r="P43" s="3"/>
      <c r="Q43" s="3">
        <v>702.47812958677696</v>
      </c>
      <c r="R43" s="22">
        <f>+Q43*1.21</f>
        <v>849.99853680000012</v>
      </c>
      <c r="S43" s="3"/>
      <c r="T43" s="15"/>
      <c r="U43" s="25"/>
      <c r="V43" s="24"/>
      <c r="W43" s="15"/>
      <c r="X43" s="7"/>
      <c r="Y43" s="7"/>
      <c r="Z43" s="7"/>
      <c r="AA43" s="7"/>
      <c r="AB43" s="7"/>
      <c r="AC43" s="7"/>
      <c r="AD43" s="1" t="s">
        <v>2912</v>
      </c>
      <c r="AE43" s="1" t="s">
        <v>2913</v>
      </c>
    </row>
    <row r="44" spans="1:31" s="16" customFormat="1" x14ac:dyDescent="0.25">
      <c r="A44" s="1" t="s">
        <v>2264</v>
      </c>
      <c r="B44" s="1" t="s">
        <v>2265</v>
      </c>
      <c r="C44" s="2">
        <v>44420</v>
      </c>
      <c r="D44" s="1" t="s">
        <v>2266</v>
      </c>
      <c r="E44" s="1" t="s">
        <v>2267</v>
      </c>
      <c r="F44" s="1"/>
      <c r="G44" s="1" t="s">
        <v>2268</v>
      </c>
      <c r="H44" s="1" t="s">
        <v>2269</v>
      </c>
      <c r="I44" s="3">
        <v>-1</v>
      </c>
      <c r="J44" s="3">
        <v>237.50528925619801</v>
      </c>
      <c r="K44" s="14">
        <f>+J44*1.21*I44</f>
        <v>-287.38139999999959</v>
      </c>
      <c r="L44" s="17" t="s">
        <v>4051</v>
      </c>
      <c r="M44" s="29" t="s">
        <v>4051</v>
      </c>
      <c r="N44" s="29">
        <f>+K44*0.95</f>
        <v>-273.01232999999962</v>
      </c>
      <c r="O44" s="29">
        <f>+N44-(N44*9.09/100)</f>
        <v>-248.19550920299966</v>
      </c>
      <c r="P44" s="3"/>
      <c r="Q44" s="3">
        <v>-439.67216652396598</v>
      </c>
      <c r="R44" s="22">
        <f>+Q44*1.21</f>
        <v>-532.00332149399878</v>
      </c>
      <c r="S44" s="3"/>
      <c r="T44" s="15"/>
      <c r="U44" s="25">
        <f>+T44-S44</f>
        <v>0</v>
      </c>
      <c r="V44" s="24">
        <v>0</v>
      </c>
      <c r="W44" s="15">
        <f>+VLOOKUP(F45,'[1]ventas (6)'!$1:$1048576,38,FALSE)</f>
        <v>3038812323</v>
      </c>
      <c r="X44" s="7"/>
      <c r="Y44" s="7"/>
      <c r="Z44" s="7"/>
      <c r="AA44" s="7"/>
      <c r="AB44" s="7"/>
      <c r="AC44" s="7"/>
      <c r="AD44" s="1" t="s">
        <v>2270</v>
      </c>
      <c r="AE44" s="1" t="s">
        <v>2271</v>
      </c>
    </row>
    <row r="45" spans="1:31" x14ac:dyDescent="0.25">
      <c r="A45" s="1" t="s">
        <v>3460</v>
      </c>
      <c r="B45" s="1" t="s">
        <v>3461</v>
      </c>
      <c r="C45" s="2">
        <v>44412</v>
      </c>
      <c r="D45" s="1" t="s">
        <v>3462</v>
      </c>
      <c r="E45" s="1" t="s">
        <v>3463</v>
      </c>
      <c r="F45" s="1">
        <v>3454</v>
      </c>
      <c r="G45" s="1" t="s">
        <v>3464</v>
      </c>
      <c r="H45" s="1" t="s">
        <v>3465</v>
      </c>
      <c r="I45" s="3">
        <v>2</v>
      </c>
      <c r="J45" s="3">
        <v>35.314132231404997</v>
      </c>
      <c r="K45" s="14">
        <f t="shared" si="4"/>
        <v>85.460200000000086</v>
      </c>
      <c r="L45" s="17" t="s">
        <v>4051</v>
      </c>
      <c r="M45" s="29" t="s">
        <v>4051</v>
      </c>
      <c r="N45" s="29">
        <f>+K45*0.95</f>
        <v>81.187190000000072</v>
      </c>
      <c r="O45" s="29">
        <f>+N45-(N45*9.09/100)</f>
        <v>73.80727442900006</v>
      </c>
      <c r="P45" s="3">
        <f>+SUM(O39:O45)</f>
        <v>1791.4902873501501</v>
      </c>
      <c r="Q45" s="3">
        <v>132.231649292562</v>
      </c>
      <c r="R45" s="22">
        <f t="shared" si="1"/>
        <v>160.000295644</v>
      </c>
      <c r="S45" s="3">
        <f>+SUM(R39:R45)</f>
        <v>3349.982956012002</v>
      </c>
      <c r="T45" s="15">
        <v>3032</v>
      </c>
      <c r="U45" s="25">
        <f>+T45-S45</f>
        <v>-317.98295601200198</v>
      </c>
      <c r="V45" s="24"/>
      <c r="W45" s="15"/>
      <c r="X45" s="7"/>
      <c r="Y45" s="7"/>
      <c r="Z45" s="7"/>
      <c r="AA45" s="7"/>
      <c r="AB45" s="7"/>
      <c r="AC45" s="7" t="s">
        <v>4084</v>
      </c>
      <c r="AD45" s="1"/>
      <c r="AE45" s="1"/>
    </row>
    <row r="46" spans="1:31" s="16" customFormat="1" x14ac:dyDescent="0.25">
      <c r="A46" s="12" t="s">
        <v>2020</v>
      </c>
      <c r="B46" s="1" t="s">
        <v>2021</v>
      </c>
      <c r="C46" s="13">
        <v>44425</v>
      </c>
      <c r="D46" s="1" t="s">
        <v>2022</v>
      </c>
      <c r="E46" s="1" t="s">
        <v>2023</v>
      </c>
      <c r="F46" s="1"/>
      <c r="G46" s="1" t="s">
        <v>2024</v>
      </c>
      <c r="H46" s="12" t="s">
        <v>2025</v>
      </c>
      <c r="I46" s="14">
        <v>2</v>
      </c>
      <c r="J46" s="14">
        <v>271.13819999999998</v>
      </c>
      <c r="K46" s="14">
        <f t="shared" si="4"/>
        <v>656.1544439999999</v>
      </c>
      <c r="L46" s="17" t="s">
        <v>4051</v>
      </c>
      <c r="M46" s="17" t="s">
        <v>4051</v>
      </c>
      <c r="N46" s="17" t="s">
        <v>4051</v>
      </c>
      <c r="O46" s="17">
        <f>+K46</f>
        <v>656.1544439999999</v>
      </c>
      <c r="P46" s="14"/>
      <c r="Q46" s="14">
        <v>909.06414658016604</v>
      </c>
      <c r="R46" s="22">
        <f t="shared" si="1"/>
        <v>1099.967617362001</v>
      </c>
      <c r="S46" s="14"/>
      <c r="T46" s="15"/>
      <c r="U46" s="25"/>
      <c r="V46" s="24"/>
      <c r="W46" s="15"/>
      <c r="X46" s="15"/>
      <c r="Y46" s="15"/>
      <c r="Z46" s="15"/>
      <c r="AA46" s="15"/>
      <c r="AB46" s="15"/>
      <c r="AC46" s="15"/>
      <c r="AD46" s="12" t="s">
        <v>2026</v>
      </c>
      <c r="AE46" s="12" t="s">
        <v>2027</v>
      </c>
    </row>
    <row r="47" spans="1:31" s="16" customFormat="1" x14ac:dyDescent="0.25">
      <c r="A47" s="1" t="s">
        <v>252</v>
      </c>
      <c r="B47" s="1" t="s">
        <v>253</v>
      </c>
      <c r="C47" s="2">
        <v>44425</v>
      </c>
      <c r="D47" s="1" t="s">
        <v>254</v>
      </c>
      <c r="E47" s="1" t="s">
        <v>255</v>
      </c>
      <c r="F47" s="1">
        <v>3511</v>
      </c>
      <c r="G47" s="1" t="s">
        <v>256</v>
      </c>
      <c r="H47" s="1" t="s">
        <v>257</v>
      </c>
      <c r="I47" s="3">
        <v>-1</v>
      </c>
      <c r="J47" s="3">
        <v>136.363636363636</v>
      </c>
      <c r="K47" s="14">
        <v>0</v>
      </c>
      <c r="L47" s="17" t="s">
        <v>4051</v>
      </c>
      <c r="M47" s="29" t="s">
        <v>4051</v>
      </c>
      <c r="N47" s="29" t="str">
        <f>+M47</f>
        <v>-</v>
      </c>
      <c r="O47" s="29" t="str">
        <f>+N47</f>
        <v>-</v>
      </c>
      <c r="P47" s="3">
        <f>+O46</f>
        <v>656.1544439999999</v>
      </c>
      <c r="Q47" s="3">
        <v>-136.363636363636</v>
      </c>
      <c r="R47" s="22">
        <f t="shared" si="1"/>
        <v>-164.99999999999957</v>
      </c>
      <c r="S47" s="3">
        <f>+R47+R46</f>
        <v>934.96761736200142</v>
      </c>
      <c r="T47" s="15">
        <v>934.98</v>
      </c>
      <c r="U47" s="25">
        <f t="shared" si="2"/>
        <v>1.2382637998598511E-2</v>
      </c>
      <c r="V47" s="24">
        <v>0</v>
      </c>
      <c r="W47" s="15">
        <f>+VLOOKUP(F47,'[1]ventas (6)'!$1:$1048576,38,FALSE)</f>
        <v>3097128855</v>
      </c>
      <c r="X47" s="7"/>
      <c r="Y47" s="7"/>
      <c r="Z47" s="7"/>
      <c r="AA47" s="7"/>
      <c r="AB47" s="7"/>
      <c r="AC47" s="7"/>
      <c r="AD47" s="1" t="s">
        <v>258</v>
      </c>
      <c r="AE47" s="1" t="s">
        <v>259</v>
      </c>
    </row>
    <row r="48" spans="1:31" x14ac:dyDescent="0.25">
      <c r="A48" s="1" t="s">
        <v>732</v>
      </c>
      <c r="B48" s="1" t="s">
        <v>733</v>
      </c>
      <c r="C48" s="2">
        <v>44412</v>
      </c>
      <c r="D48" s="1" t="s">
        <v>734</v>
      </c>
      <c r="E48" s="1" t="s">
        <v>735</v>
      </c>
      <c r="F48" s="1"/>
      <c r="G48" s="1" t="s">
        <v>736</v>
      </c>
      <c r="H48" s="1" t="s">
        <v>737</v>
      </c>
      <c r="I48" s="3">
        <v>1</v>
      </c>
      <c r="J48" s="3">
        <v>108.35347107438</v>
      </c>
      <c r="K48" s="14">
        <f t="shared" ref="K48:K66" si="6">+J48*1.21*I48</f>
        <v>131.1076999999998</v>
      </c>
      <c r="L48" s="17" t="s">
        <v>4051</v>
      </c>
      <c r="M48" s="29" t="s">
        <v>4051</v>
      </c>
      <c r="N48" s="29">
        <f t="shared" ref="N48:N55" si="7">+K48*0.95</f>
        <v>124.55231499999979</v>
      </c>
      <c r="O48" s="29">
        <f t="shared" ref="O48:O55" si="8">+N48-(N48*9.09/100)</f>
        <v>113.23050956649982</v>
      </c>
      <c r="P48" s="3"/>
      <c r="Q48" s="3">
        <v>200.81148794214801</v>
      </c>
      <c r="R48" s="22">
        <f t="shared" si="1"/>
        <v>242.98190040999907</v>
      </c>
      <c r="S48" s="3"/>
      <c r="T48" s="15"/>
      <c r="U48" s="25"/>
      <c r="V48" s="24"/>
      <c r="W48" s="15"/>
      <c r="X48" s="7"/>
      <c r="Y48" s="7"/>
      <c r="Z48" s="7"/>
      <c r="AA48" s="7"/>
      <c r="AB48" s="7"/>
      <c r="AC48" s="7"/>
      <c r="AD48" s="1"/>
      <c r="AE48" s="1"/>
    </row>
    <row r="49" spans="1:31" x14ac:dyDescent="0.25">
      <c r="A49" s="1" t="s">
        <v>746</v>
      </c>
      <c r="B49" s="1" t="s">
        <v>747</v>
      </c>
      <c r="C49" s="2">
        <v>44412</v>
      </c>
      <c r="D49" s="1" t="s">
        <v>748</v>
      </c>
      <c r="E49" s="1" t="s">
        <v>749</v>
      </c>
      <c r="F49" s="1"/>
      <c r="G49" s="1" t="s">
        <v>750</v>
      </c>
      <c r="H49" s="1" t="s">
        <v>751</v>
      </c>
      <c r="I49" s="3">
        <v>1</v>
      </c>
      <c r="J49" s="3">
        <v>237.88082644628099</v>
      </c>
      <c r="K49" s="14">
        <f t="shared" si="6"/>
        <v>287.83580000000001</v>
      </c>
      <c r="L49" s="17" t="s">
        <v>4051</v>
      </c>
      <c r="M49" s="29" t="s">
        <v>4051</v>
      </c>
      <c r="N49" s="29">
        <f t="shared" si="7"/>
        <v>273.44400999999999</v>
      </c>
      <c r="O49" s="29">
        <f t="shared" si="8"/>
        <v>248.58794949099999</v>
      </c>
      <c r="P49" s="3"/>
      <c r="Q49" s="3">
        <v>360.04928248429798</v>
      </c>
      <c r="R49" s="22">
        <f t="shared" si="1"/>
        <v>435.65963180600056</v>
      </c>
      <c r="S49" s="3"/>
      <c r="T49" s="15"/>
      <c r="U49" s="25"/>
      <c r="V49" s="24"/>
      <c r="W49" s="15"/>
      <c r="X49" s="7"/>
      <c r="Y49" s="7"/>
      <c r="Z49" s="7"/>
      <c r="AA49" s="7"/>
      <c r="AB49" s="7"/>
      <c r="AC49" s="7"/>
      <c r="AD49" s="1"/>
      <c r="AE49" s="1"/>
    </row>
    <row r="50" spans="1:31" x14ac:dyDescent="0.25">
      <c r="A50" s="1" t="s">
        <v>758</v>
      </c>
      <c r="B50" s="1" t="s">
        <v>759</v>
      </c>
      <c r="C50" s="2">
        <v>44412</v>
      </c>
      <c r="D50" s="1" t="s">
        <v>760</v>
      </c>
      <c r="E50" s="1" t="s">
        <v>761</v>
      </c>
      <c r="F50" s="1"/>
      <c r="G50" s="1" t="s">
        <v>762</v>
      </c>
      <c r="H50" s="1" t="s">
        <v>763</v>
      </c>
      <c r="I50" s="3">
        <v>1</v>
      </c>
      <c r="J50" s="3">
        <v>237.88082644628099</v>
      </c>
      <c r="K50" s="14">
        <f t="shared" si="6"/>
        <v>287.83580000000001</v>
      </c>
      <c r="L50" s="17" t="s">
        <v>4051</v>
      </c>
      <c r="M50" s="29" t="s">
        <v>4051</v>
      </c>
      <c r="N50" s="29">
        <f t="shared" si="7"/>
        <v>273.44400999999999</v>
      </c>
      <c r="O50" s="29">
        <f t="shared" si="8"/>
        <v>248.58794949099999</v>
      </c>
      <c r="P50" s="3"/>
      <c r="Q50" s="3">
        <v>360.04928248429798</v>
      </c>
      <c r="R50" s="22">
        <f t="shared" si="1"/>
        <v>435.65963180600056</v>
      </c>
      <c r="S50" s="3"/>
      <c r="T50" s="15"/>
      <c r="U50" s="25"/>
      <c r="V50" s="24"/>
      <c r="W50" s="15"/>
      <c r="X50" s="7"/>
      <c r="Y50" s="7"/>
      <c r="Z50" s="7"/>
      <c r="AA50" s="7"/>
      <c r="AB50" s="7"/>
      <c r="AC50" s="7"/>
      <c r="AD50" s="1"/>
      <c r="AE50" s="1"/>
    </row>
    <row r="51" spans="1:31" s="16" customFormat="1" x14ac:dyDescent="0.25">
      <c r="A51" s="1" t="s">
        <v>764</v>
      </c>
      <c r="B51" s="1" t="s">
        <v>765</v>
      </c>
      <c r="C51" s="2">
        <v>44412</v>
      </c>
      <c r="D51" s="1" t="s">
        <v>766</v>
      </c>
      <c r="E51" s="1" t="s">
        <v>767</v>
      </c>
      <c r="F51" s="1"/>
      <c r="G51" s="1" t="s">
        <v>768</v>
      </c>
      <c r="H51" s="1" t="s">
        <v>769</v>
      </c>
      <c r="I51" s="3">
        <v>1</v>
      </c>
      <c r="J51" s="3">
        <v>237.88082644628099</v>
      </c>
      <c r="K51" s="14">
        <f t="shared" si="6"/>
        <v>287.83580000000001</v>
      </c>
      <c r="L51" s="17" t="s">
        <v>4051</v>
      </c>
      <c r="M51" s="29" t="s">
        <v>4051</v>
      </c>
      <c r="N51" s="29">
        <f t="shared" si="7"/>
        <v>273.44400999999999</v>
      </c>
      <c r="O51" s="29">
        <f t="shared" si="8"/>
        <v>248.58794949099999</v>
      </c>
      <c r="P51" s="3"/>
      <c r="Q51" s="3">
        <v>360.04928248429798</v>
      </c>
      <c r="R51" s="22">
        <f t="shared" si="1"/>
        <v>435.65963180600056</v>
      </c>
      <c r="S51" s="3"/>
      <c r="T51" s="15"/>
      <c r="U51" s="25"/>
      <c r="V51" s="24"/>
      <c r="W51" s="15"/>
      <c r="X51" s="7"/>
      <c r="Y51" s="7"/>
      <c r="Z51" s="7"/>
      <c r="AA51" s="7"/>
      <c r="AB51" s="7"/>
      <c r="AC51" s="7"/>
      <c r="AD51" s="1"/>
      <c r="AE51" s="1"/>
    </row>
    <row r="52" spans="1:31" x14ac:dyDescent="0.25">
      <c r="A52" s="1" t="s">
        <v>794</v>
      </c>
      <c r="B52" s="1" t="s">
        <v>795</v>
      </c>
      <c r="C52" s="2">
        <v>44412</v>
      </c>
      <c r="D52" s="1" t="s">
        <v>796</v>
      </c>
      <c r="E52" s="1" t="s">
        <v>797</v>
      </c>
      <c r="F52" s="1"/>
      <c r="G52" s="1" t="s">
        <v>798</v>
      </c>
      <c r="H52" s="1" t="s">
        <v>799</v>
      </c>
      <c r="I52" s="3">
        <v>1</v>
      </c>
      <c r="J52" s="3">
        <v>237.88082644628099</v>
      </c>
      <c r="K52" s="14">
        <f t="shared" si="6"/>
        <v>287.83580000000001</v>
      </c>
      <c r="L52" s="17" t="s">
        <v>4051</v>
      </c>
      <c r="M52" s="29" t="s">
        <v>4051</v>
      </c>
      <c r="N52" s="29">
        <f t="shared" si="7"/>
        <v>273.44400999999999</v>
      </c>
      <c r="O52" s="29">
        <f t="shared" si="8"/>
        <v>248.58794949099999</v>
      </c>
      <c r="P52" s="3"/>
      <c r="Q52" s="3">
        <v>360.04928248429798</v>
      </c>
      <c r="R52" s="22">
        <f t="shared" si="1"/>
        <v>435.65963180600056</v>
      </c>
      <c r="S52" s="3"/>
      <c r="T52" s="15"/>
      <c r="U52" s="25"/>
      <c r="V52" s="24"/>
      <c r="W52" s="15"/>
      <c r="X52" s="7"/>
      <c r="Y52" s="7"/>
      <c r="Z52" s="7"/>
      <c r="AA52" s="7"/>
      <c r="AB52" s="7"/>
      <c r="AC52" s="7"/>
      <c r="AD52" s="1"/>
      <c r="AE52" s="1"/>
    </row>
    <row r="53" spans="1:31" x14ac:dyDescent="0.25">
      <c r="A53" s="1" t="s">
        <v>806</v>
      </c>
      <c r="B53" s="1" t="s">
        <v>807</v>
      </c>
      <c r="C53" s="2">
        <v>44412</v>
      </c>
      <c r="D53" s="1" t="s">
        <v>808</v>
      </c>
      <c r="E53" s="1" t="s">
        <v>809</v>
      </c>
      <c r="F53" s="1"/>
      <c r="G53" s="1" t="s">
        <v>810</v>
      </c>
      <c r="H53" s="1" t="s">
        <v>811</v>
      </c>
      <c r="I53" s="3">
        <v>1</v>
      </c>
      <c r="J53" s="3">
        <v>237.88082644628099</v>
      </c>
      <c r="K53" s="14">
        <f t="shared" si="6"/>
        <v>287.83580000000001</v>
      </c>
      <c r="L53" s="17" t="s">
        <v>4051</v>
      </c>
      <c r="M53" s="29" t="s">
        <v>4051</v>
      </c>
      <c r="N53" s="29">
        <f t="shared" si="7"/>
        <v>273.44400999999999</v>
      </c>
      <c r="O53" s="29">
        <f t="shared" si="8"/>
        <v>248.58794949099999</v>
      </c>
      <c r="P53" s="3"/>
      <c r="Q53" s="3">
        <v>360.04928248429798</v>
      </c>
      <c r="R53" s="22">
        <f t="shared" si="1"/>
        <v>435.65963180600056</v>
      </c>
      <c r="S53" s="3"/>
      <c r="T53" s="15"/>
      <c r="U53" s="25"/>
      <c r="V53" s="24"/>
      <c r="W53" s="15"/>
      <c r="X53" s="7"/>
      <c r="Y53" s="7"/>
      <c r="Z53" s="7"/>
      <c r="AA53" s="7"/>
      <c r="AB53" s="7"/>
      <c r="AC53" s="7"/>
      <c r="AD53" s="1"/>
      <c r="AE53" s="1"/>
    </row>
    <row r="54" spans="1:31" x14ac:dyDescent="0.25">
      <c r="A54" s="1" t="s">
        <v>824</v>
      </c>
      <c r="B54" s="1" t="s">
        <v>825</v>
      </c>
      <c r="C54" s="2">
        <v>44412</v>
      </c>
      <c r="D54" s="1" t="s">
        <v>826</v>
      </c>
      <c r="E54" s="1" t="s">
        <v>827</v>
      </c>
      <c r="F54" s="1"/>
      <c r="G54" s="1" t="s">
        <v>828</v>
      </c>
      <c r="H54" s="1" t="s">
        <v>829</v>
      </c>
      <c r="I54" s="3">
        <v>1</v>
      </c>
      <c r="J54" s="3">
        <v>237.88074380165301</v>
      </c>
      <c r="K54" s="14">
        <f t="shared" si="6"/>
        <v>287.83570000000014</v>
      </c>
      <c r="L54" s="17" t="s">
        <v>4051</v>
      </c>
      <c r="M54" s="29" t="s">
        <v>4051</v>
      </c>
      <c r="N54" s="29">
        <f t="shared" si="7"/>
        <v>273.44391500000012</v>
      </c>
      <c r="O54" s="29">
        <f t="shared" si="8"/>
        <v>248.58786312650011</v>
      </c>
      <c r="P54" s="3"/>
      <c r="Q54" s="3">
        <v>360.04915739586801</v>
      </c>
      <c r="R54" s="22">
        <f t="shared" si="1"/>
        <v>435.65948044900028</v>
      </c>
      <c r="S54" s="3"/>
      <c r="T54" s="15"/>
      <c r="U54" s="25"/>
      <c r="V54" s="24"/>
      <c r="W54" s="15"/>
      <c r="X54" s="7"/>
      <c r="Y54" s="7"/>
      <c r="Z54" s="7"/>
      <c r="AA54" s="7"/>
      <c r="AB54" s="7"/>
      <c r="AC54" s="7"/>
      <c r="AD54" s="1"/>
      <c r="AE54" s="1"/>
    </row>
    <row r="55" spans="1:31" x14ac:dyDescent="0.25">
      <c r="A55" s="1" t="s">
        <v>848</v>
      </c>
      <c r="B55" s="1" t="s">
        <v>849</v>
      </c>
      <c r="C55" s="2">
        <v>44412</v>
      </c>
      <c r="D55" s="1" t="s">
        <v>850</v>
      </c>
      <c r="E55" s="1" t="s">
        <v>851</v>
      </c>
      <c r="F55" s="1"/>
      <c r="G55" s="1" t="s">
        <v>852</v>
      </c>
      <c r="H55" s="1" t="s">
        <v>853</v>
      </c>
      <c r="I55" s="3">
        <v>2</v>
      </c>
      <c r="J55" s="3">
        <v>188.42280991735501</v>
      </c>
      <c r="K55" s="14">
        <f t="shared" si="6"/>
        <v>455.9831999999991</v>
      </c>
      <c r="L55" s="17" t="s">
        <v>4051</v>
      </c>
      <c r="M55" s="29" t="s">
        <v>4051</v>
      </c>
      <c r="N55" s="29">
        <f t="shared" si="7"/>
        <v>433.18403999999913</v>
      </c>
      <c r="O55" s="29">
        <f t="shared" si="8"/>
        <v>393.80761076399921</v>
      </c>
      <c r="P55" s="3"/>
      <c r="Q55" s="3">
        <v>697.50732620826295</v>
      </c>
      <c r="R55" s="22">
        <f t="shared" si="1"/>
        <v>843.98386471199819</v>
      </c>
      <c r="S55" s="3"/>
      <c r="T55" s="15"/>
      <c r="U55" s="25"/>
      <c r="V55" s="24"/>
      <c r="W55" s="15"/>
      <c r="X55" s="7"/>
      <c r="Y55" s="7"/>
      <c r="Z55" s="7"/>
      <c r="AA55" s="7"/>
      <c r="AB55" s="7"/>
      <c r="AC55" s="7"/>
      <c r="AD55" s="1"/>
      <c r="AE55" s="1"/>
    </row>
    <row r="56" spans="1:31" x14ac:dyDescent="0.25">
      <c r="A56" s="12" t="s">
        <v>1164</v>
      </c>
      <c r="B56" s="1" t="s">
        <v>1165</v>
      </c>
      <c r="C56" s="13">
        <v>44412</v>
      </c>
      <c r="D56" s="1" t="s">
        <v>1166</v>
      </c>
      <c r="E56" s="1" t="s">
        <v>1167</v>
      </c>
      <c r="F56" s="1">
        <v>3451</v>
      </c>
      <c r="G56" s="1" t="s">
        <v>1168</v>
      </c>
      <c r="H56" s="12" t="s">
        <v>1169</v>
      </c>
      <c r="I56" s="14">
        <v>4</v>
      </c>
      <c r="J56" s="14">
        <v>132.24</v>
      </c>
      <c r="K56" s="14">
        <f t="shared" si="6"/>
        <v>640.04160000000002</v>
      </c>
      <c r="L56" s="17" t="s">
        <v>4051</v>
      </c>
      <c r="M56" s="17" t="s">
        <v>4051</v>
      </c>
      <c r="N56" s="17" t="s">
        <v>4051</v>
      </c>
      <c r="O56" s="17">
        <f>+K56</f>
        <v>640.04160000000002</v>
      </c>
      <c r="P56" s="14">
        <f>+SUM(O48:O56)</f>
        <v>2638.6073309119993</v>
      </c>
      <c r="Q56" s="14">
        <v>991.714703603305</v>
      </c>
      <c r="R56" s="22">
        <f t="shared" si="1"/>
        <v>1199.974791359999</v>
      </c>
      <c r="S56" s="14">
        <f>+SUM(R48:R56)</f>
        <v>4900.8981959609991</v>
      </c>
      <c r="T56" s="15">
        <v>4900.93</v>
      </c>
      <c r="U56" s="25">
        <f t="shared" si="2"/>
        <v>3.1804039001144702E-2</v>
      </c>
      <c r="V56" s="24">
        <v>0</v>
      </c>
      <c r="W56" s="15">
        <f>+VLOOKUP(F56,'[1]ventas (6)'!$1:$1048576,38,FALSE)</f>
        <v>16153182284</v>
      </c>
      <c r="X56" s="15"/>
      <c r="Y56" s="15"/>
      <c r="Z56" s="15"/>
      <c r="AA56" s="15"/>
      <c r="AB56" s="15"/>
      <c r="AC56" s="15"/>
      <c r="AD56" s="12"/>
      <c r="AE56" s="12"/>
    </row>
    <row r="57" spans="1:31" x14ac:dyDescent="0.25">
      <c r="A57" s="12" t="s">
        <v>3220</v>
      </c>
      <c r="B57" s="12" t="s">
        <v>3221</v>
      </c>
      <c r="C57" s="13">
        <v>44412</v>
      </c>
      <c r="D57" s="12" t="s">
        <v>3222</v>
      </c>
      <c r="E57" s="12" t="s">
        <v>3223</v>
      </c>
      <c r="F57" s="12">
        <v>3447</v>
      </c>
      <c r="G57" s="12" t="s">
        <v>3224</v>
      </c>
      <c r="H57" s="12" t="s">
        <v>3225</v>
      </c>
      <c r="I57" s="14">
        <v>1</v>
      </c>
      <c r="J57" s="14">
        <v>661.15700000000004</v>
      </c>
      <c r="K57" s="14">
        <f t="shared" si="6"/>
        <v>799.99997000000008</v>
      </c>
      <c r="L57" s="17" t="s">
        <v>4051</v>
      </c>
      <c r="M57" s="17" t="s">
        <v>4051</v>
      </c>
      <c r="N57" s="17" t="s">
        <v>4051</v>
      </c>
      <c r="O57" s="17">
        <f>+K57</f>
        <v>799.99997000000008</v>
      </c>
      <c r="P57" s="14">
        <f>+O57</f>
        <v>799.99997000000008</v>
      </c>
      <c r="Q57" s="14">
        <v>2314.0464627000001</v>
      </c>
      <c r="R57" s="22">
        <f t="shared" si="1"/>
        <v>2799.996219867</v>
      </c>
      <c r="S57" s="14">
        <f>+R57</f>
        <v>2799.996219867</v>
      </c>
      <c r="T57" s="15">
        <v>2800</v>
      </c>
      <c r="U57" s="25">
        <f t="shared" si="2"/>
        <v>3.7801329999638256E-3</v>
      </c>
      <c r="V57" s="24">
        <v>0</v>
      </c>
      <c r="W57" s="15">
        <f>+VLOOKUP(F57,'[1]ventas (6)'!$1:$1048576,38,FALSE)</f>
        <v>16140504439</v>
      </c>
      <c r="X57" s="15"/>
      <c r="Y57" s="15"/>
      <c r="Z57" s="15"/>
      <c r="AA57" s="15"/>
      <c r="AB57" s="15"/>
      <c r="AC57" s="15"/>
      <c r="AD57" s="12"/>
      <c r="AE57" s="12"/>
    </row>
    <row r="58" spans="1:31" x14ac:dyDescent="0.25">
      <c r="A58" s="1" t="s">
        <v>2418</v>
      </c>
      <c r="B58" s="1" t="s">
        <v>2419</v>
      </c>
      <c r="C58" s="2">
        <v>44412</v>
      </c>
      <c r="D58" s="1" t="s">
        <v>2420</v>
      </c>
      <c r="E58" s="1" t="s">
        <v>2421</v>
      </c>
      <c r="F58" s="1"/>
      <c r="G58" s="1" t="s">
        <v>2422</v>
      </c>
      <c r="H58" s="1" t="s">
        <v>2423</v>
      </c>
      <c r="I58" s="3">
        <v>1</v>
      </c>
      <c r="J58" s="3">
        <v>216.07157024793401</v>
      </c>
      <c r="K58" s="14">
        <f t="shared" si="6"/>
        <v>261.44660000000016</v>
      </c>
      <c r="L58" s="17" t="s">
        <v>4051</v>
      </c>
      <c r="M58" s="29">
        <f>+K58*0.85</f>
        <v>222.22961000000012</v>
      </c>
      <c r="N58" s="29">
        <f>+M58*0.95</f>
        <v>211.11812950000009</v>
      </c>
      <c r="O58" s="29">
        <f>+N58-(N58*9.09/100)</f>
        <v>191.92749152845008</v>
      </c>
      <c r="P58" s="3"/>
      <c r="Q58" s="3">
        <v>399.99385155867799</v>
      </c>
      <c r="R58" s="22">
        <f t="shared" si="1"/>
        <v>483.99256038600038</v>
      </c>
      <c r="S58" s="3"/>
      <c r="T58" s="15"/>
      <c r="U58" s="25"/>
      <c r="V58" s="24"/>
      <c r="W58" s="15"/>
      <c r="X58" s="7"/>
      <c r="Y58" s="7"/>
      <c r="Z58" s="7"/>
      <c r="AA58" s="7"/>
      <c r="AB58" s="7"/>
      <c r="AC58" s="7"/>
      <c r="AD58" s="1"/>
      <c r="AE58" s="1"/>
    </row>
    <row r="59" spans="1:31" x14ac:dyDescent="0.25">
      <c r="A59" s="12" t="s">
        <v>3214</v>
      </c>
      <c r="B59" s="12" t="s">
        <v>3215</v>
      </c>
      <c r="C59" s="13">
        <v>44412</v>
      </c>
      <c r="D59" s="12" t="s">
        <v>3216</v>
      </c>
      <c r="E59" s="12" t="s">
        <v>3217</v>
      </c>
      <c r="F59" s="12">
        <v>3439</v>
      </c>
      <c r="G59" s="12" t="s">
        <v>3218</v>
      </c>
      <c r="H59" s="12" t="s">
        <v>3219</v>
      </c>
      <c r="I59" s="14">
        <v>1</v>
      </c>
      <c r="J59" s="14">
        <v>661.15700000000004</v>
      </c>
      <c r="K59" s="14">
        <f t="shared" si="6"/>
        <v>799.99997000000008</v>
      </c>
      <c r="L59" s="17" t="s">
        <v>4051</v>
      </c>
      <c r="M59" s="17" t="s">
        <v>4051</v>
      </c>
      <c r="N59" s="17" t="s">
        <v>4051</v>
      </c>
      <c r="O59" s="17">
        <f>+K59</f>
        <v>799.99997000000008</v>
      </c>
      <c r="P59" s="14">
        <f>+O59+O58</f>
        <v>991.92746152845018</v>
      </c>
      <c r="Q59" s="14">
        <v>2314.0464627000001</v>
      </c>
      <c r="R59" s="22">
        <f t="shared" si="1"/>
        <v>2799.996219867</v>
      </c>
      <c r="S59" s="14">
        <f>+R59+R58</f>
        <v>3283.9887802530002</v>
      </c>
      <c r="T59" s="15">
        <v>3284</v>
      </c>
      <c r="U59" s="25">
        <f t="shared" si="2"/>
        <v>1.1219746999813651E-2</v>
      </c>
      <c r="V59" s="24">
        <v>0</v>
      </c>
      <c r="W59" s="15">
        <f>+VLOOKUP(F59,'[1]ventas (6)'!$1:$1048576,38,FALSE)</f>
        <v>16115825405</v>
      </c>
      <c r="X59" s="15"/>
      <c r="Y59" s="15"/>
      <c r="Z59" s="15"/>
      <c r="AA59" s="15"/>
      <c r="AB59" s="15"/>
      <c r="AC59" s="15"/>
      <c r="AD59" s="12"/>
      <c r="AE59" s="12"/>
    </row>
    <row r="60" spans="1:31" x14ac:dyDescent="0.25">
      <c r="A60" s="12" t="s">
        <v>506</v>
      </c>
      <c r="B60" s="1" t="s">
        <v>507</v>
      </c>
      <c r="C60" s="13">
        <v>44412</v>
      </c>
      <c r="D60" s="1" t="s">
        <v>508</v>
      </c>
      <c r="E60" s="1" t="s">
        <v>509</v>
      </c>
      <c r="F60" s="1"/>
      <c r="G60" s="1" t="s">
        <v>510</v>
      </c>
      <c r="H60" s="12" t="s">
        <v>511</v>
      </c>
      <c r="I60" s="14">
        <v>1</v>
      </c>
      <c r="J60" s="14">
        <v>677.73</v>
      </c>
      <c r="K60" s="14">
        <f t="shared" si="6"/>
        <v>820.05330000000004</v>
      </c>
      <c r="L60" s="17" t="s">
        <v>4051</v>
      </c>
      <c r="M60" s="17" t="s">
        <v>4051</v>
      </c>
      <c r="N60" s="17" t="s">
        <v>4051</v>
      </c>
      <c r="O60" s="17">
        <f>+K60</f>
        <v>820.05330000000004</v>
      </c>
      <c r="P60" s="14"/>
      <c r="Q60" s="14">
        <v>1256.19859405289</v>
      </c>
      <c r="R60" s="22">
        <f t="shared" si="1"/>
        <v>1520.0002988039969</v>
      </c>
      <c r="S60" s="14"/>
      <c r="T60" s="15"/>
      <c r="U60" s="25"/>
      <c r="V60" s="24"/>
      <c r="W60" s="15"/>
      <c r="X60" s="15"/>
      <c r="Y60" s="15"/>
      <c r="Z60" s="15"/>
      <c r="AA60" s="15"/>
      <c r="AB60" s="15"/>
      <c r="AC60" s="15"/>
      <c r="AD60" s="12"/>
      <c r="AE60" s="12"/>
    </row>
    <row r="61" spans="1:31" s="16" customFormat="1" x14ac:dyDescent="0.25">
      <c r="A61" s="1" t="s">
        <v>2620</v>
      </c>
      <c r="B61" s="1" t="s">
        <v>2621</v>
      </c>
      <c r="C61" s="2">
        <v>44412</v>
      </c>
      <c r="D61" s="1" t="s">
        <v>2622</v>
      </c>
      <c r="E61" s="1" t="s">
        <v>2623</v>
      </c>
      <c r="F61" s="1"/>
      <c r="G61" s="1" t="s">
        <v>2624</v>
      </c>
      <c r="H61" s="1" t="s">
        <v>2625</v>
      </c>
      <c r="I61" s="3">
        <v>1</v>
      </c>
      <c r="J61" s="3">
        <v>228.05148760330599</v>
      </c>
      <c r="K61" s="14">
        <f t="shared" si="6"/>
        <v>275.94230000000022</v>
      </c>
      <c r="L61" s="17">
        <f>+K61*0.6</f>
        <v>165.56538000000012</v>
      </c>
      <c r="M61" s="29" t="s">
        <v>4051</v>
      </c>
      <c r="N61" s="29">
        <f>+L61*0.95</f>
        <v>157.2871110000001</v>
      </c>
      <c r="O61" s="29">
        <f>+N61-(N61*9.09/100)</f>
        <v>142.9897126101001</v>
      </c>
      <c r="P61" s="3"/>
      <c r="Q61" s="3">
        <v>329.75560952975201</v>
      </c>
      <c r="R61" s="22">
        <f t="shared" si="1"/>
        <v>399.00428753099993</v>
      </c>
      <c r="S61" s="3"/>
      <c r="T61" s="15"/>
      <c r="U61" s="25"/>
      <c r="V61" s="24"/>
      <c r="W61" s="15"/>
      <c r="X61" s="7"/>
      <c r="Y61" s="7"/>
      <c r="Z61" s="7"/>
      <c r="AA61" s="7"/>
      <c r="AB61" s="7"/>
      <c r="AC61" s="7"/>
      <c r="AD61" s="1"/>
      <c r="AE61" s="1"/>
    </row>
    <row r="62" spans="1:31" x14ac:dyDescent="0.25">
      <c r="A62" s="1" t="s">
        <v>2656</v>
      </c>
      <c r="B62" s="1" t="s">
        <v>2657</v>
      </c>
      <c r="C62" s="2">
        <v>44412</v>
      </c>
      <c r="D62" s="1" t="s">
        <v>2658</v>
      </c>
      <c r="E62" s="1" t="s">
        <v>2659</v>
      </c>
      <c r="F62" s="1"/>
      <c r="G62" s="1" t="s">
        <v>2660</v>
      </c>
      <c r="H62" s="1" t="s">
        <v>2661</v>
      </c>
      <c r="I62" s="3">
        <v>1</v>
      </c>
      <c r="J62" s="3">
        <v>253.762396694215</v>
      </c>
      <c r="K62" s="14">
        <f t="shared" si="6"/>
        <v>307.05250000000012</v>
      </c>
      <c r="L62" s="17">
        <f>+K62*0.6</f>
        <v>184.23150000000007</v>
      </c>
      <c r="M62" s="29" t="s">
        <v>4051</v>
      </c>
      <c r="N62" s="29">
        <f>+L62*0.95</f>
        <v>175.01992500000006</v>
      </c>
      <c r="O62" s="29">
        <f>+N62-(N62*9.09/100)</f>
        <v>159.11061381750005</v>
      </c>
      <c r="P62" s="3"/>
      <c r="Q62" s="3">
        <v>329.75408400826501</v>
      </c>
      <c r="R62" s="22">
        <f t="shared" si="1"/>
        <v>399.00244165000066</v>
      </c>
      <c r="S62" s="3"/>
      <c r="T62" s="15"/>
      <c r="U62" s="25"/>
      <c r="V62" s="24"/>
      <c r="W62" s="15"/>
      <c r="X62" s="7"/>
      <c r="Y62" s="7"/>
      <c r="Z62" s="7"/>
      <c r="AA62" s="7"/>
      <c r="AB62" s="7"/>
      <c r="AC62" s="7"/>
      <c r="AD62" s="1"/>
      <c r="AE62" s="1"/>
    </row>
    <row r="63" spans="1:31" x14ac:dyDescent="0.25">
      <c r="A63" s="12" t="s">
        <v>2090</v>
      </c>
      <c r="B63" s="1" t="s">
        <v>2091</v>
      </c>
      <c r="C63" s="13">
        <v>44412</v>
      </c>
      <c r="D63" s="1" t="s">
        <v>2092</v>
      </c>
      <c r="E63" s="1" t="s">
        <v>2093</v>
      </c>
      <c r="F63" s="1"/>
      <c r="G63" s="1" t="s">
        <v>2094</v>
      </c>
      <c r="H63" s="12" t="s">
        <v>2095</v>
      </c>
      <c r="I63" s="14">
        <v>1</v>
      </c>
      <c r="J63" s="14">
        <v>258.81</v>
      </c>
      <c r="K63" s="14">
        <f t="shared" si="6"/>
        <v>313.1601</v>
      </c>
      <c r="L63" s="17" t="s">
        <v>4051</v>
      </c>
      <c r="M63" s="17" t="s">
        <v>4051</v>
      </c>
      <c r="N63" s="17" t="s">
        <v>4051</v>
      </c>
      <c r="O63" s="17">
        <f>+K63</f>
        <v>313.1601</v>
      </c>
      <c r="P63" s="14"/>
      <c r="Q63" s="14">
        <v>451.24175328099199</v>
      </c>
      <c r="R63" s="22">
        <f t="shared" si="1"/>
        <v>546.00252147000026</v>
      </c>
      <c r="S63" s="14"/>
      <c r="T63" s="15"/>
      <c r="U63" s="25"/>
      <c r="V63" s="24"/>
      <c r="W63" s="15"/>
      <c r="X63" s="15"/>
      <c r="Y63" s="15"/>
      <c r="Z63" s="15"/>
      <c r="AA63" s="15"/>
      <c r="AB63" s="15"/>
      <c r="AC63" s="15"/>
      <c r="AD63" s="12"/>
      <c r="AE63" s="12"/>
    </row>
    <row r="64" spans="1:31" x14ac:dyDescent="0.25">
      <c r="A64" s="1" t="s">
        <v>2674</v>
      </c>
      <c r="B64" s="1" t="s">
        <v>2675</v>
      </c>
      <c r="C64" s="2">
        <v>44412</v>
      </c>
      <c r="D64" s="1" t="s">
        <v>2676</v>
      </c>
      <c r="E64" s="1" t="s">
        <v>2677</v>
      </c>
      <c r="F64" s="1"/>
      <c r="G64" s="1" t="s">
        <v>2678</v>
      </c>
      <c r="H64" s="1" t="s">
        <v>2679</v>
      </c>
      <c r="I64" s="3">
        <v>1</v>
      </c>
      <c r="J64" s="3">
        <v>96.792727272727305</v>
      </c>
      <c r="K64" s="14">
        <f t="shared" si="6"/>
        <v>117.11920000000003</v>
      </c>
      <c r="L64" s="17" t="s">
        <v>4051</v>
      </c>
      <c r="M64" s="29">
        <f>+K64*0.85</f>
        <v>99.551320000000032</v>
      </c>
      <c r="N64" s="29">
        <f>+M64*0.95</f>
        <v>94.573754000000022</v>
      </c>
      <c r="O64" s="29">
        <f>+N64-(N64*9.09/100)</f>
        <v>85.976999761400023</v>
      </c>
      <c r="P64" s="3"/>
      <c r="Q64" s="3">
        <v>181.817394763636</v>
      </c>
      <c r="R64" s="22">
        <f t="shared" si="1"/>
        <v>219.99904766399956</v>
      </c>
      <c r="S64" s="3"/>
      <c r="T64" s="15"/>
      <c r="U64" s="25"/>
      <c r="V64" s="24"/>
      <c r="W64" s="15"/>
      <c r="X64" s="7"/>
      <c r="Y64" s="7"/>
      <c r="Z64" s="7"/>
      <c r="AA64" s="7"/>
      <c r="AB64" s="7"/>
      <c r="AC64" s="7"/>
      <c r="AD64" s="1"/>
      <c r="AE64" s="1"/>
    </row>
    <row r="65" spans="1:31" x14ac:dyDescent="0.25">
      <c r="A65" s="12" t="s">
        <v>3724</v>
      </c>
      <c r="B65" s="1" t="s">
        <v>3725</v>
      </c>
      <c r="C65" s="13">
        <v>44412</v>
      </c>
      <c r="D65" s="1" t="s">
        <v>3726</v>
      </c>
      <c r="E65" s="1" t="s">
        <v>3727</v>
      </c>
      <c r="F65" s="1"/>
      <c r="G65" s="1" t="s">
        <v>3728</v>
      </c>
      <c r="H65" s="12" t="s">
        <v>3729</v>
      </c>
      <c r="I65" s="14">
        <v>1</v>
      </c>
      <c r="J65" s="14">
        <v>183.3751</v>
      </c>
      <c r="K65" s="14">
        <f t="shared" si="6"/>
        <v>221.883871</v>
      </c>
      <c r="L65" s="17" t="s">
        <v>4051</v>
      </c>
      <c r="M65" s="17" t="s">
        <v>4051</v>
      </c>
      <c r="N65" s="17" t="s">
        <v>4051</v>
      </c>
      <c r="O65" s="17">
        <f>+K65</f>
        <v>221.883871</v>
      </c>
      <c r="P65" s="14"/>
      <c r="Q65" s="14">
        <v>537.18339393967005</v>
      </c>
      <c r="R65" s="22">
        <f t="shared" si="1"/>
        <v>649.99190666700076</v>
      </c>
      <c r="S65" s="14"/>
      <c r="T65" s="15"/>
      <c r="U65" s="25"/>
      <c r="V65" s="24"/>
      <c r="W65" s="15"/>
      <c r="X65" s="15"/>
      <c r="Y65" s="15"/>
      <c r="Z65" s="15"/>
      <c r="AA65" s="15"/>
      <c r="AB65" s="15"/>
      <c r="AC65" s="15"/>
      <c r="AD65" s="12"/>
      <c r="AE65" s="12"/>
    </row>
    <row r="66" spans="1:31" s="16" customFormat="1" x14ac:dyDescent="0.25">
      <c r="A66" s="12" t="s">
        <v>3958</v>
      </c>
      <c r="B66" s="1" t="s">
        <v>3959</v>
      </c>
      <c r="C66" s="13">
        <v>44412</v>
      </c>
      <c r="D66" s="1" t="s">
        <v>3960</v>
      </c>
      <c r="E66" s="1" t="s">
        <v>3961</v>
      </c>
      <c r="F66" s="1">
        <v>3440</v>
      </c>
      <c r="G66" s="1" t="s">
        <v>3962</v>
      </c>
      <c r="H66" s="12" t="s">
        <v>3963</v>
      </c>
      <c r="I66" s="14">
        <v>1</v>
      </c>
      <c r="J66" s="14">
        <v>137.67339999999999</v>
      </c>
      <c r="K66" s="14">
        <f t="shared" si="6"/>
        <v>166.58481399999997</v>
      </c>
      <c r="L66" s="17" t="s">
        <v>4051</v>
      </c>
      <c r="M66" s="17" t="s">
        <v>4051</v>
      </c>
      <c r="N66" s="17" t="s">
        <v>4051</v>
      </c>
      <c r="O66" s="17">
        <f>+K66</f>
        <v>166.58481399999997</v>
      </c>
      <c r="P66" s="14">
        <f>+SUM(O60:O66)</f>
        <v>1909.7594111890003</v>
      </c>
      <c r="Q66" s="14">
        <v>330.56907682148699</v>
      </c>
      <c r="R66" s="22">
        <f t="shared" si="1"/>
        <v>399.98858295399924</v>
      </c>
      <c r="S66" s="14">
        <f>+SUM(R60:R66)</f>
        <v>4133.9890867399972</v>
      </c>
      <c r="T66" s="15">
        <v>4133.9799999999996</v>
      </c>
      <c r="U66" s="25">
        <f t="shared" si="2"/>
        <v>-9.0867399976559682E-3</v>
      </c>
      <c r="V66" s="24">
        <v>0</v>
      </c>
      <c r="W66" s="15">
        <f>+VLOOKUP(F66,'[1]ventas (6)'!$1:$1048576,38,FALSE)</f>
        <v>16117853523</v>
      </c>
      <c r="X66" s="15"/>
      <c r="Y66" s="15"/>
      <c r="Z66" s="15"/>
      <c r="AA66" s="15"/>
      <c r="AB66" s="15"/>
      <c r="AC66" s="15"/>
      <c r="AD66" s="12"/>
      <c r="AE66" s="12"/>
    </row>
    <row r="67" spans="1:31" s="16" customFormat="1" x14ac:dyDescent="0.25">
      <c r="A67" s="1" t="s">
        <v>100</v>
      </c>
      <c r="B67" s="1" t="s">
        <v>101</v>
      </c>
      <c r="C67" s="2">
        <v>44412</v>
      </c>
      <c r="D67" s="1" t="s">
        <v>102</v>
      </c>
      <c r="E67" s="1" t="s">
        <v>103</v>
      </c>
      <c r="F67" s="1"/>
      <c r="G67" s="1" t="s">
        <v>104</v>
      </c>
      <c r="H67" s="1" t="s">
        <v>105</v>
      </c>
      <c r="I67" s="3">
        <v>-1</v>
      </c>
      <c r="J67" s="3">
        <v>161.15702479338799</v>
      </c>
      <c r="K67" s="14">
        <v>0</v>
      </c>
      <c r="L67" s="17" t="s">
        <v>4051</v>
      </c>
      <c r="M67" s="29" t="s">
        <v>4051</v>
      </c>
      <c r="N67" s="29" t="str">
        <f>+M67</f>
        <v>-</v>
      </c>
      <c r="O67" s="29" t="str">
        <f>+N67</f>
        <v>-</v>
      </c>
      <c r="P67" s="3"/>
      <c r="Q67" s="3">
        <v>-161.15702479338799</v>
      </c>
      <c r="R67" s="22">
        <f t="shared" si="1"/>
        <v>-194.99999999999946</v>
      </c>
      <c r="S67" s="3"/>
      <c r="T67" s="15"/>
      <c r="U67" s="25"/>
      <c r="V67" s="24"/>
      <c r="W67" s="15"/>
      <c r="X67" s="7"/>
      <c r="Y67" s="7"/>
      <c r="Z67" s="7"/>
      <c r="AA67" s="7"/>
      <c r="AB67" s="7"/>
      <c r="AC67" s="7"/>
      <c r="AD67" s="1" t="s">
        <v>106</v>
      </c>
      <c r="AE67" s="1" t="s">
        <v>107</v>
      </c>
    </row>
    <row r="68" spans="1:31" s="16" customFormat="1" x14ac:dyDescent="0.25">
      <c r="A68" s="12" t="s">
        <v>3682</v>
      </c>
      <c r="B68" s="1" t="s">
        <v>3683</v>
      </c>
      <c r="C68" s="13">
        <v>44412</v>
      </c>
      <c r="D68" s="1" t="s">
        <v>3684</v>
      </c>
      <c r="E68" s="1" t="s">
        <v>3685</v>
      </c>
      <c r="F68" s="1"/>
      <c r="G68" s="1" t="s">
        <v>3686</v>
      </c>
      <c r="H68" s="12" t="s">
        <v>3687</v>
      </c>
      <c r="I68" s="14">
        <v>1</v>
      </c>
      <c r="J68" s="14">
        <v>145.24209999999999</v>
      </c>
      <c r="K68" s="14">
        <f t="shared" ref="K68:K73" si="9">+J68*1.21*I68</f>
        <v>175.74294099999997</v>
      </c>
      <c r="L68" s="17" t="s">
        <v>4051</v>
      </c>
      <c r="M68" s="17" t="s">
        <v>4051</v>
      </c>
      <c r="N68" s="17" t="s">
        <v>4051</v>
      </c>
      <c r="O68" s="17">
        <f>+K68</f>
        <v>175.74294099999997</v>
      </c>
      <c r="P68" s="14"/>
      <c r="Q68" s="14">
        <v>537.19216805454596</v>
      </c>
      <c r="R68" s="22">
        <f t="shared" ref="R68:R131" si="10">+Q68*1.21</f>
        <v>650.00252334600054</v>
      </c>
      <c r="S68" s="14"/>
      <c r="T68" s="15"/>
      <c r="U68" s="25"/>
      <c r="V68" s="24"/>
      <c r="W68" s="15"/>
      <c r="X68" s="15"/>
      <c r="Y68" s="15"/>
      <c r="Z68" s="15"/>
      <c r="AA68" s="15"/>
      <c r="AB68" s="15"/>
      <c r="AC68" s="15"/>
      <c r="AD68" s="12" t="s">
        <v>3688</v>
      </c>
      <c r="AE68" s="12" t="s">
        <v>3689</v>
      </c>
    </row>
    <row r="69" spans="1:31" s="16" customFormat="1" x14ac:dyDescent="0.25">
      <c r="A69" s="12" t="s">
        <v>3716</v>
      </c>
      <c r="B69" s="1" t="s">
        <v>3717</v>
      </c>
      <c r="C69" s="13">
        <v>44412</v>
      </c>
      <c r="D69" s="1" t="s">
        <v>3718</v>
      </c>
      <c r="E69" s="1" t="s">
        <v>3719</v>
      </c>
      <c r="F69" s="1">
        <v>3444</v>
      </c>
      <c r="G69" s="1" t="s">
        <v>3720</v>
      </c>
      <c r="H69" s="12" t="s">
        <v>3721</v>
      </c>
      <c r="I69" s="14">
        <v>1</v>
      </c>
      <c r="J69" s="14">
        <v>183.3751</v>
      </c>
      <c r="K69" s="14">
        <f t="shared" si="9"/>
        <v>221.883871</v>
      </c>
      <c r="L69" s="17" t="s">
        <v>4051</v>
      </c>
      <c r="M69" s="17" t="s">
        <v>4051</v>
      </c>
      <c r="N69" s="17" t="s">
        <v>4051</v>
      </c>
      <c r="O69" s="17">
        <f>+K69</f>
        <v>221.883871</v>
      </c>
      <c r="P69" s="14">
        <f>+O69+O68</f>
        <v>397.62681199999997</v>
      </c>
      <c r="Q69" s="14">
        <v>537.18339393967005</v>
      </c>
      <c r="R69" s="22">
        <f t="shared" si="10"/>
        <v>649.99190666700076</v>
      </c>
      <c r="S69" s="14">
        <f>+R69+R68+R67</f>
        <v>1104.9944300130019</v>
      </c>
      <c r="T69" s="15">
        <v>1105</v>
      </c>
      <c r="U69" s="25">
        <f t="shared" si="2"/>
        <v>5.5699869981253869E-3</v>
      </c>
      <c r="V69" s="24">
        <v>0</v>
      </c>
      <c r="W69" s="15">
        <f>+VLOOKUP(F69,'[1]ventas (6)'!$1:$1048576,38,FALSE)</f>
        <v>16135886969</v>
      </c>
      <c r="X69" s="15"/>
      <c r="Y69" s="15"/>
      <c r="Z69" s="15"/>
      <c r="AA69" s="15"/>
      <c r="AB69" s="15"/>
      <c r="AC69" s="15"/>
      <c r="AD69" s="12" t="s">
        <v>3722</v>
      </c>
      <c r="AE69" s="12" t="s">
        <v>3723</v>
      </c>
    </row>
    <row r="70" spans="1:31" s="16" customFormat="1" x14ac:dyDescent="0.25">
      <c r="A70" s="1" t="s">
        <v>2648</v>
      </c>
      <c r="B70" s="1" t="s">
        <v>2649</v>
      </c>
      <c r="C70" s="2">
        <v>44432</v>
      </c>
      <c r="D70" s="1" t="s">
        <v>2650</v>
      </c>
      <c r="E70" s="1" t="s">
        <v>2651</v>
      </c>
      <c r="F70" s="1"/>
      <c r="G70" s="1" t="s">
        <v>2652</v>
      </c>
      <c r="H70" s="1" t="s">
        <v>2653</v>
      </c>
      <c r="I70" s="3">
        <v>1</v>
      </c>
      <c r="J70" s="3">
        <v>179.817438016529</v>
      </c>
      <c r="K70" s="14">
        <f t="shared" si="9"/>
        <v>217.57910000000007</v>
      </c>
      <c r="L70" s="17">
        <f>+K70*0.6</f>
        <v>130.54746000000003</v>
      </c>
      <c r="M70" s="29" t="s">
        <v>4051</v>
      </c>
      <c r="N70" s="29">
        <f>+L70*0.95</f>
        <v>124.02008700000002</v>
      </c>
      <c r="O70" s="29">
        <f>+N70-(N70*9.09/100)</f>
        <v>112.74666109170002</v>
      </c>
      <c r="P70" s="3"/>
      <c r="Q70" s="3">
        <v>202.47083885785099</v>
      </c>
      <c r="R70" s="22">
        <f t="shared" si="10"/>
        <v>244.98971501799969</v>
      </c>
      <c r="S70" s="3"/>
      <c r="T70" s="15"/>
      <c r="U70" s="25"/>
      <c r="V70" s="24"/>
      <c r="W70" s="15"/>
      <c r="X70" s="7"/>
      <c r="Y70" s="7"/>
      <c r="Z70" s="7"/>
      <c r="AA70" s="7"/>
      <c r="AB70" s="7"/>
      <c r="AC70" s="7"/>
      <c r="AD70" s="1" t="s">
        <v>2654</v>
      </c>
      <c r="AE70" s="1" t="s">
        <v>2655</v>
      </c>
    </row>
    <row r="71" spans="1:31" s="16" customFormat="1" x14ac:dyDescent="0.25">
      <c r="A71" s="1" t="s">
        <v>2626</v>
      </c>
      <c r="B71" s="1" t="s">
        <v>2627</v>
      </c>
      <c r="C71" s="2">
        <v>44432</v>
      </c>
      <c r="D71" s="1" t="s">
        <v>2628</v>
      </c>
      <c r="E71" s="1" t="s">
        <v>2629</v>
      </c>
      <c r="F71" s="1"/>
      <c r="G71" s="1" t="s">
        <v>2630</v>
      </c>
      <c r="H71" s="1" t="s">
        <v>2631</v>
      </c>
      <c r="I71" s="3">
        <v>1</v>
      </c>
      <c r="J71" s="3">
        <v>228.05148760330599</v>
      </c>
      <c r="K71" s="14">
        <f t="shared" si="9"/>
        <v>275.94230000000022</v>
      </c>
      <c r="L71" s="17">
        <f>+K71*0.6</f>
        <v>165.56538000000012</v>
      </c>
      <c r="M71" s="29" t="s">
        <v>4051</v>
      </c>
      <c r="N71" s="29">
        <f>+L71*0.95</f>
        <v>157.2871110000001</v>
      </c>
      <c r="O71" s="29">
        <f>+N71-(N71*9.09/100)</f>
        <v>142.9897126101001</v>
      </c>
      <c r="P71" s="3"/>
      <c r="Q71" s="3">
        <v>329.75560952975201</v>
      </c>
      <c r="R71" s="22">
        <f t="shared" si="10"/>
        <v>399.00428753099993</v>
      </c>
      <c r="S71" s="3"/>
      <c r="T71" s="15"/>
      <c r="U71" s="25"/>
      <c r="V71" s="24"/>
      <c r="W71" s="15"/>
      <c r="X71" s="7"/>
      <c r="Y71" s="7"/>
      <c r="Z71" s="7"/>
      <c r="AA71" s="7"/>
      <c r="AB71" s="7"/>
      <c r="AC71" s="7"/>
      <c r="AD71" s="1" t="s">
        <v>2632</v>
      </c>
      <c r="AE71" s="1" t="s">
        <v>2633</v>
      </c>
    </row>
    <row r="72" spans="1:31" s="16" customFormat="1" x14ac:dyDescent="0.25">
      <c r="A72" s="1" t="s">
        <v>2748</v>
      </c>
      <c r="B72" s="1" t="s">
        <v>2749</v>
      </c>
      <c r="C72" s="2">
        <v>44432</v>
      </c>
      <c r="D72" s="1" t="s">
        <v>2750</v>
      </c>
      <c r="E72" s="1" t="s">
        <v>2751</v>
      </c>
      <c r="F72" s="1"/>
      <c r="G72" s="1" t="s">
        <v>2752</v>
      </c>
      <c r="H72" s="1" t="s">
        <v>2753</v>
      </c>
      <c r="I72" s="3">
        <v>1</v>
      </c>
      <c r="J72" s="3">
        <v>428.84528925619799</v>
      </c>
      <c r="K72" s="14">
        <f t="shared" si="9"/>
        <v>518.9027999999995</v>
      </c>
      <c r="L72" s="17">
        <f>+K72*0.6</f>
        <v>311.34167999999971</v>
      </c>
      <c r="M72" s="29" t="s">
        <v>4051</v>
      </c>
      <c r="N72" s="29">
        <f>+L72*0.95</f>
        <v>295.77459599999969</v>
      </c>
      <c r="O72" s="29">
        <f>+N72-(N72*9.09/100)</f>
        <v>268.88868522359974</v>
      </c>
      <c r="P72" s="3"/>
      <c r="Q72" s="3">
        <v>476.03542488595002</v>
      </c>
      <c r="R72" s="22">
        <f t="shared" si="10"/>
        <v>576.00286411199954</v>
      </c>
      <c r="S72" s="3"/>
      <c r="T72" s="15"/>
      <c r="U72" s="25"/>
      <c r="V72" s="24"/>
      <c r="W72" s="15"/>
      <c r="X72" s="7"/>
      <c r="Y72" s="7"/>
      <c r="Z72" s="7"/>
      <c r="AA72" s="7"/>
      <c r="AB72" s="7"/>
      <c r="AC72" s="7"/>
      <c r="AD72" s="1" t="s">
        <v>2754</v>
      </c>
      <c r="AE72" s="1" t="s">
        <v>2755</v>
      </c>
    </row>
    <row r="73" spans="1:31" x14ac:dyDescent="0.25">
      <c r="A73" s="12" t="s">
        <v>1230</v>
      </c>
      <c r="B73" s="1" t="s">
        <v>1231</v>
      </c>
      <c r="C73" s="13">
        <v>44432</v>
      </c>
      <c r="D73" s="1" t="s">
        <v>1232</v>
      </c>
      <c r="E73" s="1" t="s">
        <v>1233</v>
      </c>
      <c r="F73" s="1"/>
      <c r="G73" s="1" t="s">
        <v>1234</v>
      </c>
      <c r="H73" s="12" t="s">
        <v>1235</v>
      </c>
      <c r="I73" s="14">
        <v>2</v>
      </c>
      <c r="J73" s="14">
        <v>516.68579999999997</v>
      </c>
      <c r="K73" s="14">
        <f t="shared" si="9"/>
        <v>1250.3796359999999</v>
      </c>
      <c r="L73" s="17">
        <f>+K73*0.5</f>
        <v>625.18981799999995</v>
      </c>
      <c r="M73" s="29" t="s">
        <v>4051</v>
      </c>
      <c r="N73" s="29">
        <f>+L73*0.95</f>
        <v>593.93032709999989</v>
      </c>
      <c r="O73" s="29">
        <f>+N73-(N73*9.09/100)</f>
        <v>539.94206036660989</v>
      </c>
      <c r="P73" s="14"/>
      <c r="Q73" s="14">
        <v>957.00541120661205</v>
      </c>
      <c r="R73" s="22">
        <f t="shared" si="10"/>
        <v>1157.9765475600007</v>
      </c>
      <c r="S73" s="14"/>
      <c r="T73" s="15"/>
      <c r="U73" s="25"/>
      <c r="V73" s="24"/>
      <c r="W73" s="15"/>
      <c r="X73" s="15"/>
      <c r="Y73" s="15"/>
      <c r="Z73" s="15"/>
      <c r="AA73" s="15"/>
      <c r="AB73" s="15"/>
      <c r="AC73" s="15"/>
      <c r="AD73" s="12" t="s">
        <v>1236</v>
      </c>
      <c r="AE73" s="12" t="s">
        <v>1237</v>
      </c>
    </row>
    <row r="74" spans="1:31" s="16" customFormat="1" x14ac:dyDescent="0.25">
      <c r="A74" s="1" t="s">
        <v>364</v>
      </c>
      <c r="B74" s="1" t="s">
        <v>365</v>
      </c>
      <c r="C74" s="2">
        <v>44432</v>
      </c>
      <c r="D74" s="1" t="s">
        <v>366</v>
      </c>
      <c r="E74" s="1" t="s">
        <v>367</v>
      </c>
      <c r="F74" s="1"/>
      <c r="G74" s="1" t="s">
        <v>368</v>
      </c>
      <c r="H74" s="1" t="s">
        <v>369</v>
      </c>
      <c r="I74" s="3">
        <v>-1</v>
      </c>
      <c r="J74" s="3">
        <v>415.52892561983498</v>
      </c>
      <c r="K74" s="14">
        <v>0</v>
      </c>
      <c r="L74" s="17" t="s">
        <v>4051</v>
      </c>
      <c r="M74" s="29" t="s">
        <v>4051</v>
      </c>
      <c r="N74" s="29" t="str">
        <f>+M74</f>
        <v>-</v>
      </c>
      <c r="O74" s="29" t="str">
        <f>+N74</f>
        <v>-</v>
      </c>
      <c r="P74" s="3"/>
      <c r="Q74" s="3">
        <v>-415.52892561983498</v>
      </c>
      <c r="R74" s="22">
        <f t="shared" si="10"/>
        <v>-502.7900000000003</v>
      </c>
      <c r="S74" s="3"/>
      <c r="T74" s="15"/>
      <c r="U74" s="25"/>
      <c r="V74" s="24"/>
      <c r="W74" s="15"/>
      <c r="X74" s="7"/>
      <c r="Y74" s="7"/>
      <c r="Z74" s="7"/>
      <c r="AA74" s="7"/>
      <c r="AB74" s="7"/>
      <c r="AC74" s="7"/>
      <c r="AD74" s="1" t="s">
        <v>370</v>
      </c>
      <c r="AE74" s="1" t="s">
        <v>371</v>
      </c>
    </row>
    <row r="75" spans="1:31" s="16" customFormat="1" x14ac:dyDescent="0.25">
      <c r="A75" s="12" t="s">
        <v>2204</v>
      </c>
      <c r="B75" s="1" t="s">
        <v>2205</v>
      </c>
      <c r="C75" s="13">
        <v>44432</v>
      </c>
      <c r="D75" s="1" t="s">
        <v>2206</v>
      </c>
      <c r="E75" s="1" t="s">
        <v>2207</v>
      </c>
      <c r="F75" s="1"/>
      <c r="G75" s="1" t="s">
        <v>2208</v>
      </c>
      <c r="H75" s="12" t="s">
        <v>2209</v>
      </c>
      <c r="I75" s="14">
        <v>2</v>
      </c>
      <c r="J75" s="14">
        <v>427.29539999999997</v>
      </c>
      <c r="K75" s="14">
        <f t="shared" ref="K75:K106" si="11">+J75*1.21*I75</f>
        <v>1034.0548679999999</v>
      </c>
      <c r="L75" s="17" t="s">
        <v>4051</v>
      </c>
      <c r="M75" s="17" t="s">
        <v>4051</v>
      </c>
      <c r="N75" s="17" t="s">
        <v>4051</v>
      </c>
      <c r="O75" s="17">
        <f>+K75</f>
        <v>1034.0548679999999</v>
      </c>
      <c r="P75" s="14"/>
      <c r="Q75" s="14">
        <v>1431.3926779438</v>
      </c>
      <c r="R75" s="22">
        <f t="shared" si="10"/>
        <v>1731.9851403119978</v>
      </c>
      <c r="S75" s="14"/>
      <c r="T75" s="15"/>
      <c r="U75" s="25"/>
      <c r="V75" s="24"/>
      <c r="W75" s="15"/>
      <c r="X75" s="15"/>
      <c r="Y75" s="15"/>
      <c r="Z75" s="15"/>
      <c r="AA75" s="15"/>
      <c r="AB75" s="15"/>
      <c r="AC75" s="15"/>
      <c r="AD75" s="12" t="s">
        <v>2210</v>
      </c>
      <c r="AE75" s="12" t="s">
        <v>2211</v>
      </c>
    </row>
    <row r="76" spans="1:31" s="16" customFormat="1" x14ac:dyDescent="0.25">
      <c r="A76" s="1" t="s">
        <v>3492</v>
      </c>
      <c r="B76" s="1" t="s">
        <v>3493</v>
      </c>
      <c r="C76" s="2">
        <v>44432</v>
      </c>
      <c r="D76" s="1" t="s">
        <v>3494</v>
      </c>
      <c r="E76" s="1" t="s">
        <v>3495</v>
      </c>
      <c r="F76" s="1"/>
      <c r="G76" s="1" t="s">
        <v>3496</v>
      </c>
      <c r="H76" s="1" t="s">
        <v>3497</v>
      </c>
      <c r="I76" s="3">
        <v>1</v>
      </c>
      <c r="J76" s="3">
        <v>40.1851239669422</v>
      </c>
      <c r="K76" s="14">
        <f t="shared" si="11"/>
        <v>48.624000000000059</v>
      </c>
      <c r="L76" s="17" t="s">
        <v>4051</v>
      </c>
      <c r="M76" s="29" t="s">
        <v>4051</v>
      </c>
      <c r="N76" s="29">
        <f>+K76*0.95</f>
        <v>46.192800000000055</v>
      </c>
      <c r="O76" s="29">
        <f>+N76-(N76*9.09/100)</f>
        <v>41.993874480000052</v>
      </c>
      <c r="P76" s="3"/>
      <c r="Q76" s="3">
        <v>66.121004826446395</v>
      </c>
      <c r="R76" s="22">
        <f t="shared" si="10"/>
        <v>80.00641584000013</v>
      </c>
      <c r="S76" s="3"/>
      <c r="T76" s="15"/>
      <c r="U76" s="25"/>
      <c r="V76" s="24"/>
      <c r="W76" s="15"/>
      <c r="X76" s="7"/>
      <c r="Y76" s="7"/>
      <c r="Z76" s="7"/>
      <c r="AA76" s="7"/>
      <c r="AB76" s="7"/>
      <c r="AC76" s="7"/>
      <c r="AD76" s="1" t="s">
        <v>3498</v>
      </c>
      <c r="AE76" s="1" t="s">
        <v>3499</v>
      </c>
    </row>
    <row r="77" spans="1:31" s="16" customFormat="1" x14ac:dyDescent="0.25">
      <c r="A77" s="1" t="s">
        <v>3538</v>
      </c>
      <c r="B77" s="1" t="s">
        <v>3539</v>
      </c>
      <c r="C77" s="2">
        <v>44432</v>
      </c>
      <c r="D77" s="1" t="s">
        <v>3540</v>
      </c>
      <c r="E77" s="1" t="s">
        <v>3541</v>
      </c>
      <c r="F77" s="1"/>
      <c r="G77" s="1" t="s">
        <v>3542</v>
      </c>
      <c r="H77" s="1" t="s">
        <v>3543</v>
      </c>
      <c r="I77" s="3">
        <v>1</v>
      </c>
      <c r="J77" s="3">
        <v>40.185041322314</v>
      </c>
      <c r="K77" s="14">
        <f t="shared" si="11"/>
        <v>48.623899999999935</v>
      </c>
      <c r="L77" s="17" t="s">
        <v>4051</v>
      </c>
      <c r="M77" s="29" t="s">
        <v>4051</v>
      </c>
      <c r="N77" s="29">
        <f>+K77*0.95</f>
        <v>46.192704999999933</v>
      </c>
      <c r="O77" s="29">
        <f>+N77-(N77*9.09/100)</f>
        <v>41.993788115499939</v>
      </c>
      <c r="P77" s="3"/>
      <c r="Q77" s="3">
        <v>66.120868842148695</v>
      </c>
      <c r="R77" s="22">
        <f t="shared" si="10"/>
        <v>80.006251298999914</v>
      </c>
      <c r="S77" s="3"/>
      <c r="T77" s="15"/>
      <c r="U77" s="25"/>
      <c r="V77" s="24"/>
      <c r="W77" s="15"/>
      <c r="X77" s="7"/>
      <c r="Y77" s="7"/>
      <c r="Z77" s="7"/>
      <c r="AA77" s="7"/>
      <c r="AB77" s="7"/>
      <c r="AC77" s="7"/>
      <c r="AD77" s="1" t="s">
        <v>3544</v>
      </c>
      <c r="AE77" s="1" t="s">
        <v>3545</v>
      </c>
    </row>
    <row r="78" spans="1:31" s="16" customFormat="1" x14ac:dyDescent="0.25">
      <c r="A78" s="12" t="s">
        <v>3982</v>
      </c>
      <c r="B78" s="1" t="s">
        <v>3983</v>
      </c>
      <c r="C78" s="13">
        <v>44432</v>
      </c>
      <c r="D78" s="1" t="s">
        <v>3984</v>
      </c>
      <c r="E78" s="1" t="s">
        <v>3985</v>
      </c>
      <c r="F78" s="1">
        <v>3443</v>
      </c>
      <c r="G78" s="1" t="s">
        <v>3986</v>
      </c>
      <c r="H78" s="12" t="s">
        <v>3987</v>
      </c>
      <c r="I78" s="14">
        <v>1</v>
      </c>
      <c r="J78" s="14">
        <v>137.67339999999999</v>
      </c>
      <c r="K78" s="14">
        <f t="shared" si="11"/>
        <v>166.58481399999997</v>
      </c>
      <c r="L78" s="17" t="s">
        <v>4051</v>
      </c>
      <c r="M78" s="17" t="s">
        <v>4051</v>
      </c>
      <c r="N78" s="17" t="s">
        <v>4051</v>
      </c>
      <c r="O78" s="17">
        <f>+K78</f>
        <v>166.58481399999997</v>
      </c>
      <c r="P78" s="14">
        <f>+O78+O77+O76+O75+O73+O72+O71+O70</f>
        <v>2349.1944638875093</v>
      </c>
      <c r="Q78" s="14">
        <v>330.56907682148699</v>
      </c>
      <c r="R78" s="22">
        <f t="shared" si="10"/>
        <v>399.98858295399924</v>
      </c>
      <c r="S78" s="14">
        <f>+R78+R77+R76+R75+R73+R72+R71+R70+R74</f>
        <v>4167.1698046259971</v>
      </c>
      <c r="T78" s="15">
        <v>4167.1499999999996</v>
      </c>
      <c r="U78" s="25">
        <f t="shared" ref="U78:U133" si="12">+T78-S78</f>
        <v>-1.9804625997494441E-2</v>
      </c>
      <c r="V78" s="24">
        <v>0</v>
      </c>
      <c r="W78" s="15">
        <f>+VLOOKUP(F78,'[1]ventas (6)'!$1:$1048576,38,FALSE)</f>
        <v>16135525222</v>
      </c>
      <c r="X78" s="15"/>
      <c r="Y78" s="15"/>
      <c r="Z78" s="15"/>
      <c r="AA78" s="15"/>
      <c r="AB78" s="15"/>
      <c r="AC78" s="15"/>
      <c r="AD78" s="12" t="s">
        <v>3988</v>
      </c>
      <c r="AE78" s="12" t="s">
        <v>3989</v>
      </c>
    </row>
    <row r="79" spans="1:31" s="16" customFormat="1" x14ac:dyDescent="0.25">
      <c r="A79" s="12" t="s">
        <v>3262</v>
      </c>
      <c r="B79" s="1" t="s">
        <v>3263</v>
      </c>
      <c r="C79" s="13">
        <v>44412</v>
      </c>
      <c r="D79" s="1" t="s">
        <v>3264</v>
      </c>
      <c r="E79" s="1" t="s">
        <v>3265</v>
      </c>
      <c r="F79" s="1"/>
      <c r="G79" s="1" t="s">
        <v>3266</v>
      </c>
      <c r="H79" s="12" t="s">
        <v>3267</v>
      </c>
      <c r="I79" s="14">
        <v>1</v>
      </c>
      <c r="J79" s="14">
        <v>554.9973</v>
      </c>
      <c r="K79" s="14">
        <f t="shared" si="11"/>
        <v>671.54673300000002</v>
      </c>
      <c r="L79" s="17" t="s">
        <v>4051</v>
      </c>
      <c r="M79" s="17" t="s">
        <v>4051</v>
      </c>
      <c r="N79" s="17" t="s">
        <v>4051</v>
      </c>
      <c r="O79" s="17">
        <f>+K79</f>
        <v>671.54673300000002</v>
      </c>
      <c r="P79" s="14"/>
      <c r="Q79" s="14">
        <v>1373.55848691901</v>
      </c>
      <c r="R79" s="22">
        <f t="shared" si="10"/>
        <v>1662.0057691720019</v>
      </c>
      <c r="S79" s="14"/>
      <c r="T79" s="15"/>
      <c r="U79" s="25"/>
      <c r="V79" s="24"/>
      <c r="W79" s="15"/>
      <c r="X79" s="15"/>
      <c r="Y79" s="15"/>
      <c r="Z79" s="15"/>
      <c r="AA79" s="15"/>
      <c r="AB79" s="15"/>
      <c r="AC79" s="15"/>
      <c r="AD79" s="12"/>
      <c r="AE79" s="12"/>
    </row>
    <row r="80" spans="1:31" s="16" customFormat="1" x14ac:dyDescent="0.25">
      <c r="A80" s="12" t="s">
        <v>656</v>
      </c>
      <c r="B80" s="1" t="s">
        <v>657</v>
      </c>
      <c r="C80" s="13">
        <v>44412</v>
      </c>
      <c r="D80" s="1" t="s">
        <v>658</v>
      </c>
      <c r="E80" s="1" t="s">
        <v>659</v>
      </c>
      <c r="F80" s="1">
        <v>3446</v>
      </c>
      <c r="G80" s="1" t="s">
        <v>660</v>
      </c>
      <c r="H80" s="12" t="s">
        <v>661</v>
      </c>
      <c r="I80" s="14">
        <v>1</v>
      </c>
      <c r="J80" s="14">
        <v>188.9796</v>
      </c>
      <c r="K80" s="14">
        <f t="shared" si="11"/>
        <v>228.66531599999999</v>
      </c>
      <c r="L80" s="17" t="s">
        <v>4051</v>
      </c>
      <c r="M80" s="17" t="s">
        <v>4051</v>
      </c>
      <c r="N80" s="17" t="s">
        <v>4051</v>
      </c>
      <c r="O80" s="17">
        <f>+K80</f>
        <v>228.66531599999999</v>
      </c>
      <c r="P80" s="14">
        <f>+O80+O79</f>
        <v>900.21204899999998</v>
      </c>
      <c r="Q80" s="14">
        <v>547.10759671405003</v>
      </c>
      <c r="R80" s="22">
        <f t="shared" si="10"/>
        <v>662.00019202400051</v>
      </c>
      <c r="S80" s="14">
        <f>+R80+R79</f>
        <v>2324.0059611960023</v>
      </c>
      <c r="T80" s="15">
        <v>2324</v>
      </c>
      <c r="U80" s="25">
        <f t="shared" si="12"/>
        <v>-5.9611960023175925E-3</v>
      </c>
      <c r="V80" s="24">
        <v>0</v>
      </c>
      <c r="W80" s="15">
        <f>+VLOOKUP(F80,'[1]ventas (6)'!$1:$1048576,38,FALSE)</f>
        <v>3031192443</v>
      </c>
      <c r="X80" s="15"/>
      <c r="Y80" s="15"/>
      <c r="Z80" s="15"/>
      <c r="AA80" s="15"/>
      <c r="AB80" s="15"/>
      <c r="AC80" s="15"/>
      <c r="AD80" s="12"/>
      <c r="AE80" s="12"/>
    </row>
    <row r="81" spans="1:31" s="16" customFormat="1" x14ac:dyDescent="0.25">
      <c r="A81" s="12" t="s">
        <v>3062</v>
      </c>
      <c r="B81" s="1" t="s">
        <v>3063</v>
      </c>
      <c r="C81" s="13">
        <v>44412</v>
      </c>
      <c r="D81" s="1" t="s">
        <v>3064</v>
      </c>
      <c r="E81" s="1" t="s">
        <v>3065</v>
      </c>
      <c r="F81" s="1"/>
      <c r="G81" s="1" t="s">
        <v>3066</v>
      </c>
      <c r="H81" s="12" t="s">
        <v>3067</v>
      </c>
      <c r="I81" s="14">
        <v>1</v>
      </c>
      <c r="J81" s="14">
        <v>268.61250000000001</v>
      </c>
      <c r="K81" s="14">
        <f t="shared" si="11"/>
        <v>325.02112499999998</v>
      </c>
      <c r="L81" s="17" t="s">
        <v>4051</v>
      </c>
      <c r="M81" s="17" t="s">
        <v>4051</v>
      </c>
      <c r="N81" s="17" t="s">
        <v>4051</v>
      </c>
      <c r="O81" s="17">
        <f>+K81</f>
        <v>325.02112499999998</v>
      </c>
      <c r="P81" s="14"/>
      <c r="Q81" s="14">
        <v>495.85871314049598</v>
      </c>
      <c r="R81" s="22">
        <f t="shared" si="10"/>
        <v>599.98904290000007</v>
      </c>
      <c r="S81" s="14"/>
      <c r="T81" s="15"/>
      <c r="U81" s="25"/>
      <c r="V81" s="24"/>
      <c r="W81" s="15"/>
      <c r="X81" s="15"/>
      <c r="Y81" s="15"/>
      <c r="Z81" s="15"/>
      <c r="AA81" s="15"/>
      <c r="AB81" s="15"/>
      <c r="AC81" s="15"/>
      <c r="AD81" s="12"/>
      <c r="AE81" s="12"/>
    </row>
    <row r="82" spans="1:31" s="16" customFormat="1" x14ac:dyDescent="0.25">
      <c r="A82" s="12" t="s">
        <v>3116</v>
      </c>
      <c r="B82" s="1" t="s">
        <v>3117</v>
      </c>
      <c r="C82" s="13">
        <v>44412</v>
      </c>
      <c r="D82" s="1" t="s">
        <v>3118</v>
      </c>
      <c r="E82" s="1" t="s">
        <v>3119</v>
      </c>
      <c r="F82" s="1"/>
      <c r="G82" s="1" t="s">
        <v>3120</v>
      </c>
      <c r="H82" s="12" t="s">
        <v>3121</v>
      </c>
      <c r="I82" s="14">
        <v>1</v>
      </c>
      <c r="J82" s="14">
        <v>268.61250000000001</v>
      </c>
      <c r="K82" s="14">
        <f t="shared" si="11"/>
        <v>325.02112499999998</v>
      </c>
      <c r="L82" s="17" t="s">
        <v>4051</v>
      </c>
      <c r="M82" s="17" t="s">
        <v>4051</v>
      </c>
      <c r="N82" s="17" t="s">
        <v>4051</v>
      </c>
      <c r="O82" s="17">
        <f>+K82</f>
        <v>325.02112499999998</v>
      </c>
      <c r="P82" s="14"/>
      <c r="Q82" s="14">
        <v>495.85871314049598</v>
      </c>
      <c r="R82" s="22">
        <f t="shared" si="10"/>
        <v>599.98904290000007</v>
      </c>
      <c r="S82" s="14"/>
      <c r="T82" s="15"/>
      <c r="U82" s="25"/>
      <c r="V82" s="24"/>
      <c r="W82" s="15"/>
      <c r="X82" s="15"/>
      <c r="Y82" s="15"/>
      <c r="Z82" s="15"/>
      <c r="AA82" s="15"/>
      <c r="AB82" s="15"/>
      <c r="AC82" s="15"/>
      <c r="AD82" s="12"/>
      <c r="AE82" s="12"/>
    </row>
    <row r="83" spans="1:31" s="16" customFormat="1" x14ac:dyDescent="0.25">
      <c r="A83" s="1" t="s">
        <v>4020</v>
      </c>
      <c r="B83" s="1" t="s">
        <v>4021</v>
      </c>
      <c r="C83" s="2">
        <v>44412</v>
      </c>
      <c r="D83" s="1" t="s">
        <v>4022</v>
      </c>
      <c r="E83" s="1" t="s">
        <v>4023</v>
      </c>
      <c r="F83" s="1">
        <v>3449</v>
      </c>
      <c r="G83" s="1" t="s">
        <v>4024</v>
      </c>
      <c r="H83" s="1" t="s">
        <v>4025</v>
      </c>
      <c r="I83" s="3">
        <v>1</v>
      </c>
      <c r="J83" s="3">
        <v>240.02719008264501</v>
      </c>
      <c r="K83" s="14">
        <f t="shared" si="11"/>
        <v>290.43290000000047</v>
      </c>
      <c r="L83" s="17" t="s">
        <v>4051</v>
      </c>
      <c r="M83" s="29">
        <f>+K83*0.85</f>
        <v>246.8679650000004</v>
      </c>
      <c r="N83" s="29">
        <f>+M83*0.95</f>
        <v>234.52456675000036</v>
      </c>
      <c r="O83" s="29">
        <f>+N83-(N83*9.09/100)</f>
        <v>213.20628363242531</v>
      </c>
      <c r="P83" s="3">
        <f>+O83+O82+O81</f>
        <v>863.24853363242528</v>
      </c>
      <c r="Q83" s="3">
        <v>443.80547391900899</v>
      </c>
      <c r="R83" s="22">
        <f t="shared" si="10"/>
        <v>537.00462344200082</v>
      </c>
      <c r="S83" s="3">
        <f>+R83+R82+R81</f>
        <v>1736.982709242001</v>
      </c>
      <c r="T83" s="15">
        <v>1736.98</v>
      </c>
      <c r="U83" s="25">
        <f t="shared" si="12"/>
        <v>-2.7092420009466878E-3</v>
      </c>
      <c r="V83" s="24">
        <v>0</v>
      </c>
      <c r="W83" s="15">
        <f>+VLOOKUP(F83,'[1]ventas (6)'!$1:$1048576,38,FALSE)</f>
        <v>3033246653</v>
      </c>
      <c r="X83" s="7"/>
      <c r="Y83" s="7"/>
      <c r="Z83" s="7"/>
      <c r="AA83" s="7"/>
      <c r="AB83" s="7"/>
      <c r="AC83" s="7"/>
      <c r="AD83" s="1"/>
      <c r="AE83" s="1"/>
    </row>
    <row r="84" spans="1:31" s="16" customFormat="1" x14ac:dyDescent="0.25">
      <c r="A84" s="12" t="s">
        <v>598</v>
      </c>
      <c r="B84" s="1" t="s">
        <v>599</v>
      </c>
      <c r="C84" s="13">
        <v>44412</v>
      </c>
      <c r="D84" s="1" t="s">
        <v>600</v>
      </c>
      <c r="E84" s="1" t="s">
        <v>601</v>
      </c>
      <c r="F84" s="1"/>
      <c r="G84" s="1" t="s">
        <v>602</v>
      </c>
      <c r="H84" s="12" t="s">
        <v>603</v>
      </c>
      <c r="I84" s="14">
        <v>1</v>
      </c>
      <c r="J84" s="14">
        <v>785.17499999999995</v>
      </c>
      <c r="K84" s="14">
        <f t="shared" si="11"/>
        <v>950.06174999999996</v>
      </c>
      <c r="L84" s="17" t="s">
        <v>4051</v>
      </c>
      <c r="M84" s="17" t="s">
        <v>4051</v>
      </c>
      <c r="N84" s="17" t="s">
        <v>4051</v>
      </c>
      <c r="O84" s="17">
        <f>+K84</f>
        <v>950.06174999999996</v>
      </c>
      <c r="P84" s="14"/>
      <c r="Q84" s="14">
        <v>1454.5512319214899</v>
      </c>
      <c r="R84" s="22">
        <f t="shared" si="10"/>
        <v>1760.0069906250028</v>
      </c>
      <c r="S84" s="14"/>
      <c r="T84" s="15"/>
      <c r="U84" s="25"/>
      <c r="V84" s="24"/>
      <c r="W84" s="15"/>
      <c r="X84" s="15"/>
      <c r="Y84" s="15"/>
      <c r="Z84" s="15"/>
      <c r="AA84" s="15"/>
      <c r="AB84" s="15"/>
      <c r="AC84" s="15"/>
      <c r="AD84" s="12"/>
      <c r="AE84" s="12"/>
    </row>
    <row r="85" spans="1:31" s="16" customFormat="1" x14ac:dyDescent="0.25">
      <c r="A85" s="1" t="s">
        <v>2662</v>
      </c>
      <c r="B85" s="1" t="s">
        <v>2663</v>
      </c>
      <c r="C85" s="2">
        <v>44412</v>
      </c>
      <c r="D85" s="1" t="s">
        <v>2664</v>
      </c>
      <c r="E85" s="1" t="s">
        <v>2665</v>
      </c>
      <c r="F85" s="1"/>
      <c r="G85" s="1" t="s">
        <v>2666</v>
      </c>
      <c r="H85" s="1" t="s">
        <v>2667</v>
      </c>
      <c r="I85" s="3">
        <v>3</v>
      </c>
      <c r="J85" s="3">
        <v>253.762396694215</v>
      </c>
      <c r="K85" s="14">
        <f t="shared" si="11"/>
        <v>921.15750000000037</v>
      </c>
      <c r="L85" s="17">
        <f>+K85*0.6</f>
        <v>552.69450000000018</v>
      </c>
      <c r="M85" s="29" t="s">
        <v>4051</v>
      </c>
      <c r="N85" s="29">
        <f>+L85*0.95</f>
        <v>525.05977500000017</v>
      </c>
      <c r="O85" s="29">
        <f t="shared" ref="O85:O90" si="13">+N85-(N85*9.09/100)</f>
        <v>477.33184145250016</v>
      </c>
      <c r="P85" s="3"/>
      <c r="Q85" s="3">
        <v>989.26225202479395</v>
      </c>
      <c r="R85" s="22">
        <f t="shared" si="10"/>
        <v>1197.0073249500006</v>
      </c>
      <c r="S85" s="3"/>
      <c r="T85" s="15"/>
      <c r="U85" s="25"/>
      <c r="V85" s="24"/>
      <c r="W85" s="15"/>
      <c r="X85" s="7"/>
      <c r="Y85" s="7"/>
      <c r="Z85" s="7"/>
      <c r="AA85" s="7"/>
      <c r="AB85" s="7"/>
      <c r="AC85" s="7"/>
      <c r="AD85" s="1"/>
      <c r="AE85" s="1"/>
    </row>
    <row r="86" spans="1:31" s="16" customFormat="1" x14ac:dyDescent="0.25">
      <c r="A86" s="1" t="s">
        <v>3274</v>
      </c>
      <c r="B86" s="1" t="s">
        <v>3275</v>
      </c>
      <c r="C86" s="2">
        <v>44412</v>
      </c>
      <c r="D86" s="1" t="s">
        <v>3276</v>
      </c>
      <c r="E86" s="1" t="s">
        <v>3277</v>
      </c>
      <c r="F86" s="1"/>
      <c r="G86" s="1" t="s">
        <v>3278</v>
      </c>
      <c r="H86" s="1" t="s">
        <v>3279</v>
      </c>
      <c r="I86" s="3">
        <v>1</v>
      </c>
      <c r="J86" s="3">
        <v>368.36008264462799</v>
      </c>
      <c r="K86" s="14">
        <f t="shared" si="11"/>
        <v>445.71569999999986</v>
      </c>
      <c r="L86" s="17" t="s">
        <v>4051</v>
      </c>
      <c r="M86" s="29">
        <f>+K86*0.9</f>
        <v>401.1441299999999</v>
      </c>
      <c r="N86" s="29">
        <f>+M86*0.95</f>
        <v>381.0869234999999</v>
      </c>
      <c r="O86" s="29">
        <f t="shared" si="13"/>
        <v>346.4461221538499</v>
      </c>
      <c r="P86" s="3"/>
      <c r="Q86" s="3">
        <v>489.25217816776802</v>
      </c>
      <c r="R86" s="22">
        <f t="shared" si="10"/>
        <v>591.9951355829993</v>
      </c>
      <c r="S86" s="3"/>
      <c r="T86" s="15"/>
      <c r="U86" s="25"/>
      <c r="V86" s="24"/>
      <c r="W86" s="15"/>
      <c r="X86" s="7"/>
      <c r="Y86" s="7"/>
      <c r="Z86" s="7"/>
      <c r="AA86" s="7"/>
      <c r="AB86" s="7"/>
      <c r="AC86" s="7"/>
      <c r="AD86" s="1"/>
      <c r="AE86" s="1"/>
    </row>
    <row r="87" spans="1:31" s="16" customFormat="1" x14ac:dyDescent="0.25">
      <c r="A87" s="1" t="s">
        <v>3280</v>
      </c>
      <c r="B87" s="1" t="s">
        <v>3281</v>
      </c>
      <c r="C87" s="2">
        <v>44412</v>
      </c>
      <c r="D87" s="1" t="s">
        <v>3282</v>
      </c>
      <c r="E87" s="1" t="s">
        <v>3283</v>
      </c>
      <c r="F87" s="1"/>
      <c r="G87" s="1" t="s">
        <v>3284</v>
      </c>
      <c r="H87" s="1" t="s">
        <v>3285</v>
      </c>
      <c r="I87" s="3">
        <v>1</v>
      </c>
      <c r="J87" s="3">
        <v>336.75363636363602</v>
      </c>
      <c r="K87" s="14">
        <f t="shared" si="11"/>
        <v>407.47189999999955</v>
      </c>
      <c r="L87" s="17" t="s">
        <v>4051</v>
      </c>
      <c r="M87" s="29">
        <f>+K87*0.9</f>
        <v>366.72470999999962</v>
      </c>
      <c r="N87" s="29">
        <f>+M87*0.95</f>
        <v>348.38847449999963</v>
      </c>
      <c r="O87" s="29">
        <f t="shared" si="13"/>
        <v>316.71996216794969</v>
      </c>
      <c r="P87" s="3"/>
      <c r="Q87" s="3">
        <v>528.10042008181802</v>
      </c>
      <c r="R87" s="22">
        <f t="shared" si="10"/>
        <v>639.00150829899974</v>
      </c>
      <c r="S87" s="3"/>
      <c r="T87" s="15"/>
      <c r="U87" s="25"/>
      <c r="V87" s="24"/>
      <c r="W87" s="15"/>
      <c r="X87" s="7"/>
      <c r="Y87" s="7"/>
      <c r="Z87" s="7"/>
      <c r="AA87" s="7"/>
      <c r="AB87" s="7"/>
      <c r="AC87" s="7"/>
      <c r="AD87" s="1"/>
      <c r="AE87" s="1"/>
    </row>
    <row r="88" spans="1:31" s="16" customFormat="1" x14ac:dyDescent="0.25">
      <c r="A88" s="1" t="s">
        <v>3308</v>
      </c>
      <c r="B88" s="1" t="s">
        <v>3309</v>
      </c>
      <c r="C88" s="2">
        <v>44412</v>
      </c>
      <c r="D88" s="1" t="s">
        <v>3310</v>
      </c>
      <c r="E88" s="1" t="s">
        <v>3311</v>
      </c>
      <c r="F88" s="1"/>
      <c r="G88" s="1" t="s">
        <v>3312</v>
      </c>
      <c r="H88" s="1" t="s">
        <v>3313</v>
      </c>
      <c r="I88" s="3">
        <v>2</v>
      </c>
      <c r="J88" s="3">
        <v>21.923636363636401</v>
      </c>
      <c r="K88" s="14">
        <f t="shared" si="11"/>
        <v>53.055200000000092</v>
      </c>
      <c r="L88" s="17" t="s">
        <v>4051</v>
      </c>
      <c r="M88" s="29" t="s">
        <v>4051</v>
      </c>
      <c r="N88" s="29">
        <f>+K88*0.95</f>
        <v>50.402440000000084</v>
      </c>
      <c r="O88" s="29">
        <f t="shared" si="13"/>
        <v>45.820858204000075</v>
      </c>
      <c r="P88" s="3"/>
      <c r="Q88" s="3">
        <v>80.984597309091001</v>
      </c>
      <c r="R88" s="22">
        <f t="shared" si="10"/>
        <v>97.991362744000114</v>
      </c>
      <c r="S88" s="3"/>
      <c r="T88" s="15"/>
      <c r="U88" s="25"/>
      <c r="V88" s="24"/>
      <c r="W88" s="15"/>
      <c r="X88" s="7"/>
      <c r="Y88" s="7"/>
      <c r="Z88" s="7"/>
      <c r="AA88" s="7"/>
      <c r="AB88" s="7"/>
      <c r="AC88" s="7"/>
      <c r="AD88" s="1"/>
      <c r="AE88" s="1"/>
    </row>
    <row r="89" spans="1:31" s="16" customFormat="1" x14ac:dyDescent="0.25">
      <c r="A89" s="1" t="s">
        <v>3602</v>
      </c>
      <c r="B89" s="1" t="s">
        <v>3603</v>
      </c>
      <c r="C89" s="2">
        <v>44412</v>
      </c>
      <c r="D89" s="1" t="s">
        <v>3604</v>
      </c>
      <c r="E89" s="1" t="s">
        <v>3605</v>
      </c>
      <c r="F89" s="1">
        <v>3450</v>
      </c>
      <c r="G89" s="1" t="s">
        <v>3606</v>
      </c>
      <c r="H89" s="1" t="s">
        <v>3607</v>
      </c>
      <c r="I89" s="3">
        <v>1</v>
      </c>
      <c r="J89" s="3">
        <v>240.02719008264501</v>
      </c>
      <c r="K89" s="14">
        <f t="shared" si="11"/>
        <v>290.43290000000047</v>
      </c>
      <c r="L89" s="17" t="s">
        <v>4051</v>
      </c>
      <c r="M89" s="29">
        <f>+K89*0.85</f>
        <v>246.8679650000004</v>
      </c>
      <c r="N89" s="29">
        <f>+M89*0.95</f>
        <v>234.52456675000036</v>
      </c>
      <c r="O89" s="29">
        <f t="shared" si="13"/>
        <v>213.20628363242531</v>
      </c>
      <c r="P89" s="3">
        <f>+O89+O88+O87+O86+O85+O84</f>
        <v>2349.5868176107251</v>
      </c>
      <c r="Q89" s="3">
        <v>443.80547391900899</v>
      </c>
      <c r="R89" s="22">
        <f t="shared" si="10"/>
        <v>537.00462344200082</v>
      </c>
      <c r="S89" s="3">
        <f>+R89+R88+R87+R86+R85+R84</f>
        <v>4823.0069456430028</v>
      </c>
      <c r="T89" s="15">
        <v>4823</v>
      </c>
      <c r="U89" s="25">
        <f t="shared" si="12"/>
        <v>-6.9456430028367322E-3</v>
      </c>
      <c r="V89" s="24">
        <v>0</v>
      </c>
      <c r="W89" s="15">
        <f>+VLOOKUP(F89,'[1]ventas (6)'!$1:$1048576,38,FALSE)</f>
        <v>16152711332</v>
      </c>
      <c r="X89" s="7"/>
      <c r="Y89" s="7"/>
      <c r="Z89" s="7"/>
      <c r="AA89" s="7"/>
      <c r="AB89" s="7"/>
      <c r="AC89" s="7"/>
      <c r="AD89" s="1"/>
      <c r="AE89" s="1"/>
    </row>
    <row r="90" spans="1:31" s="16" customFormat="1" x14ac:dyDescent="0.25">
      <c r="A90" s="1" t="s">
        <v>2470</v>
      </c>
      <c r="B90" s="1" t="s">
        <v>2471</v>
      </c>
      <c r="C90" s="2">
        <v>44412</v>
      </c>
      <c r="D90" s="1" t="s">
        <v>2472</v>
      </c>
      <c r="E90" s="1" t="s">
        <v>2473</v>
      </c>
      <c r="F90" s="1"/>
      <c r="G90" s="1" t="s">
        <v>2474</v>
      </c>
      <c r="H90" s="1" t="s">
        <v>2475</v>
      </c>
      <c r="I90" s="3">
        <v>1</v>
      </c>
      <c r="J90" s="3">
        <v>404.74826446281003</v>
      </c>
      <c r="K90" s="14">
        <f t="shared" si="11"/>
        <v>489.74540000000013</v>
      </c>
      <c r="L90" s="17">
        <f>+K90*0.7</f>
        <v>342.82178000000005</v>
      </c>
      <c r="M90" s="29" t="s">
        <v>4051</v>
      </c>
      <c r="N90" s="29">
        <f>+L90*0.95</f>
        <v>325.68069100000002</v>
      </c>
      <c r="O90" s="29">
        <f t="shared" si="13"/>
        <v>296.07631618810001</v>
      </c>
      <c r="P90" s="3"/>
      <c r="Q90" s="3">
        <v>750.40732979669394</v>
      </c>
      <c r="R90" s="22">
        <f t="shared" si="10"/>
        <v>907.9928690539997</v>
      </c>
      <c r="S90" s="3"/>
      <c r="T90" s="15"/>
      <c r="U90" s="25"/>
      <c r="V90" s="24"/>
      <c r="W90" s="15"/>
      <c r="X90" s="7"/>
      <c r="Y90" s="7"/>
      <c r="Z90" s="7"/>
      <c r="AA90" s="7"/>
      <c r="AB90" s="7"/>
      <c r="AC90" s="7"/>
      <c r="AD90" s="1"/>
      <c r="AE90" s="1"/>
    </row>
    <row r="91" spans="1:31" s="16" customFormat="1" x14ac:dyDescent="0.25">
      <c r="A91" s="12" t="s">
        <v>3750</v>
      </c>
      <c r="B91" s="1" t="s">
        <v>3751</v>
      </c>
      <c r="C91" s="13">
        <v>44412</v>
      </c>
      <c r="D91" s="1" t="s">
        <v>3752</v>
      </c>
      <c r="E91" s="1" t="s">
        <v>3753</v>
      </c>
      <c r="F91" s="1">
        <v>3453</v>
      </c>
      <c r="G91" s="1" t="s">
        <v>3754</v>
      </c>
      <c r="H91" s="12" t="s">
        <v>3755</v>
      </c>
      <c r="I91" s="14">
        <v>1</v>
      </c>
      <c r="J91" s="14">
        <v>743.85</v>
      </c>
      <c r="K91" s="14">
        <f t="shared" si="11"/>
        <v>900.05849999999998</v>
      </c>
      <c r="L91" s="17" t="s">
        <v>4051</v>
      </c>
      <c r="M91" s="17" t="s">
        <v>4051</v>
      </c>
      <c r="N91" s="17" t="s">
        <v>4051</v>
      </c>
      <c r="O91" s="17">
        <f>+K91</f>
        <v>900.05849999999998</v>
      </c>
      <c r="P91" s="14">
        <f>+O91+O90</f>
        <v>1196.1348161881001</v>
      </c>
      <c r="Q91" s="14">
        <v>3140.4723600000002</v>
      </c>
      <c r="R91" s="22">
        <f t="shared" si="10"/>
        <v>3799.9715556000001</v>
      </c>
      <c r="S91" s="14">
        <f>+R91+R90</f>
        <v>4707.9644246540001</v>
      </c>
      <c r="T91" s="15">
        <v>4707.99</v>
      </c>
      <c r="U91" s="25">
        <f t="shared" si="12"/>
        <v>2.5575345999641286E-2</v>
      </c>
      <c r="V91" s="24">
        <v>0</v>
      </c>
      <c r="W91" s="15">
        <f>+VLOOKUP(F91,'[1]ventas (6)'!$1:$1048576,38,FALSE)</f>
        <v>16161458262</v>
      </c>
      <c r="X91" s="15"/>
      <c r="Y91" s="15"/>
      <c r="Z91" s="15"/>
      <c r="AA91" s="15"/>
      <c r="AB91" s="15"/>
      <c r="AC91" s="15"/>
      <c r="AD91" s="12"/>
      <c r="AE91" s="12"/>
    </row>
    <row r="92" spans="1:31" s="16" customFormat="1" x14ac:dyDescent="0.25">
      <c r="A92" s="8" t="s">
        <v>3208</v>
      </c>
      <c r="B92" s="8" t="s">
        <v>3209</v>
      </c>
      <c r="C92" s="9">
        <v>44412</v>
      </c>
      <c r="D92" s="1" t="s">
        <v>3210</v>
      </c>
      <c r="E92" s="1" t="s">
        <v>3211</v>
      </c>
      <c r="F92" s="1"/>
      <c r="G92" s="1" t="s">
        <v>3212</v>
      </c>
      <c r="H92" s="12" t="s">
        <v>3213</v>
      </c>
      <c r="I92" s="10">
        <v>1</v>
      </c>
      <c r="J92" s="10">
        <v>1446.2809999999999</v>
      </c>
      <c r="K92" s="10">
        <f t="shared" si="11"/>
        <v>1750.00001</v>
      </c>
      <c r="L92" s="18" t="s">
        <v>4051</v>
      </c>
      <c r="M92" s="18" t="s">
        <v>4051</v>
      </c>
      <c r="N92" s="18" t="s">
        <v>4051</v>
      </c>
      <c r="O92" s="18">
        <f>+K92</f>
        <v>1750.00001</v>
      </c>
      <c r="P92" s="10"/>
      <c r="Q92" s="10">
        <v>2148.7698575999998</v>
      </c>
      <c r="R92" s="23">
        <f t="shared" si="10"/>
        <v>2600.0115276959996</v>
      </c>
      <c r="S92" s="10"/>
      <c r="T92" s="15"/>
      <c r="U92" s="25"/>
      <c r="V92" s="24"/>
      <c r="W92" s="15"/>
      <c r="X92" s="11"/>
      <c r="Y92" s="11"/>
      <c r="Z92" s="11"/>
      <c r="AA92" s="11"/>
      <c r="AB92" s="11"/>
      <c r="AC92" s="11"/>
      <c r="AD92" s="8"/>
      <c r="AE92" s="8"/>
    </row>
    <row r="93" spans="1:31" s="16" customFormat="1" x14ac:dyDescent="0.25">
      <c r="A93" s="1" t="s">
        <v>3500</v>
      </c>
      <c r="B93" s="1" t="s">
        <v>3501</v>
      </c>
      <c r="C93" s="2">
        <v>44412</v>
      </c>
      <c r="D93" s="1" t="s">
        <v>3502</v>
      </c>
      <c r="E93" s="1" t="s">
        <v>3503</v>
      </c>
      <c r="F93" s="1"/>
      <c r="G93" s="1" t="s">
        <v>3504</v>
      </c>
      <c r="H93" s="1" t="s">
        <v>3505</v>
      </c>
      <c r="I93" s="3">
        <v>1</v>
      </c>
      <c r="J93" s="3">
        <v>35.314132231404997</v>
      </c>
      <c r="K93" s="14">
        <f t="shared" si="11"/>
        <v>42.730100000000043</v>
      </c>
      <c r="L93" s="17" t="s">
        <v>4051</v>
      </c>
      <c r="M93" s="29" t="s">
        <v>4051</v>
      </c>
      <c r="N93" s="29">
        <f>+K93*0.95</f>
        <v>40.593595000000036</v>
      </c>
      <c r="O93" s="29">
        <f>+N93-(N93*9.09/100)</f>
        <v>36.90363721450003</v>
      </c>
      <c r="P93" s="3"/>
      <c r="Q93" s="3">
        <v>66.115824646281098</v>
      </c>
      <c r="R93" s="22">
        <f t="shared" si="10"/>
        <v>80.00014782200013</v>
      </c>
      <c r="S93" s="3"/>
      <c r="T93" s="15"/>
      <c r="U93" s="25"/>
      <c r="V93" s="24"/>
      <c r="W93" s="15"/>
      <c r="X93" s="7"/>
      <c r="Y93" s="7"/>
      <c r="Z93" s="7"/>
      <c r="AA93" s="7"/>
      <c r="AB93" s="7"/>
      <c r="AC93" s="7"/>
      <c r="AD93" s="1"/>
      <c r="AE93" s="1"/>
    </row>
    <row r="94" spans="1:31" s="16" customFormat="1" x14ac:dyDescent="0.25">
      <c r="A94" s="1" t="s">
        <v>3506</v>
      </c>
      <c r="B94" s="1" t="s">
        <v>3507</v>
      </c>
      <c r="C94" s="2">
        <v>44412</v>
      </c>
      <c r="D94" s="1" t="s">
        <v>3508</v>
      </c>
      <c r="E94" s="1" t="s">
        <v>3509</v>
      </c>
      <c r="F94" s="1"/>
      <c r="G94" s="1" t="s">
        <v>3510</v>
      </c>
      <c r="H94" s="1" t="s">
        <v>3511</v>
      </c>
      <c r="I94" s="3">
        <v>1</v>
      </c>
      <c r="J94" s="3">
        <v>35.314132231404997</v>
      </c>
      <c r="K94" s="14">
        <f t="shared" si="11"/>
        <v>42.730100000000043</v>
      </c>
      <c r="L94" s="17" t="s">
        <v>4051</v>
      </c>
      <c r="M94" s="29" t="s">
        <v>4051</v>
      </c>
      <c r="N94" s="29">
        <f>+K94*0.95</f>
        <v>40.593595000000036</v>
      </c>
      <c r="O94" s="29">
        <f>+N94-(N94*9.09/100)</f>
        <v>36.90363721450003</v>
      </c>
      <c r="P94" s="3"/>
      <c r="Q94" s="3">
        <v>66.115824646281098</v>
      </c>
      <c r="R94" s="22">
        <f t="shared" si="10"/>
        <v>80.00014782200013</v>
      </c>
      <c r="S94" s="3"/>
      <c r="T94" s="15"/>
      <c r="U94" s="25"/>
      <c r="V94" s="24"/>
      <c r="W94" s="15"/>
      <c r="X94" s="7"/>
      <c r="Y94" s="7"/>
      <c r="Z94" s="7"/>
      <c r="AA94" s="7"/>
      <c r="AB94" s="7"/>
      <c r="AC94" s="7"/>
      <c r="AD94" s="1"/>
      <c r="AE94" s="1"/>
    </row>
    <row r="95" spans="1:31" s="16" customFormat="1" x14ac:dyDescent="0.25">
      <c r="A95" s="1" t="s">
        <v>3512</v>
      </c>
      <c r="B95" s="1" t="s">
        <v>3513</v>
      </c>
      <c r="C95" s="2">
        <v>44412</v>
      </c>
      <c r="D95" s="1" t="s">
        <v>3514</v>
      </c>
      <c r="E95" s="1" t="s">
        <v>3515</v>
      </c>
      <c r="F95" s="1"/>
      <c r="G95" s="1" t="s">
        <v>3516</v>
      </c>
      <c r="H95" s="1" t="s">
        <v>3517</v>
      </c>
      <c r="I95" s="3">
        <v>1</v>
      </c>
      <c r="J95" s="3">
        <v>35.314132231404997</v>
      </c>
      <c r="K95" s="14">
        <f t="shared" si="11"/>
        <v>42.730100000000043</v>
      </c>
      <c r="L95" s="17" t="s">
        <v>4051</v>
      </c>
      <c r="M95" s="29" t="s">
        <v>4051</v>
      </c>
      <c r="N95" s="29">
        <f>+K95*0.95</f>
        <v>40.593595000000036</v>
      </c>
      <c r="O95" s="29">
        <f>+N95-(N95*9.09/100)</f>
        <v>36.90363721450003</v>
      </c>
      <c r="P95" s="3"/>
      <c r="Q95" s="3">
        <v>66.115824646281098</v>
      </c>
      <c r="R95" s="22">
        <f t="shared" si="10"/>
        <v>80.00014782200013</v>
      </c>
      <c r="S95" s="3"/>
      <c r="T95" s="15"/>
      <c r="U95" s="25"/>
      <c r="V95" s="24"/>
      <c r="W95" s="15"/>
      <c r="X95" s="7"/>
      <c r="Y95" s="7"/>
      <c r="Z95" s="7"/>
      <c r="AA95" s="7"/>
      <c r="AB95" s="7"/>
      <c r="AC95" s="7"/>
      <c r="AD95" s="1"/>
      <c r="AE95" s="1"/>
    </row>
    <row r="96" spans="1:31" s="16" customFormat="1" x14ac:dyDescent="0.25">
      <c r="A96" s="1" t="s">
        <v>4014</v>
      </c>
      <c r="B96" s="1" t="s">
        <v>4015</v>
      </c>
      <c r="C96" s="2">
        <v>44412</v>
      </c>
      <c r="D96" s="1" t="s">
        <v>4016</v>
      </c>
      <c r="E96" s="1" t="s">
        <v>4017</v>
      </c>
      <c r="F96" s="1">
        <v>3455</v>
      </c>
      <c r="G96" s="1" t="s">
        <v>4018</v>
      </c>
      <c r="H96" s="1" t="s">
        <v>4019</v>
      </c>
      <c r="I96" s="3">
        <v>1</v>
      </c>
      <c r="J96" s="3">
        <v>119.49958677686</v>
      </c>
      <c r="K96" s="14">
        <f t="shared" si="11"/>
        <v>144.59450000000061</v>
      </c>
      <c r="L96" s="17" t="s">
        <v>4051</v>
      </c>
      <c r="M96" s="29">
        <f>+K96*0.85</f>
        <v>122.90532500000052</v>
      </c>
      <c r="N96" s="29">
        <f>+M96*0.95</f>
        <v>116.76005875000048</v>
      </c>
      <c r="O96" s="29">
        <f>+N96-(N96*9.09/100)</f>
        <v>106.14656940962544</v>
      </c>
      <c r="P96" s="3">
        <f>+O96+O95+O94+O93+O92</f>
        <v>1966.8574910531256</v>
      </c>
      <c r="Q96" s="3">
        <v>220.66793694214999</v>
      </c>
      <c r="R96" s="22">
        <f t="shared" si="10"/>
        <v>267.0082037000015</v>
      </c>
      <c r="S96" s="3">
        <f>+R96+R95+R94+R93+R92</f>
        <v>3107.0201748620016</v>
      </c>
      <c r="T96" s="15">
        <v>3107</v>
      </c>
      <c r="U96" s="25">
        <f t="shared" si="12"/>
        <v>-2.0174862001567817E-2</v>
      </c>
      <c r="V96" s="24">
        <v>0</v>
      </c>
      <c r="W96" s="15">
        <f>+VLOOKUP(F96,'[1]ventas (6)'!$1:$1048576,38,FALSE)</f>
        <v>16166262651</v>
      </c>
      <c r="X96" s="7"/>
      <c r="Y96" s="7"/>
      <c r="Z96" s="7"/>
      <c r="AA96" s="7"/>
      <c r="AB96" s="7"/>
      <c r="AC96" s="7"/>
      <c r="AD96" s="1"/>
      <c r="AE96" s="1"/>
    </row>
    <row r="97" spans="1:31" s="16" customFormat="1" x14ac:dyDescent="0.25">
      <c r="A97" s="12" t="s">
        <v>3844</v>
      </c>
      <c r="B97" s="1" t="s">
        <v>3845</v>
      </c>
      <c r="C97" s="13">
        <v>44412</v>
      </c>
      <c r="D97" s="1" t="s">
        <v>3846</v>
      </c>
      <c r="E97" s="1" t="s">
        <v>3847</v>
      </c>
      <c r="F97" s="1">
        <v>3457</v>
      </c>
      <c r="G97" s="1" t="s">
        <v>3848</v>
      </c>
      <c r="H97" s="12" t="s">
        <v>3849</v>
      </c>
      <c r="I97" s="14">
        <v>1</v>
      </c>
      <c r="J97" s="14">
        <v>376.38810000000001</v>
      </c>
      <c r="K97" s="14">
        <f t="shared" si="11"/>
        <v>455.42960099999999</v>
      </c>
      <c r="L97" s="17" t="s">
        <v>4051</v>
      </c>
      <c r="M97" s="17" t="s">
        <v>4051</v>
      </c>
      <c r="N97" s="17" t="s">
        <v>4051</v>
      </c>
      <c r="O97" s="17">
        <f>+K97</f>
        <v>455.42960099999999</v>
      </c>
      <c r="P97" s="14">
        <f>+O97</f>
        <v>455.42960099999999</v>
      </c>
      <c r="Q97" s="14">
        <v>652.89275420826505</v>
      </c>
      <c r="R97" s="22">
        <f t="shared" si="10"/>
        <v>790.00023259200066</v>
      </c>
      <c r="S97" s="14">
        <f>+R97</f>
        <v>790.00023259200066</v>
      </c>
      <c r="T97" s="15">
        <v>790</v>
      </c>
      <c r="U97" s="25">
        <f t="shared" si="12"/>
        <v>-2.325920006569504E-4</v>
      </c>
      <c r="V97" s="24">
        <v>0</v>
      </c>
      <c r="W97" s="15">
        <f>+VLOOKUP(F97,'[1]ventas (6)'!$1:$1048576,38,FALSE)</f>
        <v>16172255177</v>
      </c>
      <c r="X97" s="15"/>
      <c r="Y97" s="15"/>
      <c r="Z97" s="15"/>
      <c r="AA97" s="15"/>
      <c r="AB97" s="15"/>
      <c r="AC97" s="15"/>
      <c r="AD97" s="12"/>
      <c r="AE97" s="12"/>
    </row>
    <row r="98" spans="1:31" s="16" customFormat="1" x14ac:dyDescent="0.25">
      <c r="A98" s="1" t="s">
        <v>2828</v>
      </c>
      <c r="B98" s="1" t="s">
        <v>2829</v>
      </c>
      <c r="C98" s="2">
        <v>44412</v>
      </c>
      <c r="D98" s="1" t="s">
        <v>2830</v>
      </c>
      <c r="E98" s="1" t="s">
        <v>2831</v>
      </c>
      <c r="F98" s="1">
        <v>3458</v>
      </c>
      <c r="G98" s="1" t="s">
        <v>2832</v>
      </c>
      <c r="H98" s="1" t="s">
        <v>2833</v>
      </c>
      <c r="I98" s="3">
        <v>1</v>
      </c>
      <c r="J98" s="3">
        <v>509.36289256198398</v>
      </c>
      <c r="K98" s="14">
        <f t="shared" si="11"/>
        <v>616.32910000000061</v>
      </c>
      <c r="L98" s="17" t="s">
        <v>4051</v>
      </c>
      <c r="M98" s="29" t="s">
        <v>4051</v>
      </c>
      <c r="N98" s="29">
        <f>+K98*0.95</f>
        <v>585.51264500000059</v>
      </c>
      <c r="O98" s="29">
        <f>+N98-(N98*9.09/100)</f>
        <v>532.28954556950055</v>
      </c>
      <c r="P98" s="3">
        <f>+O98</f>
        <v>532.28954556950055</v>
      </c>
      <c r="Q98" s="3">
        <v>942.96314848429802</v>
      </c>
      <c r="R98" s="22">
        <f t="shared" si="10"/>
        <v>1140.9854096660006</v>
      </c>
      <c r="S98" s="3">
        <f>+R98</f>
        <v>1140.9854096660006</v>
      </c>
      <c r="T98" s="15">
        <v>1140.99</v>
      </c>
      <c r="U98" s="25">
        <f t="shared" si="12"/>
        <v>4.5903339994310954E-3</v>
      </c>
      <c r="V98" s="24">
        <v>0</v>
      </c>
      <c r="W98" s="15">
        <f>+VLOOKUP(F98,'[1]ventas (6)'!$1:$1048576,38,FALSE)</f>
        <v>16183165497</v>
      </c>
      <c r="X98" s="7"/>
      <c r="Y98" s="7"/>
      <c r="Z98" s="7"/>
      <c r="AA98" s="7"/>
      <c r="AB98" s="7"/>
      <c r="AC98" s="7"/>
      <c r="AD98" s="1"/>
      <c r="AE98" s="1"/>
    </row>
    <row r="99" spans="1:31" s="16" customFormat="1" x14ac:dyDescent="0.25">
      <c r="A99" s="12" t="s">
        <v>3886</v>
      </c>
      <c r="B99" s="1" t="s">
        <v>3887</v>
      </c>
      <c r="C99" s="13">
        <v>44412</v>
      </c>
      <c r="D99" s="1" t="s">
        <v>3888</v>
      </c>
      <c r="E99" s="1" t="s">
        <v>3889</v>
      </c>
      <c r="F99" s="1"/>
      <c r="G99" s="1" t="s">
        <v>3890</v>
      </c>
      <c r="H99" s="12" t="s">
        <v>3891</v>
      </c>
      <c r="I99" s="14">
        <v>1</v>
      </c>
      <c r="J99" s="14">
        <v>376.38810000000001</v>
      </c>
      <c r="K99" s="14">
        <f t="shared" si="11"/>
        <v>455.42960099999999</v>
      </c>
      <c r="L99" s="17" t="s">
        <v>4051</v>
      </c>
      <c r="M99" s="17" t="s">
        <v>4051</v>
      </c>
      <c r="N99" s="17" t="s">
        <v>4051</v>
      </c>
      <c r="O99" s="17">
        <f>+K99</f>
        <v>455.42960099999999</v>
      </c>
      <c r="P99" s="14"/>
      <c r="Q99" s="14">
        <v>652.89275420826505</v>
      </c>
      <c r="R99" s="22">
        <f t="shared" si="10"/>
        <v>790.00023259200066</v>
      </c>
      <c r="S99" s="14"/>
      <c r="T99" s="15"/>
      <c r="U99" s="25"/>
      <c r="V99" s="24"/>
      <c r="W99" s="15"/>
      <c r="X99" s="15"/>
      <c r="Y99" s="15"/>
      <c r="Z99" s="15"/>
      <c r="AA99" s="15"/>
      <c r="AB99" s="15"/>
      <c r="AC99" s="15"/>
      <c r="AD99" s="12"/>
      <c r="AE99" s="12"/>
    </row>
    <row r="100" spans="1:31" s="16" customFormat="1" x14ac:dyDescent="0.25">
      <c r="A100" s="12" t="s">
        <v>3912</v>
      </c>
      <c r="B100" s="1" t="s">
        <v>3913</v>
      </c>
      <c r="C100" s="13">
        <v>44412</v>
      </c>
      <c r="D100" s="1" t="s">
        <v>3914</v>
      </c>
      <c r="E100" s="1" t="s">
        <v>3915</v>
      </c>
      <c r="F100" s="1">
        <v>3459</v>
      </c>
      <c r="G100" s="1" t="s">
        <v>3916</v>
      </c>
      <c r="H100" s="12" t="s">
        <v>3917</v>
      </c>
      <c r="I100" s="14">
        <v>1</v>
      </c>
      <c r="J100" s="14">
        <v>376.38810000000001</v>
      </c>
      <c r="K100" s="14">
        <f t="shared" si="11"/>
        <v>455.42960099999999</v>
      </c>
      <c r="L100" s="17" t="s">
        <v>4051</v>
      </c>
      <c r="M100" s="17" t="s">
        <v>4051</v>
      </c>
      <c r="N100" s="17" t="s">
        <v>4051</v>
      </c>
      <c r="O100" s="17">
        <f>+K100</f>
        <v>455.42960099999999</v>
      </c>
      <c r="P100" s="14">
        <f>+O100+O99</f>
        <v>910.85920199999998</v>
      </c>
      <c r="Q100" s="14">
        <v>652.89284023140499</v>
      </c>
      <c r="R100" s="22">
        <f t="shared" si="10"/>
        <v>790.00033668000003</v>
      </c>
      <c r="S100" s="14">
        <f>+R100+R99</f>
        <v>1580.0005692720006</v>
      </c>
      <c r="T100" s="15">
        <v>1580</v>
      </c>
      <c r="U100" s="25">
        <f t="shared" si="12"/>
        <v>-5.6927200057543814E-4</v>
      </c>
      <c r="V100" s="24">
        <v>0</v>
      </c>
      <c r="W100" s="15">
        <f>+VLOOKUP(F100,'[1]ventas (6)'!$1:$1048576,38,FALSE)</f>
        <v>0</v>
      </c>
      <c r="X100" s="15"/>
      <c r="Y100" s="15"/>
      <c r="Z100" s="15"/>
      <c r="AA100" s="15"/>
      <c r="AB100" s="15"/>
      <c r="AC100" s="15" t="s">
        <v>4079</v>
      </c>
      <c r="AD100" s="12"/>
      <c r="AE100" s="12"/>
    </row>
    <row r="101" spans="1:31" s="16" customFormat="1" x14ac:dyDescent="0.25">
      <c r="A101" s="1" t="s">
        <v>882</v>
      </c>
      <c r="B101" s="1" t="s">
        <v>883</v>
      </c>
      <c r="C101" s="2">
        <v>44412</v>
      </c>
      <c r="D101" s="1" t="s">
        <v>884</v>
      </c>
      <c r="E101" s="1" t="s">
        <v>885</v>
      </c>
      <c r="F101" s="1"/>
      <c r="G101" s="1" t="s">
        <v>886</v>
      </c>
      <c r="H101" s="1" t="s">
        <v>887</v>
      </c>
      <c r="I101" s="3">
        <v>1</v>
      </c>
      <c r="J101" s="3">
        <v>179.96206611570199</v>
      </c>
      <c r="K101" s="14">
        <f t="shared" si="11"/>
        <v>217.7540999999994</v>
      </c>
      <c r="L101" s="17">
        <f>+K101*0.75</f>
        <v>163.31557499999954</v>
      </c>
      <c r="M101" s="29" t="s">
        <v>4051</v>
      </c>
      <c r="N101" s="29">
        <f>+L101*0.95</f>
        <v>155.14979624999955</v>
      </c>
      <c r="O101" s="29">
        <f>+N101-(N101*9.09/100)</f>
        <v>141.04667977087459</v>
      </c>
      <c r="P101" s="3"/>
      <c r="Q101" s="3">
        <v>333.05579576033</v>
      </c>
      <c r="R101" s="22">
        <f t="shared" si="10"/>
        <v>402.9975128699993</v>
      </c>
      <c r="S101" s="3"/>
      <c r="T101" s="15"/>
      <c r="U101" s="25"/>
      <c r="V101" s="24"/>
      <c r="W101" s="15"/>
      <c r="X101" s="7"/>
      <c r="Y101" s="7"/>
      <c r="Z101" s="7"/>
      <c r="AA101" s="7"/>
      <c r="AB101" s="7"/>
      <c r="AC101" s="7"/>
      <c r="AD101" s="1"/>
      <c r="AE101" s="1"/>
    </row>
    <row r="102" spans="1:31" s="16" customFormat="1" x14ac:dyDescent="0.25">
      <c r="A102" s="1" t="s">
        <v>888</v>
      </c>
      <c r="B102" s="1" t="s">
        <v>889</v>
      </c>
      <c r="C102" s="2">
        <v>44412</v>
      </c>
      <c r="D102" s="1" t="s">
        <v>890</v>
      </c>
      <c r="E102" s="1" t="s">
        <v>891</v>
      </c>
      <c r="F102" s="1"/>
      <c r="G102" s="1" t="s">
        <v>892</v>
      </c>
      <c r="H102" s="1" t="s">
        <v>893</v>
      </c>
      <c r="I102" s="3">
        <v>1</v>
      </c>
      <c r="J102" s="3">
        <v>215.80198347107401</v>
      </c>
      <c r="K102" s="14">
        <f t="shared" si="11"/>
        <v>261.12039999999956</v>
      </c>
      <c r="L102" s="17">
        <f>+K102*0.75</f>
        <v>195.84029999999967</v>
      </c>
      <c r="M102" s="29" t="s">
        <v>4051</v>
      </c>
      <c r="N102" s="29">
        <f>+L102*0.95</f>
        <v>186.04828499999968</v>
      </c>
      <c r="O102" s="29">
        <f>+N102-(N102*9.09/100)</f>
        <v>169.1364958934997</v>
      </c>
      <c r="P102" s="3"/>
      <c r="Q102" s="3">
        <v>399.166770806611</v>
      </c>
      <c r="R102" s="22">
        <f t="shared" si="10"/>
        <v>482.99179267599931</v>
      </c>
      <c r="S102" s="3"/>
      <c r="T102" s="15"/>
      <c r="U102" s="25"/>
      <c r="V102" s="24"/>
      <c r="W102" s="15"/>
      <c r="X102" s="7"/>
      <c r="Y102" s="7"/>
      <c r="Z102" s="7"/>
      <c r="AA102" s="7"/>
      <c r="AB102" s="7"/>
      <c r="AC102" s="7"/>
      <c r="AD102" s="1"/>
      <c r="AE102" s="1"/>
    </row>
    <row r="103" spans="1:31" s="16" customFormat="1" x14ac:dyDescent="0.25">
      <c r="A103" s="12" t="s">
        <v>42</v>
      </c>
      <c r="B103" s="1" t="s">
        <v>43</v>
      </c>
      <c r="C103" s="13">
        <v>44412</v>
      </c>
      <c r="D103" s="1" t="s">
        <v>44</v>
      </c>
      <c r="E103" s="1" t="s">
        <v>45</v>
      </c>
      <c r="F103" s="1"/>
      <c r="G103" s="1" t="s">
        <v>46</v>
      </c>
      <c r="H103" s="12" t="s">
        <v>47</v>
      </c>
      <c r="I103" s="14">
        <v>1</v>
      </c>
      <c r="J103" s="14">
        <v>214.89</v>
      </c>
      <c r="K103" s="14">
        <f t="shared" si="11"/>
        <v>260.01689999999996</v>
      </c>
      <c r="L103" s="17" t="s">
        <v>4051</v>
      </c>
      <c r="M103" s="17" t="s">
        <v>4051</v>
      </c>
      <c r="N103" s="17" t="s">
        <v>4051</v>
      </c>
      <c r="O103" s="17">
        <f>+K103</f>
        <v>260.01689999999996</v>
      </c>
      <c r="P103" s="14"/>
      <c r="Q103" s="14">
        <v>397.52039030578499</v>
      </c>
      <c r="R103" s="22">
        <f t="shared" si="10"/>
        <v>480.99967226999979</v>
      </c>
      <c r="S103" s="14"/>
      <c r="T103" s="15"/>
      <c r="U103" s="25"/>
      <c r="V103" s="24"/>
      <c r="W103" s="15"/>
      <c r="X103" s="15"/>
      <c r="Y103" s="15"/>
      <c r="Z103" s="15"/>
      <c r="AA103" s="15"/>
      <c r="AB103" s="15"/>
      <c r="AC103" s="15"/>
      <c r="AD103" s="12"/>
      <c r="AE103" s="12"/>
    </row>
    <row r="104" spans="1:31" s="16" customFormat="1" x14ac:dyDescent="0.25">
      <c r="A104" s="12" t="s">
        <v>1114</v>
      </c>
      <c r="B104" s="1" t="s">
        <v>1115</v>
      </c>
      <c r="C104" s="13">
        <v>44412</v>
      </c>
      <c r="D104" s="1" t="s">
        <v>1116</v>
      </c>
      <c r="E104" s="1" t="s">
        <v>1117</v>
      </c>
      <c r="F104" s="1"/>
      <c r="G104" s="1" t="s">
        <v>1118</v>
      </c>
      <c r="H104" s="12" t="s">
        <v>1119</v>
      </c>
      <c r="I104" s="14">
        <v>4</v>
      </c>
      <c r="J104" s="14">
        <v>132.24</v>
      </c>
      <c r="K104" s="14">
        <f t="shared" si="11"/>
        <v>640.04160000000002</v>
      </c>
      <c r="L104" s="17" t="s">
        <v>4051</v>
      </c>
      <c r="M104" s="17" t="s">
        <v>4051</v>
      </c>
      <c r="N104" s="17" t="s">
        <v>4051</v>
      </c>
      <c r="O104" s="17">
        <f>+K104</f>
        <v>640.04160000000002</v>
      </c>
      <c r="P104" s="14"/>
      <c r="Q104" s="14">
        <v>991.714703603305</v>
      </c>
      <c r="R104" s="22">
        <f t="shared" si="10"/>
        <v>1199.974791359999</v>
      </c>
      <c r="S104" s="14"/>
      <c r="T104" s="15"/>
      <c r="U104" s="25"/>
      <c r="V104" s="24"/>
      <c r="W104" s="15"/>
      <c r="X104" s="15"/>
      <c r="Y104" s="15"/>
      <c r="Z104" s="15"/>
      <c r="AA104" s="15"/>
      <c r="AB104" s="15"/>
      <c r="AC104" s="15"/>
      <c r="AD104" s="12"/>
      <c r="AE104" s="12"/>
    </row>
    <row r="105" spans="1:31" s="16" customFormat="1" x14ac:dyDescent="0.25">
      <c r="A105" s="12" t="s">
        <v>1930</v>
      </c>
      <c r="B105" s="1" t="s">
        <v>1931</v>
      </c>
      <c r="C105" s="13">
        <v>44412</v>
      </c>
      <c r="D105" s="1" t="s">
        <v>1932</v>
      </c>
      <c r="E105" s="1" t="s">
        <v>1933</v>
      </c>
      <c r="F105" s="1"/>
      <c r="G105" s="1" t="s">
        <v>1934</v>
      </c>
      <c r="H105" s="12" t="s">
        <v>1935</v>
      </c>
      <c r="I105" s="14">
        <v>3</v>
      </c>
      <c r="J105" s="14">
        <v>271.13819999999998</v>
      </c>
      <c r="K105" s="14">
        <f t="shared" si="11"/>
        <v>984.2316659999999</v>
      </c>
      <c r="L105" s="17" t="s">
        <v>4051</v>
      </c>
      <c r="M105" s="17" t="s">
        <v>4051</v>
      </c>
      <c r="N105" s="17" t="s">
        <v>4051</v>
      </c>
      <c r="O105" s="17">
        <f>+K105</f>
        <v>984.2316659999999</v>
      </c>
      <c r="P105" s="14"/>
      <c r="Q105" s="14">
        <v>1363.59621987025</v>
      </c>
      <c r="R105" s="22">
        <f t="shared" si="10"/>
        <v>1649.9514260430026</v>
      </c>
      <c r="S105" s="14"/>
      <c r="T105" s="15"/>
      <c r="U105" s="25"/>
      <c r="V105" s="24"/>
      <c r="W105" s="15"/>
      <c r="X105" s="15"/>
      <c r="Y105" s="15"/>
      <c r="Z105" s="15"/>
      <c r="AA105" s="15"/>
      <c r="AB105" s="15"/>
      <c r="AC105" s="15"/>
      <c r="AD105" s="12"/>
      <c r="AE105" s="12"/>
    </row>
    <row r="106" spans="1:31" s="16" customFormat="1" x14ac:dyDescent="0.25">
      <c r="A106" s="12" t="s">
        <v>2842</v>
      </c>
      <c r="B106" s="1" t="s">
        <v>2843</v>
      </c>
      <c r="C106" s="13">
        <v>44412</v>
      </c>
      <c r="D106" s="1" t="s">
        <v>2844</v>
      </c>
      <c r="E106" s="1" t="s">
        <v>2845</v>
      </c>
      <c r="F106" s="1"/>
      <c r="G106" s="1" t="s">
        <v>2846</v>
      </c>
      <c r="H106" s="12" t="s">
        <v>2847</v>
      </c>
      <c r="I106" s="14">
        <v>1</v>
      </c>
      <c r="J106" s="14">
        <v>401.8</v>
      </c>
      <c r="K106" s="14">
        <f t="shared" si="11"/>
        <v>486.178</v>
      </c>
      <c r="L106" s="17" t="s">
        <v>4051</v>
      </c>
      <c r="M106" s="17" t="s">
        <v>4051</v>
      </c>
      <c r="N106" s="17" t="s">
        <v>4051</v>
      </c>
      <c r="O106" s="17">
        <f>+K106</f>
        <v>486.178</v>
      </c>
      <c r="P106" s="14"/>
      <c r="Q106" s="14">
        <v>735.53574295867702</v>
      </c>
      <c r="R106" s="22">
        <f t="shared" si="10"/>
        <v>889.99824897999918</v>
      </c>
      <c r="S106" s="14"/>
      <c r="T106" s="15"/>
      <c r="U106" s="25"/>
      <c r="V106" s="24"/>
      <c r="W106" s="15"/>
      <c r="X106" s="15"/>
      <c r="Y106" s="15"/>
      <c r="Z106" s="15"/>
      <c r="AA106" s="15"/>
      <c r="AB106" s="15"/>
      <c r="AC106" s="15"/>
      <c r="AD106" s="12"/>
      <c r="AE106" s="12"/>
    </row>
    <row r="107" spans="1:31" s="16" customFormat="1" x14ac:dyDescent="0.25">
      <c r="A107" s="1" t="s">
        <v>3314</v>
      </c>
      <c r="B107" s="1" t="s">
        <v>3315</v>
      </c>
      <c r="C107" s="2">
        <v>44412</v>
      </c>
      <c r="D107" s="1" t="s">
        <v>3316</v>
      </c>
      <c r="E107" s="1" t="s">
        <v>3317</v>
      </c>
      <c r="F107" s="1"/>
      <c r="G107" s="1" t="s">
        <v>3318</v>
      </c>
      <c r="H107" s="1" t="s">
        <v>3319</v>
      </c>
      <c r="I107" s="3">
        <v>1</v>
      </c>
      <c r="J107" s="3">
        <v>21.923636363636401</v>
      </c>
      <c r="K107" s="14">
        <f t="shared" ref="K107:K138" si="14">+J107*1.21*I107</f>
        <v>26.527600000000046</v>
      </c>
      <c r="L107" s="17" t="s">
        <v>4051</v>
      </c>
      <c r="M107" s="29" t="s">
        <v>4051</v>
      </c>
      <c r="N107" s="29">
        <f>+K107*0.95</f>
        <v>25.201220000000042</v>
      </c>
      <c r="O107" s="29">
        <f>+N107-(N107*9.09/100)</f>
        <v>22.910429102000037</v>
      </c>
      <c r="P107" s="3"/>
      <c r="Q107" s="3">
        <v>40.4922986545455</v>
      </c>
      <c r="R107" s="22">
        <f t="shared" si="10"/>
        <v>48.995681372000057</v>
      </c>
      <c r="S107" s="3"/>
      <c r="T107" s="15"/>
      <c r="U107" s="25"/>
      <c r="V107" s="24"/>
      <c r="W107" s="15"/>
      <c r="X107" s="7"/>
      <c r="Y107" s="7"/>
      <c r="Z107" s="7"/>
      <c r="AA107" s="7"/>
      <c r="AB107" s="7"/>
      <c r="AC107" s="7"/>
      <c r="AD107" s="1"/>
      <c r="AE107" s="1"/>
    </row>
    <row r="108" spans="1:31" s="16" customFormat="1" x14ac:dyDescent="0.25">
      <c r="A108" s="1" t="s">
        <v>3320</v>
      </c>
      <c r="B108" s="1" t="s">
        <v>3321</v>
      </c>
      <c r="C108" s="2">
        <v>44412</v>
      </c>
      <c r="D108" s="1" t="s">
        <v>3322</v>
      </c>
      <c r="E108" s="1" t="s">
        <v>3323</v>
      </c>
      <c r="F108" s="1">
        <v>3460</v>
      </c>
      <c r="G108" s="1" t="s">
        <v>3324</v>
      </c>
      <c r="H108" s="1" t="s">
        <v>3325</v>
      </c>
      <c r="I108" s="3">
        <v>1</v>
      </c>
      <c r="J108" s="3">
        <v>21.923636363636401</v>
      </c>
      <c r="K108" s="14">
        <f t="shared" si="14"/>
        <v>26.527600000000046</v>
      </c>
      <c r="L108" s="17" t="s">
        <v>4051</v>
      </c>
      <c r="M108" s="29" t="s">
        <v>4051</v>
      </c>
      <c r="N108" s="29">
        <f>+K108*0.95</f>
        <v>25.201220000000042</v>
      </c>
      <c r="O108" s="29">
        <f>+N108-(N108*9.09/100)</f>
        <v>22.910429102000037</v>
      </c>
      <c r="P108" s="3">
        <f>+SUM(O101:O108)</f>
        <v>2726.4721998683735</v>
      </c>
      <c r="Q108" s="3">
        <v>40.4922986545455</v>
      </c>
      <c r="R108" s="22">
        <f t="shared" si="10"/>
        <v>48.995681372000057</v>
      </c>
      <c r="S108" s="3">
        <f>+SUM(R101:R108)</f>
        <v>5204.9048069429991</v>
      </c>
      <c r="T108" s="15">
        <v>5204.91</v>
      </c>
      <c r="U108" s="25">
        <f t="shared" si="12"/>
        <v>5.1930570007243659E-3</v>
      </c>
      <c r="V108" s="24">
        <v>0</v>
      </c>
      <c r="W108" s="15">
        <f>+VLOOKUP(F108,'[1]ventas (6)'!$1:$1048576,38,FALSE)</f>
        <v>16184770307</v>
      </c>
      <c r="X108" s="7"/>
      <c r="Y108" s="7"/>
      <c r="Z108" s="7"/>
      <c r="AA108" s="7"/>
      <c r="AB108" s="7"/>
      <c r="AC108" s="7"/>
      <c r="AD108" s="1"/>
      <c r="AE108" s="1"/>
    </row>
    <row r="109" spans="1:31" x14ac:dyDescent="0.25">
      <c r="A109" s="1" t="s">
        <v>2290</v>
      </c>
      <c r="B109" s="1" t="s">
        <v>2291</v>
      </c>
      <c r="C109" s="2">
        <v>44412</v>
      </c>
      <c r="D109" s="1" t="s">
        <v>2292</v>
      </c>
      <c r="E109" s="1" t="s">
        <v>2293</v>
      </c>
      <c r="F109" s="1"/>
      <c r="G109" s="1" t="s">
        <v>2294</v>
      </c>
      <c r="H109" s="1" t="s">
        <v>2295</v>
      </c>
      <c r="I109" s="3">
        <v>1</v>
      </c>
      <c r="J109" s="3">
        <v>892.61140495867801</v>
      </c>
      <c r="K109" s="14">
        <f t="shared" si="14"/>
        <v>1080.0598000000005</v>
      </c>
      <c r="L109" s="17">
        <f>+K109*0.5</f>
        <v>540.02990000000023</v>
      </c>
      <c r="M109" s="29" t="s">
        <v>4051</v>
      </c>
      <c r="N109" s="29">
        <f>+L109*0.95</f>
        <v>513.02840500000013</v>
      </c>
      <c r="O109" s="29">
        <f>+N109-(N109*9.09/100)</f>
        <v>466.39412298550013</v>
      </c>
      <c r="P109" s="3"/>
      <c r="Q109" s="3">
        <v>825.66554958677705</v>
      </c>
      <c r="R109" s="22">
        <f t="shared" si="10"/>
        <v>999.05531500000018</v>
      </c>
      <c r="S109" s="3"/>
      <c r="T109" s="15"/>
      <c r="U109" s="25"/>
      <c r="V109" s="24"/>
      <c r="W109" s="15"/>
      <c r="X109" s="7"/>
      <c r="Y109" s="7"/>
      <c r="Z109" s="7"/>
      <c r="AA109" s="7"/>
      <c r="AB109" s="7"/>
      <c r="AC109" s="7"/>
      <c r="AD109" s="1"/>
      <c r="AE109" s="1"/>
    </row>
    <row r="110" spans="1:31" x14ac:dyDescent="0.25">
      <c r="A110" s="1" t="s">
        <v>3614</v>
      </c>
      <c r="B110" s="1" t="s">
        <v>3615</v>
      </c>
      <c r="C110" s="2">
        <v>44412</v>
      </c>
      <c r="D110" s="1" t="s">
        <v>3616</v>
      </c>
      <c r="E110" s="1" t="s">
        <v>3617</v>
      </c>
      <c r="F110" s="1"/>
      <c r="G110" s="1" t="s">
        <v>3618</v>
      </c>
      <c r="H110" s="1" t="s">
        <v>3619</v>
      </c>
      <c r="I110" s="3">
        <v>1</v>
      </c>
      <c r="J110" s="3">
        <v>1022.27603305785</v>
      </c>
      <c r="K110" s="14">
        <f t="shared" si="14"/>
        <v>1236.9539999999984</v>
      </c>
      <c r="L110" s="17">
        <f>+K110*0.75</f>
        <v>927.71549999999877</v>
      </c>
      <c r="M110" s="29" t="s">
        <v>4051</v>
      </c>
      <c r="N110" s="29">
        <f>+L110*0.95</f>
        <v>881.3297249999988</v>
      </c>
      <c r="O110" s="29">
        <f>+N110-(N110*9.09/100)</f>
        <v>801.2168529974989</v>
      </c>
      <c r="P110" s="3"/>
      <c r="Q110" s="3">
        <v>946.28003276032905</v>
      </c>
      <c r="R110" s="22">
        <f t="shared" si="10"/>
        <v>1144.9988396399981</v>
      </c>
      <c r="S110" s="3"/>
      <c r="T110" s="15"/>
      <c r="U110" s="25"/>
      <c r="V110" s="24"/>
      <c r="W110" s="15"/>
      <c r="X110" s="7"/>
      <c r="Y110" s="7"/>
      <c r="Z110" s="7"/>
      <c r="AA110" s="7"/>
      <c r="AB110" s="7"/>
      <c r="AC110" s="7"/>
      <c r="AD110" s="1"/>
      <c r="AE110" s="1"/>
    </row>
    <row r="111" spans="1:31" x14ac:dyDescent="0.25">
      <c r="A111" s="1" t="s">
        <v>2558</v>
      </c>
      <c r="B111" s="1" t="s">
        <v>2559</v>
      </c>
      <c r="C111" s="2">
        <v>44412</v>
      </c>
      <c r="D111" s="1" t="s">
        <v>2560</v>
      </c>
      <c r="E111" s="1" t="s">
        <v>2561</v>
      </c>
      <c r="F111" s="1">
        <v>3461</v>
      </c>
      <c r="G111" s="1" t="s">
        <v>2562</v>
      </c>
      <c r="H111" s="1" t="s">
        <v>2563</v>
      </c>
      <c r="I111" s="3">
        <v>1</v>
      </c>
      <c r="J111" s="3">
        <v>654.06760330578504</v>
      </c>
      <c r="K111" s="14">
        <f t="shared" si="14"/>
        <v>791.42179999999985</v>
      </c>
      <c r="L111" s="17" t="s">
        <v>4051</v>
      </c>
      <c r="M111" s="29">
        <f>+K111*0.85</f>
        <v>672.70852999999988</v>
      </c>
      <c r="N111" s="29">
        <f>+M111*0.95</f>
        <v>639.07310349999989</v>
      </c>
      <c r="O111" s="29">
        <f>+N111-(N111*9.09/100)</f>
        <v>580.98135839184988</v>
      </c>
      <c r="P111" s="3">
        <f>+O111+O110+O109</f>
        <v>1848.5923343748489</v>
      </c>
      <c r="Q111" s="3">
        <v>1209.9204152991699</v>
      </c>
      <c r="R111" s="22">
        <f t="shared" si="10"/>
        <v>1464.0037025119955</v>
      </c>
      <c r="S111" s="3">
        <f>+R111+R110+R109</f>
        <v>3608.0578571519936</v>
      </c>
      <c r="T111" s="15">
        <v>3608.05</v>
      </c>
      <c r="U111" s="25">
        <f t="shared" si="12"/>
        <v>-7.8571519934484968E-3</v>
      </c>
      <c r="V111" s="24">
        <v>0</v>
      </c>
      <c r="W111" s="15">
        <f>+VLOOKUP(F111,'[1]ventas (6)'!$1:$1048576,38,FALSE)</f>
        <v>3046915827</v>
      </c>
      <c r="X111" s="7"/>
      <c r="Y111" s="7"/>
      <c r="Z111" s="7"/>
      <c r="AA111" s="7"/>
      <c r="AB111" s="7"/>
      <c r="AC111" s="7"/>
      <c r="AD111" s="1"/>
      <c r="AE111" s="1"/>
    </row>
    <row r="112" spans="1:31" x14ac:dyDescent="0.25">
      <c r="A112" s="12" t="s">
        <v>3226</v>
      </c>
      <c r="B112" s="12" t="s">
        <v>3227</v>
      </c>
      <c r="C112" s="13">
        <v>44417</v>
      </c>
      <c r="D112" s="12" t="s">
        <v>3228</v>
      </c>
      <c r="E112" s="12" t="s">
        <v>3229</v>
      </c>
      <c r="F112" s="12">
        <v>3469</v>
      </c>
      <c r="G112" s="12" t="s">
        <v>3230</v>
      </c>
      <c r="H112" s="12" t="s">
        <v>3231</v>
      </c>
      <c r="I112" s="14">
        <v>1</v>
      </c>
      <c r="J112" s="14">
        <v>661.15700000000004</v>
      </c>
      <c r="K112" s="14">
        <f t="shared" si="14"/>
        <v>799.99997000000008</v>
      </c>
      <c r="L112" s="17" t="s">
        <v>4051</v>
      </c>
      <c r="M112" s="17" t="s">
        <v>4051</v>
      </c>
      <c r="N112" s="17" t="s">
        <v>4051</v>
      </c>
      <c r="O112" s="17">
        <f>+K112</f>
        <v>799.99997000000008</v>
      </c>
      <c r="P112" s="14">
        <f>+O112</f>
        <v>799.99997000000008</v>
      </c>
      <c r="Q112" s="14">
        <v>2314.0464627000001</v>
      </c>
      <c r="R112" s="22">
        <f t="shared" si="10"/>
        <v>2799.996219867</v>
      </c>
      <c r="S112" s="14">
        <f>+R112</f>
        <v>2799.996219867</v>
      </c>
      <c r="T112" s="15">
        <v>2800</v>
      </c>
      <c r="U112" s="25">
        <f t="shared" si="12"/>
        <v>3.7801329999638256E-3</v>
      </c>
      <c r="V112" s="24">
        <v>0</v>
      </c>
      <c r="W112" s="15">
        <f>+VLOOKUP(F112,'[1]ventas (6)'!$1:$1048576,38,FALSE)</f>
        <v>3056920304</v>
      </c>
      <c r="X112" s="15"/>
      <c r="Y112" s="15"/>
      <c r="Z112" s="15"/>
      <c r="AA112" s="15"/>
      <c r="AB112" s="15"/>
      <c r="AC112" s="15"/>
      <c r="AD112" s="12"/>
      <c r="AE112" s="12"/>
    </row>
    <row r="113" spans="1:31" x14ac:dyDescent="0.25">
      <c r="A113" s="1" t="s">
        <v>3384</v>
      </c>
      <c r="B113" s="1" t="s">
        <v>3385</v>
      </c>
      <c r="C113" s="2">
        <v>44417</v>
      </c>
      <c r="D113" s="1" t="s">
        <v>3386</v>
      </c>
      <c r="E113" s="1" t="s">
        <v>3387</v>
      </c>
      <c r="F113" s="1"/>
      <c r="G113" s="1" t="s">
        <v>3388</v>
      </c>
      <c r="H113" s="1" t="s">
        <v>3389</v>
      </c>
      <c r="I113" s="3">
        <v>1</v>
      </c>
      <c r="J113" s="3">
        <v>219.21371900826401</v>
      </c>
      <c r="K113" s="14">
        <f t="shared" si="14"/>
        <v>265.24859999999944</v>
      </c>
      <c r="L113" s="17">
        <f>+K113*0.7</f>
        <v>185.67401999999959</v>
      </c>
      <c r="M113" s="29" t="s">
        <v>4051</v>
      </c>
      <c r="N113" s="29">
        <f>+L113*0.95</f>
        <v>176.39031899999961</v>
      </c>
      <c r="O113" s="29">
        <f>+N113-(N113*9.09/100)</f>
        <v>160.35643900289963</v>
      </c>
      <c r="P113" s="3"/>
      <c r="Q113" s="3">
        <v>247.92413978677601</v>
      </c>
      <c r="R113" s="22">
        <f t="shared" si="10"/>
        <v>299.98820914199894</v>
      </c>
      <c r="S113" s="3"/>
      <c r="T113" s="15"/>
      <c r="U113" s="25"/>
      <c r="V113" s="24"/>
      <c r="W113" s="15"/>
      <c r="X113" s="7"/>
      <c r="Y113" s="7"/>
      <c r="Z113" s="7"/>
      <c r="AA113" s="7"/>
      <c r="AB113" s="7"/>
      <c r="AC113" s="7"/>
      <c r="AD113" s="1"/>
      <c r="AE113" s="1"/>
    </row>
    <row r="114" spans="1:31" x14ac:dyDescent="0.25">
      <c r="A114" s="1" t="s">
        <v>726</v>
      </c>
      <c r="B114" s="1" t="s">
        <v>727</v>
      </c>
      <c r="C114" s="2">
        <v>44417</v>
      </c>
      <c r="D114" s="1" t="s">
        <v>728</v>
      </c>
      <c r="E114" s="1" t="s">
        <v>729</v>
      </c>
      <c r="F114" s="1"/>
      <c r="G114" s="1" t="s">
        <v>730</v>
      </c>
      <c r="H114" s="1" t="s">
        <v>731</v>
      </c>
      <c r="I114" s="3">
        <v>2</v>
      </c>
      <c r="J114" s="3">
        <v>228.17024793388401</v>
      </c>
      <c r="K114" s="14">
        <f t="shared" si="14"/>
        <v>552.17199999999934</v>
      </c>
      <c r="L114" s="17" t="s">
        <v>4051</v>
      </c>
      <c r="M114" s="29" t="s">
        <v>4051</v>
      </c>
      <c r="N114" s="29">
        <f>+K114*0.95</f>
        <v>524.56339999999932</v>
      </c>
      <c r="O114" s="29">
        <f>+N114-(N114*9.09/100)</f>
        <v>476.88058693999938</v>
      </c>
      <c r="P114" s="3"/>
      <c r="Q114" s="3">
        <v>844.59955315702405</v>
      </c>
      <c r="R114" s="22">
        <f t="shared" si="10"/>
        <v>1021.965459319999</v>
      </c>
      <c r="S114" s="3"/>
      <c r="T114" s="15"/>
      <c r="U114" s="25"/>
      <c r="V114" s="24"/>
      <c r="W114" s="15"/>
      <c r="X114" s="7"/>
      <c r="Y114" s="7"/>
      <c r="Z114" s="7"/>
      <c r="AA114" s="7"/>
      <c r="AB114" s="7"/>
      <c r="AC114" s="7"/>
      <c r="AD114" s="1"/>
      <c r="AE114" s="1"/>
    </row>
    <row r="115" spans="1:31" x14ac:dyDescent="0.25">
      <c r="A115" s="1" t="s">
        <v>770</v>
      </c>
      <c r="B115" s="1" t="s">
        <v>771</v>
      </c>
      <c r="C115" s="2">
        <v>44417</v>
      </c>
      <c r="D115" s="1" t="s">
        <v>772</v>
      </c>
      <c r="E115" s="1" t="s">
        <v>773</v>
      </c>
      <c r="F115" s="1"/>
      <c r="G115" s="1" t="s">
        <v>774</v>
      </c>
      <c r="H115" s="1" t="s">
        <v>775</v>
      </c>
      <c r="I115" s="3">
        <v>1</v>
      </c>
      <c r="J115" s="3">
        <v>237.88082644628099</v>
      </c>
      <c r="K115" s="14">
        <f t="shared" si="14"/>
        <v>287.83580000000001</v>
      </c>
      <c r="L115" s="17" t="s">
        <v>4051</v>
      </c>
      <c r="M115" s="29" t="s">
        <v>4051</v>
      </c>
      <c r="N115" s="29">
        <f>+K115*0.95</f>
        <v>273.44400999999999</v>
      </c>
      <c r="O115" s="29">
        <f>+N115-(N115*9.09/100)</f>
        <v>248.58794949099999</v>
      </c>
      <c r="P115" s="3"/>
      <c r="Q115" s="3">
        <v>440.48154752231397</v>
      </c>
      <c r="R115" s="22">
        <f t="shared" si="10"/>
        <v>532.9826725019999</v>
      </c>
      <c r="S115" s="3"/>
      <c r="T115" s="15"/>
      <c r="U115" s="25"/>
      <c r="V115" s="24"/>
      <c r="W115" s="15"/>
      <c r="X115" s="7"/>
      <c r="Y115" s="7"/>
      <c r="Z115" s="7"/>
      <c r="AA115" s="7"/>
      <c r="AB115" s="7"/>
      <c r="AC115" s="7"/>
      <c r="AD115" s="1"/>
      <c r="AE115" s="1"/>
    </row>
    <row r="116" spans="1:31" x14ac:dyDescent="0.25">
      <c r="A116" s="12" t="s">
        <v>1918</v>
      </c>
      <c r="B116" s="1" t="s">
        <v>1919</v>
      </c>
      <c r="C116" s="13">
        <v>44417</v>
      </c>
      <c r="D116" s="1" t="s">
        <v>1920</v>
      </c>
      <c r="E116" s="1" t="s">
        <v>1921</v>
      </c>
      <c r="F116" s="1"/>
      <c r="G116" s="1" t="s">
        <v>1922</v>
      </c>
      <c r="H116" s="12" t="s">
        <v>1923</v>
      </c>
      <c r="I116" s="14">
        <v>1</v>
      </c>
      <c r="J116" s="14">
        <v>281</v>
      </c>
      <c r="K116" s="14">
        <f t="shared" si="14"/>
        <v>340.01</v>
      </c>
      <c r="L116" s="17" t="s">
        <v>4051</v>
      </c>
      <c r="M116" s="17" t="s">
        <v>4051</v>
      </c>
      <c r="N116" s="17" t="s">
        <v>4051</v>
      </c>
      <c r="O116" s="17">
        <f>+K116</f>
        <v>340.01</v>
      </c>
      <c r="P116" s="14"/>
      <c r="Q116" s="14">
        <v>470.49232875619799</v>
      </c>
      <c r="R116" s="22">
        <f t="shared" si="10"/>
        <v>569.29571779499952</v>
      </c>
      <c r="S116" s="14"/>
      <c r="T116" s="15"/>
      <c r="U116" s="25"/>
      <c r="V116" s="24"/>
      <c r="W116" s="15"/>
      <c r="X116" s="15"/>
      <c r="Y116" s="15"/>
      <c r="Z116" s="15"/>
      <c r="AA116" s="15"/>
      <c r="AB116" s="15"/>
      <c r="AC116" s="15"/>
      <c r="AD116" s="12"/>
      <c r="AE116" s="12"/>
    </row>
    <row r="117" spans="1:31" x14ac:dyDescent="0.25">
      <c r="A117" s="12" t="s">
        <v>2166</v>
      </c>
      <c r="B117" s="1" t="s">
        <v>2167</v>
      </c>
      <c r="C117" s="13">
        <v>44417</v>
      </c>
      <c r="D117" s="1" t="s">
        <v>2168</v>
      </c>
      <c r="E117" s="1" t="s">
        <v>2169</v>
      </c>
      <c r="F117" s="1"/>
      <c r="G117" s="1" t="s">
        <v>2170</v>
      </c>
      <c r="H117" s="12" t="s">
        <v>2171</v>
      </c>
      <c r="I117" s="14">
        <v>2</v>
      </c>
      <c r="J117" s="14">
        <v>271.13819999999998</v>
      </c>
      <c r="K117" s="14">
        <f t="shared" si="14"/>
        <v>656.1544439999999</v>
      </c>
      <c r="L117" s="17" t="s">
        <v>4051</v>
      </c>
      <c r="M117" s="17" t="s">
        <v>4051</v>
      </c>
      <c r="N117" s="17" t="s">
        <v>4051</v>
      </c>
      <c r="O117" s="17">
        <f>+K117</f>
        <v>656.1544439999999</v>
      </c>
      <c r="P117" s="14"/>
      <c r="Q117" s="14">
        <v>909.06396185454605</v>
      </c>
      <c r="R117" s="22">
        <f t="shared" si="10"/>
        <v>1099.9673938440008</v>
      </c>
      <c r="S117" s="14"/>
      <c r="T117" s="15"/>
      <c r="U117" s="25"/>
      <c r="V117" s="24"/>
      <c r="W117" s="15"/>
      <c r="X117" s="15"/>
      <c r="Y117" s="15"/>
      <c r="Z117" s="15"/>
      <c r="AA117" s="15"/>
      <c r="AB117" s="15"/>
      <c r="AC117" s="15"/>
      <c r="AD117" s="12"/>
      <c r="AE117" s="12"/>
    </row>
    <row r="118" spans="1:31" x14ac:dyDescent="0.25">
      <c r="A118" s="1" t="s">
        <v>2584</v>
      </c>
      <c r="B118" s="1" t="s">
        <v>2585</v>
      </c>
      <c r="C118" s="2">
        <v>44417</v>
      </c>
      <c r="D118" s="1" t="s">
        <v>2586</v>
      </c>
      <c r="E118" s="1" t="s">
        <v>2587</v>
      </c>
      <c r="F118" s="1">
        <v>3464</v>
      </c>
      <c r="G118" s="1" t="s">
        <v>2588</v>
      </c>
      <c r="H118" s="1" t="s">
        <v>2589</v>
      </c>
      <c r="I118" s="3">
        <v>1</v>
      </c>
      <c r="J118" s="3">
        <v>340.00049586776902</v>
      </c>
      <c r="K118" s="14">
        <f t="shared" si="14"/>
        <v>411.40060000000051</v>
      </c>
      <c r="L118" s="17" t="s">
        <v>4051</v>
      </c>
      <c r="M118" s="29">
        <f>+K118*0.85</f>
        <v>349.69051000000042</v>
      </c>
      <c r="N118" s="29">
        <f>+M118*0.95</f>
        <v>332.2059845000004</v>
      </c>
      <c r="O118" s="29">
        <f>+N118-(N118*9.09/100)</f>
        <v>302.00846050895035</v>
      </c>
      <c r="P118" s="3">
        <f>+SUM(O113:O118)</f>
        <v>2183.9978799428495</v>
      </c>
      <c r="Q118" s="3">
        <v>628.92611724628205</v>
      </c>
      <c r="R118" s="22">
        <f t="shared" si="10"/>
        <v>761.00060186800124</v>
      </c>
      <c r="S118" s="3">
        <f>+SUM(R113:R118)</f>
        <v>4285.2000544709999</v>
      </c>
      <c r="T118" s="15">
        <v>4285.24</v>
      </c>
      <c r="U118" s="25">
        <f t="shared" si="12"/>
        <v>3.9945528999851376E-2</v>
      </c>
      <c r="V118" s="24">
        <v>0</v>
      </c>
      <c r="W118" s="15">
        <f>+VLOOKUP(F118,'[1]ventas (6)'!$1:$1048576,38,FALSE)</f>
        <v>16206909833</v>
      </c>
      <c r="X118" s="7"/>
      <c r="Y118" s="7"/>
      <c r="Z118" s="7"/>
      <c r="AA118" s="7"/>
      <c r="AB118" s="7"/>
      <c r="AC118" s="7"/>
      <c r="AD118" s="1"/>
      <c r="AE118" s="1"/>
    </row>
    <row r="119" spans="1:31" x14ac:dyDescent="0.25">
      <c r="A119" s="12" t="s">
        <v>3578</v>
      </c>
      <c r="B119" s="12" t="s">
        <v>3579</v>
      </c>
      <c r="C119" s="13">
        <v>44417</v>
      </c>
      <c r="D119" s="12" t="s">
        <v>3580</v>
      </c>
      <c r="E119" s="12" t="s">
        <v>3581</v>
      </c>
      <c r="F119" s="12"/>
      <c r="G119" s="12" t="s">
        <v>3582</v>
      </c>
      <c r="H119" s="12" t="s">
        <v>3583</v>
      </c>
      <c r="I119" s="14">
        <v>1</v>
      </c>
      <c r="J119" s="14">
        <v>405.5</v>
      </c>
      <c r="K119" s="14">
        <f t="shared" si="14"/>
        <v>490.65499999999997</v>
      </c>
      <c r="L119" s="17" t="s">
        <v>4051</v>
      </c>
      <c r="M119" s="29" t="s">
        <v>4051</v>
      </c>
      <c r="N119" s="29">
        <f>+K119*0.95</f>
        <v>466.12224999999995</v>
      </c>
      <c r="O119" s="29">
        <f>+N119-(N119*9.09/100)</f>
        <v>423.75173747499997</v>
      </c>
      <c r="P119" s="14"/>
      <c r="Q119" s="14">
        <v>750.33057030400005</v>
      </c>
      <c r="R119" s="22">
        <f t="shared" si="10"/>
        <v>907.89999006784001</v>
      </c>
      <c r="S119" s="14"/>
      <c r="T119" s="15"/>
      <c r="U119" s="25"/>
      <c r="V119" s="24"/>
      <c r="W119" s="15"/>
      <c r="X119" s="15"/>
      <c r="Y119" s="15"/>
      <c r="Z119" s="15"/>
      <c r="AA119" s="15"/>
      <c r="AB119" s="15"/>
      <c r="AC119" s="15"/>
      <c r="AD119" s="12"/>
      <c r="AE119" s="12"/>
    </row>
    <row r="120" spans="1:31" x14ac:dyDescent="0.25">
      <c r="A120" s="12" t="s">
        <v>3608</v>
      </c>
      <c r="B120" s="12" t="s">
        <v>3609</v>
      </c>
      <c r="C120" s="13">
        <v>44417</v>
      </c>
      <c r="D120" s="12" t="s">
        <v>3610</v>
      </c>
      <c r="E120" s="12" t="s">
        <v>3611</v>
      </c>
      <c r="F120" s="12">
        <v>3462</v>
      </c>
      <c r="G120" s="12" t="s">
        <v>3612</v>
      </c>
      <c r="H120" s="12" t="s">
        <v>3613</v>
      </c>
      <c r="I120" s="14">
        <v>1</v>
      </c>
      <c r="J120" s="14">
        <v>909.02340000000004</v>
      </c>
      <c r="K120" s="14">
        <f t="shared" si="14"/>
        <v>1099.918314</v>
      </c>
      <c r="L120" s="17" t="s">
        <v>4051</v>
      </c>
      <c r="M120" s="29" t="s">
        <v>4051</v>
      </c>
      <c r="N120" s="29">
        <f>+K120*0.95</f>
        <v>1044.9223982999999</v>
      </c>
      <c r="O120" s="29">
        <f>+N120-(N120*9.09/100)</f>
        <v>949.93895229452994</v>
      </c>
      <c r="P120" s="14">
        <f>+O120+O119</f>
        <v>1373.6906897695299</v>
      </c>
      <c r="Q120" s="14">
        <v>1814.04260894</v>
      </c>
      <c r="R120" s="22">
        <f t="shared" si="10"/>
        <v>2194.9915568174001</v>
      </c>
      <c r="S120" s="14">
        <f>+R120+R119</f>
        <v>3102.8915468852401</v>
      </c>
      <c r="T120" s="15">
        <v>3102.9</v>
      </c>
      <c r="U120" s="25">
        <f t="shared" si="12"/>
        <v>8.453114759959135E-3</v>
      </c>
      <c r="V120" s="24">
        <v>0</v>
      </c>
      <c r="W120" s="15">
        <f>+VLOOKUP(F120,'[1]ventas (6)'!$1:$1048576,38,FALSE)</f>
        <v>16202706605</v>
      </c>
      <c r="X120" s="15"/>
      <c r="Y120" s="15"/>
      <c r="Z120" s="15"/>
      <c r="AA120" s="15"/>
      <c r="AB120" s="15"/>
      <c r="AC120" s="15"/>
      <c r="AD120" s="12"/>
      <c r="AE120" s="12"/>
    </row>
    <row r="121" spans="1:31" x14ac:dyDescent="0.25">
      <c r="A121" s="12" t="s">
        <v>2990</v>
      </c>
      <c r="B121" s="1" t="s">
        <v>2991</v>
      </c>
      <c r="C121" s="13">
        <v>44417</v>
      </c>
      <c r="D121" s="1" t="s">
        <v>2992</v>
      </c>
      <c r="E121" s="1" t="s">
        <v>2993</v>
      </c>
      <c r="F121" s="1">
        <v>3465</v>
      </c>
      <c r="G121" s="1" t="s">
        <v>2994</v>
      </c>
      <c r="H121" s="12" t="s">
        <v>2995</v>
      </c>
      <c r="I121" s="14">
        <v>1</v>
      </c>
      <c r="J121" s="14">
        <v>3380.3850000000002</v>
      </c>
      <c r="K121" s="14">
        <f t="shared" si="14"/>
        <v>4090.2658500000002</v>
      </c>
      <c r="L121" s="17" t="s">
        <v>4051</v>
      </c>
      <c r="M121" s="17" t="s">
        <v>4051</v>
      </c>
      <c r="N121" s="17" t="s">
        <v>4051</v>
      </c>
      <c r="O121" s="17">
        <f>+K121</f>
        <v>4090.2658500000002</v>
      </c>
      <c r="P121" s="14">
        <f>+O121</f>
        <v>4090.2658500000002</v>
      </c>
      <c r="Q121" s="14">
        <v>6198.3415035867802</v>
      </c>
      <c r="R121" s="22">
        <f t="shared" si="10"/>
        <v>7499.9932193400036</v>
      </c>
      <c r="S121" s="14">
        <f>+R121</f>
        <v>7499.9932193400036</v>
      </c>
      <c r="T121" s="15">
        <v>7499.99</v>
      </c>
      <c r="U121" s="25">
        <f t="shared" si="12"/>
        <v>-3.2193400038522668E-3</v>
      </c>
      <c r="V121" s="24">
        <v>0</v>
      </c>
      <c r="W121" s="15">
        <f>+VLOOKUP(F121,'[1]ventas (6)'!$1:$1048576,38,FALSE)</f>
        <v>3052345938</v>
      </c>
      <c r="X121" s="15"/>
      <c r="Y121" s="15"/>
      <c r="Z121" s="15"/>
      <c r="AA121" s="15"/>
      <c r="AB121" s="15"/>
      <c r="AC121" s="15"/>
      <c r="AD121" s="12"/>
      <c r="AE121" s="12"/>
    </row>
    <row r="122" spans="1:31" x14ac:dyDescent="0.25">
      <c r="A122" s="12" t="s">
        <v>3082</v>
      </c>
      <c r="B122" s="1" t="s">
        <v>3083</v>
      </c>
      <c r="C122" s="13">
        <v>44417</v>
      </c>
      <c r="D122" s="1" t="s">
        <v>3084</v>
      </c>
      <c r="E122" s="1" t="s">
        <v>3085</v>
      </c>
      <c r="F122" s="1"/>
      <c r="G122" s="1" t="s">
        <v>3086</v>
      </c>
      <c r="H122" s="12" t="s">
        <v>3087</v>
      </c>
      <c r="I122" s="14">
        <v>1</v>
      </c>
      <c r="J122" s="14">
        <v>268.61250000000001</v>
      </c>
      <c r="K122" s="14">
        <f t="shared" si="14"/>
        <v>325.02112499999998</v>
      </c>
      <c r="L122" s="17" t="s">
        <v>4051</v>
      </c>
      <c r="M122" s="17" t="s">
        <v>4051</v>
      </c>
      <c r="N122" s="17" t="s">
        <v>4051</v>
      </c>
      <c r="O122" s="17">
        <f>+K122</f>
        <v>325.02112499999998</v>
      </c>
      <c r="P122" s="14"/>
      <c r="Q122" s="14">
        <v>495.85871314049598</v>
      </c>
      <c r="R122" s="22">
        <f t="shared" si="10"/>
        <v>599.98904290000007</v>
      </c>
      <c r="S122" s="14"/>
      <c r="T122" s="15"/>
      <c r="U122" s="25"/>
      <c r="V122" s="24"/>
      <c r="W122" s="15"/>
      <c r="X122" s="15"/>
      <c r="Y122" s="15"/>
      <c r="Z122" s="15"/>
      <c r="AA122" s="15"/>
      <c r="AB122" s="15"/>
      <c r="AC122" s="15"/>
      <c r="AD122" s="12"/>
      <c r="AE122" s="12"/>
    </row>
    <row r="123" spans="1:31" x14ac:dyDescent="0.25">
      <c r="A123" s="1" t="s">
        <v>2790</v>
      </c>
      <c r="B123" s="1" t="s">
        <v>2791</v>
      </c>
      <c r="C123" s="2">
        <v>44417</v>
      </c>
      <c r="D123" s="1" t="s">
        <v>2792</v>
      </c>
      <c r="E123" s="1" t="s">
        <v>2793</v>
      </c>
      <c r="F123" s="1">
        <v>3466</v>
      </c>
      <c r="G123" s="1" t="s">
        <v>2794</v>
      </c>
      <c r="H123" s="1" t="s">
        <v>2795</v>
      </c>
      <c r="I123" s="3">
        <v>1</v>
      </c>
      <c r="J123" s="3">
        <v>3499.96</v>
      </c>
      <c r="K123" s="14">
        <f t="shared" si="14"/>
        <v>4234.9516000000003</v>
      </c>
      <c r="L123" s="17">
        <f>+K123*0.5</f>
        <v>2117.4758000000002</v>
      </c>
      <c r="M123" s="29" t="s">
        <v>4051</v>
      </c>
      <c r="N123" s="29">
        <f>+L123*0.95</f>
        <v>2011.6020100000001</v>
      </c>
      <c r="O123" s="29">
        <f>+N123-(N123*9.09/100)</f>
        <v>1828.747387291</v>
      </c>
      <c r="P123" s="3">
        <f>+O123+O122</f>
        <v>2153.7685122909998</v>
      </c>
      <c r="Q123" s="3">
        <v>2809.9078863999998</v>
      </c>
      <c r="R123" s="22">
        <f t="shared" si="10"/>
        <v>3399.9885425439998</v>
      </c>
      <c r="S123" s="3">
        <f>+R123+R122</f>
        <v>3999.9775854439999</v>
      </c>
      <c r="T123" s="15">
        <v>3999.99</v>
      </c>
      <c r="U123" s="25">
        <f t="shared" si="12"/>
        <v>1.2414555999839649E-2</v>
      </c>
      <c r="V123" s="24">
        <v>0</v>
      </c>
      <c r="W123" s="15">
        <f>+VLOOKUP(F123,'[1]ventas (6)'!$1:$1048576,38,FALSE)</f>
        <v>16216823867</v>
      </c>
      <c r="X123" s="7"/>
      <c r="Y123" s="7"/>
      <c r="Z123" s="7"/>
      <c r="AA123" s="7"/>
      <c r="AB123" s="7"/>
      <c r="AC123" s="7"/>
      <c r="AD123" s="1"/>
      <c r="AE123" s="1"/>
    </row>
    <row r="124" spans="1:31" x14ac:dyDescent="0.25">
      <c r="A124" s="12" t="s">
        <v>1170</v>
      </c>
      <c r="B124" s="1" t="s">
        <v>1171</v>
      </c>
      <c r="C124" s="13">
        <v>44417</v>
      </c>
      <c r="D124" s="1" t="s">
        <v>1172</v>
      </c>
      <c r="E124" s="1" t="s">
        <v>1173</v>
      </c>
      <c r="F124" s="1"/>
      <c r="G124" s="1" t="s">
        <v>1174</v>
      </c>
      <c r="H124" s="12" t="s">
        <v>1175</v>
      </c>
      <c r="I124" s="14">
        <v>4</v>
      </c>
      <c r="J124" s="14">
        <v>132.24</v>
      </c>
      <c r="K124" s="14">
        <f t="shared" si="14"/>
        <v>640.04160000000002</v>
      </c>
      <c r="L124" s="17" t="s">
        <v>4051</v>
      </c>
      <c r="M124" s="17" t="s">
        <v>4051</v>
      </c>
      <c r="N124" s="17" t="s">
        <v>4051</v>
      </c>
      <c r="O124" s="17">
        <f>+K124</f>
        <v>640.04160000000002</v>
      </c>
      <c r="P124" s="14"/>
      <c r="Q124" s="14">
        <v>991.71501349090795</v>
      </c>
      <c r="R124" s="22">
        <f t="shared" si="10"/>
        <v>1199.9751663239986</v>
      </c>
      <c r="S124" s="14"/>
      <c r="T124" s="15"/>
      <c r="U124" s="25"/>
      <c r="V124" s="24"/>
      <c r="W124" s="15"/>
      <c r="X124" s="15"/>
      <c r="Y124" s="15"/>
      <c r="Z124" s="15"/>
      <c r="AA124" s="15"/>
      <c r="AB124" s="15"/>
      <c r="AC124" s="15"/>
      <c r="AD124" s="12"/>
      <c r="AE124" s="12"/>
    </row>
    <row r="125" spans="1:31" x14ac:dyDescent="0.25">
      <c r="A125" s="1" t="s">
        <v>2716</v>
      </c>
      <c r="B125" s="1" t="s">
        <v>2717</v>
      </c>
      <c r="C125" s="2">
        <v>44417</v>
      </c>
      <c r="D125" s="1" t="s">
        <v>2718</v>
      </c>
      <c r="E125" s="1" t="s">
        <v>2719</v>
      </c>
      <c r="F125" s="1"/>
      <c r="G125" s="1" t="s">
        <v>2720</v>
      </c>
      <c r="H125" s="1" t="s">
        <v>2721</v>
      </c>
      <c r="I125" s="3">
        <v>1</v>
      </c>
      <c r="J125" s="3">
        <v>1449.99090909091</v>
      </c>
      <c r="K125" s="14">
        <f t="shared" si="14"/>
        <v>1754.4890000000012</v>
      </c>
      <c r="L125" s="17" t="s">
        <v>4051</v>
      </c>
      <c r="M125" s="29">
        <f>+K125*0.85</f>
        <v>1491.3156500000009</v>
      </c>
      <c r="N125" s="29">
        <f>+M125*0.95</f>
        <v>1416.7498675000008</v>
      </c>
      <c r="O125" s="29">
        <f>+N125-(N125*9.09/100)</f>
        <v>1287.9673045442507</v>
      </c>
      <c r="P125" s="3"/>
      <c r="Q125" s="3">
        <v>1865.2828053636399</v>
      </c>
      <c r="R125" s="22">
        <f t="shared" si="10"/>
        <v>2256.9921944900043</v>
      </c>
      <c r="S125" s="3"/>
      <c r="T125" s="15"/>
      <c r="U125" s="25"/>
      <c r="V125" s="24"/>
      <c r="W125" s="15"/>
      <c r="X125" s="7"/>
      <c r="Y125" s="7"/>
      <c r="Z125" s="7"/>
      <c r="AA125" s="7"/>
      <c r="AB125" s="7"/>
      <c r="AC125" s="7"/>
      <c r="AD125" s="1"/>
      <c r="AE125" s="1"/>
    </row>
    <row r="126" spans="1:31" x14ac:dyDescent="0.25">
      <c r="A126" s="12" t="s">
        <v>3964</v>
      </c>
      <c r="B126" s="1" t="s">
        <v>3965</v>
      </c>
      <c r="C126" s="13">
        <v>44417</v>
      </c>
      <c r="D126" s="1" t="s">
        <v>3966</v>
      </c>
      <c r="E126" s="1" t="s">
        <v>3967</v>
      </c>
      <c r="F126" s="1">
        <v>3467</v>
      </c>
      <c r="G126" s="1" t="s">
        <v>3968</v>
      </c>
      <c r="H126" s="12" t="s">
        <v>3969</v>
      </c>
      <c r="I126" s="14">
        <v>1</v>
      </c>
      <c r="J126" s="14">
        <v>137.67339999999999</v>
      </c>
      <c r="K126" s="14">
        <f t="shared" si="14"/>
        <v>166.58481399999997</v>
      </c>
      <c r="L126" s="17" t="s">
        <v>4051</v>
      </c>
      <c r="M126" s="17" t="s">
        <v>4051</v>
      </c>
      <c r="N126" s="17" t="s">
        <v>4051</v>
      </c>
      <c r="O126" s="17">
        <f t="shared" ref="O126:O134" si="15">+K126</f>
        <v>166.58481399999997</v>
      </c>
      <c r="P126" s="14">
        <f>+O126+O125+O124</f>
        <v>2094.5937185442508</v>
      </c>
      <c r="Q126" s="14">
        <v>330.56907682148699</v>
      </c>
      <c r="R126" s="22">
        <f t="shared" si="10"/>
        <v>399.98858295399924</v>
      </c>
      <c r="S126" s="14">
        <f>+R126+R125+R124</f>
        <v>3856.9559437680023</v>
      </c>
      <c r="T126" s="15">
        <v>4270.8999999999996</v>
      </c>
      <c r="U126" s="25">
        <f t="shared" si="12"/>
        <v>413.94405623199737</v>
      </c>
      <c r="V126" s="24" t="s">
        <v>4066</v>
      </c>
      <c r="W126" s="15">
        <f>+VLOOKUP(F126,'[1]ventas (6)'!$1:$1048576,38,FALSE)</f>
        <v>16216971031</v>
      </c>
      <c r="X126" s="15"/>
      <c r="Y126" s="15"/>
      <c r="Z126" s="15"/>
      <c r="AA126" s="15"/>
      <c r="AB126" s="15"/>
      <c r="AC126" s="7" t="s">
        <v>4060</v>
      </c>
      <c r="AD126" s="12"/>
      <c r="AE126" s="12"/>
    </row>
    <row r="127" spans="1:31" x14ac:dyDescent="0.25">
      <c r="A127" s="12" t="s">
        <v>1132</v>
      </c>
      <c r="B127" s="1" t="s">
        <v>1133</v>
      </c>
      <c r="C127" s="13">
        <v>44417</v>
      </c>
      <c r="D127" s="1" t="s">
        <v>1134</v>
      </c>
      <c r="E127" s="1" t="s">
        <v>1135</v>
      </c>
      <c r="F127" s="1"/>
      <c r="G127" s="1" t="s">
        <v>1136</v>
      </c>
      <c r="H127" s="12" t="s">
        <v>1137</v>
      </c>
      <c r="I127" s="14">
        <v>1</v>
      </c>
      <c r="J127" s="14">
        <v>132.24</v>
      </c>
      <c r="K127" s="14">
        <f t="shared" si="14"/>
        <v>160.0104</v>
      </c>
      <c r="L127" s="17" t="s">
        <v>4051</v>
      </c>
      <c r="M127" s="17" t="s">
        <v>4051</v>
      </c>
      <c r="N127" s="17" t="s">
        <v>4051</v>
      </c>
      <c r="O127" s="17">
        <f t="shared" si="15"/>
        <v>160.0104</v>
      </c>
      <c r="P127" s="14"/>
      <c r="Q127" s="14">
        <v>247.92867590082599</v>
      </c>
      <c r="R127" s="22">
        <f t="shared" si="10"/>
        <v>299.99369783999947</v>
      </c>
      <c r="S127" s="14"/>
      <c r="T127" s="15"/>
      <c r="U127" s="25"/>
      <c r="V127" s="24"/>
      <c r="W127" s="15"/>
      <c r="X127" s="15"/>
      <c r="Y127" s="15"/>
      <c r="Z127" s="15"/>
      <c r="AA127" s="15"/>
      <c r="AB127" s="15"/>
      <c r="AC127" s="15"/>
      <c r="AD127" s="12"/>
      <c r="AE127" s="12"/>
    </row>
    <row r="128" spans="1:31" x14ac:dyDescent="0.25">
      <c r="A128" s="12" t="s">
        <v>1138</v>
      </c>
      <c r="B128" s="1" t="s">
        <v>1139</v>
      </c>
      <c r="C128" s="13">
        <v>44417</v>
      </c>
      <c r="D128" s="1" t="s">
        <v>1140</v>
      </c>
      <c r="E128" s="1" t="s">
        <v>1141</v>
      </c>
      <c r="F128" s="1"/>
      <c r="G128" s="1" t="s">
        <v>1142</v>
      </c>
      <c r="H128" s="12" t="s">
        <v>1143</v>
      </c>
      <c r="I128" s="14">
        <v>1</v>
      </c>
      <c r="J128" s="14">
        <v>132.24</v>
      </c>
      <c r="K128" s="14">
        <f t="shared" si="14"/>
        <v>160.0104</v>
      </c>
      <c r="L128" s="17" t="s">
        <v>4051</v>
      </c>
      <c r="M128" s="17" t="s">
        <v>4051</v>
      </c>
      <c r="N128" s="17" t="s">
        <v>4051</v>
      </c>
      <c r="O128" s="17">
        <f t="shared" si="15"/>
        <v>160.0104</v>
      </c>
      <c r="P128" s="14"/>
      <c r="Q128" s="14">
        <v>247.92867590082599</v>
      </c>
      <c r="R128" s="22">
        <f t="shared" si="10"/>
        <v>299.99369783999947</v>
      </c>
      <c r="S128" s="14"/>
      <c r="T128" s="15"/>
      <c r="U128" s="25"/>
      <c r="V128" s="24"/>
      <c r="W128" s="15"/>
      <c r="X128" s="15"/>
      <c r="Y128" s="15"/>
      <c r="Z128" s="15"/>
      <c r="AA128" s="15"/>
      <c r="AB128" s="15"/>
      <c r="AC128" s="15"/>
      <c r="AD128" s="12"/>
      <c r="AE128" s="12"/>
    </row>
    <row r="129" spans="1:31" x14ac:dyDescent="0.25">
      <c r="A129" s="12" t="s">
        <v>1144</v>
      </c>
      <c r="B129" s="1" t="s">
        <v>1145</v>
      </c>
      <c r="C129" s="13">
        <v>44417</v>
      </c>
      <c r="D129" s="1" t="s">
        <v>1146</v>
      </c>
      <c r="E129" s="1" t="s">
        <v>1147</v>
      </c>
      <c r="F129" s="1"/>
      <c r="G129" s="1" t="s">
        <v>1148</v>
      </c>
      <c r="H129" s="12" t="s">
        <v>1149</v>
      </c>
      <c r="I129" s="14">
        <v>1</v>
      </c>
      <c r="J129" s="14">
        <v>132.24</v>
      </c>
      <c r="K129" s="14">
        <f t="shared" si="14"/>
        <v>160.0104</v>
      </c>
      <c r="L129" s="17" t="s">
        <v>4051</v>
      </c>
      <c r="M129" s="17" t="s">
        <v>4051</v>
      </c>
      <c r="N129" s="17" t="s">
        <v>4051</v>
      </c>
      <c r="O129" s="17">
        <f t="shared" si="15"/>
        <v>160.0104</v>
      </c>
      <c r="P129" s="14"/>
      <c r="Q129" s="14">
        <v>247.92867590082599</v>
      </c>
      <c r="R129" s="22">
        <f t="shared" si="10"/>
        <v>299.99369783999947</v>
      </c>
      <c r="S129" s="14"/>
      <c r="T129" s="15"/>
      <c r="U129" s="25"/>
      <c r="V129" s="24"/>
      <c r="W129" s="15"/>
      <c r="X129" s="15"/>
      <c r="Y129" s="15"/>
      <c r="Z129" s="15"/>
      <c r="AA129" s="15"/>
      <c r="AB129" s="15"/>
      <c r="AC129" s="15"/>
      <c r="AD129" s="12"/>
      <c r="AE129" s="12"/>
    </row>
    <row r="130" spans="1:31" x14ac:dyDescent="0.25">
      <c r="A130" s="12" t="s">
        <v>1158</v>
      </c>
      <c r="B130" s="1" t="s">
        <v>1159</v>
      </c>
      <c r="C130" s="13">
        <v>44417</v>
      </c>
      <c r="D130" s="1" t="s">
        <v>1160</v>
      </c>
      <c r="E130" s="1" t="s">
        <v>1161</v>
      </c>
      <c r="F130" s="1">
        <v>3468</v>
      </c>
      <c r="G130" s="1" t="s">
        <v>1162</v>
      </c>
      <c r="H130" s="12" t="s">
        <v>1163</v>
      </c>
      <c r="I130" s="14">
        <v>1</v>
      </c>
      <c r="J130" s="14">
        <v>132.24</v>
      </c>
      <c r="K130" s="14">
        <f t="shared" si="14"/>
        <v>160.0104</v>
      </c>
      <c r="L130" s="17" t="s">
        <v>4051</v>
      </c>
      <c r="M130" s="17" t="s">
        <v>4051</v>
      </c>
      <c r="N130" s="17" t="s">
        <v>4051</v>
      </c>
      <c r="O130" s="17">
        <f t="shared" si="15"/>
        <v>160.0104</v>
      </c>
      <c r="P130" s="14">
        <f>+O130+O129+O128+O127</f>
        <v>640.04160000000002</v>
      </c>
      <c r="Q130" s="14">
        <v>247.92875337272699</v>
      </c>
      <c r="R130" s="22">
        <f t="shared" si="10"/>
        <v>299.99379158099964</v>
      </c>
      <c r="S130" s="14">
        <f>+R130+R129+R128+R127</f>
        <v>1199.9748851009979</v>
      </c>
      <c r="T130" s="15">
        <v>1199.96</v>
      </c>
      <c r="U130" s="25">
        <f t="shared" si="12"/>
        <v>-1.4885100997844347E-2</v>
      </c>
      <c r="V130" s="24">
        <v>0</v>
      </c>
      <c r="W130" s="15">
        <f>+VLOOKUP(F130,'[1]ventas (6)'!$1:$1048576,38,FALSE)</f>
        <v>3056727191</v>
      </c>
      <c r="X130" s="15"/>
      <c r="Y130" s="15"/>
      <c r="Z130" s="15"/>
      <c r="AA130" s="15"/>
      <c r="AB130" s="15"/>
      <c r="AC130" s="15"/>
      <c r="AD130" s="12"/>
      <c r="AE130" s="12"/>
    </row>
    <row r="131" spans="1:31" x14ac:dyDescent="0.25">
      <c r="A131" s="12" t="s">
        <v>2096</v>
      </c>
      <c r="B131" s="1" t="s">
        <v>2097</v>
      </c>
      <c r="C131" s="13">
        <v>44417</v>
      </c>
      <c r="D131" s="1" t="s">
        <v>2098</v>
      </c>
      <c r="E131" s="1" t="s">
        <v>2099</v>
      </c>
      <c r="F131" s="1"/>
      <c r="G131" s="1" t="s">
        <v>2100</v>
      </c>
      <c r="H131" s="12" t="s">
        <v>2101</v>
      </c>
      <c r="I131" s="14">
        <v>1</v>
      </c>
      <c r="J131" s="14">
        <v>258.81</v>
      </c>
      <c r="K131" s="14">
        <f t="shared" si="14"/>
        <v>313.1601</v>
      </c>
      <c r="L131" s="17" t="s">
        <v>4051</v>
      </c>
      <c r="M131" s="17" t="s">
        <v>4051</v>
      </c>
      <c r="N131" s="17" t="s">
        <v>4051</v>
      </c>
      <c r="O131" s="17">
        <f t="shared" si="15"/>
        <v>313.1601</v>
      </c>
      <c r="P131" s="14"/>
      <c r="Q131" s="14">
        <v>528.91581874875999</v>
      </c>
      <c r="R131" s="22">
        <f t="shared" si="10"/>
        <v>639.98814068599961</v>
      </c>
      <c r="S131" s="14"/>
      <c r="T131" s="15"/>
      <c r="U131" s="25"/>
      <c r="V131" s="24"/>
      <c r="W131" s="15"/>
      <c r="X131" s="15"/>
      <c r="Y131" s="15"/>
      <c r="Z131" s="15"/>
      <c r="AA131" s="15"/>
      <c r="AB131" s="15"/>
      <c r="AC131" s="15"/>
      <c r="AD131" s="12"/>
      <c r="AE131" s="12"/>
    </row>
    <row r="132" spans="1:31" x14ac:dyDescent="0.25">
      <c r="A132" s="12" t="s">
        <v>3690</v>
      </c>
      <c r="B132" s="1" t="s">
        <v>3691</v>
      </c>
      <c r="C132" s="13">
        <v>44417</v>
      </c>
      <c r="D132" s="1" t="s">
        <v>3692</v>
      </c>
      <c r="E132" s="1" t="s">
        <v>3693</v>
      </c>
      <c r="F132" s="1"/>
      <c r="G132" s="1" t="s">
        <v>3694</v>
      </c>
      <c r="H132" s="12" t="s">
        <v>3695</v>
      </c>
      <c r="I132" s="14">
        <v>1</v>
      </c>
      <c r="J132" s="14">
        <v>145.24209999999999</v>
      </c>
      <c r="K132" s="14">
        <f t="shared" si="14"/>
        <v>175.74294099999997</v>
      </c>
      <c r="L132" s="17" t="s">
        <v>4051</v>
      </c>
      <c r="M132" s="17" t="s">
        <v>4051</v>
      </c>
      <c r="N132" s="17" t="s">
        <v>4051</v>
      </c>
      <c r="O132" s="17">
        <f t="shared" si="15"/>
        <v>175.74294099999997</v>
      </c>
      <c r="P132" s="14"/>
      <c r="Q132" s="14">
        <v>537.19216805454596</v>
      </c>
      <c r="R132" s="22">
        <f t="shared" ref="R132:R195" si="16">+Q132*1.21</f>
        <v>650.00252334600054</v>
      </c>
      <c r="S132" s="14"/>
      <c r="T132" s="15"/>
      <c r="U132" s="25"/>
      <c r="V132" s="24"/>
      <c r="W132" s="15"/>
      <c r="X132" s="15"/>
      <c r="Y132" s="15"/>
      <c r="Z132" s="15"/>
      <c r="AA132" s="15"/>
      <c r="AB132" s="15"/>
      <c r="AC132" s="15"/>
      <c r="AD132" s="12"/>
      <c r="AE132" s="12"/>
    </row>
    <row r="133" spans="1:31" x14ac:dyDescent="0.25">
      <c r="A133" s="12" t="s">
        <v>3944</v>
      </c>
      <c r="B133" s="1" t="s">
        <v>3945</v>
      </c>
      <c r="C133" s="13">
        <v>44417</v>
      </c>
      <c r="D133" s="1" t="s">
        <v>3946</v>
      </c>
      <c r="E133" s="1" t="s">
        <v>3947</v>
      </c>
      <c r="F133" s="1">
        <v>3470</v>
      </c>
      <c r="G133" s="1" t="s">
        <v>3948</v>
      </c>
      <c r="H133" s="12" t="s">
        <v>3949</v>
      </c>
      <c r="I133" s="14">
        <v>1</v>
      </c>
      <c r="J133" s="14">
        <v>163.0932</v>
      </c>
      <c r="K133" s="14">
        <f t="shared" si="14"/>
        <v>197.342772</v>
      </c>
      <c r="L133" s="17" t="s">
        <v>4051</v>
      </c>
      <c r="M133" s="17" t="s">
        <v>4051</v>
      </c>
      <c r="N133" s="17" t="s">
        <v>4051</v>
      </c>
      <c r="O133" s="17">
        <f t="shared" si="15"/>
        <v>197.342772</v>
      </c>
      <c r="P133" s="14">
        <f>+O133+O132+O131</f>
        <v>686.245813</v>
      </c>
      <c r="Q133" s="14">
        <v>330.567591390909</v>
      </c>
      <c r="R133" s="22">
        <f t="shared" si="16"/>
        <v>399.98678558299986</v>
      </c>
      <c r="S133" s="14">
        <f>+R133+R132+R131</f>
        <v>1689.9774496149998</v>
      </c>
      <c r="T133" s="15">
        <v>1689.98</v>
      </c>
      <c r="U133" s="25">
        <f t="shared" si="12"/>
        <v>2.5503850001769024E-3</v>
      </c>
      <c r="V133" s="24">
        <v>0</v>
      </c>
      <c r="W133" s="15">
        <f>+VLOOKUP(F133,'[1]ventas (6)'!$1:$1048576,38,FALSE)</f>
        <v>0</v>
      </c>
      <c r="X133" s="15"/>
      <c r="Y133" s="15"/>
      <c r="Z133" s="15"/>
      <c r="AA133" s="15"/>
      <c r="AB133" s="15"/>
      <c r="AC133" s="15" t="s">
        <v>4079</v>
      </c>
      <c r="AD133" s="12"/>
      <c r="AE133" s="12"/>
    </row>
    <row r="134" spans="1:31" x14ac:dyDescent="0.25">
      <c r="A134" s="12" t="s">
        <v>2148</v>
      </c>
      <c r="B134" s="1" t="s">
        <v>2149</v>
      </c>
      <c r="C134" s="13">
        <v>44417</v>
      </c>
      <c r="D134" s="1" t="s">
        <v>2150</v>
      </c>
      <c r="E134" s="1" t="s">
        <v>2151</v>
      </c>
      <c r="F134" s="1"/>
      <c r="G134" s="1" t="s">
        <v>2152</v>
      </c>
      <c r="H134" s="12" t="s">
        <v>2153</v>
      </c>
      <c r="I134" s="14">
        <v>1</v>
      </c>
      <c r="J134" s="14">
        <v>225.9348</v>
      </c>
      <c r="K134" s="14">
        <f t="shared" si="14"/>
        <v>273.38110799999998</v>
      </c>
      <c r="L134" s="17" t="s">
        <v>4051</v>
      </c>
      <c r="M134" s="17" t="s">
        <v>4051</v>
      </c>
      <c r="N134" s="17" t="s">
        <v>4051</v>
      </c>
      <c r="O134" s="17">
        <f t="shared" si="15"/>
        <v>273.38110799999998</v>
      </c>
      <c r="P134" s="14"/>
      <c r="Q134" s="14">
        <v>380.16018905619899</v>
      </c>
      <c r="R134" s="22">
        <f t="shared" si="16"/>
        <v>459.99382875800075</v>
      </c>
      <c r="S134" s="14"/>
      <c r="T134" s="15"/>
      <c r="U134" s="25"/>
      <c r="V134" s="24"/>
      <c r="W134" s="15"/>
      <c r="X134" s="15"/>
      <c r="Y134" s="15"/>
      <c r="Z134" s="15"/>
      <c r="AA134" s="15"/>
      <c r="AB134" s="15"/>
      <c r="AC134" s="15"/>
      <c r="AD134" s="12"/>
      <c r="AE134" s="12"/>
    </row>
    <row r="135" spans="1:31" x14ac:dyDescent="0.25">
      <c r="A135" s="1" t="s">
        <v>2362</v>
      </c>
      <c r="B135" s="1" t="s">
        <v>2363</v>
      </c>
      <c r="C135" s="2">
        <v>44417</v>
      </c>
      <c r="D135" s="1" t="s">
        <v>2364</v>
      </c>
      <c r="E135" s="1" t="s">
        <v>2365</v>
      </c>
      <c r="F135" s="1"/>
      <c r="G135" s="1" t="s">
        <v>2366</v>
      </c>
      <c r="H135" s="1" t="s">
        <v>2367</v>
      </c>
      <c r="I135" s="3">
        <v>1</v>
      </c>
      <c r="J135" s="3">
        <v>1843.1186776859499</v>
      </c>
      <c r="K135" s="14">
        <f t="shared" si="14"/>
        <v>2230.1735999999992</v>
      </c>
      <c r="L135" s="17" t="s">
        <v>4051</v>
      </c>
      <c r="M135" s="29" t="s">
        <v>4051</v>
      </c>
      <c r="N135" s="29">
        <f>+K135*0.95</f>
        <v>2118.6649199999993</v>
      </c>
      <c r="O135" s="29">
        <f>+N135-(N135*9.09/100)</f>
        <v>1926.0782787719993</v>
      </c>
      <c r="P135" s="3"/>
      <c r="Q135" s="3">
        <v>3388.4262394314001</v>
      </c>
      <c r="R135" s="22">
        <f t="shared" si="16"/>
        <v>4099.995749711994</v>
      </c>
      <c r="S135" s="3"/>
      <c r="T135" s="15"/>
      <c r="U135" s="25"/>
      <c r="V135" s="24"/>
      <c r="W135" s="15"/>
      <c r="X135" s="7"/>
      <c r="Y135" s="7"/>
      <c r="Z135" s="7"/>
      <c r="AA135" s="7"/>
      <c r="AB135" s="7"/>
      <c r="AC135" s="7"/>
      <c r="AD135" s="1"/>
      <c r="AE135" s="1"/>
    </row>
    <row r="136" spans="1:31" x14ac:dyDescent="0.25">
      <c r="A136" s="1" t="s">
        <v>3410</v>
      </c>
      <c r="B136" s="1" t="s">
        <v>3411</v>
      </c>
      <c r="C136" s="2">
        <v>44417</v>
      </c>
      <c r="D136" s="1" t="s">
        <v>3412</v>
      </c>
      <c r="E136" s="1" t="s">
        <v>3413</v>
      </c>
      <c r="F136" s="1"/>
      <c r="G136" s="1" t="s">
        <v>3414</v>
      </c>
      <c r="H136" s="1" t="s">
        <v>3415</v>
      </c>
      <c r="I136" s="3">
        <v>1</v>
      </c>
      <c r="J136" s="3">
        <v>91.3481818181818</v>
      </c>
      <c r="K136" s="14">
        <f t="shared" si="14"/>
        <v>110.53129999999997</v>
      </c>
      <c r="L136" s="17" t="s">
        <v>4051</v>
      </c>
      <c r="M136" s="29" t="s">
        <v>4051</v>
      </c>
      <c r="N136" s="29">
        <f>+K136*0.95</f>
        <v>105.00473499999997</v>
      </c>
      <c r="O136" s="29">
        <f>+N136-(N136*9.09/100)</f>
        <v>95.459804588499964</v>
      </c>
      <c r="P136" s="3"/>
      <c r="Q136" s="3">
        <v>168.59677177272701</v>
      </c>
      <c r="R136" s="22">
        <f t="shared" si="16"/>
        <v>204.00209384499968</v>
      </c>
      <c r="S136" s="3"/>
      <c r="T136" s="15"/>
      <c r="U136" s="25"/>
      <c r="V136" s="24"/>
      <c r="W136" s="15"/>
      <c r="X136" s="7"/>
      <c r="Y136" s="7"/>
      <c r="Z136" s="7"/>
      <c r="AA136" s="7"/>
      <c r="AB136" s="7"/>
      <c r="AC136" s="7"/>
      <c r="AD136" s="1"/>
      <c r="AE136" s="1"/>
    </row>
    <row r="137" spans="1:31" x14ac:dyDescent="0.25">
      <c r="A137" s="1" t="s">
        <v>3448</v>
      </c>
      <c r="B137" s="1" t="s">
        <v>3449</v>
      </c>
      <c r="C137" s="2">
        <v>44417</v>
      </c>
      <c r="D137" s="1" t="s">
        <v>3450</v>
      </c>
      <c r="E137" s="1" t="s">
        <v>3451</v>
      </c>
      <c r="F137" s="1"/>
      <c r="G137" s="1" t="s">
        <v>3452</v>
      </c>
      <c r="H137" s="1" t="s">
        <v>3453</v>
      </c>
      <c r="I137" s="3">
        <v>1</v>
      </c>
      <c r="J137" s="3">
        <v>119.337768595041</v>
      </c>
      <c r="K137" s="14">
        <f t="shared" si="14"/>
        <v>144.39869999999959</v>
      </c>
      <c r="L137" s="17" t="s">
        <v>4051</v>
      </c>
      <c r="M137" s="29" t="s">
        <v>4051</v>
      </c>
      <c r="N137" s="29">
        <f>+K137*0.95</f>
        <v>137.1787649999996</v>
      </c>
      <c r="O137" s="29">
        <f>+N137-(N137*9.09/100)</f>
        <v>124.70921526149964</v>
      </c>
      <c r="P137" s="3"/>
      <c r="Q137" s="3">
        <v>110.743062500826</v>
      </c>
      <c r="R137" s="22">
        <f t="shared" si="16"/>
        <v>133.99910562599945</v>
      </c>
      <c r="S137" s="3"/>
      <c r="T137" s="15"/>
      <c r="U137" s="25"/>
      <c r="V137" s="24"/>
      <c r="W137" s="15"/>
      <c r="X137" s="7"/>
      <c r="Y137" s="7"/>
      <c r="Z137" s="7"/>
      <c r="AA137" s="7"/>
      <c r="AB137" s="7"/>
      <c r="AC137" s="7"/>
      <c r="AD137" s="1"/>
      <c r="AE137" s="1"/>
    </row>
    <row r="138" spans="1:31" x14ac:dyDescent="0.25">
      <c r="A138" s="1" t="s">
        <v>3454</v>
      </c>
      <c r="B138" s="1" t="s">
        <v>3455</v>
      </c>
      <c r="C138" s="2">
        <v>44417</v>
      </c>
      <c r="D138" s="1" t="s">
        <v>3456</v>
      </c>
      <c r="E138" s="1" t="s">
        <v>3457</v>
      </c>
      <c r="F138" s="1">
        <v>3463</v>
      </c>
      <c r="G138" s="1" t="s">
        <v>3458</v>
      </c>
      <c r="H138" s="1" t="s">
        <v>3459</v>
      </c>
      <c r="I138" s="3">
        <v>1</v>
      </c>
      <c r="J138" s="3">
        <v>119.337768595041</v>
      </c>
      <c r="K138" s="14">
        <f t="shared" si="14"/>
        <v>144.39869999999959</v>
      </c>
      <c r="L138" s="17" t="s">
        <v>4051</v>
      </c>
      <c r="M138" s="29" t="s">
        <v>4051</v>
      </c>
      <c r="N138" s="29">
        <f>+K138*0.95</f>
        <v>137.1787649999996</v>
      </c>
      <c r="O138" s="29">
        <f>+N138-(N138*9.09/100)</f>
        <v>124.70921526149964</v>
      </c>
      <c r="P138" s="3">
        <f>+O138+O137+O136+O135+O134</f>
        <v>2544.3376218834987</v>
      </c>
      <c r="Q138" s="3">
        <v>110.745449256198</v>
      </c>
      <c r="R138" s="22">
        <f t="shared" si="16"/>
        <v>134.00199359999957</v>
      </c>
      <c r="S138" s="3">
        <f>+R138+R137+R136+R135+R134</f>
        <v>5031.9927715409931</v>
      </c>
      <c r="T138" s="15">
        <v>5031.9799999999996</v>
      </c>
      <c r="U138" s="25">
        <f t="shared" ref="U138:U200" si="17">+T138-S138</f>
        <v>-1.2771540993526287E-2</v>
      </c>
      <c r="V138" s="24">
        <v>0</v>
      </c>
      <c r="W138" s="15">
        <f>+VLOOKUP(F138,'[1]ventas (6)'!$1:$1048576,38,FALSE)</f>
        <v>16203017095</v>
      </c>
      <c r="X138" s="7"/>
      <c r="Y138" s="7"/>
      <c r="Z138" s="7"/>
      <c r="AA138" s="7"/>
      <c r="AB138" s="7"/>
      <c r="AC138" s="7"/>
      <c r="AD138" s="1"/>
      <c r="AE138" s="1"/>
    </row>
    <row r="139" spans="1:31" x14ac:dyDescent="0.25">
      <c r="A139" s="12" t="s">
        <v>3704</v>
      </c>
      <c r="B139" s="1" t="s">
        <v>3705</v>
      </c>
      <c r="C139" s="13">
        <v>44418</v>
      </c>
      <c r="D139" s="1" t="s">
        <v>3706</v>
      </c>
      <c r="E139" s="1" t="s">
        <v>3707</v>
      </c>
      <c r="F139" s="1"/>
      <c r="G139" s="1" t="s">
        <v>3708</v>
      </c>
      <c r="H139" s="12" t="s">
        <v>3709</v>
      </c>
      <c r="I139" s="14">
        <v>1</v>
      </c>
      <c r="J139" s="14">
        <v>210.30289999999999</v>
      </c>
      <c r="K139" s="14">
        <f t="shared" ref="K139:K145" si="18">+J139*1.21*I139</f>
        <v>254.46650899999997</v>
      </c>
      <c r="L139" s="17" t="s">
        <v>4051</v>
      </c>
      <c r="M139" s="17" t="s">
        <v>4051</v>
      </c>
      <c r="N139" s="17" t="s">
        <v>4051</v>
      </c>
      <c r="O139" s="17">
        <f>+K139</f>
        <v>254.46650899999997</v>
      </c>
      <c r="P139" s="14"/>
      <c r="Q139" s="14">
        <v>495.85776992479299</v>
      </c>
      <c r="R139" s="22">
        <f t="shared" si="16"/>
        <v>599.98790160899955</v>
      </c>
      <c r="S139" s="14"/>
      <c r="T139" s="15"/>
      <c r="U139" s="25"/>
      <c r="V139" s="24"/>
      <c r="W139" s="15"/>
      <c r="X139" s="15"/>
      <c r="Y139" s="15"/>
      <c r="Z139" s="15"/>
      <c r="AA139" s="15"/>
      <c r="AB139" s="15"/>
      <c r="AC139" s="15"/>
      <c r="AD139" s="12"/>
      <c r="AE139" s="12"/>
    </row>
    <row r="140" spans="1:31" s="16" customFormat="1" x14ac:dyDescent="0.25">
      <c r="A140" s="12" t="s">
        <v>3970</v>
      </c>
      <c r="B140" s="1" t="s">
        <v>3971</v>
      </c>
      <c r="C140" s="13">
        <v>44418</v>
      </c>
      <c r="D140" s="1" t="s">
        <v>3972</v>
      </c>
      <c r="E140" s="1" t="s">
        <v>3973</v>
      </c>
      <c r="F140" s="1">
        <v>3497</v>
      </c>
      <c r="G140" s="1" t="s">
        <v>3974</v>
      </c>
      <c r="H140" s="12" t="s">
        <v>3975</v>
      </c>
      <c r="I140" s="14">
        <v>1</v>
      </c>
      <c r="J140" s="14">
        <v>137.67339999999999</v>
      </c>
      <c r="K140" s="14">
        <f t="shared" si="18"/>
        <v>166.58481399999997</v>
      </c>
      <c r="L140" s="17" t="s">
        <v>4051</v>
      </c>
      <c r="M140" s="17" t="s">
        <v>4051</v>
      </c>
      <c r="N140" s="17" t="s">
        <v>4051</v>
      </c>
      <c r="O140" s="17">
        <f>+K140</f>
        <v>166.58481399999997</v>
      </c>
      <c r="P140" s="14">
        <f>+O140+O139</f>
        <v>421.05132299999991</v>
      </c>
      <c r="Q140" s="14">
        <v>330.56907682148699</v>
      </c>
      <c r="R140" s="22">
        <f t="shared" si="16"/>
        <v>399.98858295399924</v>
      </c>
      <c r="S140" s="14">
        <f>+R140+R139</f>
        <v>999.97648456299885</v>
      </c>
      <c r="T140" s="15">
        <v>999.98</v>
      </c>
      <c r="U140" s="25">
        <f t="shared" si="17"/>
        <v>3.5154370011696301E-3</v>
      </c>
      <c r="V140" s="24">
        <v>0</v>
      </c>
      <c r="W140" s="15">
        <f>+VLOOKUP(F140,'[1]ventas (6)'!$1:$1048576,38,FALSE)</f>
        <v>16316202174</v>
      </c>
      <c r="X140" s="15"/>
      <c r="Y140" s="15"/>
      <c r="Z140" s="15"/>
      <c r="AA140" s="15"/>
      <c r="AB140" s="15"/>
      <c r="AC140" s="15"/>
      <c r="AD140" s="12"/>
      <c r="AE140" s="12"/>
    </row>
    <row r="141" spans="1:31" s="16" customFormat="1" x14ac:dyDescent="0.25">
      <c r="A141" s="12" t="s">
        <v>688</v>
      </c>
      <c r="B141" s="1" t="s">
        <v>689</v>
      </c>
      <c r="C141" s="13">
        <v>44419</v>
      </c>
      <c r="D141" s="1" t="s">
        <v>690</v>
      </c>
      <c r="E141" s="1" t="s">
        <v>691</v>
      </c>
      <c r="F141" s="1"/>
      <c r="G141" s="1" t="s">
        <v>692</v>
      </c>
      <c r="H141" s="12" t="s">
        <v>693</v>
      </c>
      <c r="I141" s="14">
        <v>1</v>
      </c>
      <c r="J141" s="14">
        <v>109.714</v>
      </c>
      <c r="K141" s="14">
        <f t="shared" si="18"/>
        <v>132.75394</v>
      </c>
      <c r="L141" s="17" t="s">
        <v>4051</v>
      </c>
      <c r="M141" s="17" t="s">
        <v>4051</v>
      </c>
      <c r="N141" s="17" t="s">
        <v>4051</v>
      </c>
      <c r="O141" s="17">
        <f>+K141</f>
        <v>132.75394</v>
      </c>
      <c r="P141" s="14"/>
      <c r="Q141" s="14">
        <v>206.599357517356</v>
      </c>
      <c r="R141" s="22">
        <f t="shared" si="16"/>
        <v>249.98522259600074</v>
      </c>
      <c r="S141" s="14"/>
      <c r="T141" s="15"/>
      <c r="U141" s="25"/>
      <c r="V141" s="24"/>
      <c r="W141" s="15"/>
      <c r="X141" s="15"/>
      <c r="Y141" s="15"/>
      <c r="Z141" s="15"/>
      <c r="AA141" s="15"/>
      <c r="AB141" s="15"/>
      <c r="AC141" s="15"/>
      <c r="AD141" s="12"/>
      <c r="AE141" s="12"/>
    </row>
    <row r="142" spans="1:31" x14ac:dyDescent="0.25">
      <c r="A142" s="12" t="s">
        <v>1506</v>
      </c>
      <c r="B142" s="1" t="s">
        <v>1507</v>
      </c>
      <c r="C142" s="13">
        <v>44419</v>
      </c>
      <c r="D142" s="1" t="s">
        <v>1508</v>
      </c>
      <c r="E142" s="1" t="s">
        <v>1509</v>
      </c>
      <c r="F142" s="1"/>
      <c r="G142" s="1" t="s">
        <v>1510</v>
      </c>
      <c r="H142" s="12" t="s">
        <v>1511</v>
      </c>
      <c r="I142" s="14">
        <v>1</v>
      </c>
      <c r="J142" s="14">
        <v>57.926099999999998</v>
      </c>
      <c r="K142" s="14">
        <f t="shared" si="18"/>
        <v>70.090581</v>
      </c>
      <c r="L142" s="17" t="s">
        <v>4051</v>
      </c>
      <c r="M142" s="17" t="s">
        <v>4051</v>
      </c>
      <c r="N142" s="17" t="s">
        <v>4051</v>
      </c>
      <c r="O142" s="17">
        <f>+K142</f>
        <v>70.090581</v>
      </c>
      <c r="P142" s="14"/>
      <c r="Q142" s="14">
        <v>97.508768345454499</v>
      </c>
      <c r="R142" s="22">
        <f t="shared" si="16"/>
        <v>117.98560969799993</v>
      </c>
      <c r="S142" s="14"/>
      <c r="T142" s="15"/>
      <c r="U142" s="25"/>
      <c r="V142" s="24"/>
      <c r="W142" s="15"/>
      <c r="X142" s="15"/>
      <c r="Y142" s="15"/>
      <c r="Z142" s="15"/>
      <c r="AA142" s="15"/>
      <c r="AB142" s="15"/>
      <c r="AC142" s="15"/>
      <c r="AD142" s="12"/>
      <c r="AE142" s="12"/>
    </row>
    <row r="143" spans="1:31" s="16" customFormat="1" x14ac:dyDescent="0.25">
      <c r="A143" s="12" t="s">
        <v>1512</v>
      </c>
      <c r="B143" s="1" t="s">
        <v>1513</v>
      </c>
      <c r="C143" s="13">
        <v>44419</v>
      </c>
      <c r="D143" s="1" t="s">
        <v>1514</v>
      </c>
      <c r="E143" s="1" t="s">
        <v>1515</v>
      </c>
      <c r="F143" s="1"/>
      <c r="G143" s="1" t="s">
        <v>1516</v>
      </c>
      <c r="H143" s="12" t="s">
        <v>1517</v>
      </c>
      <c r="I143" s="14">
        <v>2</v>
      </c>
      <c r="J143" s="14">
        <v>57.926099999999998</v>
      </c>
      <c r="K143" s="14">
        <f t="shared" si="18"/>
        <v>140.181162</v>
      </c>
      <c r="L143" s="17" t="s">
        <v>4051</v>
      </c>
      <c r="M143" s="17" t="s">
        <v>4051</v>
      </c>
      <c r="N143" s="17" t="s">
        <v>4051</v>
      </c>
      <c r="O143" s="17">
        <f>+K143</f>
        <v>140.181162</v>
      </c>
      <c r="P143" s="14"/>
      <c r="Q143" s="14">
        <v>195.017536690909</v>
      </c>
      <c r="R143" s="22">
        <f t="shared" si="16"/>
        <v>235.97121939599987</v>
      </c>
      <c r="S143" s="14"/>
      <c r="T143" s="15"/>
      <c r="U143" s="25"/>
      <c r="V143" s="24"/>
      <c r="W143" s="15"/>
      <c r="X143" s="15"/>
      <c r="Y143" s="15"/>
      <c r="Z143" s="15"/>
      <c r="AA143" s="15"/>
      <c r="AB143" s="15"/>
      <c r="AC143" s="15"/>
      <c r="AD143" s="12"/>
      <c r="AE143" s="12"/>
    </row>
    <row r="144" spans="1:31" s="16" customFormat="1" x14ac:dyDescent="0.25">
      <c r="A144" s="1" t="s">
        <v>3442</v>
      </c>
      <c r="B144" s="1" t="s">
        <v>3443</v>
      </c>
      <c r="C144" s="2">
        <v>44419</v>
      </c>
      <c r="D144" s="1" t="s">
        <v>3444</v>
      </c>
      <c r="E144" s="1" t="s">
        <v>3445</v>
      </c>
      <c r="F144" s="1"/>
      <c r="G144" s="1" t="s">
        <v>3446</v>
      </c>
      <c r="H144" s="1" t="s">
        <v>3447</v>
      </c>
      <c r="I144" s="3">
        <v>2</v>
      </c>
      <c r="J144" s="3">
        <v>58.462809917355401</v>
      </c>
      <c r="K144" s="14">
        <f t="shared" si="18"/>
        <v>141.48000000000008</v>
      </c>
      <c r="L144" s="17" t="s">
        <v>4051</v>
      </c>
      <c r="M144" s="29" t="s">
        <v>4051</v>
      </c>
      <c r="N144" s="29">
        <f>+K144*0.95</f>
        <v>134.40600000000006</v>
      </c>
      <c r="O144" s="29">
        <f>+N144-(N144*9.09/100)</f>
        <v>122.18849460000006</v>
      </c>
      <c r="P144" s="3"/>
      <c r="Q144" s="3">
        <v>198.34677520661199</v>
      </c>
      <c r="R144" s="22">
        <f t="shared" si="16"/>
        <v>239.9995980000005</v>
      </c>
      <c r="S144" s="3"/>
      <c r="T144" s="15"/>
      <c r="U144" s="25"/>
      <c r="V144" s="24"/>
      <c r="W144" s="15"/>
      <c r="X144" s="7"/>
      <c r="Y144" s="7"/>
      <c r="Z144" s="7"/>
      <c r="AA144" s="7"/>
      <c r="AB144" s="7"/>
      <c r="AC144" s="7"/>
      <c r="AD144" s="1"/>
      <c r="AE144" s="1"/>
    </row>
    <row r="145" spans="1:31" s="16" customFormat="1" x14ac:dyDescent="0.25">
      <c r="A145" s="12" t="s">
        <v>3802</v>
      </c>
      <c r="B145" s="1" t="s">
        <v>3803</v>
      </c>
      <c r="C145" s="13">
        <v>44419</v>
      </c>
      <c r="D145" s="1" t="s">
        <v>3804</v>
      </c>
      <c r="E145" s="1" t="s">
        <v>3805</v>
      </c>
      <c r="F145" s="1">
        <v>3471</v>
      </c>
      <c r="G145" s="1" t="s">
        <v>3806</v>
      </c>
      <c r="H145" s="12" t="s">
        <v>3807</v>
      </c>
      <c r="I145" s="14">
        <v>1</v>
      </c>
      <c r="J145" s="14">
        <v>247.95</v>
      </c>
      <c r="K145" s="14">
        <f t="shared" si="18"/>
        <v>300.01949999999999</v>
      </c>
      <c r="L145" s="17" t="s">
        <v>4051</v>
      </c>
      <c r="M145" s="17" t="s">
        <v>4051</v>
      </c>
      <c r="N145" s="17" t="s">
        <v>4051</v>
      </c>
      <c r="O145" s="17">
        <f>+K145</f>
        <v>300.01949999999999</v>
      </c>
      <c r="P145" s="14">
        <f>+O145+O144+O143+O142+O141</f>
        <v>765.23367760000019</v>
      </c>
      <c r="Q145" s="14">
        <v>438.00373531239597</v>
      </c>
      <c r="R145" s="22">
        <f t="shared" si="16"/>
        <v>529.9845197279991</v>
      </c>
      <c r="S145" s="14">
        <f>+R145+R144+R143+R142+R141</f>
        <v>1373.9261694180002</v>
      </c>
      <c r="T145" s="15">
        <v>1373.95</v>
      </c>
      <c r="U145" s="25">
        <f t="shared" si="17"/>
        <v>2.383058199984589E-2</v>
      </c>
      <c r="V145" s="24">
        <v>0</v>
      </c>
      <c r="W145" s="15">
        <f>+VLOOKUP(F145,'[1]ventas (6)'!$1:$1048576,38,FALSE)</f>
        <v>16243206503</v>
      </c>
      <c r="X145" s="15"/>
      <c r="Y145" s="15"/>
      <c r="Z145" s="15"/>
      <c r="AA145" s="15"/>
      <c r="AB145" s="15"/>
      <c r="AC145" s="15"/>
      <c r="AD145" s="12"/>
      <c r="AE145" s="12"/>
    </row>
    <row r="146" spans="1:31" s="16" customFormat="1" x14ac:dyDescent="0.25">
      <c r="A146" s="1" t="s">
        <v>132</v>
      </c>
      <c r="B146" s="1" t="s">
        <v>133</v>
      </c>
      <c r="C146" s="2">
        <v>44419</v>
      </c>
      <c r="D146" s="1" t="s">
        <v>134</v>
      </c>
      <c r="E146" s="1" t="s">
        <v>135</v>
      </c>
      <c r="F146" s="1"/>
      <c r="G146" s="1" t="s">
        <v>136</v>
      </c>
      <c r="H146" s="1" t="s">
        <v>137</v>
      </c>
      <c r="I146" s="3">
        <v>-1</v>
      </c>
      <c r="J146" s="3">
        <v>277.50413223140498</v>
      </c>
      <c r="K146" s="14">
        <v>0</v>
      </c>
      <c r="L146" s="17" t="s">
        <v>4051</v>
      </c>
      <c r="M146" s="29" t="s">
        <v>4051</v>
      </c>
      <c r="N146" s="29" t="str">
        <f>+M146</f>
        <v>-</v>
      </c>
      <c r="O146" s="29" t="str">
        <f>+N146</f>
        <v>-</v>
      </c>
      <c r="P146" s="3"/>
      <c r="Q146" s="3">
        <v>-277.50413223140498</v>
      </c>
      <c r="R146" s="22">
        <f t="shared" si="16"/>
        <v>-335.78000000000003</v>
      </c>
      <c r="S146" s="3"/>
      <c r="T146" s="15"/>
      <c r="U146" s="25"/>
      <c r="V146" s="24"/>
      <c r="W146" s="15"/>
      <c r="X146" s="7"/>
      <c r="Y146" s="7"/>
      <c r="Z146" s="7"/>
      <c r="AA146" s="7"/>
      <c r="AB146" s="7"/>
      <c r="AC146" s="7"/>
      <c r="AD146" s="1" t="s">
        <v>138</v>
      </c>
      <c r="AE146" s="1" t="s">
        <v>139</v>
      </c>
    </row>
    <row r="147" spans="1:31" s="16" customFormat="1" x14ac:dyDescent="0.25">
      <c r="A147" s="1" t="s">
        <v>2696</v>
      </c>
      <c r="B147" s="1" t="s">
        <v>2697</v>
      </c>
      <c r="C147" s="2">
        <v>44419</v>
      </c>
      <c r="D147" s="1" t="s">
        <v>2698</v>
      </c>
      <c r="E147" s="1" t="s">
        <v>2699</v>
      </c>
      <c r="F147" s="1">
        <v>3474</v>
      </c>
      <c r="G147" s="1" t="s">
        <v>2700</v>
      </c>
      <c r="H147" s="1" t="s">
        <v>2701</v>
      </c>
      <c r="I147" s="3">
        <v>1</v>
      </c>
      <c r="J147" s="3">
        <v>1349</v>
      </c>
      <c r="K147" s="14">
        <f>+J147*1.21*I147</f>
        <v>1632.29</v>
      </c>
      <c r="L147" s="17" t="s">
        <v>4051</v>
      </c>
      <c r="M147" s="29" t="s">
        <v>4051</v>
      </c>
      <c r="N147" s="29">
        <f>+K147*0.95</f>
        <v>1550.6754999999998</v>
      </c>
      <c r="O147" s="29">
        <f>+N147-(N147*9.09/100)</f>
        <v>1409.7190970499998</v>
      </c>
      <c r="P147" s="3">
        <f>+O147</f>
        <v>1409.7190970499998</v>
      </c>
      <c r="Q147" s="3">
        <v>1850.0051100000001</v>
      </c>
      <c r="R147" s="22">
        <f t="shared" si="16"/>
        <v>2238.5061830999998</v>
      </c>
      <c r="S147" s="3">
        <f>+R147+R146</f>
        <v>1902.7261830999998</v>
      </c>
      <c r="T147" s="15">
        <v>1902.72</v>
      </c>
      <c r="U147" s="25">
        <f t="shared" si="17"/>
        <v>-6.1830999998164771E-3</v>
      </c>
      <c r="V147" s="24">
        <v>0</v>
      </c>
      <c r="W147" s="15">
        <f>+VLOOKUP(F147,'[1]ventas (6)'!$1:$1048576,38,FALSE)</f>
        <v>16249952569</v>
      </c>
      <c r="X147" s="7"/>
      <c r="Y147" s="7"/>
      <c r="Z147" s="7"/>
      <c r="AA147" s="7"/>
      <c r="AB147" s="7"/>
      <c r="AC147" s="7"/>
      <c r="AD147" s="1" t="s">
        <v>2702</v>
      </c>
      <c r="AE147" s="1" t="s">
        <v>2703</v>
      </c>
    </row>
    <row r="148" spans="1:31" s="16" customFormat="1" x14ac:dyDescent="0.25">
      <c r="A148" s="1" t="s">
        <v>2898</v>
      </c>
      <c r="B148" s="1" t="s">
        <v>2899</v>
      </c>
      <c r="C148" s="2">
        <v>44419</v>
      </c>
      <c r="D148" s="1" t="s">
        <v>2900</v>
      </c>
      <c r="E148" s="1" t="s">
        <v>2901</v>
      </c>
      <c r="F148" s="1"/>
      <c r="G148" s="1" t="s">
        <v>2902</v>
      </c>
      <c r="H148" s="1" t="s">
        <v>2903</v>
      </c>
      <c r="I148" s="3">
        <v>1</v>
      </c>
      <c r="J148" s="3">
        <v>1728.7241322314101</v>
      </c>
      <c r="K148" s="14">
        <f>+J148*1.21*I148</f>
        <v>2091.7562000000062</v>
      </c>
      <c r="L148" s="17">
        <f>+K148*0.6</f>
        <v>1255.0537200000038</v>
      </c>
      <c r="M148" s="29" t="s">
        <v>4051</v>
      </c>
      <c r="N148" s="29">
        <f>+L148*0.95</f>
        <v>1192.3010340000035</v>
      </c>
      <c r="O148" s="29">
        <f>+N148-(N148*9.09/100)</f>
        <v>1083.9208700094032</v>
      </c>
      <c r="P148" s="3"/>
      <c r="Q148" s="3">
        <v>1919.00479746612</v>
      </c>
      <c r="R148" s="22">
        <f t="shared" si="16"/>
        <v>2321.9958049340053</v>
      </c>
      <c r="S148" s="3"/>
      <c r="T148" s="15"/>
      <c r="U148" s="25"/>
      <c r="V148" s="24"/>
      <c r="W148" s="15"/>
      <c r="X148" s="7"/>
      <c r="Y148" s="7"/>
      <c r="Z148" s="7"/>
      <c r="AA148" s="7"/>
      <c r="AB148" s="7"/>
      <c r="AC148" s="7"/>
      <c r="AD148" s="1" t="s">
        <v>2904</v>
      </c>
      <c r="AE148" s="1" t="s">
        <v>2905</v>
      </c>
    </row>
    <row r="149" spans="1:31" s="16" customFormat="1" x14ac:dyDescent="0.25">
      <c r="A149" s="1" t="s">
        <v>188</v>
      </c>
      <c r="B149" s="1" t="s">
        <v>189</v>
      </c>
      <c r="C149" s="2">
        <v>44419</v>
      </c>
      <c r="D149" s="1" t="s">
        <v>190</v>
      </c>
      <c r="E149" s="1" t="s">
        <v>191</v>
      </c>
      <c r="F149" s="1"/>
      <c r="G149" s="1" t="s">
        <v>192</v>
      </c>
      <c r="H149" s="1" t="s">
        <v>193</v>
      </c>
      <c r="I149" s="3">
        <v>-1</v>
      </c>
      <c r="J149" s="3">
        <v>995.08256198347101</v>
      </c>
      <c r="K149" s="14">
        <v>0</v>
      </c>
      <c r="L149" s="17" t="s">
        <v>4051</v>
      </c>
      <c r="M149" s="29" t="s">
        <v>4051</v>
      </c>
      <c r="N149" s="29" t="str">
        <f>+M149</f>
        <v>-</v>
      </c>
      <c r="O149" s="29" t="str">
        <f>+N149</f>
        <v>-</v>
      </c>
      <c r="P149" s="3"/>
      <c r="Q149" s="3">
        <v>-995.08256198347101</v>
      </c>
      <c r="R149" s="22">
        <f t="shared" si="16"/>
        <v>-1204.0499</v>
      </c>
      <c r="S149" s="3"/>
      <c r="T149" s="15"/>
      <c r="U149" s="25"/>
      <c r="V149" s="24"/>
      <c r="W149" s="15"/>
      <c r="X149" s="7"/>
      <c r="Y149" s="7"/>
      <c r="Z149" s="7"/>
      <c r="AA149" s="7"/>
      <c r="AB149" s="7"/>
      <c r="AC149" s="7"/>
      <c r="AD149" s="1" t="s">
        <v>194</v>
      </c>
      <c r="AE149" s="1" t="s">
        <v>195</v>
      </c>
    </row>
    <row r="150" spans="1:31" s="16" customFormat="1" x14ac:dyDescent="0.25">
      <c r="A150" s="1" t="s">
        <v>2476</v>
      </c>
      <c r="B150" s="1" t="s">
        <v>2477</v>
      </c>
      <c r="C150" s="2">
        <v>44419</v>
      </c>
      <c r="D150" s="1" t="s">
        <v>2478</v>
      </c>
      <c r="E150" s="1" t="s">
        <v>2479</v>
      </c>
      <c r="F150" s="1"/>
      <c r="G150" s="1" t="s">
        <v>2480</v>
      </c>
      <c r="H150" s="1" t="s">
        <v>2481</v>
      </c>
      <c r="I150" s="3">
        <v>1</v>
      </c>
      <c r="J150" s="3">
        <v>664.06818181818198</v>
      </c>
      <c r="K150" s="14">
        <f>+J150*1.21*I150</f>
        <v>803.52250000000015</v>
      </c>
      <c r="L150" s="17" t="s">
        <v>4051</v>
      </c>
      <c r="M150" s="29">
        <f>+K150*0.85</f>
        <v>682.99412500000005</v>
      </c>
      <c r="N150" s="29">
        <f>+M150*0.95</f>
        <v>648.84441875000005</v>
      </c>
      <c r="O150" s="29">
        <f>+N150-(N150*9.09/100)</f>
        <v>589.86446108562507</v>
      </c>
      <c r="P150" s="3"/>
      <c r="Q150" s="3">
        <v>1228.1011327272699</v>
      </c>
      <c r="R150" s="22">
        <f t="shared" si="16"/>
        <v>1486.0023705999965</v>
      </c>
      <c r="S150" s="3"/>
      <c r="T150" s="15"/>
      <c r="U150" s="25"/>
      <c r="V150" s="24"/>
      <c r="W150" s="15"/>
      <c r="X150" s="7"/>
      <c r="Y150" s="7"/>
      <c r="Z150" s="7"/>
      <c r="AA150" s="7"/>
      <c r="AB150" s="7"/>
      <c r="AC150" s="7"/>
      <c r="AD150" s="1" t="s">
        <v>2482</v>
      </c>
      <c r="AE150" s="1" t="s">
        <v>2483</v>
      </c>
    </row>
    <row r="151" spans="1:31" s="16" customFormat="1" x14ac:dyDescent="0.25">
      <c r="A151" s="1" t="s">
        <v>2536</v>
      </c>
      <c r="B151" s="1" t="s">
        <v>2537</v>
      </c>
      <c r="C151" s="2">
        <v>44419</v>
      </c>
      <c r="D151" s="1" t="s">
        <v>2538</v>
      </c>
      <c r="E151" s="1" t="s">
        <v>2539</v>
      </c>
      <c r="F151" s="1"/>
      <c r="G151" s="1" t="s">
        <v>2540</v>
      </c>
      <c r="H151" s="1" t="s">
        <v>2541</v>
      </c>
      <c r="I151" s="3">
        <v>1</v>
      </c>
      <c r="J151" s="3">
        <v>479.641818181818</v>
      </c>
      <c r="K151" s="14">
        <f>+J151*1.21*I151</f>
        <v>580.36659999999972</v>
      </c>
      <c r="L151" s="17" t="s">
        <v>4051</v>
      </c>
      <c r="M151" s="29">
        <f>+K151*0.85</f>
        <v>493.31160999999975</v>
      </c>
      <c r="N151" s="29">
        <f>+M151*0.95</f>
        <v>468.64602949999971</v>
      </c>
      <c r="O151" s="29">
        <f>+N151-(N151*9.09/100)</f>
        <v>426.04610541844977</v>
      </c>
      <c r="P151" s="3"/>
      <c r="Q151" s="3">
        <v>886.77138629090905</v>
      </c>
      <c r="R151" s="22">
        <f t="shared" si="16"/>
        <v>1072.993377412</v>
      </c>
      <c r="S151" s="3"/>
      <c r="T151" s="15"/>
      <c r="U151" s="25"/>
      <c r="V151" s="24"/>
      <c r="W151" s="15"/>
      <c r="X151" s="7"/>
      <c r="Y151" s="7"/>
      <c r="Z151" s="7"/>
      <c r="AA151" s="7"/>
      <c r="AB151" s="7"/>
      <c r="AC151" s="7"/>
      <c r="AD151" s="1" t="s">
        <v>2542</v>
      </c>
      <c r="AE151" s="1" t="s">
        <v>2543</v>
      </c>
    </row>
    <row r="152" spans="1:31" s="16" customFormat="1" x14ac:dyDescent="0.25">
      <c r="A152" s="12" t="s">
        <v>2968</v>
      </c>
      <c r="B152" s="1" t="s">
        <v>2969</v>
      </c>
      <c r="C152" s="13">
        <v>44419</v>
      </c>
      <c r="D152" s="1" t="s">
        <v>2970</v>
      </c>
      <c r="E152" s="1" t="s">
        <v>2971</v>
      </c>
      <c r="F152" s="1">
        <v>3486</v>
      </c>
      <c r="G152" s="1" t="s">
        <v>2972</v>
      </c>
      <c r="H152" s="12" t="s">
        <v>2973</v>
      </c>
      <c r="I152" s="14">
        <v>2</v>
      </c>
      <c r="J152" s="14">
        <v>1054.614</v>
      </c>
      <c r="K152" s="14">
        <f>+J152*1.21*I152</f>
        <v>2552.16588</v>
      </c>
      <c r="L152" s="17" t="s">
        <v>4051</v>
      </c>
      <c r="M152" s="17" t="s">
        <v>4051</v>
      </c>
      <c r="N152" s="17" t="s">
        <v>4051</v>
      </c>
      <c r="O152" s="17">
        <f>+K152</f>
        <v>2552.16588</v>
      </c>
      <c r="P152" s="14">
        <f>+O152+O151+O150+O148</f>
        <v>4651.9973165134779</v>
      </c>
      <c r="Q152" s="14">
        <v>2600.0015841173599</v>
      </c>
      <c r="R152" s="22">
        <f t="shared" si="16"/>
        <v>3146.0019167820055</v>
      </c>
      <c r="S152" s="14">
        <f>+R152+R151+R150+R149+R148</f>
        <v>6822.9435697280078</v>
      </c>
      <c r="T152" s="15">
        <v>6822.94</v>
      </c>
      <c r="U152" s="25">
        <f t="shared" si="17"/>
        <v>-3.569728008187667E-3</v>
      </c>
      <c r="V152" s="24">
        <v>0</v>
      </c>
      <c r="W152" s="15">
        <f>+VLOOKUP(F152,'[1]ventas (6)'!$1:$1048576,38,FALSE)</f>
        <v>16284410295</v>
      </c>
      <c r="X152" s="15"/>
      <c r="Y152" s="15"/>
      <c r="Z152" s="15"/>
      <c r="AA152" s="15"/>
      <c r="AB152" s="15"/>
      <c r="AC152" s="15"/>
      <c r="AD152" s="12" t="s">
        <v>2974</v>
      </c>
      <c r="AE152" s="12" t="s">
        <v>2975</v>
      </c>
    </row>
    <row r="153" spans="1:31" s="16" customFormat="1" x14ac:dyDescent="0.25">
      <c r="A153" s="1" t="s">
        <v>908</v>
      </c>
      <c r="B153" s="1" t="s">
        <v>909</v>
      </c>
      <c r="C153" s="2">
        <v>44419</v>
      </c>
      <c r="D153" s="1" t="s">
        <v>910</v>
      </c>
      <c r="E153" s="1" t="s">
        <v>911</v>
      </c>
      <c r="F153" s="1"/>
      <c r="G153" s="1" t="s">
        <v>912</v>
      </c>
      <c r="H153" s="1" t="s">
        <v>913</v>
      </c>
      <c r="I153" s="3">
        <v>2</v>
      </c>
      <c r="J153" s="3">
        <v>540.07438016528897</v>
      </c>
      <c r="K153" s="14">
        <f>+J153*1.21*I153</f>
        <v>1306.9799999999993</v>
      </c>
      <c r="L153" s="17">
        <f>+K153*0.8</f>
        <v>1045.5839999999996</v>
      </c>
      <c r="M153" s="29" t="s">
        <v>4051</v>
      </c>
      <c r="N153" s="29">
        <f>+L153*0.95</f>
        <v>993.30479999999955</v>
      </c>
      <c r="O153" s="29">
        <f>+N153-(N153*9.09/100)</f>
        <v>903.01339367999958</v>
      </c>
      <c r="P153" s="3"/>
      <c r="Q153" s="3">
        <v>1527.2763396694199</v>
      </c>
      <c r="R153" s="22">
        <f t="shared" si="16"/>
        <v>1848.0043709999982</v>
      </c>
      <c r="S153" s="3"/>
      <c r="T153" s="15"/>
      <c r="U153" s="25"/>
      <c r="V153" s="24"/>
      <c r="W153" s="15"/>
      <c r="X153" s="7"/>
      <c r="Y153" s="7"/>
      <c r="Z153" s="7"/>
      <c r="AA153" s="7"/>
      <c r="AB153" s="7"/>
      <c r="AC153" s="7"/>
      <c r="AD153" s="1" t="s">
        <v>914</v>
      </c>
      <c r="AE153" s="1" t="s">
        <v>915</v>
      </c>
    </row>
    <row r="154" spans="1:31" s="16" customFormat="1" x14ac:dyDescent="0.25">
      <c r="A154" s="1" t="s">
        <v>196</v>
      </c>
      <c r="B154" s="1" t="s">
        <v>197</v>
      </c>
      <c r="C154" s="2">
        <v>44419</v>
      </c>
      <c r="D154" s="1" t="s">
        <v>198</v>
      </c>
      <c r="E154" s="1" t="s">
        <v>199</v>
      </c>
      <c r="F154" s="1">
        <v>3487</v>
      </c>
      <c r="G154" s="1" t="s">
        <v>200</v>
      </c>
      <c r="H154" s="1" t="s">
        <v>201</v>
      </c>
      <c r="I154" s="3">
        <v>-1</v>
      </c>
      <c r="J154" s="3">
        <v>229.09090909090901</v>
      </c>
      <c r="K154" s="14">
        <v>0</v>
      </c>
      <c r="L154" s="17" t="s">
        <v>4051</v>
      </c>
      <c r="M154" s="29" t="s">
        <v>4051</v>
      </c>
      <c r="N154" s="29" t="str">
        <f>+M154</f>
        <v>-</v>
      </c>
      <c r="O154" s="29" t="str">
        <f>+N154</f>
        <v>-</v>
      </c>
      <c r="P154" s="3">
        <f>+O153</f>
        <v>903.01339367999958</v>
      </c>
      <c r="Q154" s="3">
        <v>-229.09090909090901</v>
      </c>
      <c r="R154" s="22">
        <f t="shared" si="16"/>
        <v>-277.19999999999987</v>
      </c>
      <c r="S154" s="3">
        <f>+R153+R154</f>
        <v>1570.8043709999984</v>
      </c>
      <c r="T154" s="15">
        <v>1570.8</v>
      </c>
      <c r="U154" s="25">
        <f t="shared" si="17"/>
        <v>-4.3709999984002934E-3</v>
      </c>
      <c r="V154" s="24">
        <v>0</v>
      </c>
      <c r="W154" s="15">
        <f>+VLOOKUP(F154,'[1]ventas (6)'!$1:$1048576,38,FALSE)</f>
        <v>3073902851</v>
      </c>
      <c r="X154" s="7"/>
      <c r="Y154" s="7"/>
      <c r="Z154" s="7"/>
      <c r="AA154" s="7"/>
      <c r="AB154" s="7"/>
      <c r="AC154" s="7"/>
      <c r="AD154" s="1" t="s">
        <v>202</v>
      </c>
      <c r="AE154" s="1" t="s">
        <v>203</v>
      </c>
    </row>
    <row r="155" spans="1:31" s="16" customFormat="1" x14ac:dyDescent="0.25">
      <c r="A155" s="12" t="s">
        <v>536</v>
      </c>
      <c r="B155" s="1" t="s">
        <v>537</v>
      </c>
      <c r="C155" s="13">
        <v>44419</v>
      </c>
      <c r="D155" s="1" t="s">
        <v>538</v>
      </c>
      <c r="E155" s="1" t="s">
        <v>539</v>
      </c>
      <c r="F155" s="1"/>
      <c r="G155" s="1" t="s">
        <v>540</v>
      </c>
      <c r="H155" s="12" t="s">
        <v>541</v>
      </c>
      <c r="I155" s="14">
        <v>1</v>
      </c>
      <c r="J155" s="14">
        <v>785.17499999999995</v>
      </c>
      <c r="K155" s="14">
        <f>+J155*1.21*I155</f>
        <v>950.06174999999996</v>
      </c>
      <c r="L155" s="17" t="s">
        <v>4051</v>
      </c>
      <c r="M155" s="17" t="s">
        <v>4051</v>
      </c>
      <c r="N155" s="17" t="s">
        <v>4051</v>
      </c>
      <c r="O155" s="17">
        <f>+K155</f>
        <v>950.06174999999996</v>
      </c>
      <c r="P155" s="14"/>
      <c r="Q155" s="14">
        <v>1454.5512319214899</v>
      </c>
      <c r="R155" s="22">
        <f t="shared" si="16"/>
        <v>1760.0069906250028</v>
      </c>
      <c r="S155" s="14"/>
      <c r="T155" s="15"/>
      <c r="U155" s="25"/>
      <c r="V155" s="24"/>
      <c r="W155" s="15"/>
      <c r="X155" s="15"/>
      <c r="Y155" s="15"/>
      <c r="Z155" s="15"/>
      <c r="AA155" s="15"/>
      <c r="AB155" s="15"/>
      <c r="AC155" s="15"/>
      <c r="AD155" s="12" t="s">
        <v>542</v>
      </c>
      <c r="AE155" s="12" t="s">
        <v>543</v>
      </c>
    </row>
    <row r="156" spans="1:31" s="16" customFormat="1" x14ac:dyDescent="0.25">
      <c r="A156" s="1" t="s">
        <v>2410</v>
      </c>
      <c r="B156" s="1" t="s">
        <v>2411</v>
      </c>
      <c r="C156" s="2">
        <v>44419</v>
      </c>
      <c r="D156" s="1" t="s">
        <v>2412</v>
      </c>
      <c r="E156" s="1" t="s">
        <v>2413</v>
      </c>
      <c r="F156" s="1"/>
      <c r="G156" s="1" t="s">
        <v>2414</v>
      </c>
      <c r="H156" s="1" t="s">
        <v>2415</v>
      </c>
      <c r="I156" s="3">
        <v>1</v>
      </c>
      <c r="J156" s="3">
        <v>162.72033057851201</v>
      </c>
      <c r="K156" s="14">
        <f>+J156*1.21*I156</f>
        <v>196.89159999999953</v>
      </c>
      <c r="L156" s="17">
        <f>+K156*0.65</f>
        <v>127.9795399999997</v>
      </c>
      <c r="M156" s="29">
        <f>+L156*0.85</f>
        <v>108.78260899999974</v>
      </c>
      <c r="N156" s="29">
        <f>+M156*0.95</f>
        <v>103.34347854999974</v>
      </c>
      <c r="O156" s="29">
        <f>+N156-(N156*9.09/100)</f>
        <v>93.949556349804766</v>
      </c>
      <c r="P156" s="3"/>
      <c r="Q156" s="3">
        <v>206.60437653223099</v>
      </c>
      <c r="R156" s="22">
        <f t="shared" si="16"/>
        <v>249.99129560399948</v>
      </c>
      <c r="S156" s="3"/>
      <c r="T156" s="15"/>
      <c r="U156" s="25"/>
      <c r="V156" s="24"/>
      <c r="W156" s="15"/>
      <c r="X156" s="7"/>
      <c r="Y156" s="7"/>
      <c r="Z156" s="7"/>
      <c r="AA156" s="7"/>
      <c r="AB156" s="7"/>
      <c r="AC156" s="7"/>
      <c r="AD156" s="1" t="s">
        <v>2416</v>
      </c>
      <c r="AE156" s="1" t="s">
        <v>2417</v>
      </c>
    </row>
    <row r="157" spans="1:31" s="16" customFormat="1" x14ac:dyDescent="0.25">
      <c r="A157" s="1" t="s">
        <v>156</v>
      </c>
      <c r="B157" s="1" t="s">
        <v>157</v>
      </c>
      <c r="C157" s="2">
        <v>44419</v>
      </c>
      <c r="D157" s="1" t="s">
        <v>158</v>
      </c>
      <c r="E157" s="1" t="s">
        <v>159</v>
      </c>
      <c r="F157" s="1">
        <v>3478</v>
      </c>
      <c r="G157" s="1" t="s">
        <v>160</v>
      </c>
      <c r="H157" s="1" t="s">
        <v>161</v>
      </c>
      <c r="I157" s="3">
        <v>-1</v>
      </c>
      <c r="J157" s="3">
        <v>249.17363636363601</v>
      </c>
      <c r="K157" s="14">
        <v>0</v>
      </c>
      <c r="L157" s="17" t="s">
        <v>4051</v>
      </c>
      <c r="M157" s="29" t="s">
        <v>4051</v>
      </c>
      <c r="N157" s="29" t="str">
        <f>+M157</f>
        <v>-</v>
      </c>
      <c r="O157" s="29" t="str">
        <f>+N157</f>
        <v>-</v>
      </c>
      <c r="P157" s="3">
        <f>+O156+O155</f>
        <v>1044.0113063498047</v>
      </c>
      <c r="Q157" s="3">
        <v>-249.17363636363601</v>
      </c>
      <c r="R157" s="22">
        <f t="shared" si="16"/>
        <v>-301.50009999999958</v>
      </c>
      <c r="S157" s="3">
        <f>+R157+R156+R155</f>
        <v>1708.4981862290026</v>
      </c>
      <c r="T157" s="15">
        <v>1708.49</v>
      </c>
      <c r="U157" s="25">
        <f t="shared" si="17"/>
        <v>-8.1862290026037954E-3</v>
      </c>
      <c r="V157" s="24">
        <v>0</v>
      </c>
      <c r="W157" s="15">
        <f>+VLOOKUP(F157,'[1]ventas (6)'!$1:$1048576,38,FALSE)</f>
        <v>3071003800</v>
      </c>
      <c r="X157" s="7"/>
      <c r="Y157" s="7"/>
      <c r="Z157" s="7"/>
      <c r="AA157" s="7"/>
      <c r="AB157" s="7"/>
      <c r="AC157" s="7"/>
      <c r="AD157" s="1" t="s">
        <v>162</v>
      </c>
      <c r="AE157" s="1" t="s">
        <v>163</v>
      </c>
    </row>
    <row r="158" spans="1:31" s="16" customFormat="1" x14ac:dyDescent="0.25">
      <c r="A158" s="1" t="s">
        <v>148</v>
      </c>
      <c r="B158" s="1" t="s">
        <v>149</v>
      </c>
      <c r="C158" s="2">
        <v>44419</v>
      </c>
      <c r="D158" s="1" t="s">
        <v>150</v>
      </c>
      <c r="E158" s="1" t="s">
        <v>151</v>
      </c>
      <c r="F158" s="1"/>
      <c r="G158" s="1" t="s">
        <v>152</v>
      </c>
      <c r="H158" s="1" t="s">
        <v>153</v>
      </c>
      <c r="I158" s="3">
        <v>-1</v>
      </c>
      <c r="J158" s="3">
        <v>185.95041322314</v>
      </c>
      <c r="K158" s="14">
        <v>0</v>
      </c>
      <c r="L158" s="17" t="s">
        <v>4051</v>
      </c>
      <c r="M158" s="29" t="s">
        <v>4051</v>
      </c>
      <c r="N158" s="29" t="str">
        <f>+M158</f>
        <v>-</v>
      </c>
      <c r="O158" s="29" t="str">
        <f>+N158</f>
        <v>-</v>
      </c>
      <c r="P158" s="3"/>
      <c r="Q158" s="3">
        <v>-185.95041322314</v>
      </c>
      <c r="R158" s="22">
        <f t="shared" si="16"/>
        <v>-224.9999999999994</v>
      </c>
      <c r="S158" s="3"/>
      <c r="T158" s="15"/>
      <c r="U158" s="25"/>
      <c r="V158" s="24"/>
      <c r="W158" s="15"/>
      <c r="X158" s="7"/>
      <c r="Y158" s="7"/>
      <c r="Z158" s="7"/>
      <c r="AA158" s="7"/>
      <c r="AB158" s="7"/>
      <c r="AC158" s="7"/>
      <c r="AD158" s="1" t="s">
        <v>154</v>
      </c>
      <c r="AE158" s="1" t="s">
        <v>155</v>
      </c>
    </row>
    <row r="159" spans="1:31" s="16" customFormat="1" x14ac:dyDescent="0.25">
      <c r="A159" s="12" t="s">
        <v>1058</v>
      </c>
      <c r="B159" s="1" t="s">
        <v>1059</v>
      </c>
      <c r="C159" s="13">
        <v>44419</v>
      </c>
      <c r="D159" s="1" t="s">
        <v>1060</v>
      </c>
      <c r="E159" s="1" t="s">
        <v>1061</v>
      </c>
      <c r="F159" s="1"/>
      <c r="G159" s="1" t="s">
        <v>1062</v>
      </c>
      <c r="H159" s="12" t="s">
        <v>1063</v>
      </c>
      <c r="I159" s="14">
        <v>1</v>
      </c>
      <c r="J159" s="14">
        <v>365.31630000000001</v>
      </c>
      <c r="K159" s="14">
        <f>+J159*1.21*I159</f>
        <v>442.03272299999998</v>
      </c>
      <c r="L159" s="17" t="s">
        <v>4051</v>
      </c>
      <c r="M159" s="17" t="s">
        <v>4051</v>
      </c>
      <c r="N159" s="17" t="s">
        <v>4051</v>
      </c>
      <c r="O159" s="17">
        <f>+K159</f>
        <v>442.03272299999998</v>
      </c>
      <c r="P159" s="14"/>
      <c r="Q159" s="14">
        <v>743.79572235371904</v>
      </c>
      <c r="R159" s="22">
        <f t="shared" si="16"/>
        <v>899.99282404799999</v>
      </c>
      <c r="S159" s="14"/>
      <c r="T159" s="15"/>
      <c r="U159" s="25"/>
      <c r="V159" s="24"/>
      <c r="W159" s="15"/>
      <c r="X159" s="15"/>
      <c r="Y159" s="15"/>
      <c r="Z159" s="15"/>
      <c r="AA159" s="15"/>
      <c r="AB159" s="15"/>
      <c r="AC159" s="15"/>
      <c r="AD159" s="12" t="s">
        <v>1064</v>
      </c>
      <c r="AE159" s="12" t="s">
        <v>1065</v>
      </c>
    </row>
    <row r="160" spans="1:31" s="16" customFormat="1" x14ac:dyDescent="0.25">
      <c r="A160" s="12" t="s">
        <v>1820</v>
      </c>
      <c r="B160" s="1" t="s">
        <v>1821</v>
      </c>
      <c r="C160" s="13">
        <v>44419</v>
      </c>
      <c r="D160" s="1" t="s">
        <v>1822</v>
      </c>
      <c r="E160" s="1" t="s">
        <v>1823</v>
      </c>
      <c r="F160" s="1">
        <v>3477</v>
      </c>
      <c r="G160" s="1" t="s">
        <v>1824</v>
      </c>
      <c r="H160" s="12" t="s">
        <v>1825</v>
      </c>
      <c r="I160" s="14">
        <v>1</v>
      </c>
      <c r="J160" s="14">
        <v>287.57580000000002</v>
      </c>
      <c r="K160" s="14">
        <f>+J160*1.21*I160</f>
        <v>347.96671800000001</v>
      </c>
      <c r="L160" s="17" t="s">
        <v>4051</v>
      </c>
      <c r="M160" s="17" t="s">
        <v>4051</v>
      </c>
      <c r="N160" s="17" t="s">
        <v>4051</v>
      </c>
      <c r="O160" s="17">
        <f>+K160</f>
        <v>347.96671800000001</v>
      </c>
      <c r="P160" s="14">
        <f>+O160+O159</f>
        <v>789.99944099999993</v>
      </c>
      <c r="Q160" s="14">
        <v>495.86122227438</v>
      </c>
      <c r="R160" s="22">
        <f t="shared" si="16"/>
        <v>599.99207895199982</v>
      </c>
      <c r="S160" s="14">
        <f>+R160+R159+R158</f>
        <v>1274.9849030000005</v>
      </c>
      <c r="T160" s="15">
        <v>1274.98</v>
      </c>
      <c r="U160" s="25">
        <f t="shared" si="17"/>
        <v>-4.9030000004677277E-3</v>
      </c>
      <c r="V160" s="24">
        <v>0</v>
      </c>
      <c r="W160" s="15">
        <f>+VLOOKUP(F160,'[1]ventas (6)'!$1:$1048576,38,FALSE)</f>
        <v>16270469818</v>
      </c>
      <c r="X160" s="15"/>
      <c r="Y160" s="15"/>
      <c r="Z160" s="15"/>
      <c r="AA160" s="15"/>
      <c r="AB160" s="15"/>
      <c r="AC160" s="15"/>
      <c r="AD160" s="12" t="s">
        <v>1826</v>
      </c>
      <c r="AE160" s="12" t="s">
        <v>1827</v>
      </c>
    </row>
    <row r="161" spans="1:31" s="16" customFormat="1" x14ac:dyDescent="0.25">
      <c r="A161" s="12" t="s">
        <v>528</v>
      </c>
      <c r="B161" s="1" t="s">
        <v>529</v>
      </c>
      <c r="C161" s="13">
        <v>44419</v>
      </c>
      <c r="D161" s="1" t="s">
        <v>530</v>
      </c>
      <c r="E161" s="1" t="s">
        <v>531</v>
      </c>
      <c r="F161" s="1"/>
      <c r="G161" s="1" t="s">
        <v>532</v>
      </c>
      <c r="H161" s="12" t="s">
        <v>533</v>
      </c>
      <c r="I161" s="14">
        <v>1</v>
      </c>
      <c r="J161" s="14">
        <v>785.17499999999995</v>
      </c>
      <c r="K161" s="14">
        <f>+J161*1.21*I161</f>
        <v>950.06174999999996</v>
      </c>
      <c r="L161" s="17" t="s">
        <v>4051</v>
      </c>
      <c r="M161" s="17" t="s">
        <v>4051</v>
      </c>
      <c r="N161" s="17" t="s">
        <v>4051</v>
      </c>
      <c r="O161" s="17">
        <f>+K161</f>
        <v>950.06174999999996</v>
      </c>
      <c r="P161" s="14"/>
      <c r="Q161" s="14">
        <v>1454.5512319214899</v>
      </c>
      <c r="R161" s="22">
        <f t="shared" si="16"/>
        <v>1760.0069906250028</v>
      </c>
      <c r="S161" s="14"/>
      <c r="T161" s="15"/>
      <c r="U161" s="25"/>
      <c r="V161" s="24"/>
      <c r="W161" s="15"/>
      <c r="X161" s="15"/>
      <c r="Y161" s="15"/>
      <c r="Z161" s="15"/>
      <c r="AA161" s="15"/>
      <c r="AB161" s="15"/>
      <c r="AC161" s="15"/>
      <c r="AD161" s="12" t="s">
        <v>534</v>
      </c>
      <c r="AE161" s="12" t="s">
        <v>535</v>
      </c>
    </row>
    <row r="162" spans="1:31" s="16" customFormat="1" x14ac:dyDescent="0.25">
      <c r="A162" s="1" t="s">
        <v>140</v>
      </c>
      <c r="B162" s="1" t="s">
        <v>141</v>
      </c>
      <c r="C162" s="2">
        <v>44419</v>
      </c>
      <c r="D162" s="1" t="s">
        <v>142</v>
      </c>
      <c r="E162" s="1" t="s">
        <v>143</v>
      </c>
      <c r="F162" s="1"/>
      <c r="G162" s="1" t="s">
        <v>144</v>
      </c>
      <c r="H162" s="1" t="s">
        <v>145</v>
      </c>
      <c r="I162" s="3">
        <v>-1</v>
      </c>
      <c r="J162" s="3">
        <v>234.925619834711</v>
      </c>
      <c r="K162" s="14">
        <v>0</v>
      </c>
      <c r="L162" s="17" t="s">
        <v>4051</v>
      </c>
      <c r="M162" s="29" t="s">
        <v>4051</v>
      </c>
      <c r="N162" s="29" t="str">
        <f>+M162</f>
        <v>-</v>
      </c>
      <c r="O162" s="29" t="str">
        <f>+N162</f>
        <v>-</v>
      </c>
      <c r="P162" s="3"/>
      <c r="Q162" s="3">
        <v>-234.925619834711</v>
      </c>
      <c r="R162" s="22">
        <f t="shared" si="16"/>
        <v>-284.26000000000028</v>
      </c>
      <c r="S162" s="3"/>
      <c r="T162" s="15"/>
      <c r="U162" s="25"/>
      <c r="V162" s="24"/>
      <c r="W162" s="15"/>
      <c r="X162" s="7"/>
      <c r="Y162" s="7"/>
      <c r="Z162" s="7"/>
      <c r="AA162" s="7"/>
      <c r="AB162" s="7"/>
      <c r="AC162" s="7"/>
      <c r="AD162" s="1" t="s">
        <v>146</v>
      </c>
      <c r="AE162" s="1" t="s">
        <v>147</v>
      </c>
    </row>
    <row r="163" spans="1:31" s="16" customFormat="1" x14ac:dyDescent="0.25">
      <c r="A163" s="1" t="s">
        <v>3136</v>
      </c>
      <c r="B163" s="1" t="s">
        <v>3137</v>
      </c>
      <c r="C163" s="2">
        <v>44419</v>
      </c>
      <c r="D163" s="1" t="s">
        <v>3138</v>
      </c>
      <c r="E163" s="1" t="s">
        <v>3139</v>
      </c>
      <c r="F163" s="1"/>
      <c r="G163" s="1" t="s">
        <v>3140</v>
      </c>
      <c r="H163" s="1" t="s">
        <v>3141</v>
      </c>
      <c r="I163" s="3">
        <v>1</v>
      </c>
      <c r="J163" s="3">
        <v>60.339504132231397</v>
      </c>
      <c r="K163" s="14">
        <f t="shared" ref="K163:K168" si="19">+J163*1.21*I163</f>
        <v>73.010799999999989</v>
      </c>
      <c r="L163" s="17" t="s">
        <v>4051</v>
      </c>
      <c r="M163" s="29" t="s">
        <v>4051</v>
      </c>
      <c r="N163" s="29">
        <f>+K163*0.95</f>
        <v>69.360259999999982</v>
      </c>
      <c r="O163" s="29">
        <f>+N163-(N163*9.09/100)</f>
        <v>63.055412365999985</v>
      </c>
      <c r="P163" s="3"/>
      <c r="Q163" s="3">
        <v>111.629289434711</v>
      </c>
      <c r="R163" s="22">
        <f t="shared" si="16"/>
        <v>135.0714402160003</v>
      </c>
      <c r="S163" s="3"/>
      <c r="T163" s="15"/>
      <c r="U163" s="25"/>
      <c r="V163" s="24"/>
      <c r="W163" s="15"/>
      <c r="X163" s="7"/>
      <c r="Y163" s="7"/>
      <c r="Z163" s="7"/>
      <c r="AA163" s="7"/>
      <c r="AB163" s="7"/>
      <c r="AC163" s="7"/>
      <c r="AD163" s="1" t="s">
        <v>3142</v>
      </c>
      <c r="AE163" s="1" t="s">
        <v>3143</v>
      </c>
    </row>
    <row r="164" spans="1:31" s="16" customFormat="1" x14ac:dyDescent="0.25">
      <c r="A164" s="1" t="s">
        <v>3466</v>
      </c>
      <c r="B164" s="1" t="s">
        <v>3467</v>
      </c>
      <c r="C164" s="2">
        <v>44419</v>
      </c>
      <c r="D164" s="1" t="s">
        <v>3468</v>
      </c>
      <c r="E164" s="1" t="s">
        <v>3469</v>
      </c>
      <c r="F164" s="1"/>
      <c r="G164" s="1" t="s">
        <v>3470</v>
      </c>
      <c r="H164" s="1" t="s">
        <v>3471</v>
      </c>
      <c r="I164" s="3">
        <v>1</v>
      </c>
      <c r="J164" s="3">
        <v>40.1851239669422</v>
      </c>
      <c r="K164" s="14">
        <f t="shared" si="19"/>
        <v>48.624000000000059</v>
      </c>
      <c r="L164" s="17" t="s">
        <v>4051</v>
      </c>
      <c r="M164" s="29" t="s">
        <v>4051</v>
      </c>
      <c r="N164" s="29">
        <f>+K164*0.95</f>
        <v>46.192800000000055</v>
      </c>
      <c r="O164" s="29">
        <f>+N164-(N164*9.09/100)</f>
        <v>41.993874480000052</v>
      </c>
      <c r="P164" s="3"/>
      <c r="Q164" s="3">
        <v>66.121004826446395</v>
      </c>
      <c r="R164" s="22">
        <f t="shared" si="16"/>
        <v>80.00641584000013</v>
      </c>
      <c r="S164" s="3"/>
      <c r="T164" s="15"/>
      <c r="U164" s="25"/>
      <c r="V164" s="24"/>
      <c r="W164" s="15"/>
      <c r="X164" s="7"/>
      <c r="Y164" s="7"/>
      <c r="Z164" s="7"/>
      <c r="AA164" s="7"/>
      <c r="AB164" s="7"/>
      <c r="AC164" s="7"/>
      <c r="AD164" s="1" t="s">
        <v>3472</v>
      </c>
      <c r="AE164" s="1" t="s">
        <v>3473</v>
      </c>
    </row>
    <row r="165" spans="1:31" s="16" customFormat="1" x14ac:dyDescent="0.25">
      <c r="A165" s="1" t="s">
        <v>3518</v>
      </c>
      <c r="B165" s="1" t="s">
        <v>3519</v>
      </c>
      <c r="C165" s="2">
        <v>44419</v>
      </c>
      <c r="D165" s="1" t="s">
        <v>3520</v>
      </c>
      <c r="E165" s="1" t="s">
        <v>3521</v>
      </c>
      <c r="F165" s="1">
        <v>3476</v>
      </c>
      <c r="G165" s="1" t="s">
        <v>3522</v>
      </c>
      <c r="H165" s="1" t="s">
        <v>3523</v>
      </c>
      <c r="I165" s="3">
        <v>1</v>
      </c>
      <c r="J165" s="3">
        <v>40.185041322314</v>
      </c>
      <c r="K165" s="14">
        <f t="shared" si="19"/>
        <v>48.623899999999935</v>
      </c>
      <c r="L165" s="17" t="s">
        <v>4051</v>
      </c>
      <c r="M165" s="29" t="s">
        <v>4051</v>
      </c>
      <c r="N165" s="29">
        <f>+K165*0.95</f>
        <v>46.192704999999933</v>
      </c>
      <c r="O165" s="29">
        <f>+N165-(N165*9.09/100)</f>
        <v>41.993788115499939</v>
      </c>
      <c r="P165" s="3">
        <f>+O165+O164+O163+O161</f>
        <v>1097.1048249614998</v>
      </c>
      <c r="Q165" s="3">
        <v>66.120868842148695</v>
      </c>
      <c r="R165" s="22">
        <f t="shared" si="16"/>
        <v>80.006251298999914</v>
      </c>
      <c r="S165" s="3">
        <f>+R165+R164+R163+R162+R161</f>
        <v>1770.8310979800028</v>
      </c>
      <c r="T165" s="15">
        <v>1770.81</v>
      </c>
      <c r="U165" s="25">
        <f t="shared" si="17"/>
        <v>-2.1097980002878103E-2</v>
      </c>
      <c r="V165" s="24">
        <v>0</v>
      </c>
      <c r="W165" s="15">
        <f>+VLOOKUP(F165,'[1]ventas (6)'!$1:$1048576,38,FALSE)</f>
        <v>3068132541</v>
      </c>
      <c r="X165" s="7"/>
      <c r="Y165" s="7"/>
      <c r="Z165" s="7"/>
      <c r="AA165" s="7"/>
      <c r="AB165" s="7"/>
      <c r="AC165" s="7"/>
      <c r="AD165" s="1" t="s">
        <v>3524</v>
      </c>
      <c r="AE165" s="1" t="s">
        <v>3525</v>
      </c>
    </row>
    <row r="166" spans="1:31" x14ac:dyDescent="0.25">
      <c r="A166" s="12" t="s">
        <v>1176</v>
      </c>
      <c r="B166" s="1" t="s">
        <v>1177</v>
      </c>
      <c r="C166" s="13">
        <v>44419</v>
      </c>
      <c r="D166" s="1" t="s">
        <v>1178</v>
      </c>
      <c r="E166" s="1" t="s">
        <v>1179</v>
      </c>
      <c r="F166" s="1"/>
      <c r="G166" s="1" t="s">
        <v>1180</v>
      </c>
      <c r="H166" s="12" t="s">
        <v>1181</v>
      </c>
      <c r="I166" s="14">
        <v>2</v>
      </c>
      <c r="J166" s="14">
        <v>206.625</v>
      </c>
      <c r="K166" s="14">
        <f t="shared" si="19"/>
        <v>500.03249999999997</v>
      </c>
      <c r="L166" s="17" t="s">
        <v>4051</v>
      </c>
      <c r="M166" s="17" t="s">
        <v>4051</v>
      </c>
      <c r="N166" s="17" t="s">
        <v>4051</v>
      </c>
      <c r="O166" s="17">
        <f>+K166</f>
        <v>500.03249999999997</v>
      </c>
      <c r="P166" s="14"/>
      <c r="Q166" s="14">
        <v>661.14214500000003</v>
      </c>
      <c r="R166" s="22">
        <f t="shared" si="16"/>
        <v>799.98199545</v>
      </c>
      <c r="S166" s="14"/>
      <c r="T166" s="15"/>
      <c r="U166" s="25"/>
      <c r="V166" s="24"/>
      <c r="W166" s="15"/>
      <c r="X166" s="15"/>
      <c r="Y166" s="15"/>
      <c r="Z166" s="15"/>
      <c r="AA166" s="15"/>
      <c r="AB166" s="15"/>
      <c r="AC166" s="15"/>
      <c r="AD166" s="12"/>
      <c r="AE166" s="12"/>
    </row>
    <row r="167" spans="1:31" x14ac:dyDescent="0.25">
      <c r="A167" s="1" t="s">
        <v>2742</v>
      </c>
      <c r="B167" s="1" t="s">
        <v>2743</v>
      </c>
      <c r="C167" s="2">
        <v>44419</v>
      </c>
      <c r="D167" s="1" t="s">
        <v>2744</v>
      </c>
      <c r="E167" s="1" t="s">
        <v>2745</v>
      </c>
      <c r="F167" s="1"/>
      <c r="G167" s="1" t="s">
        <v>2746</v>
      </c>
      <c r="H167" s="1" t="s">
        <v>2747</v>
      </c>
      <c r="I167" s="3">
        <v>1</v>
      </c>
      <c r="J167" s="3">
        <v>182.59388429752099</v>
      </c>
      <c r="K167" s="14">
        <f t="shared" si="19"/>
        <v>220.93860000000038</v>
      </c>
      <c r="L167" s="17" t="s">
        <v>4051</v>
      </c>
      <c r="M167" s="29">
        <f>+K167*0.85</f>
        <v>187.79781000000031</v>
      </c>
      <c r="N167" s="29">
        <f>+M167*0.95</f>
        <v>178.40791950000028</v>
      </c>
      <c r="O167" s="29">
        <f>+N167-(N167*9.09/100)</f>
        <v>162.19063961745024</v>
      </c>
      <c r="P167" s="3"/>
      <c r="Q167" s="3">
        <v>338.01414673388501</v>
      </c>
      <c r="R167" s="22">
        <f t="shared" si="16"/>
        <v>408.99711754800086</v>
      </c>
      <c r="S167" s="3"/>
      <c r="T167" s="15"/>
      <c r="U167" s="25"/>
      <c r="V167" s="24"/>
      <c r="W167" s="15"/>
      <c r="X167" s="7"/>
      <c r="Y167" s="7"/>
      <c r="Z167" s="7"/>
      <c r="AA167" s="7"/>
      <c r="AB167" s="7"/>
      <c r="AC167" s="7"/>
      <c r="AD167" s="1"/>
      <c r="AE167" s="1"/>
    </row>
    <row r="168" spans="1:31" x14ac:dyDescent="0.25">
      <c r="A168" s="1" t="s">
        <v>2756</v>
      </c>
      <c r="B168" s="1" t="s">
        <v>2757</v>
      </c>
      <c r="C168" s="2">
        <v>44419</v>
      </c>
      <c r="D168" s="1" t="s">
        <v>2758</v>
      </c>
      <c r="E168" s="1" t="s">
        <v>2759</v>
      </c>
      <c r="F168" s="1">
        <v>3475</v>
      </c>
      <c r="G168" s="1" t="s">
        <v>2760</v>
      </c>
      <c r="H168" s="1" t="s">
        <v>2761</v>
      </c>
      <c r="I168" s="3">
        <v>1</v>
      </c>
      <c r="J168" s="3">
        <v>401.74264462809901</v>
      </c>
      <c r="K168" s="14">
        <f t="shared" si="19"/>
        <v>486.1085999999998</v>
      </c>
      <c r="L168" s="17" t="s">
        <v>4051</v>
      </c>
      <c r="M168" s="29">
        <f>+K168*0.85</f>
        <v>413.19230999999979</v>
      </c>
      <c r="N168" s="29">
        <f>+M168*0.95</f>
        <v>392.53269449999976</v>
      </c>
      <c r="O168" s="29">
        <f>+N168-(N168*9.09/100)</f>
        <v>356.85147256994981</v>
      </c>
      <c r="P168" s="3">
        <f>+O168+O167+O166</f>
        <v>1019.0746121874001</v>
      </c>
      <c r="Q168" s="3">
        <v>742.97481212231401</v>
      </c>
      <c r="R168" s="22">
        <f t="shared" si="16"/>
        <v>898.99952266799994</v>
      </c>
      <c r="S168" s="3">
        <f>+R168+R167+R166</f>
        <v>2107.9786356660006</v>
      </c>
      <c r="T168" s="15">
        <v>2107.98</v>
      </c>
      <c r="U168" s="25">
        <f t="shared" si="17"/>
        <v>1.3643339993905101E-3</v>
      </c>
      <c r="V168" s="24">
        <v>0</v>
      </c>
      <c r="W168" s="15">
        <f>+VLOOKUP(F168,'[1]ventas (6)'!$1:$1048576,38,FALSE)</f>
        <v>3065653181</v>
      </c>
      <c r="X168" s="7"/>
      <c r="Y168" s="7"/>
      <c r="Z168" s="7"/>
      <c r="AA168" s="7"/>
      <c r="AB168" s="7"/>
      <c r="AC168" s="7"/>
      <c r="AD168" s="1"/>
      <c r="AE168" s="1"/>
    </row>
    <row r="169" spans="1:31" x14ac:dyDescent="0.25">
      <c r="A169" s="1" t="s">
        <v>116</v>
      </c>
      <c r="B169" s="1" t="s">
        <v>117</v>
      </c>
      <c r="C169" s="2">
        <v>44419</v>
      </c>
      <c r="D169" s="1" t="s">
        <v>118</v>
      </c>
      <c r="E169" s="1" t="s">
        <v>119</v>
      </c>
      <c r="F169" s="1"/>
      <c r="G169" s="1" t="s">
        <v>120</v>
      </c>
      <c r="H169" s="1" t="s">
        <v>121</v>
      </c>
      <c r="I169" s="3">
        <v>-1</v>
      </c>
      <c r="J169" s="3">
        <v>341.21487603305798</v>
      </c>
      <c r="K169" s="14">
        <v>0</v>
      </c>
      <c r="L169" s="17" t="s">
        <v>4051</v>
      </c>
      <c r="M169" s="29" t="s">
        <v>4051</v>
      </c>
      <c r="N169" s="29" t="str">
        <f>+M169</f>
        <v>-</v>
      </c>
      <c r="O169" s="29" t="str">
        <f>+N169</f>
        <v>-</v>
      </c>
      <c r="P169" s="3"/>
      <c r="Q169" s="3">
        <v>-341.21487603305798</v>
      </c>
      <c r="R169" s="22">
        <f t="shared" si="16"/>
        <v>-412.87000000000012</v>
      </c>
      <c r="S169" s="3"/>
      <c r="T169" s="15"/>
      <c r="U169" s="25"/>
      <c r="V169" s="24"/>
      <c r="W169" s="15"/>
      <c r="X169" s="7"/>
      <c r="Y169" s="7"/>
      <c r="Z169" s="7"/>
      <c r="AA169" s="7"/>
      <c r="AB169" s="7"/>
      <c r="AC169" s="7"/>
      <c r="AD169" s="1" t="s">
        <v>122</v>
      </c>
      <c r="AE169" s="1" t="s">
        <v>123</v>
      </c>
    </row>
    <row r="170" spans="1:31" s="16" customFormat="1" x14ac:dyDescent="0.25">
      <c r="A170" s="12" t="s">
        <v>1910</v>
      </c>
      <c r="B170" s="1" t="s">
        <v>1911</v>
      </c>
      <c r="C170" s="13">
        <v>44419</v>
      </c>
      <c r="D170" s="1" t="s">
        <v>1912</v>
      </c>
      <c r="E170" s="1" t="s">
        <v>1913</v>
      </c>
      <c r="F170" s="1"/>
      <c r="G170" s="1" t="s">
        <v>1914</v>
      </c>
      <c r="H170" s="12" t="s">
        <v>1915</v>
      </c>
      <c r="I170" s="14">
        <v>1</v>
      </c>
      <c r="J170" s="14">
        <v>238.26300000000001</v>
      </c>
      <c r="K170" s="14">
        <f>+J170*1.21*I170</f>
        <v>288.29822999999999</v>
      </c>
      <c r="L170" s="17" t="s">
        <v>4051</v>
      </c>
      <c r="M170" s="17" t="s">
        <v>4051</v>
      </c>
      <c r="N170" s="17" t="s">
        <v>4051</v>
      </c>
      <c r="O170" s="17">
        <f>+K170</f>
        <v>288.29822999999999</v>
      </c>
      <c r="P170" s="14"/>
      <c r="Q170" s="14">
        <v>371.48652647851202</v>
      </c>
      <c r="R170" s="22">
        <f t="shared" si="16"/>
        <v>449.49869703899952</v>
      </c>
      <c r="S170" s="14"/>
      <c r="T170" s="15"/>
      <c r="U170" s="25"/>
      <c r="V170" s="24"/>
      <c r="W170" s="15"/>
      <c r="X170" s="15"/>
      <c r="Y170" s="15"/>
      <c r="Z170" s="15"/>
      <c r="AA170" s="15"/>
      <c r="AB170" s="15"/>
      <c r="AC170" s="15"/>
      <c r="AD170" s="12" t="s">
        <v>1916</v>
      </c>
      <c r="AE170" s="12" t="s">
        <v>1917</v>
      </c>
    </row>
    <row r="171" spans="1:31" s="16" customFormat="1" x14ac:dyDescent="0.25">
      <c r="A171" s="1" t="s">
        <v>2388</v>
      </c>
      <c r="B171" s="1" t="s">
        <v>2389</v>
      </c>
      <c r="C171" s="2">
        <v>44419</v>
      </c>
      <c r="D171" s="1" t="s">
        <v>2390</v>
      </c>
      <c r="E171" s="1" t="s">
        <v>2391</v>
      </c>
      <c r="F171" s="1"/>
      <c r="G171" s="1" t="s">
        <v>2392</v>
      </c>
      <c r="H171" s="1" t="s">
        <v>2393</v>
      </c>
      <c r="I171" s="3">
        <v>1</v>
      </c>
      <c r="J171" s="3">
        <v>119.993223140496</v>
      </c>
      <c r="K171" s="14">
        <f>+J171*1.21*I171</f>
        <v>145.19180000000014</v>
      </c>
      <c r="L171" s="17" t="s">
        <v>4051</v>
      </c>
      <c r="M171" s="29">
        <f>+K171*0.85</f>
        <v>123.41303000000012</v>
      </c>
      <c r="N171" s="29">
        <f>+M171*0.95</f>
        <v>117.24237850000011</v>
      </c>
      <c r="O171" s="29">
        <f>+N171-(N171*9.09/100)</f>
        <v>106.58504629435011</v>
      </c>
      <c r="P171" s="3"/>
      <c r="Q171" s="3">
        <v>223.134598023141</v>
      </c>
      <c r="R171" s="22">
        <f t="shared" si="16"/>
        <v>269.99286360800062</v>
      </c>
      <c r="S171" s="3"/>
      <c r="T171" s="15"/>
      <c r="U171" s="25"/>
      <c r="V171" s="24"/>
      <c r="W171" s="15"/>
      <c r="X171" s="7"/>
      <c r="Y171" s="7"/>
      <c r="Z171" s="7"/>
      <c r="AA171" s="7"/>
      <c r="AB171" s="7"/>
      <c r="AC171" s="7"/>
      <c r="AD171" s="1" t="s">
        <v>2394</v>
      </c>
      <c r="AE171" s="1" t="s">
        <v>2395</v>
      </c>
    </row>
    <row r="172" spans="1:31" s="16" customFormat="1" x14ac:dyDescent="0.25">
      <c r="A172" s="1" t="s">
        <v>2514</v>
      </c>
      <c r="B172" s="1" t="s">
        <v>2515</v>
      </c>
      <c r="C172" s="2">
        <v>44419</v>
      </c>
      <c r="D172" s="1" t="s">
        <v>2516</v>
      </c>
      <c r="E172" s="1" t="s">
        <v>2517</v>
      </c>
      <c r="F172" s="1">
        <v>3472</v>
      </c>
      <c r="G172" s="1" t="s">
        <v>2518</v>
      </c>
      <c r="H172" s="1" t="s">
        <v>2519</v>
      </c>
      <c r="I172" s="3">
        <v>1</v>
      </c>
      <c r="J172" s="3">
        <v>908.01595041322298</v>
      </c>
      <c r="K172" s="14">
        <f>+J172*1.21*I172</f>
        <v>1098.6992999999998</v>
      </c>
      <c r="L172" s="17" t="s">
        <v>4051</v>
      </c>
      <c r="M172" s="29">
        <f>+K172*0.85</f>
        <v>933.89440499999978</v>
      </c>
      <c r="N172" s="29">
        <f>+M172*0.95</f>
        <v>887.19968474999973</v>
      </c>
      <c r="O172" s="29">
        <f>+N172-(N172*9.09/100)</f>
        <v>806.55323340622476</v>
      </c>
      <c r="P172" s="3">
        <f>+O172+O171+O170</f>
        <v>1201.4365097005748</v>
      </c>
      <c r="Q172" s="3">
        <v>1680.16547416612</v>
      </c>
      <c r="R172" s="22">
        <f t="shared" si="16"/>
        <v>2033.0002237410051</v>
      </c>
      <c r="S172" s="3">
        <f>+R172+R171+R170+R169</f>
        <v>2339.6217843880049</v>
      </c>
      <c r="T172" s="15">
        <v>2339.62</v>
      </c>
      <c r="U172" s="25">
        <f t="shared" si="17"/>
        <v>-1.7843880050349981E-3</v>
      </c>
      <c r="V172" s="24">
        <v>0</v>
      </c>
      <c r="W172" s="15">
        <f>+VLOOKUP(F172,'[1]ventas (6)'!$1:$1048576,38,FALSE)</f>
        <v>3063463480</v>
      </c>
      <c r="X172" s="7"/>
      <c r="Y172" s="7"/>
      <c r="Z172" s="7"/>
      <c r="AA172" s="7"/>
      <c r="AB172" s="7"/>
      <c r="AC172" s="7"/>
      <c r="AD172" s="1" t="s">
        <v>2520</v>
      </c>
      <c r="AE172" s="1" t="s">
        <v>2521</v>
      </c>
    </row>
    <row r="173" spans="1:31" s="16" customFormat="1" x14ac:dyDescent="0.25">
      <c r="A173" s="1" t="s">
        <v>124</v>
      </c>
      <c r="B173" s="1" t="s">
        <v>125</v>
      </c>
      <c r="C173" s="2">
        <v>44419</v>
      </c>
      <c r="D173" s="1" t="s">
        <v>126</v>
      </c>
      <c r="E173" s="1" t="s">
        <v>127</v>
      </c>
      <c r="F173" s="1"/>
      <c r="G173" s="1" t="s">
        <v>128</v>
      </c>
      <c r="H173" s="1" t="s">
        <v>129</v>
      </c>
      <c r="I173" s="3">
        <v>-1</v>
      </c>
      <c r="J173" s="3">
        <v>654.537190082645</v>
      </c>
      <c r="K173" s="14">
        <v>0</v>
      </c>
      <c r="L173" s="17" t="s">
        <v>4051</v>
      </c>
      <c r="M173" s="29" t="s">
        <v>4051</v>
      </c>
      <c r="N173" s="29" t="str">
        <f>+M173</f>
        <v>-</v>
      </c>
      <c r="O173" s="29" t="str">
        <f>+N173</f>
        <v>-</v>
      </c>
      <c r="P173" s="3"/>
      <c r="Q173" s="3">
        <v>-654.537190082645</v>
      </c>
      <c r="R173" s="22">
        <f t="shared" si="16"/>
        <v>-791.99000000000046</v>
      </c>
      <c r="S173" s="3"/>
      <c r="T173" s="15"/>
      <c r="U173" s="25"/>
      <c r="V173" s="24"/>
      <c r="W173" s="15"/>
      <c r="X173" s="7"/>
      <c r="Y173" s="7"/>
      <c r="Z173" s="7"/>
      <c r="AA173" s="7"/>
      <c r="AB173" s="7"/>
      <c r="AC173" s="7"/>
      <c r="AD173" s="1" t="s">
        <v>130</v>
      </c>
      <c r="AE173" s="1" t="s">
        <v>131</v>
      </c>
    </row>
    <row r="174" spans="1:31" s="16" customFormat="1" x14ac:dyDescent="0.25">
      <c r="A174" s="12" t="s">
        <v>2220</v>
      </c>
      <c r="B174" s="1" t="s">
        <v>2221</v>
      </c>
      <c r="C174" s="13">
        <v>44419</v>
      </c>
      <c r="D174" s="1" t="s">
        <v>2222</v>
      </c>
      <c r="E174" s="1" t="s">
        <v>2223</v>
      </c>
      <c r="F174" s="1">
        <v>3473</v>
      </c>
      <c r="G174" s="1" t="s">
        <v>2224</v>
      </c>
      <c r="H174" s="12" t="s">
        <v>2225</v>
      </c>
      <c r="I174" s="14">
        <v>6</v>
      </c>
      <c r="J174" s="14">
        <v>410.8578</v>
      </c>
      <c r="K174" s="14">
        <f>+J174*1.21*I174</f>
        <v>2982.827628</v>
      </c>
      <c r="L174" s="17" t="s">
        <v>4051</v>
      </c>
      <c r="M174" s="17" t="s">
        <v>4051</v>
      </c>
      <c r="N174" s="17" t="s">
        <v>4051</v>
      </c>
      <c r="O174" s="17">
        <f>+K174</f>
        <v>2982.827628</v>
      </c>
      <c r="P174" s="14">
        <f>+O174</f>
        <v>2982.827628</v>
      </c>
      <c r="Q174" s="14">
        <v>4363.5686354528898</v>
      </c>
      <c r="R174" s="22">
        <f t="shared" si="16"/>
        <v>5279.9180488979964</v>
      </c>
      <c r="S174" s="14">
        <f>+R174+R173</f>
        <v>4487.9280488979957</v>
      </c>
      <c r="T174" s="15">
        <v>4866.32</v>
      </c>
      <c r="U174" s="25">
        <f t="shared" si="17"/>
        <v>378.39195110200399</v>
      </c>
      <c r="V174" s="24" t="s">
        <v>4067</v>
      </c>
      <c r="W174" s="15">
        <f>+VLOOKUP(F174,'[1]ventas (6)'!$1:$1048576,38,FALSE)</f>
        <v>3064558500</v>
      </c>
      <c r="X174" s="15"/>
      <c r="Y174" s="15"/>
      <c r="Z174" s="15"/>
      <c r="AA174" s="15"/>
      <c r="AB174" s="15"/>
      <c r="AC174" s="7" t="s">
        <v>4060</v>
      </c>
      <c r="AD174" s="12" t="s">
        <v>2226</v>
      </c>
      <c r="AE174" s="12" t="s">
        <v>2227</v>
      </c>
    </row>
    <row r="175" spans="1:31" s="16" customFormat="1" x14ac:dyDescent="0.25">
      <c r="A175" s="12" t="s">
        <v>10</v>
      </c>
      <c r="B175" s="1" t="s">
        <v>11</v>
      </c>
      <c r="C175" s="13">
        <v>44419</v>
      </c>
      <c r="D175" s="1" t="s">
        <v>12</v>
      </c>
      <c r="E175" s="1" t="s">
        <v>13</v>
      </c>
      <c r="F175" s="1"/>
      <c r="G175" s="1" t="s">
        <v>14</v>
      </c>
      <c r="H175" s="12" t="s">
        <v>15</v>
      </c>
      <c r="I175" s="14">
        <v>1</v>
      </c>
      <c r="J175" s="14">
        <v>260.55410000000001</v>
      </c>
      <c r="K175" s="14">
        <f>+J175*1.21*I175</f>
        <v>315.27046100000001</v>
      </c>
      <c r="L175" s="17" t="s">
        <v>4051</v>
      </c>
      <c r="M175" s="17" t="s">
        <v>4051</v>
      </c>
      <c r="N175" s="17" t="s">
        <v>4051</v>
      </c>
      <c r="O175" s="17">
        <f>+K175</f>
        <v>315.27046100000001</v>
      </c>
      <c r="P175" s="14"/>
      <c r="Q175" s="14">
        <v>661.14708302148699</v>
      </c>
      <c r="R175" s="22">
        <f t="shared" si="16"/>
        <v>799.98797045599929</v>
      </c>
      <c r="S175" s="14"/>
      <c r="T175" s="15"/>
      <c r="U175" s="25"/>
      <c r="V175" s="24"/>
      <c r="W175" s="15"/>
      <c r="X175" s="15"/>
      <c r="Y175" s="15"/>
      <c r="Z175" s="15"/>
      <c r="AA175" s="15"/>
      <c r="AB175" s="15"/>
      <c r="AC175" s="15"/>
      <c r="AD175" s="12" t="s">
        <v>16</v>
      </c>
      <c r="AE175" s="12" t="s">
        <v>17</v>
      </c>
    </row>
    <row r="176" spans="1:31" s="16" customFormat="1" x14ac:dyDescent="0.25">
      <c r="A176" s="1" t="s">
        <v>164</v>
      </c>
      <c r="B176" s="1" t="s">
        <v>165</v>
      </c>
      <c r="C176" s="2">
        <v>44419</v>
      </c>
      <c r="D176" s="1" t="s">
        <v>166</v>
      </c>
      <c r="E176" s="1" t="s">
        <v>167</v>
      </c>
      <c r="F176" s="1"/>
      <c r="G176" s="1" t="s">
        <v>168</v>
      </c>
      <c r="H176" s="1" t="s">
        <v>169</v>
      </c>
      <c r="I176" s="3">
        <v>-1</v>
      </c>
      <c r="J176" s="3">
        <v>255</v>
      </c>
      <c r="K176" s="14">
        <v>0</v>
      </c>
      <c r="L176" s="17" t="s">
        <v>4051</v>
      </c>
      <c r="M176" s="29" t="s">
        <v>4051</v>
      </c>
      <c r="N176" s="29" t="str">
        <f>+M176</f>
        <v>-</v>
      </c>
      <c r="O176" s="29" t="str">
        <f>+N176</f>
        <v>-</v>
      </c>
      <c r="P176" s="3"/>
      <c r="Q176" s="3">
        <v>-255</v>
      </c>
      <c r="R176" s="22">
        <f t="shared" si="16"/>
        <v>-308.55</v>
      </c>
      <c r="S176" s="3"/>
      <c r="T176" s="15"/>
      <c r="U176" s="25"/>
      <c r="V176" s="24"/>
      <c r="W176" s="15"/>
      <c r="X176" s="7"/>
      <c r="Y176" s="7"/>
      <c r="Z176" s="7"/>
      <c r="AA176" s="7"/>
      <c r="AB176" s="7"/>
      <c r="AC176" s="7"/>
      <c r="AD176" s="1" t="s">
        <v>170</v>
      </c>
      <c r="AE176" s="1" t="s">
        <v>171</v>
      </c>
    </row>
    <row r="177" spans="1:31" s="16" customFormat="1" x14ac:dyDescent="0.25">
      <c r="A177" s="12" t="s">
        <v>2120</v>
      </c>
      <c r="B177" s="1" t="s">
        <v>2121</v>
      </c>
      <c r="C177" s="13">
        <v>44419</v>
      </c>
      <c r="D177" s="1" t="s">
        <v>2122</v>
      </c>
      <c r="E177" s="1" t="s">
        <v>2123</v>
      </c>
      <c r="F177" s="1">
        <v>3481</v>
      </c>
      <c r="G177" s="1" t="s">
        <v>2124</v>
      </c>
      <c r="H177" s="12" t="s">
        <v>2125</v>
      </c>
      <c r="I177" s="14">
        <v>1</v>
      </c>
      <c r="J177" s="14">
        <v>620.43719999999996</v>
      </c>
      <c r="K177" s="14">
        <f>+J177*1.21*I177</f>
        <v>750.7290119999999</v>
      </c>
      <c r="L177" s="17" t="s">
        <v>4051</v>
      </c>
      <c r="M177" s="17" t="s">
        <v>4051</v>
      </c>
      <c r="N177" s="17" t="s">
        <v>4051</v>
      </c>
      <c r="O177" s="17">
        <f>+K177</f>
        <v>750.7290119999999</v>
      </c>
      <c r="P177" s="14">
        <f>+O177+O175</f>
        <v>1065.9994729999999</v>
      </c>
      <c r="Q177" s="14">
        <v>1038.8352135867799</v>
      </c>
      <c r="R177" s="22">
        <f t="shared" si="16"/>
        <v>1256.9906084400036</v>
      </c>
      <c r="S177" s="14">
        <f>+R177+R176+R175</f>
        <v>1748.4285788960028</v>
      </c>
      <c r="T177" s="15">
        <v>1748.43</v>
      </c>
      <c r="U177" s="25">
        <f t="shared" si="17"/>
        <v>1.4211039972451545E-3</v>
      </c>
      <c r="V177" s="24">
        <v>0</v>
      </c>
      <c r="W177" s="15">
        <f>+VLOOKUP(F177,'[1]ventas (6)'!$1:$1048576,38,FALSE)</f>
        <v>3072909539</v>
      </c>
      <c r="X177" s="15"/>
      <c r="Y177" s="15"/>
      <c r="Z177" s="15"/>
      <c r="AA177" s="15"/>
      <c r="AB177" s="15"/>
      <c r="AC177" s="15"/>
      <c r="AD177" s="12" t="s">
        <v>2126</v>
      </c>
      <c r="AE177" s="12" t="s">
        <v>2127</v>
      </c>
    </row>
    <row r="178" spans="1:31" s="16" customFormat="1" x14ac:dyDescent="0.25">
      <c r="A178" s="12" t="s">
        <v>3232</v>
      </c>
      <c r="B178" s="12" t="s">
        <v>3233</v>
      </c>
      <c r="C178" s="13">
        <v>44419</v>
      </c>
      <c r="D178" s="12" t="s">
        <v>3234</v>
      </c>
      <c r="E178" s="12" t="s">
        <v>3235</v>
      </c>
      <c r="F178" s="12">
        <v>3482</v>
      </c>
      <c r="G178" s="12" t="s">
        <v>3236</v>
      </c>
      <c r="H178" s="12" t="s">
        <v>3237</v>
      </c>
      <c r="I178" s="14">
        <v>1</v>
      </c>
      <c r="J178" s="14">
        <v>661.15700000000004</v>
      </c>
      <c r="K178" s="14">
        <f>+J178*1.21*I178</f>
        <v>799.99997000000008</v>
      </c>
      <c r="L178" s="17" t="s">
        <v>4051</v>
      </c>
      <c r="M178" s="17" t="s">
        <v>4051</v>
      </c>
      <c r="N178" s="17" t="s">
        <v>4051</v>
      </c>
      <c r="O178" s="17">
        <f>+K178</f>
        <v>799.99997000000008</v>
      </c>
      <c r="P178" s="14">
        <f>+O178</f>
        <v>799.99997000000008</v>
      </c>
      <c r="Q178" s="14">
        <v>2314.0464627000001</v>
      </c>
      <c r="R178" s="22">
        <f t="shared" si="16"/>
        <v>2799.996219867</v>
      </c>
      <c r="S178" s="14">
        <f>+R178</f>
        <v>2799.996219867</v>
      </c>
      <c r="T178" s="15">
        <v>2800</v>
      </c>
      <c r="U178" s="25">
        <f t="shared" si="17"/>
        <v>3.7801329999638256E-3</v>
      </c>
      <c r="V178" s="24">
        <v>0</v>
      </c>
      <c r="W178" s="15">
        <f>+VLOOKUP(F178,'[1]ventas (6)'!$1:$1048576,38,FALSE)</f>
        <v>16281156213</v>
      </c>
      <c r="X178" s="15"/>
      <c r="Y178" s="15"/>
      <c r="Z178" s="15"/>
      <c r="AA178" s="15"/>
      <c r="AB178" s="15"/>
      <c r="AC178" s="15"/>
      <c r="AD178" s="12"/>
      <c r="AE178" s="12"/>
    </row>
    <row r="179" spans="1:31" s="16" customFormat="1" x14ac:dyDescent="0.25">
      <c r="A179" s="12" t="s">
        <v>3904</v>
      </c>
      <c r="B179" s="1" t="s">
        <v>3905</v>
      </c>
      <c r="C179" s="13">
        <v>44419</v>
      </c>
      <c r="D179" s="1" t="s">
        <v>3906</v>
      </c>
      <c r="E179" s="1" t="s">
        <v>3907</v>
      </c>
      <c r="F179" s="1"/>
      <c r="G179" s="1" t="s">
        <v>3908</v>
      </c>
      <c r="H179" s="12" t="s">
        <v>3909</v>
      </c>
      <c r="I179" s="14">
        <v>1</v>
      </c>
      <c r="J179" s="14">
        <v>376.38810000000001</v>
      </c>
      <c r="K179" s="14">
        <f>+J179*1.21*I179</f>
        <v>455.42960099999999</v>
      </c>
      <c r="L179" s="17" t="s">
        <v>4051</v>
      </c>
      <c r="M179" s="17" t="s">
        <v>4051</v>
      </c>
      <c r="N179" s="17" t="s">
        <v>4051</v>
      </c>
      <c r="O179" s="17">
        <f>+K179</f>
        <v>455.42960099999999</v>
      </c>
      <c r="P179" s="14"/>
      <c r="Q179" s="14">
        <v>652.89275420826505</v>
      </c>
      <c r="R179" s="22">
        <f t="shared" si="16"/>
        <v>790.00023259200066</v>
      </c>
      <c r="S179" s="14"/>
      <c r="T179" s="15"/>
      <c r="U179" s="25"/>
      <c r="V179" s="24"/>
      <c r="W179" s="15"/>
      <c r="X179" s="15"/>
      <c r="Y179" s="15"/>
      <c r="Z179" s="15"/>
      <c r="AA179" s="15"/>
      <c r="AB179" s="15"/>
      <c r="AC179" s="15"/>
      <c r="AD179" s="12" t="s">
        <v>3910</v>
      </c>
      <c r="AE179" s="12" t="s">
        <v>3911</v>
      </c>
    </row>
    <row r="180" spans="1:31" s="16" customFormat="1" x14ac:dyDescent="0.25">
      <c r="A180" s="1" t="s">
        <v>172</v>
      </c>
      <c r="B180" s="1" t="s">
        <v>173</v>
      </c>
      <c r="C180" s="2">
        <v>44419</v>
      </c>
      <c r="D180" s="1" t="s">
        <v>174</v>
      </c>
      <c r="E180" s="1" t="s">
        <v>175</v>
      </c>
      <c r="F180" s="1"/>
      <c r="G180" s="1" t="s">
        <v>176</v>
      </c>
      <c r="H180" s="1" t="s">
        <v>177</v>
      </c>
      <c r="I180" s="3">
        <v>-1</v>
      </c>
      <c r="J180" s="3">
        <v>203.057933884298</v>
      </c>
      <c r="K180" s="14">
        <v>0</v>
      </c>
      <c r="L180" s="17" t="s">
        <v>4051</v>
      </c>
      <c r="M180" s="29" t="s">
        <v>4051</v>
      </c>
      <c r="N180" s="29" t="str">
        <f>+M180</f>
        <v>-</v>
      </c>
      <c r="O180" s="29" t="str">
        <f>+N180</f>
        <v>-</v>
      </c>
      <c r="P180" s="3"/>
      <c r="Q180" s="3">
        <v>-203.057933884298</v>
      </c>
      <c r="R180" s="22">
        <f t="shared" si="16"/>
        <v>-245.70010000000056</v>
      </c>
      <c r="S180" s="3"/>
      <c r="T180" s="15"/>
      <c r="U180" s="25"/>
      <c r="V180" s="24"/>
      <c r="W180" s="15"/>
      <c r="X180" s="7"/>
      <c r="Y180" s="7"/>
      <c r="Z180" s="7"/>
      <c r="AA180" s="7"/>
      <c r="AB180" s="7"/>
      <c r="AC180" s="7"/>
      <c r="AD180" s="1" t="s">
        <v>178</v>
      </c>
      <c r="AE180" s="1" t="s">
        <v>179</v>
      </c>
    </row>
    <row r="181" spans="1:31" s="16" customFormat="1" x14ac:dyDescent="0.25">
      <c r="A181" s="1" t="s">
        <v>2722</v>
      </c>
      <c r="B181" s="1" t="s">
        <v>2723</v>
      </c>
      <c r="C181" s="2">
        <v>44419</v>
      </c>
      <c r="D181" s="1" t="s">
        <v>2724</v>
      </c>
      <c r="E181" s="1" t="s">
        <v>2725</v>
      </c>
      <c r="F181" s="1">
        <v>3483</v>
      </c>
      <c r="G181" s="1" t="s">
        <v>2726</v>
      </c>
      <c r="H181" s="1" t="s">
        <v>2727</v>
      </c>
      <c r="I181" s="3">
        <v>1</v>
      </c>
      <c r="J181" s="3">
        <v>731.60504132231404</v>
      </c>
      <c r="K181" s="14">
        <f>+J181*1.21*I181</f>
        <v>885.24209999999994</v>
      </c>
      <c r="L181" s="17" t="s">
        <v>4051</v>
      </c>
      <c r="M181" s="29">
        <f>+K181*0.85</f>
        <v>752.45578499999988</v>
      </c>
      <c r="N181" s="29">
        <f>+M181*0.95</f>
        <v>714.8329957499999</v>
      </c>
      <c r="O181" s="29">
        <f>+N181-(N181*9.09/100)</f>
        <v>649.85467643632489</v>
      </c>
      <c r="P181" s="3">
        <f>+O181+O179</f>
        <v>1105.2842774363248</v>
      </c>
      <c r="Q181" s="3">
        <v>1353.72538821074</v>
      </c>
      <c r="R181" s="22">
        <f t="shared" si="16"/>
        <v>1638.0077197349954</v>
      </c>
      <c r="S181" s="3">
        <f>+R181+R180+R179</f>
        <v>2182.3078523269955</v>
      </c>
      <c r="T181" s="15">
        <v>2182.3000000000002</v>
      </c>
      <c r="U181" s="25">
        <f t="shared" si="17"/>
        <v>-7.8523269953620911E-3</v>
      </c>
      <c r="V181" s="24">
        <v>0</v>
      </c>
      <c r="W181" s="15">
        <f>+VLOOKUP(F181,'[1]ventas (6)'!$1:$1048576,38,FALSE)</f>
        <v>16281980179</v>
      </c>
      <c r="X181" s="7"/>
      <c r="Y181" s="7"/>
      <c r="Z181" s="7"/>
      <c r="AA181" s="7"/>
      <c r="AB181" s="7"/>
      <c r="AC181" s="7"/>
      <c r="AD181" s="1" t="s">
        <v>2728</v>
      </c>
      <c r="AE181" s="1" t="s">
        <v>2729</v>
      </c>
    </row>
    <row r="182" spans="1:31" s="16" customFormat="1" x14ac:dyDescent="0.25">
      <c r="A182" s="12" t="s">
        <v>610</v>
      </c>
      <c r="B182" s="1" t="s">
        <v>611</v>
      </c>
      <c r="C182" s="13">
        <v>44419</v>
      </c>
      <c r="D182" s="1" t="s">
        <v>612</v>
      </c>
      <c r="E182" s="1" t="s">
        <v>613</v>
      </c>
      <c r="F182" s="1"/>
      <c r="G182" s="1" t="s">
        <v>614</v>
      </c>
      <c r="H182" s="12" t="s">
        <v>615</v>
      </c>
      <c r="I182" s="14">
        <v>1</v>
      </c>
      <c r="J182" s="14">
        <v>785.17499999999995</v>
      </c>
      <c r="K182" s="14">
        <f>+J182*1.21*I182</f>
        <v>950.06174999999996</v>
      </c>
      <c r="L182" s="17" t="s">
        <v>4051</v>
      </c>
      <c r="M182" s="17" t="s">
        <v>4051</v>
      </c>
      <c r="N182" s="17" t="s">
        <v>4051</v>
      </c>
      <c r="O182" s="17">
        <f>+K182</f>
        <v>950.06174999999996</v>
      </c>
      <c r="P182" s="14"/>
      <c r="Q182" s="14">
        <v>1454.5512319214899</v>
      </c>
      <c r="R182" s="22">
        <f t="shared" si="16"/>
        <v>1760.0069906250028</v>
      </c>
      <c r="S182" s="14"/>
      <c r="T182" s="15"/>
      <c r="U182" s="25"/>
      <c r="V182" s="24"/>
      <c r="W182" s="15"/>
      <c r="X182" s="15"/>
      <c r="Y182" s="15"/>
      <c r="Z182" s="15"/>
      <c r="AA182" s="15"/>
      <c r="AB182" s="15"/>
      <c r="AC182" s="15"/>
      <c r="AD182" s="12" t="s">
        <v>616</v>
      </c>
      <c r="AE182" s="12" t="s">
        <v>617</v>
      </c>
    </row>
    <row r="183" spans="1:31" s="16" customFormat="1" x14ac:dyDescent="0.25">
      <c r="A183" s="1" t="s">
        <v>108</v>
      </c>
      <c r="B183" s="1" t="s">
        <v>109</v>
      </c>
      <c r="C183" s="2">
        <v>44419</v>
      </c>
      <c r="D183" s="1" t="s">
        <v>110</v>
      </c>
      <c r="E183" s="1" t="s">
        <v>111</v>
      </c>
      <c r="F183" s="1"/>
      <c r="G183" s="1" t="s">
        <v>112</v>
      </c>
      <c r="H183" s="1" t="s">
        <v>113</v>
      </c>
      <c r="I183" s="3">
        <v>-1</v>
      </c>
      <c r="J183" s="3">
        <v>312.39669421487599</v>
      </c>
      <c r="K183" s="14">
        <v>0</v>
      </c>
      <c r="L183" s="17" t="s">
        <v>4051</v>
      </c>
      <c r="M183" s="29" t="s">
        <v>4051</v>
      </c>
      <c r="N183" s="29" t="str">
        <f>+M183</f>
        <v>-</v>
      </c>
      <c r="O183" s="29" t="str">
        <f>+N183</f>
        <v>-</v>
      </c>
      <c r="P183" s="3"/>
      <c r="Q183" s="3">
        <v>-312.39669421487599</v>
      </c>
      <c r="R183" s="22">
        <f t="shared" si="16"/>
        <v>-377.99999999999994</v>
      </c>
      <c r="S183" s="3"/>
      <c r="T183" s="15"/>
      <c r="U183" s="25"/>
      <c r="V183" s="24"/>
      <c r="W183" s="15"/>
      <c r="X183" s="7"/>
      <c r="Y183" s="7"/>
      <c r="Z183" s="7"/>
      <c r="AA183" s="7"/>
      <c r="AB183" s="7"/>
      <c r="AC183" s="7"/>
      <c r="AD183" s="1" t="s">
        <v>114</v>
      </c>
      <c r="AE183" s="1" t="s">
        <v>115</v>
      </c>
    </row>
    <row r="184" spans="1:31" s="16" customFormat="1" x14ac:dyDescent="0.25">
      <c r="A184" s="12" t="s">
        <v>956</v>
      </c>
      <c r="B184" s="1" t="s">
        <v>957</v>
      </c>
      <c r="C184" s="13">
        <v>44419</v>
      </c>
      <c r="D184" s="1" t="s">
        <v>958</v>
      </c>
      <c r="E184" s="1" t="s">
        <v>959</v>
      </c>
      <c r="F184" s="1"/>
      <c r="G184" s="1" t="s">
        <v>960</v>
      </c>
      <c r="H184" s="12" t="s">
        <v>961</v>
      </c>
      <c r="I184" s="14">
        <v>1</v>
      </c>
      <c r="J184" s="14">
        <v>314.07</v>
      </c>
      <c r="K184" s="14">
        <f>+J184*1.21*I184</f>
        <v>380.0247</v>
      </c>
      <c r="L184" s="17" t="s">
        <v>4051</v>
      </c>
      <c r="M184" s="17" t="s">
        <v>4051</v>
      </c>
      <c r="N184" s="17" t="s">
        <v>4051</v>
      </c>
      <c r="O184" s="17">
        <f>+K184</f>
        <v>380.0247</v>
      </c>
      <c r="P184" s="14"/>
      <c r="Q184" s="14">
        <v>628.08974782644702</v>
      </c>
      <c r="R184" s="22">
        <f t="shared" si="16"/>
        <v>759.98859487000084</v>
      </c>
      <c r="S184" s="14"/>
      <c r="T184" s="15"/>
      <c r="U184" s="25"/>
      <c r="V184" s="24"/>
      <c r="W184" s="15"/>
      <c r="X184" s="15"/>
      <c r="Y184" s="15"/>
      <c r="Z184" s="15"/>
      <c r="AA184" s="15"/>
      <c r="AB184" s="15"/>
      <c r="AC184" s="15"/>
      <c r="AD184" s="12" t="s">
        <v>962</v>
      </c>
      <c r="AE184" s="12" t="s">
        <v>963</v>
      </c>
    </row>
    <row r="185" spans="1:31" s="16" customFormat="1" x14ac:dyDescent="0.25">
      <c r="A185" s="12" t="s">
        <v>982</v>
      </c>
      <c r="B185" s="1" t="s">
        <v>983</v>
      </c>
      <c r="C185" s="13">
        <v>44419</v>
      </c>
      <c r="D185" s="1" t="s">
        <v>984</v>
      </c>
      <c r="E185" s="1" t="s">
        <v>985</v>
      </c>
      <c r="F185" s="1">
        <v>3484</v>
      </c>
      <c r="G185" s="1" t="s">
        <v>986</v>
      </c>
      <c r="H185" s="12" t="s">
        <v>987</v>
      </c>
      <c r="I185" s="14">
        <v>1</v>
      </c>
      <c r="J185" s="14">
        <v>289.27499999999998</v>
      </c>
      <c r="K185" s="14">
        <f>+J185*1.21*I185</f>
        <v>350.02274999999997</v>
      </c>
      <c r="L185" s="17" t="s">
        <v>4051</v>
      </c>
      <c r="M185" s="17" t="s">
        <v>4051</v>
      </c>
      <c r="N185" s="17" t="s">
        <v>4051</v>
      </c>
      <c r="O185" s="17">
        <f>+K185</f>
        <v>350.02274999999997</v>
      </c>
      <c r="P185" s="14">
        <f>+O185+O184+O182</f>
        <v>1680.1091999999999</v>
      </c>
      <c r="Q185" s="14">
        <v>578.51528621900798</v>
      </c>
      <c r="R185" s="22">
        <f t="shared" si="16"/>
        <v>700.00349632499967</v>
      </c>
      <c r="S185" s="14">
        <f>+R185+R184+R183+R182</f>
        <v>2841.9990818200031</v>
      </c>
      <c r="T185" s="15">
        <v>2841.99</v>
      </c>
      <c r="U185" s="25">
        <f t="shared" si="17"/>
        <v>-9.0818200033027097E-3</v>
      </c>
      <c r="V185" s="24">
        <v>0</v>
      </c>
      <c r="W185" s="15">
        <f>+VLOOKUP(F185,'[1]ventas (6)'!$1:$1048576,38,FALSE)</f>
        <v>16282399273</v>
      </c>
      <c r="X185" s="15"/>
      <c r="Y185" s="15"/>
      <c r="Z185" s="15"/>
      <c r="AA185" s="15"/>
      <c r="AB185" s="15"/>
      <c r="AC185" s="15"/>
      <c r="AD185" s="12" t="s">
        <v>988</v>
      </c>
      <c r="AE185" s="12" t="s">
        <v>989</v>
      </c>
    </row>
    <row r="186" spans="1:31" s="16" customFormat="1" x14ac:dyDescent="0.25">
      <c r="A186" s="1" t="s">
        <v>3390</v>
      </c>
      <c r="B186" s="1" t="s">
        <v>3391</v>
      </c>
      <c r="C186" s="2">
        <v>44419</v>
      </c>
      <c r="D186" s="1" t="s">
        <v>3392</v>
      </c>
      <c r="E186" s="1" t="s">
        <v>3393</v>
      </c>
      <c r="F186" s="1"/>
      <c r="G186" s="1" t="s">
        <v>3394</v>
      </c>
      <c r="H186" s="1" t="s">
        <v>3395</v>
      </c>
      <c r="I186" s="3">
        <v>1</v>
      </c>
      <c r="J186" s="3">
        <v>242.352892561983</v>
      </c>
      <c r="K186" s="14">
        <f>+J186*1.21*I186</f>
        <v>293.24699999999945</v>
      </c>
      <c r="L186" s="17">
        <f>+K186*0.7</f>
        <v>205.27289999999959</v>
      </c>
      <c r="M186" s="29" t="s">
        <v>4051</v>
      </c>
      <c r="N186" s="29">
        <f>+L186*0.95</f>
        <v>195.0092549999996</v>
      </c>
      <c r="O186" s="29">
        <f>+N186-(N186*9.09/100)</f>
        <v>177.28291372049964</v>
      </c>
      <c r="P186" s="3"/>
      <c r="Q186" s="3">
        <v>247.92216203305699</v>
      </c>
      <c r="R186" s="22">
        <f t="shared" si="16"/>
        <v>299.98581605999897</v>
      </c>
      <c r="S186" s="3"/>
      <c r="T186" s="15"/>
      <c r="U186" s="25"/>
      <c r="V186" s="24"/>
      <c r="W186" s="15"/>
      <c r="X186" s="7"/>
      <c r="Y186" s="7"/>
      <c r="Z186" s="7"/>
      <c r="AA186" s="7"/>
      <c r="AB186" s="7"/>
      <c r="AC186" s="7"/>
      <c r="AD186" s="1" t="s">
        <v>3396</v>
      </c>
      <c r="AE186" s="1" t="s">
        <v>3397</v>
      </c>
    </row>
    <row r="187" spans="1:31" s="16" customFormat="1" x14ac:dyDescent="0.25">
      <c r="A187" s="1" t="s">
        <v>1084</v>
      </c>
      <c r="B187" s="1" t="s">
        <v>1085</v>
      </c>
      <c r="C187" s="2">
        <v>44419</v>
      </c>
      <c r="D187" s="1" t="s">
        <v>1086</v>
      </c>
      <c r="E187" s="1" t="s">
        <v>1087</v>
      </c>
      <c r="F187" s="1"/>
      <c r="G187" s="1" t="s">
        <v>1088</v>
      </c>
      <c r="H187" s="1" t="s">
        <v>1089</v>
      </c>
      <c r="I187" s="3">
        <v>1</v>
      </c>
      <c r="J187" s="3">
        <v>491.46280000000002</v>
      </c>
      <c r="K187" s="14">
        <f>+J187*1.21*I187</f>
        <v>594.66998799999999</v>
      </c>
      <c r="L187" s="17">
        <f>+K187*0.55</f>
        <v>327.06849340000002</v>
      </c>
      <c r="M187" s="29" t="s">
        <v>4051</v>
      </c>
      <c r="N187" s="29">
        <f>+L187*0.95</f>
        <v>310.71506872999998</v>
      </c>
      <c r="O187" s="29">
        <f>+N187-(N187*9.09/100)</f>
        <v>282.471068982443</v>
      </c>
      <c r="P187" s="3"/>
      <c r="Q187" s="3">
        <v>499.99951892562001</v>
      </c>
      <c r="R187" s="22">
        <f t="shared" si="16"/>
        <v>604.99941790000014</v>
      </c>
      <c r="S187" s="3"/>
      <c r="T187" s="15"/>
      <c r="U187" s="25"/>
      <c r="V187" s="24"/>
      <c r="W187" s="15"/>
      <c r="X187" s="7"/>
      <c r="Y187" s="7"/>
      <c r="Z187" s="7"/>
      <c r="AA187" s="7"/>
      <c r="AB187" s="7"/>
      <c r="AC187" s="7"/>
      <c r="AD187" s="1" t="s">
        <v>1090</v>
      </c>
      <c r="AE187" s="1" t="s">
        <v>1091</v>
      </c>
    </row>
    <row r="188" spans="1:31" s="16" customFormat="1" x14ac:dyDescent="0.25">
      <c r="A188" s="1" t="s">
        <v>3660</v>
      </c>
      <c r="B188" s="1" t="s">
        <v>3661</v>
      </c>
      <c r="C188" s="2">
        <v>44419</v>
      </c>
      <c r="D188" s="1" t="s">
        <v>3662</v>
      </c>
      <c r="E188" s="1" t="s">
        <v>3663</v>
      </c>
      <c r="F188" s="1"/>
      <c r="G188" s="1" t="s">
        <v>3664</v>
      </c>
      <c r="H188" s="1" t="s">
        <v>3665</v>
      </c>
      <c r="I188" s="3">
        <v>1</v>
      </c>
      <c r="J188" s="3">
        <v>609.55578512396698</v>
      </c>
      <c r="K188" s="14">
        <f>+J188*1.21*I188</f>
        <v>737.5625</v>
      </c>
      <c r="L188" s="17">
        <f>+K188*0.75</f>
        <v>553.171875</v>
      </c>
      <c r="M188" s="29" t="s">
        <v>4051</v>
      </c>
      <c r="N188" s="29">
        <f>+L188*0.95</f>
        <v>525.51328124999998</v>
      </c>
      <c r="O188" s="29">
        <f>+N188-(N188*9.09/100)</f>
        <v>477.74412398437499</v>
      </c>
      <c r="P188" s="3"/>
      <c r="Q188" s="3">
        <v>570.23943698347102</v>
      </c>
      <c r="R188" s="22">
        <f t="shared" si="16"/>
        <v>689.98971874999995</v>
      </c>
      <c r="S188" s="3"/>
      <c r="T188" s="15"/>
      <c r="U188" s="25"/>
      <c r="V188" s="24"/>
      <c r="W188" s="15"/>
      <c r="X188" s="7"/>
      <c r="Y188" s="7"/>
      <c r="Z188" s="7"/>
      <c r="AA188" s="7"/>
      <c r="AB188" s="7"/>
      <c r="AC188" s="7"/>
      <c r="AD188" s="1" t="s">
        <v>3666</v>
      </c>
      <c r="AE188" s="1" t="s">
        <v>3667</v>
      </c>
    </row>
    <row r="189" spans="1:31" s="16" customFormat="1" x14ac:dyDescent="0.25">
      <c r="A189" s="1" t="s">
        <v>180</v>
      </c>
      <c r="B189" s="1" t="s">
        <v>181</v>
      </c>
      <c r="C189" s="2">
        <v>44419</v>
      </c>
      <c r="D189" s="1" t="s">
        <v>182</v>
      </c>
      <c r="E189" s="1" t="s">
        <v>183</v>
      </c>
      <c r="F189" s="1"/>
      <c r="G189" s="1" t="s">
        <v>184</v>
      </c>
      <c r="H189" s="1" t="s">
        <v>185</v>
      </c>
      <c r="I189" s="3">
        <v>-1</v>
      </c>
      <c r="J189" s="3">
        <v>248.545537190083</v>
      </c>
      <c r="K189" s="14">
        <v>0</v>
      </c>
      <c r="L189" s="17" t="s">
        <v>4051</v>
      </c>
      <c r="M189" s="29" t="s">
        <v>4051</v>
      </c>
      <c r="N189" s="29" t="str">
        <f>+M189</f>
        <v>-</v>
      </c>
      <c r="O189" s="29" t="str">
        <f>+N189</f>
        <v>-</v>
      </c>
      <c r="P189" s="3"/>
      <c r="Q189" s="3">
        <v>-248.545537190083</v>
      </c>
      <c r="R189" s="22">
        <f t="shared" si="16"/>
        <v>-300.74010000000044</v>
      </c>
      <c r="S189" s="3"/>
      <c r="T189" s="15"/>
      <c r="U189" s="25"/>
      <c r="V189" s="24"/>
      <c r="W189" s="15"/>
      <c r="X189" s="7"/>
      <c r="Y189" s="7"/>
      <c r="Z189" s="7"/>
      <c r="AA189" s="7"/>
      <c r="AB189" s="7"/>
      <c r="AC189" s="7"/>
      <c r="AD189" s="1" t="s">
        <v>186</v>
      </c>
      <c r="AE189" s="1" t="s">
        <v>187</v>
      </c>
    </row>
    <row r="190" spans="1:31" s="16" customFormat="1" x14ac:dyDescent="0.25">
      <c r="A190" s="12" t="s">
        <v>1098</v>
      </c>
      <c r="B190" s="1" t="s">
        <v>1099</v>
      </c>
      <c r="C190" s="13">
        <v>44419</v>
      </c>
      <c r="D190" s="1" t="s">
        <v>1100</v>
      </c>
      <c r="E190" s="1" t="s">
        <v>1101</v>
      </c>
      <c r="F190" s="1"/>
      <c r="G190" s="1" t="s">
        <v>1102</v>
      </c>
      <c r="H190" s="12" t="s">
        <v>1103</v>
      </c>
      <c r="I190" s="14">
        <v>2</v>
      </c>
      <c r="J190" s="14">
        <v>266.70983471074402</v>
      </c>
      <c r="K190" s="14">
        <f t="shared" ref="K190:K202" si="20">+J190*1.21*I190</f>
        <v>645.43780000000049</v>
      </c>
      <c r="L190" s="17" t="s">
        <v>4051</v>
      </c>
      <c r="M190" s="17" t="s">
        <v>4051</v>
      </c>
      <c r="N190" s="17" t="s">
        <v>4051</v>
      </c>
      <c r="O190" s="17">
        <f>+K190</f>
        <v>645.43780000000049</v>
      </c>
      <c r="P190" s="14"/>
      <c r="Q190" s="14">
        <v>743.78438445124004</v>
      </c>
      <c r="R190" s="22">
        <f t="shared" si="16"/>
        <v>899.97910518600042</v>
      </c>
      <c r="S190" s="14"/>
      <c r="T190" s="15"/>
      <c r="U190" s="25"/>
      <c r="V190" s="24"/>
      <c r="W190" s="15"/>
      <c r="X190" s="15"/>
      <c r="Y190" s="15"/>
      <c r="Z190" s="15"/>
      <c r="AA190" s="15"/>
      <c r="AB190" s="15"/>
      <c r="AC190" s="15"/>
      <c r="AD190" s="12" t="s">
        <v>1104</v>
      </c>
      <c r="AE190" s="12" t="s">
        <v>1105</v>
      </c>
    </row>
    <row r="191" spans="1:31" s="16" customFormat="1" x14ac:dyDescent="0.25">
      <c r="A191" s="1" t="s">
        <v>2808</v>
      </c>
      <c r="B191" s="1" t="s">
        <v>2809</v>
      </c>
      <c r="C191" s="2">
        <v>44419</v>
      </c>
      <c r="D191" s="1" t="s">
        <v>2810</v>
      </c>
      <c r="E191" s="1" t="s">
        <v>2811</v>
      </c>
      <c r="F191" s="1"/>
      <c r="G191" s="1" t="s">
        <v>2812</v>
      </c>
      <c r="H191" s="1" t="s">
        <v>2813</v>
      </c>
      <c r="I191" s="3">
        <v>1</v>
      </c>
      <c r="J191" s="3">
        <v>1299.9889256198301</v>
      </c>
      <c r="K191" s="14">
        <f t="shared" si="20"/>
        <v>1572.9865999999943</v>
      </c>
      <c r="L191" s="17" t="s">
        <v>4051</v>
      </c>
      <c r="M191" s="29">
        <f>+K191*0.85</f>
        <v>1337.0386099999951</v>
      </c>
      <c r="N191" s="29">
        <f>+M191*0.95</f>
        <v>1270.1866794999953</v>
      </c>
      <c r="O191" s="29">
        <f>+N191-(N191*9.09/100)</f>
        <v>1154.7267103334457</v>
      </c>
      <c r="P191" s="3"/>
      <c r="Q191" s="3">
        <v>1982.6391102413199</v>
      </c>
      <c r="R191" s="22">
        <f t="shared" si="16"/>
        <v>2398.9933233919969</v>
      </c>
      <c r="S191" s="3"/>
      <c r="T191" s="15"/>
      <c r="U191" s="25"/>
      <c r="V191" s="24"/>
      <c r="W191" s="15"/>
      <c r="X191" s="7"/>
      <c r="Y191" s="7"/>
      <c r="Z191" s="7"/>
      <c r="AA191" s="7"/>
      <c r="AB191" s="7"/>
      <c r="AC191" s="7"/>
      <c r="AD191" s="1" t="s">
        <v>2814</v>
      </c>
      <c r="AE191" s="1" t="s">
        <v>2815</v>
      </c>
    </row>
    <row r="192" spans="1:31" s="16" customFormat="1" x14ac:dyDescent="0.25">
      <c r="A192" s="12" t="s">
        <v>3626</v>
      </c>
      <c r="B192" s="12" t="s">
        <v>3627</v>
      </c>
      <c r="C192" s="13">
        <v>44419</v>
      </c>
      <c r="D192" s="12" t="s">
        <v>3628</v>
      </c>
      <c r="E192" s="12" t="s">
        <v>3629</v>
      </c>
      <c r="F192" s="12"/>
      <c r="G192" s="12" t="s">
        <v>3630</v>
      </c>
      <c r="H192" s="12" t="s">
        <v>3631</v>
      </c>
      <c r="I192" s="14">
        <v>1</v>
      </c>
      <c r="J192" s="14">
        <v>81.274199999999993</v>
      </c>
      <c r="K192" s="14">
        <f t="shared" si="20"/>
        <v>98.341781999999995</v>
      </c>
      <c r="L192" s="17" t="s">
        <v>4051</v>
      </c>
      <c r="M192" s="29" t="s">
        <v>4051</v>
      </c>
      <c r="N192" s="29">
        <f>+K192*0.95</f>
        <v>93.424692899999997</v>
      </c>
      <c r="O192" s="29">
        <f>+N192-(N192*9.09/100)</f>
        <v>84.93238831539</v>
      </c>
      <c r="P192" s="14"/>
      <c r="Q192" s="14">
        <v>165.27969776198401</v>
      </c>
      <c r="R192" s="22">
        <f t="shared" si="16"/>
        <v>199.98843429200065</v>
      </c>
      <c r="S192" s="14"/>
      <c r="T192" s="15"/>
      <c r="U192" s="25"/>
      <c r="V192" s="24"/>
      <c r="W192" s="15"/>
      <c r="X192" s="15"/>
      <c r="Y192" s="15"/>
      <c r="Z192" s="15"/>
      <c r="AA192" s="15"/>
      <c r="AB192" s="15"/>
      <c r="AC192" s="15"/>
      <c r="AD192" s="12"/>
      <c r="AE192" s="12"/>
    </row>
    <row r="193" spans="1:31" s="16" customFormat="1" x14ac:dyDescent="0.25">
      <c r="A193" s="1" t="s">
        <v>3674</v>
      </c>
      <c r="B193" s="1" t="s">
        <v>3675</v>
      </c>
      <c r="C193" s="2">
        <v>44419</v>
      </c>
      <c r="D193" s="1" t="s">
        <v>3676</v>
      </c>
      <c r="E193" s="1" t="s">
        <v>3677</v>
      </c>
      <c r="F193" s="1">
        <v>3485</v>
      </c>
      <c r="G193" s="1" t="s">
        <v>3678</v>
      </c>
      <c r="H193" s="1" t="s">
        <v>3679</v>
      </c>
      <c r="I193" s="3">
        <v>1</v>
      </c>
      <c r="J193" s="3">
        <v>121.501239669421</v>
      </c>
      <c r="K193" s="14">
        <f t="shared" si="20"/>
        <v>147.01649999999941</v>
      </c>
      <c r="L193" s="17" t="s">
        <v>4051</v>
      </c>
      <c r="M193" s="29" t="s">
        <v>4051</v>
      </c>
      <c r="N193" s="29">
        <f>+K193*0.95</f>
        <v>139.66567499999942</v>
      </c>
      <c r="O193" s="29">
        <f>+N193-(N193*9.09/100)</f>
        <v>126.97006514249948</v>
      </c>
      <c r="P193" s="3">
        <f>+O193+O192+O191+O190+O188+O187+O186</f>
        <v>2949.5650704786531</v>
      </c>
      <c r="Q193" s="3">
        <v>227.26685378925501</v>
      </c>
      <c r="R193" s="22">
        <f t="shared" si="16"/>
        <v>274.99289308499857</v>
      </c>
      <c r="S193" s="3">
        <f>+SUM(R186:R193)</f>
        <v>5068.1886086649947</v>
      </c>
      <c r="T193" s="15">
        <v>5068.21</v>
      </c>
      <c r="U193" s="25">
        <f t="shared" si="17"/>
        <v>2.1391335005318979E-2</v>
      </c>
      <c r="V193" s="24">
        <v>0</v>
      </c>
      <c r="W193" s="15">
        <f>+VLOOKUP(F193,'[1]ventas (6)'!$1:$1048576,38,FALSE)</f>
        <v>16283167294</v>
      </c>
      <c r="X193" s="7"/>
      <c r="Y193" s="7"/>
      <c r="Z193" s="7"/>
      <c r="AA193" s="7"/>
      <c r="AB193" s="7"/>
      <c r="AC193" s="7"/>
      <c r="AD193" s="1" t="s">
        <v>3680</v>
      </c>
      <c r="AE193" s="1" t="s">
        <v>3681</v>
      </c>
    </row>
    <row r="194" spans="1:31" s="16" customFormat="1" x14ac:dyDescent="0.25">
      <c r="A194" s="12" t="s">
        <v>624</v>
      </c>
      <c r="B194" s="1" t="s">
        <v>625</v>
      </c>
      <c r="C194" s="13">
        <v>44419</v>
      </c>
      <c r="D194" s="1" t="s">
        <v>626</v>
      </c>
      <c r="E194" s="1" t="s">
        <v>627</v>
      </c>
      <c r="F194" s="1"/>
      <c r="G194" s="1" t="s">
        <v>628</v>
      </c>
      <c r="H194" s="12" t="s">
        <v>629</v>
      </c>
      <c r="I194" s="14">
        <v>1</v>
      </c>
      <c r="J194" s="14">
        <v>88.44</v>
      </c>
      <c r="K194" s="14">
        <f t="shared" si="20"/>
        <v>107.0124</v>
      </c>
      <c r="L194" s="17" t="s">
        <v>4051</v>
      </c>
      <c r="M194" s="17" t="s">
        <v>4051</v>
      </c>
      <c r="N194" s="17" t="s">
        <v>4051</v>
      </c>
      <c r="O194" s="17">
        <f>+K194</f>
        <v>107.0124</v>
      </c>
      <c r="P194" s="14"/>
      <c r="Q194" s="14">
        <v>247.92992888677699</v>
      </c>
      <c r="R194" s="22">
        <f t="shared" si="16"/>
        <v>299.99521395300013</v>
      </c>
      <c r="S194" s="14"/>
      <c r="T194" s="15"/>
      <c r="U194" s="25"/>
      <c r="V194" s="24"/>
      <c r="W194" s="15"/>
      <c r="X194" s="15"/>
      <c r="Y194" s="15"/>
      <c r="Z194" s="15"/>
      <c r="AA194" s="15"/>
      <c r="AB194" s="15"/>
      <c r="AC194" s="15"/>
      <c r="AD194" s="12"/>
      <c r="AE194" s="12"/>
    </row>
    <row r="195" spans="1:31" s="16" customFormat="1" x14ac:dyDescent="0.25">
      <c r="A195" s="12" t="s">
        <v>24</v>
      </c>
      <c r="B195" s="1" t="s">
        <v>25</v>
      </c>
      <c r="C195" s="13">
        <v>44419</v>
      </c>
      <c r="D195" s="1" t="s">
        <v>26</v>
      </c>
      <c r="E195" s="1" t="s">
        <v>27</v>
      </c>
      <c r="F195" s="1"/>
      <c r="G195" s="1" t="s">
        <v>28</v>
      </c>
      <c r="H195" s="12" t="s">
        <v>29</v>
      </c>
      <c r="I195" s="14">
        <v>1</v>
      </c>
      <c r="J195" s="14">
        <v>192.8638</v>
      </c>
      <c r="K195" s="14">
        <f t="shared" si="20"/>
        <v>233.36519799999999</v>
      </c>
      <c r="L195" s="17" t="s">
        <v>4051</v>
      </c>
      <c r="M195" s="17" t="s">
        <v>4051</v>
      </c>
      <c r="N195" s="17" t="s">
        <v>4051</v>
      </c>
      <c r="O195" s="17">
        <f>+K195</f>
        <v>233.36519799999999</v>
      </c>
      <c r="P195" s="14"/>
      <c r="Q195" s="14">
        <v>413.21853634214898</v>
      </c>
      <c r="R195" s="22">
        <f t="shared" si="16"/>
        <v>499.99442897400024</v>
      </c>
      <c r="S195" s="14"/>
      <c r="T195" s="15"/>
      <c r="U195" s="25"/>
      <c r="V195" s="24"/>
      <c r="W195" s="15"/>
      <c r="X195" s="15"/>
      <c r="Y195" s="15"/>
      <c r="Z195" s="15"/>
      <c r="AA195" s="15"/>
      <c r="AB195" s="15"/>
      <c r="AC195" s="15"/>
      <c r="AD195" s="12"/>
      <c r="AE195" s="12"/>
    </row>
    <row r="196" spans="1:31" s="16" customFormat="1" x14ac:dyDescent="0.25">
      <c r="A196" s="1" t="s">
        <v>3144</v>
      </c>
      <c r="B196" s="1" t="s">
        <v>3145</v>
      </c>
      <c r="C196" s="2">
        <v>44419</v>
      </c>
      <c r="D196" s="1" t="s">
        <v>3146</v>
      </c>
      <c r="E196" s="1" t="s">
        <v>3147</v>
      </c>
      <c r="F196" s="1"/>
      <c r="G196" s="1" t="s">
        <v>3148</v>
      </c>
      <c r="H196" s="1" t="s">
        <v>3149</v>
      </c>
      <c r="I196" s="3">
        <v>1</v>
      </c>
      <c r="J196" s="3">
        <v>76.817272727272695</v>
      </c>
      <c r="K196" s="14">
        <f t="shared" si="20"/>
        <v>92.948899999999952</v>
      </c>
      <c r="L196" s="17" t="s">
        <v>4051</v>
      </c>
      <c r="M196" s="29" t="s">
        <v>4051</v>
      </c>
      <c r="N196" s="29">
        <f>+K196*0.95</f>
        <v>88.301454999999947</v>
      </c>
      <c r="O196" s="29">
        <f>+N196-(N196*9.09/100)</f>
        <v>80.274852740499952</v>
      </c>
      <c r="P196" s="3"/>
      <c r="Q196" s="3">
        <v>142.147290490909</v>
      </c>
      <c r="R196" s="22">
        <f t="shared" ref="R196:R257" si="21">+Q196*1.21</f>
        <v>171.99822149399989</v>
      </c>
      <c r="S196" s="3"/>
      <c r="T196" s="15"/>
      <c r="U196" s="25"/>
      <c r="V196" s="24"/>
      <c r="W196" s="15"/>
      <c r="X196" s="7"/>
      <c r="Y196" s="7"/>
      <c r="Z196" s="7"/>
      <c r="AA196" s="7"/>
      <c r="AB196" s="7"/>
      <c r="AC196" s="7"/>
      <c r="AD196" s="1"/>
      <c r="AE196" s="1"/>
    </row>
    <row r="197" spans="1:31" s="16" customFormat="1" x14ac:dyDescent="0.25">
      <c r="A197" s="1" t="s">
        <v>3150</v>
      </c>
      <c r="B197" s="1" t="s">
        <v>3151</v>
      </c>
      <c r="C197" s="2">
        <v>44419</v>
      </c>
      <c r="D197" s="1" t="s">
        <v>3152</v>
      </c>
      <c r="E197" s="1" t="s">
        <v>3153</v>
      </c>
      <c r="F197" s="1"/>
      <c r="G197" s="1" t="s">
        <v>3154</v>
      </c>
      <c r="H197" s="1" t="s">
        <v>3155</v>
      </c>
      <c r="I197" s="3">
        <v>1</v>
      </c>
      <c r="J197" s="3">
        <v>112.287107438017</v>
      </c>
      <c r="K197" s="14">
        <f t="shared" si="20"/>
        <v>135.86740000000057</v>
      </c>
      <c r="L197" s="17" t="s">
        <v>4051</v>
      </c>
      <c r="M197" s="29" t="s">
        <v>4051</v>
      </c>
      <c r="N197" s="29">
        <f>+K197*0.95</f>
        <v>129.07403000000053</v>
      </c>
      <c r="O197" s="29">
        <f>+N197-(N197*9.09/100)</f>
        <v>117.34120067300049</v>
      </c>
      <c r="P197" s="3"/>
      <c r="Q197" s="3">
        <v>207.433587925621</v>
      </c>
      <c r="R197" s="22">
        <f t="shared" si="21"/>
        <v>250.99464139000139</v>
      </c>
      <c r="S197" s="3"/>
      <c r="T197" s="15"/>
      <c r="U197" s="25"/>
      <c r="V197" s="24"/>
      <c r="W197" s="15"/>
      <c r="X197" s="7"/>
      <c r="Y197" s="7"/>
      <c r="Z197" s="7"/>
      <c r="AA197" s="7"/>
      <c r="AB197" s="7"/>
      <c r="AC197" s="7"/>
      <c r="AD197" s="1"/>
      <c r="AE197" s="1"/>
    </row>
    <row r="198" spans="1:31" s="16" customFormat="1" x14ac:dyDescent="0.25">
      <c r="A198" s="1" t="s">
        <v>3156</v>
      </c>
      <c r="B198" s="1" t="s">
        <v>3157</v>
      </c>
      <c r="C198" s="2">
        <v>44419</v>
      </c>
      <c r="D198" s="1" t="s">
        <v>3158</v>
      </c>
      <c r="E198" s="1" t="s">
        <v>3159</v>
      </c>
      <c r="F198" s="1"/>
      <c r="G198" s="1" t="s">
        <v>3160</v>
      </c>
      <c r="H198" s="1" t="s">
        <v>3161</v>
      </c>
      <c r="I198" s="3">
        <v>1</v>
      </c>
      <c r="J198" s="3">
        <v>80.045041322314006</v>
      </c>
      <c r="K198" s="14">
        <f t="shared" si="20"/>
        <v>96.854499999999945</v>
      </c>
      <c r="L198" s="17" t="s">
        <v>4051</v>
      </c>
      <c r="M198" s="29" t="s">
        <v>4051</v>
      </c>
      <c r="N198" s="29">
        <f>+K198*0.95</f>
        <v>92.011774999999943</v>
      </c>
      <c r="O198" s="29">
        <f>+N198-(N198*9.09/100)</f>
        <v>83.647904652499946</v>
      </c>
      <c r="P198" s="3"/>
      <c r="Q198" s="3">
        <v>147.94084627272699</v>
      </c>
      <c r="R198" s="22">
        <f t="shared" si="21"/>
        <v>179.00842398999964</v>
      </c>
      <c r="S198" s="3"/>
      <c r="T198" s="15"/>
      <c r="U198" s="25"/>
      <c r="V198" s="24"/>
      <c r="W198" s="15"/>
      <c r="X198" s="7"/>
      <c r="Y198" s="7"/>
      <c r="Z198" s="7"/>
      <c r="AA198" s="7"/>
      <c r="AB198" s="7"/>
      <c r="AC198" s="7"/>
      <c r="AD198" s="1"/>
      <c r="AE198" s="1"/>
    </row>
    <row r="199" spans="1:31" s="16" customFormat="1" x14ac:dyDescent="0.25">
      <c r="A199" s="1" t="s">
        <v>3416</v>
      </c>
      <c r="B199" s="1" t="s">
        <v>3417</v>
      </c>
      <c r="C199" s="2">
        <v>44419</v>
      </c>
      <c r="D199" s="1" t="s">
        <v>3418</v>
      </c>
      <c r="E199" s="1" t="s">
        <v>3419</v>
      </c>
      <c r="F199" s="1"/>
      <c r="G199" s="1" t="s">
        <v>3420</v>
      </c>
      <c r="H199" s="1" t="s">
        <v>3421</v>
      </c>
      <c r="I199" s="3">
        <v>1</v>
      </c>
      <c r="J199" s="3">
        <v>79.168512396694197</v>
      </c>
      <c r="K199" s="14">
        <f t="shared" si="20"/>
        <v>95.793899999999979</v>
      </c>
      <c r="L199" s="17" t="s">
        <v>4051</v>
      </c>
      <c r="M199" s="29" t="s">
        <v>4051</v>
      </c>
      <c r="N199" s="29">
        <f>+K199*0.95</f>
        <v>91.00420499999997</v>
      </c>
      <c r="O199" s="29">
        <f>+N199-(N199*9.09/100)</f>
        <v>82.731922765499974</v>
      </c>
      <c r="P199" s="3"/>
      <c r="Q199" s="3">
        <v>130.58371108760301</v>
      </c>
      <c r="R199" s="22">
        <f t="shared" si="21"/>
        <v>158.00629041599964</v>
      </c>
      <c r="S199" s="3"/>
      <c r="T199" s="15"/>
      <c r="U199" s="25"/>
      <c r="V199" s="24"/>
      <c r="W199" s="15"/>
      <c r="X199" s="7"/>
      <c r="Y199" s="7"/>
      <c r="Z199" s="7"/>
      <c r="AA199" s="7"/>
      <c r="AB199" s="7"/>
      <c r="AC199" s="7"/>
      <c r="AD199" s="1"/>
      <c r="AE199" s="1"/>
    </row>
    <row r="200" spans="1:31" s="16" customFormat="1" x14ac:dyDescent="0.25">
      <c r="A200" s="1" t="s">
        <v>3996</v>
      </c>
      <c r="B200" s="1" t="s">
        <v>3997</v>
      </c>
      <c r="C200" s="2">
        <v>44419</v>
      </c>
      <c r="D200" s="1" t="s">
        <v>3998</v>
      </c>
      <c r="E200" s="1" t="s">
        <v>3999</v>
      </c>
      <c r="F200" s="1">
        <v>3489</v>
      </c>
      <c r="G200" s="1" t="s">
        <v>4000</v>
      </c>
      <c r="H200" s="1" t="s">
        <v>4001</v>
      </c>
      <c r="I200" s="3">
        <v>1</v>
      </c>
      <c r="J200" s="3">
        <v>244.51041322314001</v>
      </c>
      <c r="K200" s="14">
        <f t="shared" si="20"/>
        <v>295.85759999999942</v>
      </c>
      <c r="L200" s="17" t="s">
        <v>4051</v>
      </c>
      <c r="M200" s="29">
        <f>+K200*0.85</f>
        <v>251.47895999999949</v>
      </c>
      <c r="N200" s="29">
        <f>+M200*0.95</f>
        <v>238.90501199999952</v>
      </c>
      <c r="O200" s="29">
        <f>+N200-(N200*9.09/100)</f>
        <v>217.18854640919955</v>
      </c>
      <c r="P200" s="3">
        <f>+O200+O199+O198+O197+O196+O195+O194</f>
        <v>921.56202524069977</v>
      </c>
      <c r="Q200" s="3">
        <v>452.88952268429699</v>
      </c>
      <c r="R200" s="22">
        <f t="shared" si="21"/>
        <v>547.99632244799932</v>
      </c>
      <c r="S200" s="3">
        <f>+R200+R199+R198+R197+R196+R195+R194</f>
        <v>2107.9935426649999</v>
      </c>
      <c r="T200" s="15">
        <v>2107.98</v>
      </c>
      <c r="U200" s="25">
        <f t="shared" si="17"/>
        <v>-1.3542664999931731E-2</v>
      </c>
      <c r="V200" s="24">
        <v>0</v>
      </c>
      <c r="W200" s="15">
        <f>+VLOOKUP(F200,'[1]ventas (6)'!$1:$1048576,38,FALSE)</f>
        <v>3074090383</v>
      </c>
      <c r="X200" s="7"/>
      <c r="Y200" s="7"/>
      <c r="Z200" s="7"/>
      <c r="AA200" s="7"/>
      <c r="AB200" s="7"/>
      <c r="AC200" s="7"/>
      <c r="AD200" s="1"/>
      <c r="AE200" s="1"/>
    </row>
    <row r="201" spans="1:31" s="16" customFormat="1" x14ac:dyDescent="0.25">
      <c r="A201" s="12" t="s">
        <v>1012</v>
      </c>
      <c r="B201" s="1" t="s">
        <v>1013</v>
      </c>
      <c r="C201" s="13">
        <v>44419</v>
      </c>
      <c r="D201" s="1" t="s">
        <v>1014</v>
      </c>
      <c r="E201" s="1" t="s">
        <v>1015</v>
      </c>
      <c r="F201" s="1">
        <v>3490</v>
      </c>
      <c r="G201" s="1" t="s">
        <v>1016</v>
      </c>
      <c r="H201" s="12" t="s">
        <v>1017</v>
      </c>
      <c r="I201" s="14">
        <v>1</v>
      </c>
      <c r="J201" s="14">
        <v>475.23750000000001</v>
      </c>
      <c r="K201" s="14">
        <f t="shared" si="20"/>
        <v>575.037375</v>
      </c>
      <c r="L201" s="17" t="s">
        <v>4051</v>
      </c>
      <c r="M201" s="17" t="s">
        <v>4051</v>
      </c>
      <c r="N201" s="17" t="s">
        <v>4051</v>
      </c>
      <c r="O201" s="17">
        <f>+K201</f>
        <v>575.037375</v>
      </c>
      <c r="P201" s="14">
        <f>+O201</f>
        <v>575.037375</v>
      </c>
      <c r="Q201" s="14">
        <v>826.43421060000003</v>
      </c>
      <c r="R201" s="22">
        <f t="shared" si="21"/>
        <v>999.98539482600006</v>
      </c>
      <c r="S201" s="14">
        <f>+R201</f>
        <v>999.98539482600006</v>
      </c>
      <c r="T201" s="15">
        <v>1413.08</v>
      </c>
      <c r="U201" s="25">
        <f t="shared" ref="U201:U262" si="22">+T201-S201</f>
        <v>413.09460517399987</v>
      </c>
      <c r="V201" s="24" t="s">
        <v>4068</v>
      </c>
      <c r="W201" s="15">
        <f>+VLOOKUP(F201,'[1]ventas (6)'!$1:$1048576,38,FALSE)</f>
        <v>3074342068</v>
      </c>
      <c r="X201" s="15"/>
      <c r="Y201" s="15"/>
      <c r="Z201" s="15"/>
      <c r="AA201" s="15"/>
      <c r="AB201" s="15"/>
      <c r="AC201" s="7" t="s">
        <v>4060</v>
      </c>
      <c r="AD201" s="12"/>
      <c r="AE201" s="12"/>
    </row>
    <row r="202" spans="1:31" s="16" customFormat="1" x14ac:dyDescent="0.25">
      <c r="A202" s="12" t="s">
        <v>544</v>
      </c>
      <c r="B202" s="1" t="s">
        <v>545</v>
      </c>
      <c r="C202" s="13">
        <v>44420</v>
      </c>
      <c r="D202" s="1" t="s">
        <v>546</v>
      </c>
      <c r="E202" s="1" t="s">
        <v>547</v>
      </c>
      <c r="F202" s="1"/>
      <c r="G202" s="1" t="s">
        <v>548</v>
      </c>
      <c r="H202" s="12" t="s">
        <v>549</v>
      </c>
      <c r="I202" s="14">
        <v>1</v>
      </c>
      <c r="J202" s="14">
        <v>785.17499999999995</v>
      </c>
      <c r="K202" s="14">
        <f t="shared" si="20"/>
        <v>950.06174999999996</v>
      </c>
      <c r="L202" s="17" t="s">
        <v>4051</v>
      </c>
      <c r="M202" s="17" t="s">
        <v>4051</v>
      </c>
      <c r="N202" s="17" t="s">
        <v>4051</v>
      </c>
      <c r="O202" s="17">
        <f>+K202</f>
        <v>950.06174999999996</v>
      </c>
      <c r="P202" s="14"/>
      <c r="Q202" s="14">
        <v>1454.5512319214899</v>
      </c>
      <c r="R202" s="22">
        <f t="shared" si="21"/>
        <v>1760.0069906250028</v>
      </c>
      <c r="S202" s="14"/>
      <c r="T202" s="15"/>
      <c r="U202" s="25"/>
      <c r="V202" s="24"/>
      <c r="W202" s="15"/>
      <c r="X202" s="15"/>
      <c r="Y202" s="15"/>
      <c r="Z202" s="15"/>
      <c r="AA202" s="15"/>
      <c r="AB202" s="15"/>
      <c r="AC202" s="15"/>
      <c r="AD202" s="12" t="s">
        <v>550</v>
      </c>
      <c r="AE202" s="12" t="s">
        <v>551</v>
      </c>
    </row>
    <row r="203" spans="1:31" s="16" customFormat="1" x14ac:dyDescent="0.25">
      <c r="A203" s="1" t="s">
        <v>212</v>
      </c>
      <c r="B203" s="1" t="s">
        <v>213</v>
      </c>
      <c r="C203" s="2">
        <v>44420</v>
      </c>
      <c r="D203" s="1" t="s">
        <v>214</v>
      </c>
      <c r="E203" s="1" t="s">
        <v>215</v>
      </c>
      <c r="F203" s="1">
        <v>3500</v>
      </c>
      <c r="G203" s="1" t="s">
        <v>216</v>
      </c>
      <c r="H203" s="1" t="s">
        <v>217</v>
      </c>
      <c r="I203" s="3">
        <v>-1</v>
      </c>
      <c r="J203" s="3">
        <v>218.18181818181799</v>
      </c>
      <c r="K203" s="14">
        <v>0</v>
      </c>
      <c r="L203" s="17" t="s">
        <v>4051</v>
      </c>
      <c r="M203" s="29" t="s">
        <v>4051</v>
      </c>
      <c r="N203" s="29" t="str">
        <f>+M203</f>
        <v>-</v>
      </c>
      <c r="O203" s="29" t="str">
        <f>+N203</f>
        <v>-</v>
      </c>
      <c r="P203" s="3">
        <f>+O202</f>
        <v>950.06174999999996</v>
      </c>
      <c r="Q203" s="3">
        <v>-218.18181818181799</v>
      </c>
      <c r="R203" s="22">
        <f t="shared" si="21"/>
        <v>-263.99999999999977</v>
      </c>
      <c r="S203" s="3">
        <f>+R203+R202</f>
        <v>1496.006990625003</v>
      </c>
      <c r="T203" s="15">
        <v>1496</v>
      </c>
      <c r="U203" s="25">
        <f t="shared" si="22"/>
        <v>-6.9906250030271622E-3</v>
      </c>
      <c r="V203" s="24">
        <v>0</v>
      </c>
      <c r="W203" s="15">
        <f>+VLOOKUP(F203,'[1]ventas (6)'!$1:$1048576,38,FALSE)</f>
        <v>16321126295</v>
      </c>
      <c r="X203" s="7"/>
      <c r="Y203" s="7"/>
      <c r="Z203" s="7"/>
      <c r="AA203" s="7"/>
      <c r="AB203" s="7"/>
      <c r="AC203" s="7"/>
      <c r="AD203" s="1" t="s">
        <v>218</v>
      </c>
      <c r="AE203" s="1" t="s">
        <v>219</v>
      </c>
    </row>
    <row r="204" spans="1:31" s="16" customFormat="1" x14ac:dyDescent="0.25">
      <c r="A204" s="1" t="s">
        <v>1092</v>
      </c>
      <c r="B204" s="1" t="s">
        <v>1093</v>
      </c>
      <c r="C204" s="2">
        <v>44420</v>
      </c>
      <c r="D204" s="1" t="s">
        <v>1094</v>
      </c>
      <c r="E204" s="1" t="s">
        <v>1095</v>
      </c>
      <c r="F204" s="1">
        <v>3492</v>
      </c>
      <c r="G204" s="1" t="s">
        <v>1096</v>
      </c>
      <c r="H204" s="1" t="s">
        <v>1097</v>
      </c>
      <c r="I204" s="3">
        <v>1</v>
      </c>
      <c r="J204" s="3">
        <v>491.46280000000002</v>
      </c>
      <c r="K204" s="14">
        <f t="shared" ref="K204:K213" si="23">+J204*1.21*I204</f>
        <v>594.66998799999999</v>
      </c>
      <c r="L204" s="17">
        <f>+K204*0.55</f>
        <v>327.06849340000002</v>
      </c>
      <c r="M204" s="29" t="s">
        <v>4051</v>
      </c>
      <c r="N204" s="29">
        <f>+L204*0.95</f>
        <v>310.71506872999998</v>
      </c>
      <c r="O204" s="29">
        <f>+N204-(N204*9.09/100)</f>
        <v>282.471068982443</v>
      </c>
      <c r="P204" s="3">
        <f>+O204</f>
        <v>282.471068982443</v>
      </c>
      <c r="Q204" s="3">
        <v>500.014262809917</v>
      </c>
      <c r="R204" s="22">
        <f t="shared" si="21"/>
        <v>605.01725799999952</v>
      </c>
      <c r="S204" s="3">
        <f>+R204</f>
        <v>605.01725799999952</v>
      </c>
      <c r="T204" s="15">
        <v>605</v>
      </c>
      <c r="U204" s="25">
        <f t="shared" si="22"/>
        <v>-1.725799999951505E-2</v>
      </c>
      <c r="V204" s="24">
        <v>0</v>
      </c>
      <c r="W204" s="15">
        <f>+VLOOKUP(F204,'[1]ventas (6)'!$1:$1048576,38,FALSE)</f>
        <v>16287261282</v>
      </c>
      <c r="X204" s="7"/>
      <c r="Y204" s="7"/>
      <c r="Z204" s="7"/>
      <c r="AA204" s="7"/>
      <c r="AB204" s="7"/>
      <c r="AC204" s="7"/>
      <c r="AD204" s="1"/>
      <c r="AE204" s="1"/>
    </row>
    <row r="205" spans="1:31" s="16" customFormat="1" x14ac:dyDescent="0.25">
      <c r="A205" s="12" t="s">
        <v>3030</v>
      </c>
      <c r="B205" s="1" t="s">
        <v>3031</v>
      </c>
      <c r="C205" s="13">
        <v>44420</v>
      </c>
      <c r="D205" s="1" t="s">
        <v>3032</v>
      </c>
      <c r="E205" s="1" t="s">
        <v>3033</v>
      </c>
      <c r="F205" s="1">
        <v>3493</v>
      </c>
      <c r="G205" s="1" t="s">
        <v>3034</v>
      </c>
      <c r="H205" s="12" t="s">
        <v>3035</v>
      </c>
      <c r="I205" s="14">
        <v>2</v>
      </c>
      <c r="J205" s="14">
        <v>132.24</v>
      </c>
      <c r="K205" s="14">
        <f t="shared" si="23"/>
        <v>320.02080000000001</v>
      </c>
      <c r="L205" s="17" t="s">
        <v>4051</v>
      </c>
      <c r="M205" s="17" t="s">
        <v>4051</v>
      </c>
      <c r="N205" s="17" t="s">
        <v>4051</v>
      </c>
      <c r="O205" s="17">
        <f>+K205</f>
        <v>320.02080000000001</v>
      </c>
      <c r="P205" s="14">
        <f>+O205</f>
        <v>320.02080000000001</v>
      </c>
      <c r="Q205" s="14">
        <v>495.79916561983401</v>
      </c>
      <c r="R205" s="22">
        <f t="shared" si="21"/>
        <v>599.91699039999912</v>
      </c>
      <c r="S205" s="14">
        <f>+R205</f>
        <v>599.91699039999912</v>
      </c>
      <c r="T205" s="15">
        <v>599.98</v>
      </c>
      <c r="U205" s="25">
        <f t="shared" si="22"/>
        <v>6.3009600000896171E-2</v>
      </c>
      <c r="V205" s="24">
        <v>0</v>
      </c>
      <c r="W205" s="15">
        <f>+VLOOKUP(F205,'[1]ventas (6)'!$1:$1048576,38,FALSE)</f>
        <v>3080030225</v>
      </c>
      <c r="X205" s="15"/>
      <c r="Y205" s="15"/>
      <c r="Z205" s="15"/>
      <c r="AA205" s="15"/>
      <c r="AB205" s="15"/>
      <c r="AC205" s="15"/>
      <c r="AD205" s="12"/>
      <c r="AE205" s="12"/>
    </row>
    <row r="206" spans="1:31" s="16" customFormat="1" x14ac:dyDescent="0.25">
      <c r="A206" s="12" t="s">
        <v>3238</v>
      </c>
      <c r="B206" s="12" t="s">
        <v>3239</v>
      </c>
      <c r="C206" s="13">
        <v>44420</v>
      </c>
      <c r="D206" s="12" t="s">
        <v>3240</v>
      </c>
      <c r="E206" s="12" t="s">
        <v>3241</v>
      </c>
      <c r="F206" s="12">
        <v>3494</v>
      </c>
      <c r="G206" s="12" t="s">
        <v>3242</v>
      </c>
      <c r="H206" s="12" t="s">
        <v>3243</v>
      </c>
      <c r="I206" s="14">
        <v>1</v>
      </c>
      <c r="J206" s="14">
        <v>661.15700000000004</v>
      </c>
      <c r="K206" s="14">
        <f t="shared" si="23"/>
        <v>799.99997000000008</v>
      </c>
      <c r="L206" s="17" t="s">
        <v>4051</v>
      </c>
      <c r="M206" s="17" t="s">
        <v>4051</v>
      </c>
      <c r="N206" s="17" t="s">
        <v>4051</v>
      </c>
      <c r="O206" s="17">
        <f>+K206</f>
        <v>799.99997000000008</v>
      </c>
      <c r="P206" s="14">
        <f>+O206</f>
        <v>799.99997000000008</v>
      </c>
      <c r="Q206" s="14">
        <v>2314.0464627000001</v>
      </c>
      <c r="R206" s="22">
        <f t="shared" si="21"/>
        <v>2799.996219867</v>
      </c>
      <c r="S206" s="14">
        <f>+R206</f>
        <v>2799.996219867</v>
      </c>
      <c r="T206" s="15">
        <v>3213.09</v>
      </c>
      <c r="U206" s="25">
        <f t="shared" si="22"/>
        <v>413.09378013300011</v>
      </c>
      <c r="V206" s="24" t="s">
        <v>4068</v>
      </c>
      <c r="W206" s="15">
        <f>+VLOOKUP(F206,'[1]ventas (6)'!$1:$1048576,38,FALSE)</f>
        <v>0</v>
      </c>
      <c r="X206" s="15"/>
      <c r="Y206" s="15"/>
      <c r="Z206" s="15"/>
      <c r="AA206" s="15"/>
      <c r="AB206" s="15"/>
      <c r="AC206" s="15" t="s">
        <v>4080</v>
      </c>
      <c r="AD206" s="12"/>
      <c r="AE206" s="12"/>
    </row>
    <row r="207" spans="1:31" s="16" customFormat="1" x14ac:dyDescent="0.25">
      <c r="A207" s="1" t="s">
        <v>842</v>
      </c>
      <c r="B207" s="1" t="s">
        <v>843</v>
      </c>
      <c r="C207" s="2">
        <v>44420</v>
      </c>
      <c r="D207" s="1" t="s">
        <v>844</v>
      </c>
      <c r="E207" s="1" t="s">
        <v>845</v>
      </c>
      <c r="F207" s="1"/>
      <c r="G207" s="1" t="s">
        <v>846</v>
      </c>
      <c r="H207" s="1" t="s">
        <v>847</v>
      </c>
      <c r="I207" s="3">
        <v>1</v>
      </c>
      <c r="J207" s="3">
        <v>213.61876033057899</v>
      </c>
      <c r="K207" s="14">
        <f t="shared" si="23"/>
        <v>258.47870000000057</v>
      </c>
      <c r="L207" s="17" t="s">
        <v>4051</v>
      </c>
      <c r="M207" s="29" t="s">
        <v>4051</v>
      </c>
      <c r="N207" s="29">
        <f>+K207*0.95</f>
        <v>245.55476500000054</v>
      </c>
      <c r="O207" s="29">
        <f>+N207-(N207*9.09/100)</f>
        <v>223.23383686150049</v>
      </c>
      <c r="P207" s="3"/>
      <c r="Q207" s="3">
        <v>395.856924768596</v>
      </c>
      <c r="R207" s="22">
        <f t="shared" si="21"/>
        <v>478.98687897000116</v>
      </c>
      <c r="S207" s="3"/>
      <c r="T207" s="15"/>
      <c r="U207" s="25"/>
      <c r="V207" s="24"/>
      <c r="W207" s="15"/>
      <c r="X207" s="7"/>
      <c r="Y207" s="7"/>
      <c r="Z207" s="7"/>
      <c r="AA207" s="7"/>
      <c r="AB207" s="7"/>
      <c r="AC207" s="7"/>
      <c r="AD207" s="1"/>
      <c r="AE207" s="1"/>
    </row>
    <row r="208" spans="1:31" s="16" customFormat="1" x14ac:dyDescent="0.25">
      <c r="A208" s="12" t="s">
        <v>2108</v>
      </c>
      <c r="B208" s="1" t="s">
        <v>2109</v>
      </c>
      <c r="C208" s="13">
        <v>44420</v>
      </c>
      <c r="D208" s="1" t="s">
        <v>2110</v>
      </c>
      <c r="E208" s="1" t="s">
        <v>2111</v>
      </c>
      <c r="F208" s="1"/>
      <c r="G208" s="1" t="s">
        <v>2112</v>
      </c>
      <c r="H208" s="12" t="s">
        <v>2113</v>
      </c>
      <c r="I208" s="14">
        <v>1</v>
      </c>
      <c r="J208" s="14">
        <v>258.81</v>
      </c>
      <c r="K208" s="14">
        <f t="shared" si="23"/>
        <v>313.1601</v>
      </c>
      <c r="L208" s="17" t="s">
        <v>4051</v>
      </c>
      <c r="M208" s="17" t="s">
        <v>4051</v>
      </c>
      <c r="N208" s="17" t="s">
        <v>4051</v>
      </c>
      <c r="O208" s="17">
        <f>+K208</f>
        <v>313.1601</v>
      </c>
      <c r="P208" s="14"/>
      <c r="Q208" s="14">
        <v>528.91581874875999</v>
      </c>
      <c r="R208" s="22">
        <f t="shared" si="21"/>
        <v>639.98814068599961</v>
      </c>
      <c r="S208" s="14"/>
      <c r="T208" s="15"/>
      <c r="U208" s="25"/>
      <c r="V208" s="24"/>
      <c r="W208" s="15"/>
      <c r="X208" s="15"/>
      <c r="Y208" s="15"/>
      <c r="Z208" s="15"/>
      <c r="AA208" s="15"/>
      <c r="AB208" s="15"/>
      <c r="AC208" s="15"/>
      <c r="AD208" s="12"/>
      <c r="AE208" s="12"/>
    </row>
    <row r="209" spans="1:31" s="16" customFormat="1" x14ac:dyDescent="0.25">
      <c r="A209" s="1" t="s">
        <v>2272</v>
      </c>
      <c r="B209" s="1" t="s">
        <v>2273</v>
      </c>
      <c r="C209" s="2">
        <v>44420</v>
      </c>
      <c r="D209" s="1" t="s">
        <v>2274</v>
      </c>
      <c r="E209" s="1" t="s">
        <v>2275</v>
      </c>
      <c r="F209" s="1"/>
      <c r="G209" s="1" t="s">
        <v>2276</v>
      </c>
      <c r="H209" s="1" t="s">
        <v>2277</v>
      </c>
      <c r="I209" s="3">
        <v>1</v>
      </c>
      <c r="J209" s="3">
        <v>275.21330578512402</v>
      </c>
      <c r="K209" s="14">
        <f t="shared" si="23"/>
        <v>333.00810000000007</v>
      </c>
      <c r="L209" s="17" t="s">
        <v>4051</v>
      </c>
      <c r="M209" s="29">
        <f>+K209*0.85</f>
        <v>283.05688500000008</v>
      </c>
      <c r="N209" s="29">
        <f>+M209*0.95</f>
        <v>268.90404075000004</v>
      </c>
      <c r="O209" s="29">
        <f>+N209-(N209*9.09/100)</f>
        <v>244.46066344582505</v>
      </c>
      <c r="P209" s="3"/>
      <c r="Q209" s="3">
        <v>509.086820908265</v>
      </c>
      <c r="R209" s="22">
        <f t="shared" si="21"/>
        <v>615.99505329900057</v>
      </c>
      <c r="S209" s="3"/>
      <c r="T209" s="15"/>
      <c r="U209" s="25"/>
      <c r="V209" s="24"/>
      <c r="W209" s="15"/>
      <c r="X209" s="7"/>
      <c r="Y209" s="7"/>
      <c r="Z209" s="7"/>
      <c r="AA209" s="7"/>
      <c r="AB209" s="7"/>
      <c r="AC209" s="7"/>
      <c r="AD209" s="1"/>
      <c r="AE209" s="1"/>
    </row>
    <row r="210" spans="1:31" s="16" customFormat="1" x14ac:dyDescent="0.25">
      <c r="A210" s="1" t="s">
        <v>2284</v>
      </c>
      <c r="B210" s="1" t="s">
        <v>2285</v>
      </c>
      <c r="C210" s="2">
        <v>44420</v>
      </c>
      <c r="D210" s="1" t="s">
        <v>2286</v>
      </c>
      <c r="E210" s="1" t="s">
        <v>2287</v>
      </c>
      <c r="F210" s="1"/>
      <c r="G210" s="1" t="s">
        <v>2288</v>
      </c>
      <c r="H210" s="1" t="s">
        <v>2289</v>
      </c>
      <c r="I210" s="3">
        <v>1</v>
      </c>
      <c r="J210" s="3">
        <v>275.20917355371898</v>
      </c>
      <c r="K210" s="14">
        <f t="shared" si="23"/>
        <v>333.00309999999996</v>
      </c>
      <c r="L210" s="17" t="s">
        <v>4051</v>
      </c>
      <c r="M210" s="29">
        <f>+K210*0.85</f>
        <v>283.05263499999995</v>
      </c>
      <c r="N210" s="29">
        <f>+M210*0.95</f>
        <v>268.90000324999994</v>
      </c>
      <c r="O210" s="29">
        <f>+N210-(N210*9.09/100)</f>
        <v>244.45699295457496</v>
      </c>
      <c r="P210" s="3"/>
      <c r="Q210" s="3">
        <v>509.09568969834697</v>
      </c>
      <c r="R210" s="22">
        <f t="shared" si="21"/>
        <v>616.00578453499986</v>
      </c>
      <c r="S210" s="3"/>
      <c r="T210" s="15"/>
      <c r="U210" s="25"/>
      <c r="V210" s="24"/>
      <c r="W210" s="15"/>
      <c r="X210" s="7"/>
      <c r="Y210" s="7"/>
      <c r="Z210" s="7"/>
      <c r="AA210" s="7"/>
      <c r="AB210" s="7"/>
      <c r="AC210" s="7"/>
      <c r="AD210" s="1"/>
      <c r="AE210" s="1"/>
    </row>
    <row r="211" spans="1:31" s="16" customFormat="1" x14ac:dyDescent="0.25">
      <c r="A211" s="1" t="s">
        <v>2784</v>
      </c>
      <c r="B211" s="1" t="s">
        <v>2785</v>
      </c>
      <c r="C211" s="2">
        <v>44420</v>
      </c>
      <c r="D211" s="1" t="s">
        <v>2786</v>
      </c>
      <c r="E211" s="1" t="s">
        <v>2787</v>
      </c>
      <c r="F211" s="1"/>
      <c r="G211" s="1" t="s">
        <v>2788</v>
      </c>
      <c r="H211" s="1" t="s">
        <v>2789</v>
      </c>
      <c r="I211" s="3">
        <v>1</v>
      </c>
      <c r="J211" s="3">
        <v>211.268429752066</v>
      </c>
      <c r="K211" s="14">
        <f t="shared" si="23"/>
        <v>255.63479999999984</v>
      </c>
      <c r="L211" s="17" t="s">
        <v>4051</v>
      </c>
      <c r="M211" s="29">
        <f>+K211*0.85</f>
        <v>217.28957999999986</v>
      </c>
      <c r="N211" s="29">
        <f>+M211*0.95</f>
        <v>206.42510099999987</v>
      </c>
      <c r="O211" s="29">
        <f>+N211-(N211*9.09/100)</f>
        <v>187.66105931909988</v>
      </c>
      <c r="P211" s="3"/>
      <c r="Q211" s="3">
        <v>390.91631362314001</v>
      </c>
      <c r="R211" s="22">
        <f t="shared" si="21"/>
        <v>473.00873948399942</v>
      </c>
      <c r="S211" s="3"/>
      <c r="T211" s="15"/>
      <c r="U211" s="25"/>
      <c r="V211" s="24"/>
      <c r="W211" s="15"/>
      <c r="X211" s="7"/>
      <c r="Y211" s="7"/>
      <c r="Z211" s="7"/>
      <c r="AA211" s="7"/>
      <c r="AB211" s="7"/>
      <c r="AC211" s="7"/>
      <c r="AD211" s="1"/>
      <c r="AE211" s="1"/>
    </row>
    <row r="212" spans="1:31" s="16" customFormat="1" x14ac:dyDescent="0.25">
      <c r="A212" s="1" t="s">
        <v>3436</v>
      </c>
      <c r="B212" s="1" t="s">
        <v>3437</v>
      </c>
      <c r="C212" s="2">
        <v>44420</v>
      </c>
      <c r="D212" s="1" t="s">
        <v>3438</v>
      </c>
      <c r="E212" s="1" t="s">
        <v>3439</v>
      </c>
      <c r="F212" s="1"/>
      <c r="G212" s="1" t="s">
        <v>3440</v>
      </c>
      <c r="H212" s="1" t="s">
        <v>3441</v>
      </c>
      <c r="I212" s="3">
        <v>4</v>
      </c>
      <c r="J212" s="3">
        <v>60.898760330578497</v>
      </c>
      <c r="K212" s="14">
        <f t="shared" si="23"/>
        <v>294.74999999999994</v>
      </c>
      <c r="L212" s="17" t="s">
        <v>4051</v>
      </c>
      <c r="M212" s="29" t="s">
        <v>4051</v>
      </c>
      <c r="N212" s="29">
        <f>+K212*0.95</f>
        <v>280.01249999999993</v>
      </c>
      <c r="O212" s="29">
        <f>+N212-(N212*9.09/100)</f>
        <v>254.55936374999993</v>
      </c>
      <c r="P212" s="3"/>
      <c r="Q212" s="3">
        <v>396.67990909090901</v>
      </c>
      <c r="R212" s="22">
        <f t="shared" si="21"/>
        <v>479.98268999999988</v>
      </c>
      <c r="S212" s="3"/>
      <c r="T212" s="15"/>
      <c r="U212" s="25"/>
      <c r="V212" s="24"/>
      <c r="W212" s="15"/>
      <c r="X212" s="7"/>
      <c r="Y212" s="7"/>
      <c r="Z212" s="7"/>
      <c r="AA212" s="7"/>
      <c r="AB212" s="7"/>
      <c r="AC212" s="7"/>
      <c r="AD212" s="1"/>
      <c r="AE212" s="1"/>
    </row>
    <row r="213" spans="1:31" s="16" customFormat="1" x14ac:dyDescent="0.25">
      <c r="A213" s="1" t="s">
        <v>3474</v>
      </c>
      <c r="B213" s="1" t="s">
        <v>3475</v>
      </c>
      <c r="C213" s="2">
        <v>44420</v>
      </c>
      <c r="D213" s="1" t="s">
        <v>3476</v>
      </c>
      <c r="E213" s="1" t="s">
        <v>3477</v>
      </c>
      <c r="F213" s="1">
        <v>3496</v>
      </c>
      <c r="G213" s="1" t="s">
        <v>3478</v>
      </c>
      <c r="H213" s="1" t="s">
        <v>3479</v>
      </c>
      <c r="I213" s="3">
        <v>1</v>
      </c>
      <c r="J213" s="3">
        <v>40.1851239669422</v>
      </c>
      <c r="K213" s="14">
        <f t="shared" si="23"/>
        <v>48.624000000000059</v>
      </c>
      <c r="L213" s="17" t="s">
        <v>4051</v>
      </c>
      <c r="M213" s="29" t="s">
        <v>4051</v>
      </c>
      <c r="N213" s="29">
        <f>+K213*0.95</f>
        <v>46.192800000000055</v>
      </c>
      <c r="O213" s="29">
        <f>+N213-(N213*9.09/100)</f>
        <v>41.993874480000052</v>
      </c>
      <c r="P213" s="3">
        <f>+O213+O212+O211+O210+O209+O208+O207</f>
        <v>1509.5258908110004</v>
      </c>
      <c r="Q213" s="3">
        <v>66.121004826446395</v>
      </c>
      <c r="R213" s="22">
        <f t="shared" si="21"/>
        <v>80.00641584000013</v>
      </c>
      <c r="S213" s="3">
        <f>+R213+R212+R211+R210+R209+R208+R207</f>
        <v>3383.9737028140007</v>
      </c>
      <c r="T213" s="15">
        <v>3383.98</v>
      </c>
      <c r="U213" s="25">
        <f t="shared" si="22"/>
        <v>6.2971859993012913E-3</v>
      </c>
      <c r="V213" s="24">
        <v>0</v>
      </c>
      <c r="W213" s="15">
        <f>+VLOOKUP(F213,'[1]ventas (6)'!$1:$1048576,38,FALSE)</f>
        <v>16315321522</v>
      </c>
      <c r="X213" s="7"/>
      <c r="Y213" s="7"/>
      <c r="Z213" s="7"/>
      <c r="AA213" s="7"/>
      <c r="AB213" s="7"/>
      <c r="AC213" s="7"/>
      <c r="AD213" s="1"/>
      <c r="AE213" s="1"/>
    </row>
    <row r="214" spans="1:31" s="16" customFormat="1" x14ac:dyDescent="0.25">
      <c r="A214" s="1" t="s">
        <v>204</v>
      </c>
      <c r="B214" s="1" t="s">
        <v>205</v>
      </c>
      <c r="C214" s="2">
        <v>44420</v>
      </c>
      <c r="D214" s="1" t="s">
        <v>206</v>
      </c>
      <c r="E214" s="1" t="s">
        <v>207</v>
      </c>
      <c r="F214" s="1"/>
      <c r="G214" s="1" t="s">
        <v>208</v>
      </c>
      <c r="H214" s="1" t="s">
        <v>209</v>
      </c>
      <c r="I214" s="3">
        <v>-1</v>
      </c>
      <c r="J214" s="3">
        <v>344.11570247933901</v>
      </c>
      <c r="K214" s="14">
        <v>0</v>
      </c>
      <c r="L214" s="17" t="s">
        <v>4051</v>
      </c>
      <c r="M214" s="29" t="s">
        <v>4051</v>
      </c>
      <c r="N214" s="29" t="str">
        <f>+M214</f>
        <v>-</v>
      </c>
      <c r="O214" s="29" t="str">
        <f>+N214</f>
        <v>-</v>
      </c>
      <c r="P214" s="3"/>
      <c r="Q214" s="3">
        <v>-344.11570247933901</v>
      </c>
      <c r="R214" s="22">
        <f t="shared" si="21"/>
        <v>-416.38000000000017</v>
      </c>
      <c r="S214" s="3"/>
      <c r="T214" s="15"/>
      <c r="U214" s="25"/>
      <c r="V214" s="24"/>
      <c r="W214" s="15"/>
      <c r="X214" s="7"/>
      <c r="Y214" s="7"/>
      <c r="Z214" s="7"/>
      <c r="AA214" s="7"/>
      <c r="AB214" s="7"/>
      <c r="AC214" s="7"/>
      <c r="AD214" s="1" t="s">
        <v>210</v>
      </c>
      <c r="AE214" s="1" t="s">
        <v>211</v>
      </c>
    </row>
    <row r="215" spans="1:31" s="16" customFormat="1" x14ac:dyDescent="0.25">
      <c r="A215" s="12" t="s">
        <v>680</v>
      </c>
      <c r="B215" s="1" t="s">
        <v>681</v>
      </c>
      <c r="C215" s="13">
        <v>44420</v>
      </c>
      <c r="D215" s="1" t="s">
        <v>682</v>
      </c>
      <c r="E215" s="1" t="s">
        <v>683</v>
      </c>
      <c r="F215" s="1"/>
      <c r="G215" s="1" t="s">
        <v>684</v>
      </c>
      <c r="H215" s="12" t="s">
        <v>685</v>
      </c>
      <c r="I215" s="14">
        <v>1</v>
      </c>
      <c r="J215" s="14">
        <v>267.0822</v>
      </c>
      <c r="K215" s="14">
        <f t="shared" ref="K215:K221" si="24">+J215*1.21*I215</f>
        <v>323.16946200000001</v>
      </c>
      <c r="L215" s="17" t="s">
        <v>4051</v>
      </c>
      <c r="M215" s="17" t="s">
        <v>4051</v>
      </c>
      <c r="N215" s="17" t="s">
        <v>4051</v>
      </c>
      <c r="O215" s="17">
        <f>+K215</f>
        <v>323.16946200000001</v>
      </c>
      <c r="P215" s="14"/>
      <c r="Q215" s="14">
        <v>495.862638270248</v>
      </c>
      <c r="R215" s="22">
        <f t="shared" si="21"/>
        <v>599.99379230700004</v>
      </c>
      <c r="S215" s="14"/>
      <c r="T215" s="15"/>
      <c r="U215" s="25"/>
      <c r="V215" s="24"/>
      <c r="W215" s="15"/>
      <c r="X215" s="15"/>
      <c r="Y215" s="15"/>
      <c r="Z215" s="15"/>
      <c r="AA215" s="15"/>
      <c r="AB215" s="15"/>
      <c r="AC215" s="15"/>
      <c r="AD215" s="12" t="s">
        <v>686</v>
      </c>
      <c r="AE215" s="12" t="s">
        <v>687</v>
      </c>
    </row>
    <row r="216" spans="1:31" s="16" customFormat="1" x14ac:dyDescent="0.25">
      <c r="A216" s="1" t="s">
        <v>710</v>
      </c>
      <c r="B216" s="1" t="s">
        <v>711</v>
      </c>
      <c r="C216" s="2">
        <v>44420</v>
      </c>
      <c r="D216" s="1" t="s">
        <v>712</v>
      </c>
      <c r="E216" s="1" t="s">
        <v>713</v>
      </c>
      <c r="F216" s="1"/>
      <c r="G216" s="1" t="s">
        <v>714</v>
      </c>
      <c r="H216" s="1" t="s">
        <v>715</v>
      </c>
      <c r="I216" s="3">
        <v>2</v>
      </c>
      <c r="J216" s="3">
        <v>228.170165289256</v>
      </c>
      <c r="K216" s="14">
        <f t="shared" si="24"/>
        <v>552.17179999999951</v>
      </c>
      <c r="L216" s="17" t="s">
        <v>4051</v>
      </c>
      <c r="M216" s="29" t="s">
        <v>4051</v>
      </c>
      <c r="N216" s="29">
        <f>+K216*0.95</f>
        <v>524.56320999999946</v>
      </c>
      <c r="O216" s="29">
        <f>+N216-(N216*9.09/100)</f>
        <v>476.8804142109995</v>
      </c>
      <c r="P216" s="3"/>
      <c r="Q216" s="3">
        <v>844.59924723801601</v>
      </c>
      <c r="R216" s="22">
        <f t="shared" si="21"/>
        <v>1021.9650891579994</v>
      </c>
      <c r="S216" s="3"/>
      <c r="T216" s="15"/>
      <c r="U216" s="25"/>
      <c r="V216" s="24"/>
      <c r="W216" s="15"/>
      <c r="X216" s="7"/>
      <c r="Y216" s="7"/>
      <c r="Z216" s="7"/>
      <c r="AA216" s="7"/>
      <c r="AB216" s="7"/>
      <c r="AC216" s="7"/>
      <c r="AD216" s="1" t="s">
        <v>716</v>
      </c>
      <c r="AE216" s="1" t="s">
        <v>717</v>
      </c>
    </row>
    <row r="217" spans="1:31" s="16" customFormat="1" x14ac:dyDescent="0.25">
      <c r="A217" s="1" t="s">
        <v>718</v>
      </c>
      <c r="B217" s="1" t="s">
        <v>719</v>
      </c>
      <c r="C217" s="2">
        <v>44420</v>
      </c>
      <c r="D217" s="1" t="s">
        <v>720</v>
      </c>
      <c r="E217" s="1" t="s">
        <v>721</v>
      </c>
      <c r="F217" s="1"/>
      <c r="G217" s="1" t="s">
        <v>722</v>
      </c>
      <c r="H217" s="1" t="s">
        <v>723</v>
      </c>
      <c r="I217" s="3">
        <v>2</v>
      </c>
      <c r="J217" s="3">
        <v>228.170165289256</v>
      </c>
      <c r="K217" s="14">
        <f t="shared" si="24"/>
        <v>552.17179999999951</v>
      </c>
      <c r="L217" s="17" t="s">
        <v>4051</v>
      </c>
      <c r="M217" s="29" t="s">
        <v>4051</v>
      </c>
      <c r="N217" s="29">
        <f>+K217*0.95</f>
        <v>524.56320999999946</v>
      </c>
      <c r="O217" s="29">
        <f>+N217-(N217*9.09/100)</f>
        <v>476.8804142109995</v>
      </c>
      <c r="P217" s="3"/>
      <c r="Q217" s="3">
        <v>844.59924723801601</v>
      </c>
      <c r="R217" s="22">
        <f t="shared" si="21"/>
        <v>1021.9650891579994</v>
      </c>
      <c r="S217" s="3"/>
      <c r="T217" s="15"/>
      <c r="U217" s="25"/>
      <c r="V217" s="24"/>
      <c r="W217" s="15"/>
      <c r="X217" s="7"/>
      <c r="Y217" s="7"/>
      <c r="Z217" s="7"/>
      <c r="AA217" s="7"/>
      <c r="AB217" s="7"/>
      <c r="AC217" s="7"/>
      <c r="AD217" s="1" t="s">
        <v>724</v>
      </c>
      <c r="AE217" s="1" t="s">
        <v>725</v>
      </c>
    </row>
    <row r="218" spans="1:31" s="16" customFormat="1" x14ac:dyDescent="0.25">
      <c r="A218" s="1" t="s">
        <v>2528</v>
      </c>
      <c r="B218" s="1" t="s">
        <v>2529</v>
      </c>
      <c r="C218" s="2">
        <v>44420</v>
      </c>
      <c r="D218" s="1" t="s">
        <v>2530</v>
      </c>
      <c r="E218" s="1" t="s">
        <v>2531</v>
      </c>
      <c r="F218" s="1"/>
      <c r="G218" s="1" t="s">
        <v>2532</v>
      </c>
      <c r="H218" s="1" t="s">
        <v>2533</v>
      </c>
      <c r="I218" s="3">
        <v>1</v>
      </c>
      <c r="J218" s="3">
        <v>37.053140495867801</v>
      </c>
      <c r="K218" s="14">
        <f t="shared" si="24"/>
        <v>44.834300000000034</v>
      </c>
      <c r="L218" s="17" t="s">
        <v>4051</v>
      </c>
      <c r="M218" s="29">
        <f>+K218*0.85</f>
        <v>38.10915500000003</v>
      </c>
      <c r="N218" s="29">
        <f>+M218*0.95</f>
        <v>36.203697250000026</v>
      </c>
      <c r="O218" s="29">
        <f>+N218-(N218*9.09/100)</f>
        <v>32.912781169975027</v>
      </c>
      <c r="P218" s="3"/>
      <c r="Q218" s="3">
        <v>68.552015231404994</v>
      </c>
      <c r="R218" s="22">
        <f t="shared" si="21"/>
        <v>82.947938430000036</v>
      </c>
      <c r="S218" s="3"/>
      <c r="T218" s="15"/>
      <c r="U218" s="25"/>
      <c r="V218" s="24"/>
      <c r="W218" s="15"/>
      <c r="X218" s="7"/>
      <c r="Y218" s="7"/>
      <c r="Z218" s="7"/>
      <c r="AA218" s="7"/>
      <c r="AB218" s="7"/>
      <c r="AC218" s="7"/>
      <c r="AD218" s="1" t="s">
        <v>2534</v>
      </c>
      <c r="AE218" s="1" t="s">
        <v>2535</v>
      </c>
    </row>
    <row r="219" spans="1:31" s="16" customFormat="1" x14ac:dyDescent="0.25">
      <c r="A219" s="1" t="s">
        <v>3326</v>
      </c>
      <c r="B219" s="1" t="s">
        <v>3327</v>
      </c>
      <c r="C219" s="2">
        <v>44420</v>
      </c>
      <c r="D219" s="1" t="s">
        <v>3328</v>
      </c>
      <c r="E219" s="1" t="s">
        <v>3329</v>
      </c>
      <c r="F219" s="1">
        <v>3499</v>
      </c>
      <c r="G219" s="1" t="s">
        <v>3330</v>
      </c>
      <c r="H219" s="1" t="s">
        <v>3331</v>
      </c>
      <c r="I219" s="3">
        <v>1</v>
      </c>
      <c r="J219" s="3">
        <v>25.577520661156999</v>
      </c>
      <c r="K219" s="14">
        <f t="shared" si="24"/>
        <v>30.948799999999967</v>
      </c>
      <c r="L219" s="17" t="s">
        <v>4051</v>
      </c>
      <c r="M219" s="29" t="s">
        <v>4051</v>
      </c>
      <c r="N219" s="29">
        <f>+K219*0.95</f>
        <v>29.401359999999968</v>
      </c>
      <c r="O219" s="29">
        <f>+N219-(N219*9.09/100)</f>
        <v>26.728776375999971</v>
      </c>
      <c r="P219" s="3">
        <f>+O219+O218+O217+O216+O215</f>
        <v>1336.571847967974</v>
      </c>
      <c r="Q219" s="3">
        <v>40.494330710743803</v>
      </c>
      <c r="R219" s="22">
        <f t="shared" si="21"/>
        <v>48.998140159999998</v>
      </c>
      <c r="S219" s="3">
        <f>+R219+R218+R217+R216+R215+R214</f>
        <v>2359.4900492129987</v>
      </c>
      <c r="T219" s="15">
        <v>2359.5100000000002</v>
      </c>
      <c r="U219" s="25">
        <f t="shared" si="22"/>
        <v>1.9950787001562276E-2</v>
      </c>
      <c r="V219" s="24">
        <v>0</v>
      </c>
      <c r="W219" s="15">
        <f>+VLOOKUP(F219,'[1]ventas (6)'!$1:$1048576,38,FALSE)</f>
        <v>3084212664</v>
      </c>
      <c r="X219" s="7"/>
      <c r="Y219" s="7"/>
      <c r="Z219" s="7"/>
      <c r="AA219" s="7"/>
      <c r="AB219" s="7"/>
      <c r="AC219" s="7"/>
      <c r="AD219" s="1" t="s">
        <v>3332</v>
      </c>
      <c r="AE219" s="1" t="s">
        <v>3333</v>
      </c>
    </row>
    <row r="220" spans="1:31" s="16" customFormat="1" x14ac:dyDescent="0.25">
      <c r="A220" s="1" t="s">
        <v>830</v>
      </c>
      <c r="B220" s="1" t="s">
        <v>831</v>
      </c>
      <c r="C220" s="2">
        <v>44425</v>
      </c>
      <c r="D220" s="1" t="s">
        <v>832</v>
      </c>
      <c r="E220" s="1" t="s">
        <v>833</v>
      </c>
      <c r="F220" s="1"/>
      <c r="G220" s="1" t="s">
        <v>834</v>
      </c>
      <c r="H220" s="1" t="s">
        <v>835</v>
      </c>
      <c r="I220" s="3">
        <v>1</v>
      </c>
      <c r="J220" s="3">
        <v>237.88074380165301</v>
      </c>
      <c r="K220" s="14">
        <f t="shared" si="24"/>
        <v>287.83570000000014</v>
      </c>
      <c r="L220" s="17" t="s">
        <v>4051</v>
      </c>
      <c r="M220" s="29" t="s">
        <v>4051</v>
      </c>
      <c r="N220" s="29">
        <f>+K220*0.95</f>
        <v>273.44391500000012</v>
      </c>
      <c r="O220" s="29">
        <f>+N220-(N220*9.09/100)</f>
        <v>248.58786312650011</v>
      </c>
      <c r="P220" s="3"/>
      <c r="Q220" s="3">
        <v>400.81953807603298</v>
      </c>
      <c r="R220" s="22">
        <f t="shared" si="21"/>
        <v>484.99164107199988</v>
      </c>
      <c r="S220" s="3"/>
      <c r="T220" s="15"/>
      <c r="U220" s="25"/>
      <c r="V220" s="24"/>
      <c r="W220" s="15"/>
      <c r="X220" s="7"/>
      <c r="Y220" s="7"/>
      <c r="Z220" s="7"/>
      <c r="AA220" s="7"/>
      <c r="AB220" s="7"/>
      <c r="AC220" s="7"/>
      <c r="AD220" s="1"/>
      <c r="AE220" s="1"/>
    </row>
    <row r="221" spans="1:31" s="16" customFormat="1" x14ac:dyDescent="0.25">
      <c r="A221" s="12" t="s">
        <v>1936</v>
      </c>
      <c r="B221" s="1" t="s">
        <v>1937</v>
      </c>
      <c r="C221" s="13">
        <v>44425</v>
      </c>
      <c r="D221" s="1" t="s">
        <v>1938</v>
      </c>
      <c r="E221" s="1" t="s">
        <v>1939</v>
      </c>
      <c r="F221" s="1">
        <v>3506</v>
      </c>
      <c r="G221" s="1" t="s">
        <v>1940</v>
      </c>
      <c r="H221" s="12" t="s">
        <v>1941</v>
      </c>
      <c r="I221" s="14">
        <v>2</v>
      </c>
      <c r="J221" s="14">
        <v>271.13819999999998</v>
      </c>
      <c r="K221" s="14">
        <f t="shared" si="24"/>
        <v>656.1544439999999</v>
      </c>
      <c r="L221" s="17" t="s">
        <v>4051</v>
      </c>
      <c r="M221" s="17" t="s">
        <v>4051</v>
      </c>
      <c r="N221" s="17" t="s">
        <v>4051</v>
      </c>
      <c r="O221" s="17">
        <f>+K221</f>
        <v>656.1544439999999</v>
      </c>
      <c r="P221" s="14">
        <f>+O221+O220</f>
        <v>904.74230712650001</v>
      </c>
      <c r="Q221" s="14">
        <v>909.06414658016604</v>
      </c>
      <c r="R221" s="22">
        <f t="shared" si="21"/>
        <v>1099.967617362001</v>
      </c>
      <c r="S221" s="14">
        <f>+R221+R220</f>
        <v>1584.9592584340007</v>
      </c>
      <c r="T221" s="15">
        <v>1584.98</v>
      </c>
      <c r="U221" s="25">
        <f t="shared" si="22"/>
        <v>2.0741565999287559E-2</v>
      </c>
      <c r="V221" s="24">
        <v>0</v>
      </c>
      <c r="W221" s="15">
        <f>+VLOOKUP(F221,'[1]ventas (6)'!$1:$1048576,38,FALSE)</f>
        <v>16336597254</v>
      </c>
      <c r="X221" s="15"/>
      <c r="Y221" s="15"/>
      <c r="Z221" s="15"/>
      <c r="AA221" s="15"/>
      <c r="AB221" s="15"/>
      <c r="AC221" s="15"/>
      <c r="AD221" s="12"/>
      <c r="AE221" s="12"/>
    </row>
    <row r="222" spans="1:31" s="16" customFormat="1" x14ac:dyDescent="0.25">
      <c r="A222" s="1" t="s">
        <v>220</v>
      </c>
      <c r="B222" s="1" t="s">
        <v>221</v>
      </c>
      <c r="C222" s="2">
        <v>44425</v>
      </c>
      <c r="D222" s="1" t="s">
        <v>222</v>
      </c>
      <c r="E222" s="1" t="s">
        <v>223</v>
      </c>
      <c r="F222" s="1"/>
      <c r="G222" s="1" t="s">
        <v>224</v>
      </c>
      <c r="H222" s="1" t="s">
        <v>225</v>
      </c>
      <c r="I222" s="3">
        <v>-1</v>
      </c>
      <c r="J222" s="3">
        <v>286.11570247933901</v>
      </c>
      <c r="K222" s="14">
        <v>0</v>
      </c>
      <c r="L222" s="17" t="s">
        <v>4051</v>
      </c>
      <c r="M222" s="29" t="s">
        <v>4051</v>
      </c>
      <c r="N222" s="29" t="str">
        <f>+M222</f>
        <v>-</v>
      </c>
      <c r="O222" s="29" t="str">
        <f>+N222</f>
        <v>-</v>
      </c>
      <c r="P222" s="3"/>
      <c r="Q222" s="3">
        <v>-286.11570247933901</v>
      </c>
      <c r="R222" s="22">
        <f t="shared" si="21"/>
        <v>-346.20000000000022</v>
      </c>
      <c r="S222" s="3"/>
      <c r="T222" s="15"/>
      <c r="U222" s="25"/>
      <c r="V222" s="24"/>
      <c r="W222" s="15"/>
      <c r="X222" s="7"/>
      <c r="Y222" s="7"/>
      <c r="Z222" s="7"/>
      <c r="AA222" s="7"/>
      <c r="AB222" s="7"/>
      <c r="AC222" s="7"/>
      <c r="AD222" s="1" t="s">
        <v>226</v>
      </c>
      <c r="AE222" s="1" t="s">
        <v>227</v>
      </c>
    </row>
    <row r="223" spans="1:31" s="16" customFormat="1" x14ac:dyDescent="0.25">
      <c r="A223" s="12" t="s">
        <v>990</v>
      </c>
      <c r="B223" s="1" t="s">
        <v>991</v>
      </c>
      <c r="C223" s="13">
        <v>44425</v>
      </c>
      <c r="D223" s="1" t="s">
        <v>992</v>
      </c>
      <c r="E223" s="1" t="s">
        <v>993</v>
      </c>
      <c r="F223" s="1"/>
      <c r="G223" s="1" t="s">
        <v>994</v>
      </c>
      <c r="H223" s="12" t="s">
        <v>995</v>
      </c>
      <c r="I223" s="14">
        <v>1</v>
      </c>
      <c r="J223" s="14">
        <v>314.07</v>
      </c>
      <c r="K223" s="14">
        <f t="shared" ref="K223:K228" si="25">+J223*1.21*I223</f>
        <v>380.0247</v>
      </c>
      <c r="L223" s="17" t="s">
        <v>4051</v>
      </c>
      <c r="M223" s="17" t="s">
        <v>4051</v>
      </c>
      <c r="N223" s="17" t="s">
        <v>4051</v>
      </c>
      <c r="O223" s="17">
        <f>+K223</f>
        <v>380.0247</v>
      </c>
      <c r="P223" s="14"/>
      <c r="Q223" s="14">
        <v>628.08974782644702</v>
      </c>
      <c r="R223" s="22">
        <f t="shared" si="21"/>
        <v>759.98859487000084</v>
      </c>
      <c r="S223" s="14"/>
      <c r="T223" s="15"/>
      <c r="U223" s="25"/>
      <c r="V223" s="24"/>
      <c r="W223" s="15"/>
      <c r="X223" s="15"/>
      <c r="Y223" s="15"/>
      <c r="Z223" s="15"/>
      <c r="AA223" s="15"/>
      <c r="AB223" s="15"/>
      <c r="AC223" s="15"/>
      <c r="AD223" s="12" t="s">
        <v>996</v>
      </c>
      <c r="AE223" s="12" t="s">
        <v>997</v>
      </c>
    </row>
    <row r="224" spans="1:31" s="16" customFormat="1" x14ac:dyDescent="0.25">
      <c r="A224" s="12" t="s">
        <v>998</v>
      </c>
      <c r="B224" s="1" t="s">
        <v>999</v>
      </c>
      <c r="C224" s="13">
        <v>44425</v>
      </c>
      <c r="D224" s="1" t="s">
        <v>1000</v>
      </c>
      <c r="E224" s="1" t="s">
        <v>1001</v>
      </c>
      <c r="F224" s="1"/>
      <c r="G224" s="1" t="s">
        <v>1002</v>
      </c>
      <c r="H224" s="12" t="s">
        <v>1003</v>
      </c>
      <c r="I224" s="14">
        <v>1</v>
      </c>
      <c r="J224" s="14">
        <v>314.07</v>
      </c>
      <c r="K224" s="14">
        <f t="shared" si="25"/>
        <v>380.0247</v>
      </c>
      <c r="L224" s="17" t="s">
        <v>4051</v>
      </c>
      <c r="M224" s="17" t="s">
        <v>4051</v>
      </c>
      <c r="N224" s="17" t="s">
        <v>4051</v>
      </c>
      <c r="O224" s="17">
        <f>+K224</f>
        <v>380.0247</v>
      </c>
      <c r="P224" s="14"/>
      <c r="Q224" s="14">
        <v>628.08974782644702</v>
      </c>
      <c r="R224" s="22">
        <f t="shared" si="21"/>
        <v>759.98859487000084</v>
      </c>
      <c r="S224" s="14"/>
      <c r="T224" s="15"/>
      <c r="U224" s="25"/>
      <c r="V224" s="24"/>
      <c r="W224" s="15"/>
      <c r="X224" s="15"/>
      <c r="Y224" s="15"/>
      <c r="Z224" s="15"/>
      <c r="AA224" s="15"/>
      <c r="AB224" s="15"/>
      <c r="AC224" s="15"/>
      <c r="AD224" s="12" t="s">
        <v>1004</v>
      </c>
      <c r="AE224" s="12" t="s">
        <v>1005</v>
      </c>
    </row>
    <row r="225" spans="1:31" s="16" customFormat="1" x14ac:dyDescent="0.25">
      <c r="A225" s="12" t="s">
        <v>1418</v>
      </c>
      <c r="B225" s="1" t="s">
        <v>1419</v>
      </c>
      <c r="C225" s="13">
        <v>44425</v>
      </c>
      <c r="D225" s="1" t="s">
        <v>1420</v>
      </c>
      <c r="E225" s="1" t="s">
        <v>1421</v>
      </c>
      <c r="F225" s="1">
        <v>3504</v>
      </c>
      <c r="G225" s="1" t="s">
        <v>1422</v>
      </c>
      <c r="H225" s="12" t="s">
        <v>1423</v>
      </c>
      <c r="I225" s="14">
        <v>1</v>
      </c>
      <c r="J225" s="14">
        <v>237.86359999999999</v>
      </c>
      <c r="K225" s="14">
        <f t="shared" si="25"/>
        <v>287.814956</v>
      </c>
      <c r="L225" s="17" t="s">
        <v>4051</v>
      </c>
      <c r="M225" s="29">
        <f>+K225*0.85</f>
        <v>244.64271259999998</v>
      </c>
      <c r="N225" s="29">
        <f>+M225*0.95</f>
        <v>232.41057696999997</v>
      </c>
      <c r="O225" s="29">
        <f>+N225-(N225*9.09/100)</f>
        <v>211.28445552342697</v>
      </c>
      <c r="P225" s="14">
        <f>+O225+O224+O223</f>
        <v>971.33385552342702</v>
      </c>
      <c r="Q225" s="14">
        <v>651.22694860661102</v>
      </c>
      <c r="R225" s="22">
        <f t="shared" si="21"/>
        <v>787.98460781399933</v>
      </c>
      <c r="S225" s="14">
        <f>+R225+R224+R223+R222</f>
        <v>1961.7617975540006</v>
      </c>
      <c r="T225" s="15">
        <v>1961.77</v>
      </c>
      <c r="U225" s="25">
        <f t="shared" si="22"/>
        <v>8.2024459993590426E-3</v>
      </c>
      <c r="V225" s="24">
        <v>0</v>
      </c>
      <c r="W225" s="15">
        <f>+VLOOKUP(F225,'[1]ventas (6)'!$1:$1048576,38,FALSE)</f>
        <v>0</v>
      </c>
      <c r="X225" s="15"/>
      <c r="Y225" s="15"/>
      <c r="Z225" s="15"/>
      <c r="AA225" s="15"/>
      <c r="AB225" s="15"/>
      <c r="AC225" s="15"/>
      <c r="AD225" s="12" t="s">
        <v>1424</v>
      </c>
      <c r="AE225" s="12" t="s">
        <v>1425</v>
      </c>
    </row>
    <row r="226" spans="1:31" s="16" customFormat="1" x14ac:dyDescent="0.25">
      <c r="A226" s="1" t="s">
        <v>2884</v>
      </c>
      <c r="B226" s="1" t="s">
        <v>2885</v>
      </c>
      <c r="C226" s="2">
        <v>44425</v>
      </c>
      <c r="D226" s="1" t="s">
        <v>2886</v>
      </c>
      <c r="E226" s="1" t="s">
        <v>2887</v>
      </c>
      <c r="F226" s="1"/>
      <c r="G226" s="1" t="s">
        <v>2888</v>
      </c>
      <c r="H226" s="1" t="s">
        <v>2889</v>
      </c>
      <c r="I226" s="3">
        <v>1</v>
      </c>
      <c r="J226" s="3">
        <v>182.97454545454499</v>
      </c>
      <c r="K226" s="14">
        <f t="shared" si="25"/>
        <v>221.39919999999944</v>
      </c>
      <c r="L226" s="17">
        <f>+K226*0.4</f>
        <v>88.559679999999787</v>
      </c>
      <c r="M226" s="29" t="s">
        <v>4051</v>
      </c>
      <c r="N226" s="29">
        <f>+L226*0.95</f>
        <v>84.131695999999792</v>
      </c>
      <c r="O226" s="29">
        <f>+N226-(N226*9.09/100)</f>
        <v>76.484124833599807</v>
      </c>
      <c r="P226" s="3"/>
      <c r="Q226" s="3">
        <v>140.48785599999999</v>
      </c>
      <c r="R226" s="22">
        <f t="shared" si="21"/>
        <v>169.99030575999998</v>
      </c>
      <c r="S226" s="3"/>
      <c r="T226" s="15"/>
      <c r="U226" s="25"/>
      <c r="V226" s="24"/>
      <c r="W226" s="15"/>
      <c r="X226" s="7"/>
      <c r="Y226" s="7"/>
      <c r="Z226" s="7"/>
      <c r="AA226" s="7"/>
      <c r="AB226" s="7"/>
      <c r="AC226" s="7"/>
      <c r="AD226" s="1" t="s">
        <v>2890</v>
      </c>
      <c r="AE226" s="1" t="s">
        <v>2891</v>
      </c>
    </row>
    <row r="227" spans="1:31" s="16" customFormat="1" x14ac:dyDescent="0.25">
      <c r="A227" s="1" t="s">
        <v>2634</v>
      </c>
      <c r="B227" s="1" t="s">
        <v>2635</v>
      </c>
      <c r="C227" s="2">
        <v>44425</v>
      </c>
      <c r="D227" s="1" t="s">
        <v>2636</v>
      </c>
      <c r="E227" s="1" t="s">
        <v>2637</v>
      </c>
      <c r="F227" s="1"/>
      <c r="G227" s="1" t="s">
        <v>2638</v>
      </c>
      <c r="H227" s="1" t="s">
        <v>2639</v>
      </c>
      <c r="I227" s="3">
        <v>1</v>
      </c>
      <c r="J227" s="3">
        <v>179.817438016529</v>
      </c>
      <c r="K227" s="14">
        <f t="shared" si="25"/>
        <v>217.57910000000007</v>
      </c>
      <c r="L227" s="17">
        <f>+K227*0.6</f>
        <v>130.54746000000003</v>
      </c>
      <c r="M227" s="29" t="s">
        <v>4051</v>
      </c>
      <c r="N227" s="29">
        <f>+L227*0.95</f>
        <v>124.02008700000002</v>
      </c>
      <c r="O227" s="29">
        <f>+N227-(N227*9.09/100)</f>
        <v>112.74666109170002</v>
      </c>
      <c r="P227" s="3"/>
      <c r="Q227" s="3">
        <v>202.47083885785099</v>
      </c>
      <c r="R227" s="22">
        <f t="shared" si="21"/>
        <v>244.98971501799969</v>
      </c>
      <c r="S227" s="3"/>
      <c r="T227" s="15"/>
      <c r="U227" s="25"/>
      <c r="V227" s="24"/>
      <c r="W227" s="15"/>
      <c r="X227" s="7"/>
      <c r="Y227" s="7"/>
      <c r="Z227" s="7"/>
      <c r="AA227" s="7"/>
      <c r="AB227" s="7"/>
      <c r="AC227" s="7"/>
      <c r="AD227" s="1" t="s">
        <v>2640</v>
      </c>
      <c r="AE227" s="1" t="s">
        <v>2641</v>
      </c>
    </row>
    <row r="228" spans="1:31" s="16" customFormat="1" x14ac:dyDescent="0.25">
      <c r="A228" s="12" t="s">
        <v>3074</v>
      </c>
      <c r="B228" s="1" t="s">
        <v>3075</v>
      </c>
      <c r="C228" s="13">
        <v>44425</v>
      </c>
      <c r="D228" s="1" t="s">
        <v>3076</v>
      </c>
      <c r="E228" s="1" t="s">
        <v>3077</v>
      </c>
      <c r="F228" s="1"/>
      <c r="G228" s="1" t="s">
        <v>3078</v>
      </c>
      <c r="H228" s="12" t="s">
        <v>3079</v>
      </c>
      <c r="I228" s="14">
        <v>1</v>
      </c>
      <c r="J228" s="14">
        <v>289.27499999999998</v>
      </c>
      <c r="K228" s="14">
        <f t="shared" si="25"/>
        <v>350.02274999999997</v>
      </c>
      <c r="L228" s="17" t="s">
        <v>4051</v>
      </c>
      <c r="M228" s="17" t="s">
        <v>4051</v>
      </c>
      <c r="N228" s="17" t="s">
        <v>4051</v>
      </c>
      <c r="O228" s="17">
        <f>+K228</f>
        <v>350.02274999999997</v>
      </c>
      <c r="P228" s="14"/>
      <c r="Q228" s="14">
        <v>495.85784849999999</v>
      </c>
      <c r="R228" s="22">
        <f t="shared" si="21"/>
        <v>599.98799668499998</v>
      </c>
      <c r="S228" s="14"/>
      <c r="T228" s="15"/>
      <c r="U228" s="25"/>
      <c r="V228" s="24"/>
      <c r="W228" s="15"/>
      <c r="X228" s="15"/>
      <c r="Y228" s="15"/>
      <c r="Z228" s="15"/>
      <c r="AA228" s="15"/>
      <c r="AB228" s="15"/>
      <c r="AC228" s="15"/>
      <c r="AD228" s="12" t="s">
        <v>3080</v>
      </c>
      <c r="AE228" s="12" t="s">
        <v>3081</v>
      </c>
    </row>
    <row r="229" spans="1:31" s="16" customFormat="1" x14ac:dyDescent="0.25">
      <c r="A229" s="1" t="s">
        <v>244</v>
      </c>
      <c r="B229" s="1" t="s">
        <v>245</v>
      </c>
      <c r="C229" s="2">
        <v>44425</v>
      </c>
      <c r="D229" s="1" t="s">
        <v>246</v>
      </c>
      <c r="E229" s="1" t="s">
        <v>247</v>
      </c>
      <c r="F229" s="1"/>
      <c r="G229" s="1" t="s">
        <v>248</v>
      </c>
      <c r="H229" s="1" t="s">
        <v>249</v>
      </c>
      <c r="I229" s="3">
        <v>-1</v>
      </c>
      <c r="J229" s="3">
        <v>356.39669421487599</v>
      </c>
      <c r="K229" s="14">
        <v>0</v>
      </c>
      <c r="L229" s="17" t="s">
        <v>4051</v>
      </c>
      <c r="M229" s="29" t="s">
        <v>4051</v>
      </c>
      <c r="N229" s="29" t="str">
        <f>+M229</f>
        <v>-</v>
      </c>
      <c r="O229" s="29" t="str">
        <f>+N229</f>
        <v>-</v>
      </c>
      <c r="P229" s="3"/>
      <c r="Q229" s="3">
        <v>-356.39669421487599</v>
      </c>
      <c r="R229" s="22">
        <f t="shared" si="21"/>
        <v>-431.23999999999995</v>
      </c>
      <c r="S229" s="3"/>
      <c r="T229" s="15"/>
      <c r="U229" s="25"/>
      <c r="V229" s="24"/>
      <c r="W229" s="15"/>
      <c r="X229" s="7"/>
      <c r="Y229" s="7"/>
      <c r="Z229" s="7"/>
      <c r="AA229" s="7"/>
      <c r="AB229" s="7"/>
      <c r="AC229" s="7"/>
      <c r="AD229" s="1" t="s">
        <v>250</v>
      </c>
      <c r="AE229" s="1" t="s">
        <v>251</v>
      </c>
    </row>
    <row r="230" spans="1:31" s="16" customFormat="1" x14ac:dyDescent="0.25">
      <c r="A230" s="12" t="s">
        <v>2082</v>
      </c>
      <c r="B230" s="1" t="s">
        <v>2083</v>
      </c>
      <c r="C230" s="13">
        <v>44425</v>
      </c>
      <c r="D230" s="1" t="s">
        <v>2084</v>
      </c>
      <c r="E230" s="1" t="s">
        <v>2085</v>
      </c>
      <c r="F230" s="1"/>
      <c r="G230" s="1" t="s">
        <v>2086</v>
      </c>
      <c r="H230" s="12" t="s">
        <v>2087</v>
      </c>
      <c r="I230" s="14">
        <v>1</v>
      </c>
      <c r="J230" s="14">
        <v>596.59450000000004</v>
      </c>
      <c r="K230" s="14">
        <f>+J230*1.21*I230</f>
        <v>721.87934500000006</v>
      </c>
      <c r="L230" s="17" t="s">
        <v>4051</v>
      </c>
      <c r="M230" s="17" t="s">
        <v>4051</v>
      </c>
      <c r="N230" s="17" t="s">
        <v>4051</v>
      </c>
      <c r="O230" s="17">
        <f>+K230</f>
        <v>721.87934500000006</v>
      </c>
      <c r="P230" s="14"/>
      <c r="Q230" s="14">
        <v>909.08471846280997</v>
      </c>
      <c r="R230" s="22">
        <f t="shared" si="21"/>
        <v>1099.99250934</v>
      </c>
      <c r="S230" s="14"/>
      <c r="T230" s="15"/>
      <c r="U230" s="25"/>
      <c r="V230" s="24"/>
      <c r="W230" s="15"/>
      <c r="X230" s="15"/>
      <c r="Y230" s="15"/>
      <c r="Z230" s="15"/>
      <c r="AA230" s="15"/>
      <c r="AB230" s="15"/>
      <c r="AC230" s="15"/>
      <c r="AD230" s="12" t="s">
        <v>2088</v>
      </c>
      <c r="AE230" s="12" t="s">
        <v>2089</v>
      </c>
    </row>
    <row r="231" spans="1:31" s="16" customFormat="1" x14ac:dyDescent="0.25">
      <c r="A231" s="12" t="s">
        <v>2250</v>
      </c>
      <c r="B231" s="1" t="s">
        <v>2251</v>
      </c>
      <c r="C231" s="13">
        <v>44425</v>
      </c>
      <c r="D231" s="1" t="s">
        <v>2252</v>
      </c>
      <c r="E231" s="1" t="s">
        <v>2253</v>
      </c>
      <c r="F231" s="1">
        <v>3502</v>
      </c>
      <c r="G231" s="1" t="s">
        <v>2254</v>
      </c>
      <c r="H231" s="12" t="s">
        <v>2255</v>
      </c>
      <c r="I231" s="14">
        <v>1</v>
      </c>
      <c r="J231" s="14">
        <v>314.07</v>
      </c>
      <c r="K231" s="14">
        <f>+J231*1.21*I231</f>
        <v>380.0247</v>
      </c>
      <c r="L231" s="17" t="s">
        <v>4051</v>
      </c>
      <c r="M231" s="17" t="s">
        <v>4051</v>
      </c>
      <c r="N231" s="17" t="s">
        <v>4051</v>
      </c>
      <c r="O231" s="17">
        <f>+K231</f>
        <v>380.0247</v>
      </c>
      <c r="P231" s="14">
        <f>+O231+O230+O228+O227+O226</f>
        <v>1641.1575809252995</v>
      </c>
      <c r="Q231" s="14">
        <v>628.09603019999997</v>
      </c>
      <c r="R231" s="22">
        <f t="shared" si="21"/>
        <v>759.99619654199989</v>
      </c>
      <c r="S231" s="14">
        <f>+R231+R230+R229+R228+R227+R226</f>
        <v>2443.7167233449995</v>
      </c>
      <c r="T231" s="15">
        <v>2443.7199999999998</v>
      </c>
      <c r="U231" s="25">
        <f t="shared" si="22"/>
        <v>3.2766550002634176E-3</v>
      </c>
      <c r="V231" s="24">
        <v>0</v>
      </c>
      <c r="W231" s="15">
        <f>+VLOOKUP(F231,'[1]ventas (6)'!$1:$1048576,38,FALSE)</f>
        <v>16326974686</v>
      </c>
      <c r="X231" s="15"/>
      <c r="Y231" s="15"/>
      <c r="Z231" s="15"/>
      <c r="AA231" s="15"/>
      <c r="AB231" s="15"/>
      <c r="AC231" s="15"/>
      <c r="AD231" s="12" t="s">
        <v>2256</v>
      </c>
      <c r="AE231" s="12" t="s">
        <v>2257</v>
      </c>
    </row>
    <row r="232" spans="1:31" s="16" customFormat="1" x14ac:dyDescent="0.25">
      <c r="A232" s="12" t="s">
        <v>236</v>
      </c>
      <c r="B232" s="12" t="s">
        <v>237</v>
      </c>
      <c r="C232" s="13">
        <v>44425</v>
      </c>
      <c r="D232" s="12" t="s">
        <v>238</v>
      </c>
      <c r="E232" s="12" t="s">
        <v>239</v>
      </c>
      <c r="F232" s="12"/>
      <c r="G232" s="12" t="s">
        <v>240</v>
      </c>
      <c r="H232" s="12" t="s">
        <v>241</v>
      </c>
      <c r="I232" s="14">
        <v>-1</v>
      </c>
      <c r="J232" s="14">
        <v>137.97520661157</v>
      </c>
      <c r="K232" s="14">
        <v>0</v>
      </c>
      <c r="L232" s="17" t="s">
        <v>4051</v>
      </c>
      <c r="M232" s="29" t="s">
        <v>4051</v>
      </c>
      <c r="N232" s="29" t="str">
        <f>+M232</f>
        <v>-</v>
      </c>
      <c r="O232" s="29" t="str">
        <f>+N232</f>
        <v>-</v>
      </c>
      <c r="P232" s="14"/>
      <c r="Q232" s="14">
        <v>-137.97520661157</v>
      </c>
      <c r="R232" s="22">
        <f t="shared" si="21"/>
        <v>-166.9499999999997</v>
      </c>
      <c r="S232" s="14"/>
      <c r="T232" s="15"/>
      <c r="U232" s="25"/>
      <c r="V232" s="24"/>
      <c r="W232" s="15"/>
      <c r="X232" s="15"/>
      <c r="Y232" s="15"/>
      <c r="Z232" s="15"/>
      <c r="AA232" s="15"/>
      <c r="AB232" s="15"/>
      <c r="AC232" s="15"/>
      <c r="AD232" s="12" t="s">
        <v>242</v>
      </c>
      <c r="AE232" s="12" t="s">
        <v>243</v>
      </c>
    </row>
    <row r="233" spans="1:31" s="16" customFormat="1" x14ac:dyDescent="0.25">
      <c r="A233" s="12" t="s">
        <v>948</v>
      </c>
      <c r="B233" s="12" t="s">
        <v>949</v>
      </c>
      <c r="C233" s="13">
        <v>44425</v>
      </c>
      <c r="D233" s="12" t="s">
        <v>950</v>
      </c>
      <c r="E233" s="12" t="s">
        <v>951</v>
      </c>
      <c r="F233" s="12"/>
      <c r="G233" s="12" t="s">
        <v>952</v>
      </c>
      <c r="H233" s="12" t="s">
        <v>953</v>
      </c>
      <c r="I233" s="14">
        <v>1</v>
      </c>
      <c r="J233" s="14">
        <v>231.42</v>
      </c>
      <c r="K233" s="14">
        <f>+J233*1.21*I233</f>
        <v>280.01819999999998</v>
      </c>
      <c r="L233" s="17" t="s">
        <v>4051</v>
      </c>
      <c r="M233" s="17" t="s">
        <v>4051</v>
      </c>
      <c r="N233" s="17" t="s">
        <v>4051</v>
      </c>
      <c r="O233" s="17">
        <f>+K233</f>
        <v>280.01819999999998</v>
      </c>
      <c r="P233" s="14"/>
      <c r="Q233" s="14">
        <v>462.80528630578499</v>
      </c>
      <c r="R233" s="22">
        <f t="shared" si="21"/>
        <v>559.99439642999982</v>
      </c>
      <c r="S233" s="14"/>
      <c r="T233" s="15"/>
      <c r="U233" s="25"/>
      <c r="V233" s="24"/>
      <c r="W233" s="15"/>
      <c r="X233" s="15"/>
      <c r="Y233" s="15"/>
      <c r="Z233" s="15"/>
      <c r="AA233" s="15"/>
      <c r="AB233" s="15"/>
      <c r="AC233" s="15"/>
      <c r="AD233" s="12" t="s">
        <v>954</v>
      </c>
      <c r="AE233" s="12" t="s">
        <v>955</v>
      </c>
    </row>
    <row r="234" spans="1:31" s="16" customFormat="1" x14ac:dyDescent="0.25">
      <c r="A234" s="12" t="s">
        <v>3188</v>
      </c>
      <c r="B234" s="12" t="s">
        <v>3189</v>
      </c>
      <c r="C234" s="13">
        <v>44425</v>
      </c>
      <c r="D234" s="12" t="s">
        <v>3190</v>
      </c>
      <c r="E234" s="12" t="s">
        <v>3191</v>
      </c>
      <c r="F234" s="12"/>
      <c r="G234" s="12" t="s">
        <v>3192</v>
      </c>
      <c r="H234" s="12" t="s">
        <v>3193</v>
      </c>
      <c r="I234" s="14">
        <v>1</v>
      </c>
      <c r="J234" s="14">
        <v>96.358512396694195</v>
      </c>
      <c r="K234" s="14">
        <f>+J234*1.21*I234</f>
        <v>116.59379999999997</v>
      </c>
      <c r="L234" s="17" t="s">
        <v>4051</v>
      </c>
      <c r="M234" s="29">
        <f>+K234*0.9</f>
        <v>104.93441999999997</v>
      </c>
      <c r="N234" s="29">
        <f>+M234*0.95</f>
        <v>99.687698999999967</v>
      </c>
      <c r="O234" s="29">
        <f>+N234-(N234*9.09/100)</f>
        <v>90.626087160899971</v>
      </c>
      <c r="P234" s="14"/>
      <c r="Q234" s="14">
        <v>161.148732161157</v>
      </c>
      <c r="R234" s="22">
        <f t="shared" si="21"/>
        <v>194.98996591499997</v>
      </c>
      <c r="S234" s="14"/>
      <c r="T234" s="15"/>
      <c r="U234" s="25"/>
      <c r="V234" s="24"/>
      <c r="W234" s="15"/>
      <c r="X234" s="15"/>
      <c r="Y234" s="15"/>
      <c r="Z234" s="15"/>
      <c r="AA234" s="15"/>
      <c r="AB234" s="15"/>
      <c r="AC234" s="15"/>
      <c r="AD234" s="12" t="s">
        <v>3194</v>
      </c>
      <c r="AE234" s="12" t="s">
        <v>3195</v>
      </c>
    </row>
    <row r="235" spans="1:31" s="16" customFormat="1" x14ac:dyDescent="0.25">
      <c r="A235" s="12" t="s">
        <v>3422</v>
      </c>
      <c r="B235" s="12" t="s">
        <v>3423</v>
      </c>
      <c r="C235" s="13">
        <v>44425</v>
      </c>
      <c r="D235" s="12" t="s">
        <v>3424</v>
      </c>
      <c r="E235" s="12" t="s">
        <v>3425</v>
      </c>
      <c r="F235" s="12"/>
      <c r="G235" s="12" t="s">
        <v>3426</v>
      </c>
      <c r="H235" s="12" t="s">
        <v>3427</v>
      </c>
      <c r="I235" s="14">
        <v>1</v>
      </c>
      <c r="J235" s="14">
        <v>79.168512396694197</v>
      </c>
      <c r="K235" s="14">
        <f>+J235*1.21*I235</f>
        <v>95.793899999999979</v>
      </c>
      <c r="L235" s="17" t="s">
        <v>4051</v>
      </c>
      <c r="M235" s="29" t="s">
        <v>4051</v>
      </c>
      <c r="N235" s="29">
        <f>+K235*0.95</f>
        <v>91.00420499999997</v>
      </c>
      <c r="O235" s="29">
        <f>+N235-(N235*9.09/100)</f>
        <v>82.731922765499974</v>
      </c>
      <c r="P235" s="14"/>
      <c r="Q235" s="14">
        <v>130.57854566115699</v>
      </c>
      <c r="R235" s="22">
        <f t="shared" si="21"/>
        <v>158.00004024999996</v>
      </c>
      <c r="S235" s="14"/>
      <c r="T235" s="15"/>
      <c r="U235" s="25"/>
      <c r="V235" s="24"/>
      <c r="W235" s="15"/>
      <c r="X235" s="15"/>
      <c r="Y235" s="15"/>
      <c r="Z235" s="15"/>
      <c r="AA235" s="15"/>
      <c r="AB235" s="15"/>
      <c r="AC235" s="15"/>
      <c r="AD235" s="12" t="s">
        <v>3428</v>
      </c>
      <c r="AE235" s="12" t="s">
        <v>3429</v>
      </c>
    </row>
    <row r="236" spans="1:31" s="16" customFormat="1" x14ac:dyDescent="0.25">
      <c r="A236" s="12" t="s">
        <v>3632</v>
      </c>
      <c r="B236" s="12" t="s">
        <v>3633</v>
      </c>
      <c r="C236" s="13">
        <v>44425</v>
      </c>
      <c r="D236" s="12" t="s">
        <v>3634</v>
      </c>
      <c r="E236" s="12" t="s">
        <v>3635</v>
      </c>
      <c r="F236" s="12">
        <v>3510</v>
      </c>
      <c r="G236" s="12" t="s">
        <v>3636</v>
      </c>
      <c r="H236" s="12" t="s">
        <v>3637</v>
      </c>
      <c r="I236" s="14">
        <v>1</v>
      </c>
      <c r="J236" s="14">
        <v>81.274199999999993</v>
      </c>
      <c r="K236" s="14">
        <f>+J236*1.21*I236</f>
        <v>98.341781999999995</v>
      </c>
      <c r="L236" s="17" t="s">
        <v>4051</v>
      </c>
      <c r="M236" s="29" t="s">
        <v>4051</v>
      </c>
      <c r="N236" s="29">
        <f>+K236*0.95</f>
        <v>93.424692899999997</v>
      </c>
      <c r="O236" s="29">
        <f>+N236-(N236*9.09/100)</f>
        <v>84.93238831539</v>
      </c>
      <c r="P236" s="14">
        <f>+O236+O235+O234+O233</f>
        <v>538.30859824178992</v>
      </c>
      <c r="Q236" s="14">
        <v>165.27969776198401</v>
      </c>
      <c r="R236" s="22">
        <f t="shared" si="21"/>
        <v>199.98843429200065</v>
      </c>
      <c r="S236" s="14">
        <f>+R236+R235+R234+R233+R232</f>
        <v>946.02283688700084</v>
      </c>
      <c r="T236" s="15">
        <v>946.02</v>
      </c>
      <c r="U236" s="25">
        <f t="shared" si="22"/>
        <v>-2.8368870008534941E-3</v>
      </c>
      <c r="V236" s="24">
        <v>0</v>
      </c>
      <c r="W236" s="15">
        <f>+VLOOKUP(F236,'[1]ventas (6)'!$1:$1048576,38,FALSE)</f>
        <v>16362232872</v>
      </c>
      <c r="X236" s="15"/>
      <c r="Y236" s="15"/>
      <c r="Z236" s="15"/>
      <c r="AA236" s="15"/>
      <c r="AB236" s="15"/>
      <c r="AC236" s="15"/>
      <c r="AD236" s="12" t="s">
        <v>3638</v>
      </c>
      <c r="AE236" s="12" t="s">
        <v>3639</v>
      </c>
    </row>
    <row r="237" spans="1:31" s="16" customFormat="1" x14ac:dyDescent="0.25">
      <c r="A237" s="12" t="s">
        <v>552</v>
      </c>
      <c r="B237" s="1" t="s">
        <v>553</v>
      </c>
      <c r="C237" s="13">
        <v>44425</v>
      </c>
      <c r="D237" s="1" t="s">
        <v>554</v>
      </c>
      <c r="E237" s="1" t="s">
        <v>555</v>
      </c>
      <c r="F237" s="1"/>
      <c r="G237" s="1" t="s">
        <v>556</v>
      </c>
      <c r="H237" s="12" t="s">
        <v>557</v>
      </c>
      <c r="I237" s="14">
        <v>1</v>
      </c>
      <c r="J237" s="14">
        <v>785.17499999999995</v>
      </c>
      <c r="K237" s="14">
        <f>+J237*1.21*I237</f>
        <v>950.06174999999996</v>
      </c>
      <c r="L237" s="17" t="s">
        <v>4051</v>
      </c>
      <c r="M237" s="17" t="s">
        <v>4051</v>
      </c>
      <c r="N237" s="17" t="s">
        <v>4051</v>
      </c>
      <c r="O237" s="17">
        <f>+K237</f>
        <v>950.06174999999996</v>
      </c>
      <c r="P237" s="14"/>
      <c r="Q237" s="14">
        <v>1454.5512319214899</v>
      </c>
      <c r="R237" s="22">
        <f t="shared" si="21"/>
        <v>1760.0069906250028</v>
      </c>
      <c r="S237" s="14"/>
      <c r="T237" s="15"/>
      <c r="U237" s="25"/>
      <c r="V237" s="24"/>
      <c r="W237" s="15"/>
      <c r="X237" s="15"/>
      <c r="Y237" s="15"/>
      <c r="Z237" s="15"/>
      <c r="AA237" s="15"/>
      <c r="AB237" s="15"/>
      <c r="AC237" s="15"/>
      <c r="AD237" s="12" t="s">
        <v>558</v>
      </c>
      <c r="AE237" s="12" t="s">
        <v>559</v>
      </c>
    </row>
    <row r="238" spans="1:31" s="16" customFormat="1" x14ac:dyDescent="0.25">
      <c r="A238" s="1" t="s">
        <v>228</v>
      </c>
      <c r="B238" s="1" t="s">
        <v>229</v>
      </c>
      <c r="C238" s="2">
        <v>44425</v>
      </c>
      <c r="D238" s="1" t="s">
        <v>230</v>
      </c>
      <c r="E238" s="1" t="s">
        <v>231</v>
      </c>
      <c r="F238" s="1">
        <v>3505</v>
      </c>
      <c r="G238" s="1" t="s">
        <v>232</v>
      </c>
      <c r="H238" s="1" t="s">
        <v>233</v>
      </c>
      <c r="I238" s="3">
        <v>-1</v>
      </c>
      <c r="J238" s="3">
        <v>218.18181818181799</v>
      </c>
      <c r="K238" s="14">
        <v>0</v>
      </c>
      <c r="L238" s="17" t="s">
        <v>4051</v>
      </c>
      <c r="M238" s="29" t="s">
        <v>4051</v>
      </c>
      <c r="N238" s="29" t="str">
        <f>+M238</f>
        <v>-</v>
      </c>
      <c r="O238" s="29" t="str">
        <f>+N238</f>
        <v>-</v>
      </c>
      <c r="P238" s="3">
        <f>+O237</f>
        <v>950.06174999999996</v>
      </c>
      <c r="Q238" s="3">
        <v>-218.18181818181799</v>
      </c>
      <c r="R238" s="22">
        <f t="shared" si="21"/>
        <v>-263.99999999999977</v>
      </c>
      <c r="S238" s="3">
        <f>+R238+R237</f>
        <v>1496.006990625003</v>
      </c>
      <c r="T238" s="15">
        <v>1496</v>
      </c>
      <c r="U238" s="25">
        <f t="shared" si="22"/>
        <v>-6.9906250030271622E-3</v>
      </c>
      <c r="V238" s="24">
        <v>0</v>
      </c>
      <c r="W238" s="15">
        <f>+VLOOKUP(F238,'[1]ventas (6)'!$1:$1048576,38,FALSE)</f>
        <v>0</v>
      </c>
      <c r="X238" s="7"/>
      <c r="Y238" s="7"/>
      <c r="Z238" s="7"/>
      <c r="AA238" s="7"/>
      <c r="AB238" s="7"/>
      <c r="AC238" s="15" t="s">
        <v>4079</v>
      </c>
      <c r="AD238" s="1" t="s">
        <v>234</v>
      </c>
      <c r="AE238" s="1" t="s">
        <v>235</v>
      </c>
    </row>
    <row r="239" spans="1:31" s="16" customFormat="1" x14ac:dyDescent="0.25">
      <c r="A239" s="12" t="s">
        <v>3868</v>
      </c>
      <c r="B239" s="1" t="s">
        <v>3869</v>
      </c>
      <c r="C239" s="13">
        <v>44425</v>
      </c>
      <c r="D239" s="1" t="s">
        <v>3870</v>
      </c>
      <c r="E239" s="1" t="s">
        <v>3871</v>
      </c>
      <c r="F239" s="1">
        <v>3508</v>
      </c>
      <c r="G239" s="1" t="s">
        <v>3872</v>
      </c>
      <c r="H239" s="12" t="s">
        <v>3873</v>
      </c>
      <c r="I239" s="14">
        <v>1</v>
      </c>
      <c r="J239" s="14">
        <v>425.48219999999998</v>
      </c>
      <c r="K239" s="14">
        <f>+J239*1.21*I239</f>
        <v>514.83346199999994</v>
      </c>
      <c r="L239" s="17" t="s">
        <v>4051</v>
      </c>
      <c r="M239" s="17" t="s">
        <v>4051</v>
      </c>
      <c r="N239" s="17" t="s">
        <v>4051</v>
      </c>
      <c r="O239" s="17">
        <f>+K239</f>
        <v>514.83346199999994</v>
      </c>
      <c r="P239" s="14">
        <f>+O239</f>
        <v>514.83346199999994</v>
      </c>
      <c r="Q239" s="14">
        <v>652.89382191900802</v>
      </c>
      <c r="R239" s="22">
        <f t="shared" si="21"/>
        <v>790.00152452199973</v>
      </c>
      <c r="S239" s="14">
        <f>+R239</f>
        <v>790.00152452199973</v>
      </c>
      <c r="T239" s="15">
        <v>790</v>
      </c>
      <c r="U239" s="25">
        <f t="shared" si="22"/>
        <v>-1.5245219997268578E-3</v>
      </c>
      <c r="V239" s="24">
        <v>0</v>
      </c>
      <c r="W239" s="15">
        <f>+VLOOKUP(F239,'[1]ventas (6)'!$1:$1048576,38,FALSE)</f>
        <v>16355500697</v>
      </c>
      <c r="X239" s="15"/>
      <c r="Y239" s="15"/>
      <c r="Z239" s="15"/>
      <c r="AA239" s="15"/>
      <c r="AB239" s="15"/>
      <c r="AC239" s="15"/>
      <c r="AD239" s="12"/>
      <c r="AE239" s="12"/>
    </row>
    <row r="240" spans="1:31" s="16" customFormat="1" x14ac:dyDescent="0.25">
      <c r="A240" s="12" t="s">
        <v>1870</v>
      </c>
      <c r="B240" s="1" t="s">
        <v>1871</v>
      </c>
      <c r="C240" s="13">
        <v>44425</v>
      </c>
      <c r="D240" s="1" t="s">
        <v>1872</v>
      </c>
      <c r="E240" s="1" t="s">
        <v>1873</v>
      </c>
      <c r="F240" s="1"/>
      <c r="G240" s="1" t="s">
        <v>1874</v>
      </c>
      <c r="H240" s="12" t="s">
        <v>1875</v>
      </c>
      <c r="I240" s="14">
        <v>1</v>
      </c>
      <c r="J240" s="14">
        <v>104.2966</v>
      </c>
      <c r="K240" s="14">
        <f>+J240*1.21*I240</f>
        <v>126.19888599999999</v>
      </c>
      <c r="L240" s="17" t="s">
        <v>4051</v>
      </c>
      <c r="M240" s="17" t="s">
        <v>4051</v>
      </c>
      <c r="N240" s="17" t="s">
        <v>4051</v>
      </c>
      <c r="O240" s="17">
        <f>+K240</f>
        <v>126.19888599999999</v>
      </c>
      <c r="P240" s="14"/>
      <c r="Q240" s="14">
        <v>181.807719335537</v>
      </c>
      <c r="R240" s="22">
        <f t="shared" si="21"/>
        <v>219.98734039599975</v>
      </c>
      <c r="S240" s="14"/>
      <c r="T240" s="15"/>
      <c r="U240" s="25"/>
      <c r="V240" s="24"/>
      <c r="W240" s="15"/>
      <c r="X240" s="15"/>
      <c r="Y240" s="15"/>
      <c r="Z240" s="15"/>
      <c r="AA240" s="15"/>
      <c r="AB240" s="15"/>
      <c r="AC240" s="15"/>
      <c r="AD240" s="12"/>
      <c r="AE240" s="12"/>
    </row>
    <row r="241" spans="1:31" s="16" customFormat="1" x14ac:dyDescent="0.25">
      <c r="A241" s="12" t="s">
        <v>2136</v>
      </c>
      <c r="B241" s="1" t="s">
        <v>2137</v>
      </c>
      <c r="C241" s="13">
        <v>44425</v>
      </c>
      <c r="D241" s="1" t="s">
        <v>2138</v>
      </c>
      <c r="E241" s="1" t="s">
        <v>2139</v>
      </c>
      <c r="F241" s="1"/>
      <c r="G241" s="1" t="s">
        <v>2140</v>
      </c>
      <c r="H241" s="12" t="s">
        <v>2141</v>
      </c>
      <c r="I241" s="14">
        <v>1</v>
      </c>
      <c r="J241" s="14">
        <v>298.25200000000001</v>
      </c>
      <c r="K241" s="14">
        <f>+J241*1.21*I241</f>
        <v>360.88492000000002</v>
      </c>
      <c r="L241" s="17" t="s">
        <v>4051</v>
      </c>
      <c r="M241" s="17" t="s">
        <v>4051</v>
      </c>
      <c r="N241" s="17" t="s">
        <v>4051</v>
      </c>
      <c r="O241" s="17">
        <f>+K241</f>
        <v>360.88492000000002</v>
      </c>
      <c r="P241" s="14"/>
      <c r="Q241" s="14">
        <v>454.53606479338902</v>
      </c>
      <c r="R241" s="22">
        <f t="shared" si="21"/>
        <v>549.9886384000007</v>
      </c>
      <c r="S241" s="14"/>
      <c r="T241" s="15"/>
      <c r="U241" s="25"/>
      <c r="V241" s="24"/>
      <c r="W241" s="15"/>
      <c r="X241" s="15"/>
      <c r="Y241" s="15"/>
      <c r="Z241" s="15"/>
      <c r="AA241" s="15"/>
      <c r="AB241" s="15"/>
      <c r="AC241" s="15"/>
      <c r="AD241" s="12"/>
      <c r="AE241" s="12"/>
    </row>
    <row r="242" spans="1:31" s="16" customFormat="1" x14ac:dyDescent="0.25">
      <c r="A242" s="1" t="s">
        <v>2312</v>
      </c>
      <c r="B242" s="1" t="s">
        <v>2313</v>
      </c>
      <c r="C242" s="2">
        <v>44425</v>
      </c>
      <c r="D242" s="1" t="s">
        <v>2314</v>
      </c>
      <c r="E242" s="1" t="s">
        <v>2315</v>
      </c>
      <c r="F242" s="1">
        <v>3509</v>
      </c>
      <c r="G242" s="1" t="s">
        <v>2316</v>
      </c>
      <c r="H242" s="1" t="s">
        <v>2317</v>
      </c>
      <c r="I242" s="3">
        <v>1</v>
      </c>
      <c r="J242" s="3">
        <v>1798.7168595041301</v>
      </c>
      <c r="K242" s="14">
        <f>+J242*1.21*I242</f>
        <v>2176.4473999999973</v>
      </c>
      <c r="L242" s="17" t="s">
        <v>4051</v>
      </c>
      <c r="M242" s="29">
        <f>+K242*0.85</f>
        <v>1849.9802899999977</v>
      </c>
      <c r="N242" s="29">
        <f>+M242*0.95</f>
        <v>1757.4812754999978</v>
      </c>
      <c r="O242" s="29">
        <f>+N242-(N242*9.09/100)</f>
        <v>1597.7262275570479</v>
      </c>
      <c r="P242" s="3">
        <f>+O242+O241+O240</f>
        <v>2084.810033557048</v>
      </c>
      <c r="Q242" s="3">
        <v>3327.2664467107402</v>
      </c>
      <c r="R242" s="22">
        <f t="shared" si="21"/>
        <v>4025.9924005199955</v>
      </c>
      <c r="S242" s="3">
        <f>+R242+R241+R240</f>
        <v>4795.9683793159966</v>
      </c>
      <c r="T242" s="15">
        <v>4795.97</v>
      </c>
      <c r="U242" s="25">
        <f t="shared" si="22"/>
        <v>1.6206840036829817E-3</v>
      </c>
      <c r="V242" s="24">
        <v>0</v>
      </c>
      <c r="W242" s="15">
        <f>+VLOOKUP(F242,'[1]ventas (6)'!$1:$1048576,38,FALSE)</f>
        <v>3095746801</v>
      </c>
      <c r="X242" s="7"/>
      <c r="Y242" s="7"/>
      <c r="Z242" s="7"/>
      <c r="AA242" s="7"/>
      <c r="AB242" s="7"/>
      <c r="AC242" s="7"/>
      <c r="AD242" s="1"/>
      <c r="AE242" s="1"/>
    </row>
    <row r="243" spans="1:31" s="16" customFormat="1" x14ac:dyDescent="0.25">
      <c r="A243" s="12" t="s">
        <v>512</v>
      </c>
      <c r="B243" s="1" t="s">
        <v>513</v>
      </c>
      <c r="C243" s="13">
        <v>44425</v>
      </c>
      <c r="D243" s="1" t="s">
        <v>514</v>
      </c>
      <c r="E243" s="1" t="s">
        <v>515</v>
      </c>
      <c r="F243" s="1"/>
      <c r="G243" s="1" t="s">
        <v>516</v>
      </c>
      <c r="H243" s="12" t="s">
        <v>517</v>
      </c>
      <c r="I243" s="14">
        <v>1</v>
      </c>
      <c r="J243" s="14">
        <v>677.73</v>
      </c>
      <c r="K243" s="14">
        <f>+J243*1.21*I243</f>
        <v>820.05330000000004</v>
      </c>
      <c r="L243" s="17" t="s">
        <v>4051</v>
      </c>
      <c r="M243" s="17" t="s">
        <v>4051</v>
      </c>
      <c r="N243" s="17" t="s">
        <v>4051</v>
      </c>
      <c r="O243" s="17">
        <f>+K243</f>
        <v>820.05330000000004</v>
      </c>
      <c r="P243" s="14"/>
      <c r="Q243" s="14">
        <v>1256.19859405289</v>
      </c>
      <c r="R243" s="22">
        <f t="shared" si="21"/>
        <v>1520.0002988039969</v>
      </c>
      <c r="S243" s="14"/>
      <c r="T243" s="15"/>
      <c r="U243" s="25"/>
      <c r="V243" s="24"/>
      <c r="W243" s="15"/>
      <c r="X243" s="15"/>
      <c r="Y243" s="15"/>
      <c r="Z243" s="15"/>
      <c r="AA243" s="15"/>
      <c r="AB243" s="15"/>
      <c r="AC243" s="15"/>
      <c r="AD243" s="12" t="s">
        <v>518</v>
      </c>
      <c r="AE243" s="12" t="s">
        <v>519</v>
      </c>
    </row>
    <row r="244" spans="1:31" s="16" customFormat="1" x14ac:dyDescent="0.25">
      <c r="A244" s="1" t="s">
        <v>260</v>
      </c>
      <c r="B244" s="1" t="s">
        <v>261</v>
      </c>
      <c r="C244" s="2">
        <v>44425</v>
      </c>
      <c r="D244" s="1" t="s">
        <v>262</v>
      </c>
      <c r="E244" s="1" t="s">
        <v>263</v>
      </c>
      <c r="F244" s="1"/>
      <c r="G244" s="1" t="s">
        <v>264</v>
      </c>
      <c r="H244" s="1" t="s">
        <v>265</v>
      </c>
      <c r="I244" s="3">
        <v>-1</v>
      </c>
      <c r="J244" s="3">
        <v>261.69421487603302</v>
      </c>
      <c r="K244" s="14">
        <v>0</v>
      </c>
      <c r="L244" s="17" t="s">
        <v>4051</v>
      </c>
      <c r="M244" s="29" t="s">
        <v>4051</v>
      </c>
      <c r="N244" s="29" t="str">
        <f>+M244</f>
        <v>-</v>
      </c>
      <c r="O244" s="29" t="str">
        <f>+N244</f>
        <v>-</v>
      </c>
      <c r="P244" s="3"/>
      <c r="Q244" s="3">
        <v>-261.69421487603302</v>
      </c>
      <c r="R244" s="22">
        <f t="shared" si="21"/>
        <v>-316.64999999999992</v>
      </c>
      <c r="S244" s="3"/>
      <c r="T244" s="15"/>
      <c r="U244" s="25"/>
      <c r="V244" s="24"/>
      <c r="W244" s="15"/>
      <c r="X244" s="7"/>
      <c r="Y244" s="7"/>
      <c r="Z244" s="7"/>
      <c r="AA244" s="7"/>
      <c r="AB244" s="7"/>
      <c r="AC244" s="7"/>
      <c r="AD244" s="1" t="s">
        <v>266</v>
      </c>
      <c r="AE244" s="1" t="s">
        <v>267</v>
      </c>
    </row>
    <row r="245" spans="1:31" s="16" customFormat="1" x14ac:dyDescent="0.25">
      <c r="A245" s="1" t="s">
        <v>2374</v>
      </c>
      <c r="B245" s="1" t="s">
        <v>2375</v>
      </c>
      <c r="C245" s="2">
        <v>44425</v>
      </c>
      <c r="D245" s="1" t="s">
        <v>2376</v>
      </c>
      <c r="E245" s="1" t="s">
        <v>2377</v>
      </c>
      <c r="F245" s="1">
        <v>3512</v>
      </c>
      <c r="G245" s="1" t="s">
        <v>2378</v>
      </c>
      <c r="H245" s="1" t="s">
        <v>2379</v>
      </c>
      <c r="I245" s="3">
        <v>1</v>
      </c>
      <c r="J245" s="3">
        <v>454.008925619835</v>
      </c>
      <c r="K245" s="14">
        <f t="shared" ref="K245:K253" si="26">+J245*1.21*I245</f>
        <v>549.35080000000028</v>
      </c>
      <c r="L245" s="17" t="s">
        <v>4051</v>
      </c>
      <c r="M245" s="29">
        <f>+K245*0.85</f>
        <v>466.94818000000021</v>
      </c>
      <c r="N245" s="29">
        <f>+M245*0.95</f>
        <v>443.60077100000018</v>
      </c>
      <c r="O245" s="29">
        <f>+N245-(N245*9.09/100)</f>
        <v>403.27746091610015</v>
      </c>
      <c r="P245" s="3">
        <f>+O245+O243</f>
        <v>1223.3307609161002</v>
      </c>
      <c r="Q245" s="3">
        <v>488.43188236033097</v>
      </c>
      <c r="R245" s="22">
        <f t="shared" si="21"/>
        <v>591.00257765600043</v>
      </c>
      <c r="S245" s="3">
        <f>+R245+R244+R243</f>
        <v>1794.3528764599973</v>
      </c>
      <c r="T245" s="15">
        <v>2207.4299999999998</v>
      </c>
      <c r="U245" s="25">
        <f t="shared" si="22"/>
        <v>413.0771235400025</v>
      </c>
      <c r="V245" s="24" t="s">
        <v>4068</v>
      </c>
      <c r="W245" s="15">
        <f>+VLOOKUP(F245,'[1]ventas (6)'!$1:$1048576,38,FALSE)</f>
        <v>16367733774</v>
      </c>
      <c r="X245" s="7"/>
      <c r="Y245" s="7"/>
      <c r="Z245" s="7"/>
      <c r="AA245" s="7"/>
      <c r="AB245" s="7"/>
      <c r="AC245" s="7" t="s">
        <v>4060</v>
      </c>
      <c r="AD245" s="1" t="s">
        <v>2380</v>
      </c>
      <c r="AE245" s="1" t="s">
        <v>2381</v>
      </c>
    </row>
    <row r="246" spans="1:31" s="16" customFormat="1" x14ac:dyDescent="0.25">
      <c r="A246" s="12" t="s">
        <v>3838</v>
      </c>
      <c r="B246" s="1" t="s">
        <v>3839</v>
      </c>
      <c r="C246" s="13">
        <v>44425</v>
      </c>
      <c r="D246" s="1" t="s">
        <v>3840</v>
      </c>
      <c r="E246" s="1" t="s">
        <v>3841</v>
      </c>
      <c r="F246" s="1"/>
      <c r="G246" s="1" t="s">
        <v>3842</v>
      </c>
      <c r="H246" s="12" t="s">
        <v>3843</v>
      </c>
      <c r="I246" s="14">
        <v>1</v>
      </c>
      <c r="J246" s="14">
        <v>425.48219999999998</v>
      </c>
      <c r="K246" s="14">
        <f t="shared" si="26"/>
        <v>514.83346199999994</v>
      </c>
      <c r="L246" s="17" t="s">
        <v>4051</v>
      </c>
      <c r="M246" s="17" t="s">
        <v>4051</v>
      </c>
      <c r="N246" s="17" t="s">
        <v>4051</v>
      </c>
      <c r="O246" s="17">
        <f>+K246</f>
        <v>514.83346199999994</v>
      </c>
      <c r="P246" s="14"/>
      <c r="Q246" s="14">
        <v>652.89382191900802</v>
      </c>
      <c r="R246" s="22">
        <f t="shared" si="21"/>
        <v>790.00152452199973</v>
      </c>
      <c r="S246" s="14"/>
      <c r="T246" s="15"/>
      <c r="U246" s="25"/>
      <c r="V246" s="24"/>
      <c r="W246" s="15"/>
      <c r="X246" s="15"/>
      <c r="Y246" s="15"/>
      <c r="Z246" s="15"/>
      <c r="AA246" s="15"/>
      <c r="AB246" s="15"/>
      <c r="AC246" s="15"/>
      <c r="AD246" s="12"/>
      <c r="AE246" s="12"/>
    </row>
    <row r="247" spans="1:31" s="16" customFormat="1" x14ac:dyDescent="0.25">
      <c r="A247" s="12" t="s">
        <v>3874</v>
      </c>
      <c r="B247" s="1" t="s">
        <v>3875</v>
      </c>
      <c r="C247" s="13">
        <v>44425</v>
      </c>
      <c r="D247" s="1" t="s">
        <v>3876</v>
      </c>
      <c r="E247" s="1" t="s">
        <v>3877</v>
      </c>
      <c r="F247" s="1">
        <v>3513</v>
      </c>
      <c r="G247" s="1" t="s">
        <v>3878</v>
      </c>
      <c r="H247" s="12" t="s">
        <v>3879</v>
      </c>
      <c r="I247" s="14">
        <v>1</v>
      </c>
      <c r="J247" s="14">
        <v>425.48219999999998</v>
      </c>
      <c r="K247" s="14">
        <f t="shared" si="26"/>
        <v>514.83346199999994</v>
      </c>
      <c r="L247" s="17" t="s">
        <v>4051</v>
      </c>
      <c r="M247" s="17" t="s">
        <v>4051</v>
      </c>
      <c r="N247" s="17" t="s">
        <v>4051</v>
      </c>
      <c r="O247" s="17">
        <f>+K247</f>
        <v>514.83346199999994</v>
      </c>
      <c r="P247" s="14">
        <f>+O247+O246</f>
        <v>1029.6669239999999</v>
      </c>
      <c r="Q247" s="14">
        <v>652.89382191900802</v>
      </c>
      <c r="R247" s="22">
        <f t="shared" si="21"/>
        <v>790.00152452199973</v>
      </c>
      <c r="S247" s="14">
        <f>+R247+R246</f>
        <v>1580.0030490439995</v>
      </c>
      <c r="T247" s="15">
        <v>1580</v>
      </c>
      <c r="U247" s="25">
        <f t="shared" si="22"/>
        <v>-3.0490439994537155E-3</v>
      </c>
      <c r="V247" s="24">
        <v>0</v>
      </c>
      <c r="W247" s="15">
        <f>+VLOOKUP(F247,'[1]ventas (6)'!$1:$1048576,38,FALSE)</f>
        <v>0</v>
      </c>
      <c r="X247" s="15"/>
      <c r="Y247" s="15"/>
      <c r="Z247" s="15"/>
      <c r="AA247" s="15"/>
      <c r="AB247" s="15"/>
      <c r="AC247" s="15" t="s">
        <v>4079</v>
      </c>
      <c r="AD247" s="12"/>
      <c r="AE247" s="12"/>
    </row>
    <row r="248" spans="1:31" s="16" customFormat="1" x14ac:dyDescent="0.25">
      <c r="A248" s="1" t="s">
        <v>2446</v>
      </c>
      <c r="B248" s="1" t="s">
        <v>2447</v>
      </c>
      <c r="C248" s="2">
        <v>44425</v>
      </c>
      <c r="D248" s="1" t="s">
        <v>2448</v>
      </c>
      <c r="E248" s="1" t="s">
        <v>2449</v>
      </c>
      <c r="F248" s="1">
        <v>3515</v>
      </c>
      <c r="G248" s="1" t="s">
        <v>2450</v>
      </c>
      <c r="H248" s="1" t="s">
        <v>2451</v>
      </c>
      <c r="I248" s="3">
        <v>1</v>
      </c>
      <c r="J248" s="3">
        <v>1955.94355371901</v>
      </c>
      <c r="K248" s="14">
        <f t="shared" si="26"/>
        <v>2366.6917000000021</v>
      </c>
      <c r="L248" s="17" t="s">
        <v>4051</v>
      </c>
      <c r="M248" s="29">
        <f>+K248*0.85</f>
        <v>2011.6879450000017</v>
      </c>
      <c r="N248" s="29">
        <f>+M248*0.95</f>
        <v>1911.1035477500016</v>
      </c>
      <c r="O248" s="29">
        <f>+N248-(N248*9.09/100)</f>
        <v>1737.3842352595263</v>
      </c>
      <c r="P248" s="3">
        <f>+O248</f>
        <v>1737.3842352595263</v>
      </c>
      <c r="Q248" s="3">
        <v>3618.1826234115701</v>
      </c>
      <c r="R248" s="22">
        <f t="shared" si="21"/>
        <v>4378.0009743279998</v>
      </c>
      <c r="S248" s="3">
        <f>+R248</f>
        <v>4378.0009743279998</v>
      </c>
      <c r="T248" s="15">
        <v>4378</v>
      </c>
      <c r="U248" s="25">
        <f t="shared" si="22"/>
        <v>-9.7432799975649687E-4</v>
      </c>
      <c r="V248" s="24">
        <v>0</v>
      </c>
      <c r="W248" s="15">
        <f>+VLOOKUP(F248,'[1]ventas (6)'!$1:$1048576,38,FALSE)</f>
        <v>16371114696</v>
      </c>
      <c r="X248" s="7"/>
      <c r="Y248" s="7"/>
      <c r="Z248" s="7"/>
      <c r="AA248" s="7"/>
      <c r="AB248" s="7"/>
      <c r="AC248" s="7"/>
      <c r="AD248" s="1" t="s">
        <v>2452</v>
      </c>
      <c r="AE248" s="1" t="s">
        <v>2453</v>
      </c>
    </row>
    <row r="249" spans="1:31" s="16" customFormat="1" x14ac:dyDescent="0.25">
      <c r="A249" s="12" t="s">
        <v>1580</v>
      </c>
      <c r="B249" s="1" t="s">
        <v>1581</v>
      </c>
      <c r="C249" s="13">
        <v>44425</v>
      </c>
      <c r="D249" s="1" t="s">
        <v>1582</v>
      </c>
      <c r="E249" s="1" t="s">
        <v>1583</v>
      </c>
      <c r="F249" s="1"/>
      <c r="G249" s="1" t="s">
        <v>1584</v>
      </c>
      <c r="H249" s="12" t="s">
        <v>1585</v>
      </c>
      <c r="I249" s="14">
        <v>1</v>
      </c>
      <c r="J249" s="14">
        <v>357.43560000000002</v>
      </c>
      <c r="K249" s="14">
        <f t="shared" si="26"/>
        <v>432.49707599999999</v>
      </c>
      <c r="L249" s="17" t="s">
        <v>4051</v>
      </c>
      <c r="M249" s="17" t="s">
        <v>4051</v>
      </c>
      <c r="N249" s="17" t="s">
        <v>4051</v>
      </c>
      <c r="O249" s="17">
        <f>+K249</f>
        <v>432.49707599999999</v>
      </c>
      <c r="P249" s="14"/>
      <c r="Q249" s="14">
        <v>599.16213463801705</v>
      </c>
      <c r="R249" s="22">
        <f t="shared" si="21"/>
        <v>724.98618291200057</v>
      </c>
      <c r="S249" s="14"/>
      <c r="T249" s="15"/>
      <c r="U249" s="25"/>
      <c r="V249" s="24"/>
      <c r="W249" s="15"/>
      <c r="X249" s="15"/>
      <c r="Y249" s="15"/>
      <c r="Z249" s="15"/>
      <c r="AA249" s="15"/>
      <c r="AB249" s="15"/>
      <c r="AC249" s="15"/>
      <c r="AD249" s="12"/>
      <c r="AE249" s="12"/>
    </row>
    <row r="250" spans="1:31" s="16" customFormat="1" x14ac:dyDescent="0.25">
      <c r="A250" s="1" t="s">
        <v>2396</v>
      </c>
      <c r="B250" s="1" t="s">
        <v>2397</v>
      </c>
      <c r="C250" s="2">
        <v>44425</v>
      </c>
      <c r="D250" s="1" t="s">
        <v>2398</v>
      </c>
      <c r="E250" s="1" t="s">
        <v>2399</v>
      </c>
      <c r="F250" s="1"/>
      <c r="G250" s="1" t="s">
        <v>2400</v>
      </c>
      <c r="H250" s="1" t="s">
        <v>2401</v>
      </c>
      <c r="I250" s="3">
        <v>1</v>
      </c>
      <c r="J250" s="3">
        <v>119.993223140496</v>
      </c>
      <c r="K250" s="14">
        <f t="shared" si="26"/>
        <v>145.19180000000014</v>
      </c>
      <c r="L250" s="17" t="s">
        <v>4051</v>
      </c>
      <c r="M250" s="29">
        <f>+K250*0.85</f>
        <v>123.41303000000012</v>
      </c>
      <c r="N250" s="29">
        <f>+M250*0.95</f>
        <v>117.24237850000011</v>
      </c>
      <c r="O250" s="29">
        <f>+N250-(N250*9.09/100)</f>
        <v>106.58504629435011</v>
      </c>
      <c r="P250" s="3"/>
      <c r="Q250" s="3">
        <v>223.134598023141</v>
      </c>
      <c r="R250" s="22">
        <f t="shared" si="21"/>
        <v>269.99286360800062</v>
      </c>
      <c r="S250" s="3"/>
      <c r="T250" s="15"/>
      <c r="U250" s="25"/>
      <c r="V250" s="24"/>
      <c r="W250" s="15"/>
      <c r="X250" s="7"/>
      <c r="Y250" s="7"/>
      <c r="Z250" s="7"/>
      <c r="AA250" s="7"/>
      <c r="AB250" s="7"/>
      <c r="AC250" s="7"/>
      <c r="AD250" s="1"/>
      <c r="AE250" s="1"/>
    </row>
    <row r="251" spans="1:31" s="16" customFormat="1" x14ac:dyDescent="0.25">
      <c r="A251" s="1" t="s">
        <v>2770</v>
      </c>
      <c r="B251" s="1" t="s">
        <v>2771</v>
      </c>
      <c r="C251" s="2">
        <v>44425</v>
      </c>
      <c r="D251" s="1" t="s">
        <v>2772</v>
      </c>
      <c r="E251" s="1" t="s">
        <v>2773</v>
      </c>
      <c r="F251" s="1">
        <v>3517</v>
      </c>
      <c r="G251" s="1" t="s">
        <v>2774</v>
      </c>
      <c r="H251" s="1" t="s">
        <v>2775</v>
      </c>
      <c r="I251" s="3">
        <v>1</v>
      </c>
      <c r="J251" s="3">
        <v>360.64132231405</v>
      </c>
      <c r="K251" s="14">
        <f t="shared" si="26"/>
        <v>436.37600000000049</v>
      </c>
      <c r="L251" s="17" t="s">
        <v>4051</v>
      </c>
      <c r="M251" s="29" t="s">
        <v>4051</v>
      </c>
      <c r="N251" s="29">
        <f>+K251*0.95</f>
        <v>414.55720000000042</v>
      </c>
      <c r="O251" s="29">
        <f>+N251-(N251*9.09/100)</f>
        <v>376.87395052000039</v>
      </c>
      <c r="P251" s="3">
        <f>+O251+O250+O249</f>
        <v>915.95607281435048</v>
      </c>
      <c r="Q251" s="3">
        <v>375.51777685950498</v>
      </c>
      <c r="R251" s="22">
        <f t="shared" si="21"/>
        <v>454.37651000000102</v>
      </c>
      <c r="S251" s="3">
        <f>+R251+R250+R249</f>
        <v>1449.3555565200022</v>
      </c>
      <c r="T251" s="15">
        <v>1449.36</v>
      </c>
      <c r="U251" s="25">
        <f t="shared" si="22"/>
        <v>4.4434799976897921E-3</v>
      </c>
      <c r="V251" s="24">
        <v>0</v>
      </c>
      <c r="W251" s="15">
        <f>+VLOOKUP(F251,'[1]ventas (6)'!$1:$1048576,38,FALSE)</f>
        <v>3101768505</v>
      </c>
      <c r="X251" s="7"/>
      <c r="Y251" s="7"/>
      <c r="Z251" s="7"/>
      <c r="AA251" s="7"/>
      <c r="AB251" s="7"/>
      <c r="AC251" s="7"/>
      <c r="AD251" s="1"/>
      <c r="AE251" s="1"/>
    </row>
    <row r="252" spans="1:31" s="16" customFormat="1" x14ac:dyDescent="0.25">
      <c r="A252" s="12" t="s">
        <v>3244</v>
      </c>
      <c r="B252" s="12" t="s">
        <v>3245</v>
      </c>
      <c r="C252" s="13">
        <v>44426</v>
      </c>
      <c r="D252" s="12" t="s">
        <v>3246</v>
      </c>
      <c r="E252" s="12" t="s">
        <v>3247</v>
      </c>
      <c r="F252" s="12">
        <v>3519</v>
      </c>
      <c r="G252" s="12" t="s">
        <v>3248</v>
      </c>
      <c r="H252" s="12" t="s">
        <v>3249</v>
      </c>
      <c r="I252" s="14">
        <v>1</v>
      </c>
      <c r="J252" s="14">
        <v>661.15700000000004</v>
      </c>
      <c r="K252" s="14">
        <f t="shared" si="26"/>
        <v>799.99997000000008</v>
      </c>
      <c r="L252" s="17" t="s">
        <v>4051</v>
      </c>
      <c r="M252" s="17" t="s">
        <v>4051</v>
      </c>
      <c r="N252" s="17" t="s">
        <v>4051</v>
      </c>
      <c r="O252" s="17">
        <f>+K252</f>
        <v>799.99997000000008</v>
      </c>
      <c r="P252" s="14">
        <f>+O252</f>
        <v>799.99997000000008</v>
      </c>
      <c r="Q252" s="14">
        <v>2314.0464627000001</v>
      </c>
      <c r="R252" s="22">
        <f t="shared" si="21"/>
        <v>2799.996219867</v>
      </c>
      <c r="S252" s="14">
        <f>+R252</f>
        <v>2799.996219867</v>
      </c>
      <c r="T252" s="15">
        <v>2800</v>
      </c>
      <c r="U252" s="25">
        <f t="shared" si="22"/>
        <v>3.7801329999638256E-3</v>
      </c>
      <c r="V252" s="24">
        <v>0</v>
      </c>
      <c r="W252" s="15">
        <f>+VLOOKUP(F252,'[1]ventas (6)'!$1:$1048576,38,FALSE)</f>
        <v>16389294381</v>
      </c>
      <c r="X252" s="15"/>
      <c r="Y252" s="15"/>
      <c r="Z252" s="15"/>
      <c r="AA252" s="15"/>
      <c r="AB252" s="15"/>
      <c r="AC252" s="15"/>
      <c r="AD252" s="12"/>
      <c r="AE252" s="12"/>
    </row>
    <row r="253" spans="1:31" s="16" customFormat="1" x14ac:dyDescent="0.25">
      <c r="A253" s="12" t="s">
        <v>1200</v>
      </c>
      <c r="B253" s="1" t="s">
        <v>1201</v>
      </c>
      <c r="C253" s="13">
        <v>44426</v>
      </c>
      <c r="D253" s="1" t="s">
        <v>1202</v>
      </c>
      <c r="E253" s="1" t="s">
        <v>1203</v>
      </c>
      <c r="F253" s="1"/>
      <c r="G253" s="1" t="s">
        <v>1204</v>
      </c>
      <c r="H253" s="12" t="s">
        <v>1205</v>
      </c>
      <c r="I253" s="14">
        <v>4</v>
      </c>
      <c r="J253" s="14">
        <v>516.68579999999997</v>
      </c>
      <c r="K253" s="14">
        <f t="shared" si="26"/>
        <v>2500.7592719999998</v>
      </c>
      <c r="L253" s="17">
        <f>+K253*0.5</f>
        <v>1250.3796359999999</v>
      </c>
      <c r="M253" s="29" t="s">
        <v>4051</v>
      </c>
      <c r="N253" s="29">
        <f>+L253*0.95</f>
        <v>1187.8606541999998</v>
      </c>
      <c r="O253" s="29">
        <f>+N253-(N253*9.09/100)</f>
        <v>1079.8841207332198</v>
      </c>
      <c r="P253" s="14"/>
      <c r="Q253" s="14">
        <v>1914.01082241322</v>
      </c>
      <c r="R253" s="22">
        <f t="shared" si="21"/>
        <v>2315.9530951199963</v>
      </c>
      <c r="S253" s="14"/>
      <c r="T253" s="15"/>
      <c r="U253" s="25"/>
      <c r="V253" s="24"/>
      <c r="W253" s="15"/>
      <c r="X253" s="15"/>
      <c r="Y253" s="15"/>
      <c r="Z253" s="15"/>
      <c r="AA253" s="15"/>
      <c r="AB253" s="15"/>
      <c r="AC253" s="15"/>
      <c r="AD253" s="12" t="s">
        <v>1206</v>
      </c>
      <c r="AE253" s="12" t="s">
        <v>1207</v>
      </c>
    </row>
    <row r="254" spans="1:31" s="16" customFormat="1" x14ac:dyDescent="0.25">
      <c r="A254" s="1" t="s">
        <v>284</v>
      </c>
      <c r="B254" s="1" t="s">
        <v>285</v>
      </c>
      <c r="C254" s="2">
        <v>44426</v>
      </c>
      <c r="D254" s="1" t="s">
        <v>286</v>
      </c>
      <c r="E254" s="1" t="s">
        <v>287</v>
      </c>
      <c r="F254" s="1"/>
      <c r="G254" s="1" t="s">
        <v>288</v>
      </c>
      <c r="H254" s="1" t="s">
        <v>289</v>
      </c>
      <c r="I254" s="3">
        <v>-1</v>
      </c>
      <c r="J254" s="3">
        <v>776.02479338843</v>
      </c>
      <c r="K254" s="14">
        <v>0</v>
      </c>
      <c r="L254" s="17" t="s">
        <v>4051</v>
      </c>
      <c r="M254" s="29" t="s">
        <v>4051</v>
      </c>
      <c r="N254" s="29" t="str">
        <f>+M254</f>
        <v>-</v>
      </c>
      <c r="O254" s="29" t="str">
        <f>+N254</f>
        <v>-</v>
      </c>
      <c r="P254" s="3"/>
      <c r="Q254" s="3">
        <v>-776.02479338843</v>
      </c>
      <c r="R254" s="22">
        <f t="shared" si="21"/>
        <v>-938.99000000000024</v>
      </c>
      <c r="S254" s="3"/>
      <c r="T254" s="15"/>
      <c r="U254" s="25"/>
      <c r="V254" s="24"/>
      <c r="W254" s="15"/>
      <c r="X254" s="7"/>
      <c r="Y254" s="7"/>
      <c r="Z254" s="7"/>
      <c r="AA254" s="7"/>
      <c r="AB254" s="7"/>
      <c r="AC254" s="7"/>
      <c r="AD254" s="1" t="s">
        <v>290</v>
      </c>
      <c r="AE254" s="1" t="s">
        <v>291</v>
      </c>
    </row>
    <row r="255" spans="1:31" s="16" customFormat="1" x14ac:dyDescent="0.25">
      <c r="A255" s="1" t="s">
        <v>2544</v>
      </c>
      <c r="B255" s="1" t="s">
        <v>2545</v>
      </c>
      <c r="C255" s="2">
        <v>44426</v>
      </c>
      <c r="D255" s="1" t="s">
        <v>2546</v>
      </c>
      <c r="E255" s="1" t="s">
        <v>2547</v>
      </c>
      <c r="F255" s="1"/>
      <c r="G255" s="1" t="s">
        <v>2548</v>
      </c>
      <c r="H255" s="1" t="s">
        <v>2549</v>
      </c>
      <c r="I255" s="3">
        <v>2</v>
      </c>
      <c r="J255" s="3">
        <v>735.63371900826496</v>
      </c>
      <c r="K255" s="14">
        <f t="shared" ref="K255:K286" si="27">+J255*1.21*I255</f>
        <v>1780.2336000000012</v>
      </c>
      <c r="L255" s="17" t="s">
        <v>4051</v>
      </c>
      <c r="M255" s="29" t="s">
        <v>4051</v>
      </c>
      <c r="N255" s="29">
        <f>+K255*0.95</f>
        <v>1691.2219200000011</v>
      </c>
      <c r="O255" s="29">
        <f>+N255-(N255*9.09/100)</f>
        <v>1537.489847472001</v>
      </c>
      <c r="P255" s="3"/>
      <c r="Q255" s="3">
        <v>2722.3008532363701</v>
      </c>
      <c r="R255" s="22">
        <f t="shared" si="21"/>
        <v>3293.9840324160077</v>
      </c>
      <c r="S255" s="3"/>
      <c r="T255" s="15"/>
      <c r="U255" s="25"/>
      <c r="V255" s="24"/>
      <c r="W255" s="15"/>
      <c r="X255" s="7"/>
      <c r="Y255" s="7"/>
      <c r="Z255" s="7"/>
      <c r="AA255" s="7"/>
      <c r="AB255" s="7"/>
      <c r="AC255" s="7"/>
      <c r="AD255" s="1" t="s">
        <v>2550</v>
      </c>
      <c r="AE255" s="1" t="s">
        <v>2551</v>
      </c>
    </row>
    <row r="256" spans="1:31" s="16" customFormat="1" x14ac:dyDescent="0.25">
      <c r="A256" s="12" t="s">
        <v>3730</v>
      </c>
      <c r="B256" s="1" t="s">
        <v>3731</v>
      </c>
      <c r="C256" s="13">
        <v>44426</v>
      </c>
      <c r="D256" s="1" t="s">
        <v>3732</v>
      </c>
      <c r="E256" s="1" t="s">
        <v>3733</v>
      </c>
      <c r="F256" s="1">
        <v>3336</v>
      </c>
      <c r="G256" s="1" t="s">
        <v>3734</v>
      </c>
      <c r="H256" s="12" t="s">
        <v>3735</v>
      </c>
      <c r="I256" s="14">
        <v>1</v>
      </c>
      <c r="J256" s="14">
        <v>183.3751</v>
      </c>
      <c r="K256" s="14">
        <f t="shared" si="27"/>
        <v>221.883871</v>
      </c>
      <c r="L256" s="17" t="s">
        <v>4051</v>
      </c>
      <c r="M256" s="17" t="s">
        <v>4051</v>
      </c>
      <c r="N256" s="17" t="s">
        <v>4051</v>
      </c>
      <c r="O256" s="17">
        <f>+K256</f>
        <v>221.883871</v>
      </c>
      <c r="P256" s="14">
        <f>+O256+O255+O253</f>
        <v>2839.257839205221</v>
      </c>
      <c r="Q256" s="14">
        <v>537.18339393967005</v>
      </c>
      <c r="R256" s="22">
        <f t="shared" si="21"/>
        <v>649.99190666700076</v>
      </c>
      <c r="S256" s="14">
        <f>+R256+R255+R254+R253</f>
        <v>5320.9390342030047</v>
      </c>
      <c r="T256" s="15">
        <v>5320.97</v>
      </c>
      <c r="U256" s="25">
        <f t="shared" si="22"/>
        <v>3.096579699558788E-2</v>
      </c>
      <c r="V256" s="24">
        <v>0</v>
      </c>
      <c r="W256" s="15">
        <f>+VLOOKUP(F256,'[1]ventas (6)'!$1:$1048576,38,FALSE)</f>
        <v>15790367071</v>
      </c>
      <c r="X256" s="15"/>
      <c r="Y256" s="15"/>
      <c r="Z256" s="15"/>
      <c r="AA256" s="15"/>
      <c r="AB256" s="15"/>
      <c r="AC256" s="15"/>
      <c r="AD256" s="12" t="s">
        <v>3736</v>
      </c>
      <c r="AE256" s="12" t="s">
        <v>3737</v>
      </c>
    </row>
    <row r="257" spans="1:31" s="16" customFormat="1" x14ac:dyDescent="0.25">
      <c r="A257" s="12" t="s">
        <v>1182</v>
      </c>
      <c r="B257" s="1" t="s">
        <v>1183</v>
      </c>
      <c r="C257" s="13">
        <v>44426</v>
      </c>
      <c r="D257" s="1" t="s">
        <v>1184</v>
      </c>
      <c r="E257" s="1" t="s">
        <v>1185</v>
      </c>
      <c r="F257" s="1"/>
      <c r="G257" s="1" t="s">
        <v>1186</v>
      </c>
      <c r="H257" s="12" t="s">
        <v>1187</v>
      </c>
      <c r="I257" s="14">
        <v>4</v>
      </c>
      <c r="J257" s="14">
        <v>584.98289999999997</v>
      </c>
      <c r="K257" s="14">
        <f t="shared" si="27"/>
        <v>2831.3172359999999</v>
      </c>
      <c r="L257" s="17">
        <f>+K257*0.5</f>
        <v>1415.6586179999999</v>
      </c>
      <c r="M257" s="29" t="s">
        <v>4051</v>
      </c>
      <c r="N257" s="29">
        <f>+L257*0.95</f>
        <v>1344.8756870999998</v>
      </c>
      <c r="O257" s="29">
        <f>+N257-(N257*9.09/100)</f>
        <v>1222.6264871426099</v>
      </c>
      <c r="P257" s="14"/>
      <c r="Q257" s="14">
        <v>2165.2556785289198</v>
      </c>
      <c r="R257" s="22">
        <f t="shared" si="21"/>
        <v>2619.9593710199929</v>
      </c>
      <c r="S257" s="14"/>
      <c r="T257" s="15"/>
      <c r="U257" s="25"/>
      <c r="V257" s="24"/>
      <c r="W257" s="15"/>
      <c r="X257" s="15"/>
      <c r="Y257" s="15"/>
      <c r="Z257" s="15"/>
      <c r="AA257" s="15"/>
      <c r="AB257" s="15"/>
      <c r="AC257" s="15"/>
      <c r="AD257" s="12"/>
      <c r="AE257" s="12"/>
    </row>
    <row r="258" spans="1:31" s="16" customFormat="1" x14ac:dyDescent="0.25">
      <c r="A258" s="12" t="s">
        <v>1120</v>
      </c>
      <c r="B258" s="1" t="s">
        <v>1121</v>
      </c>
      <c r="C258" s="13">
        <v>44426</v>
      </c>
      <c r="D258" s="1" t="s">
        <v>1122</v>
      </c>
      <c r="E258" s="1" t="s">
        <v>1123</v>
      </c>
      <c r="F258" s="1">
        <v>3281</v>
      </c>
      <c r="G258" s="1" t="s">
        <v>1124</v>
      </c>
      <c r="H258" s="12" t="s">
        <v>1125</v>
      </c>
      <c r="I258" s="14">
        <v>2</v>
      </c>
      <c r="J258" s="14">
        <v>132.24</v>
      </c>
      <c r="K258" s="14">
        <f t="shared" si="27"/>
        <v>320.02080000000001</v>
      </c>
      <c r="L258" s="17" t="s">
        <v>4051</v>
      </c>
      <c r="M258" s="17" t="s">
        <v>4051</v>
      </c>
      <c r="N258" s="17" t="s">
        <v>4051</v>
      </c>
      <c r="O258" s="17">
        <f>+K258</f>
        <v>320.02080000000001</v>
      </c>
      <c r="P258" s="14">
        <f>+O258+O257</f>
        <v>1542.6472871426099</v>
      </c>
      <c r="Q258" s="14">
        <v>461.16251847933898</v>
      </c>
      <c r="R258" s="22">
        <f t="shared" ref="R258:R321" si="28">+Q258*1.21</f>
        <v>558.0066473600001</v>
      </c>
      <c r="S258" s="14">
        <f>+R258+R257</f>
        <v>3177.9660183799929</v>
      </c>
      <c r="T258" s="15">
        <v>3177.96</v>
      </c>
      <c r="U258" s="25">
        <f t="shared" si="22"/>
        <v>-6.0183799928381632E-3</v>
      </c>
      <c r="V258" s="24">
        <v>0</v>
      </c>
      <c r="W258" s="15">
        <f>+VLOOKUP(F258,'[1]ventas (6)'!$1:$1048576,38,FALSE)</f>
        <v>0</v>
      </c>
      <c r="X258" s="15"/>
      <c r="Y258" s="15"/>
      <c r="Z258" s="15"/>
      <c r="AA258" s="15"/>
      <c r="AB258" s="15"/>
      <c r="AC258" s="15" t="s">
        <v>4079</v>
      </c>
      <c r="AD258" s="12"/>
      <c r="AE258" s="12"/>
    </row>
    <row r="259" spans="1:31" s="16" customFormat="1" x14ac:dyDescent="0.25">
      <c r="A259" s="12" t="s">
        <v>604</v>
      </c>
      <c r="B259" s="1" t="s">
        <v>605</v>
      </c>
      <c r="C259" s="13">
        <v>44426</v>
      </c>
      <c r="D259" s="1" t="s">
        <v>606</v>
      </c>
      <c r="E259" s="1" t="s">
        <v>607</v>
      </c>
      <c r="F259" s="1"/>
      <c r="G259" s="1" t="s">
        <v>608</v>
      </c>
      <c r="H259" s="12" t="s">
        <v>609</v>
      </c>
      <c r="I259" s="14">
        <v>1</v>
      </c>
      <c r="J259" s="14">
        <v>785.17499999999995</v>
      </c>
      <c r="K259" s="14">
        <f t="shared" si="27"/>
        <v>950.06174999999996</v>
      </c>
      <c r="L259" s="17" t="s">
        <v>4051</v>
      </c>
      <c r="M259" s="17" t="s">
        <v>4051</v>
      </c>
      <c r="N259" s="17" t="s">
        <v>4051</v>
      </c>
      <c r="O259" s="17">
        <f>+K259</f>
        <v>950.06174999999996</v>
      </c>
      <c r="P259" s="14"/>
      <c r="Q259" s="14">
        <v>1421.4950338843</v>
      </c>
      <c r="R259" s="22">
        <f t="shared" si="28"/>
        <v>1720.0089910000029</v>
      </c>
      <c r="S259" s="14"/>
      <c r="T259" s="15"/>
      <c r="U259" s="25"/>
      <c r="V259" s="24"/>
      <c r="W259" s="15"/>
      <c r="X259" s="15"/>
      <c r="Y259" s="15"/>
      <c r="Z259" s="15"/>
      <c r="AA259" s="15"/>
      <c r="AB259" s="15"/>
      <c r="AC259" s="15"/>
      <c r="AD259" s="12"/>
      <c r="AE259" s="12"/>
    </row>
    <row r="260" spans="1:31" s="16" customFormat="1" x14ac:dyDescent="0.25">
      <c r="A260" s="12" t="s">
        <v>618</v>
      </c>
      <c r="B260" s="1" t="s">
        <v>619</v>
      </c>
      <c r="C260" s="13">
        <v>44426</v>
      </c>
      <c r="D260" s="1" t="s">
        <v>620</v>
      </c>
      <c r="E260" s="1" t="s">
        <v>621</v>
      </c>
      <c r="F260" s="1"/>
      <c r="G260" s="1" t="s">
        <v>622</v>
      </c>
      <c r="H260" s="12" t="s">
        <v>623</v>
      </c>
      <c r="I260" s="14">
        <v>1</v>
      </c>
      <c r="J260" s="14">
        <v>785.17499999999995</v>
      </c>
      <c r="K260" s="14">
        <f t="shared" si="27"/>
        <v>950.06174999999996</v>
      </c>
      <c r="L260" s="17" t="s">
        <v>4051</v>
      </c>
      <c r="M260" s="17" t="s">
        <v>4051</v>
      </c>
      <c r="N260" s="17" t="s">
        <v>4051</v>
      </c>
      <c r="O260" s="17">
        <f>+K260</f>
        <v>950.06174999999996</v>
      </c>
      <c r="P260" s="14"/>
      <c r="Q260" s="14">
        <v>1421.4950338843</v>
      </c>
      <c r="R260" s="22">
        <f t="shared" si="28"/>
        <v>1720.0089910000029</v>
      </c>
      <c r="S260" s="14"/>
      <c r="T260" s="15"/>
      <c r="U260" s="25"/>
      <c r="V260" s="24"/>
      <c r="W260" s="15"/>
      <c r="X260" s="15"/>
      <c r="Y260" s="15"/>
      <c r="Z260" s="15"/>
      <c r="AA260" s="15"/>
      <c r="AB260" s="15"/>
      <c r="AC260" s="15"/>
      <c r="AD260" s="12"/>
      <c r="AE260" s="12"/>
    </row>
    <row r="261" spans="1:31" s="16" customFormat="1" x14ac:dyDescent="0.25">
      <c r="A261" s="12" t="s">
        <v>1406</v>
      </c>
      <c r="B261" s="1" t="s">
        <v>1407</v>
      </c>
      <c r="C261" s="13">
        <v>44426</v>
      </c>
      <c r="D261" s="1" t="s">
        <v>1408</v>
      </c>
      <c r="E261" s="1" t="s">
        <v>1409</v>
      </c>
      <c r="F261" s="1"/>
      <c r="G261" s="1" t="s">
        <v>1410</v>
      </c>
      <c r="H261" s="12" t="s">
        <v>1411</v>
      </c>
      <c r="I261" s="14">
        <v>1</v>
      </c>
      <c r="J261" s="14">
        <v>516.19359999999995</v>
      </c>
      <c r="K261" s="14">
        <f t="shared" si="27"/>
        <v>624.59425599999997</v>
      </c>
      <c r="L261" s="17">
        <f>+K261*0.5</f>
        <v>312.29712799999999</v>
      </c>
      <c r="M261" s="29" t="s">
        <v>4051</v>
      </c>
      <c r="N261" s="29">
        <f>+L261*0.95</f>
        <v>296.68227159999998</v>
      </c>
      <c r="O261" s="29">
        <f>+N261-(N261*9.09/100)</f>
        <v>269.71385311155996</v>
      </c>
      <c r="P261" s="14"/>
      <c r="Q261" s="14">
        <v>478.50633897272701</v>
      </c>
      <c r="R261" s="22">
        <f t="shared" si="28"/>
        <v>578.99267015699968</v>
      </c>
      <c r="S261" s="14"/>
      <c r="T261" s="15"/>
      <c r="U261" s="25"/>
      <c r="V261" s="24"/>
      <c r="W261" s="15"/>
      <c r="X261" s="15"/>
      <c r="Y261" s="15"/>
      <c r="Z261" s="15"/>
      <c r="AA261" s="15"/>
      <c r="AB261" s="15"/>
      <c r="AC261" s="15"/>
      <c r="AD261" s="12"/>
      <c r="AE261" s="12"/>
    </row>
    <row r="262" spans="1:31" s="16" customFormat="1" x14ac:dyDescent="0.25">
      <c r="A262" s="12" t="s">
        <v>2036</v>
      </c>
      <c r="B262" s="1" t="s">
        <v>2037</v>
      </c>
      <c r="C262" s="13">
        <v>44426</v>
      </c>
      <c r="D262" s="1" t="s">
        <v>2038</v>
      </c>
      <c r="E262" s="1" t="s">
        <v>2039</v>
      </c>
      <c r="F262" s="1">
        <v>3309</v>
      </c>
      <c r="G262" s="1" t="s">
        <v>2040</v>
      </c>
      <c r="H262" s="12" t="s">
        <v>2041</v>
      </c>
      <c r="I262" s="14">
        <v>2</v>
      </c>
      <c r="J262" s="14">
        <v>349.21679999999998</v>
      </c>
      <c r="K262" s="14">
        <f t="shared" si="27"/>
        <v>845.10465599999998</v>
      </c>
      <c r="L262" s="17" t="s">
        <v>4051</v>
      </c>
      <c r="M262" s="17" t="s">
        <v>4051</v>
      </c>
      <c r="N262" s="17" t="s">
        <v>4051</v>
      </c>
      <c r="O262" s="17">
        <f>+K262</f>
        <v>845.10465599999998</v>
      </c>
      <c r="P262" s="14">
        <f>+O262+O261+O260+O259</f>
        <v>3014.9420091115599</v>
      </c>
      <c r="Q262" s="14">
        <v>1168.5807004214901</v>
      </c>
      <c r="R262" s="22">
        <f t="shared" si="28"/>
        <v>1413.9826475100028</v>
      </c>
      <c r="S262" s="14">
        <f>+R262+R261+R260+R259</f>
        <v>5432.9932996670086</v>
      </c>
      <c r="T262" s="15">
        <v>5432.97</v>
      </c>
      <c r="U262" s="25">
        <f t="shared" si="22"/>
        <v>-2.3299667008359393E-2</v>
      </c>
      <c r="V262" s="24">
        <v>0</v>
      </c>
      <c r="W262" s="15">
        <f>+VLOOKUP(F262,'[1]ventas (6)'!$1:$1048576,38,FALSE)</f>
        <v>2907686753</v>
      </c>
      <c r="X262" s="15"/>
      <c r="Y262" s="15"/>
      <c r="Z262" s="15"/>
      <c r="AA262" s="15"/>
      <c r="AB262" s="15"/>
      <c r="AC262" s="15"/>
      <c r="AD262" s="12"/>
      <c r="AE262" s="12"/>
    </row>
    <row r="263" spans="1:31" s="16" customFormat="1" x14ac:dyDescent="0.25">
      <c r="A263" s="12" t="s">
        <v>1376</v>
      </c>
      <c r="B263" s="1" t="s">
        <v>1377</v>
      </c>
      <c r="C263" s="13">
        <v>44426</v>
      </c>
      <c r="D263" s="1" t="s">
        <v>1378</v>
      </c>
      <c r="E263" s="1" t="s">
        <v>1379</v>
      </c>
      <c r="F263" s="1"/>
      <c r="G263" s="1" t="s">
        <v>1380</v>
      </c>
      <c r="H263" s="12" t="s">
        <v>1381</v>
      </c>
      <c r="I263" s="14">
        <v>10</v>
      </c>
      <c r="J263" s="14">
        <v>554.88599999999997</v>
      </c>
      <c r="K263" s="14">
        <f t="shared" si="27"/>
        <v>6714.1206000000002</v>
      </c>
      <c r="L263" s="17">
        <f>+K263*0.5</f>
        <v>3357.0603000000001</v>
      </c>
      <c r="M263" s="29" t="s">
        <v>4051</v>
      </c>
      <c r="N263" s="29">
        <f>+L263*0.95</f>
        <v>3189.207285</v>
      </c>
      <c r="O263" s="29">
        <f>+N263-(N263*9.09/100)</f>
        <v>2899.3083427934998</v>
      </c>
      <c r="P263" s="14"/>
      <c r="Q263" s="14">
        <v>5140.4140809256196</v>
      </c>
      <c r="R263" s="22">
        <f t="shared" si="28"/>
        <v>6219.9010379199999</v>
      </c>
      <c r="S263" s="14"/>
      <c r="T263" s="15"/>
      <c r="U263" s="25"/>
      <c r="V263" s="24"/>
      <c r="W263" s="15"/>
      <c r="X263" s="15"/>
      <c r="Y263" s="15"/>
      <c r="Z263" s="15"/>
      <c r="AA263" s="15"/>
      <c r="AB263" s="15"/>
      <c r="AC263" s="15"/>
      <c r="AD263" s="12"/>
      <c r="AE263" s="12"/>
    </row>
    <row r="264" spans="1:31" s="16" customFormat="1" x14ac:dyDescent="0.25">
      <c r="A264" s="12" t="s">
        <v>1356</v>
      </c>
      <c r="B264" s="1" t="s">
        <v>1357</v>
      </c>
      <c r="C264" s="13">
        <v>44426</v>
      </c>
      <c r="D264" s="1" t="s">
        <v>1358</v>
      </c>
      <c r="E264" s="1" t="s">
        <v>1359</v>
      </c>
      <c r="F264" s="1"/>
      <c r="G264" s="1" t="s">
        <v>1360</v>
      </c>
      <c r="H264" s="12" t="s">
        <v>1361</v>
      </c>
      <c r="I264" s="14">
        <v>12</v>
      </c>
      <c r="J264" s="14">
        <v>584.97050000000002</v>
      </c>
      <c r="K264" s="14">
        <f t="shared" si="27"/>
        <v>8493.7716600000003</v>
      </c>
      <c r="L264" s="17">
        <f>+K264*0.5</f>
        <v>4246.8858300000002</v>
      </c>
      <c r="M264" s="29" t="s">
        <v>4051</v>
      </c>
      <c r="N264" s="29">
        <f>+L264*0.95</f>
        <v>4034.5415385000001</v>
      </c>
      <c r="O264" s="29">
        <f>+N264-(N264*9.09/100)</f>
        <v>3667.8017126503501</v>
      </c>
      <c r="P264" s="14"/>
      <c r="Q264" s="14">
        <v>6495.8399695933904</v>
      </c>
      <c r="R264" s="22">
        <f t="shared" si="28"/>
        <v>7859.9663632080019</v>
      </c>
      <c r="S264" s="14"/>
      <c r="T264" s="15"/>
      <c r="U264" s="25"/>
      <c r="V264" s="24"/>
      <c r="W264" s="15"/>
      <c r="X264" s="15"/>
      <c r="Y264" s="15"/>
      <c r="Z264" s="15"/>
      <c r="AA264" s="15"/>
      <c r="AB264" s="15"/>
      <c r="AC264" s="15"/>
      <c r="AD264" s="12"/>
      <c r="AE264" s="12"/>
    </row>
    <row r="265" spans="1:31" s="16" customFormat="1" x14ac:dyDescent="0.25">
      <c r="A265" s="1" t="s">
        <v>788</v>
      </c>
      <c r="B265" s="1" t="s">
        <v>789</v>
      </c>
      <c r="C265" s="2">
        <v>44426</v>
      </c>
      <c r="D265" s="1" t="s">
        <v>790</v>
      </c>
      <c r="E265" s="1" t="s">
        <v>791</v>
      </c>
      <c r="F265" s="1"/>
      <c r="G265" s="1" t="s">
        <v>792</v>
      </c>
      <c r="H265" s="1" t="s">
        <v>793</v>
      </c>
      <c r="I265" s="3">
        <v>1</v>
      </c>
      <c r="J265" s="3">
        <v>237.88082644628099</v>
      </c>
      <c r="K265" s="14">
        <f t="shared" si="27"/>
        <v>287.83580000000001</v>
      </c>
      <c r="L265" s="17" t="s">
        <v>4051</v>
      </c>
      <c r="M265" s="29" t="s">
        <v>4051</v>
      </c>
      <c r="N265" s="29">
        <f>+K265*0.95</f>
        <v>273.44400999999999</v>
      </c>
      <c r="O265" s="29">
        <f>+N265-(N265*9.09/100)</f>
        <v>248.58794949099999</v>
      </c>
      <c r="P265" s="3"/>
      <c r="Q265" s="3">
        <v>440.48154752231397</v>
      </c>
      <c r="R265" s="22">
        <f t="shared" si="28"/>
        <v>532.9826725019999</v>
      </c>
      <c r="S265" s="3"/>
      <c r="T265" s="15"/>
      <c r="U265" s="25"/>
      <c r="V265" s="24"/>
      <c r="W265" s="15"/>
      <c r="X265" s="7"/>
      <c r="Y265" s="7"/>
      <c r="Z265" s="7"/>
      <c r="AA265" s="7"/>
      <c r="AB265" s="7"/>
      <c r="AC265" s="7"/>
      <c r="AD265" s="1"/>
      <c r="AE265" s="1"/>
    </row>
    <row r="266" spans="1:31" s="16" customFormat="1" x14ac:dyDescent="0.25">
      <c r="A266" s="1" t="s">
        <v>854</v>
      </c>
      <c r="B266" s="1" t="s">
        <v>855</v>
      </c>
      <c r="C266" s="2">
        <v>44426</v>
      </c>
      <c r="D266" s="1" t="s">
        <v>856</v>
      </c>
      <c r="E266" s="1" t="s">
        <v>857</v>
      </c>
      <c r="F266" s="1"/>
      <c r="G266" s="1" t="s">
        <v>858</v>
      </c>
      <c r="H266" s="1" t="s">
        <v>859</v>
      </c>
      <c r="I266" s="3">
        <v>1</v>
      </c>
      <c r="J266" s="3">
        <v>275.11429752066101</v>
      </c>
      <c r="K266" s="14">
        <f t="shared" si="27"/>
        <v>332.88829999999979</v>
      </c>
      <c r="L266" s="17" t="s">
        <v>4051</v>
      </c>
      <c r="M266" s="29" t="s">
        <v>4051</v>
      </c>
      <c r="N266" s="29">
        <f>+K266*0.95</f>
        <v>316.24388499999981</v>
      </c>
      <c r="O266" s="29">
        <f>+N266-(N266*9.09/100)</f>
        <v>287.4973158534998</v>
      </c>
      <c r="P266" s="3"/>
      <c r="Q266" s="3">
        <v>509.07974956115697</v>
      </c>
      <c r="R266" s="22">
        <f t="shared" si="28"/>
        <v>615.98649696899997</v>
      </c>
      <c r="S266" s="3"/>
      <c r="T266" s="15"/>
      <c r="U266" s="25"/>
      <c r="V266" s="24"/>
      <c r="W266" s="15"/>
      <c r="X266" s="7"/>
      <c r="Y266" s="7"/>
      <c r="Z266" s="7"/>
      <c r="AA266" s="7"/>
      <c r="AB266" s="7"/>
      <c r="AC266" s="7"/>
      <c r="AD266" s="1"/>
      <c r="AE266" s="1"/>
    </row>
    <row r="267" spans="1:31" s="16" customFormat="1" x14ac:dyDescent="0.25">
      <c r="A267" s="12" t="s">
        <v>902</v>
      </c>
      <c r="B267" s="1" t="s">
        <v>903</v>
      </c>
      <c r="C267" s="13">
        <v>44426</v>
      </c>
      <c r="D267" s="1" t="s">
        <v>904</v>
      </c>
      <c r="E267" s="1" t="s">
        <v>905</v>
      </c>
      <c r="F267" s="1"/>
      <c r="G267" s="1" t="s">
        <v>906</v>
      </c>
      <c r="H267" s="12" t="s">
        <v>907</v>
      </c>
      <c r="I267" s="14">
        <v>1</v>
      </c>
      <c r="J267" s="14">
        <v>350.60129999999998</v>
      </c>
      <c r="K267" s="14">
        <f t="shared" si="27"/>
        <v>424.22757299999995</v>
      </c>
      <c r="L267" s="17" t="s">
        <v>4051</v>
      </c>
      <c r="M267" s="17" t="s">
        <v>4051</v>
      </c>
      <c r="N267" s="17" t="s">
        <v>4051</v>
      </c>
      <c r="O267" s="17">
        <f>+K267</f>
        <v>424.22757299999995</v>
      </c>
      <c r="P267" s="14"/>
      <c r="Q267" s="14">
        <v>619.83317577520597</v>
      </c>
      <c r="R267" s="22">
        <f t="shared" si="28"/>
        <v>749.99814268799923</v>
      </c>
      <c r="S267" s="14"/>
      <c r="T267" s="15"/>
      <c r="U267" s="25"/>
      <c r="V267" s="24"/>
      <c r="W267" s="15"/>
      <c r="X267" s="15"/>
      <c r="Y267" s="15"/>
      <c r="Z267" s="15"/>
      <c r="AA267" s="15"/>
      <c r="AB267" s="15"/>
      <c r="AC267" s="15"/>
      <c r="AD267" s="12"/>
      <c r="AE267" s="12"/>
    </row>
    <row r="268" spans="1:31" s="16" customFormat="1" x14ac:dyDescent="0.25">
      <c r="A268" s="12" t="s">
        <v>1518</v>
      </c>
      <c r="B268" s="1" t="s">
        <v>1519</v>
      </c>
      <c r="C268" s="13">
        <v>44426</v>
      </c>
      <c r="D268" s="1" t="s">
        <v>1520</v>
      </c>
      <c r="E268" s="1" t="s">
        <v>1521</v>
      </c>
      <c r="F268" s="1"/>
      <c r="G268" s="1" t="s">
        <v>1522</v>
      </c>
      <c r="H268" s="12" t="s">
        <v>1523</v>
      </c>
      <c r="I268" s="14">
        <v>2</v>
      </c>
      <c r="J268" s="14">
        <v>127.6133</v>
      </c>
      <c r="K268" s="14">
        <f t="shared" si="27"/>
        <v>308.824186</v>
      </c>
      <c r="L268" s="17" t="s">
        <v>4051</v>
      </c>
      <c r="M268" s="17" t="s">
        <v>4051</v>
      </c>
      <c r="N268" s="17" t="s">
        <v>4051</v>
      </c>
      <c r="O268" s="17">
        <f>+K268</f>
        <v>308.824186</v>
      </c>
      <c r="P268" s="14"/>
      <c r="Q268" s="14">
        <v>321.48606160000003</v>
      </c>
      <c r="R268" s="22">
        <f t="shared" si="28"/>
        <v>388.99813453600001</v>
      </c>
      <c r="S268" s="14"/>
      <c r="T268" s="15"/>
      <c r="U268" s="25"/>
      <c r="V268" s="24"/>
      <c r="W268" s="15"/>
      <c r="X268" s="15"/>
      <c r="Y268" s="15"/>
      <c r="Z268" s="15"/>
      <c r="AA268" s="15"/>
      <c r="AB268" s="15"/>
      <c r="AC268" s="15"/>
      <c r="AD268" s="12"/>
      <c r="AE268" s="12"/>
    </row>
    <row r="269" spans="1:31" s="16" customFormat="1" x14ac:dyDescent="0.25">
      <c r="A269" s="12" t="s">
        <v>1554</v>
      </c>
      <c r="B269" s="1" t="s">
        <v>1555</v>
      </c>
      <c r="C269" s="13">
        <v>44426</v>
      </c>
      <c r="D269" s="1" t="s">
        <v>1556</v>
      </c>
      <c r="E269" s="1" t="s">
        <v>1557</v>
      </c>
      <c r="F269" s="1"/>
      <c r="G269" s="1" t="s">
        <v>1558</v>
      </c>
      <c r="H269" s="12" t="s">
        <v>1559</v>
      </c>
      <c r="I269" s="14">
        <v>1</v>
      </c>
      <c r="J269" s="14">
        <v>225.9348</v>
      </c>
      <c r="K269" s="14">
        <f t="shared" si="27"/>
        <v>273.38110799999998</v>
      </c>
      <c r="L269" s="17" t="s">
        <v>4051</v>
      </c>
      <c r="M269" s="17" t="s">
        <v>4051</v>
      </c>
      <c r="N269" s="17" t="s">
        <v>4051</v>
      </c>
      <c r="O269" s="17">
        <f>+K269</f>
        <v>273.38110799999998</v>
      </c>
      <c r="P269" s="14"/>
      <c r="Q269" s="14">
        <v>316.36523301652898</v>
      </c>
      <c r="R269" s="22">
        <f t="shared" si="28"/>
        <v>382.80193195000004</v>
      </c>
      <c r="S269" s="14"/>
      <c r="T269" s="15"/>
      <c r="U269" s="25"/>
      <c r="V269" s="24"/>
      <c r="W269" s="15"/>
      <c r="X269" s="15"/>
      <c r="Y269" s="15"/>
      <c r="Z269" s="15"/>
      <c r="AA269" s="15"/>
      <c r="AB269" s="15"/>
      <c r="AC269" s="15"/>
      <c r="AD269" s="12"/>
      <c r="AE269" s="12"/>
    </row>
    <row r="270" spans="1:31" s="16" customFormat="1" x14ac:dyDescent="0.25">
      <c r="A270" s="12" t="s">
        <v>1898</v>
      </c>
      <c r="B270" s="1" t="s">
        <v>1899</v>
      </c>
      <c r="C270" s="13">
        <v>44426</v>
      </c>
      <c r="D270" s="1" t="s">
        <v>1900</v>
      </c>
      <c r="E270" s="1" t="s">
        <v>1901</v>
      </c>
      <c r="F270" s="1"/>
      <c r="G270" s="1" t="s">
        <v>1902</v>
      </c>
      <c r="H270" s="12" t="s">
        <v>1903</v>
      </c>
      <c r="I270" s="14">
        <v>1</v>
      </c>
      <c r="J270" s="14">
        <v>624.54660000000001</v>
      </c>
      <c r="K270" s="14">
        <f t="shared" si="27"/>
        <v>755.70138599999996</v>
      </c>
      <c r="L270" s="17" t="s">
        <v>4051</v>
      </c>
      <c r="M270" s="17" t="s">
        <v>4051</v>
      </c>
      <c r="N270" s="17" t="s">
        <v>4051</v>
      </c>
      <c r="O270" s="17">
        <f>+K270</f>
        <v>755.70138599999996</v>
      </c>
      <c r="P270" s="14"/>
      <c r="Q270" s="14">
        <v>950.40380615702497</v>
      </c>
      <c r="R270" s="22">
        <f t="shared" si="28"/>
        <v>1149.9886054500003</v>
      </c>
      <c r="S270" s="14"/>
      <c r="T270" s="15"/>
      <c r="U270" s="25"/>
      <c r="V270" s="24"/>
      <c r="W270" s="15"/>
      <c r="X270" s="15"/>
      <c r="Y270" s="15"/>
      <c r="Z270" s="15"/>
      <c r="AA270" s="15"/>
      <c r="AB270" s="15"/>
      <c r="AC270" s="15"/>
      <c r="AD270" s="12"/>
      <c r="AE270" s="12"/>
    </row>
    <row r="271" spans="1:31" s="16" customFormat="1" x14ac:dyDescent="0.25">
      <c r="A271" s="1" t="s">
        <v>2382</v>
      </c>
      <c r="B271" s="1" t="s">
        <v>2383</v>
      </c>
      <c r="C271" s="2">
        <v>44426</v>
      </c>
      <c r="D271" s="1" t="s">
        <v>2384</v>
      </c>
      <c r="E271" s="1" t="s">
        <v>2385</v>
      </c>
      <c r="F271" s="1"/>
      <c r="G271" s="1" t="s">
        <v>2386</v>
      </c>
      <c r="H271" s="1" t="s">
        <v>2387</v>
      </c>
      <c r="I271" s="3">
        <v>1</v>
      </c>
      <c r="J271" s="3">
        <v>454.008925619835</v>
      </c>
      <c r="K271" s="14">
        <f t="shared" si="27"/>
        <v>549.35080000000028</v>
      </c>
      <c r="L271" s="17" t="s">
        <v>4051</v>
      </c>
      <c r="M271" s="29">
        <f>+K271*0.85</f>
        <v>466.94818000000021</v>
      </c>
      <c r="N271" s="29">
        <f>+M271*0.95</f>
        <v>443.60077100000018</v>
      </c>
      <c r="O271" s="29">
        <f t="shared" ref="O271:O276" si="29">+N271-(N271*9.09/100)</f>
        <v>403.27746091610015</v>
      </c>
      <c r="P271" s="3"/>
      <c r="Q271" s="3">
        <v>488.43188236033097</v>
      </c>
      <c r="R271" s="22">
        <f t="shared" si="28"/>
        <v>591.00257765600043</v>
      </c>
      <c r="S271" s="3"/>
      <c r="T271" s="15"/>
      <c r="U271" s="25"/>
      <c r="V271" s="24"/>
      <c r="W271" s="15"/>
      <c r="X271" s="7"/>
      <c r="Y271" s="7"/>
      <c r="Z271" s="7"/>
      <c r="AA271" s="7"/>
      <c r="AB271" s="7"/>
      <c r="AC271" s="7"/>
      <c r="AD271" s="1"/>
      <c r="AE271" s="1"/>
    </row>
    <row r="272" spans="1:31" s="16" customFormat="1" x14ac:dyDescent="0.25">
      <c r="A272" s="1" t="s">
        <v>3554</v>
      </c>
      <c r="B272" s="1" t="s">
        <v>3555</v>
      </c>
      <c r="C272" s="2">
        <v>44426</v>
      </c>
      <c r="D272" s="1" t="s">
        <v>3556</v>
      </c>
      <c r="E272" s="1" t="s">
        <v>3557</v>
      </c>
      <c r="F272" s="1"/>
      <c r="G272" s="1" t="s">
        <v>3558</v>
      </c>
      <c r="H272" s="1" t="s">
        <v>3559</v>
      </c>
      <c r="I272" s="3">
        <v>1</v>
      </c>
      <c r="J272" s="3">
        <v>193.619338842975</v>
      </c>
      <c r="K272" s="14">
        <f t="shared" si="27"/>
        <v>234.27939999999975</v>
      </c>
      <c r="L272" s="17" t="s">
        <v>4051</v>
      </c>
      <c r="M272" s="29" t="s">
        <v>4051</v>
      </c>
      <c r="N272" s="29">
        <f>+K272*0.95</f>
        <v>222.56542999999976</v>
      </c>
      <c r="O272" s="29">
        <f t="shared" si="29"/>
        <v>202.3342324129998</v>
      </c>
      <c r="P272" s="3"/>
      <c r="Q272" s="3">
        <v>290.61101044297499</v>
      </c>
      <c r="R272" s="22">
        <f t="shared" si="28"/>
        <v>351.63932263599975</v>
      </c>
      <c r="S272" s="3"/>
      <c r="T272" s="15"/>
      <c r="U272" s="25"/>
      <c r="V272" s="24"/>
      <c r="W272" s="15"/>
      <c r="X272" s="7"/>
      <c r="Y272" s="7"/>
      <c r="Z272" s="7"/>
      <c r="AA272" s="7"/>
      <c r="AB272" s="7"/>
      <c r="AC272" s="7"/>
      <c r="AD272" s="1"/>
      <c r="AE272" s="1"/>
    </row>
    <row r="273" spans="1:31" s="16" customFormat="1" x14ac:dyDescent="0.25">
      <c r="A273" s="12" t="s">
        <v>3778</v>
      </c>
      <c r="B273" s="1" t="s">
        <v>3779</v>
      </c>
      <c r="C273" s="13">
        <v>44426</v>
      </c>
      <c r="D273" s="1" t="s">
        <v>3780</v>
      </c>
      <c r="E273" s="1" t="s">
        <v>3781</v>
      </c>
      <c r="F273" s="1">
        <v>3257</v>
      </c>
      <c r="G273" s="1" t="s">
        <v>3782</v>
      </c>
      <c r="H273" s="12" t="s">
        <v>3783</v>
      </c>
      <c r="I273" s="14">
        <v>2</v>
      </c>
      <c r="J273" s="14">
        <v>658.36919999999998</v>
      </c>
      <c r="K273" s="14">
        <f t="shared" si="27"/>
        <v>1593.2534639999999</v>
      </c>
      <c r="L273" s="17" t="s">
        <v>4051</v>
      </c>
      <c r="M273" s="29">
        <f>+K273*0.85</f>
        <v>1354.2654444</v>
      </c>
      <c r="N273" s="29">
        <f>+M273*0.95</f>
        <v>1286.5521721799998</v>
      </c>
      <c r="O273" s="29">
        <f t="shared" si="29"/>
        <v>1169.604579728838</v>
      </c>
      <c r="P273" s="14">
        <f>+SUM(O263:O273)</f>
        <v>10640.545846846286</v>
      </c>
      <c r="Q273" s="14">
        <v>2071.0450766314002</v>
      </c>
      <c r="R273" s="22">
        <f t="shared" si="28"/>
        <v>2505.9645427239943</v>
      </c>
      <c r="S273" s="14">
        <f>+SUM(R263:R273)</f>
        <v>21349.229828238997</v>
      </c>
      <c r="T273" s="15">
        <v>21349.17</v>
      </c>
      <c r="U273" s="25">
        <f t="shared" ref="U273:U326" si="30">+T273-S273</f>
        <v>-5.9828238998306915E-2</v>
      </c>
      <c r="V273" s="24">
        <v>0</v>
      </c>
      <c r="W273" s="15">
        <f>+VLOOKUP(F273,'[1]ventas (6)'!$1:$1048576,38,FALSE)</f>
        <v>2868489098</v>
      </c>
      <c r="X273" s="15"/>
      <c r="Y273" s="15"/>
      <c r="Z273" s="15"/>
      <c r="AA273" s="15"/>
      <c r="AB273" s="15"/>
      <c r="AC273" s="15"/>
      <c r="AD273" s="12"/>
      <c r="AE273" s="12"/>
    </row>
    <row r="274" spans="1:31" s="16" customFormat="1" x14ac:dyDescent="0.25">
      <c r="A274" s="12" t="s">
        <v>1450</v>
      </c>
      <c r="B274" s="1" t="s">
        <v>1451</v>
      </c>
      <c r="C274" s="13">
        <v>44426</v>
      </c>
      <c r="D274" s="1" t="s">
        <v>1452</v>
      </c>
      <c r="E274" s="1" t="s">
        <v>1453</v>
      </c>
      <c r="F274" s="1"/>
      <c r="G274" s="1" t="s">
        <v>1454</v>
      </c>
      <c r="H274" s="12" t="s">
        <v>1455</v>
      </c>
      <c r="I274" s="14">
        <v>2</v>
      </c>
      <c r="J274" s="14">
        <v>508.7199</v>
      </c>
      <c r="K274" s="14">
        <f t="shared" si="27"/>
        <v>1231.1021579999999</v>
      </c>
      <c r="L274" s="17">
        <f>+K274*0.5</f>
        <v>615.55107899999996</v>
      </c>
      <c r="M274" s="29" t="s">
        <v>4051</v>
      </c>
      <c r="N274" s="29">
        <f>+L274*0.95</f>
        <v>584.77352504999999</v>
      </c>
      <c r="O274" s="29">
        <f t="shared" si="29"/>
        <v>531.617611622955</v>
      </c>
      <c r="P274" s="14"/>
      <c r="Q274" s="14">
        <v>942.12893814545498</v>
      </c>
      <c r="R274" s="22">
        <f t="shared" si="28"/>
        <v>1139.9760151560006</v>
      </c>
      <c r="S274" s="14"/>
      <c r="T274" s="15"/>
      <c r="U274" s="25"/>
      <c r="V274" s="24"/>
      <c r="W274" s="15"/>
      <c r="X274" s="15"/>
      <c r="Y274" s="15"/>
      <c r="Z274" s="15"/>
      <c r="AA274" s="15"/>
      <c r="AB274" s="15"/>
      <c r="AC274" s="15"/>
      <c r="AD274" s="12"/>
      <c r="AE274" s="12"/>
    </row>
    <row r="275" spans="1:31" s="16" customFormat="1" x14ac:dyDescent="0.25">
      <c r="A275" s="12" t="s">
        <v>1444</v>
      </c>
      <c r="B275" s="1" t="s">
        <v>1445</v>
      </c>
      <c r="C275" s="13">
        <v>44426</v>
      </c>
      <c r="D275" s="1" t="s">
        <v>1446</v>
      </c>
      <c r="E275" s="1" t="s">
        <v>1447</v>
      </c>
      <c r="F275" s="1"/>
      <c r="G275" s="1" t="s">
        <v>1448</v>
      </c>
      <c r="H275" s="12" t="s">
        <v>1449</v>
      </c>
      <c r="I275" s="14">
        <v>2</v>
      </c>
      <c r="J275" s="14">
        <v>563.2165</v>
      </c>
      <c r="K275" s="14">
        <f t="shared" si="27"/>
        <v>1362.9839299999999</v>
      </c>
      <c r="L275" s="17">
        <f>+K275*0.5</f>
        <v>681.49196499999994</v>
      </c>
      <c r="M275" s="29" t="s">
        <v>4051</v>
      </c>
      <c r="N275" s="29">
        <f>+L275*0.95</f>
        <v>647.41736674999993</v>
      </c>
      <c r="O275" s="29">
        <f t="shared" si="29"/>
        <v>588.56712811242494</v>
      </c>
      <c r="P275" s="14"/>
      <c r="Q275" s="14">
        <v>1044.6202248595</v>
      </c>
      <c r="R275" s="22">
        <f t="shared" si="28"/>
        <v>1263.990472079995</v>
      </c>
      <c r="S275" s="14"/>
      <c r="T275" s="15"/>
      <c r="U275" s="25"/>
      <c r="V275" s="24"/>
      <c r="W275" s="15"/>
      <c r="X275" s="15"/>
      <c r="Y275" s="15"/>
      <c r="Z275" s="15"/>
      <c r="AA275" s="15"/>
      <c r="AB275" s="15"/>
      <c r="AC275" s="15"/>
      <c r="AD275" s="12"/>
      <c r="AE275" s="12"/>
    </row>
    <row r="276" spans="1:31" s="16" customFormat="1" x14ac:dyDescent="0.25">
      <c r="A276" s="1" t="s">
        <v>818</v>
      </c>
      <c r="B276" s="1" t="s">
        <v>819</v>
      </c>
      <c r="C276" s="2">
        <v>44426</v>
      </c>
      <c r="D276" s="1" t="s">
        <v>820</v>
      </c>
      <c r="E276" s="1" t="s">
        <v>821</v>
      </c>
      <c r="F276" s="1"/>
      <c r="G276" s="1" t="s">
        <v>822</v>
      </c>
      <c r="H276" s="1" t="s">
        <v>823</v>
      </c>
      <c r="I276" s="3">
        <v>1</v>
      </c>
      <c r="J276" s="3">
        <v>237.88074380165301</v>
      </c>
      <c r="K276" s="14">
        <f t="shared" si="27"/>
        <v>287.83570000000014</v>
      </c>
      <c r="L276" s="17" t="s">
        <v>4051</v>
      </c>
      <c r="M276" s="29" t="s">
        <v>4051</v>
      </c>
      <c r="N276" s="29">
        <f>+K276*0.95</f>
        <v>273.44391500000012</v>
      </c>
      <c r="O276" s="29">
        <f t="shared" si="29"/>
        <v>248.58786312650011</v>
      </c>
      <c r="P276" s="3"/>
      <c r="Q276" s="3">
        <v>400.81953807603298</v>
      </c>
      <c r="R276" s="22">
        <f t="shared" si="28"/>
        <v>484.99164107199988</v>
      </c>
      <c r="S276" s="3"/>
      <c r="T276" s="15"/>
      <c r="U276" s="25"/>
      <c r="V276" s="24"/>
      <c r="W276" s="15"/>
      <c r="X276" s="7"/>
      <c r="Y276" s="7"/>
      <c r="Z276" s="7"/>
      <c r="AA276" s="7"/>
      <c r="AB276" s="7"/>
      <c r="AC276" s="7"/>
      <c r="AD276" s="1"/>
      <c r="AE276" s="1"/>
    </row>
    <row r="277" spans="1:31" s="16" customFormat="1" x14ac:dyDescent="0.25">
      <c r="A277" s="12" t="s">
        <v>1850</v>
      </c>
      <c r="B277" s="1" t="s">
        <v>1851</v>
      </c>
      <c r="C277" s="13">
        <v>44426</v>
      </c>
      <c r="D277" s="1" t="s">
        <v>1852</v>
      </c>
      <c r="E277" s="1" t="s">
        <v>1853</v>
      </c>
      <c r="F277" s="1"/>
      <c r="G277" s="1" t="s">
        <v>1854</v>
      </c>
      <c r="H277" s="12" t="s">
        <v>1855</v>
      </c>
      <c r="I277" s="14">
        <v>1</v>
      </c>
      <c r="J277" s="14">
        <v>614.67579999999998</v>
      </c>
      <c r="K277" s="14">
        <f t="shared" si="27"/>
        <v>743.75771799999995</v>
      </c>
      <c r="L277" s="17" t="s">
        <v>4051</v>
      </c>
      <c r="M277" s="17" t="s">
        <v>4051</v>
      </c>
      <c r="N277" s="17" t="s">
        <v>4051</v>
      </c>
      <c r="O277" s="17">
        <f>+K277</f>
        <v>743.75771799999995</v>
      </c>
      <c r="P277" s="14"/>
      <c r="Q277" s="14">
        <v>900.82584374545502</v>
      </c>
      <c r="R277" s="22">
        <f t="shared" si="28"/>
        <v>1089.9992709320006</v>
      </c>
      <c r="S277" s="14"/>
      <c r="T277" s="15"/>
      <c r="U277" s="25"/>
      <c r="V277" s="24"/>
      <c r="W277" s="15"/>
      <c r="X277" s="15"/>
      <c r="Y277" s="15"/>
      <c r="Z277" s="15"/>
      <c r="AA277" s="15"/>
      <c r="AB277" s="15"/>
      <c r="AC277" s="15"/>
      <c r="AD277" s="12"/>
      <c r="AE277" s="12"/>
    </row>
    <row r="278" spans="1:31" s="16" customFormat="1" x14ac:dyDescent="0.25">
      <c r="A278" s="1" t="s">
        <v>2356</v>
      </c>
      <c r="B278" s="1" t="s">
        <v>2357</v>
      </c>
      <c r="C278" s="2">
        <v>44426</v>
      </c>
      <c r="D278" s="1" t="s">
        <v>2358</v>
      </c>
      <c r="E278" s="1" t="s">
        <v>2359</v>
      </c>
      <c r="F278" s="1"/>
      <c r="G278" s="1" t="s">
        <v>2360</v>
      </c>
      <c r="H278" s="1" t="s">
        <v>2361</v>
      </c>
      <c r="I278" s="3">
        <v>1</v>
      </c>
      <c r="J278" s="3">
        <v>577.75842975206604</v>
      </c>
      <c r="K278" s="14">
        <f t="shared" si="27"/>
        <v>699.08769999999993</v>
      </c>
      <c r="L278" s="17" t="s">
        <v>4051</v>
      </c>
      <c r="M278" s="29" t="s">
        <v>4051</v>
      </c>
      <c r="N278" s="29">
        <f>+K278*0.95</f>
        <v>664.13331499999993</v>
      </c>
      <c r="O278" s="29">
        <f>+N278-(N278*9.09/100)</f>
        <v>603.76359666649989</v>
      </c>
      <c r="P278" s="3"/>
      <c r="Q278" s="3">
        <v>1068.5931037479299</v>
      </c>
      <c r="R278" s="22">
        <f t="shared" si="28"/>
        <v>1292.9976555349951</v>
      </c>
      <c r="S278" s="3"/>
      <c r="T278" s="15"/>
      <c r="U278" s="25"/>
      <c r="V278" s="24"/>
      <c r="W278" s="15"/>
      <c r="X278" s="7"/>
      <c r="Y278" s="7"/>
      <c r="Z278" s="7"/>
      <c r="AA278" s="7"/>
      <c r="AB278" s="7"/>
      <c r="AC278" s="7"/>
      <c r="AD278" s="1"/>
      <c r="AE278" s="1"/>
    </row>
    <row r="279" spans="1:31" s="16" customFormat="1" x14ac:dyDescent="0.25">
      <c r="A279" s="1" t="s">
        <v>3526</v>
      </c>
      <c r="B279" s="1" t="s">
        <v>3527</v>
      </c>
      <c r="C279" s="2">
        <v>44426</v>
      </c>
      <c r="D279" s="1" t="s">
        <v>3528</v>
      </c>
      <c r="E279" s="1" t="s">
        <v>3529</v>
      </c>
      <c r="F279" s="1"/>
      <c r="G279" s="1" t="s">
        <v>3530</v>
      </c>
      <c r="H279" s="1" t="s">
        <v>3531</v>
      </c>
      <c r="I279" s="3">
        <v>2</v>
      </c>
      <c r="J279" s="3">
        <v>40.185041322314</v>
      </c>
      <c r="K279" s="14">
        <f t="shared" si="27"/>
        <v>97.24779999999987</v>
      </c>
      <c r="L279" s="17" t="s">
        <v>4051</v>
      </c>
      <c r="M279" s="29" t="s">
        <v>4051</v>
      </c>
      <c r="N279" s="29">
        <f>+K279*0.95</f>
        <v>92.385409999999865</v>
      </c>
      <c r="O279" s="29">
        <f>+N279-(N279*9.09/100)</f>
        <v>83.987576230999878</v>
      </c>
      <c r="P279" s="3"/>
      <c r="Q279" s="3">
        <v>132.24173768429699</v>
      </c>
      <c r="R279" s="22">
        <f t="shared" si="28"/>
        <v>160.01250259799934</v>
      </c>
      <c r="S279" s="3"/>
      <c r="T279" s="15"/>
      <c r="U279" s="25"/>
      <c r="V279" s="24"/>
      <c r="W279" s="15"/>
      <c r="X279" s="7"/>
      <c r="Y279" s="7"/>
      <c r="Z279" s="7"/>
      <c r="AA279" s="7"/>
      <c r="AB279" s="7"/>
      <c r="AC279" s="7"/>
      <c r="AD279" s="1"/>
      <c r="AE279" s="1"/>
    </row>
    <row r="280" spans="1:31" s="16" customFormat="1" x14ac:dyDescent="0.25">
      <c r="A280" s="1" t="s">
        <v>3572</v>
      </c>
      <c r="B280" s="1" t="s">
        <v>3573</v>
      </c>
      <c r="C280" s="2">
        <v>44426</v>
      </c>
      <c r="D280" s="1" t="s">
        <v>3574</v>
      </c>
      <c r="E280" s="1" t="s">
        <v>3575</v>
      </c>
      <c r="F280" s="1"/>
      <c r="G280" s="1" t="s">
        <v>3576</v>
      </c>
      <c r="H280" s="1" t="s">
        <v>3577</v>
      </c>
      <c r="I280" s="3">
        <v>1</v>
      </c>
      <c r="J280" s="3">
        <v>108.378016528926</v>
      </c>
      <c r="K280" s="14">
        <f t="shared" si="27"/>
        <v>131.13740000000044</v>
      </c>
      <c r="L280" s="17" t="s">
        <v>4051</v>
      </c>
      <c r="M280" s="29" t="s">
        <v>4051</v>
      </c>
      <c r="N280" s="29">
        <f>+K280*0.95</f>
        <v>124.58053000000041</v>
      </c>
      <c r="O280" s="29">
        <f>+N280-(N280*9.09/100)</f>
        <v>113.25615982300037</v>
      </c>
      <c r="P280" s="3"/>
      <c r="Q280" s="3">
        <v>165.277558986777</v>
      </c>
      <c r="R280" s="22">
        <f t="shared" si="28"/>
        <v>199.98584637400015</v>
      </c>
      <c r="S280" s="3"/>
      <c r="T280" s="15"/>
      <c r="U280" s="25"/>
      <c r="V280" s="24"/>
      <c r="W280" s="15"/>
      <c r="X280" s="7"/>
      <c r="Y280" s="7"/>
      <c r="Z280" s="7"/>
      <c r="AA280" s="7"/>
      <c r="AB280" s="7"/>
      <c r="AC280" s="7"/>
      <c r="AD280" s="1"/>
      <c r="AE280" s="1"/>
    </row>
    <row r="281" spans="1:31" s="16" customFormat="1" x14ac:dyDescent="0.25">
      <c r="A281" s="12" t="s">
        <v>3808</v>
      </c>
      <c r="B281" s="1" t="s">
        <v>3809</v>
      </c>
      <c r="C281" s="13">
        <v>44426</v>
      </c>
      <c r="D281" s="1" t="s">
        <v>3810</v>
      </c>
      <c r="E281" s="1" t="s">
        <v>3811</v>
      </c>
      <c r="F281" s="1"/>
      <c r="G281" s="1" t="s">
        <v>3812</v>
      </c>
      <c r="H281" s="12" t="s">
        <v>3813</v>
      </c>
      <c r="I281" s="14">
        <v>2</v>
      </c>
      <c r="J281" s="14">
        <v>247.95</v>
      </c>
      <c r="K281" s="14">
        <f t="shared" si="27"/>
        <v>600.03899999999999</v>
      </c>
      <c r="L281" s="17" t="s">
        <v>4051</v>
      </c>
      <c r="M281" s="17" t="s">
        <v>4051</v>
      </c>
      <c r="N281" s="17" t="s">
        <v>4051</v>
      </c>
      <c r="O281" s="17">
        <f>+K281</f>
        <v>600.03899999999999</v>
      </c>
      <c r="P281" s="14"/>
      <c r="Q281" s="14">
        <v>876.00747062479195</v>
      </c>
      <c r="R281" s="22">
        <f t="shared" si="28"/>
        <v>1059.9690394559982</v>
      </c>
      <c r="S281" s="14"/>
      <c r="T281" s="15"/>
      <c r="U281" s="25"/>
      <c r="V281" s="24"/>
      <c r="W281" s="15"/>
      <c r="X281" s="15"/>
      <c r="Y281" s="15"/>
      <c r="Z281" s="15"/>
      <c r="AA281" s="15"/>
      <c r="AB281" s="15"/>
      <c r="AC281" s="15"/>
      <c r="AD281" s="12"/>
      <c r="AE281" s="12"/>
    </row>
    <row r="282" spans="1:31" s="16" customFormat="1" x14ac:dyDescent="0.25">
      <c r="A282" s="1" t="s">
        <v>3814</v>
      </c>
      <c r="B282" s="1" t="s">
        <v>3815</v>
      </c>
      <c r="C282" s="2">
        <v>44426</v>
      </c>
      <c r="D282" s="1" t="s">
        <v>3816</v>
      </c>
      <c r="E282" s="1" t="s">
        <v>3817</v>
      </c>
      <c r="F282" s="1">
        <v>3282</v>
      </c>
      <c r="G282" s="1" t="s">
        <v>3818</v>
      </c>
      <c r="H282" s="1" t="s">
        <v>3819</v>
      </c>
      <c r="I282" s="3">
        <v>1</v>
      </c>
      <c r="J282" s="3">
        <v>267.95462809917399</v>
      </c>
      <c r="K282" s="14">
        <f t="shared" si="27"/>
        <v>324.22510000000051</v>
      </c>
      <c r="L282" s="17" t="s">
        <v>4051</v>
      </c>
      <c r="M282" s="29" t="s">
        <v>4051</v>
      </c>
      <c r="N282" s="29">
        <f>+K282*0.95</f>
        <v>308.01384500000046</v>
      </c>
      <c r="O282" s="29">
        <f>+N282-(N282*9.09/100)</f>
        <v>280.01538648950043</v>
      </c>
      <c r="P282" s="3">
        <f>+SUM(O274:O282)</f>
        <v>3793.5920400718801</v>
      </c>
      <c r="Q282" s="3">
        <v>439.66263333140603</v>
      </c>
      <c r="R282" s="22">
        <f t="shared" si="28"/>
        <v>531.99178633100132</v>
      </c>
      <c r="S282" s="3">
        <f>+SUM(R274:R282)</f>
        <v>7223.9142295339898</v>
      </c>
      <c r="T282" s="15">
        <v>7789.02</v>
      </c>
      <c r="U282" s="25">
        <f t="shared" si="30"/>
        <v>565.10577046601065</v>
      </c>
      <c r="V282" s="24" t="s">
        <v>4069</v>
      </c>
      <c r="W282" s="15">
        <f>+VLOOKUP(F282,'[1]ventas (6)'!$1:$1048576,38,FALSE)</f>
        <v>15613708872</v>
      </c>
      <c r="X282" s="7"/>
      <c r="Y282" s="7"/>
      <c r="Z282" s="7"/>
      <c r="AA282" s="7"/>
      <c r="AB282" s="7"/>
      <c r="AC282" s="7" t="s">
        <v>4060</v>
      </c>
      <c r="AD282" s="1"/>
      <c r="AE282" s="1"/>
    </row>
    <row r="283" spans="1:31" s="16" customFormat="1" x14ac:dyDescent="0.25">
      <c r="A283" s="12" t="s">
        <v>1362</v>
      </c>
      <c r="B283" s="1" t="s">
        <v>1363</v>
      </c>
      <c r="C283" s="13">
        <v>44426</v>
      </c>
      <c r="D283" s="1" t="s">
        <v>1364</v>
      </c>
      <c r="E283" s="1" t="s">
        <v>1365</v>
      </c>
      <c r="F283" s="1"/>
      <c r="G283" s="1" t="s">
        <v>1366</v>
      </c>
      <c r="H283" s="12" t="s">
        <v>1367</v>
      </c>
      <c r="I283" s="14">
        <v>1</v>
      </c>
      <c r="J283" s="14">
        <v>584.97050000000002</v>
      </c>
      <c r="K283" s="14">
        <f t="shared" si="27"/>
        <v>707.81430499999999</v>
      </c>
      <c r="L283" s="17">
        <f>+K283*0.5</f>
        <v>353.9071525</v>
      </c>
      <c r="M283" s="29" t="s">
        <v>4051</v>
      </c>
      <c r="N283" s="29">
        <f>+L283*0.95</f>
        <v>336.21179487499995</v>
      </c>
      <c r="O283" s="29">
        <f>+N283-(N283*9.09/100)</f>
        <v>305.65014272086245</v>
      </c>
      <c r="P283" s="14"/>
      <c r="Q283" s="14">
        <v>541.31999746611598</v>
      </c>
      <c r="R283" s="22">
        <f t="shared" si="28"/>
        <v>654.99719693400027</v>
      </c>
      <c r="S283" s="14"/>
      <c r="T283" s="15"/>
      <c r="U283" s="25"/>
      <c r="V283" s="24"/>
      <c r="W283" s="15"/>
      <c r="X283" s="15"/>
      <c r="Y283" s="15"/>
      <c r="Z283" s="15"/>
      <c r="AA283" s="15"/>
      <c r="AB283" s="15"/>
      <c r="AC283" s="15"/>
      <c r="AD283" s="12"/>
      <c r="AE283" s="12"/>
    </row>
    <row r="284" spans="1:31" s="16" customFormat="1" x14ac:dyDescent="0.25">
      <c r="A284" s="12" t="s">
        <v>1400</v>
      </c>
      <c r="B284" s="1" t="s">
        <v>1401</v>
      </c>
      <c r="C284" s="13">
        <v>44426</v>
      </c>
      <c r="D284" s="1" t="s">
        <v>1402</v>
      </c>
      <c r="E284" s="1" t="s">
        <v>1403</v>
      </c>
      <c r="F284" s="1">
        <v>3330</v>
      </c>
      <c r="G284" s="1" t="s">
        <v>1404</v>
      </c>
      <c r="H284" s="12" t="s">
        <v>1405</v>
      </c>
      <c r="I284" s="14">
        <v>2</v>
      </c>
      <c r="J284" s="14">
        <v>516.19359999999995</v>
      </c>
      <c r="K284" s="14">
        <f t="shared" si="27"/>
        <v>1249.1885119999999</v>
      </c>
      <c r="L284" s="17">
        <f>+K284*0.5</f>
        <v>624.59425599999997</v>
      </c>
      <c r="M284" s="29" t="s">
        <v>4051</v>
      </c>
      <c r="N284" s="29">
        <f>+L284*0.95</f>
        <v>593.36454319999996</v>
      </c>
      <c r="O284" s="29">
        <f>+N284-(N284*9.09/100)</f>
        <v>539.42770622311991</v>
      </c>
      <c r="P284" s="14">
        <f>+O284+O283</f>
        <v>845.07784894398242</v>
      </c>
      <c r="Q284" s="14">
        <v>957.01267794545402</v>
      </c>
      <c r="R284" s="22">
        <f t="shared" si="28"/>
        <v>1157.9853403139994</v>
      </c>
      <c r="S284" s="14">
        <f>+R284+R283</f>
        <v>1812.9825372479995</v>
      </c>
      <c r="T284" s="15">
        <v>1812.97</v>
      </c>
      <c r="U284" s="25">
        <f t="shared" si="30"/>
        <v>-1.2537247999489409E-2</v>
      </c>
      <c r="V284" s="24">
        <v>0</v>
      </c>
      <c r="W284" s="15">
        <f>+VLOOKUP(F284,'[1]ventas (6)'!$1:$1048576,38,FALSE)</f>
        <v>15755457598</v>
      </c>
      <c r="X284" s="15"/>
      <c r="Y284" s="15"/>
      <c r="Z284" s="15"/>
      <c r="AA284" s="15"/>
      <c r="AB284" s="15"/>
      <c r="AC284" s="15"/>
      <c r="AD284" s="12"/>
      <c r="AE284" s="12"/>
    </row>
    <row r="285" spans="1:31" s="16" customFormat="1" x14ac:dyDescent="0.25">
      <c r="A285" s="1" t="s">
        <v>2892</v>
      </c>
      <c r="B285" s="1" t="s">
        <v>2893</v>
      </c>
      <c r="C285" s="2">
        <v>44426</v>
      </c>
      <c r="D285" s="1" t="s">
        <v>2894</v>
      </c>
      <c r="E285" s="1" t="s">
        <v>2895</v>
      </c>
      <c r="F285" s="1"/>
      <c r="G285" s="1" t="s">
        <v>2896</v>
      </c>
      <c r="H285" s="1" t="s">
        <v>2897</v>
      </c>
      <c r="I285" s="3">
        <v>1</v>
      </c>
      <c r="J285" s="3">
        <v>182.97454545454499</v>
      </c>
      <c r="K285" s="14">
        <f t="shared" si="27"/>
        <v>221.39919999999944</v>
      </c>
      <c r="L285" s="17">
        <f>+K285*0.4</f>
        <v>88.559679999999787</v>
      </c>
      <c r="M285" s="29" t="s">
        <v>4051</v>
      </c>
      <c r="N285" s="29">
        <f>+L285*0.95</f>
        <v>84.131695999999792</v>
      </c>
      <c r="O285" s="29">
        <f>+N285-(N285*9.09/100)</f>
        <v>76.484124833599807</v>
      </c>
      <c r="P285" s="3"/>
      <c r="Q285" s="3">
        <v>140.48785599999999</v>
      </c>
      <c r="R285" s="22">
        <f t="shared" si="28"/>
        <v>169.99030575999998</v>
      </c>
      <c r="S285" s="3"/>
      <c r="T285" s="15"/>
      <c r="U285" s="25"/>
      <c r="V285" s="24"/>
      <c r="W285" s="15"/>
      <c r="X285" s="7"/>
      <c r="Y285" s="7"/>
      <c r="Z285" s="7"/>
      <c r="AA285" s="7"/>
      <c r="AB285" s="7"/>
      <c r="AC285" s="7"/>
      <c r="AD285" s="1"/>
      <c r="AE285" s="1"/>
    </row>
    <row r="286" spans="1:31" s="16" customFormat="1" x14ac:dyDescent="0.25">
      <c r="A286" s="12" t="s">
        <v>48</v>
      </c>
      <c r="B286" s="1" t="s">
        <v>49</v>
      </c>
      <c r="C286" s="13">
        <v>44426</v>
      </c>
      <c r="D286" s="1" t="s">
        <v>50</v>
      </c>
      <c r="E286" s="1" t="s">
        <v>51</v>
      </c>
      <c r="F286" s="1"/>
      <c r="G286" s="1" t="s">
        <v>52</v>
      </c>
      <c r="H286" s="12" t="s">
        <v>53</v>
      </c>
      <c r="I286" s="14">
        <v>1</v>
      </c>
      <c r="J286" s="14">
        <v>785.17499999999995</v>
      </c>
      <c r="K286" s="14">
        <f t="shared" si="27"/>
        <v>950.06174999999996</v>
      </c>
      <c r="L286" s="17" t="s">
        <v>4051</v>
      </c>
      <c r="M286" s="17" t="s">
        <v>4051</v>
      </c>
      <c r="N286" s="17" t="s">
        <v>4051</v>
      </c>
      <c r="O286" s="17">
        <f>+K286</f>
        <v>950.06174999999996</v>
      </c>
      <c r="P286" s="14"/>
      <c r="Q286" s="14">
        <v>1421.4950338843</v>
      </c>
      <c r="R286" s="22">
        <f t="shared" si="28"/>
        <v>1720.0089910000029</v>
      </c>
      <c r="S286" s="14"/>
      <c r="T286" s="15"/>
      <c r="U286" s="25"/>
      <c r="V286" s="24"/>
      <c r="W286" s="15"/>
      <c r="X286" s="15"/>
      <c r="Y286" s="15"/>
      <c r="Z286" s="15"/>
      <c r="AA286" s="15"/>
      <c r="AB286" s="15"/>
      <c r="AC286" s="15"/>
      <c r="AD286" s="12"/>
      <c r="AE286" s="12"/>
    </row>
    <row r="287" spans="1:31" s="16" customFormat="1" x14ac:dyDescent="0.25">
      <c r="A287" s="1" t="s">
        <v>2730</v>
      </c>
      <c r="B287" s="1" t="s">
        <v>2731</v>
      </c>
      <c r="C287" s="2">
        <v>44426</v>
      </c>
      <c r="D287" s="1" t="s">
        <v>2732</v>
      </c>
      <c r="E287" s="1" t="s">
        <v>2733</v>
      </c>
      <c r="F287" s="1">
        <v>3518</v>
      </c>
      <c r="G287" s="1" t="s">
        <v>2734</v>
      </c>
      <c r="H287" s="1" t="s">
        <v>2735</v>
      </c>
      <c r="I287" s="3">
        <v>1</v>
      </c>
      <c r="J287" s="3">
        <v>731.60504132231404</v>
      </c>
      <c r="K287" s="14">
        <f t="shared" ref="K287:K318" si="31">+J287*1.21*I287</f>
        <v>885.24209999999994</v>
      </c>
      <c r="L287" s="17" t="s">
        <v>4051</v>
      </c>
      <c r="M287" s="29">
        <f>+K287*0.85</f>
        <v>752.45578499999988</v>
      </c>
      <c r="N287" s="29">
        <f>+M287*0.95</f>
        <v>714.8329957499999</v>
      </c>
      <c r="O287" s="29">
        <f t="shared" ref="O287:O293" si="32">+N287-(N287*9.09/100)</f>
        <v>649.85467643632489</v>
      </c>
      <c r="P287" s="3">
        <f>+O287+O286+O285</f>
        <v>1676.4005512699246</v>
      </c>
      <c r="Q287" s="3">
        <v>1353.72538821074</v>
      </c>
      <c r="R287" s="22">
        <f t="shared" si="28"/>
        <v>1638.0077197349954</v>
      </c>
      <c r="S287" s="3">
        <f>+R287+R286+R285</f>
        <v>3528.007016494998</v>
      </c>
      <c r="T287" s="15">
        <v>3941.95</v>
      </c>
      <c r="U287" s="25">
        <f t="shared" si="30"/>
        <v>413.94298350500185</v>
      </c>
      <c r="V287" s="24" t="s">
        <v>4066</v>
      </c>
      <c r="W287" s="15">
        <f>+VLOOKUP(F287,'[1]ventas (6)'!$1:$1048576,38,FALSE)</f>
        <v>16389185439</v>
      </c>
      <c r="X287" s="7"/>
      <c r="Y287" s="7"/>
      <c r="Z287" s="7"/>
      <c r="AA287" s="7"/>
      <c r="AB287" s="7"/>
      <c r="AC287" s="7" t="s">
        <v>4060</v>
      </c>
      <c r="AD287" s="1"/>
      <c r="AE287" s="1"/>
    </row>
    <row r="288" spans="1:31" s="16" customFormat="1" x14ac:dyDescent="0.25">
      <c r="A288" s="1" t="s">
        <v>752</v>
      </c>
      <c r="B288" s="1" t="s">
        <v>753</v>
      </c>
      <c r="C288" s="2">
        <v>44426</v>
      </c>
      <c r="D288" s="1" t="s">
        <v>754</v>
      </c>
      <c r="E288" s="1" t="s">
        <v>755</v>
      </c>
      <c r="F288" s="1"/>
      <c r="G288" s="1" t="s">
        <v>756</v>
      </c>
      <c r="H288" s="1" t="s">
        <v>757</v>
      </c>
      <c r="I288" s="3">
        <v>1</v>
      </c>
      <c r="J288" s="3">
        <v>237.88082644628099</v>
      </c>
      <c r="K288" s="14">
        <f t="shared" si="31"/>
        <v>287.83580000000001</v>
      </c>
      <c r="L288" s="17" t="s">
        <v>4051</v>
      </c>
      <c r="M288" s="29" t="s">
        <v>4051</v>
      </c>
      <c r="N288" s="29">
        <f t="shared" ref="N288:N293" si="33">+K288*0.95</f>
        <v>273.44400999999999</v>
      </c>
      <c r="O288" s="29">
        <f t="shared" si="32"/>
        <v>248.58794949099999</v>
      </c>
      <c r="P288" s="3"/>
      <c r="Q288" s="3">
        <v>360.04928248429798</v>
      </c>
      <c r="R288" s="22">
        <f t="shared" si="28"/>
        <v>435.65963180600056</v>
      </c>
      <c r="S288" s="3"/>
      <c r="T288" s="15"/>
      <c r="U288" s="25"/>
      <c r="V288" s="24"/>
      <c r="W288" s="15"/>
      <c r="X288" s="7"/>
      <c r="Y288" s="7"/>
      <c r="Z288" s="7"/>
      <c r="AA288" s="7"/>
      <c r="AB288" s="7"/>
      <c r="AC288" s="7"/>
      <c r="AD288" s="1"/>
      <c r="AE288" s="1"/>
    </row>
    <row r="289" spans="1:31" s="16" customFormat="1" x14ac:dyDescent="0.25">
      <c r="A289" s="1" t="s">
        <v>776</v>
      </c>
      <c r="B289" s="1" t="s">
        <v>777</v>
      </c>
      <c r="C289" s="2">
        <v>44426</v>
      </c>
      <c r="D289" s="1" t="s">
        <v>778</v>
      </c>
      <c r="E289" s="1" t="s">
        <v>779</v>
      </c>
      <c r="F289" s="1"/>
      <c r="G289" s="1" t="s">
        <v>780</v>
      </c>
      <c r="H289" s="1" t="s">
        <v>781</v>
      </c>
      <c r="I289" s="3">
        <v>1</v>
      </c>
      <c r="J289" s="3">
        <v>237.88082644628099</v>
      </c>
      <c r="K289" s="14">
        <f t="shared" si="31"/>
        <v>287.83580000000001</v>
      </c>
      <c r="L289" s="17" t="s">
        <v>4051</v>
      </c>
      <c r="M289" s="29" t="s">
        <v>4051</v>
      </c>
      <c r="N289" s="29">
        <f t="shared" si="33"/>
        <v>273.44400999999999</v>
      </c>
      <c r="O289" s="29">
        <f t="shared" si="32"/>
        <v>248.58794949099999</v>
      </c>
      <c r="P289" s="3"/>
      <c r="Q289" s="3">
        <v>360.04928248429798</v>
      </c>
      <c r="R289" s="22">
        <f t="shared" si="28"/>
        <v>435.65963180600056</v>
      </c>
      <c r="S289" s="3"/>
      <c r="T289" s="15"/>
      <c r="U289" s="25"/>
      <c r="V289" s="24"/>
      <c r="W289" s="15"/>
      <c r="X289" s="7"/>
      <c r="Y289" s="7"/>
      <c r="Z289" s="7"/>
      <c r="AA289" s="7"/>
      <c r="AB289" s="7"/>
      <c r="AC289" s="7"/>
      <c r="AD289" s="1"/>
      <c r="AE289" s="1"/>
    </row>
    <row r="290" spans="1:31" s="16" customFormat="1" x14ac:dyDescent="0.25">
      <c r="A290" s="1" t="s">
        <v>782</v>
      </c>
      <c r="B290" s="1" t="s">
        <v>783</v>
      </c>
      <c r="C290" s="2">
        <v>44426</v>
      </c>
      <c r="D290" s="1" t="s">
        <v>784</v>
      </c>
      <c r="E290" s="1" t="s">
        <v>785</v>
      </c>
      <c r="F290" s="1"/>
      <c r="G290" s="1" t="s">
        <v>786</v>
      </c>
      <c r="H290" s="1" t="s">
        <v>787</v>
      </c>
      <c r="I290" s="3">
        <v>1</v>
      </c>
      <c r="J290" s="3">
        <v>237.88082644628099</v>
      </c>
      <c r="K290" s="14">
        <f t="shared" si="31"/>
        <v>287.83580000000001</v>
      </c>
      <c r="L290" s="17" t="s">
        <v>4051</v>
      </c>
      <c r="M290" s="29" t="s">
        <v>4051</v>
      </c>
      <c r="N290" s="29">
        <f t="shared" si="33"/>
        <v>273.44400999999999</v>
      </c>
      <c r="O290" s="29">
        <f t="shared" si="32"/>
        <v>248.58794949099999</v>
      </c>
      <c r="P290" s="3"/>
      <c r="Q290" s="3">
        <v>360.04928248429798</v>
      </c>
      <c r="R290" s="22">
        <f t="shared" si="28"/>
        <v>435.65963180600056</v>
      </c>
      <c r="S290" s="3"/>
      <c r="T290" s="15"/>
      <c r="U290" s="25"/>
      <c r="V290" s="24"/>
      <c r="W290" s="15"/>
      <c r="X290" s="7"/>
      <c r="Y290" s="7"/>
      <c r="Z290" s="7"/>
      <c r="AA290" s="7"/>
      <c r="AB290" s="7"/>
      <c r="AC290" s="7"/>
      <c r="AD290" s="1"/>
      <c r="AE290" s="1"/>
    </row>
    <row r="291" spans="1:31" s="16" customFormat="1" x14ac:dyDescent="0.25">
      <c r="A291" s="1" t="s">
        <v>800</v>
      </c>
      <c r="B291" s="1" t="s">
        <v>801</v>
      </c>
      <c r="C291" s="2">
        <v>44426</v>
      </c>
      <c r="D291" s="1" t="s">
        <v>802</v>
      </c>
      <c r="E291" s="1" t="s">
        <v>803</v>
      </c>
      <c r="F291" s="1"/>
      <c r="G291" s="1" t="s">
        <v>804</v>
      </c>
      <c r="H291" s="1" t="s">
        <v>805</v>
      </c>
      <c r="I291" s="3">
        <v>1</v>
      </c>
      <c r="J291" s="3">
        <v>237.88082644628099</v>
      </c>
      <c r="K291" s="14">
        <f t="shared" si="31"/>
        <v>287.83580000000001</v>
      </c>
      <c r="L291" s="17" t="s">
        <v>4051</v>
      </c>
      <c r="M291" s="29" t="s">
        <v>4051</v>
      </c>
      <c r="N291" s="29">
        <f t="shared" si="33"/>
        <v>273.44400999999999</v>
      </c>
      <c r="O291" s="29">
        <f t="shared" si="32"/>
        <v>248.58794949099999</v>
      </c>
      <c r="P291" s="3"/>
      <c r="Q291" s="3">
        <v>360.04928248429798</v>
      </c>
      <c r="R291" s="22">
        <f t="shared" si="28"/>
        <v>435.65963180600056</v>
      </c>
      <c r="S291" s="3"/>
      <c r="T291" s="15"/>
      <c r="U291" s="25"/>
      <c r="V291" s="24"/>
      <c r="W291" s="15"/>
      <c r="X291" s="7"/>
      <c r="Y291" s="7"/>
      <c r="Z291" s="7"/>
      <c r="AA291" s="7"/>
      <c r="AB291" s="7"/>
      <c r="AC291" s="7"/>
      <c r="AD291" s="1"/>
      <c r="AE291" s="1"/>
    </row>
    <row r="292" spans="1:31" s="16" customFormat="1" x14ac:dyDescent="0.25">
      <c r="A292" s="1" t="s">
        <v>812</v>
      </c>
      <c r="B292" s="1" t="s">
        <v>813</v>
      </c>
      <c r="C292" s="2">
        <v>44426</v>
      </c>
      <c r="D292" s="1" t="s">
        <v>814</v>
      </c>
      <c r="E292" s="1" t="s">
        <v>815</v>
      </c>
      <c r="F292" s="1"/>
      <c r="G292" s="1" t="s">
        <v>816</v>
      </c>
      <c r="H292" s="1" t="s">
        <v>817</v>
      </c>
      <c r="I292" s="3">
        <v>1</v>
      </c>
      <c r="J292" s="3">
        <v>237.88082644628099</v>
      </c>
      <c r="K292" s="14">
        <f t="shared" si="31"/>
        <v>287.83580000000001</v>
      </c>
      <c r="L292" s="17" t="s">
        <v>4051</v>
      </c>
      <c r="M292" s="29" t="s">
        <v>4051</v>
      </c>
      <c r="N292" s="29">
        <f t="shared" si="33"/>
        <v>273.44400999999999</v>
      </c>
      <c r="O292" s="29">
        <f t="shared" si="32"/>
        <v>248.58794949099999</v>
      </c>
      <c r="P292" s="3"/>
      <c r="Q292" s="3">
        <v>360.04928248429798</v>
      </c>
      <c r="R292" s="22">
        <f t="shared" si="28"/>
        <v>435.65963180600056</v>
      </c>
      <c r="S292" s="3"/>
      <c r="T292" s="15"/>
      <c r="U292" s="25"/>
      <c r="V292" s="24"/>
      <c r="W292" s="15"/>
      <c r="X292" s="7"/>
      <c r="Y292" s="7"/>
      <c r="Z292" s="7"/>
      <c r="AA292" s="7"/>
      <c r="AB292" s="7"/>
      <c r="AC292" s="7"/>
      <c r="AD292" s="1"/>
      <c r="AE292" s="1"/>
    </row>
    <row r="293" spans="1:31" s="16" customFormat="1" x14ac:dyDescent="0.25">
      <c r="A293" s="1" t="s">
        <v>836</v>
      </c>
      <c r="B293" s="1" t="s">
        <v>837</v>
      </c>
      <c r="C293" s="2">
        <v>44426</v>
      </c>
      <c r="D293" s="1" t="s">
        <v>838</v>
      </c>
      <c r="E293" s="1" t="s">
        <v>839</v>
      </c>
      <c r="F293" s="1">
        <v>3520</v>
      </c>
      <c r="G293" s="1" t="s">
        <v>840</v>
      </c>
      <c r="H293" s="1" t="s">
        <v>841</v>
      </c>
      <c r="I293" s="3">
        <v>1</v>
      </c>
      <c r="J293" s="3">
        <v>237.88082644628099</v>
      </c>
      <c r="K293" s="14">
        <f t="shared" si="31"/>
        <v>287.83580000000001</v>
      </c>
      <c r="L293" s="17" t="s">
        <v>4051</v>
      </c>
      <c r="M293" s="29" t="s">
        <v>4051</v>
      </c>
      <c r="N293" s="29">
        <f t="shared" si="33"/>
        <v>273.44400999999999</v>
      </c>
      <c r="O293" s="29">
        <f t="shared" si="32"/>
        <v>248.58794949099999</v>
      </c>
      <c r="P293" s="3">
        <f>+SUM(O288:O293)</f>
        <v>1491.5276969459999</v>
      </c>
      <c r="Q293" s="3">
        <v>360.04928248429798</v>
      </c>
      <c r="R293" s="22">
        <f t="shared" si="28"/>
        <v>435.65963180600056</v>
      </c>
      <c r="S293" s="3">
        <f>+SUM(R288:R293)</f>
        <v>2613.9577908360034</v>
      </c>
      <c r="T293" s="15">
        <v>2614</v>
      </c>
      <c r="U293" s="25">
        <f t="shared" si="30"/>
        <v>4.2209163996631105E-2</v>
      </c>
      <c r="V293" s="24">
        <v>0</v>
      </c>
      <c r="W293" s="15">
        <f>+VLOOKUP(F293,'[1]ventas (6)'!$1:$1048576,38,FALSE)</f>
        <v>16389555915</v>
      </c>
      <c r="X293" s="7"/>
      <c r="Y293" s="7"/>
      <c r="Z293" s="7"/>
      <c r="AA293" s="7"/>
      <c r="AB293" s="7"/>
      <c r="AC293" s="7"/>
      <c r="AD293" s="1"/>
      <c r="AE293" s="1"/>
    </row>
    <row r="294" spans="1:31" s="16" customFormat="1" x14ac:dyDescent="0.25">
      <c r="A294" s="12" t="s">
        <v>1962</v>
      </c>
      <c r="B294" s="1" t="s">
        <v>1963</v>
      </c>
      <c r="C294" s="13">
        <v>44426</v>
      </c>
      <c r="D294" s="1" t="s">
        <v>1964</v>
      </c>
      <c r="E294" s="1" t="s">
        <v>1965</v>
      </c>
      <c r="F294" s="1"/>
      <c r="G294" s="1" t="s">
        <v>1966</v>
      </c>
      <c r="H294" s="12" t="s">
        <v>1967</v>
      </c>
      <c r="I294" s="14">
        <v>6</v>
      </c>
      <c r="J294" s="14">
        <v>271.13819999999998</v>
      </c>
      <c r="K294" s="14">
        <f t="shared" si="31"/>
        <v>1968.4633319999998</v>
      </c>
      <c r="L294" s="17" t="s">
        <v>4051</v>
      </c>
      <c r="M294" s="17" t="s">
        <v>4051</v>
      </c>
      <c r="N294" s="17" t="s">
        <v>4051</v>
      </c>
      <c r="O294" s="17">
        <f>+K294</f>
        <v>1968.4633319999998</v>
      </c>
      <c r="P294" s="14"/>
      <c r="Q294" s="14">
        <v>2727.1924397405</v>
      </c>
      <c r="R294" s="22">
        <f t="shared" si="28"/>
        <v>3299.9028520860052</v>
      </c>
      <c r="S294" s="14"/>
      <c r="T294" s="15"/>
      <c r="U294" s="25"/>
      <c r="V294" s="24"/>
      <c r="W294" s="15"/>
      <c r="X294" s="15"/>
      <c r="Y294" s="15"/>
      <c r="Z294" s="15"/>
      <c r="AA294" s="15"/>
      <c r="AB294" s="15"/>
      <c r="AC294" s="15"/>
      <c r="AD294" s="12"/>
      <c r="AE294" s="12"/>
    </row>
    <row r="295" spans="1:31" s="16" customFormat="1" x14ac:dyDescent="0.25">
      <c r="A295" s="1" t="s">
        <v>1072</v>
      </c>
      <c r="B295" s="1" t="s">
        <v>1073</v>
      </c>
      <c r="C295" s="2">
        <v>44426</v>
      </c>
      <c r="D295" s="1" t="s">
        <v>1074</v>
      </c>
      <c r="E295" s="1" t="s">
        <v>1075</v>
      </c>
      <c r="F295" s="1"/>
      <c r="G295" s="1" t="s">
        <v>1076</v>
      </c>
      <c r="H295" s="1" t="s">
        <v>1077</v>
      </c>
      <c r="I295" s="3">
        <v>1</v>
      </c>
      <c r="J295" s="3">
        <v>602.60685950413199</v>
      </c>
      <c r="K295" s="14">
        <f t="shared" si="31"/>
        <v>729.15429999999969</v>
      </c>
      <c r="L295" s="17" t="s">
        <v>4051</v>
      </c>
      <c r="M295" s="29">
        <f>+K295*0.85</f>
        <v>619.78115499999967</v>
      </c>
      <c r="N295" s="29">
        <f>+M295*0.95</f>
        <v>588.79209724999964</v>
      </c>
      <c r="O295" s="29">
        <f>+N295-(N295*9.09/100)</f>
        <v>535.27089560997467</v>
      </c>
      <c r="P295" s="3"/>
      <c r="Q295" s="3">
        <v>1114.88355337545</v>
      </c>
      <c r="R295" s="22">
        <f t="shared" si="28"/>
        <v>1349.0090995842945</v>
      </c>
      <c r="S295" s="3"/>
      <c r="T295" s="15"/>
      <c r="U295" s="25"/>
      <c r="V295" s="24"/>
      <c r="W295" s="15"/>
      <c r="X295" s="7"/>
      <c r="Y295" s="7"/>
      <c r="Z295" s="7"/>
      <c r="AA295" s="7"/>
      <c r="AB295" s="7"/>
      <c r="AC295" s="7"/>
      <c r="AD295" s="1"/>
      <c r="AE295" s="1"/>
    </row>
    <row r="296" spans="1:31" s="16" customFormat="1" x14ac:dyDescent="0.25">
      <c r="A296" s="12" t="s">
        <v>3010</v>
      </c>
      <c r="B296" s="1" t="s">
        <v>3011</v>
      </c>
      <c r="C296" s="13">
        <v>44426</v>
      </c>
      <c r="D296" s="1" t="s">
        <v>3012</v>
      </c>
      <c r="E296" s="1" t="s">
        <v>3013</v>
      </c>
      <c r="F296" s="1">
        <v>3521</v>
      </c>
      <c r="G296" s="1" t="s">
        <v>3014</v>
      </c>
      <c r="H296" s="12" t="s">
        <v>3015</v>
      </c>
      <c r="I296" s="14">
        <v>4</v>
      </c>
      <c r="J296" s="14">
        <v>132.24</v>
      </c>
      <c r="K296" s="14">
        <f t="shared" si="31"/>
        <v>640.04160000000002</v>
      </c>
      <c r="L296" s="17" t="s">
        <v>4051</v>
      </c>
      <c r="M296" s="17" t="s">
        <v>4051</v>
      </c>
      <c r="N296" s="17" t="s">
        <v>4051</v>
      </c>
      <c r="O296" s="17">
        <f t="shared" ref="O296:O307" si="34">+K296</f>
        <v>640.04160000000002</v>
      </c>
      <c r="P296" s="14">
        <f>+O296+O295+O294</f>
        <v>3143.7758276099744</v>
      </c>
      <c r="Q296" s="14">
        <v>991.70478720000006</v>
      </c>
      <c r="R296" s="22">
        <f t="shared" si="28"/>
        <v>1199.9627925120001</v>
      </c>
      <c r="S296" s="14">
        <f>+R296+R295+R294</f>
        <v>5848.8747441822998</v>
      </c>
      <c r="T296" s="15">
        <v>6261.99</v>
      </c>
      <c r="U296" s="25">
        <f t="shared" si="30"/>
        <v>413.11525581770002</v>
      </c>
      <c r="V296" s="24" t="s">
        <v>4068</v>
      </c>
      <c r="W296" s="15">
        <f>+VLOOKUP(F296,'[1]ventas (6)'!$1:$1048576,38,FALSE)</f>
        <v>16392263747</v>
      </c>
      <c r="X296" s="15"/>
      <c r="Y296" s="15"/>
      <c r="Z296" s="15"/>
      <c r="AA296" s="15"/>
      <c r="AB296" s="15"/>
      <c r="AC296" s="7" t="s">
        <v>4060</v>
      </c>
      <c r="AD296" s="12"/>
      <c r="AE296" s="12"/>
    </row>
    <row r="297" spans="1:31" s="16" customFormat="1" x14ac:dyDescent="0.25">
      <c r="A297" s="12" t="s">
        <v>1678</v>
      </c>
      <c r="B297" s="1" t="s">
        <v>1679</v>
      </c>
      <c r="C297" s="13">
        <v>44426</v>
      </c>
      <c r="D297" s="1" t="s">
        <v>1680</v>
      </c>
      <c r="E297" s="1" t="s">
        <v>1681</v>
      </c>
      <c r="F297" s="1"/>
      <c r="G297" s="1" t="s">
        <v>1682</v>
      </c>
      <c r="H297" s="12" t="s">
        <v>1683</v>
      </c>
      <c r="I297" s="14">
        <v>1</v>
      </c>
      <c r="J297" s="14">
        <v>427.29539999999997</v>
      </c>
      <c r="K297" s="14">
        <f t="shared" si="31"/>
        <v>517.02743399999997</v>
      </c>
      <c r="L297" s="17" t="s">
        <v>4051</v>
      </c>
      <c r="M297" s="17" t="s">
        <v>4051</v>
      </c>
      <c r="N297" s="17" t="s">
        <v>4051</v>
      </c>
      <c r="O297" s="17">
        <f t="shared" si="34"/>
        <v>517.02743399999997</v>
      </c>
      <c r="P297" s="14"/>
      <c r="Q297" s="14">
        <v>714.86952232066096</v>
      </c>
      <c r="R297" s="22">
        <f t="shared" si="28"/>
        <v>864.99212200799968</v>
      </c>
      <c r="S297" s="14"/>
      <c r="T297" s="15"/>
      <c r="U297" s="25"/>
      <c r="V297" s="24"/>
      <c r="W297" s="15"/>
      <c r="X297" s="15"/>
      <c r="Y297" s="15"/>
      <c r="Z297" s="15"/>
      <c r="AA297" s="15"/>
      <c r="AB297" s="15"/>
      <c r="AC297" s="15"/>
      <c r="AD297" s="12"/>
      <c r="AE297" s="12"/>
    </row>
    <row r="298" spans="1:31" s="16" customFormat="1" x14ac:dyDescent="0.25">
      <c r="A298" s="12" t="s">
        <v>1702</v>
      </c>
      <c r="B298" s="1" t="s">
        <v>1703</v>
      </c>
      <c r="C298" s="13">
        <v>44426</v>
      </c>
      <c r="D298" s="1" t="s">
        <v>1704</v>
      </c>
      <c r="E298" s="1" t="s">
        <v>1705</v>
      </c>
      <c r="F298" s="1"/>
      <c r="G298" s="1" t="s">
        <v>1706</v>
      </c>
      <c r="H298" s="12" t="s">
        <v>1707</v>
      </c>
      <c r="I298" s="14">
        <v>1</v>
      </c>
      <c r="J298" s="14">
        <v>427.29539999999997</v>
      </c>
      <c r="K298" s="14">
        <f t="shared" si="31"/>
        <v>517.02743399999997</v>
      </c>
      <c r="L298" s="17" t="s">
        <v>4051</v>
      </c>
      <c r="M298" s="17" t="s">
        <v>4051</v>
      </c>
      <c r="N298" s="17" t="s">
        <v>4051</v>
      </c>
      <c r="O298" s="17">
        <f t="shared" si="34"/>
        <v>517.02743399999997</v>
      </c>
      <c r="P298" s="14"/>
      <c r="Q298" s="14">
        <v>714.86952232066096</v>
      </c>
      <c r="R298" s="22">
        <f t="shared" si="28"/>
        <v>864.99212200799968</v>
      </c>
      <c r="S298" s="14"/>
      <c r="T298" s="15"/>
      <c r="U298" s="25"/>
      <c r="V298" s="24"/>
      <c r="W298" s="15"/>
      <c r="X298" s="15"/>
      <c r="Y298" s="15"/>
      <c r="Z298" s="15"/>
      <c r="AA298" s="15"/>
      <c r="AB298" s="15"/>
      <c r="AC298" s="15"/>
      <c r="AD298" s="12"/>
      <c r="AE298" s="12"/>
    </row>
    <row r="299" spans="1:31" s="16" customFormat="1" x14ac:dyDescent="0.25">
      <c r="A299" s="12" t="s">
        <v>1714</v>
      </c>
      <c r="B299" s="1" t="s">
        <v>1715</v>
      </c>
      <c r="C299" s="13">
        <v>44426</v>
      </c>
      <c r="D299" s="1" t="s">
        <v>1716</v>
      </c>
      <c r="E299" s="1" t="s">
        <v>1717</v>
      </c>
      <c r="F299" s="1"/>
      <c r="G299" s="1" t="s">
        <v>1718</v>
      </c>
      <c r="H299" s="12" t="s">
        <v>1719</v>
      </c>
      <c r="I299" s="14">
        <v>1</v>
      </c>
      <c r="J299" s="14">
        <v>427.29539999999997</v>
      </c>
      <c r="K299" s="14">
        <f t="shared" si="31"/>
        <v>517.02743399999997</v>
      </c>
      <c r="L299" s="17" t="s">
        <v>4051</v>
      </c>
      <c r="M299" s="17" t="s">
        <v>4051</v>
      </c>
      <c r="N299" s="17" t="s">
        <v>4051</v>
      </c>
      <c r="O299" s="17">
        <f t="shared" si="34"/>
        <v>517.02743399999997</v>
      </c>
      <c r="P299" s="14"/>
      <c r="Q299" s="14">
        <v>714.86952232066096</v>
      </c>
      <c r="R299" s="22">
        <f t="shared" si="28"/>
        <v>864.99212200799968</v>
      </c>
      <c r="S299" s="14"/>
      <c r="T299" s="15"/>
      <c r="U299" s="25"/>
      <c r="V299" s="24"/>
      <c r="W299" s="15"/>
      <c r="X299" s="15"/>
      <c r="Y299" s="15"/>
      <c r="Z299" s="15"/>
      <c r="AA299" s="15"/>
      <c r="AB299" s="15"/>
      <c r="AC299" s="15"/>
      <c r="AD299" s="12"/>
      <c r="AE299" s="12"/>
    </row>
    <row r="300" spans="1:31" s="16" customFormat="1" x14ac:dyDescent="0.25">
      <c r="A300" s="12" t="s">
        <v>1738</v>
      </c>
      <c r="B300" s="1" t="s">
        <v>1739</v>
      </c>
      <c r="C300" s="13">
        <v>44426</v>
      </c>
      <c r="D300" s="1" t="s">
        <v>1740</v>
      </c>
      <c r="E300" s="1" t="s">
        <v>1741</v>
      </c>
      <c r="F300" s="1"/>
      <c r="G300" s="1" t="s">
        <v>1742</v>
      </c>
      <c r="H300" s="12" t="s">
        <v>1743</v>
      </c>
      <c r="I300" s="14">
        <v>1</v>
      </c>
      <c r="J300" s="14">
        <v>427.29539999999997</v>
      </c>
      <c r="K300" s="14">
        <f t="shared" si="31"/>
        <v>517.02743399999997</v>
      </c>
      <c r="L300" s="17" t="s">
        <v>4051</v>
      </c>
      <c r="M300" s="17" t="s">
        <v>4051</v>
      </c>
      <c r="N300" s="17" t="s">
        <v>4051</v>
      </c>
      <c r="O300" s="17">
        <f t="shared" si="34"/>
        <v>517.02743399999997</v>
      </c>
      <c r="P300" s="14"/>
      <c r="Q300" s="14">
        <v>714.86952232066096</v>
      </c>
      <c r="R300" s="22">
        <f t="shared" si="28"/>
        <v>864.99212200799968</v>
      </c>
      <c r="S300" s="14"/>
      <c r="T300" s="15"/>
      <c r="U300" s="25"/>
      <c r="V300" s="24"/>
      <c r="W300" s="15"/>
      <c r="X300" s="15"/>
      <c r="Y300" s="15"/>
      <c r="Z300" s="15"/>
      <c r="AA300" s="15"/>
      <c r="AB300" s="15"/>
      <c r="AC300" s="15"/>
      <c r="AD300" s="12"/>
      <c r="AE300" s="12"/>
    </row>
    <row r="301" spans="1:31" s="16" customFormat="1" x14ac:dyDescent="0.25">
      <c r="A301" s="12" t="s">
        <v>1762</v>
      </c>
      <c r="B301" s="1" t="s">
        <v>1763</v>
      </c>
      <c r="C301" s="13">
        <v>44426</v>
      </c>
      <c r="D301" s="1" t="s">
        <v>1764</v>
      </c>
      <c r="E301" s="1" t="s">
        <v>1765</v>
      </c>
      <c r="F301" s="1"/>
      <c r="G301" s="1" t="s">
        <v>1766</v>
      </c>
      <c r="H301" s="12" t="s">
        <v>1767</v>
      </c>
      <c r="I301" s="14">
        <v>1</v>
      </c>
      <c r="J301" s="14">
        <v>361.54500000000002</v>
      </c>
      <c r="K301" s="14">
        <f t="shared" si="31"/>
        <v>437.46944999999999</v>
      </c>
      <c r="L301" s="17" t="s">
        <v>4051</v>
      </c>
      <c r="M301" s="17" t="s">
        <v>4051</v>
      </c>
      <c r="N301" s="17" t="s">
        <v>4051</v>
      </c>
      <c r="O301" s="17">
        <f t="shared" si="34"/>
        <v>437.46944999999999</v>
      </c>
      <c r="P301" s="14"/>
      <c r="Q301" s="14">
        <v>604.95519429752096</v>
      </c>
      <c r="R301" s="22">
        <f t="shared" si="28"/>
        <v>731.99578510000038</v>
      </c>
      <c r="S301" s="14"/>
      <c r="T301" s="15"/>
      <c r="U301" s="25"/>
      <c r="V301" s="24"/>
      <c r="W301" s="15"/>
      <c r="X301" s="15"/>
      <c r="Y301" s="15"/>
      <c r="Z301" s="15"/>
      <c r="AA301" s="15"/>
      <c r="AB301" s="15"/>
      <c r="AC301" s="15"/>
      <c r="AD301" s="12"/>
      <c r="AE301" s="12"/>
    </row>
    <row r="302" spans="1:31" s="16" customFormat="1" x14ac:dyDescent="0.25">
      <c r="A302" s="12" t="s">
        <v>1780</v>
      </c>
      <c r="B302" s="1" t="s">
        <v>1781</v>
      </c>
      <c r="C302" s="13">
        <v>44426</v>
      </c>
      <c r="D302" s="1" t="s">
        <v>1782</v>
      </c>
      <c r="E302" s="1" t="s">
        <v>1783</v>
      </c>
      <c r="F302" s="1"/>
      <c r="G302" s="1" t="s">
        <v>1784</v>
      </c>
      <c r="H302" s="12" t="s">
        <v>1785</v>
      </c>
      <c r="I302" s="14">
        <v>1</v>
      </c>
      <c r="J302" s="14">
        <v>427.29539999999997</v>
      </c>
      <c r="K302" s="14">
        <f t="shared" si="31"/>
        <v>517.02743399999997</v>
      </c>
      <c r="L302" s="17" t="s">
        <v>4051</v>
      </c>
      <c r="M302" s="17" t="s">
        <v>4051</v>
      </c>
      <c r="N302" s="17" t="s">
        <v>4051</v>
      </c>
      <c r="O302" s="17">
        <f t="shared" si="34"/>
        <v>517.02743399999997</v>
      </c>
      <c r="P302" s="14"/>
      <c r="Q302" s="14">
        <v>714.86952232066096</v>
      </c>
      <c r="R302" s="22">
        <f t="shared" si="28"/>
        <v>864.99212200799968</v>
      </c>
      <c r="S302" s="14"/>
      <c r="T302" s="15"/>
      <c r="U302" s="25"/>
      <c r="V302" s="24"/>
      <c r="W302" s="15"/>
      <c r="X302" s="15"/>
      <c r="Y302" s="15"/>
      <c r="Z302" s="15"/>
      <c r="AA302" s="15"/>
      <c r="AB302" s="15"/>
      <c r="AC302" s="15"/>
      <c r="AD302" s="12"/>
      <c r="AE302" s="12"/>
    </row>
    <row r="303" spans="1:31" s="16" customFormat="1" x14ac:dyDescent="0.25">
      <c r="A303" s="12" t="s">
        <v>1798</v>
      </c>
      <c r="B303" s="1" t="s">
        <v>1799</v>
      </c>
      <c r="C303" s="13">
        <v>44426</v>
      </c>
      <c r="D303" s="1" t="s">
        <v>1800</v>
      </c>
      <c r="E303" s="1" t="s">
        <v>1801</v>
      </c>
      <c r="F303" s="1"/>
      <c r="G303" s="1" t="s">
        <v>1802</v>
      </c>
      <c r="H303" s="12" t="s">
        <v>1803</v>
      </c>
      <c r="I303" s="14">
        <v>1</v>
      </c>
      <c r="J303" s="14">
        <v>287.57580000000002</v>
      </c>
      <c r="K303" s="14">
        <f t="shared" si="31"/>
        <v>347.96671800000001</v>
      </c>
      <c r="L303" s="17" t="s">
        <v>4051</v>
      </c>
      <c r="M303" s="17" t="s">
        <v>4051</v>
      </c>
      <c r="N303" s="17" t="s">
        <v>4051</v>
      </c>
      <c r="O303" s="17">
        <f t="shared" si="34"/>
        <v>347.96671800000001</v>
      </c>
      <c r="P303" s="14"/>
      <c r="Q303" s="14">
        <v>343.80119768677702</v>
      </c>
      <c r="R303" s="22">
        <f t="shared" si="28"/>
        <v>415.99944920100017</v>
      </c>
      <c r="S303" s="14"/>
      <c r="T303" s="15"/>
      <c r="U303" s="25"/>
      <c r="V303" s="24"/>
      <c r="W303" s="15"/>
      <c r="X303" s="15"/>
      <c r="Y303" s="15"/>
      <c r="Z303" s="15"/>
      <c r="AA303" s="15"/>
      <c r="AB303" s="15"/>
      <c r="AC303" s="15"/>
      <c r="AD303" s="12"/>
      <c r="AE303" s="12"/>
    </row>
    <row r="304" spans="1:31" x14ac:dyDescent="0.25">
      <c r="A304" s="12" t="s">
        <v>1812</v>
      </c>
      <c r="B304" s="1" t="s">
        <v>1813</v>
      </c>
      <c r="C304" s="13">
        <v>44433</v>
      </c>
      <c r="D304" s="1" t="s">
        <v>1814</v>
      </c>
      <c r="E304" s="1" t="s">
        <v>1815</v>
      </c>
      <c r="F304" s="1"/>
      <c r="G304" s="1" t="s">
        <v>1816</v>
      </c>
      <c r="H304" s="12" t="s">
        <v>1817</v>
      </c>
      <c r="I304" s="14">
        <v>-1</v>
      </c>
      <c r="J304" s="14">
        <v>287.57580000000002</v>
      </c>
      <c r="K304" s="14">
        <f t="shared" si="31"/>
        <v>-347.96671800000001</v>
      </c>
      <c r="L304" s="17" t="s">
        <v>4051</v>
      </c>
      <c r="M304" s="17" t="s">
        <v>4051</v>
      </c>
      <c r="N304" s="17" t="s">
        <v>4051</v>
      </c>
      <c r="O304" s="17">
        <f t="shared" si="34"/>
        <v>-347.96671800000001</v>
      </c>
      <c r="P304" s="14"/>
      <c r="Q304" s="14">
        <v>-343.80119768677702</v>
      </c>
      <c r="R304" s="22">
        <f t="shared" si="28"/>
        <v>-415.99944920100017</v>
      </c>
      <c r="S304" s="14"/>
      <c r="T304" s="15"/>
      <c r="U304" s="25"/>
      <c r="V304" s="24"/>
      <c r="W304" s="15"/>
      <c r="X304" s="15"/>
      <c r="Y304" s="15"/>
      <c r="Z304" s="15"/>
      <c r="AA304" s="15"/>
      <c r="AB304" s="15"/>
      <c r="AC304" s="15"/>
      <c r="AD304" s="12" t="s">
        <v>1818</v>
      </c>
      <c r="AE304" s="12" t="s">
        <v>1819</v>
      </c>
    </row>
    <row r="305" spans="1:31" x14ac:dyDescent="0.25">
      <c r="A305" s="12" t="s">
        <v>1828</v>
      </c>
      <c r="B305" s="1" t="s">
        <v>1829</v>
      </c>
      <c r="C305" s="13">
        <v>44433</v>
      </c>
      <c r="D305" s="1" t="s">
        <v>1830</v>
      </c>
      <c r="E305" s="1" t="s">
        <v>1831</v>
      </c>
      <c r="F305" s="1">
        <v>3522</v>
      </c>
      <c r="G305" s="1" t="s">
        <v>1832</v>
      </c>
      <c r="H305" s="12" t="s">
        <v>1833</v>
      </c>
      <c r="I305" s="14">
        <v>1</v>
      </c>
      <c r="J305" s="14">
        <v>287.57580000000002</v>
      </c>
      <c r="K305" s="14">
        <f t="shared" si="31"/>
        <v>347.96671800000001</v>
      </c>
      <c r="L305" s="17" t="s">
        <v>4051</v>
      </c>
      <c r="M305" s="17" t="s">
        <v>4051</v>
      </c>
      <c r="N305" s="17" t="s">
        <v>4051</v>
      </c>
      <c r="O305" s="17">
        <f t="shared" si="34"/>
        <v>347.96671800000001</v>
      </c>
      <c r="P305" s="14">
        <f>+SUM(O297:O305)</f>
        <v>3370.5733380000001</v>
      </c>
      <c r="Q305" s="14">
        <v>495.85690863718997</v>
      </c>
      <c r="R305" s="22">
        <f t="shared" si="28"/>
        <v>599.98685945099987</v>
      </c>
      <c r="S305" s="14">
        <f>+SUM(R297:R305)</f>
        <v>5656.9432545909985</v>
      </c>
      <c r="T305" s="15">
        <v>5472.94</v>
      </c>
      <c r="U305" s="25">
        <f t="shared" si="30"/>
        <v>-184.00325459099895</v>
      </c>
      <c r="V305" s="24">
        <v>0</v>
      </c>
      <c r="W305" s="15">
        <f>+VLOOKUP(F305,'[1]ventas (6)'!$1:$1048576,38,FALSE)</f>
        <v>3105243743</v>
      </c>
      <c r="X305" s="15"/>
      <c r="Y305" s="15"/>
      <c r="Z305" s="15"/>
      <c r="AA305" s="15"/>
      <c r="AB305" s="15"/>
      <c r="AC305" s="15" t="s">
        <v>4082</v>
      </c>
      <c r="AD305" s="12" t="s">
        <v>1834</v>
      </c>
      <c r="AE305" s="12" t="s">
        <v>1835</v>
      </c>
    </row>
    <row r="306" spans="1:31" s="16" customFormat="1" x14ac:dyDescent="0.25">
      <c r="A306" s="12" t="s">
        <v>2178</v>
      </c>
      <c r="B306" s="1" t="s">
        <v>2179</v>
      </c>
      <c r="C306" s="13">
        <v>44426</v>
      </c>
      <c r="D306" s="1" t="s">
        <v>2180</v>
      </c>
      <c r="E306" s="1" t="s">
        <v>2181</v>
      </c>
      <c r="F306" s="1"/>
      <c r="G306" s="1" t="s">
        <v>2182</v>
      </c>
      <c r="H306" s="12" t="s">
        <v>2183</v>
      </c>
      <c r="I306" s="14">
        <v>1</v>
      </c>
      <c r="J306" s="14">
        <v>493.04579999999999</v>
      </c>
      <c r="K306" s="14">
        <f t="shared" si="31"/>
        <v>596.585418</v>
      </c>
      <c r="L306" s="17" t="s">
        <v>4051</v>
      </c>
      <c r="M306" s="17" t="s">
        <v>4051</v>
      </c>
      <c r="N306" s="17" t="s">
        <v>4051</v>
      </c>
      <c r="O306" s="17">
        <f t="shared" si="34"/>
        <v>596.585418</v>
      </c>
      <c r="P306" s="14"/>
      <c r="Q306" s="14">
        <v>825.610097647933</v>
      </c>
      <c r="R306" s="22">
        <f t="shared" si="28"/>
        <v>998.9882181539989</v>
      </c>
      <c r="S306" s="14"/>
      <c r="T306" s="15"/>
      <c r="U306" s="25"/>
      <c r="V306" s="24"/>
      <c r="W306" s="15"/>
      <c r="X306" s="15"/>
      <c r="Y306" s="15"/>
      <c r="Z306" s="15"/>
      <c r="AA306" s="15"/>
      <c r="AB306" s="15"/>
      <c r="AC306" s="15"/>
      <c r="AD306" s="12"/>
      <c r="AE306" s="12"/>
    </row>
    <row r="307" spans="1:31" s="16" customFormat="1" x14ac:dyDescent="0.25">
      <c r="A307" s="12" t="s">
        <v>3036</v>
      </c>
      <c r="B307" s="1" t="s">
        <v>3037</v>
      </c>
      <c r="C307" s="13">
        <v>44426</v>
      </c>
      <c r="D307" s="1" t="s">
        <v>3038</v>
      </c>
      <c r="E307" s="1" t="s">
        <v>3039</v>
      </c>
      <c r="F307" s="1">
        <v>3523</v>
      </c>
      <c r="G307" s="1" t="s">
        <v>3040</v>
      </c>
      <c r="H307" s="12" t="s">
        <v>3041</v>
      </c>
      <c r="I307" s="14">
        <v>1</v>
      </c>
      <c r="J307" s="14">
        <v>132.24</v>
      </c>
      <c r="K307" s="14">
        <f t="shared" si="31"/>
        <v>160.0104</v>
      </c>
      <c r="L307" s="17" t="s">
        <v>4051</v>
      </c>
      <c r="M307" s="17" t="s">
        <v>4051</v>
      </c>
      <c r="N307" s="17" t="s">
        <v>4051</v>
      </c>
      <c r="O307" s="17">
        <f t="shared" si="34"/>
        <v>160.0104</v>
      </c>
      <c r="P307" s="14">
        <f>+O307+O306</f>
        <v>756.59581800000001</v>
      </c>
      <c r="Q307" s="14">
        <v>247.92867590082599</v>
      </c>
      <c r="R307" s="22">
        <f t="shared" si="28"/>
        <v>299.99369783999947</v>
      </c>
      <c r="S307" s="14">
        <f>+R307+R306</f>
        <v>1298.9819159939984</v>
      </c>
      <c r="T307" s="15">
        <v>1298.98</v>
      </c>
      <c r="U307" s="25">
        <f t="shared" si="30"/>
        <v>-1.9159939984092489E-3</v>
      </c>
      <c r="V307" s="24">
        <v>0</v>
      </c>
      <c r="W307" s="15">
        <f>+VLOOKUP(F307,'[1]ventas (6)'!$1:$1048576,38,FALSE)</f>
        <v>3106457436</v>
      </c>
      <c r="X307" s="15"/>
      <c r="Y307" s="15"/>
      <c r="Z307" s="15"/>
      <c r="AA307" s="15"/>
      <c r="AB307" s="15"/>
      <c r="AC307" s="15"/>
      <c r="AD307" s="12"/>
      <c r="AE307" s="12"/>
    </row>
    <row r="308" spans="1:31" s="16" customFormat="1" x14ac:dyDescent="0.25">
      <c r="A308" s="1" t="s">
        <v>268</v>
      </c>
      <c r="B308" s="1" t="s">
        <v>269</v>
      </c>
      <c r="C308" s="2">
        <v>44426</v>
      </c>
      <c r="D308" s="1" t="s">
        <v>270</v>
      </c>
      <c r="E308" s="1" t="s">
        <v>271</v>
      </c>
      <c r="F308" s="1"/>
      <c r="G308" s="1" t="s">
        <v>272</v>
      </c>
      <c r="H308" s="1" t="s">
        <v>273</v>
      </c>
      <c r="I308" s="3">
        <v>-1</v>
      </c>
      <c r="J308" s="3">
        <v>206.77685950413201</v>
      </c>
      <c r="K308" s="14">
        <v>0</v>
      </c>
      <c r="L308" s="17" t="s">
        <v>4051</v>
      </c>
      <c r="M308" s="29" t="s">
        <v>4051</v>
      </c>
      <c r="N308" s="29" t="str">
        <f>+M308</f>
        <v>-</v>
      </c>
      <c r="O308" s="29" t="str">
        <f>+N308</f>
        <v>-</v>
      </c>
      <c r="P308" s="3"/>
      <c r="Q308" s="3">
        <v>-206.77685950413201</v>
      </c>
      <c r="R308" s="22">
        <f t="shared" si="28"/>
        <v>-250.19999999999973</v>
      </c>
      <c r="S308" s="3"/>
      <c r="T308" s="15"/>
      <c r="U308" s="25"/>
      <c r="V308" s="24"/>
      <c r="W308" s="15"/>
      <c r="X308" s="7"/>
      <c r="Y308" s="7"/>
      <c r="Z308" s="7"/>
      <c r="AA308" s="7"/>
      <c r="AB308" s="7"/>
      <c r="AC308" s="7"/>
      <c r="AD308" s="1" t="s">
        <v>274</v>
      </c>
      <c r="AE308" s="1" t="s">
        <v>275</v>
      </c>
    </row>
    <row r="309" spans="1:31" s="16" customFormat="1" x14ac:dyDescent="0.25">
      <c r="A309" s="12" t="s">
        <v>1262</v>
      </c>
      <c r="B309" s="1" t="s">
        <v>1263</v>
      </c>
      <c r="C309" s="13">
        <v>44426</v>
      </c>
      <c r="D309" s="1" t="s">
        <v>1264</v>
      </c>
      <c r="E309" s="1" t="s">
        <v>1265</v>
      </c>
      <c r="F309" s="1"/>
      <c r="G309" s="1" t="s">
        <v>1266</v>
      </c>
      <c r="H309" s="12" t="s">
        <v>1267</v>
      </c>
      <c r="I309" s="14">
        <v>1</v>
      </c>
      <c r="J309" s="14">
        <v>237.86359999999999</v>
      </c>
      <c r="K309" s="14">
        <f t="shared" ref="K309:K314" si="35">+J309*1.21*I309</f>
        <v>287.814956</v>
      </c>
      <c r="L309" s="17" t="s">
        <v>4051</v>
      </c>
      <c r="M309" s="29">
        <f>+K309*0.85</f>
        <v>244.64271259999998</v>
      </c>
      <c r="N309" s="29">
        <f>+M309*0.95</f>
        <v>232.41057696999997</v>
      </c>
      <c r="O309" s="29">
        <f>+N309-(N309*9.09/100)</f>
        <v>211.28445552342697</v>
      </c>
      <c r="P309" s="14"/>
      <c r="Q309" s="14">
        <v>651.22694860661102</v>
      </c>
      <c r="R309" s="22">
        <f t="shared" si="28"/>
        <v>787.98460781399933</v>
      </c>
      <c r="S309" s="14"/>
      <c r="T309" s="15"/>
      <c r="U309" s="25"/>
      <c r="V309" s="24"/>
      <c r="W309" s="15"/>
      <c r="X309" s="15"/>
      <c r="Y309" s="15"/>
      <c r="Z309" s="15"/>
      <c r="AA309" s="15"/>
      <c r="AB309" s="15"/>
      <c r="AC309" s="15"/>
      <c r="AD309" s="12" t="s">
        <v>1268</v>
      </c>
      <c r="AE309" s="12" t="s">
        <v>1269</v>
      </c>
    </row>
    <row r="310" spans="1:31" s="16" customFormat="1" x14ac:dyDescent="0.25">
      <c r="A310" s="12" t="s">
        <v>2228</v>
      </c>
      <c r="B310" s="1" t="s">
        <v>2229</v>
      </c>
      <c r="C310" s="13">
        <v>44426</v>
      </c>
      <c r="D310" s="1" t="s">
        <v>2230</v>
      </c>
      <c r="E310" s="1" t="s">
        <v>2231</v>
      </c>
      <c r="F310" s="1">
        <v>3524</v>
      </c>
      <c r="G310" s="1" t="s">
        <v>2232</v>
      </c>
      <c r="H310" s="12" t="s">
        <v>2233</v>
      </c>
      <c r="I310" s="14">
        <v>1</v>
      </c>
      <c r="J310" s="14">
        <v>410.8578</v>
      </c>
      <c r="K310" s="14">
        <f t="shared" si="35"/>
        <v>497.13793799999996</v>
      </c>
      <c r="L310" s="17" t="s">
        <v>4051</v>
      </c>
      <c r="M310" s="17" t="s">
        <v>4051</v>
      </c>
      <c r="N310" s="17" t="s">
        <v>4051</v>
      </c>
      <c r="O310" s="17">
        <f>+K310</f>
        <v>497.13793799999996</v>
      </c>
      <c r="P310" s="14">
        <f>+O310+O309</f>
        <v>708.42239352342699</v>
      </c>
      <c r="Q310" s="14">
        <v>727.26143924214898</v>
      </c>
      <c r="R310" s="22">
        <f t="shared" si="28"/>
        <v>879.98634148300027</v>
      </c>
      <c r="S310" s="14">
        <f>+R310+R309+R308</f>
        <v>1417.7709492969998</v>
      </c>
      <c r="T310" s="15">
        <v>1417.78</v>
      </c>
      <c r="U310" s="25">
        <f t="shared" si="30"/>
        <v>9.0507030001845123E-3</v>
      </c>
      <c r="V310" s="24">
        <v>0</v>
      </c>
      <c r="W310" s="15">
        <f>+VLOOKUP(F310,'[1]ventas (6)'!$1:$1048576,38,FALSE)</f>
        <v>16399196489</v>
      </c>
      <c r="X310" s="15"/>
      <c r="Y310" s="15"/>
      <c r="Z310" s="15"/>
      <c r="AA310" s="15"/>
      <c r="AB310" s="15"/>
      <c r="AC310" s="15"/>
      <c r="AD310" s="12" t="s">
        <v>2234</v>
      </c>
      <c r="AE310" s="12" t="s">
        <v>2235</v>
      </c>
    </row>
    <row r="311" spans="1:31" s="16" customFormat="1" x14ac:dyDescent="0.25">
      <c r="A311" s="12" t="s">
        <v>3744</v>
      </c>
      <c r="B311" s="1" t="s">
        <v>3745</v>
      </c>
      <c r="C311" s="13">
        <v>44426</v>
      </c>
      <c r="D311" s="1" t="s">
        <v>3746</v>
      </c>
      <c r="E311" s="1" t="s">
        <v>3747</v>
      </c>
      <c r="F311" s="1"/>
      <c r="G311" s="1" t="s">
        <v>3748</v>
      </c>
      <c r="H311" s="12" t="s">
        <v>3749</v>
      </c>
      <c r="I311" s="14">
        <v>1</v>
      </c>
      <c r="J311" s="14">
        <v>785.17499999999995</v>
      </c>
      <c r="K311" s="14">
        <f t="shared" si="35"/>
        <v>950.06174999999996</v>
      </c>
      <c r="L311" s="17" t="s">
        <v>4051</v>
      </c>
      <c r="M311" s="17" t="s">
        <v>4051</v>
      </c>
      <c r="N311" s="17" t="s">
        <v>4051</v>
      </c>
      <c r="O311" s="17">
        <f>+K311</f>
        <v>950.06174999999996</v>
      </c>
      <c r="P311" s="14"/>
      <c r="Q311" s="14">
        <v>1292.5680097107399</v>
      </c>
      <c r="R311" s="22">
        <f t="shared" si="28"/>
        <v>1564.0072917499954</v>
      </c>
      <c r="S311" s="14"/>
      <c r="T311" s="15"/>
      <c r="U311" s="25"/>
      <c r="V311" s="24"/>
      <c r="W311" s="15"/>
      <c r="X311" s="15"/>
      <c r="Y311" s="15"/>
      <c r="Z311" s="15"/>
      <c r="AA311" s="15"/>
      <c r="AB311" s="15"/>
      <c r="AC311" s="15"/>
      <c r="AD311" s="12"/>
      <c r="AE311" s="12"/>
    </row>
    <row r="312" spans="1:31" s="16" customFormat="1" x14ac:dyDescent="0.25">
      <c r="A312" s="12" t="s">
        <v>2184</v>
      </c>
      <c r="B312" s="1" t="s">
        <v>2185</v>
      </c>
      <c r="C312" s="13">
        <v>44426</v>
      </c>
      <c r="D312" s="1" t="s">
        <v>2186</v>
      </c>
      <c r="E312" s="1" t="s">
        <v>2187</v>
      </c>
      <c r="F312" s="1">
        <v>3526</v>
      </c>
      <c r="G312" s="1" t="s">
        <v>2188</v>
      </c>
      <c r="H312" s="12" t="s">
        <v>2189</v>
      </c>
      <c r="I312" s="14">
        <v>2</v>
      </c>
      <c r="J312" s="14">
        <v>493.04579999999999</v>
      </c>
      <c r="K312" s="14">
        <f t="shared" si="35"/>
        <v>1193.170836</v>
      </c>
      <c r="L312" s="17" t="s">
        <v>4051</v>
      </c>
      <c r="M312" s="17" t="s">
        <v>4051</v>
      </c>
      <c r="N312" s="17" t="s">
        <v>4051</v>
      </c>
      <c r="O312" s="17">
        <f>+K312</f>
        <v>1193.170836</v>
      </c>
      <c r="P312" s="14">
        <f>+O312+O311</f>
        <v>2143.2325860000001</v>
      </c>
      <c r="Q312" s="14">
        <v>1651.2201952958701</v>
      </c>
      <c r="R312" s="22">
        <f t="shared" si="28"/>
        <v>1997.9764363080028</v>
      </c>
      <c r="S312" s="14">
        <f>+R312+R311</f>
        <v>3561.9837280579982</v>
      </c>
      <c r="T312" s="15">
        <v>3561.98</v>
      </c>
      <c r="U312" s="25">
        <f t="shared" si="30"/>
        <v>-3.7280579981597839E-3</v>
      </c>
      <c r="V312" s="24">
        <v>0</v>
      </c>
      <c r="W312" s="15">
        <f>+VLOOKUP(F312,'[1]ventas (6)'!$1:$1048576,38,FALSE)</f>
        <v>3108042235</v>
      </c>
      <c r="X312" s="15"/>
      <c r="Y312" s="15"/>
      <c r="Z312" s="15"/>
      <c r="AA312" s="15"/>
      <c r="AB312" s="15"/>
      <c r="AC312" s="15"/>
      <c r="AD312" s="12"/>
      <c r="AE312" s="12"/>
    </row>
    <row r="313" spans="1:31" s="16" customFormat="1" x14ac:dyDescent="0.25">
      <c r="A313" s="12" t="s">
        <v>1632</v>
      </c>
      <c r="B313" s="1" t="s">
        <v>1633</v>
      </c>
      <c r="C313" s="13">
        <v>44426</v>
      </c>
      <c r="D313" s="1" t="s">
        <v>1634</v>
      </c>
      <c r="E313" s="1" t="s">
        <v>1635</v>
      </c>
      <c r="F313" s="1"/>
      <c r="G313" s="1" t="s">
        <v>1636</v>
      </c>
      <c r="H313" s="12" t="s">
        <v>1637</v>
      </c>
      <c r="I313" s="14">
        <v>1</v>
      </c>
      <c r="J313" s="14">
        <v>427.29539999999997</v>
      </c>
      <c r="K313" s="14">
        <f t="shared" si="35"/>
        <v>517.02743399999997</v>
      </c>
      <c r="L313" s="17" t="s">
        <v>4051</v>
      </c>
      <c r="M313" s="17" t="s">
        <v>4051</v>
      </c>
      <c r="N313" s="17" t="s">
        <v>4051</v>
      </c>
      <c r="O313" s="17">
        <f>+K313</f>
        <v>517.02743399999997</v>
      </c>
      <c r="P313" s="14"/>
      <c r="Q313" s="14">
        <v>714.86952232066096</v>
      </c>
      <c r="R313" s="22">
        <f t="shared" si="28"/>
        <v>864.99212200799968</v>
      </c>
      <c r="S313" s="14"/>
      <c r="T313" s="15"/>
      <c r="U313" s="25"/>
      <c r="V313" s="24"/>
      <c r="W313" s="15"/>
      <c r="X313" s="15"/>
      <c r="Y313" s="15"/>
      <c r="Z313" s="15"/>
      <c r="AA313" s="15"/>
      <c r="AB313" s="15"/>
      <c r="AC313" s="15"/>
      <c r="AD313" s="12" t="s">
        <v>1638</v>
      </c>
      <c r="AE313" s="12" t="s">
        <v>1639</v>
      </c>
    </row>
    <row r="314" spans="1:31" s="16" customFormat="1" x14ac:dyDescent="0.25">
      <c r="A314" s="12" t="s">
        <v>1648</v>
      </c>
      <c r="B314" s="1" t="s">
        <v>1649</v>
      </c>
      <c r="C314" s="13">
        <v>44426</v>
      </c>
      <c r="D314" s="1" t="s">
        <v>1650</v>
      </c>
      <c r="E314" s="1" t="s">
        <v>1651</v>
      </c>
      <c r="F314" s="1"/>
      <c r="G314" s="1" t="s">
        <v>1652</v>
      </c>
      <c r="H314" s="12" t="s">
        <v>1653</v>
      </c>
      <c r="I314" s="14">
        <v>1</v>
      </c>
      <c r="J314" s="14">
        <v>427.29539999999997</v>
      </c>
      <c r="K314" s="14">
        <f t="shared" si="35"/>
        <v>517.02743399999997</v>
      </c>
      <c r="L314" s="17" t="s">
        <v>4051</v>
      </c>
      <c r="M314" s="17" t="s">
        <v>4051</v>
      </c>
      <c r="N314" s="17" t="s">
        <v>4051</v>
      </c>
      <c r="O314" s="17">
        <f>+K314</f>
        <v>517.02743399999997</v>
      </c>
      <c r="P314" s="14"/>
      <c r="Q314" s="14">
        <v>714.86952232066096</v>
      </c>
      <c r="R314" s="22">
        <f t="shared" si="28"/>
        <v>864.99212200799968</v>
      </c>
      <c r="S314" s="14"/>
      <c r="T314" s="15"/>
      <c r="U314" s="25"/>
      <c r="V314" s="24"/>
      <c r="W314" s="15"/>
      <c r="X314" s="15"/>
      <c r="Y314" s="15"/>
      <c r="Z314" s="15"/>
      <c r="AA314" s="15"/>
      <c r="AB314" s="15"/>
      <c r="AC314" s="15"/>
      <c r="AD314" s="12" t="s">
        <v>1654</v>
      </c>
      <c r="AE314" s="12" t="s">
        <v>1655</v>
      </c>
    </row>
    <row r="315" spans="1:31" s="16" customFormat="1" x14ac:dyDescent="0.25">
      <c r="A315" s="1" t="s">
        <v>276</v>
      </c>
      <c r="B315" s="1" t="s">
        <v>277</v>
      </c>
      <c r="C315" s="2">
        <v>44426</v>
      </c>
      <c r="D315" s="1" t="s">
        <v>278</v>
      </c>
      <c r="E315" s="1" t="s">
        <v>279</v>
      </c>
      <c r="F315" s="1"/>
      <c r="G315" s="1" t="s">
        <v>280</v>
      </c>
      <c r="H315" s="1" t="s">
        <v>281</v>
      </c>
      <c r="I315" s="3">
        <v>-1</v>
      </c>
      <c r="J315" s="3">
        <v>1214.85123966942</v>
      </c>
      <c r="K315" s="14">
        <v>0</v>
      </c>
      <c r="L315" s="17" t="s">
        <v>4051</v>
      </c>
      <c r="M315" s="29" t="s">
        <v>4051</v>
      </c>
      <c r="N315" s="29" t="str">
        <f>+M315</f>
        <v>-</v>
      </c>
      <c r="O315" s="29" t="str">
        <f>+N315</f>
        <v>-</v>
      </c>
      <c r="P315" s="3"/>
      <c r="Q315" s="3">
        <v>-1214.85123966942</v>
      </c>
      <c r="R315" s="22">
        <f t="shared" si="28"/>
        <v>-1469.9699999999982</v>
      </c>
      <c r="S315" s="3"/>
      <c r="T315" s="15"/>
      <c r="U315" s="25"/>
      <c r="V315" s="24"/>
      <c r="W315" s="15"/>
      <c r="X315" s="7"/>
      <c r="Y315" s="7"/>
      <c r="Z315" s="7"/>
      <c r="AA315" s="7"/>
      <c r="AB315" s="7"/>
      <c r="AC315" s="7"/>
      <c r="AD315" s="1" t="s">
        <v>282</v>
      </c>
      <c r="AE315" s="1" t="s">
        <v>283</v>
      </c>
    </row>
    <row r="316" spans="1:31" s="16" customFormat="1" x14ac:dyDescent="0.25">
      <c r="A316" s="12" t="s">
        <v>1586</v>
      </c>
      <c r="B316" s="1" t="s">
        <v>1587</v>
      </c>
      <c r="C316" s="13">
        <v>44426</v>
      </c>
      <c r="D316" s="1" t="s">
        <v>1588</v>
      </c>
      <c r="E316" s="1" t="s">
        <v>1589</v>
      </c>
      <c r="F316" s="1"/>
      <c r="G316" s="1" t="s">
        <v>1590</v>
      </c>
      <c r="H316" s="12" t="s">
        <v>1591</v>
      </c>
      <c r="I316" s="14">
        <v>1</v>
      </c>
      <c r="J316" s="14">
        <v>390.31079999999997</v>
      </c>
      <c r="K316" s="14">
        <f t="shared" ref="K316:K341" si="36">+J316*1.21*I316</f>
        <v>472.27606799999995</v>
      </c>
      <c r="L316" s="17" t="s">
        <v>4051</v>
      </c>
      <c r="M316" s="17" t="s">
        <v>4051</v>
      </c>
      <c r="N316" s="17" t="s">
        <v>4051</v>
      </c>
      <c r="O316" s="17">
        <f t="shared" ref="O316:O327" si="37">+K316</f>
        <v>472.27606799999995</v>
      </c>
      <c r="P316" s="14"/>
      <c r="Q316" s="14">
        <v>652.88848574875999</v>
      </c>
      <c r="R316" s="22">
        <f t="shared" si="28"/>
        <v>789.99506775599957</v>
      </c>
      <c r="S316" s="14"/>
      <c r="T316" s="15"/>
      <c r="U316" s="25"/>
      <c r="V316" s="24"/>
      <c r="W316" s="15"/>
      <c r="X316" s="15"/>
      <c r="Y316" s="15"/>
      <c r="Z316" s="15"/>
      <c r="AA316" s="15"/>
      <c r="AB316" s="15"/>
      <c r="AC316" s="15"/>
      <c r="AD316" s="12" t="s">
        <v>1592</v>
      </c>
      <c r="AE316" s="12" t="s">
        <v>1593</v>
      </c>
    </row>
    <row r="317" spans="1:31" s="16" customFormat="1" x14ac:dyDescent="0.25">
      <c r="A317" s="12" t="s">
        <v>1594</v>
      </c>
      <c r="B317" s="1" t="s">
        <v>1595</v>
      </c>
      <c r="C317" s="13">
        <v>44426</v>
      </c>
      <c r="D317" s="1" t="s">
        <v>1596</v>
      </c>
      <c r="E317" s="1" t="s">
        <v>1597</v>
      </c>
      <c r="F317" s="1"/>
      <c r="G317" s="1" t="s">
        <v>1598</v>
      </c>
      <c r="H317" s="12" t="s">
        <v>1599</v>
      </c>
      <c r="I317" s="14">
        <v>1</v>
      </c>
      <c r="J317" s="14">
        <v>390.31079999999997</v>
      </c>
      <c r="K317" s="14">
        <f t="shared" si="36"/>
        <v>472.27606799999995</v>
      </c>
      <c r="L317" s="17" t="s">
        <v>4051</v>
      </c>
      <c r="M317" s="17" t="s">
        <v>4051</v>
      </c>
      <c r="N317" s="17" t="s">
        <v>4051</v>
      </c>
      <c r="O317" s="17">
        <f t="shared" si="37"/>
        <v>472.27606799999995</v>
      </c>
      <c r="P317" s="14"/>
      <c r="Q317" s="14">
        <v>652.88848574875999</v>
      </c>
      <c r="R317" s="22">
        <f t="shared" si="28"/>
        <v>789.99506775599957</v>
      </c>
      <c r="S317" s="14"/>
      <c r="T317" s="15"/>
      <c r="U317" s="25"/>
      <c r="V317" s="24"/>
      <c r="W317" s="15"/>
      <c r="X317" s="15"/>
      <c r="Y317" s="15"/>
      <c r="Z317" s="15"/>
      <c r="AA317" s="15"/>
      <c r="AB317" s="15"/>
      <c r="AC317" s="15"/>
      <c r="AD317" s="12" t="s">
        <v>1600</v>
      </c>
      <c r="AE317" s="12" t="s">
        <v>1601</v>
      </c>
    </row>
    <row r="318" spans="1:31" s="16" customFormat="1" x14ac:dyDescent="0.25">
      <c r="A318" s="12" t="s">
        <v>1602</v>
      </c>
      <c r="B318" s="1" t="s">
        <v>1603</v>
      </c>
      <c r="C318" s="13">
        <v>44426</v>
      </c>
      <c r="D318" s="1" t="s">
        <v>1604</v>
      </c>
      <c r="E318" s="1" t="s">
        <v>1605</v>
      </c>
      <c r="F318" s="1"/>
      <c r="G318" s="1" t="s">
        <v>1606</v>
      </c>
      <c r="H318" s="12" t="s">
        <v>1607</v>
      </c>
      <c r="I318" s="14">
        <v>1</v>
      </c>
      <c r="J318" s="14">
        <v>390.31079999999997</v>
      </c>
      <c r="K318" s="14">
        <f t="shared" si="36"/>
        <v>472.27606799999995</v>
      </c>
      <c r="L318" s="17" t="s">
        <v>4051</v>
      </c>
      <c r="M318" s="17" t="s">
        <v>4051</v>
      </c>
      <c r="N318" s="17" t="s">
        <v>4051</v>
      </c>
      <c r="O318" s="17">
        <f t="shared" si="37"/>
        <v>472.27606799999995</v>
      </c>
      <c r="P318" s="14"/>
      <c r="Q318" s="14">
        <v>652.88848574875999</v>
      </c>
      <c r="R318" s="22">
        <f t="shared" si="28"/>
        <v>789.99506775599957</v>
      </c>
      <c r="S318" s="14"/>
      <c r="T318" s="15"/>
      <c r="U318" s="25"/>
      <c r="V318" s="24"/>
      <c r="W318" s="15"/>
      <c r="X318" s="15"/>
      <c r="Y318" s="15"/>
      <c r="Z318" s="15"/>
      <c r="AA318" s="15"/>
      <c r="AB318" s="15"/>
      <c r="AC318" s="15"/>
      <c r="AD318" s="12" t="s">
        <v>1608</v>
      </c>
      <c r="AE318" s="12" t="s">
        <v>1609</v>
      </c>
    </row>
    <row r="319" spans="1:31" s="16" customFormat="1" x14ac:dyDescent="0.25">
      <c r="A319" s="12" t="s">
        <v>1610</v>
      </c>
      <c r="B319" s="1" t="s">
        <v>1611</v>
      </c>
      <c r="C319" s="13">
        <v>44426</v>
      </c>
      <c r="D319" s="1" t="s">
        <v>1612</v>
      </c>
      <c r="E319" s="1" t="s">
        <v>1613</v>
      </c>
      <c r="F319" s="1"/>
      <c r="G319" s="1" t="s">
        <v>1614</v>
      </c>
      <c r="H319" s="12" t="s">
        <v>1615</v>
      </c>
      <c r="I319" s="14">
        <v>1</v>
      </c>
      <c r="J319" s="14">
        <v>390.31079999999997</v>
      </c>
      <c r="K319" s="14">
        <f t="shared" si="36"/>
        <v>472.27606799999995</v>
      </c>
      <c r="L319" s="17" t="s">
        <v>4051</v>
      </c>
      <c r="M319" s="17" t="s">
        <v>4051</v>
      </c>
      <c r="N319" s="17" t="s">
        <v>4051</v>
      </c>
      <c r="O319" s="17">
        <f t="shared" si="37"/>
        <v>472.27606799999995</v>
      </c>
      <c r="P319" s="14"/>
      <c r="Q319" s="14">
        <v>652.88848574875999</v>
      </c>
      <c r="R319" s="22">
        <f t="shared" si="28"/>
        <v>789.99506775599957</v>
      </c>
      <c r="S319" s="14"/>
      <c r="T319" s="15"/>
      <c r="U319" s="25"/>
      <c r="V319" s="24"/>
      <c r="W319" s="15"/>
      <c r="X319" s="15"/>
      <c r="Y319" s="15"/>
      <c r="Z319" s="15"/>
      <c r="AA319" s="15"/>
      <c r="AB319" s="15"/>
      <c r="AC319" s="15"/>
      <c r="AD319" s="12" t="s">
        <v>1616</v>
      </c>
      <c r="AE319" s="12" t="s">
        <v>1617</v>
      </c>
    </row>
    <row r="320" spans="1:31" s="16" customFormat="1" x14ac:dyDescent="0.25">
      <c r="A320" s="12" t="s">
        <v>1624</v>
      </c>
      <c r="B320" s="1" t="s">
        <v>1625</v>
      </c>
      <c r="C320" s="13">
        <v>44426</v>
      </c>
      <c r="D320" s="1" t="s">
        <v>1626</v>
      </c>
      <c r="E320" s="1" t="s">
        <v>1627</v>
      </c>
      <c r="F320" s="1"/>
      <c r="G320" s="1" t="s">
        <v>1628</v>
      </c>
      <c r="H320" s="12" t="s">
        <v>1629</v>
      </c>
      <c r="I320" s="14">
        <v>1</v>
      </c>
      <c r="J320" s="14">
        <v>427.29539999999997</v>
      </c>
      <c r="K320" s="14">
        <f t="shared" si="36"/>
        <v>517.02743399999997</v>
      </c>
      <c r="L320" s="17" t="s">
        <v>4051</v>
      </c>
      <c r="M320" s="17" t="s">
        <v>4051</v>
      </c>
      <c r="N320" s="17" t="s">
        <v>4051</v>
      </c>
      <c r="O320" s="17">
        <f t="shared" si="37"/>
        <v>517.02743399999997</v>
      </c>
      <c r="P320" s="14"/>
      <c r="Q320" s="14">
        <v>714.86952232066096</v>
      </c>
      <c r="R320" s="22">
        <f t="shared" si="28"/>
        <v>864.99212200799968</v>
      </c>
      <c r="S320" s="14"/>
      <c r="T320" s="15"/>
      <c r="U320" s="25"/>
      <c r="V320" s="24"/>
      <c r="W320" s="15"/>
      <c r="X320" s="15"/>
      <c r="Y320" s="15"/>
      <c r="Z320" s="15"/>
      <c r="AA320" s="15"/>
      <c r="AB320" s="15"/>
      <c r="AC320" s="15"/>
      <c r="AD320" s="12" t="s">
        <v>1630</v>
      </c>
      <c r="AE320" s="12" t="s">
        <v>1631</v>
      </c>
    </row>
    <row r="321" spans="1:31" s="16" customFormat="1" x14ac:dyDescent="0.25">
      <c r="A321" s="12" t="s">
        <v>1640</v>
      </c>
      <c r="B321" s="1" t="s">
        <v>1641</v>
      </c>
      <c r="C321" s="13">
        <v>44426</v>
      </c>
      <c r="D321" s="1" t="s">
        <v>1642</v>
      </c>
      <c r="E321" s="1" t="s">
        <v>1643</v>
      </c>
      <c r="F321" s="1"/>
      <c r="G321" s="1" t="s">
        <v>1644</v>
      </c>
      <c r="H321" s="12" t="s">
        <v>1645</v>
      </c>
      <c r="I321" s="14">
        <v>1</v>
      </c>
      <c r="J321" s="14">
        <v>427.29539999999997</v>
      </c>
      <c r="K321" s="14">
        <f t="shared" si="36"/>
        <v>517.02743399999997</v>
      </c>
      <c r="L321" s="17" t="s">
        <v>4051</v>
      </c>
      <c r="M321" s="17" t="s">
        <v>4051</v>
      </c>
      <c r="N321" s="17" t="s">
        <v>4051</v>
      </c>
      <c r="O321" s="17">
        <f t="shared" si="37"/>
        <v>517.02743399999997</v>
      </c>
      <c r="P321" s="14"/>
      <c r="Q321" s="14">
        <v>714.86952232066096</v>
      </c>
      <c r="R321" s="22">
        <f t="shared" si="28"/>
        <v>864.99212200799968</v>
      </c>
      <c r="S321" s="14"/>
      <c r="T321" s="15"/>
      <c r="U321" s="25"/>
      <c r="V321" s="24"/>
      <c r="W321" s="15"/>
      <c r="X321" s="15"/>
      <c r="Y321" s="15"/>
      <c r="Z321" s="15"/>
      <c r="AA321" s="15"/>
      <c r="AB321" s="15"/>
      <c r="AC321" s="15"/>
      <c r="AD321" s="12" t="s">
        <v>1646</v>
      </c>
      <c r="AE321" s="12" t="s">
        <v>1647</v>
      </c>
    </row>
    <row r="322" spans="1:31" s="16" customFormat="1" x14ac:dyDescent="0.25">
      <c r="A322" s="12" t="s">
        <v>1664</v>
      </c>
      <c r="B322" s="1" t="s">
        <v>1665</v>
      </c>
      <c r="C322" s="13">
        <v>44426</v>
      </c>
      <c r="D322" s="1" t="s">
        <v>1666</v>
      </c>
      <c r="E322" s="1" t="s">
        <v>1667</v>
      </c>
      <c r="F322" s="1"/>
      <c r="G322" s="1" t="s">
        <v>1668</v>
      </c>
      <c r="H322" s="12" t="s">
        <v>1669</v>
      </c>
      <c r="I322" s="14">
        <v>1</v>
      </c>
      <c r="J322" s="14">
        <v>427.29539999999997</v>
      </c>
      <c r="K322" s="14">
        <f t="shared" si="36"/>
        <v>517.02743399999997</v>
      </c>
      <c r="L322" s="17" t="s">
        <v>4051</v>
      </c>
      <c r="M322" s="17" t="s">
        <v>4051</v>
      </c>
      <c r="N322" s="17" t="s">
        <v>4051</v>
      </c>
      <c r="O322" s="17">
        <f t="shared" si="37"/>
        <v>517.02743399999997</v>
      </c>
      <c r="P322" s="14"/>
      <c r="Q322" s="14">
        <v>714.86952232066096</v>
      </c>
      <c r="R322" s="22">
        <f t="shared" ref="R322:R385" si="38">+Q322*1.21</f>
        <v>864.99212200799968</v>
      </c>
      <c r="S322" s="14"/>
      <c r="T322" s="15"/>
      <c r="U322" s="25"/>
      <c r="V322" s="24"/>
      <c r="W322" s="15"/>
      <c r="X322" s="15"/>
      <c r="Y322" s="15"/>
      <c r="Z322" s="15"/>
      <c r="AA322" s="15"/>
      <c r="AB322" s="15"/>
      <c r="AC322" s="15"/>
      <c r="AD322" s="12" t="s">
        <v>1670</v>
      </c>
      <c r="AE322" s="12" t="s">
        <v>1671</v>
      </c>
    </row>
    <row r="323" spans="1:31" s="16" customFormat="1" x14ac:dyDescent="0.25">
      <c r="A323" s="12" t="s">
        <v>1842</v>
      </c>
      <c r="B323" s="1" t="s">
        <v>1843</v>
      </c>
      <c r="C323" s="13">
        <v>44426</v>
      </c>
      <c r="D323" s="1" t="s">
        <v>1844</v>
      </c>
      <c r="E323" s="1" t="s">
        <v>1845</v>
      </c>
      <c r="F323" s="1"/>
      <c r="G323" s="1" t="s">
        <v>1846</v>
      </c>
      <c r="H323" s="12" t="s">
        <v>1847</v>
      </c>
      <c r="I323" s="14">
        <v>1</v>
      </c>
      <c r="J323" s="14">
        <v>361.54500000000002</v>
      </c>
      <c r="K323" s="14">
        <f t="shared" si="36"/>
        <v>437.46944999999999</v>
      </c>
      <c r="L323" s="17" t="s">
        <v>4051</v>
      </c>
      <c r="M323" s="17" t="s">
        <v>4051</v>
      </c>
      <c r="N323" s="17" t="s">
        <v>4051</v>
      </c>
      <c r="O323" s="17">
        <f t="shared" si="37"/>
        <v>437.46944999999999</v>
      </c>
      <c r="P323" s="14"/>
      <c r="Q323" s="14">
        <v>604.95519429752096</v>
      </c>
      <c r="R323" s="22">
        <f t="shared" si="38"/>
        <v>731.99578510000038</v>
      </c>
      <c r="S323" s="14"/>
      <c r="T323" s="15"/>
      <c r="U323" s="25"/>
      <c r="V323" s="24"/>
      <c r="W323" s="15"/>
      <c r="X323" s="15"/>
      <c r="Y323" s="15"/>
      <c r="Z323" s="15"/>
      <c r="AA323" s="15"/>
      <c r="AB323" s="15"/>
      <c r="AC323" s="15"/>
      <c r="AD323" s="12" t="s">
        <v>1848</v>
      </c>
      <c r="AE323" s="12" t="s">
        <v>1849</v>
      </c>
    </row>
    <row r="324" spans="1:31" s="16" customFormat="1" x14ac:dyDescent="0.25">
      <c r="A324" s="12" t="s">
        <v>2058</v>
      </c>
      <c r="B324" s="1" t="s">
        <v>2059</v>
      </c>
      <c r="C324" s="13">
        <v>44426</v>
      </c>
      <c r="D324" s="1" t="s">
        <v>2060</v>
      </c>
      <c r="E324" s="1" t="s">
        <v>2061</v>
      </c>
      <c r="F324" s="1">
        <v>3527</v>
      </c>
      <c r="G324" s="1" t="s">
        <v>2062</v>
      </c>
      <c r="H324" s="12" t="s">
        <v>2063</v>
      </c>
      <c r="I324" s="14">
        <v>1</v>
      </c>
      <c r="J324" s="14">
        <v>781.52570000000003</v>
      </c>
      <c r="K324" s="14">
        <f t="shared" si="36"/>
        <v>945.64609700000005</v>
      </c>
      <c r="L324" s="17" t="s">
        <v>4051</v>
      </c>
      <c r="M324" s="17" t="s">
        <v>4051</v>
      </c>
      <c r="N324" s="17" t="s">
        <v>4051</v>
      </c>
      <c r="O324" s="17">
        <f t="shared" si="37"/>
        <v>945.64609700000005</v>
      </c>
      <c r="P324" s="14">
        <f>+SUM(O316:O324,O314+O313)</f>
        <v>5857.3569889999999</v>
      </c>
      <c r="Q324" s="14">
        <v>1308.26225694958</v>
      </c>
      <c r="R324" s="22">
        <f t="shared" si="38"/>
        <v>1582.9973309089917</v>
      </c>
      <c r="S324" s="14">
        <f>+SUM(R313:R324)</f>
        <v>8329.9639970729895</v>
      </c>
      <c r="T324" s="15">
        <v>8329.84</v>
      </c>
      <c r="U324" s="25">
        <f t="shared" si="30"/>
        <v>-0.12399707298936846</v>
      </c>
      <c r="V324" s="24">
        <v>0</v>
      </c>
      <c r="W324" s="15">
        <f>+VLOOKUP(F324,'[1]ventas (6)'!$1:$1048576,38,FALSE)</f>
        <v>3109939879</v>
      </c>
      <c r="X324" s="15"/>
      <c r="Y324" s="15"/>
      <c r="Z324" s="15"/>
      <c r="AA324" s="15"/>
      <c r="AB324" s="15"/>
      <c r="AC324" s="15"/>
      <c r="AD324" s="12" t="s">
        <v>2064</v>
      </c>
      <c r="AE324" s="12" t="s">
        <v>2065</v>
      </c>
    </row>
    <row r="325" spans="1:31" s="16" customFormat="1" x14ac:dyDescent="0.25">
      <c r="A325" s="12" t="s">
        <v>1018</v>
      </c>
      <c r="B325" s="1" t="s">
        <v>1019</v>
      </c>
      <c r="C325" s="13">
        <v>44426</v>
      </c>
      <c r="D325" s="1" t="s">
        <v>1020</v>
      </c>
      <c r="E325" s="1" t="s">
        <v>1021</v>
      </c>
      <c r="F325" s="1"/>
      <c r="G325" s="1" t="s">
        <v>1022</v>
      </c>
      <c r="H325" s="12" t="s">
        <v>1023</v>
      </c>
      <c r="I325" s="14">
        <v>1</v>
      </c>
      <c r="J325" s="14">
        <v>571.25440000000003</v>
      </c>
      <c r="K325" s="14">
        <f t="shared" si="36"/>
        <v>691.21782400000006</v>
      </c>
      <c r="L325" s="17" t="s">
        <v>4051</v>
      </c>
      <c r="M325" s="17" t="s">
        <v>4051</v>
      </c>
      <c r="N325" s="17" t="s">
        <v>4051</v>
      </c>
      <c r="O325" s="17">
        <f t="shared" si="37"/>
        <v>691.21782400000006</v>
      </c>
      <c r="P325" s="14"/>
      <c r="Q325" s="14">
        <v>1057.0125638925599</v>
      </c>
      <c r="R325" s="22">
        <f t="shared" si="38"/>
        <v>1278.9852023099975</v>
      </c>
      <c r="S325" s="14"/>
      <c r="T325" s="15"/>
      <c r="U325" s="25"/>
      <c r="V325" s="24"/>
      <c r="W325" s="15"/>
      <c r="X325" s="15"/>
      <c r="Y325" s="15"/>
      <c r="Z325" s="15"/>
      <c r="AA325" s="15"/>
      <c r="AB325" s="15"/>
      <c r="AC325" s="15"/>
      <c r="AD325" s="12"/>
      <c r="AE325" s="12"/>
    </row>
    <row r="326" spans="1:31" s="16" customFormat="1" x14ac:dyDescent="0.25">
      <c r="A326" s="12" t="s">
        <v>1942</v>
      </c>
      <c r="B326" s="1" t="s">
        <v>1943</v>
      </c>
      <c r="C326" s="13">
        <v>44426</v>
      </c>
      <c r="D326" s="1" t="s">
        <v>1944</v>
      </c>
      <c r="E326" s="1" t="s">
        <v>1945</v>
      </c>
      <c r="F326" s="1">
        <v>3528</v>
      </c>
      <c r="G326" s="1" t="s">
        <v>1946</v>
      </c>
      <c r="H326" s="12" t="s">
        <v>1947</v>
      </c>
      <c r="I326" s="14">
        <v>6</v>
      </c>
      <c r="J326" s="14">
        <v>271.13819999999998</v>
      </c>
      <c r="K326" s="14">
        <f t="shared" si="36"/>
        <v>1968.4633319999998</v>
      </c>
      <c r="L326" s="17" t="s">
        <v>4051</v>
      </c>
      <c r="M326" s="17" t="s">
        <v>4051</v>
      </c>
      <c r="N326" s="17" t="s">
        <v>4051</v>
      </c>
      <c r="O326" s="17">
        <f t="shared" si="37"/>
        <v>1968.4633319999998</v>
      </c>
      <c r="P326" s="14">
        <f>+O326+O325</f>
        <v>2659.6811559999996</v>
      </c>
      <c r="Q326" s="14">
        <v>2727.1924397405</v>
      </c>
      <c r="R326" s="22">
        <f t="shared" si="38"/>
        <v>3299.9028520860052</v>
      </c>
      <c r="S326" s="14">
        <f>+R326+R325</f>
        <v>4578.8880543960022</v>
      </c>
      <c r="T326" s="15">
        <v>4578.93</v>
      </c>
      <c r="U326" s="25">
        <f t="shared" si="30"/>
        <v>4.1945603998101433E-2</v>
      </c>
      <c r="V326" s="24">
        <v>0</v>
      </c>
      <c r="W326" s="15">
        <f>+VLOOKUP(F326,'[1]ventas (6)'!$1:$1048576,38,FALSE)</f>
        <v>0</v>
      </c>
      <c r="X326" s="15"/>
      <c r="Y326" s="15"/>
      <c r="Z326" s="15"/>
      <c r="AA326" s="15"/>
      <c r="AB326" s="15"/>
      <c r="AC326" s="15" t="s">
        <v>4079</v>
      </c>
      <c r="AD326" s="12"/>
      <c r="AE326" s="12"/>
    </row>
    <row r="327" spans="1:31" s="16" customFormat="1" x14ac:dyDescent="0.25">
      <c r="A327" s="12" t="s">
        <v>3796</v>
      </c>
      <c r="B327" s="1" t="s">
        <v>3797</v>
      </c>
      <c r="C327" s="13">
        <v>44426</v>
      </c>
      <c r="D327" s="1" t="s">
        <v>3798</v>
      </c>
      <c r="E327" s="1" t="s">
        <v>3799</v>
      </c>
      <c r="F327" s="1"/>
      <c r="G327" s="1" t="s">
        <v>3800</v>
      </c>
      <c r="H327" s="12" t="s">
        <v>3801</v>
      </c>
      <c r="I327" s="14">
        <v>1</v>
      </c>
      <c r="J327" s="14">
        <v>554.9973</v>
      </c>
      <c r="K327" s="14">
        <f t="shared" si="36"/>
        <v>671.54673300000002</v>
      </c>
      <c r="L327" s="17" t="s">
        <v>4051</v>
      </c>
      <c r="M327" s="17" t="s">
        <v>4051</v>
      </c>
      <c r="N327" s="17" t="s">
        <v>4051</v>
      </c>
      <c r="O327" s="17">
        <f t="shared" si="37"/>
        <v>671.54673300000002</v>
      </c>
      <c r="P327" s="14"/>
      <c r="Q327" s="14">
        <v>1115.7000004875999</v>
      </c>
      <c r="R327" s="22">
        <f t="shared" si="38"/>
        <v>1349.9970005899959</v>
      </c>
      <c r="S327" s="14"/>
      <c r="T327" s="15"/>
      <c r="U327" s="25"/>
      <c r="V327" s="24"/>
      <c r="W327" s="15"/>
      <c r="X327" s="15"/>
      <c r="Y327" s="15"/>
      <c r="Z327" s="15"/>
      <c r="AA327" s="15"/>
      <c r="AB327" s="15"/>
      <c r="AC327" s="15"/>
      <c r="AD327" s="12"/>
      <c r="AE327" s="12"/>
    </row>
    <row r="328" spans="1:31" s="16" customFormat="1" x14ac:dyDescent="0.25">
      <c r="A328" s="1" t="s">
        <v>2704</v>
      </c>
      <c r="B328" s="1" t="s">
        <v>2705</v>
      </c>
      <c r="C328" s="2">
        <v>44426</v>
      </c>
      <c r="D328" s="1" t="s">
        <v>2706</v>
      </c>
      <c r="E328" s="1" t="s">
        <v>2707</v>
      </c>
      <c r="F328" s="1">
        <v>3529</v>
      </c>
      <c r="G328" s="1" t="s">
        <v>2708</v>
      </c>
      <c r="H328" s="1" t="s">
        <v>2709</v>
      </c>
      <c r="I328" s="3">
        <v>1</v>
      </c>
      <c r="J328" s="3">
        <v>1349</v>
      </c>
      <c r="K328" s="14">
        <f t="shared" si="36"/>
        <v>1632.29</v>
      </c>
      <c r="L328" s="17" t="s">
        <v>4051</v>
      </c>
      <c r="M328" s="29" t="s">
        <v>4051</v>
      </c>
      <c r="N328" s="29">
        <f>+K328*0.95</f>
        <v>1550.6754999999998</v>
      </c>
      <c r="O328" s="29">
        <f>+N328-(N328*9.09/100)</f>
        <v>1409.7190970499998</v>
      </c>
      <c r="P328" s="3">
        <f>+O328+O327</f>
        <v>2081.2658300499997</v>
      </c>
      <c r="Q328" s="3">
        <v>2231.4078800000002</v>
      </c>
      <c r="R328" s="22">
        <f t="shared" si="38"/>
        <v>2700.0035348000001</v>
      </c>
      <c r="S328" s="3">
        <f>+R328+R327</f>
        <v>4050.000535389996</v>
      </c>
      <c r="T328" s="15">
        <v>4049.99</v>
      </c>
      <c r="U328" s="25">
        <f t="shared" ref="U328:U387" si="39">+T328-S328</f>
        <v>-1.0535389996221056E-2</v>
      </c>
      <c r="V328" s="24">
        <v>0</v>
      </c>
      <c r="W328" s="15">
        <f>+VLOOKUP(F328,'[1]ventas (6)'!$1:$1048576,38,FALSE)</f>
        <v>16424929094</v>
      </c>
      <c r="X328" s="7"/>
      <c r="Y328" s="7"/>
      <c r="Z328" s="7"/>
      <c r="AA328" s="7"/>
      <c r="AB328" s="7"/>
      <c r="AC328" s="7"/>
      <c r="AD328" s="1"/>
      <c r="AE328" s="1"/>
    </row>
    <row r="329" spans="1:31" s="16" customFormat="1" x14ac:dyDescent="0.25">
      <c r="A329" s="12" t="s">
        <v>2102</v>
      </c>
      <c r="B329" s="1" t="s">
        <v>2103</v>
      </c>
      <c r="C329" s="13">
        <v>44426</v>
      </c>
      <c r="D329" s="1" t="s">
        <v>2104</v>
      </c>
      <c r="E329" s="1" t="s">
        <v>2105</v>
      </c>
      <c r="F329" s="1"/>
      <c r="G329" s="1" t="s">
        <v>2106</v>
      </c>
      <c r="H329" s="12" t="s">
        <v>2107</v>
      </c>
      <c r="I329" s="14">
        <v>1</v>
      </c>
      <c r="J329" s="14">
        <v>258.81</v>
      </c>
      <c r="K329" s="14">
        <f t="shared" si="36"/>
        <v>313.1601</v>
      </c>
      <c r="L329" s="17" t="s">
        <v>4051</v>
      </c>
      <c r="M329" s="17" t="s">
        <v>4051</v>
      </c>
      <c r="N329" s="17" t="s">
        <v>4051</v>
      </c>
      <c r="O329" s="17">
        <f t="shared" ref="O329:O338" si="40">+K329</f>
        <v>313.1601</v>
      </c>
      <c r="P329" s="14"/>
      <c r="Q329" s="14">
        <v>528.91581874875999</v>
      </c>
      <c r="R329" s="22">
        <f t="shared" si="38"/>
        <v>639.98814068599961</v>
      </c>
      <c r="S329" s="14"/>
      <c r="T329" s="15"/>
      <c r="U329" s="25"/>
      <c r="V329" s="24"/>
      <c r="W329" s="15"/>
      <c r="X329" s="15"/>
      <c r="Y329" s="15"/>
      <c r="Z329" s="15"/>
      <c r="AA329" s="15"/>
      <c r="AB329" s="15"/>
      <c r="AC329" s="15"/>
      <c r="AD329" s="12"/>
      <c r="AE329" s="12"/>
    </row>
    <row r="330" spans="1:31" s="16" customFormat="1" x14ac:dyDescent="0.25">
      <c r="A330" s="12" t="s">
        <v>2114</v>
      </c>
      <c r="B330" s="1" t="s">
        <v>2115</v>
      </c>
      <c r="C330" s="13">
        <v>44426</v>
      </c>
      <c r="D330" s="1" t="s">
        <v>2116</v>
      </c>
      <c r="E330" s="1" t="s">
        <v>2117</v>
      </c>
      <c r="F330" s="1">
        <v>3530</v>
      </c>
      <c r="G330" s="1" t="s">
        <v>2118</v>
      </c>
      <c r="H330" s="12" t="s">
        <v>2119</v>
      </c>
      <c r="I330" s="14">
        <v>1</v>
      </c>
      <c r="J330" s="14">
        <v>316.34160000000003</v>
      </c>
      <c r="K330" s="14">
        <f t="shared" si="36"/>
        <v>382.77333600000003</v>
      </c>
      <c r="L330" s="17" t="s">
        <v>4051</v>
      </c>
      <c r="M330" s="17" t="s">
        <v>4051</v>
      </c>
      <c r="N330" s="17" t="s">
        <v>4051</v>
      </c>
      <c r="O330" s="17">
        <f t="shared" si="40"/>
        <v>382.77333600000003</v>
      </c>
      <c r="P330" s="14">
        <f>+O330+O329</f>
        <v>695.93343600000003</v>
      </c>
      <c r="Q330" s="14">
        <v>528.91524297520698</v>
      </c>
      <c r="R330" s="22">
        <f t="shared" si="38"/>
        <v>639.98744400000044</v>
      </c>
      <c r="S330" s="14">
        <f>+R330+R329</f>
        <v>1279.975584686</v>
      </c>
      <c r="T330" s="15">
        <v>1279.98</v>
      </c>
      <c r="U330" s="25">
        <f t="shared" si="39"/>
        <v>4.4153139999707491E-3</v>
      </c>
      <c r="V330" s="24">
        <v>0</v>
      </c>
      <c r="W330" s="15">
        <f>+VLOOKUP(F330,'[1]ventas (6)'!$1:$1048576,38,FALSE)</f>
        <v>16426091785</v>
      </c>
      <c r="X330" s="15"/>
      <c r="Y330" s="15"/>
      <c r="Z330" s="15"/>
      <c r="AA330" s="15"/>
      <c r="AB330" s="15"/>
      <c r="AC330" s="15"/>
      <c r="AD330" s="12"/>
      <c r="AE330" s="12"/>
    </row>
    <row r="331" spans="1:31" s="16" customFormat="1" x14ac:dyDescent="0.25">
      <c r="A331" s="12" t="s">
        <v>1948</v>
      </c>
      <c r="B331" s="1" t="s">
        <v>1949</v>
      </c>
      <c r="C331" s="13">
        <v>44428</v>
      </c>
      <c r="D331" s="1" t="s">
        <v>1950</v>
      </c>
      <c r="E331" s="1" t="s">
        <v>1951</v>
      </c>
      <c r="F331" s="1">
        <v>3531</v>
      </c>
      <c r="G331" s="1" t="s">
        <v>1952</v>
      </c>
      <c r="H331" s="12" t="s">
        <v>1953</v>
      </c>
      <c r="I331" s="14">
        <v>6</v>
      </c>
      <c r="J331" s="14">
        <v>271.13819999999998</v>
      </c>
      <c r="K331" s="14">
        <f t="shared" si="36"/>
        <v>1968.4633319999998</v>
      </c>
      <c r="L331" s="17" t="s">
        <v>4051</v>
      </c>
      <c r="M331" s="17" t="s">
        <v>4051</v>
      </c>
      <c r="N331" s="17" t="s">
        <v>4051</v>
      </c>
      <c r="O331" s="17">
        <f t="shared" si="40"/>
        <v>1968.4633319999998</v>
      </c>
      <c r="P331" s="14">
        <f>+O331</f>
        <v>1968.4633319999998</v>
      </c>
      <c r="Q331" s="14">
        <v>2727.2168421818201</v>
      </c>
      <c r="R331" s="22">
        <f t="shared" si="38"/>
        <v>3299.9323790400022</v>
      </c>
      <c r="S331" s="14">
        <f>+R331</f>
        <v>3299.9323790400022</v>
      </c>
      <c r="T331" s="15">
        <v>3299.94</v>
      </c>
      <c r="U331" s="25">
        <f t="shared" si="39"/>
        <v>7.6209599978938058E-3</v>
      </c>
      <c r="V331" s="24">
        <v>0</v>
      </c>
      <c r="W331" s="15">
        <f>+VLOOKUP(F331,'[1]ventas (6)'!$1:$1048576,38,FALSE)</f>
        <v>16438538321</v>
      </c>
      <c r="X331" s="15"/>
      <c r="Y331" s="15"/>
      <c r="Z331" s="15"/>
      <c r="AA331" s="15"/>
      <c r="AB331" s="15"/>
      <c r="AC331" s="15"/>
      <c r="AD331" s="12"/>
      <c r="AE331" s="12"/>
    </row>
    <row r="332" spans="1:31" s="16" customFormat="1" x14ac:dyDescent="0.25">
      <c r="A332" s="12" t="s">
        <v>3880</v>
      </c>
      <c r="B332" s="1" t="s">
        <v>3881</v>
      </c>
      <c r="C332" s="13">
        <v>44431</v>
      </c>
      <c r="D332" s="1" t="s">
        <v>3882</v>
      </c>
      <c r="E332" s="1" t="s">
        <v>3883</v>
      </c>
      <c r="F332" s="1"/>
      <c r="G332" s="1" t="s">
        <v>3884</v>
      </c>
      <c r="H332" s="12" t="s">
        <v>3885</v>
      </c>
      <c r="I332" s="14">
        <v>1</v>
      </c>
      <c r="J332" s="14">
        <v>425.48219999999998</v>
      </c>
      <c r="K332" s="14">
        <f t="shared" si="36"/>
        <v>514.83346199999994</v>
      </c>
      <c r="L332" s="17" t="s">
        <v>4051</v>
      </c>
      <c r="M332" s="17" t="s">
        <v>4051</v>
      </c>
      <c r="N332" s="17" t="s">
        <v>4051</v>
      </c>
      <c r="O332" s="17">
        <f t="shared" si="40"/>
        <v>514.83346199999994</v>
      </c>
      <c r="P332" s="14"/>
      <c r="Q332" s="14">
        <v>652.90800323966903</v>
      </c>
      <c r="R332" s="22">
        <f t="shared" si="38"/>
        <v>790.01868391999949</v>
      </c>
      <c r="S332" s="14"/>
      <c r="T332" s="15"/>
      <c r="U332" s="25"/>
      <c r="V332" s="24"/>
      <c r="W332" s="15"/>
      <c r="X332" s="15"/>
      <c r="Y332" s="15"/>
      <c r="Z332" s="15"/>
      <c r="AA332" s="15"/>
      <c r="AB332" s="15"/>
      <c r="AC332" s="15"/>
      <c r="AD332" s="12"/>
      <c r="AE332" s="12"/>
    </row>
    <row r="333" spans="1:31" s="16" customFormat="1" x14ac:dyDescent="0.25">
      <c r="A333" s="12" t="s">
        <v>3918</v>
      </c>
      <c r="B333" s="1" t="s">
        <v>3919</v>
      </c>
      <c r="C333" s="13">
        <v>44431</v>
      </c>
      <c r="D333" s="1" t="s">
        <v>3920</v>
      </c>
      <c r="E333" s="1" t="s">
        <v>3921</v>
      </c>
      <c r="F333" s="1">
        <v>3532</v>
      </c>
      <c r="G333" s="1" t="s">
        <v>3922</v>
      </c>
      <c r="H333" s="12" t="s">
        <v>3923</v>
      </c>
      <c r="I333" s="14">
        <v>1</v>
      </c>
      <c r="J333" s="14">
        <v>425.48219999999998</v>
      </c>
      <c r="K333" s="14">
        <f t="shared" si="36"/>
        <v>514.83346199999994</v>
      </c>
      <c r="L333" s="17" t="s">
        <v>4051</v>
      </c>
      <c r="M333" s="17" t="s">
        <v>4051</v>
      </c>
      <c r="N333" s="17" t="s">
        <v>4051</v>
      </c>
      <c r="O333" s="17">
        <f t="shared" si="40"/>
        <v>514.83346199999994</v>
      </c>
      <c r="P333" s="14">
        <f>+O333+O332</f>
        <v>1029.6669239999999</v>
      </c>
      <c r="Q333" s="14">
        <v>652.90807933884298</v>
      </c>
      <c r="R333" s="22">
        <f t="shared" si="38"/>
        <v>790.018776</v>
      </c>
      <c r="S333" s="14">
        <f>+R333+R332</f>
        <v>1580.0374599199995</v>
      </c>
      <c r="T333" s="15">
        <v>1580</v>
      </c>
      <c r="U333" s="25">
        <f t="shared" si="39"/>
        <v>-3.7459919999491831E-2</v>
      </c>
      <c r="V333" s="24">
        <v>0</v>
      </c>
      <c r="W333" s="15">
        <f>+VLOOKUP(F333,'[1]ventas (6)'!$1:$1048576,38,FALSE)</f>
        <v>16449135960</v>
      </c>
      <c r="X333" s="15"/>
      <c r="Y333" s="15"/>
      <c r="Z333" s="15"/>
      <c r="AA333" s="15"/>
      <c r="AB333" s="15"/>
      <c r="AC333" s="15"/>
      <c r="AD333" s="12"/>
      <c r="AE333" s="12"/>
    </row>
    <row r="334" spans="1:31" s="16" customFormat="1" x14ac:dyDescent="0.25">
      <c r="A334" s="12" t="s">
        <v>2236</v>
      </c>
      <c r="B334" s="1" t="s">
        <v>2237</v>
      </c>
      <c r="C334" s="13">
        <v>44431</v>
      </c>
      <c r="D334" s="1" t="s">
        <v>2238</v>
      </c>
      <c r="E334" s="1" t="s">
        <v>2239</v>
      </c>
      <c r="F334" s="1"/>
      <c r="G334" s="1" t="s">
        <v>2240</v>
      </c>
      <c r="H334" s="12" t="s">
        <v>2241</v>
      </c>
      <c r="I334" s="14">
        <v>6</v>
      </c>
      <c r="J334" s="14">
        <v>739.60979999999995</v>
      </c>
      <c r="K334" s="14">
        <f t="shared" si="36"/>
        <v>5369.5671479999992</v>
      </c>
      <c r="L334" s="17" t="s">
        <v>4051</v>
      </c>
      <c r="M334" s="17" t="s">
        <v>4051</v>
      </c>
      <c r="N334" s="17" t="s">
        <v>4051</v>
      </c>
      <c r="O334" s="17">
        <f t="shared" si="40"/>
        <v>5369.5671479999992</v>
      </c>
      <c r="P334" s="14"/>
      <c r="Q334" s="14">
        <v>7433.0341853950304</v>
      </c>
      <c r="R334" s="22">
        <f t="shared" si="38"/>
        <v>8993.9713643279865</v>
      </c>
      <c r="S334" s="14"/>
      <c r="T334" s="15"/>
      <c r="U334" s="25"/>
      <c r="V334" s="24"/>
      <c r="W334" s="15"/>
      <c r="X334" s="15"/>
      <c r="Y334" s="15"/>
      <c r="Z334" s="15"/>
      <c r="AA334" s="15"/>
      <c r="AB334" s="15"/>
      <c r="AC334" s="15"/>
      <c r="AD334" s="12"/>
      <c r="AE334" s="12"/>
    </row>
    <row r="335" spans="1:31" s="16" customFormat="1" x14ac:dyDescent="0.25">
      <c r="A335" s="12" t="s">
        <v>3710</v>
      </c>
      <c r="B335" s="1" t="s">
        <v>3711</v>
      </c>
      <c r="C335" s="13">
        <v>44431</v>
      </c>
      <c r="D335" s="1" t="s">
        <v>3712</v>
      </c>
      <c r="E335" s="1" t="s">
        <v>3713</v>
      </c>
      <c r="F335" s="1">
        <v>3533</v>
      </c>
      <c r="G335" s="1" t="s">
        <v>3714</v>
      </c>
      <c r="H335" s="12" t="s">
        <v>3715</v>
      </c>
      <c r="I335" s="14">
        <v>1</v>
      </c>
      <c r="J335" s="14">
        <v>210.30289999999999</v>
      </c>
      <c r="K335" s="14">
        <f t="shared" si="36"/>
        <v>254.46650899999997</v>
      </c>
      <c r="L335" s="17" t="s">
        <v>4051</v>
      </c>
      <c r="M335" s="17" t="s">
        <v>4051</v>
      </c>
      <c r="N335" s="17" t="s">
        <v>4051</v>
      </c>
      <c r="O335" s="17">
        <f t="shared" si="40"/>
        <v>254.46650899999997</v>
      </c>
      <c r="P335" s="14">
        <f>+O335+O334</f>
        <v>5624.033656999999</v>
      </c>
      <c r="Q335" s="14">
        <v>495.85776992479299</v>
      </c>
      <c r="R335" s="22">
        <f t="shared" si="38"/>
        <v>599.98790160899955</v>
      </c>
      <c r="S335" s="14">
        <f>+R335+R334</f>
        <v>9593.9592659369864</v>
      </c>
      <c r="T335" s="15">
        <v>9593.93</v>
      </c>
      <c r="U335" s="25">
        <f t="shared" si="39"/>
        <v>-2.9265936986121233E-2</v>
      </c>
      <c r="V335" s="24">
        <v>0</v>
      </c>
      <c r="W335" s="15">
        <f>+VLOOKUP(F335,'[1]ventas (6)'!$1:$1048576,38,FALSE)</f>
        <v>3120696913</v>
      </c>
      <c r="X335" s="15"/>
      <c r="Y335" s="15"/>
      <c r="Z335" s="15"/>
      <c r="AA335" s="15"/>
      <c r="AB335" s="15"/>
      <c r="AC335" s="15"/>
      <c r="AD335" s="12"/>
      <c r="AE335" s="12"/>
    </row>
    <row r="336" spans="1:31" s="16" customFormat="1" x14ac:dyDescent="0.25">
      <c r="A336" s="12" t="s">
        <v>560</v>
      </c>
      <c r="B336" s="1" t="s">
        <v>561</v>
      </c>
      <c r="C336" s="13">
        <v>44431</v>
      </c>
      <c r="D336" s="1" t="s">
        <v>562</v>
      </c>
      <c r="E336" s="1" t="s">
        <v>563</v>
      </c>
      <c r="F336" s="1"/>
      <c r="G336" s="1" t="s">
        <v>564</v>
      </c>
      <c r="H336" s="12" t="s">
        <v>565</v>
      </c>
      <c r="I336" s="14">
        <v>1</v>
      </c>
      <c r="J336" s="14">
        <v>785.17499999999995</v>
      </c>
      <c r="K336" s="14">
        <f t="shared" si="36"/>
        <v>950.06174999999996</v>
      </c>
      <c r="L336" s="17" t="s">
        <v>4051</v>
      </c>
      <c r="M336" s="17" t="s">
        <v>4051</v>
      </c>
      <c r="N336" s="17" t="s">
        <v>4051</v>
      </c>
      <c r="O336" s="17">
        <f t="shared" si="40"/>
        <v>950.06174999999996</v>
      </c>
      <c r="P336" s="14"/>
      <c r="Q336" s="14">
        <v>1454.5512319214899</v>
      </c>
      <c r="R336" s="22">
        <f t="shared" si="38"/>
        <v>1760.0069906250028</v>
      </c>
      <c r="S336" s="14"/>
      <c r="T336" s="15"/>
      <c r="U336" s="25"/>
      <c r="V336" s="24"/>
      <c r="W336" s="15"/>
      <c r="X336" s="15"/>
      <c r="Y336" s="15"/>
      <c r="Z336" s="15"/>
      <c r="AA336" s="15"/>
      <c r="AB336" s="15"/>
      <c r="AC336" s="15"/>
      <c r="AD336" s="12"/>
      <c r="AE336" s="12"/>
    </row>
    <row r="337" spans="1:31" s="16" customFormat="1" x14ac:dyDescent="0.25">
      <c r="A337" s="12" t="s">
        <v>3820</v>
      </c>
      <c r="B337" s="1" t="s">
        <v>3821</v>
      </c>
      <c r="C337" s="13">
        <v>44431</v>
      </c>
      <c r="D337" s="1" t="s">
        <v>3822</v>
      </c>
      <c r="E337" s="1" t="s">
        <v>3823</v>
      </c>
      <c r="F337" s="1"/>
      <c r="G337" s="1" t="s">
        <v>3824</v>
      </c>
      <c r="H337" s="12" t="s">
        <v>3825</v>
      </c>
      <c r="I337" s="14">
        <v>1</v>
      </c>
      <c r="J337" s="14">
        <v>425.48219999999998</v>
      </c>
      <c r="K337" s="14">
        <f t="shared" si="36"/>
        <v>514.83346199999994</v>
      </c>
      <c r="L337" s="17" t="s">
        <v>4051</v>
      </c>
      <c r="M337" s="17" t="s">
        <v>4051</v>
      </c>
      <c r="N337" s="17" t="s">
        <v>4051</v>
      </c>
      <c r="O337" s="17">
        <f t="shared" si="40"/>
        <v>514.83346199999994</v>
      </c>
      <c r="P337" s="14"/>
      <c r="Q337" s="14">
        <v>652.90807933884298</v>
      </c>
      <c r="R337" s="22">
        <f t="shared" si="38"/>
        <v>790.018776</v>
      </c>
      <c r="S337" s="14"/>
      <c r="T337" s="15"/>
      <c r="U337" s="25"/>
      <c r="V337" s="24"/>
      <c r="W337" s="15"/>
      <c r="X337" s="15"/>
      <c r="Y337" s="15"/>
      <c r="Z337" s="15"/>
      <c r="AA337" s="15"/>
      <c r="AB337" s="15"/>
      <c r="AC337" s="15"/>
      <c r="AD337" s="12"/>
      <c r="AE337" s="12"/>
    </row>
    <row r="338" spans="1:31" s="16" customFormat="1" x14ac:dyDescent="0.25">
      <c r="A338" s="12" t="s">
        <v>1024</v>
      </c>
      <c r="B338" s="1" t="s">
        <v>1025</v>
      </c>
      <c r="C338" s="13">
        <v>44431</v>
      </c>
      <c r="D338" s="1" t="s">
        <v>1026</v>
      </c>
      <c r="E338" s="1" t="s">
        <v>1027</v>
      </c>
      <c r="F338" s="1"/>
      <c r="G338" s="1" t="s">
        <v>1028</v>
      </c>
      <c r="H338" s="12" t="s">
        <v>1029</v>
      </c>
      <c r="I338" s="14">
        <v>1</v>
      </c>
      <c r="J338" s="14">
        <v>656.9366</v>
      </c>
      <c r="K338" s="14">
        <f t="shared" si="36"/>
        <v>794.89328599999999</v>
      </c>
      <c r="L338" s="17" t="s">
        <v>4051</v>
      </c>
      <c r="M338" s="17" t="s">
        <v>4051</v>
      </c>
      <c r="N338" s="17" t="s">
        <v>4051</v>
      </c>
      <c r="O338" s="17">
        <f t="shared" si="40"/>
        <v>794.89328599999999</v>
      </c>
      <c r="P338" s="14"/>
      <c r="Q338" s="14">
        <v>1057.0162801314</v>
      </c>
      <c r="R338" s="22">
        <f t="shared" si="38"/>
        <v>1278.989698958994</v>
      </c>
      <c r="S338" s="14"/>
      <c r="T338" s="15"/>
      <c r="U338" s="25"/>
      <c r="V338" s="24"/>
      <c r="W338" s="15"/>
      <c r="X338" s="15"/>
      <c r="Y338" s="15"/>
      <c r="Z338" s="15"/>
      <c r="AA338" s="15"/>
      <c r="AB338" s="15"/>
      <c r="AC338" s="15"/>
      <c r="AD338" s="12"/>
      <c r="AE338" s="12"/>
    </row>
    <row r="339" spans="1:31" s="16" customFormat="1" x14ac:dyDescent="0.25">
      <c r="A339" s="1" t="s">
        <v>3480</v>
      </c>
      <c r="B339" s="1" t="s">
        <v>3481</v>
      </c>
      <c r="C339" s="2">
        <v>44431</v>
      </c>
      <c r="D339" s="1" t="s">
        <v>3482</v>
      </c>
      <c r="E339" s="1" t="s">
        <v>3483</v>
      </c>
      <c r="F339" s="1"/>
      <c r="G339" s="1" t="s">
        <v>3484</v>
      </c>
      <c r="H339" s="1" t="s">
        <v>3485</v>
      </c>
      <c r="I339" s="3">
        <v>1</v>
      </c>
      <c r="J339" s="3">
        <v>40.1851239669422</v>
      </c>
      <c r="K339" s="14">
        <f t="shared" si="36"/>
        <v>48.624000000000059</v>
      </c>
      <c r="L339" s="17" t="s">
        <v>4051</v>
      </c>
      <c r="M339" s="29" t="s">
        <v>4051</v>
      </c>
      <c r="N339" s="29">
        <f>+K339*0.95</f>
        <v>46.192800000000055</v>
      </c>
      <c r="O339" s="29">
        <f>+N339-(N339*9.09/100)</f>
        <v>41.993874480000052</v>
      </c>
      <c r="P339" s="3"/>
      <c r="Q339" s="3">
        <v>66.121004826446395</v>
      </c>
      <c r="R339" s="22">
        <f t="shared" si="38"/>
        <v>80.00641584000013</v>
      </c>
      <c r="S339" s="3"/>
      <c r="T339" s="15"/>
      <c r="U339" s="25"/>
      <c r="V339" s="24"/>
      <c r="W339" s="15"/>
      <c r="X339" s="7"/>
      <c r="Y339" s="7"/>
      <c r="Z339" s="7"/>
      <c r="AA339" s="7"/>
      <c r="AB339" s="7"/>
      <c r="AC339" s="7"/>
      <c r="AD339" s="1"/>
      <c r="AE339" s="1"/>
    </row>
    <row r="340" spans="1:31" s="16" customFormat="1" x14ac:dyDescent="0.25">
      <c r="A340" s="1" t="s">
        <v>3590</v>
      </c>
      <c r="B340" s="1" t="s">
        <v>3591</v>
      </c>
      <c r="C340" s="2">
        <v>44431</v>
      </c>
      <c r="D340" s="1" t="s">
        <v>3592</v>
      </c>
      <c r="E340" s="1" t="s">
        <v>3593</v>
      </c>
      <c r="F340" s="1"/>
      <c r="G340" s="1" t="s">
        <v>3594</v>
      </c>
      <c r="H340" s="1" t="s">
        <v>3595</v>
      </c>
      <c r="I340" s="3">
        <v>1</v>
      </c>
      <c r="J340" s="3">
        <v>853.37818181818204</v>
      </c>
      <c r="K340" s="14">
        <f t="shared" si="36"/>
        <v>1032.5876000000003</v>
      </c>
      <c r="L340" s="17" t="s">
        <v>4051</v>
      </c>
      <c r="M340" s="29" t="s">
        <v>4051</v>
      </c>
      <c r="N340" s="29">
        <f>+K340*0.95</f>
        <v>980.95822000000021</v>
      </c>
      <c r="O340" s="29">
        <f>+N340-(N340*9.09/100)</f>
        <v>891.78911780200019</v>
      </c>
      <c r="P340" s="3"/>
      <c r="Q340" s="3">
        <v>1404.95063585455</v>
      </c>
      <c r="R340" s="22">
        <f t="shared" si="38"/>
        <v>1699.9902693840054</v>
      </c>
      <c r="S340" s="3"/>
      <c r="T340" s="15"/>
      <c r="U340" s="25"/>
      <c r="V340" s="24"/>
      <c r="W340" s="15"/>
      <c r="X340" s="7"/>
      <c r="Y340" s="7"/>
      <c r="Z340" s="7"/>
      <c r="AA340" s="7"/>
      <c r="AB340" s="7"/>
      <c r="AC340" s="7"/>
      <c r="AD340" s="1"/>
      <c r="AE340" s="1"/>
    </row>
    <row r="341" spans="1:31" s="16" customFormat="1" x14ac:dyDescent="0.25">
      <c r="A341" s="12" t="s">
        <v>3790</v>
      </c>
      <c r="B341" s="12" t="s">
        <v>3791</v>
      </c>
      <c r="C341" s="13">
        <v>44431</v>
      </c>
      <c r="D341" s="12" t="s">
        <v>3792</v>
      </c>
      <c r="E341" s="12" t="s">
        <v>3793</v>
      </c>
      <c r="F341" s="12">
        <v>3534</v>
      </c>
      <c r="G341" s="12" t="s">
        <v>3794</v>
      </c>
      <c r="H341" s="12" t="s">
        <v>3795</v>
      </c>
      <c r="I341" s="14">
        <v>1</v>
      </c>
      <c r="J341" s="14">
        <v>661.15700000000004</v>
      </c>
      <c r="K341" s="14">
        <f t="shared" si="36"/>
        <v>799.99997000000008</v>
      </c>
      <c r="L341" s="17" t="s">
        <v>4051</v>
      </c>
      <c r="M341" s="17" t="s">
        <v>4051</v>
      </c>
      <c r="N341" s="17" t="s">
        <v>4051</v>
      </c>
      <c r="O341" s="17">
        <f>+K341</f>
        <v>799.99997000000008</v>
      </c>
      <c r="P341" s="14">
        <f>+O341+O340+O339+O338+O337+O336</f>
        <v>3993.5714602820003</v>
      </c>
      <c r="Q341" s="14">
        <v>2561.9660660999998</v>
      </c>
      <c r="R341" s="22">
        <f t="shared" si="38"/>
        <v>3099.9789399809997</v>
      </c>
      <c r="S341" s="14">
        <f>+R341+R340+R339+R338+R337+R336</f>
        <v>8708.9910907890007</v>
      </c>
      <c r="T341" s="15">
        <v>8708.9699999999993</v>
      </c>
      <c r="U341" s="25">
        <f t="shared" si="39"/>
        <v>-2.1090789001391386E-2</v>
      </c>
      <c r="V341" s="24">
        <v>0</v>
      </c>
      <c r="W341" s="15">
        <f>+VLOOKUP(F341,'[1]ventas (6)'!$1:$1048576,38,FALSE)</f>
        <v>3120940653</v>
      </c>
      <c r="X341" s="15"/>
      <c r="Y341" s="15"/>
      <c r="Z341" s="15"/>
      <c r="AA341" s="15"/>
      <c r="AB341" s="15"/>
      <c r="AC341" s="15"/>
      <c r="AD341" s="12"/>
      <c r="AE341" s="12"/>
    </row>
    <row r="342" spans="1:31" s="16" customFormat="1" x14ac:dyDescent="0.25">
      <c r="A342" s="1" t="s">
        <v>292</v>
      </c>
      <c r="B342" s="1" t="s">
        <v>293</v>
      </c>
      <c r="C342" s="2">
        <v>44431</v>
      </c>
      <c r="D342" s="1" t="s">
        <v>294</v>
      </c>
      <c r="E342" s="1" t="s">
        <v>295</v>
      </c>
      <c r="F342" s="1"/>
      <c r="G342" s="1" t="s">
        <v>296</v>
      </c>
      <c r="H342" s="1" t="s">
        <v>297</v>
      </c>
      <c r="I342" s="3">
        <v>-1</v>
      </c>
      <c r="J342" s="3">
        <v>2479.2644628099201</v>
      </c>
      <c r="K342" s="14">
        <v>0</v>
      </c>
      <c r="L342" s="17" t="s">
        <v>4051</v>
      </c>
      <c r="M342" s="29" t="s">
        <v>4051</v>
      </c>
      <c r="N342" s="29" t="str">
        <f>+M342</f>
        <v>-</v>
      </c>
      <c r="O342" s="29" t="str">
        <f>+N342</f>
        <v>-</v>
      </c>
      <c r="P342" s="3"/>
      <c r="Q342" s="3">
        <v>-2479.2644628099201</v>
      </c>
      <c r="R342" s="22">
        <f t="shared" si="38"/>
        <v>-2999.9100000000035</v>
      </c>
      <c r="S342" s="3"/>
      <c r="T342" s="15"/>
      <c r="U342" s="25"/>
      <c r="V342" s="24"/>
      <c r="W342" s="15"/>
      <c r="X342" s="7"/>
      <c r="Y342" s="7"/>
      <c r="Z342" s="7"/>
      <c r="AA342" s="7"/>
      <c r="AB342" s="7"/>
      <c r="AC342" s="7"/>
      <c r="AD342" s="1" t="s">
        <v>298</v>
      </c>
      <c r="AE342" s="1" t="s">
        <v>299</v>
      </c>
    </row>
    <row r="343" spans="1:31" s="16" customFormat="1" x14ac:dyDescent="0.25">
      <c r="A343" s="12" t="s">
        <v>1994</v>
      </c>
      <c r="B343" s="1" t="s">
        <v>1995</v>
      </c>
      <c r="C343" s="13">
        <v>44431</v>
      </c>
      <c r="D343" s="1" t="s">
        <v>1996</v>
      </c>
      <c r="E343" s="1" t="s">
        <v>1997</v>
      </c>
      <c r="F343" s="1">
        <v>3535</v>
      </c>
      <c r="G343" s="1" t="s">
        <v>1998</v>
      </c>
      <c r="H343" s="12" t="s">
        <v>1999</v>
      </c>
      <c r="I343" s="14">
        <v>6</v>
      </c>
      <c r="J343" s="14">
        <v>271.13819999999998</v>
      </c>
      <c r="K343" s="14">
        <f t="shared" ref="K343:K372" si="41">+J343*1.21*I343</f>
        <v>1968.4633319999998</v>
      </c>
      <c r="L343" s="17" t="s">
        <v>4051</v>
      </c>
      <c r="M343" s="17" t="s">
        <v>4051</v>
      </c>
      <c r="N343" s="17" t="s">
        <v>4051</v>
      </c>
      <c r="O343" s="17">
        <f t="shared" ref="O343:O350" si="42">+K343</f>
        <v>1968.4633319999998</v>
      </c>
      <c r="P343" s="14">
        <f>+O343</f>
        <v>1968.4633319999998</v>
      </c>
      <c r="Q343" s="14">
        <v>2479.2636359057901</v>
      </c>
      <c r="R343" s="22">
        <f t="shared" si="38"/>
        <v>2999.908999446006</v>
      </c>
      <c r="S343" s="14">
        <f>+R343+R342</f>
        <v>-1.0005539975281863E-3</v>
      </c>
      <c r="T343" s="15">
        <v>0</v>
      </c>
      <c r="U343" s="25">
        <f t="shared" si="39"/>
        <v>1.0005539975281863E-3</v>
      </c>
      <c r="V343" s="24">
        <v>0</v>
      </c>
      <c r="W343" s="15" t="s">
        <v>4051</v>
      </c>
      <c r="X343" s="15"/>
      <c r="Y343" s="15"/>
      <c r="Z343" s="15"/>
      <c r="AA343" s="15"/>
      <c r="AB343" s="15"/>
      <c r="AC343" s="15"/>
      <c r="AD343" s="12" t="s">
        <v>2000</v>
      </c>
      <c r="AE343" s="12" t="s">
        <v>2001</v>
      </c>
    </row>
    <row r="344" spans="1:31" x14ac:dyDescent="0.25">
      <c r="A344" s="12" t="s">
        <v>630</v>
      </c>
      <c r="B344" s="1" t="s">
        <v>631</v>
      </c>
      <c r="C344" s="13">
        <v>44431</v>
      </c>
      <c r="D344" s="1" t="s">
        <v>632</v>
      </c>
      <c r="E344" s="1" t="s">
        <v>633</v>
      </c>
      <c r="F344" s="1"/>
      <c r="G344" s="1" t="s">
        <v>634</v>
      </c>
      <c r="H344" s="12" t="s">
        <v>635</v>
      </c>
      <c r="I344" s="14">
        <v>1</v>
      </c>
      <c r="J344" s="14">
        <v>285.6909</v>
      </c>
      <c r="K344" s="14">
        <f t="shared" si="41"/>
        <v>345.68598900000001</v>
      </c>
      <c r="L344" s="17" t="s">
        <v>4051</v>
      </c>
      <c r="M344" s="17" t="s">
        <v>4051</v>
      </c>
      <c r="N344" s="17" t="s">
        <v>4051</v>
      </c>
      <c r="O344" s="17">
        <f t="shared" si="42"/>
        <v>345.68598900000001</v>
      </c>
      <c r="P344" s="14"/>
      <c r="Q344" s="14">
        <v>584.28936636694198</v>
      </c>
      <c r="R344" s="22">
        <f t="shared" si="38"/>
        <v>706.99013330399976</v>
      </c>
      <c r="S344" s="14"/>
      <c r="T344" s="15"/>
      <c r="U344" s="25"/>
      <c r="V344" s="24"/>
      <c r="W344" s="15"/>
      <c r="X344" s="15"/>
      <c r="Y344" s="15"/>
      <c r="Z344" s="15"/>
      <c r="AA344" s="15"/>
      <c r="AB344" s="15"/>
      <c r="AC344" s="15"/>
      <c r="AD344" s="12"/>
      <c r="AE344" s="12"/>
    </row>
    <row r="345" spans="1:31" x14ac:dyDescent="0.25">
      <c r="A345" s="12" t="s">
        <v>1006</v>
      </c>
      <c r="B345" s="1" t="s">
        <v>1007</v>
      </c>
      <c r="C345" s="13">
        <v>44431</v>
      </c>
      <c r="D345" s="1" t="s">
        <v>1008</v>
      </c>
      <c r="E345" s="1" t="s">
        <v>1009</v>
      </c>
      <c r="F345" s="1"/>
      <c r="G345" s="1" t="s">
        <v>1010</v>
      </c>
      <c r="H345" s="12" t="s">
        <v>1011</v>
      </c>
      <c r="I345" s="14">
        <v>2</v>
      </c>
      <c r="J345" s="14">
        <v>314.07</v>
      </c>
      <c r="K345" s="14">
        <f t="shared" si="41"/>
        <v>760.04939999999999</v>
      </c>
      <c r="L345" s="17" t="s">
        <v>4051</v>
      </c>
      <c r="M345" s="17" t="s">
        <v>4051</v>
      </c>
      <c r="N345" s="17" t="s">
        <v>4051</v>
      </c>
      <c r="O345" s="17">
        <f t="shared" si="42"/>
        <v>760.04939999999999</v>
      </c>
      <c r="P345" s="14"/>
      <c r="Q345" s="14">
        <v>1256.1920603999999</v>
      </c>
      <c r="R345" s="22">
        <f t="shared" si="38"/>
        <v>1519.9923930839998</v>
      </c>
      <c r="S345" s="14"/>
      <c r="T345" s="15"/>
      <c r="U345" s="25"/>
      <c r="V345" s="24"/>
      <c r="W345" s="15"/>
      <c r="X345" s="15"/>
      <c r="Y345" s="15"/>
      <c r="Z345" s="15"/>
      <c r="AA345" s="15"/>
      <c r="AB345" s="15"/>
      <c r="AC345" s="15"/>
      <c r="AD345" s="12"/>
      <c r="AE345" s="12"/>
    </row>
    <row r="346" spans="1:31" x14ac:dyDescent="0.25">
      <c r="A346" s="12" t="s">
        <v>1684</v>
      </c>
      <c r="B346" s="1" t="s">
        <v>1685</v>
      </c>
      <c r="C346" s="13">
        <v>44431</v>
      </c>
      <c r="D346" s="1" t="s">
        <v>1686</v>
      </c>
      <c r="E346" s="1" t="s">
        <v>1687</v>
      </c>
      <c r="F346" s="1"/>
      <c r="G346" s="1" t="s">
        <v>1688</v>
      </c>
      <c r="H346" s="12" t="s">
        <v>1689</v>
      </c>
      <c r="I346" s="14">
        <v>1</v>
      </c>
      <c r="J346" s="14">
        <v>427.29539999999997</v>
      </c>
      <c r="K346" s="14">
        <f t="shared" si="41"/>
        <v>517.02743399999997</v>
      </c>
      <c r="L346" s="17" t="s">
        <v>4051</v>
      </c>
      <c r="M346" s="17" t="s">
        <v>4051</v>
      </c>
      <c r="N346" s="17" t="s">
        <v>4051</v>
      </c>
      <c r="O346" s="17">
        <f t="shared" si="42"/>
        <v>517.02743399999997</v>
      </c>
      <c r="P346" s="14"/>
      <c r="Q346" s="14">
        <v>714.86952232066096</v>
      </c>
      <c r="R346" s="22">
        <f t="shared" si="38"/>
        <v>864.99212200799968</v>
      </c>
      <c r="S346" s="14"/>
      <c r="T346" s="15"/>
      <c r="U346" s="25"/>
      <c r="V346" s="24"/>
      <c r="W346" s="15"/>
      <c r="X346" s="15"/>
      <c r="Y346" s="15"/>
      <c r="Z346" s="15"/>
      <c r="AA346" s="15"/>
      <c r="AB346" s="15"/>
      <c r="AC346" s="15"/>
      <c r="AD346" s="12"/>
      <c r="AE346" s="12"/>
    </row>
    <row r="347" spans="1:31" x14ac:dyDescent="0.25">
      <c r="A347" s="12" t="s">
        <v>1708</v>
      </c>
      <c r="B347" s="1" t="s">
        <v>1709</v>
      </c>
      <c r="C347" s="13">
        <v>44431</v>
      </c>
      <c r="D347" s="1" t="s">
        <v>1710</v>
      </c>
      <c r="E347" s="1" t="s">
        <v>1711</v>
      </c>
      <c r="F347" s="1"/>
      <c r="G347" s="1" t="s">
        <v>1712</v>
      </c>
      <c r="H347" s="12" t="s">
        <v>1713</v>
      </c>
      <c r="I347" s="14">
        <v>1</v>
      </c>
      <c r="J347" s="14">
        <v>427.29539999999997</v>
      </c>
      <c r="K347" s="14">
        <f t="shared" si="41"/>
        <v>517.02743399999997</v>
      </c>
      <c r="L347" s="17" t="s">
        <v>4051</v>
      </c>
      <c r="M347" s="17" t="s">
        <v>4051</v>
      </c>
      <c r="N347" s="17" t="s">
        <v>4051</v>
      </c>
      <c r="O347" s="17">
        <f t="shared" si="42"/>
        <v>517.02743399999997</v>
      </c>
      <c r="P347" s="14"/>
      <c r="Q347" s="14">
        <v>714.86952232066096</v>
      </c>
      <c r="R347" s="22">
        <f t="shared" si="38"/>
        <v>864.99212200799968</v>
      </c>
      <c r="S347" s="14"/>
      <c r="T347" s="15"/>
      <c r="U347" s="25"/>
      <c r="V347" s="24"/>
      <c r="W347" s="15"/>
      <c r="X347" s="15"/>
      <c r="Y347" s="15"/>
      <c r="Z347" s="15"/>
      <c r="AA347" s="15"/>
      <c r="AB347" s="15"/>
      <c r="AC347" s="15"/>
      <c r="AD347" s="12"/>
      <c r="AE347" s="12"/>
    </row>
    <row r="348" spans="1:31" x14ac:dyDescent="0.25">
      <c r="A348" s="12" t="s">
        <v>1720</v>
      </c>
      <c r="B348" s="1" t="s">
        <v>1721</v>
      </c>
      <c r="C348" s="13">
        <v>44431</v>
      </c>
      <c r="D348" s="1" t="s">
        <v>1722</v>
      </c>
      <c r="E348" s="1" t="s">
        <v>1723</v>
      </c>
      <c r="F348" s="1"/>
      <c r="G348" s="1" t="s">
        <v>1724</v>
      </c>
      <c r="H348" s="12" t="s">
        <v>1725</v>
      </c>
      <c r="I348" s="14">
        <v>1</v>
      </c>
      <c r="J348" s="14">
        <v>427.29539999999997</v>
      </c>
      <c r="K348" s="14">
        <f t="shared" si="41"/>
        <v>517.02743399999997</v>
      </c>
      <c r="L348" s="17" t="s">
        <v>4051</v>
      </c>
      <c r="M348" s="17" t="s">
        <v>4051</v>
      </c>
      <c r="N348" s="17" t="s">
        <v>4051</v>
      </c>
      <c r="O348" s="17">
        <f t="shared" si="42"/>
        <v>517.02743399999997</v>
      </c>
      <c r="P348" s="14"/>
      <c r="Q348" s="14">
        <v>714.86952232066096</v>
      </c>
      <c r="R348" s="22">
        <f t="shared" si="38"/>
        <v>864.99212200799968</v>
      </c>
      <c r="S348" s="14"/>
      <c r="T348" s="15"/>
      <c r="U348" s="25"/>
      <c r="V348" s="24"/>
      <c r="W348" s="15"/>
      <c r="X348" s="15"/>
      <c r="Y348" s="15"/>
      <c r="Z348" s="15"/>
      <c r="AA348" s="15"/>
      <c r="AB348" s="15"/>
      <c r="AC348" s="15"/>
      <c r="AD348" s="12"/>
      <c r="AE348" s="12"/>
    </row>
    <row r="349" spans="1:31" x14ac:dyDescent="0.25">
      <c r="A349" s="12" t="s">
        <v>1744</v>
      </c>
      <c r="B349" s="1" t="s">
        <v>1745</v>
      </c>
      <c r="C349" s="13">
        <v>44431</v>
      </c>
      <c r="D349" s="1" t="s">
        <v>1746</v>
      </c>
      <c r="E349" s="1" t="s">
        <v>1747</v>
      </c>
      <c r="F349" s="1"/>
      <c r="G349" s="1" t="s">
        <v>1748</v>
      </c>
      <c r="H349" s="12" t="s">
        <v>1749</v>
      </c>
      <c r="I349" s="14">
        <v>1</v>
      </c>
      <c r="J349" s="14">
        <v>427.29539999999997</v>
      </c>
      <c r="K349" s="14">
        <f t="shared" si="41"/>
        <v>517.02743399999997</v>
      </c>
      <c r="L349" s="17" t="s">
        <v>4051</v>
      </c>
      <c r="M349" s="17" t="s">
        <v>4051</v>
      </c>
      <c r="N349" s="17" t="s">
        <v>4051</v>
      </c>
      <c r="O349" s="17">
        <f t="shared" si="42"/>
        <v>517.02743399999997</v>
      </c>
      <c r="P349" s="14"/>
      <c r="Q349" s="14">
        <v>714.86952232066096</v>
      </c>
      <c r="R349" s="22">
        <f t="shared" si="38"/>
        <v>864.99212200799968</v>
      </c>
      <c r="S349" s="14"/>
      <c r="T349" s="15"/>
      <c r="U349" s="25"/>
      <c r="V349" s="24"/>
      <c r="W349" s="15"/>
      <c r="X349" s="15"/>
      <c r="Y349" s="15"/>
      <c r="Z349" s="15"/>
      <c r="AA349" s="15"/>
      <c r="AB349" s="15"/>
      <c r="AC349" s="15"/>
      <c r="AD349" s="12"/>
      <c r="AE349" s="12"/>
    </row>
    <row r="350" spans="1:31" x14ac:dyDescent="0.25">
      <c r="A350" s="12" t="s">
        <v>3268</v>
      </c>
      <c r="B350" s="1" t="s">
        <v>3269</v>
      </c>
      <c r="C350" s="13">
        <v>44431</v>
      </c>
      <c r="D350" s="1" t="s">
        <v>3270</v>
      </c>
      <c r="E350" s="1" t="s">
        <v>3271</v>
      </c>
      <c r="F350" s="1"/>
      <c r="G350" s="1" t="s">
        <v>3272</v>
      </c>
      <c r="H350" s="12" t="s">
        <v>3273</v>
      </c>
      <c r="I350" s="14">
        <v>1</v>
      </c>
      <c r="J350" s="14">
        <v>314.07</v>
      </c>
      <c r="K350" s="14">
        <f t="shared" si="41"/>
        <v>380.0247</v>
      </c>
      <c r="L350" s="17" t="s">
        <v>4051</v>
      </c>
      <c r="M350" s="17" t="s">
        <v>4051</v>
      </c>
      <c r="N350" s="17" t="s">
        <v>4051</v>
      </c>
      <c r="O350" s="17">
        <f t="shared" si="42"/>
        <v>380.0247</v>
      </c>
      <c r="P350" s="14"/>
      <c r="Q350" s="14">
        <v>628.08974880000005</v>
      </c>
      <c r="R350" s="22">
        <f t="shared" si="38"/>
        <v>759.98859604800009</v>
      </c>
      <c r="S350" s="14"/>
      <c r="T350" s="15"/>
      <c r="U350" s="25"/>
      <c r="V350" s="24"/>
      <c r="W350" s="15"/>
      <c r="X350" s="15"/>
      <c r="Y350" s="15"/>
      <c r="Z350" s="15"/>
      <c r="AA350" s="15"/>
      <c r="AB350" s="15"/>
      <c r="AC350" s="15"/>
      <c r="AD350" s="12"/>
      <c r="AE350" s="12"/>
    </row>
    <row r="351" spans="1:31" x14ac:dyDescent="0.25">
      <c r="A351" s="1" t="s">
        <v>3486</v>
      </c>
      <c r="B351" s="1" t="s">
        <v>3487</v>
      </c>
      <c r="C351" s="2">
        <v>44431</v>
      </c>
      <c r="D351" s="1" t="s">
        <v>3488</v>
      </c>
      <c r="E351" s="1" t="s">
        <v>3489</v>
      </c>
      <c r="F351" s="1">
        <v>3536</v>
      </c>
      <c r="G351" s="1" t="s">
        <v>3490</v>
      </c>
      <c r="H351" s="1" t="s">
        <v>3491</v>
      </c>
      <c r="I351" s="3">
        <v>1</v>
      </c>
      <c r="J351" s="3">
        <v>40.1851239669422</v>
      </c>
      <c r="K351" s="14">
        <f t="shared" si="41"/>
        <v>48.624000000000059</v>
      </c>
      <c r="L351" s="17" t="s">
        <v>4051</v>
      </c>
      <c r="M351" s="29" t="s">
        <v>4051</v>
      </c>
      <c r="N351" s="29">
        <f>+K351*0.95</f>
        <v>46.192800000000055</v>
      </c>
      <c r="O351" s="29">
        <f>+N351-(N351*9.09/100)</f>
        <v>41.993874480000052</v>
      </c>
      <c r="P351" s="3">
        <f>+SUM(O344:O351)</f>
        <v>3595.8636994800004</v>
      </c>
      <c r="Q351" s="3">
        <v>66.121004826446395</v>
      </c>
      <c r="R351" s="22">
        <f t="shared" si="38"/>
        <v>80.00641584000013</v>
      </c>
      <c r="S351" s="3">
        <f>+SUM(R344:R351)</f>
        <v>6526.9460263079982</v>
      </c>
      <c r="T351" s="15">
        <v>6526.95</v>
      </c>
      <c r="U351" s="25">
        <f t="shared" si="39"/>
        <v>3.9736920016366639E-3</v>
      </c>
      <c r="V351" s="24">
        <v>0</v>
      </c>
      <c r="W351" s="15">
        <f>+VLOOKUP(F351,'[1]ventas (6)'!$1:$1048576,38,FALSE)</f>
        <v>3123539963</v>
      </c>
      <c r="X351" s="7"/>
      <c r="Y351" s="7"/>
      <c r="Z351" s="7"/>
      <c r="AA351" s="7"/>
      <c r="AB351" s="7"/>
      <c r="AC351" s="7"/>
      <c r="AD351" s="1"/>
      <c r="AE351" s="1"/>
    </row>
    <row r="352" spans="1:31" x14ac:dyDescent="0.25">
      <c r="A352" s="12" t="s">
        <v>668</v>
      </c>
      <c r="B352" s="1" t="s">
        <v>669</v>
      </c>
      <c r="C352" s="13">
        <v>44431</v>
      </c>
      <c r="D352" s="1" t="s">
        <v>670</v>
      </c>
      <c r="E352" s="1" t="s">
        <v>671</v>
      </c>
      <c r="F352" s="1"/>
      <c r="G352" s="1" t="s">
        <v>672</v>
      </c>
      <c r="H352" s="12" t="s">
        <v>673</v>
      </c>
      <c r="I352" s="14">
        <v>1</v>
      </c>
      <c r="J352" s="14">
        <v>292.40199999999999</v>
      </c>
      <c r="K352" s="14">
        <f t="shared" si="41"/>
        <v>353.80641999999995</v>
      </c>
      <c r="L352" s="17" t="s">
        <v>4051</v>
      </c>
      <c r="M352" s="17" t="s">
        <v>4051</v>
      </c>
      <c r="N352" s="17" t="s">
        <v>4051</v>
      </c>
      <c r="O352" s="17">
        <f>+K352</f>
        <v>353.80641999999995</v>
      </c>
      <c r="P352" s="14"/>
      <c r="Q352" s="14">
        <v>545.44451577024802</v>
      </c>
      <c r="R352" s="22">
        <f t="shared" si="38"/>
        <v>659.9878640820001</v>
      </c>
      <c r="S352" s="14"/>
      <c r="T352" s="15"/>
      <c r="U352" s="25"/>
      <c r="V352" s="24"/>
      <c r="W352" s="15"/>
      <c r="X352" s="15"/>
      <c r="Y352" s="15"/>
      <c r="Z352" s="15"/>
      <c r="AA352" s="15"/>
      <c r="AB352" s="15"/>
      <c r="AC352" s="15"/>
      <c r="AD352" s="12"/>
      <c r="AE352" s="12"/>
    </row>
    <row r="353" spans="1:31" s="16" customFormat="1" x14ac:dyDescent="0.25">
      <c r="A353" s="12" t="s">
        <v>1250</v>
      </c>
      <c r="B353" s="1" t="s">
        <v>1251</v>
      </c>
      <c r="C353" s="13">
        <v>44431</v>
      </c>
      <c r="D353" s="1" t="s">
        <v>1252</v>
      </c>
      <c r="E353" s="1" t="s">
        <v>1253</v>
      </c>
      <c r="F353" s="1"/>
      <c r="G353" s="1" t="s">
        <v>1254</v>
      </c>
      <c r="H353" s="12" t="s">
        <v>1255</v>
      </c>
      <c r="I353" s="14">
        <v>1</v>
      </c>
      <c r="J353" s="14">
        <v>237.86359999999999</v>
      </c>
      <c r="K353" s="14">
        <f t="shared" si="41"/>
        <v>287.814956</v>
      </c>
      <c r="L353" s="17" t="s">
        <v>4051</v>
      </c>
      <c r="M353" s="29">
        <f t="shared" ref="M353:M358" si="43">+K353*0.85</f>
        <v>244.64271259999998</v>
      </c>
      <c r="N353" s="29">
        <f t="shared" ref="N353:N358" si="44">+M353*0.95</f>
        <v>232.41057696999997</v>
      </c>
      <c r="O353" s="29">
        <f t="shared" ref="O353:O358" si="45">+N353-(N353*9.09/100)</f>
        <v>211.28445552342697</v>
      </c>
      <c r="P353" s="14"/>
      <c r="Q353" s="14">
        <v>651.22694860661102</v>
      </c>
      <c r="R353" s="22">
        <f t="shared" si="38"/>
        <v>787.98460781399933</v>
      </c>
      <c r="S353" s="14"/>
      <c r="T353" s="15"/>
      <c r="U353" s="25"/>
      <c r="V353" s="24"/>
      <c r="W353" s="15"/>
      <c r="X353" s="15"/>
      <c r="Y353" s="15"/>
      <c r="Z353" s="15"/>
      <c r="AA353" s="15"/>
      <c r="AB353" s="15"/>
      <c r="AC353" s="15"/>
      <c r="AD353" s="12"/>
      <c r="AE353" s="12"/>
    </row>
    <row r="354" spans="1:31" x14ac:dyDescent="0.25">
      <c r="A354" s="12" t="s">
        <v>1256</v>
      </c>
      <c r="B354" s="1" t="s">
        <v>1257</v>
      </c>
      <c r="C354" s="13">
        <v>44431</v>
      </c>
      <c r="D354" s="1" t="s">
        <v>1258</v>
      </c>
      <c r="E354" s="1" t="s">
        <v>1259</v>
      </c>
      <c r="F354" s="1"/>
      <c r="G354" s="1" t="s">
        <v>1260</v>
      </c>
      <c r="H354" s="12" t="s">
        <v>1261</v>
      </c>
      <c r="I354" s="14">
        <v>1</v>
      </c>
      <c r="J354" s="14">
        <v>237.86359999999999</v>
      </c>
      <c r="K354" s="14">
        <f t="shared" si="41"/>
        <v>287.814956</v>
      </c>
      <c r="L354" s="17" t="s">
        <v>4051</v>
      </c>
      <c r="M354" s="29">
        <f t="shared" si="43"/>
        <v>244.64271259999998</v>
      </c>
      <c r="N354" s="29">
        <f t="shared" si="44"/>
        <v>232.41057696999997</v>
      </c>
      <c r="O354" s="29">
        <f t="shared" si="45"/>
        <v>211.28445552342697</v>
      </c>
      <c r="P354" s="14"/>
      <c r="Q354" s="14">
        <v>651.22694860661102</v>
      </c>
      <c r="R354" s="22">
        <f t="shared" si="38"/>
        <v>787.98460781399933</v>
      </c>
      <c r="S354" s="14"/>
      <c r="T354" s="15"/>
      <c r="U354" s="25"/>
      <c r="V354" s="24"/>
      <c r="W354" s="15"/>
      <c r="X354" s="15"/>
      <c r="Y354" s="15"/>
      <c r="Z354" s="15"/>
      <c r="AA354" s="15"/>
      <c r="AB354" s="15"/>
      <c r="AC354" s="15"/>
      <c r="AD354" s="12"/>
      <c r="AE354" s="12"/>
    </row>
    <row r="355" spans="1:31" x14ac:dyDescent="0.25">
      <c r="A355" s="12" t="s">
        <v>1270</v>
      </c>
      <c r="B355" s="1" t="s">
        <v>1271</v>
      </c>
      <c r="C355" s="13">
        <v>44431</v>
      </c>
      <c r="D355" s="1" t="s">
        <v>1272</v>
      </c>
      <c r="E355" s="1" t="s">
        <v>1273</v>
      </c>
      <c r="F355" s="1"/>
      <c r="G355" s="1" t="s">
        <v>1274</v>
      </c>
      <c r="H355" s="12" t="s">
        <v>1275</v>
      </c>
      <c r="I355" s="14">
        <v>1</v>
      </c>
      <c r="J355" s="14">
        <v>237.86359999999999</v>
      </c>
      <c r="K355" s="14">
        <f t="shared" si="41"/>
        <v>287.814956</v>
      </c>
      <c r="L355" s="17" t="s">
        <v>4051</v>
      </c>
      <c r="M355" s="29">
        <f t="shared" si="43"/>
        <v>244.64271259999998</v>
      </c>
      <c r="N355" s="29">
        <f t="shared" si="44"/>
        <v>232.41057696999997</v>
      </c>
      <c r="O355" s="29">
        <f t="shared" si="45"/>
        <v>211.28445552342697</v>
      </c>
      <c r="P355" s="14"/>
      <c r="Q355" s="14">
        <v>651.22694860661102</v>
      </c>
      <c r="R355" s="22">
        <f t="shared" si="38"/>
        <v>787.98460781399933</v>
      </c>
      <c r="S355" s="14"/>
      <c r="T355" s="15"/>
      <c r="U355" s="25"/>
      <c r="V355" s="24"/>
      <c r="W355" s="15"/>
      <c r="X355" s="15"/>
      <c r="Y355" s="15"/>
      <c r="Z355" s="15"/>
      <c r="AA355" s="15"/>
      <c r="AB355" s="15"/>
      <c r="AC355" s="15"/>
      <c r="AD355" s="12"/>
      <c r="AE355" s="12"/>
    </row>
    <row r="356" spans="1:31" x14ac:dyDescent="0.25">
      <c r="A356" s="12" t="s">
        <v>1326</v>
      </c>
      <c r="B356" s="1" t="s">
        <v>1327</v>
      </c>
      <c r="C356" s="13">
        <v>44431</v>
      </c>
      <c r="D356" s="1" t="s">
        <v>1328</v>
      </c>
      <c r="E356" s="1" t="s">
        <v>1329</v>
      </c>
      <c r="F356" s="1"/>
      <c r="G356" s="1" t="s">
        <v>1330</v>
      </c>
      <c r="H356" s="12" t="s">
        <v>1331</v>
      </c>
      <c r="I356" s="14">
        <v>1</v>
      </c>
      <c r="J356" s="14">
        <v>237.86359999999999</v>
      </c>
      <c r="K356" s="14">
        <f t="shared" si="41"/>
        <v>287.814956</v>
      </c>
      <c r="L356" s="17" t="s">
        <v>4051</v>
      </c>
      <c r="M356" s="29">
        <f t="shared" si="43"/>
        <v>244.64271259999998</v>
      </c>
      <c r="N356" s="29">
        <f t="shared" si="44"/>
        <v>232.41057696999997</v>
      </c>
      <c r="O356" s="29">
        <f t="shared" si="45"/>
        <v>211.28445552342697</v>
      </c>
      <c r="P356" s="14"/>
      <c r="Q356" s="14">
        <v>651.22694860661102</v>
      </c>
      <c r="R356" s="22">
        <f t="shared" si="38"/>
        <v>787.98460781399933</v>
      </c>
      <c r="S356" s="14"/>
      <c r="T356" s="15"/>
      <c r="U356" s="25"/>
      <c r="V356" s="24"/>
      <c r="W356" s="15"/>
      <c r="X356" s="15"/>
      <c r="Y356" s="15"/>
      <c r="Z356" s="15"/>
      <c r="AA356" s="15"/>
      <c r="AB356" s="15"/>
      <c r="AC356" s="15"/>
      <c r="AD356" s="12"/>
      <c r="AE356" s="12"/>
    </row>
    <row r="357" spans="1:31" x14ac:dyDescent="0.25">
      <c r="A357" s="12" t="s">
        <v>1474</v>
      </c>
      <c r="B357" s="1" t="s">
        <v>1475</v>
      </c>
      <c r="C357" s="13">
        <v>44431</v>
      </c>
      <c r="D357" s="1" t="s">
        <v>1476</v>
      </c>
      <c r="E357" s="1" t="s">
        <v>1477</v>
      </c>
      <c r="F357" s="1"/>
      <c r="G357" s="1" t="s">
        <v>1478</v>
      </c>
      <c r="H357" s="12" t="s">
        <v>1479</v>
      </c>
      <c r="I357" s="14">
        <v>1</v>
      </c>
      <c r="J357" s="14">
        <v>237.86359999999999</v>
      </c>
      <c r="K357" s="14">
        <f t="shared" si="41"/>
        <v>287.814956</v>
      </c>
      <c r="L357" s="17" t="s">
        <v>4051</v>
      </c>
      <c r="M357" s="29">
        <f t="shared" si="43"/>
        <v>244.64271259999998</v>
      </c>
      <c r="N357" s="29">
        <f t="shared" si="44"/>
        <v>232.41057696999997</v>
      </c>
      <c r="O357" s="29">
        <f t="shared" si="45"/>
        <v>211.28445552342697</v>
      </c>
      <c r="P357" s="14"/>
      <c r="Q357" s="14">
        <v>651.22694860661102</v>
      </c>
      <c r="R357" s="22">
        <f t="shared" si="38"/>
        <v>787.98460781399933</v>
      </c>
      <c r="S357" s="14"/>
      <c r="T357" s="15"/>
      <c r="U357" s="25"/>
      <c r="V357" s="24"/>
      <c r="W357" s="15"/>
      <c r="X357" s="15"/>
      <c r="Y357" s="15"/>
      <c r="Z357" s="15"/>
      <c r="AA357" s="15"/>
      <c r="AB357" s="15"/>
      <c r="AC357" s="15"/>
      <c r="AD357" s="12"/>
      <c r="AE357" s="12"/>
    </row>
    <row r="358" spans="1:31" x14ac:dyDescent="0.25">
      <c r="A358" s="12" t="s">
        <v>1494</v>
      </c>
      <c r="B358" s="1" t="s">
        <v>1495</v>
      </c>
      <c r="C358" s="13">
        <v>44431</v>
      </c>
      <c r="D358" s="1" t="s">
        <v>1496</v>
      </c>
      <c r="E358" s="1" t="s">
        <v>1497</v>
      </c>
      <c r="F358" s="1">
        <v>3537</v>
      </c>
      <c r="G358" s="1" t="s">
        <v>1498</v>
      </c>
      <c r="H358" s="12" t="s">
        <v>1499</v>
      </c>
      <c r="I358" s="14">
        <v>1</v>
      </c>
      <c r="J358" s="14">
        <v>180.05439999999999</v>
      </c>
      <c r="K358" s="14">
        <f t="shared" si="41"/>
        <v>217.86582399999998</v>
      </c>
      <c r="L358" s="17" t="s">
        <v>4051</v>
      </c>
      <c r="M358" s="29">
        <f t="shared" si="43"/>
        <v>185.18595039999997</v>
      </c>
      <c r="N358" s="29">
        <f t="shared" si="44"/>
        <v>175.92665287999995</v>
      </c>
      <c r="O358" s="29">
        <f t="shared" si="45"/>
        <v>159.93492013320795</v>
      </c>
      <c r="P358" s="14">
        <f>+O358+O357+O356+O355+O354+O353+O352</f>
        <v>1570.1636177503426</v>
      </c>
      <c r="Q358" s="14">
        <v>651.22694860661102</v>
      </c>
      <c r="R358" s="22">
        <f t="shared" si="38"/>
        <v>787.98460781399933</v>
      </c>
      <c r="S358" s="14">
        <f>+R358+R357+R356+R355+R354+R353+R352</f>
        <v>5387.8955109659955</v>
      </c>
      <c r="T358" s="15">
        <v>5387.93</v>
      </c>
      <c r="U358" s="25">
        <f t="shared" si="39"/>
        <v>3.4489034004764108E-2</v>
      </c>
      <c r="V358" s="24">
        <v>0</v>
      </c>
      <c r="W358" s="15">
        <f>+VLOOKUP(F358,'[1]ventas (6)'!$1:$1048576,38,FALSE)</f>
        <v>0</v>
      </c>
      <c r="X358" s="15"/>
      <c r="Y358" s="15"/>
      <c r="Z358" s="15"/>
      <c r="AA358" s="15"/>
      <c r="AB358" s="15"/>
      <c r="AC358" s="15" t="s">
        <v>4079</v>
      </c>
      <c r="AD358" s="12"/>
      <c r="AE358" s="12"/>
    </row>
    <row r="359" spans="1:31" x14ac:dyDescent="0.25">
      <c r="A359" s="12" t="s">
        <v>60</v>
      </c>
      <c r="B359" s="1" t="s">
        <v>61</v>
      </c>
      <c r="C359" s="13">
        <v>44431</v>
      </c>
      <c r="D359" s="1" t="s">
        <v>62</v>
      </c>
      <c r="E359" s="1" t="s">
        <v>63</v>
      </c>
      <c r="F359" s="1"/>
      <c r="G359" s="1" t="s">
        <v>64</v>
      </c>
      <c r="H359" s="12" t="s">
        <v>65</v>
      </c>
      <c r="I359" s="14">
        <v>2</v>
      </c>
      <c r="J359" s="14">
        <v>785.17499999999995</v>
      </c>
      <c r="K359" s="14">
        <f t="shared" si="41"/>
        <v>1900.1234999999999</v>
      </c>
      <c r="L359" s="17" t="s">
        <v>4051</v>
      </c>
      <c r="M359" s="17" t="s">
        <v>4051</v>
      </c>
      <c r="N359" s="17" t="s">
        <v>4051</v>
      </c>
      <c r="O359" s="17">
        <f>+K359</f>
        <v>1900.1234999999999</v>
      </c>
      <c r="P359" s="14"/>
      <c r="Q359" s="14">
        <v>2909.1047819999999</v>
      </c>
      <c r="R359" s="22">
        <f t="shared" si="38"/>
        <v>3520.0167862199996</v>
      </c>
      <c r="S359" s="14"/>
      <c r="T359" s="15"/>
      <c r="U359" s="25"/>
      <c r="V359" s="24"/>
      <c r="W359" s="15"/>
      <c r="X359" s="15"/>
      <c r="Y359" s="15"/>
      <c r="Z359" s="15"/>
      <c r="AA359" s="15"/>
      <c r="AB359" s="15"/>
      <c r="AC359" s="15"/>
      <c r="AD359" s="12"/>
      <c r="AE359" s="12"/>
    </row>
    <row r="360" spans="1:31" x14ac:dyDescent="0.25">
      <c r="A360" s="1" t="s">
        <v>2642</v>
      </c>
      <c r="B360" s="1" t="s">
        <v>2643</v>
      </c>
      <c r="C360" s="2">
        <v>44431</v>
      </c>
      <c r="D360" s="1" t="s">
        <v>2644</v>
      </c>
      <c r="E360" s="1" t="s">
        <v>2645</v>
      </c>
      <c r="F360" s="1"/>
      <c r="G360" s="1" t="s">
        <v>2646</v>
      </c>
      <c r="H360" s="1" t="s">
        <v>2647</v>
      </c>
      <c r="I360" s="3">
        <v>1</v>
      </c>
      <c r="J360" s="3">
        <v>179.817438016529</v>
      </c>
      <c r="K360" s="14">
        <f t="shared" si="41"/>
        <v>217.57910000000007</v>
      </c>
      <c r="L360" s="17">
        <f>+K360*0.6</f>
        <v>130.54746000000003</v>
      </c>
      <c r="M360" s="29" t="s">
        <v>4051</v>
      </c>
      <c r="N360" s="29">
        <f>+L360*0.95</f>
        <v>124.02008700000002</v>
      </c>
      <c r="O360" s="29">
        <f>+N360-(N360*9.09/100)</f>
        <v>112.74666109170002</v>
      </c>
      <c r="P360" s="3"/>
      <c r="Q360" s="3">
        <v>202.47083885785099</v>
      </c>
      <c r="R360" s="22">
        <f t="shared" si="38"/>
        <v>244.98971501799969</v>
      </c>
      <c r="S360" s="3"/>
      <c r="T360" s="15"/>
      <c r="U360" s="25"/>
      <c r="V360" s="24"/>
      <c r="W360" s="15"/>
      <c r="X360" s="7"/>
      <c r="Y360" s="7"/>
      <c r="Z360" s="7"/>
      <c r="AA360" s="7"/>
      <c r="AB360" s="7"/>
      <c r="AC360" s="7"/>
      <c r="AD360" s="1"/>
      <c r="AE360" s="1"/>
    </row>
    <row r="361" spans="1:31" x14ac:dyDescent="0.25">
      <c r="A361" s="12" t="s">
        <v>2996</v>
      </c>
      <c r="B361" s="1" t="s">
        <v>2997</v>
      </c>
      <c r="C361" s="13">
        <v>44431</v>
      </c>
      <c r="D361" s="1" t="s">
        <v>2998</v>
      </c>
      <c r="E361" s="1" t="s">
        <v>2999</v>
      </c>
      <c r="F361" s="1"/>
      <c r="G361" s="1" t="s">
        <v>3000</v>
      </c>
      <c r="H361" s="12" t="s">
        <v>3001</v>
      </c>
      <c r="I361" s="14">
        <v>1</v>
      </c>
      <c r="J361" s="14">
        <v>909.15</v>
      </c>
      <c r="K361" s="14">
        <f t="shared" si="41"/>
        <v>1100.0715</v>
      </c>
      <c r="L361" s="17" t="s">
        <v>4051</v>
      </c>
      <c r="M361" s="17" t="s">
        <v>4051</v>
      </c>
      <c r="N361" s="17" t="s">
        <v>4051</v>
      </c>
      <c r="O361" s="17">
        <f>+K361</f>
        <v>1100.0715</v>
      </c>
      <c r="P361" s="14"/>
      <c r="Q361" s="14">
        <v>1681.81703590909</v>
      </c>
      <c r="R361" s="22">
        <f t="shared" si="38"/>
        <v>2034.9986134499989</v>
      </c>
      <c r="S361" s="14"/>
      <c r="T361" s="15"/>
      <c r="U361" s="25"/>
      <c r="V361" s="24"/>
      <c r="W361" s="15"/>
      <c r="X361" s="15"/>
      <c r="Y361" s="15"/>
      <c r="Z361" s="15"/>
      <c r="AA361" s="15"/>
      <c r="AB361" s="15"/>
      <c r="AC361" s="15"/>
      <c r="AD361" s="12"/>
      <c r="AE361" s="12"/>
    </row>
    <row r="362" spans="1:31" x14ac:dyDescent="0.25">
      <c r="A362" s="12" t="s">
        <v>30</v>
      </c>
      <c r="B362" s="1" t="s">
        <v>31</v>
      </c>
      <c r="C362" s="13">
        <v>44431</v>
      </c>
      <c r="D362" s="1" t="s">
        <v>32</v>
      </c>
      <c r="E362" s="1" t="s">
        <v>33</v>
      </c>
      <c r="F362" s="1"/>
      <c r="G362" s="1" t="s">
        <v>34</v>
      </c>
      <c r="H362" s="12" t="s">
        <v>35</v>
      </c>
      <c r="I362" s="14">
        <v>1</v>
      </c>
      <c r="J362" s="14">
        <v>192.8638</v>
      </c>
      <c r="K362" s="14">
        <f t="shared" si="41"/>
        <v>233.36519799999999</v>
      </c>
      <c r="L362" s="17" t="s">
        <v>4051</v>
      </c>
      <c r="M362" s="17" t="s">
        <v>4051</v>
      </c>
      <c r="N362" s="17" t="s">
        <v>4051</v>
      </c>
      <c r="O362" s="17">
        <f>+K362</f>
        <v>233.36519799999999</v>
      </c>
      <c r="P362" s="14"/>
      <c r="Q362" s="14">
        <v>413.21853634214898</v>
      </c>
      <c r="R362" s="22">
        <f t="shared" si="38"/>
        <v>499.99442897400024</v>
      </c>
      <c r="S362" s="14"/>
      <c r="T362" s="15"/>
      <c r="U362" s="25"/>
      <c r="V362" s="24"/>
      <c r="W362" s="15"/>
      <c r="X362" s="15"/>
      <c r="Y362" s="15"/>
      <c r="Z362" s="15"/>
      <c r="AA362" s="15"/>
      <c r="AB362" s="15"/>
      <c r="AC362" s="15"/>
      <c r="AD362" s="12"/>
      <c r="AE362" s="12"/>
    </row>
    <row r="363" spans="1:31" x14ac:dyDescent="0.25">
      <c r="A363" s="12" t="s">
        <v>936</v>
      </c>
      <c r="B363" s="1" t="s">
        <v>937</v>
      </c>
      <c r="C363" s="13">
        <v>44431</v>
      </c>
      <c r="D363" s="1" t="s">
        <v>938</v>
      </c>
      <c r="E363" s="1" t="s">
        <v>939</v>
      </c>
      <c r="F363" s="1">
        <v>3538</v>
      </c>
      <c r="G363" s="1" t="s">
        <v>940</v>
      </c>
      <c r="H363" s="12" t="s">
        <v>941</v>
      </c>
      <c r="I363" s="14">
        <v>1</v>
      </c>
      <c r="J363" s="14">
        <v>314.07</v>
      </c>
      <c r="K363" s="14">
        <f t="shared" si="41"/>
        <v>380.0247</v>
      </c>
      <c r="L363" s="17" t="s">
        <v>4051</v>
      </c>
      <c r="M363" s="17" t="s">
        <v>4051</v>
      </c>
      <c r="N363" s="17" t="s">
        <v>4051</v>
      </c>
      <c r="O363" s="17">
        <f>+K363</f>
        <v>380.0247</v>
      </c>
      <c r="P363" s="14">
        <f>+O363+O362+O361+O360+O359</f>
        <v>3726.3315590917</v>
      </c>
      <c r="Q363" s="14">
        <v>628.08974782644702</v>
      </c>
      <c r="R363" s="22">
        <f t="shared" si="38"/>
        <v>759.98859487000084</v>
      </c>
      <c r="S363" s="14">
        <f>+R363+R362+R361+R360+R359</f>
        <v>7059.9881385319986</v>
      </c>
      <c r="T363" s="15">
        <v>7059.96</v>
      </c>
      <c r="U363" s="25">
        <f t="shared" si="39"/>
        <v>-2.8138531998592953E-2</v>
      </c>
      <c r="V363" s="24">
        <v>0</v>
      </c>
      <c r="W363" s="15">
        <f>+VLOOKUP(F363,'[1]ventas (6)'!$1:$1048576,38,FALSE)</f>
        <v>3127315024</v>
      </c>
      <c r="X363" s="15"/>
      <c r="Y363" s="15"/>
      <c r="Z363" s="15"/>
      <c r="AA363" s="15"/>
      <c r="AB363" s="15"/>
      <c r="AC363" s="15"/>
      <c r="AD363" s="12"/>
      <c r="AE363" s="12"/>
    </row>
    <row r="364" spans="1:31" x14ac:dyDescent="0.25">
      <c r="A364" s="1" t="s">
        <v>3202</v>
      </c>
      <c r="B364" s="1" t="s">
        <v>3203</v>
      </c>
      <c r="C364" s="2">
        <v>44431</v>
      </c>
      <c r="D364" s="1" t="s">
        <v>3204</v>
      </c>
      <c r="E364" s="1" t="s">
        <v>3205</v>
      </c>
      <c r="F364" s="1"/>
      <c r="G364" s="1" t="s">
        <v>3206</v>
      </c>
      <c r="H364" s="1" t="s">
        <v>3207</v>
      </c>
      <c r="I364" s="3">
        <v>1</v>
      </c>
      <c r="J364" s="3">
        <v>450.89247933884297</v>
      </c>
      <c r="K364" s="14">
        <f t="shared" si="41"/>
        <v>545.57989999999995</v>
      </c>
      <c r="L364" s="17">
        <f>+K364*0.085</f>
        <v>46.374291499999998</v>
      </c>
      <c r="M364" s="29" t="s">
        <v>4051</v>
      </c>
      <c r="N364" s="29">
        <f>+L364*0.95</f>
        <v>44.055576924999997</v>
      </c>
      <c r="O364" s="29">
        <f>+N364-(N364*9.09/100)</f>
        <v>40.0509249825175</v>
      </c>
      <c r="P364" s="3"/>
      <c r="Q364" s="3">
        <v>330.57182122727301</v>
      </c>
      <c r="R364" s="22">
        <f t="shared" si="38"/>
        <v>399.99190368500035</v>
      </c>
      <c r="S364" s="3"/>
      <c r="T364" s="15"/>
      <c r="U364" s="25"/>
      <c r="V364" s="24"/>
      <c r="W364" s="15"/>
      <c r="X364" s="7"/>
      <c r="Y364" s="7"/>
      <c r="Z364" s="7"/>
      <c r="AA364" s="7"/>
      <c r="AB364" s="7"/>
      <c r="AC364" s="7"/>
      <c r="AD364" s="1"/>
      <c r="AE364" s="1"/>
    </row>
    <row r="365" spans="1:31" x14ac:dyDescent="0.25">
      <c r="A365" s="1" t="s">
        <v>3196</v>
      </c>
      <c r="B365" s="1" t="s">
        <v>3197</v>
      </c>
      <c r="C365" s="2">
        <v>44431</v>
      </c>
      <c r="D365" s="1" t="s">
        <v>3198</v>
      </c>
      <c r="E365" s="1" t="s">
        <v>3199</v>
      </c>
      <c r="F365" s="1"/>
      <c r="G365" s="1" t="s">
        <v>3200</v>
      </c>
      <c r="H365" s="1" t="s">
        <v>3201</v>
      </c>
      <c r="I365" s="3">
        <v>1</v>
      </c>
      <c r="J365" s="3">
        <v>270.38537190082599</v>
      </c>
      <c r="K365" s="14">
        <f t="shared" si="41"/>
        <v>327.16629999999941</v>
      </c>
      <c r="L365" s="17">
        <f>+K365*0.85</f>
        <v>278.09135499999951</v>
      </c>
      <c r="M365" s="29" t="s">
        <v>4051</v>
      </c>
      <c r="N365" s="29">
        <f>+L365*0.95</f>
        <v>264.1867872499995</v>
      </c>
      <c r="O365" s="29">
        <f>+N365-(N365*9.09/100)</f>
        <v>240.17220828897456</v>
      </c>
      <c r="P365" s="3"/>
      <c r="Q365" s="3">
        <v>454.53132943388403</v>
      </c>
      <c r="R365" s="22">
        <f t="shared" si="38"/>
        <v>549.9829086149997</v>
      </c>
      <c r="S365" s="3"/>
      <c r="T365" s="15"/>
      <c r="U365" s="25"/>
      <c r="V365" s="24"/>
      <c r="W365" s="15"/>
      <c r="X365" s="7"/>
      <c r="Y365" s="7"/>
      <c r="Z365" s="7"/>
      <c r="AA365" s="7"/>
      <c r="AB365" s="7"/>
      <c r="AC365" s="7"/>
      <c r="AD365" s="1"/>
      <c r="AE365" s="1"/>
    </row>
    <row r="366" spans="1:31" x14ac:dyDescent="0.25">
      <c r="A366" s="12" t="s">
        <v>3738</v>
      </c>
      <c r="B366" s="1" t="s">
        <v>3739</v>
      </c>
      <c r="C366" s="13">
        <v>44431</v>
      </c>
      <c r="D366" s="1" t="s">
        <v>3740</v>
      </c>
      <c r="E366" s="1" t="s">
        <v>3741</v>
      </c>
      <c r="F366" s="1"/>
      <c r="G366" s="1" t="s">
        <v>3742</v>
      </c>
      <c r="H366" s="12" t="s">
        <v>3743</v>
      </c>
      <c r="I366" s="14">
        <v>1</v>
      </c>
      <c r="J366" s="14">
        <v>183.3751</v>
      </c>
      <c r="K366" s="14">
        <f t="shared" si="41"/>
        <v>221.883871</v>
      </c>
      <c r="L366" s="17" t="s">
        <v>4051</v>
      </c>
      <c r="M366" s="17" t="s">
        <v>4051</v>
      </c>
      <c r="N366" s="17" t="s">
        <v>4051</v>
      </c>
      <c r="O366" s="17">
        <f>+K366</f>
        <v>221.883871</v>
      </c>
      <c r="P366" s="14"/>
      <c r="Q366" s="14">
        <v>537.17605732313996</v>
      </c>
      <c r="R366" s="22">
        <f t="shared" si="38"/>
        <v>649.98302936099935</v>
      </c>
      <c r="S366" s="14"/>
      <c r="T366" s="15"/>
      <c r="U366" s="25"/>
      <c r="V366" s="24"/>
      <c r="W366" s="15"/>
      <c r="X366" s="15"/>
      <c r="Y366" s="15"/>
      <c r="Z366" s="15"/>
      <c r="AA366" s="15"/>
      <c r="AB366" s="15"/>
      <c r="AC366" s="15"/>
      <c r="AD366" s="12"/>
      <c r="AE366" s="12"/>
    </row>
    <row r="367" spans="1:31" x14ac:dyDescent="0.25">
      <c r="A367" s="1" t="s">
        <v>3924</v>
      </c>
      <c r="B367" s="1" t="s">
        <v>3925</v>
      </c>
      <c r="C367" s="2">
        <v>44431</v>
      </c>
      <c r="D367" s="1" t="s">
        <v>3926</v>
      </c>
      <c r="E367" s="1" t="s">
        <v>3927</v>
      </c>
      <c r="F367" s="1">
        <v>3539</v>
      </c>
      <c r="G367" s="1" t="s">
        <v>3928</v>
      </c>
      <c r="H367" s="1" t="s">
        <v>3929</v>
      </c>
      <c r="I367" s="3">
        <v>1</v>
      </c>
      <c r="J367" s="3">
        <v>404.05454545454501</v>
      </c>
      <c r="K367" s="14">
        <f t="shared" si="41"/>
        <v>488.90599999999944</v>
      </c>
      <c r="L367" s="17" t="s">
        <v>4051</v>
      </c>
      <c r="M367" s="29">
        <f>+K367*0.9</f>
        <v>440.01539999999949</v>
      </c>
      <c r="N367" s="29">
        <f>+M367*0.95</f>
        <v>418.0146299999995</v>
      </c>
      <c r="O367" s="29">
        <f>+N367-(N367*9.09/100)</f>
        <v>380.01710013299953</v>
      </c>
      <c r="P367" s="3">
        <f>+O367+O366+O365+O364</f>
        <v>882.12410440449162</v>
      </c>
      <c r="Q367" s="3">
        <v>727.25777636363603</v>
      </c>
      <c r="R367" s="22">
        <f t="shared" si="38"/>
        <v>879.98190939999961</v>
      </c>
      <c r="S367" s="3">
        <f>+R367+R366+R365+R364</f>
        <v>2479.9397510609988</v>
      </c>
      <c r="T367" s="15">
        <v>2479.96</v>
      </c>
      <c r="U367" s="25">
        <f t="shared" si="39"/>
        <v>2.02489390012488E-2</v>
      </c>
      <c r="V367" s="24">
        <v>0</v>
      </c>
      <c r="W367" s="15">
        <f>+VLOOKUP(F367,'[1]ventas (6)'!$1:$1048576,38,FALSE)</f>
        <v>3127724008</v>
      </c>
      <c r="X367" s="7"/>
      <c r="Y367" s="7"/>
      <c r="Z367" s="7"/>
      <c r="AA367" s="7"/>
      <c r="AB367" s="7"/>
      <c r="AC367" s="7"/>
      <c r="AD367" s="1"/>
      <c r="AE367" s="1"/>
    </row>
    <row r="368" spans="1:31" x14ac:dyDescent="0.25">
      <c r="A368" s="1" t="s">
        <v>2338</v>
      </c>
      <c r="B368" s="1" t="s">
        <v>2339</v>
      </c>
      <c r="C368" s="2">
        <v>44431</v>
      </c>
      <c r="D368" s="1" t="s">
        <v>2340</v>
      </c>
      <c r="E368" s="1" t="s">
        <v>2341</v>
      </c>
      <c r="F368" s="1"/>
      <c r="G368" s="1" t="s">
        <v>2342</v>
      </c>
      <c r="H368" s="1" t="s">
        <v>2343</v>
      </c>
      <c r="I368" s="3">
        <v>1</v>
      </c>
      <c r="J368" s="3">
        <v>654.06760330578504</v>
      </c>
      <c r="K368" s="14">
        <f t="shared" si="41"/>
        <v>791.42179999999985</v>
      </c>
      <c r="L368" s="17">
        <f>+K368*0.6</f>
        <v>474.85307999999986</v>
      </c>
      <c r="M368" s="29" t="s">
        <v>4051</v>
      </c>
      <c r="N368" s="29">
        <f>+L368*0.95</f>
        <v>451.11042599999985</v>
      </c>
      <c r="O368" s="29">
        <f>+N368-(N368*9.09/100)</f>
        <v>410.10448827659985</v>
      </c>
      <c r="P368" s="3"/>
      <c r="Q368" s="3">
        <v>726.44018361156998</v>
      </c>
      <c r="R368" s="22">
        <f t="shared" si="38"/>
        <v>878.99262216999966</v>
      </c>
      <c r="S368" s="3"/>
      <c r="T368" s="15"/>
      <c r="U368" s="25"/>
      <c r="V368" s="24"/>
      <c r="W368" s="15"/>
      <c r="X368" s="7"/>
      <c r="Y368" s="7"/>
      <c r="Z368" s="7"/>
      <c r="AA368" s="7"/>
      <c r="AB368" s="7"/>
      <c r="AC368" s="7"/>
      <c r="AD368" s="1"/>
      <c r="AE368" s="1"/>
    </row>
    <row r="369" spans="1:31" x14ac:dyDescent="0.25">
      <c r="A369" s="12" t="s">
        <v>18</v>
      </c>
      <c r="B369" s="1" t="s">
        <v>19</v>
      </c>
      <c r="C369" s="13">
        <v>44431</v>
      </c>
      <c r="D369" s="1" t="s">
        <v>20</v>
      </c>
      <c r="E369" s="1" t="s">
        <v>21</v>
      </c>
      <c r="F369" s="1"/>
      <c r="G369" s="1" t="s">
        <v>22</v>
      </c>
      <c r="H369" s="12" t="s">
        <v>23</v>
      </c>
      <c r="I369" s="14">
        <v>1</v>
      </c>
      <c r="J369" s="14">
        <v>260.55410000000001</v>
      </c>
      <c r="K369" s="14">
        <f t="shared" si="41"/>
        <v>315.27046100000001</v>
      </c>
      <c r="L369" s="17" t="s">
        <v>4051</v>
      </c>
      <c r="M369" s="17" t="s">
        <v>4051</v>
      </c>
      <c r="N369" s="17" t="s">
        <v>4051</v>
      </c>
      <c r="O369" s="17">
        <f>+K369</f>
        <v>315.27046100000001</v>
      </c>
      <c r="P369" s="14"/>
      <c r="Q369" s="14">
        <v>661.15229415619797</v>
      </c>
      <c r="R369" s="22">
        <f t="shared" si="38"/>
        <v>799.99427592899951</v>
      </c>
      <c r="S369" s="14"/>
      <c r="T369" s="15"/>
      <c r="U369" s="25"/>
      <c r="V369" s="24"/>
      <c r="W369" s="15"/>
      <c r="X369" s="15"/>
      <c r="Y369" s="15"/>
      <c r="Z369" s="15"/>
      <c r="AA369" s="15"/>
      <c r="AB369" s="15"/>
      <c r="AC369" s="15"/>
      <c r="AD369" s="12"/>
      <c r="AE369" s="12"/>
    </row>
    <row r="370" spans="1:31" x14ac:dyDescent="0.25">
      <c r="A370" s="12" t="s">
        <v>2590</v>
      </c>
      <c r="B370" s="12" t="s">
        <v>2591</v>
      </c>
      <c r="C370" s="13">
        <v>44431</v>
      </c>
      <c r="D370" s="12" t="s">
        <v>2592</v>
      </c>
      <c r="E370" s="12" t="s">
        <v>2593</v>
      </c>
      <c r="F370" s="12"/>
      <c r="G370" s="12" t="s">
        <v>2594</v>
      </c>
      <c r="H370" s="12" t="s">
        <v>2595</v>
      </c>
      <c r="I370" s="14">
        <v>1</v>
      </c>
      <c r="J370" s="14">
        <v>799</v>
      </c>
      <c r="K370" s="14">
        <f t="shared" si="41"/>
        <v>966.79</v>
      </c>
      <c r="L370" s="17" t="s">
        <v>4051</v>
      </c>
      <c r="M370" s="29" t="s">
        <v>4051</v>
      </c>
      <c r="N370" s="29">
        <f>+K370*0.95</f>
        <v>918.45049999999992</v>
      </c>
      <c r="O370" s="29">
        <f>+N370-(N370*9.09/100)</f>
        <v>834.96334954999998</v>
      </c>
      <c r="P370" s="14"/>
      <c r="Q370" s="14">
        <v>1788.41768</v>
      </c>
      <c r="R370" s="22">
        <f t="shared" si="38"/>
        <v>2163.9853927999998</v>
      </c>
      <c r="S370" s="14"/>
      <c r="T370" s="15"/>
      <c r="U370" s="25"/>
      <c r="V370" s="24"/>
      <c r="W370" s="15"/>
      <c r="X370" s="15"/>
      <c r="Y370" s="15"/>
      <c r="Z370" s="15"/>
      <c r="AA370" s="15"/>
      <c r="AB370" s="15"/>
      <c r="AC370" s="15"/>
      <c r="AD370" s="12"/>
      <c r="AE370" s="12"/>
    </row>
    <row r="371" spans="1:31" x14ac:dyDescent="0.25">
      <c r="A371" s="12" t="s">
        <v>2848</v>
      </c>
      <c r="B371" s="1" t="s">
        <v>2849</v>
      </c>
      <c r="C371" s="13">
        <v>44431</v>
      </c>
      <c r="D371" s="1" t="s">
        <v>2850</v>
      </c>
      <c r="E371" s="1" t="s">
        <v>2851</v>
      </c>
      <c r="F371" s="1"/>
      <c r="G371" s="1" t="s">
        <v>2852</v>
      </c>
      <c r="H371" s="12" t="s">
        <v>2853</v>
      </c>
      <c r="I371" s="14">
        <v>1</v>
      </c>
      <c r="J371" s="14">
        <v>95.047499999999999</v>
      </c>
      <c r="K371" s="14">
        <f t="shared" si="41"/>
        <v>115.007475</v>
      </c>
      <c r="L371" s="17" t="s">
        <v>4051</v>
      </c>
      <c r="M371" s="17" t="s">
        <v>4051</v>
      </c>
      <c r="N371" s="17" t="s">
        <v>4051</v>
      </c>
      <c r="O371" s="17">
        <f>+K371</f>
        <v>115.007475</v>
      </c>
      <c r="P371" s="14"/>
      <c r="Q371" s="14">
        <v>214.87655838677699</v>
      </c>
      <c r="R371" s="22">
        <f t="shared" si="38"/>
        <v>260.00063564800013</v>
      </c>
      <c r="S371" s="14"/>
      <c r="T371" s="15"/>
      <c r="U371" s="25"/>
      <c r="V371" s="24"/>
      <c r="W371" s="15"/>
      <c r="X371" s="15"/>
      <c r="Y371" s="15"/>
      <c r="Z371" s="15"/>
      <c r="AA371" s="15"/>
      <c r="AB371" s="15"/>
      <c r="AC371" s="15"/>
      <c r="AD371" s="12"/>
      <c r="AE371" s="12"/>
    </row>
    <row r="372" spans="1:31" x14ac:dyDescent="0.25">
      <c r="A372" s="12" t="s">
        <v>2854</v>
      </c>
      <c r="B372" s="1" t="s">
        <v>2855</v>
      </c>
      <c r="C372" s="13">
        <v>44431</v>
      </c>
      <c r="D372" s="1" t="s">
        <v>2856</v>
      </c>
      <c r="E372" s="1" t="s">
        <v>2857</v>
      </c>
      <c r="F372" s="1">
        <v>3540</v>
      </c>
      <c r="G372" s="1" t="s">
        <v>2858</v>
      </c>
      <c r="H372" s="12" t="s">
        <v>2859</v>
      </c>
      <c r="I372" s="14">
        <v>1</v>
      </c>
      <c r="J372" s="14">
        <v>95.047499999999999</v>
      </c>
      <c r="K372" s="14">
        <f t="shared" si="41"/>
        <v>115.007475</v>
      </c>
      <c r="L372" s="17" t="s">
        <v>4051</v>
      </c>
      <c r="M372" s="17" t="s">
        <v>4051</v>
      </c>
      <c r="N372" s="17" t="s">
        <v>4051</v>
      </c>
      <c r="O372" s="17">
        <f>+K372</f>
        <v>115.007475</v>
      </c>
      <c r="P372" s="14">
        <f>+O372+O371+O370+O369+O368</f>
        <v>1790.3532488265998</v>
      </c>
      <c r="Q372" s="14">
        <v>214.87655838677699</v>
      </c>
      <c r="R372" s="22">
        <f t="shared" si="38"/>
        <v>260.00063564800013</v>
      </c>
      <c r="S372" s="14">
        <f>+R372+R371+R370+R369+R368</f>
        <v>4362.9735621949994</v>
      </c>
      <c r="T372" s="15">
        <v>4362.97</v>
      </c>
      <c r="U372" s="25">
        <f t="shared" si="39"/>
        <v>-3.5621949991764268E-3</v>
      </c>
      <c r="V372" s="24">
        <v>0</v>
      </c>
      <c r="W372" s="15">
        <f>+VLOOKUP(F372,'[1]ventas (6)'!$1:$1048576,38,FALSE)</f>
        <v>3131207815</v>
      </c>
      <c r="X372" s="15"/>
      <c r="Y372" s="15"/>
      <c r="Z372" s="15"/>
      <c r="AA372" s="15"/>
      <c r="AB372" s="15"/>
      <c r="AC372" s="15"/>
      <c r="AD372" s="12"/>
      <c r="AE372" s="12"/>
    </row>
    <row r="373" spans="1:31" x14ac:dyDescent="0.25">
      <c r="A373" s="1" t="s">
        <v>300</v>
      </c>
      <c r="B373" s="1" t="s">
        <v>301</v>
      </c>
      <c r="C373" s="2">
        <v>44431</v>
      </c>
      <c r="D373" s="1" t="s">
        <v>302</v>
      </c>
      <c r="E373" s="1" t="s">
        <v>303</v>
      </c>
      <c r="F373" s="1"/>
      <c r="G373" s="1" t="s">
        <v>304</v>
      </c>
      <c r="H373" s="1" t="s">
        <v>305</v>
      </c>
      <c r="I373" s="3">
        <v>-1</v>
      </c>
      <c r="J373" s="3">
        <v>292.56198347107397</v>
      </c>
      <c r="K373" s="14">
        <v>0</v>
      </c>
      <c r="L373" s="17" t="s">
        <v>4051</v>
      </c>
      <c r="M373" s="29" t="s">
        <v>4051</v>
      </c>
      <c r="N373" s="29" t="str">
        <f>+M373</f>
        <v>-</v>
      </c>
      <c r="O373" s="29" t="str">
        <f>+N373</f>
        <v>-</v>
      </c>
      <c r="P373" s="3"/>
      <c r="Q373" s="3">
        <v>-292.56198347107397</v>
      </c>
      <c r="R373" s="22">
        <f t="shared" si="38"/>
        <v>-353.99999999999949</v>
      </c>
      <c r="S373" s="3"/>
      <c r="T373" s="15"/>
      <c r="U373" s="25"/>
      <c r="V373" s="24"/>
      <c r="W373" s="15"/>
      <c r="X373" s="7"/>
      <c r="Y373" s="7"/>
      <c r="Z373" s="7"/>
      <c r="AA373" s="7"/>
      <c r="AB373" s="7"/>
      <c r="AC373" s="7"/>
      <c r="AD373" s="1" t="s">
        <v>306</v>
      </c>
      <c r="AE373" s="1" t="s">
        <v>307</v>
      </c>
    </row>
    <row r="374" spans="1:31" x14ac:dyDescent="0.25">
      <c r="A374" s="12" t="s">
        <v>2976</v>
      </c>
      <c r="B374" s="1" t="s">
        <v>2977</v>
      </c>
      <c r="C374" s="13">
        <v>44431</v>
      </c>
      <c r="D374" s="1" t="s">
        <v>2978</v>
      </c>
      <c r="E374" s="1" t="s">
        <v>2979</v>
      </c>
      <c r="F374" s="1">
        <v>3541</v>
      </c>
      <c r="G374" s="1" t="s">
        <v>2980</v>
      </c>
      <c r="H374" s="12" t="s">
        <v>2981</v>
      </c>
      <c r="I374" s="14">
        <v>1</v>
      </c>
      <c r="J374" s="14">
        <v>1054.614</v>
      </c>
      <c r="K374" s="14">
        <f>+J374*1.21*I374</f>
        <v>1276.08294</v>
      </c>
      <c r="L374" s="17" t="s">
        <v>4051</v>
      </c>
      <c r="M374" s="17" t="s">
        <v>4051</v>
      </c>
      <c r="N374" s="17" t="s">
        <v>4051</v>
      </c>
      <c r="O374" s="17">
        <f>+K374</f>
        <v>1276.08294</v>
      </c>
      <c r="P374" s="14">
        <f>+O374</f>
        <v>1276.08294</v>
      </c>
      <c r="Q374" s="14">
        <v>1950.40728987851</v>
      </c>
      <c r="R374" s="22">
        <f t="shared" si="38"/>
        <v>2359.992820752997</v>
      </c>
      <c r="S374" s="14">
        <f>+R374+R373</f>
        <v>2005.9928207529974</v>
      </c>
      <c r="T374" s="15">
        <v>2005.99</v>
      </c>
      <c r="U374" s="25">
        <f t="shared" si="39"/>
        <v>-2.8207529974224599E-3</v>
      </c>
      <c r="V374" s="24">
        <v>0</v>
      </c>
      <c r="W374" s="15">
        <f>+VLOOKUP(F374,'[1]ventas (6)'!$1:$1048576,38,FALSE)</f>
        <v>16501033056</v>
      </c>
      <c r="X374" s="15"/>
      <c r="Y374" s="15"/>
      <c r="Z374" s="15"/>
      <c r="AA374" s="15"/>
      <c r="AB374" s="15"/>
      <c r="AC374" s="15"/>
      <c r="AD374" s="12" t="s">
        <v>2982</v>
      </c>
      <c r="AE374" s="12" t="s">
        <v>2983</v>
      </c>
    </row>
    <row r="375" spans="1:31" x14ac:dyDescent="0.25">
      <c r="A375" s="12" t="s">
        <v>3002</v>
      </c>
      <c r="B375" s="1" t="s">
        <v>3003</v>
      </c>
      <c r="C375" s="9">
        <v>44431</v>
      </c>
      <c r="D375" s="1" t="s">
        <v>3004</v>
      </c>
      <c r="E375" s="1" t="s">
        <v>3005</v>
      </c>
      <c r="F375" s="1"/>
      <c r="G375" s="1" t="s">
        <v>3006</v>
      </c>
      <c r="H375" s="8" t="s">
        <v>3007</v>
      </c>
      <c r="I375" s="10">
        <v>1</v>
      </c>
      <c r="J375" s="10">
        <v>1198.4250413223101</v>
      </c>
      <c r="K375" s="14">
        <f>+J375*1.21*I375</f>
        <v>1450.0942999999952</v>
      </c>
      <c r="L375" s="17" t="s">
        <v>4051</v>
      </c>
      <c r="M375" s="17" t="s">
        <v>4051</v>
      </c>
      <c r="N375" s="17" t="s">
        <v>4051</v>
      </c>
      <c r="O375" s="17">
        <f>+K375</f>
        <v>1450.0942999999952</v>
      </c>
      <c r="P375" s="10"/>
      <c r="Q375" s="10">
        <v>1109.09443874214</v>
      </c>
      <c r="R375" s="22">
        <f t="shared" si="38"/>
        <v>1342.0042708779895</v>
      </c>
      <c r="S375" s="10"/>
      <c r="T375" s="15"/>
      <c r="U375" s="25"/>
      <c r="V375" s="24"/>
      <c r="W375" s="15"/>
      <c r="X375" s="11"/>
      <c r="Y375" s="11"/>
      <c r="Z375" s="11"/>
      <c r="AA375" s="11"/>
      <c r="AB375" s="11"/>
      <c r="AC375" s="11"/>
      <c r="AD375" s="8" t="s">
        <v>3008</v>
      </c>
      <c r="AE375" s="8" t="s">
        <v>3009</v>
      </c>
    </row>
    <row r="376" spans="1:31" x14ac:dyDescent="0.25">
      <c r="A376" s="1" t="s">
        <v>308</v>
      </c>
      <c r="B376" s="1" t="s">
        <v>309</v>
      </c>
      <c r="C376" s="2">
        <v>44431</v>
      </c>
      <c r="D376" s="1" t="s">
        <v>310</v>
      </c>
      <c r="E376" s="1" t="s">
        <v>311</v>
      </c>
      <c r="F376" s="1"/>
      <c r="G376" s="1" t="s">
        <v>312</v>
      </c>
      <c r="H376" s="1" t="s">
        <v>313</v>
      </c>
      <c r="I376" s="3">
        <v>-1</v>
      </c>
      <c r="J376" s="3">
        <v>175.04132231405001</v>
      </c>
      <c r="K376" s="14">
        <v>0</v>
      </c>
      <c r="L376" s="17" t="s">
        <v>4051</v>
      </c>
      <c r="M376" s="29" t="s">
        <v>4051</v>
      </c>
      <c r="N376" s="29" t="str">
        <f>+M376</f>
        <v>-</v>
      </c>
      <c r="O376" s="29" t="str">
        <f>+N376</f>
        <v>-</v>
      </c>
      <c r="P376" s="3"/>
      <c r="Q376" s="3">
        <v>-175.04132231405001</v>
      </c>
      <c r="R376" s="22">
        <f t="shared" si="38"/>
        <v>-211.80000000000049</v>
      </c>
      <c r="S376" s="3"/>
      <c r="T376" s="15"/>
      <c r="U376" s="25"/>
      <c r="V376" s="24"/>
      <c r="W376" s="15"/>
      <c r="X376" s="7"/>
      <c r="Y376" s="7"/>
      <c r="Z376" s="7"/>
      <c r="AA376" s="7"/>
      <c r="AB376" s="7"/>
      <c r="AC376" s="7"/>
      <c r="AD376" s="1" t="s">
        <v>314</v>
      </c>
      <c r="AE376" s="1" t="s">
        <v>315</v>
      </c>
    </row>
    <row r="377" spans="1:31" x14ac:dyDescent="0.25">
      <c r="A377" s="1" t="s">
        <v>874</v>
      </c>
      <c r="B377" s="1" t="s">
        <v>875</v>
      </c>
      <c r="C377" s="2">
        <v>44431</v>
      </c>
      <c r="D377" s="1" t="s">
        <v>876</v>
      </c>
      <c r="E377" s="1" t="s">
        <v>877</v>
      </c>
      <c r="F377" s="1">
        <v>3542</v>
      </c>
      <c r="G377" s="1" t="s">
        <v>878</v>
      </c>
      <c r="H377" s="1" t="s">
        <v>879</v>
      </c>
      <c r="I377" s="3">
        <v>1</v>
      </c>
      <c r="J377" s="3">
        <v>33.656611570247897</v>
      </c>
      <c r="K377" s="14">
        <f>+J377*1.21*I377</f>
        <v>40.724499999999956</v>
      </c>
      <c r="L377" s="17" t="s">
        <v>4051</v>
      </c>
      <c r="M377" s="29" t="s">
        <v>4051</v>
      </c>
      <c r="N377" s="29">
        <f>+K377*0.95</f>
        <v>38.688274999999955</v>
      </c>
      <c r="O377" s="29">
        <f>+N377-(N377*9.09/100)</f>
        <v>35.171510802499959</v>
      </c>
      <c r="P377" s="3">
        <f>+O377+O375</f>
        <v>1485.2658108024953</v>
      </c>
      <c r="Q377" s="3">
        <v>57.849320533057799</v>
      </c>
      <c r="R377" s="22">
        <f t="shared" si="38"/>
        <v>69.997677844999941</v>
      </c>
      <c r="S377" s="3">
        <f>+R377+R376+R375</f>
        <v>1200.2019487229888</v>
      </c>
      <c r="T377" s="15">
        <v>1200.19</v>
      </c>
      <c r="U377" s="25">
        <f t="shared" si="39"/>
        <v>-1.1948722988790905E-2</v>
      </c>
      <c r="V377" s="24">
        <v>0</v>
      </c>
      <c r="W377" s="15">
        <f>+VLOOKUP(F377,'[1]ventas (6)'!$1:$1048576,38,FALSE)</f>
        <v>3134313458</v>
      </c>
      <c r="X377" s="7"/>
      <c r="Y377" s="7"/>
      <c r="Z377" s="7"/>
      <c r="AA377" s="7"/>
      <c r="AB377" s="7"/>
      <c r="AC377" s="7"/>
      <c r="AD377" s="1" t="s">
        <v>880</v>
      </c>
      <c r="AE377" s="1" t="s">
        <v>881</v>
      </c>
    </row>
    <row r="378" spans="1:31" x14ac:dyDescent="0.25">
      <c r="A378" s="12" t="s">
        <v>84</v>
      </c>
      <c r="B378" s="1" t="s">
        <v>85</v>
      </c>
      <c r="C378" s="13">
        <v>44432</v>
      </c>
      <c r="D378" s="1" t="s">
        <v>86</v>
      </c>
      <c r="E378" s="1" t="s">
        <v>87</v>
      </c>
      <c r="F378" s="1"/>
      <c r="G378" s="1" t="s">
        <v>88</v>
      </c>
      <c r="H378" s="12" t="s">
        <v>89</v>
      </c>
      <c r="I378" s="14">
        <v>1</v>
      </c>
      <c r="J378" s="14">
        <v>183.73099999999999</v>
      </c>
      <c r="K378" s="14">
        <f>+J378*1.21*I378</f>
        <v>222.31450999999998</v>
      </c>
      <c r="L378" s="17" t="s">
        <v>4051</v>
      </c>
      <c r="M378" s="17" t="s">
        <v>4051</v>
      </c>
      <c r="N378" s="17" t="s">
        <v>4051</v>
      </c>
      <c r="O378" s="17">
        <f>+K378</f>
        <v>222.31450999999998</v>
      </c>
      <c r="P378" s="14"/>
      <c r="Q378" s="14">
        <v>322.31186275041301</v>
      </c>
      <c r="R378" s="22">
        <f t="shared" si="38"/>
        <v>389.99735392799971</v>
      </c>
      <c r="S378" s="14"/>
      <c r="T378" s="15"/>
      <c r="U378" s="25"/>
      <c r="V378" s="24"/>
      <c r="W378" s="15"/>
      <c r="X378" s="15"/>
      <c r="Y378" s="15"/>
      <c r="Z378" s="15"/>
      <c r="AA378" s="15"/>
      <c r="AB378" s="15"/>
      <c r="AC378" s="15"/>
      <c r="AD378" s="12" t="s">
        <v>90</v>
      </c>
      <c r="AE378" s="12" t="s">
        <v>91</v>
      </c>
    </row>
    <row r="379" spans="1:31" x14ac:dyDescent="0.25">
      <c r="A379" s="1" t="s">
        <v>356</v>
      </c>
      <c r="B379" s="1" t="s">
        <v>357</v>
      </c>
      <c r="C379" s="2">
        <v>44432</v>
      </c>
      <c r="D379" s="1" t="s">
        <v>358</v>
      </c>
      <c r="E379" s="1" t="s">
        <v>359</v>
      </c>
      <c r="F379" s="1"/>
      <c r="G379" s="1" t="s">
        <v>360</v>
      </c>
      <c r="H379" s="1" t="s">
        <v>361</v>
      </c>
      <c r="I379" s="3">
        <v>-1</v>
      </c>
      <c r="J379" s="3">
        <v>528.47107438016496</v>
      </c>
      <c r="K379" s="14">
        <v>0</v>
      </c>
      <c r="L379" s="17" t="s">
        <v>4051</v>
      </c>
      <c r="M379" s="29" t="s">
        <v>4051</v>
      </c>
      <c r="N379" s="29" t="str">
        <f>+M379</f>
        <v>-</v>
      </c>
      <c r="O379" s="29" t="str">
        <f>+N379</f>
        <v>-</v>
      </c>
      <c r="P379" s="3"/>
      <c r="Q379" s="3">
        <v>-528.47107438016496</v>
      </c>
      <c r="R379" s="22">
        <f t="shared" si="38"/>
        <v>-639.44999999999959</v>
      </c>
      <c r="S379" s="3"/>
      <c r="T379" s="15"/>
      <c r="U379" s="25"/>
      <c r="V379" s="24"/>
      <c r="W379" s="15"/>
      <c r="X379" s="7"/>
      <c r="Y379" s="7"/>
      <c r="Z379" s="7"/>
      <c r="AA379" s="7"/>
      <c r="AB379" s="7"/>
      <c r="AC379" s="7"/>
      <c r="AD379" s="1" t="s">
        <v>362</v>
      </c>
      <c r="AE379" s="1" t="s">
        <v>363</v>
      </c>
    </row>
    <row r="380" spans="1:31" x14ac:dyDescent="0.25">
      <c r="A380" s="1" t="s">
        <v>2296</v>
      </c>
      <c r="B380" s="1" t="s">
        <v>2297</v>
      </c>
      <c r="C380" s="2">
        <v>44432</v>
      </c>
      <c r="D380" s="1" t="s">
        <v>2298</v>
      </c>
      <c r="E380" s="1" t="s">
        <v>2299</v>
      </c>
      <c r="F380" s="1"/>
      <c r="G380" s="1" t="s">
        <v>2300</v>
      </c>
      <c r="H380" s="1" t="s">
        <v>2301</v>
      </c>
      <c r="I380" s="3">
        <v>1</v>
      </c>
      <c r="J380" s="3">
        <v>1000.19223140496</v>
      </c>
      <c r="K380" s="14">
        <f t="shared" ref="K380:K386" si="46">+J380*1.21*I380</f>
        <v>1210.2326000000016</v>
      </c>
      <c r="L380" s="17" t="s">
        <v>4051</v>
      </c>
      <c r="M380" s="29" t="s">
        <v>4051</v>
      </c>
      <c r="N380" s="29">
        <f>+K380*0.95</f>
        <v>1149.7209700000014</v>
      </c>
      <c r="O380" s="29">
        <f>+N380-(N380*9.09/100)</f>
        <v>1045.2113338270012</v>
      </c>
      <c r="P380" s="3"/>
      <c r="Q380" s="3">
        <v>1850.41563963306</v>
      </c>
      <c r="R380" s="22">
        <f t="shared" si="38"/>
        <v>2239.0029239560026</v>
      </c>
      <c r="S380" s="3"/>
      <c r="T380" s="15"/>
      <c r="U380" s="25"/>
      <c r="V380" s="24"/>
      <c r="W380" s="15"/>
      <c r="X380" s="7"/>
      <c r="Y380" s="7"/>
      <c r="Z380" s="7"/>
      <c r="AA380" s="7"/>
      <c r="AB380" s="7"/>
      <c r="AC380" s="7"/>
      <c r="AD380" s="1" t="s">
        <v>2302</v>
      </c>
      <c r="AE380" s="1" t="s">
        <v>2303</v>
      </c>
    </row>
    <row r="381" spans="1:31" x14ac:dyDescent="0.25">
      <c r="A381" s="1" t="s">
        <v>2304</v>
      </c>
      <c r="B381" s="1" t="s">
        <v>2305</v>
      </c>
      <c r="C381" s="2">
        <v>44432</v>
      </c>
      <c r="D381" s="1" t="s">
        <v>2306</v>
      </c>
      <c r="E381" s="1" t="s">
        <v>2307</v>
      </c>
      <c r="F381" s="1"/>
      <c r="G381" s="1" t="s">
        <v>2308</v>
      </c>
      <c r="H381" s="1" t="s">
        <v>2309</v>
      </c>
      <c r="I381" s="3">
        <v>1</v>
      </c>
      <c r="J381" s="3">
        <v>623.97685950413199</v>
      </c>
      <c r="K381" s="14">
        <f t="shared" si="46"/>
        <v>755.01199999999972</v>
      </c>
      <c r="L381" s="17" t="s">
        <v>4051</v>
      </c>
      <c r="M381" s="29">
        <f>+K381*0.85</f>
        <v>641.76019999999971</v>
      </c>
      <c r="N381" s="29">
        <f>+M381*0.95</f>
        <v>609.67218999999966</v>
      </c>
      <c r="O381" s="29">
        <f>+N381-(N381*9.09/100)</f>
        <v>554.25298792899969</v>
      </c>
      <c r="P381" s="3"/>
      <c r="Q381" s="3">
        <v>1154.5381433719001</v>
      </c>
      <c r="R381" s="22">
        <f t="shared" si="38"/>
        <v>1396.9911534799992</v>
      </c>
      <c r="S381" s="3"/>
      <c r="T381" s="15"/>
      <c r="U381" s="25"/>
      <c r="V381" s="24"/>
      <c r="W381" s="15"/>
      <c r="X381" s="7"/>
      <c r="Y381" s="7"/>
      <c r="Z381" s="7"/>
      <c r="AA381" s="7"/>
      <c r="AB381" s="7"/>
      <c r="AC381" s="7"/>
      <c r="AD381" s="1" t="s">
        <v>2310</v>
      </c>
      <c r="AE381" s="1" t="s">
        <v>2311</v>
      </c>
    </row>
    <row r="382" spans="1:31" s="16" customFormat="1" x14ac:dyDescent="0.25">
      <c r="A382" s="1" t="s">
        <v>3128</v>
      </c>
      <c r="B382" s="1" t="s">
        <v>3129</v>
      </c>
      <c r="C382" s="2">
        <v>44432</v>
      </c>
      <c r="D382" s="1" t="s">
        <v>3130</v>
      </c>
      <c r="E382" s="1" t="s">
        <v>3131</v>
      </c>
      <c r="F382" s="1">
        <v>3398</v>
      </c>
      <c r="G382" s="1" t="s">
        <v>3132</v>
      </c>
      <c r="H382" s="1" t="s">
        <v>3133</v>
      </c>
      <c r="I382" s="3">
        <v>1</v>
      </c>
      <c r="J382" s="3">
        <v>106.08818181818199</v>
      </c>
      <c r="K382" s="14">
        <f t="shared" si="46"/>
        <v>128.36670000000021</v>
      </c>
      <c r="L382" s="17" t="s">
        <v>4051</v>
      </c>
      <c r="M382" s="29" t="s">
        <v>4051</v>
      </c>
      <c r="N382" s="29">
        <f>+K382*0.95</f>
        <v>121.94836500000019</v>
      </c>
      <c r="O382" s="29">
        <f>+N382-(N382*9.09/100)</f>
        <v>110.86325862150018</v>
      </c>
      <c r="P382" s="3">
        <f>+O382+O380+O381+O378</f>
        <v>1932.6420903775008</v>
      </c>
      <c r="Q382" s="3">
        <v>195.86318391818199</v>
      </c>
      <c r="R382" s="22">
        <f t="shared" si="38"/>
        <v>236.99445254100019</v>
      </c>
      <c r="S382" s="3">
        <f>+R382+R381+R380+R379+R378</f>
        <v>3623.5358839050023</v>
      </c>
      <c r="T382" s="15">
        <v>3623.54</v>
      </c>
      <c r="U382" s="25">
        <f t="shared" si="39"/>
        <v>4.1160949976983829E-3</v>
      </c>
      <c r="V382" s="24">
        <v>0</v>
      </c>
      <c r="W382" s="15">
        <f>+VLOOKUP(F382,'[1]ventas (6)'!$1:$1048576,38,FALSE)</f>
        <v>2976082399</v>
      </c>
      <c r="X382" s="7"/>
      <c r="Y382" s="7"/>
      <c r="Z382" s="7"/>
      <c r="AA382" s="7"/>
      <c r="AB382" s="7"/>
      <c r="AC382" s="7"/>
      <c r="AD382" s="1" t="s">
        <v>3134</v>
      </c>
      <c r="AE382" s="1" t="s">
        <v>3135</v>
      </c>
    </row>
    <row r="383" spans="1:31" x14ac:dyDescent="0.25">
      <c r="A383" s="1" t="s">
        <v>2960</v>
      </c>
      <c r="B383" s="1" t="s">
        <v>2961</v>
      </c>
      <c r="C383" s="2">
        <v>44432</v>
      </c>
      <c r="D383" s="1" t="s">
        <v>2962</v>
      </c>
      <c r="E383" s="1" t="s">
        <v>2963</v>
      </c>
      <c r="F383" s="1"/>
      <c r="G383" s="1" t="s">
        <v>2964</v>
      </c>
      <c r="H383" s="1" t="s">
        <v>2965</v>
      </c>
      <c r="I383" s="3">
        <v>2</v>
      </c>
      <c r="J383" s="3">
        <v>90.966033057851206</v>
      </c>
      <c r="K383" s="14">
        <f t="shared" si="46"/>
        <v>220.13779999999991</v>
      </c>
      <c r="L383" s="17">
        <f>+K383*0.75</f>
        <v>165.10334999999992</v>
      </c>
      <c r="M383" s="29" t="s">
        <v>4051</v>
      </c>
      <c r="N383" s="29">
        <f>+L383*0.95</f>
        <v>156.84818249999992</v>
      </c>
      <c r="O383" s="29">
        <f>+N383-(N383*9.09/100)</f>
        <v>142.59068271074992</v>
      </c>
      <c r="P383" s="3"/>
      <c r="Q383" s="3">
        <v>229.59280947603301</v>
      </c>
      <c r="R383" s="22">
        <f t="shared" si="38"/>
        <v>277.80729946599996</v>
      </c>
      <c r="S383" s="3"/>
      <c r="T383" s="15"/>
      <c r="U383" s="25"/>
      <c r="V383" s="24"/>
      <c r="W383" s="15"/>
      <c r="X383" s="7"/>
      <c r="Y383" s="7"/>
      <c r="Z383" s="7"/>
      <c r="AA383" s="7"/>
      <c r="AB383" s="7"/>
      <c r="AC383" s="7"/>
      <c r="AD383" s="1" t="s">
        <v>2966</v>
      </c>
      <c r="AE383" s="1" t="s">
        <v>2967</v>
      </c>
    </row>
    <row r="384" spans="1:31" x14ac:dyDescent="0.25">
      <c r="A384" s="1" t="s">
        <v>2928</v>
      </c>
      <c r="B384" s="1" t="s">
        <v>2929</v>
      </c>
      <c r="C384" s="2">
        <v>44432</v>
      </c>
      <c r="D384" s="1" t="s">
        <v>2930</v>
      </c>
      <c r="E384" s="1" t="s">
        <v>2931</v>
      </c>
      <c r="F384" s="1"/>
      <c r="G384" s="1" t="s">
        <v>2932</v>
      </c>
      <c r="H384" s="1" t="s">
        <v>2933</v>
      </c>
      <c r="I384" s="3">
        <v>2</v>
      </c>
      <c r="J384" s="3">
        <v>105.01950413223101</v>
      </c>
      <c r="K384" s="14">
        <f t="shared" si="46"/>
        <v>254.14719999999903</v>
      </c>
      <c r="L384" s="17">
        <f>+K384*0.75</f>
        <v>190.61039999999929</v>
      </c>
      <c r="M384" s="29" t="s">
        <v>4051</v>
      </c>
      <c r="N384" s="29">
        <f>+L384*0.95</f>
        <v>181.07987999999932</v>
      </c>
      <c r="O384" s="29">
        <f>+N384-(N384*9.09/100)</f>
        <v>164.61971890799938</v>
      </c>
      <c r="P384" s="3"/>
      <c r="Q384" s="3">
        <v>265.062927259503</v>
      </c>
      <c r="R384" s="22">
        <f t="shared" si="38"/>
        <v>320.72614198399862</v>
      </c>
      <c r="S384" s="3"/>
      <c r="T384" s="15"/>
      <c r="U384" s="25"/>
      <c r="V384" s="24"/>
      <c r="W384" s="15"/>
      <c r="X384" s="7"/>
      <c r="Y384" s="7"/>
      <c r="Z384" s="7"/>
      <c r="AA384" s="7"/>
      <c r="AB384" s="7"/>
      <c r="AC384" s="7"/>
      <c r="AD384" s="1" t="s">
        <v>2934</v>
      </c>
      <c r="AE384" s="1" t="s">
        <v>2935</v>
      </c>
    </row>
    <row r="385" spans="1:31" x14ac:dyDescent="0.25">
      <c r="A385" s="12" t="s">
        <v>894</v>
      </c>
      <c r="B385" s="1" t="s">
        <v>895</v>
      </c>
      <c r="C385" s="13">
        <v>44432</v>
      </c>
      <c r="D385" s="1" t="s">
        <v>896</v>
      </c>
      <c r="E385" s="1" t="s">
        <v>897</v>
      </c>
      <c r="F385" s="1"/>
      <c r="G385" s="1" t="s">
        <v>898</v>
      </c>
      <c r="H385" s="12" t="s">
        <v>899</v>
      </c>
      <c r="I385" s="14">
        <v>2</v>
      </c>
      <c r="J385" s="14">
        <v>909.15</v>
      </c>
      <c r="K385" s="14">
        <f t="shared" si="46"/>
        <v>2200.143</v>
      </c>
      <c r="L385" s="17" t="s">
        <v>4051</v>
      </c>
      <c r="M385" s="17" t="s">
        <v>4051</v>
      </c>
      <c r="N385" s="17" t="s">
        <v>4051</v>
      </c>
      <c r="O385" s="17">
        <f>+K385</f>
        <v>2200.143</v>
      </c>
      <c r="P385" s="14"/>
      <c r="Q385" s="14">
        <v>3363.63407181818</v>
      </c>
      <c r="R385" s="22">
        <f t="shared" si="38"/>
        <v>4069.9972268999977</v>
      </c>
      <c r="S385" s="14"/>
      <c r="T385" s="15"/>
      <c r="U385" s="25"/>
      <c r="V385" s="24"/>
      <c r="W385" s="15"/>
      <c r="X385" s="15"/>
      <c r="Y385" s="15"/>
      <c r="Z385" s="15"/>
      <c r="AA385" s="15"/>
      <c r="AB385" s="15"/>
      <c r="AC385" s="15"/>
      <c r="AD385" s="12" t="s">
        <v>900</v>
      </c>
      <c r="AE385" s="12" t="s">
        <v>901</v>
      </c>
    </row>
    <row r="386" spans="1:31" x14ac:dyDescent="0.25">
      <c r="A386" s="1" t="s">
        <v>2944</v>
      </c>
      <c r="B386" s="1" t="s">
        <v>2945</v>
      </c>
      <c r="C386" s="2">
        <v>44432</v>
      </c>
      <c r="D386" s="1" t="s">
        <v>2946</v>
      </c>
      <c r="E386" s="1" t="s">
        <v>2947</v>
      </c>
      <c r="F386" s="1"/>
      <c r="G386" s="1" t="s">
        <v>2948</v>
      </c>
      <c r="H386" s="1" t="s">
        <v>2949</v>
      </c>
      <c r="I386" s="3">
        <v>2</v>
      </c>
      <c r="J386" s="3">
        <v>111.810082644628</v>
      </c>
      <c r="K386" s="14">
        <f t="shared" si="46"/>
        <v>270.58039999999977</v>
      </c>
      <c r="L386" s="17">
        <f>+K386*0.75</f>
        <v>202.93529999999981</v>
      </c>
      <c r="M386" s="29" t="s">
        <v>4051</v>
      </c>
      <c r="N386" s="29">
        <f>+L386*0.95</f>
        <v>192.78853499999983</v>
      </c>
      <c r="O386" s="29">
        <f>+N386-(N386*9.09/100)</f>
        <v>175.26405716849985</v>
      </c>
      <c r="P386" s="3"/>
      <c r="Q386" s="3">
        <v>282.201939990082</v>
      </c>
      <c r="R386" s="22">
        <f t="shared" ref="R386:R449" si="47">+Q386*1.21</f>
        <v>341.46434738799923</v>
      </c>
      <c r="S386" s="3"/>
      <c r="T386" s="15"/>
      <c r="U386" s="25"/>
      <c r="V386" s="24"/>
      <c r="W386" s="15"/>
      <c r="X386" s="7"/>
      <c r="Y386" s="7"/>
      <c r="Z386" s="7"/>
      <c r="AA386" s="7"/>
      <c r="AB386" s="7"/>
      <c r="AC386" s="7"/>
      <c r="AD386" s="1" t="s">
        <v>2950</v>
      </c>
      <c r="AE386" s="1" t="s">
        <v>2951</v>
      </c>
    </row>
    <row r="387" spans="1:31" x14ac:dyDescent="0.25">
      <c r="A387" s="1" t="s">
        <v>340</v>
      </c>
      <c r="B387" s="1" t="s">
        <v>341</v>
      </c>
      <c r="C387" s="2">
        <v>44432</v>
      </c>
      <c r="D387" s="1" t="s">
        <v>342</v>
      </c>
      <c r="E387" s="1" t="s">
        <v>343</v>
      </c>
      <c r="F387" s="1">
        <v>3551</v>
      </c>
      <c r="G387" s="1" t="s">
        <v>344</v>
      </c>
      <c r="H387" s="1" t="s">
        <v>345</v>
      </c>
      <c r="I387" s="3">
        <v>-1</v>
      </c>
      <c r="J387" s="3">
        <v>504.545537190083</v>
      </c>
      <c r="K387" s="14">
        <v>0</v>
      </c>
      <c r="L387" s="17" t="s">
        <v>4051</v>
      </c>
      <c r="M387" s="29" t="s">
        <v>4051</v>
      </c>
      <c r="N387" s="29" t="str">
        <f>+M387</f>
        <v>-</v>
      </c>
      <c r="O387" s="29" t="str">
        <f>+N387</f>
        <v>-</v>
      </c>
      <c r="P387" s="3">
        <f>+O386+O385+O384+O383</f>
        <v>2682.6174587872492</v>
      </c>
      <c r="Q387" s="3">
        <v>-504.545537190083</v>
      </c>
      <c r="R387" s="22">
        <f t="shared" si="47"/>
        <v>-610.50010000000043</v>
      </c>
      <c r="S387" s="3">
        <f>+R386+R385+R384+R383+R387</f>
        <v>4399.4949157379951</v>
      </c>
      <c r="T387" s="15">
        <v>4399.47</v>
      </c>
      <c r="U387" s="25">
        <f t="shared" si="39"/>
        <v>-2.4915737994888332E-2</v>
      </c>
      <c r="V387" s="24">
        <v>0</v>
      </c>
      <c r="W387" s="15">
        <f>+VLOOKUP(F387,'[1]ventas (6)'!$1:$1048576,38,FALSE)</f>
        <v>16538714086</v>
      </c>
      <c r="X387" s="7"/>
      <c r="Y387" s="7"/>
      <c r="Z387" s="7"/>
      <c r="AA387" s="7"/>
      <c r="AB387" s="7"/>
      <c r="AC387" s="7"/>
      <c r="AD387" s="1" t="s">
        <v>346</v>
      </c>
      <c r="AE387" s="1" t="s">
        <v>347</v>
      </c>
    </row>
    <row r="388" spans="1:31" x14ac:dyDescent="0.25">
      <c r="A388" s="12" t="s">
        <v>1480</v>
      </c>
      <c r="B388" s="1" t="s">
        <v>1481</v>
      </c>
      <c r="C388" s="13">
        <v>44432</v>
      </c>
      <c r="D388" s="1" t="s">
        <v>1482</v>
      </c>
      <c r="E388" s="1" t="s">
        <v>1483</v>
      </c>
      <c r="F388" s="1"/>
      <c r="G388" s="1" t="s">
        <v>1484</v>
      </c>
      <c r="H388" s="12" t="s">
        <v>1485</v>
      </c>
      <c r="I388" s="14">
        <v>2</v>
      </c>
      <c r="J388" s="14">
        <v>468.41899999999998</v>
      </c>
      <c r="K388" s="14">
        <f>+J388*1.21*I388</f>
        <v>1133.5739799999999</v>
      </c>
      <c r="L388" s="17">
        <f>+K388*0.5</f>
        <v>566.78698999999995</v>
      </c>
      <c r="M388" s="29" t="s">
        <v>4051</v>
      </c>
      <c r="N388" s="29">
        <f>+L388*0.95</f>
        <v>538.44764049999992</v>
      </c>
      <c r="O388" s="29">
        <f>+N388-(N388*9.09/100)</f>
        <v>489.5027499785499</v>
      </c>
      <c r="P388" s="14"/>
      <c r="Q388" s="14">
        <v>867.74621280991801</v>
      </c>
      <c r="R388" s="22">
        <f t="shared" si="47"/>
        <v>1049.9729175000007</v>
      </c>
      <c r="S388" s="14"/>
      <c r="T388" s="15"/>
      <c r="U388" s="25"/>
      <c r="V388" s="24"/>
      <c r="W388" s="15"/>
      <c r="X388" s="15"/>
      <c r="Y388" s="15"/>
      <c r="Z388" s="15"/>
      <c r="AA388" s="15"/>
      <c r="AB388" s="15"/>
      <c r="AC388" s="15"/>
      <c r="AD388" s="12" t="s">
        <v>1486</v>
      </c>
      <c r="AE388" s="12" t="s">
        <v>1487</v>
      </c>
    </row>
    <row r="389" spans="1:31" x14ac:dyDescent="0.25">
      <c r="A389" s="1" t="s">
        <v>380</v>
      </c>
      <c r="B389" s="1" t="s">
        <v>381</v>
      </c>
      <c r="C389" s="2">
        <v>44432</v>
      </c>
      <c r="D389" s="1" t="s">
        <v>382</v>
      </c>
      <c r="E389" s="1" t="s">
        <v>383</v>
      </c>
      <c r="F389" s="1"/>
      <c r="G389" s="1" t="s">
        <v>384</v>
      </c>
      <c r="H389" s="1" t="s">
        <v>385</v>
      </c>
      <c r="I389" s="3">
        <v>-1</v>
      </c>
      <c r="J389" s="3">
        <v>815</v>
      </c>
      <c r="K389" s="14">
        <v>0</v>
      </c>
      <c r="L389" s="17" t="s">
        <v>4051</v>
      </c>
      <c r="M389" s="29" t="s">
        <v>4051</v>
      </c>
      <c r="N389" s="29" t="str">
        <f>+M389</f>
        <v>-</v>
      </c>
      <c r="O389" s="29" t="str">
        <f>+N389</f>
        <v>-</v>
      </c>
      <c r="P389" s="3"/>
      <c r="Q389" s="3">
        <v>-815</v>
      </c>
      <c r="R389" s="22">
        <f t="shared" si="47"/>
        <v>-986.15</v>
      </c>
      <c r="S389" s="3"/>
      <c r="T389" s="15"/>
      <c r="U389" s="25"/>
      <c r="V389" s="24"/>
      <c r="W389" s="15"/>
      <c r="X389" s="7"/>
      <c r="Y389" s="7"/>
      <c r="Z389" s="7"/>
      <c r="AA389" s="7"/>
      <c r="AB389" s="7"/>
      <c r="AC389" s="7"/>
      <c r="AD389" s="1" t="s">
        <v>386</v>
      </c>
      <c r="AE389" s="1" t="s">
        <v>387</v>
      </c>
    </row>
    <row r="390" spans="1:31" x14ac:dyDescent="0.25">
      <c r="A390" s="12" t="s">
        <v>1876</v>
      </c>
      <c r="B390" s="1" t="s">
        <v>1877</v>
      </c>
      <c r="C390" s="13">
        <v>44432</v>
      </c>
      <c r="D390" s="1" t="s">
        <v>1878</v>
      </c>
      <c r="E390" s="1" t="s">
        <v>1879</v>
      </c>
      <c r="F390" s="1"/>
      <c r="G390" s="1" t="s">
        <v>1880</v>
      </c>
      <c r="H390" s="12" t="s">
        <v>1881</v>
      </c>
      <c r="I390" s="14">
        <v>1</v>
      </c>
      <c r="J390" s="14">
        <v>479.07389999999998</v>
      </c>
      <c r="K390" s="14">
        <f t="shared" ref="K390:K400" si="48">+J390*1.21*I390</f>
        <v>579.67941899999994</v>
      </c>
      <c r="L390" s="17" t="s">
        <v>4051</v>
      </c>
      <c r="M390" s="17" t="s">
        <v>4051</v>
      </c>
      <c r="N390" s="17" t="s">
        <v>4051</v>
      </c>
      <c r="O390" s="17">
        <f>+K390</f>
        <v>579.67941899999994</v>
      </c>
      <c r="P390" s="14"/>
      <c r="Q390" s="14">
        <v>801.64621524793404</v>
      </c>
      <c r="R390" s="22">
        <f t="shared" si="47"/>
        <v>969.99192045000018</v>
      </c>
      <c r="S390" s="14"/>
      <c r="T390" s="15"/>
      <c r="U390" s="25"/>
      <c r="V390" s="24"/>
      <c r="W390" s="15"/>
      <c r="X390" s="15"/>
      <c r="Y390" s="15"/>
      <c r="Z390" s="15"/>
      <c r="AA390" s="15"/>
      <c r="AB390" s="15"/>
      <c r="AC390" s="15"/>
      <c r="AD390" s="12" t="s">
        <v>1882</v>
      </c>
      <c r="AE390" s="12" t="s">
        <v>1883</v>
      </c>
    </row>
    <row r="391" spans="1:31" x14ac:dyDescent="0.25">
      <c r="A391" s="12" t="s">
        <v>2212</v>
      </c>
      <c r="B391" s="1" t="s">
        <v>2213</v>
      </c>
      <c r="C391" s="13">
        <v>44432</v>
      </c>
      <c r="D391" s="1" t="s">
        <v>2214</v>
      </c>
      <c r="E391" s="1" t="s">
        <v>2215</v>
      </c>
      <c r="F391" s="1"/>
      <c r="G391" s="1" t="s">
        <v>2216</v>
      </c>
      <c r="H391" s="12" t="s">
        <v>2217</v>
      </c>
      <c r="I391" s="14">
        <v>2</v>
      </c>
      <c r="J391" s="14">
        <v>427.29539999999997</v>
      </c>
      <c r="K391" s="14">
        <f t="shared" si="48"/>
        <v>1034.0548679999999</v>
      </c>
      <c r="L391" s="17" t="s">
        <v>4051</v>
      </c>
      <c r="M391" s="17" t="s">
        <v>4051</v>
      </c>
      <c r="N391" s="17" t="s">
        <v>4051</v>
      </c>
      <c r="O391" s="17">
        <f>+K391</f>
        <v>1034.0548679999999</v>
      </c>
      <c r="P391" s="14"/>
      <c r="Q391" s="14">
        <v>1431.3926779438</v>
      </c>
      <c r="R391" s="22">
        <f t="shared" si="47"/>
        <v>1731.9851403119978</v>
      </c>
      <c r="S391" s="14"/>
      <c r="T391" s="15"/>
      <c r="U391" s="25"/>
      <c r="V391" s="24"/>
      <c r="W391" s="15"/>
      <c r="X391" s="15"/>
      <c r="Y391" s="15"/>
      <c r="Z391" s="15"/>
      <c r="AA391" s="15"/>
      <c r="AB391" s="15"/>
      <c r="AC391" s="15"/>
      <c r="AD391" s="12" t="s">
        <v>2218</v>
      </c>
      <c r="AE391" s="12" t="s">
        <v>2219</v>
      </c>
    </row>
    <row r="392" spans="1:31" s="16" customFormat="1" x14ac:dyDescent="0.25">
      <c r="A392" s="1" t="s">
        <v>2454</v>
      </c>
      <c r="B392" s="1" t="s">
        <v>2455</v>
      </c>
      <c r="C392" s="2">
        <v>44432</v>
      </c>
      <c r="D392" s="1" t="s">
        <v>2456</v>
      </c>
      <c r="E392" s="1" t="s">
        <v>2457</v>
      </c>
      <c r="F392" s="1"/>
      <c r="G392" s="1" t="s">
        <v>2458</v>
      </c>
      <c r="H392" s="1" t="s">
        <v>2459</v>
      </c>
      <c r="I392" s="3">
        <v>1</v>
      </c>
      <c r="J392" s="3">
        <v>379.98776859504102</v>
      </c>
      <c r="K392" s="14">
        <f t="shared" si="48"/>
        <v>459.78519999999963</v>
      </c>
      <c r="L392" s="17" t="s">
        <v>4051</v>
      </c>
      <c r="M392" s="29">
        <f>+K392*0.85</f>
        <v>390.81741999999969</v>
      </c>
      <c r="N392" s="29">
        <f>+M392*0.95</f>
        <v>371.2765489999997</v>
      </c>
      <c r="O392" s="29">
        <f t="shared" ref="O392:O397" si="49">+N392-(N392*9.09/100)</f>
        <v>337.52751069589976</v>
      </c>
      <c r="P392" s="3"/>
      <c r="Q392" s="3">
        <v>703.29656162644596</v>
      </c>
      <c r="R392" s="22">
        <f t="shared" si="47"/>
        <v>850.98883956799955</v>
      </c>
      <c r="S392" s="3"/>
      <c r="T392" s="15"/>
      <c r="U392" s="25"/>
      <c r="V392" s="24"/>
      <c r="W392" s="15"/>
      <c r="X392" s="7"/>
      <c r="Y392" s="7"/>
      <c r="Z392" s="7"/>
      <c r="AA392" s="7"/>
      <c r="AB392" s="7"/>
      <c r="AC392" s="7"/>
      <c r="AD392" s="1" t="s">
        <v>2460</v>
      </c>
      <c r="AE392" s="1" t="s">
        <v>2461</v>
      </c>
    </row>
    <row r="393" spans="1:31" x14ac:dyDescent="0.25">
      <c r="A393" s="1" t="s">
        <v>2762</v>
      </c>
      <c r="B393" s="1" t="s">
        <v>2763</v>
      </c>
      <c r="C393" s="2">
        <v>44432</v>
      </c>
      <c r="D393" s="1" t="s">
        <v>2764</v>
      </c>
      <c r="E393" s="1" t="s">
        <v>2765</v>
      </c>
      <c r="F393" s="1"/>
      <c r="G393" s="1" t="s">
        <v>2766</v>
      </c>
      <c r="H393" s="1" t="s">
        <v>2767</v>
      </c>
      <c r="I393" s="3">
        <v>1</v>
      </c>
      <c r="J393" s="3">
        <v>360.64132231405</v>
      </c>
      <c r="K393" s="14">
        <f t="shared" si="48"/>
        <v>436.37600000000049</v>
      </c>
      <c r="L393" s="17" t="s">
        <v>4051</v>
      </c>
      <c r="M393" s="29" t="s">
        <v>4051</v>
      </c>
      <c r="N393" s="29">
        <f>+K393*0.95</f>
        <v>414.55720000000042</v>
      </c>
      <c r="O393" s="29">
        <f t="shared" si="49"/>
        <v>376.87395052000039</v>
      </c>
      <c r="P393" s="3"/>
      <c r="Q393" s="3">
        <v>666.95924224793498</v>
      </c>
      <c r="R393" s="22">
        <f t="shared" si="47"/>
        <v>807.02068312000131</v>
      </c>
      <c r="S393" s="3"/>
      <c r="T393" s="15"/>
      <c r="U393" s="25"/>
      <c r="V393" s="24"/>
      <c r="W393" s="15"/>
      <c r="X393" s="7"/>
      <c r="Y393" s="7"/>
      <c r="Z393" s="7"/>
      <c r="AA393" s="7"/>
      <c r="AB393" s="7"/>
      <c r="AC393" s="7"/>
      <c r="AD393" s="1" t="s">
        <v>2768</v>
      </c>
      <c r="AE393" s="1" t="s">
        <v>2769</v>
      </c>
    </row>
    <row r="394" spans="1:31" x14ac:dyDescent="0.25">
      <c r="A394" s="1" t="s">
        <v>2776</v>
      </c>
      <c r="B394" s="1" t="s">
        <v>2777</v>
      </c>
      <c r="C394" s="2">
        <v>44432</v>
      </c>
      <c r="D394" s="1" t="s">
        <v>2778</v>
      </c>
      <c r="E394" s="1" t="s">
        <v>2779</v>
      </c>
      <c r="F394" s="1"/>
      <c r="G394" s="1" t="s">
        <v>2780</v>
      </c>
      <c r="H394" s="1" t="s">
        <v>2781</v>
      </c>
      <c r="I394" s="3">
        <v>1</v>
      </c>
      <c r="J394" s="3">
        <v>360.64132231405</v>
      </c>
      <c r="K394" s="14">
        <f t="shared" si="48"/>
        <v>436.37600000000049</v>
      </c>
      <c r="L394" s="17" t="s">
        <v>4051</v>
      </c>
      <c r="M394" s="29" t="s">
        <v>4051</v>
      </c>
      <c r="N394" s="29">
        <f>+K394*0.95</f>
        <v>414.55720000000042</v>
      </c>
      <c r="O394" s="29">
        <f t="shared" si="49"/>
        <v>376.87395052000039</v>
      </c>
      <c r="P394" s="3"/>
      <c r="Q394" s="3">
        <v>375.51777685950498</v>
      </c>
      <c r="R394" s="22">
        <f t="shared" si="47"/>
        <v>454.37651000000102</v>
      </c>
      <c r="S394" s="3"/>
      <c r="T394" s="15"/>
      <c r="U394" s="25"/>
      <c r="V394" s="24"/>
      <c r="W394" s="15"/>
      <c r="X394" s="7"/>
      <c r="Y394" s="7"/>
      <c r="Z394" s="7"/>
      <c r="AA394" s="7"/>
      <c r="AB394" s="7"/>
      <c r="AC394" s="7"/>
      <c r="AD394" s="1" t="s">
        <v>2782</v>
      </c>
      <c r="AE394" s="1" t="s">
        <v>2783</v>
      </c>
    </row>
    <row r="395" spans="1:31" x14ac:dyDescent="0.25">
      <c r="A395" s="12" t="s">
        <v>3560</v>
      </c>
      <c r="B395" s="12" t="s">
        <v>3561</v>
      </c>
      <c r="C395" s="13">
        <v>44432</v>
      </c>
      <c r="D395" s="12" t="s">
        <v>3562</v>
      </c>
      <c r="E395" s="12" t="s">
        <v>3563</v>
      </c>
      <c r="F395" s="12">
        <v>3480</v>
      </c>
      <c r="G395" s="12" t="s">
        <v>3564</v>
      </c>
      <c r="H395" s="12" t="s">
        <v>3565</v>
      </c>
      <c r="I395" s="14">
        <v>1</v>
      </c>
      <c r="J395" s="14">
        <v>287.38189999999997</v>
      </c>
      <c r="K395" s="14">
        <f t="shared" si="48"/>
        <v>347.73209899999995</v>
      </c>
      <c r="L395" s="17" t="s">
        <v>4051</v>
      </c>
      <c r="M395" s="29" t="s">
        <v>4051</v>
      </c>
      <c r="N395" s="29">
        <f>+K395*0.95</f>
        <v>330.34549404999996</v>
      </c>
      <c r="O395" s="29">
        <f t="shared" si="49"/>
        <v>300.31708864085499</v>
      </c>
      <c r="P395" s="14">
        <f>+SUM(O390:O395,O388)</f>
        <v>3494.8295373553055</v>
      </c>
      <c r="Q395" s="14">
        <v>586.77998148760298</v>
      </c>
      <c r="R395" s="22">
        <f t="shared" si="47"/>
        <v>710.00377759999958</v>
      </c>
      <c r="S395" s="14">
        <f>+SUM(R388:R395)</f>
        <v>5588.1897885500002</v>
      </c>
      <c r="T395" s="15">
        <v>5588.18</v>
      </c>
      <c r="U395" s="25">
        <f t="shared" ref="U395:U453" si="50">+T395-S395</f>
        <v>-9.7885499999392778E-3</v>
      </c>
      <c r="V395" s="24">
        <v>0</v>
      </c>
      <c r="W395" s="15">
        <f>+VLOOKUP(F395,'[1]ventas (6)'!$1:$1048576,38,FALSE)</f>
        <v>16279703046</v>
      </c>
      <c r="X395" s="15"/>
      <c r="Y395" s="15"/>
      <c r="Z395" s="15"/>
      <c r="AA395" s="15"/>
      <c r="AB395" s="15"/>
      <c r="AC395" s="15"/>
      <c r="AD395" s="12"/>
      <c r="AE395" s="12"/>
    </row>
    <row r="396" spans="1:31" x14ac:dyDescent="0.25">
      <c r="A396" s="12" t="s">
        <v>1462</v>
      </c>
      <c r="B396" s="1" t="s">
        <v>1463</v>
      </c>
      <c r="C396" s="13">
        <v>44432</v>
      </c>
      <c r="D396" s="1" t="s">
        <v>1464</v>
      </c>
      <c r="E396" s="1" t="s">
        <v>1465</v>
      </c>
      <c r="F396" s="1">
        <v>3435</v>
      </c>
      <c r="G396" s="1" t="s">
        <v>1466</v>
      </c>
      <c r="H396" s="12" t="s">
        <v>1467</v>
      </c>
      <c r="I396" s="14">
        <v>6</v>
      </c>
      <c r="J396" s="14">
        <v>563.2165</v>
      </c>
      <c r="K396" s="14">
        <f t="shared" si="48"/>
        <v>4088.9517899999996</v>
      </c>
      <c r="L396" s="17">
        <f>+K396*0.5</f>
        <v>2044.4758949999998</v>
      </c>
      <c r="M396" s="29" t="s">
        <v>4051</v>
      </c>
      <c r="N396" s="29">
        <f>+L396*0.95</f>
        <v>1942.2521002499998</v>
      </c>
      <c r="O396" s="29">
        <f t="shared" si="49"/>
        <v>1765.7013843372747</v>
      </c>
      <c r="P396" s="14">
        <f>+O396</f>
        <v>1765.7013843372747</v>
      </c>
      <c r="Q396" s="14">
        <v>3128.8931047933902</v>
      </c>
      <c r="R396" s="22">
        <f t="shared" si="47"/>
        <v>3785.9606568000022</v>
      </c>
      <c r="S396" s="14">
        <f>+R396</f>
        <v>3785.9606568000022</v>
      </c>
      <c r="T396" s="15">
        <v>3785.94</v>
      </c>
      <c r="U396" s="25">
        <f t="shared" si="50"/>
        <v>-2.0656800002143427E-2</v>
      </c>
      <c r="V396" s="24">
        <v>0</v>
      </c>
      <c r="W396" s="15">
        <f>+VLOOKUP(F396,'[1]ventas (6)'!$1:$1048576,38,FALSE)</f>
        <v>16104205241</v>
      </c>
      <c r="X396" s="15"/>
      <c r="Y396" s="15"/>
      <c r="Z396" s="15"/>
      <c r="AA396" s="15"/>
      <c r="AB396" s="15"/>
      <c r="AC396" s="15"/>
      <c r="AD396" s="12"/>
      <c r="AE396" s="12"/>
    </row>
    <row r="397" spans="1:31" x14ac:dyDescent="0.25">
      <c r="A397" s="12" t="s">
        <v>1468</v>
      </c>
      <c r="B397" s="1" t="s">
        <v>1469</v>
      </c>
      <c r="C397" s="13">
        <v>44434</v>
      </c>
      <c r="D397" s="1" t="s">
        <v>1470</v>
      </c>
      <c r="E397" s="1" t="s">
        <v>1471</v>
      </c>
      <c r="F397" s="1" t="s">
        <v>4058</v>
      </c>
      <c r="G397" s="1" t="s">
        <v>1472</v>
      </c>
      <c r="H397" s="12" t="s">
        <v>1473</v>
      </c>
      <c r="I397" s="14">
        <v>6</v>
      </c>
      <c r="J397" s="14">
        <v>563.2165</v>
      </c>
      <c r="K397" s="14">
        <f t="shared" si="48"/>
        <v>4088.9517899999996</v>
      </c>
      <c r="L397" s="17">
        <f>+K397*0.5</f>
        <v>2044.4758949999998</v>
      </c>
      <c r="M397" s="29" t="s">
        <v>4051</v>
      </c>
      <c r="N397" s="29">
        <f>+L397*0.95</f>
        <v>1942.2521002499998</v>
      </c>
      <c r="O397" s="29">
        <f t="shared" si="49"/>
        <v>1765.7013843372747</v>
      </c>
      <c r="P397" s="14">
        <f>+O397</f>
        <v>1765.7013843372747</v>
      </c>
      <c r="Q397" s="14">
        <v>3128.8931047933902</v>
      </c>
      <c r="R397" s="22">
        <f t="shared" si="47"/>
        <v>3785.9606568000022</v>
      </c>
      <c r="S397" s="14">
        <f>+R397</f>
        <v>3785.9606568000022</v>
      </c>
      <c r="T397" s="15"/>
      <c r="U397" s="25">
        <f t="shared" si="50"/>
        <v>-3785.9606568000022</v>
      </c>
      <c r="V397" s="24"/>
      <c r="W397" s="15"/>
      <c r="X397" s="15"/>
      <c r="Y397" s="15"/>
      <c r="Z397" s="15"/>
      <c r="AA397" s="15"/>
      <c r="AB397" s="15"/>
      <c r="AC397" s="15" t="s">
        <v>4059</v>
      </c>
      <c r="AD397" s="12"/>
      <c r="AE397" s="12"/>
    </row>
    <row r="398" spans="1:31" x14ac:dyDescent="0.25">
      <c r="A398" s="12" t="s">
        <v>1656</v>
      </c>
      <c r="B398" s="1" t="s">
        <v>1657</v>
      </c>
      <c r="C398" s="13">
        <v>44432</v>
      </c>
      <c r="D398" s="1" t="s">
        <v>1658</v>
      </c>
      <c r="E398" s="1" t="s">
        <v>1659</v>
      </c>
      <c r="F398" s="1"/>
      <c r="G398" s="1" t="s">
        <v>1660</v>
      </c>
      <c r="H398" s="12" t="s">
        <v>1661</v>
      </c>
      <c r="I398" s="14">
        <v>1</v>
      </c>
      <c r="J398" s="14">
        <v>427.29539999999997</v>
      </c>
      <c r="K398" s="14">
        <f t="shared" si="48"/>
        <v>517.02743399999997</v>
      </c>
      <c r="L398" s="17" t="s">
        <v>4051</v>
      </c>
      <c r="M398" s="17" t="s">
        <v>4051</v>
      </c>
      <c r="N398" s="17" t="s">
        <v>4051</v>
      </c>
      <c r="O398" s="17">
        <f>+K398</f>
        <v>517.02743399999997</v>
      </c>
      <c r="P398" s="14"/>
      <c r="Q398" s="14">
        <v>714.86952232066096</v>
      </c>
      <c r="R398" s="22">
        <f t="shared" si="47"/>
        <v>864.99212200799968</v>
      </c>
      <c r="S398" s="14"/>
      <c r="T398" s="15"/>
      <c r="U398" s="25"/>
      <c r="V398" s="24"/>
      <c r="W398" s="15"/>
      <c r="X398" s="15"/>
      <c r="Y398" s="15"/>
      <c r="Z398" s="15"/>
      <c r="AA398" s="15"/>
      <c r="AB398" s="15"/>
      <c r="AC398" s="15"/>
      <c r="AD398" s="12" t="s">
        <v>1662</v>
      </c>
      <c r="AE398" s="12" t="s">
        <v>1663</v>
      </c>
    </row>
    <row r="399" spans="1:31" x14ac:dyDescent="0.25">
      <c r="A399" s="12" t="s">
        <v>492</v>
      </c>
      <c r="B399" s="1" t="s">
        <v>493</v>
      </c>
      <c r="C399" s="13">
        <v>44432</v>
      </c>
      <c r="D399" s="1" t="s">
        <v>494</v>
      </c>
      <c r="E399" s="1" t="s">
        <v>495</v>
      </c>
      <c r="F399" s="1"/>
      <c r="G399" s="1" t="s">
        <v>496</v>
      </c>
      <c r="H399" s="12" t="s">
        <v>497</v>
      </c>
      <c r="I399" s="14">
        <v>1</v>
      </c>
      <c r="J399" s="14">
        <v>677.73</v>
      </c>
      <c r="K399" s="14">
        <f t="shared" si="48"/>
        <v>820.05330000000004</v>
      </c>
      <c r="L399" s="17" t="s">
        <v>4051</v>
      </c>
      <c r="M399" s="17" t="s">
        <v>4051</v>
      </c>
      <c r="N399" s="17" t="s">
        <v>4051</v>
      </c>
      <c r="O399" s="17">
        <f>+K399</f>
        <v>820.05330000000004</v>
      </c>
      <c r="P399" s="14"/>
      <c r="Q399" s="14">
        <v>1256.19859405289</v>
      </c>
      <c r="R399" s="22">
        <f t="shared" si="47"/>
        <v>1520.0002988039969</v>
      </c>
      <c r="S399" s="14"/>
      <c r="T399" s="15"/>
      <c r="U399" s="25"/>
      <c r="V399" s="24"/>
      <c r="W399" s="15"/>
      <c r="X399" s="15"/>
      <c r="Y399" s="15"/>
      <c r="Z399" s="15"/>
      <c r="AA399" s="15"/>
      <c r="AB399" s="15"/>
      <c r="AC399" s="15"/>
      <c r="AD399" s="12" t="s">
        <v>498</v>
      </c>
      <c r="AE399" s="12" t="s">
        <v>499</v>
      </c>
    </row>
    <row r="400" spans="1:31" x14ac:dyDescent="0.25">
      <c r="A400" s="12" t="s">
        <v>520</v>
      </c>
      <c r="B400" s="1" t="s">
        <v>521</v>
      </c>
      <c r="C400" s="13">
        <v>44432</v>
      </c>
      <c r="D400" s="1" t="s">
        <v>522</v>
      </c>
      <c r="E400" s="1" t="s">
        <v>523</v>
      </c>
      <c r="F400" s="1"/>
      <c r="G400" s="1" t="s">
        <v>524</v>
      </c>
      <c r="H400" s="12" t="s">
        <v>525</v>
      </c>
      <c r="I400" s="14">
        <v>1</v>
      </c>
      <c r="J400" s="14">
        <v>677.73</v>
      </c>
      <c r="K400" s="14">
        <f t="shared" si="48"/>
        <v>820.05330000000004</v>
      </c>
      <c r="L400" s="17" t="s">
        <v>4051</v>
      </c>
      <c r="M400" s="17" t="s">
        <v>4051</v>
      </c>
      <c r="N400" s="17" t="s">
        <v>4051</v>
      </c>
      <c r="O400" s="17">
        <f>+K400</f>
        <v>820.05330000000004</v>
      </c>
      <c r="P400" s="14"/>
      <c r="Q400" s="14">
        <v>1256.19859405289</v>
      </c>
      <c r="R400" s="22">
        <f t="shared" si="47"/>
        <v>1520.0002988039969</v>
      </c>
      <c r="S400" s="14"/>
      <c r="T400" s="15"/>
      <c r="U400" s="25"/>
      <c r="V400" s="24"/>
      <c r="W400" s="15"/>
      <c r="X400" s="15"/>
      <c r="Y400" s="15"/>
      <c r="Z400" s="15"/>
      <c r="AA400" s="15"/>
      <c r="AB400" s="15"/>
      <c r="AC400" s="15"/>
      <c r="AD400" s="12" t="s">
        <v>526</v>
      </c>
      <c r="AE400" s="12" t="s">
        <v>527</v>
      </c>
    </row>
    <row r="401" spans="1:31" x14ac:dyDescent="0.25">
      <c r="A401" s="1" t="s">
        <v>332</v>
      </c>
      <c r="B401" s="1" t="s">
        <v>333</v>
      </c>
      <c r="C401" s="2">
        <v>44432</v>
      </c>
      <c r="D401" s="1" t="s">
        <v>334</v>
      </c>
      <c r="E401" s="1" t="s">
        <v>335</v>
      </c>
      <c r="F401" s="1">
        <v>3550</v>
      </c>
      <c r="G401" s="1" t="s">
        <v>336</v>
      </c>
      <c r="H401" s="1" t="s">
        <v>337</v>
      </c>
      <c r="I401" s="3">
        <v>-1</v>
      </c>
      <c r="J401" s="3">
        <v>484.09090909090901</v>
      </c>
      <c r="K401" s="14">
        <v>0</v>
      </c>
      <c r="L401" s="17" t="s">
        <v>4051</v>
      </c>
      <c r="M401" s="29" t="s">
        <v>4051</v>
      </c>
      <c r="N401" s="29" t="str">
        <f>+M401</f>
        <v>-</v>
      </c>
      <c r="O401" s="29" t="str">
        <f>+N401</f>
        <v>-</v>
      </c>
      <c r="P401" s="3">
        <f>+O400+O399+O398</f>
        <v>2157.1340340000002</v>
      </c>
      <c r="Q401" s="3">
        <v>-484.09090909090901</v>
      </c>
      <c r="R401" s="22">
        <f t="shared" si="47"/>
        <v>-585.74999999999989</v>
      </c>
      <c r="S401" s="3">
        <f>+R401+R400+R399+R398</f>
        <v>3319.2427196159933</v>
      </c>
      <c r="T401" s="15">
        <v>3732.31</v>
      </c>
      <c r="U401" s="25">
        <f t="shared" si="50"/>
        <v>413.06728038400661</v>
      </c>
      <c r="V401" s="24" t="s">
        <v>4068</v>
      </c>
      <c r="W401" s="15">
        <f>+VLOOKUP(F401,'[1]ventas (6)'!$1:$1048576,38,FALSE)</f>
        <v>16534578814</v>
      </c>
      <c r="X401" s="7"/>
      <c r="Y401" s="7"/>
      <c r="Z401" s="7"/>
      <c r="AA401" s="7"/>
      <c r="AB401" s="7"/>
      <c r="AC401" s="7" t="s">
        <v>4060</v>
      </c>
      <c r="AD401" s="1" t="s">
        <v>338</v>
      </c>
      <c r="AE401" s="1" t="s">
        <v>339</v>
      </c>
    </row>
    <row r="402" spans="1:31" x14ac:dyDescent="0.25">
      <c r="A402" s="12" t="s">
        <v>2242</v>
      </c>
      <c r="B402" s="12" t="s">
        <v>2243</v>
      </c>
      <c r="C402" s="13">
        <v>44432</v>
      </c>
      <c r="D402" s="12" t="s">
        <v>2244</v>
      </c>
      <c r="E402" s="12" t="s">
        <v>2245</v>
      </c>
      <c r="F402" s="12"/>
      <c r="G402" s="12" t="s">
        <v>2246</v>
      </c>
      <c r="H402" s="12" t="s">
        <v>2247</v>
      </c>
      <c r="I402" s="14">
        <v>1</v>
      </c>
      <c r="J402" s="14">
        <v>625.16880000000003</v>
      </c>
      <c r="K402" s="14">
        <f>+J402*1.21*I402</f>
        <v>756.45424800000001</v>
      </c>
      <c r="L402" s="17">
        <f>+K402*0.8</f>
        <v>605.16339840000001</v>
      </c>
      <c r="M402" s="29" t="s">
        <v>4051</v>
      </c>
      <c r="N402" s="29">
        <f>+L402*0.95</f>
        <v>574.90522848000001</v>
      </c>
      <c r="O402" s="29">
        <f>+N402-(N402*9.09/100)</f>
        <v>522.64634321116796</v>
      </c>
      <c r="P402" s="14"/>
      <c r="Q402" s="14">
        <v>1157.02956396116</v>
      </c>
      <c r="R402" s="22">
        <f t="shared" si="47"/>
        <v>1400.0057723930036</v>
      </c>
      <c r="S402" s="14"/>
      <c r="T402" s="15"/>
      <c r="U402" s="25"/>
      <c r="V402" s="24"/>
      <c r="W402" s="15"/>
      <c r="X402" s="15"/>
      <c r="Y402" s="15"/>
      <c r="Z402" s="15"/>
      <c r="AA402" s="15"/>
      <c r="AB402" s="15"/>
      <c r="AC402" s="15"/>
      <c r="AD402" s="12" t="s">
        <v>2248</v>
      </c>
      <c r="AE402" s="12" t="s">
        <v>2249</v>
      </c>
    </row>
    <row r="403" spans="1:31" x14ac:dyDescent="0.25">
      <c r="A403" s="12" t="s">
        <v>1222</v>
      </c>
      <c r="B403" s="12" t="s">
        <v>1223</v>
      </c>
      <c r="C403" s="13">
        <v>44432</v>
      </c>
      <c r="D403" s="12" t="s">
        <v>1224</v>
      </c>
      <c r="E403" s="12" t="s">
        <v>1225</v>
      </c>
      <c r="F403" s="12"/>
      <c r="G403" s="12" t="s">
        <v>1226</v>
      </c>
      <c r="H403" s="12" t="s">
        <v>1227</v>
      </c>
      <c r="I403" s="14">
        <v>2</v>
      </c>
      <c r="J403" s="14">
        <v>516.68579999999997</v>
      </c>
      <c r="K403" s="14">
        <f>+J403*1.21*I403</f>
        <v>1250.3796359999999</v>
      </c>
      <c r="L403" s="17">
        <f>+K403*0.5</f>
        <v>625.18981799999995</v>
      </c>
      <c r="M403" s="29" t="s">
        <v>4051</v>
      </c>
      <c r="N403" s="29">
        <f>+L403*0.95</f>
        <v>593.93032709999989</v>
      </c>
      <c r="O403" s="29">
        <f>+N403-(N403*9.09/100)</f>
        <v>539.94206036660989</v>
      </c>
      <c r="P403" s="14"/>
      <c r="Q403" s="14">
        <v>957.00545494214896</v>
      </c>
      <c r="R403" s="22">
        <f t="shared" si="47"/>
        <v>1157.9766004800001</v>
      </c>
      <c r="S403" s="14"/>
      <c r="T403" s="15"/>
      <c r="U403" s="25"/>
      <c r="V403" s="24"/>
      <c r="W403" s="15"/>
      <c r="X403" s="15"/>
      <c r="Y403" s="15"/>
      <c r="Z403" s="15"/>
      <c r="AA403" s="15"/>
      <c r="AB403" s="15"/>
      <c r="AC403" s="15"/>
      <c r="AD403" s="12" t="s">
        <v>1228</v>
      </c>
      <c r="AE403" s="12" t="s">
        <v>1229</v>
      </c>
    </row>
    <row r="404" spans="1:31" x14ac:dyDescent="0.25">
      <c r="A404" s="12" t="s">
        <v>348</v>
      </c>
      <c r="B404" s="12" t="s">
        <v>349</v>
      </c>
      <c r="C404" s="13">
        <v>44432</v>
      </c>
      <c r="D404" s="12" t="s">
        <v>350</v>
      </c>
      <c r="E404" s="12" t="s">
        <v>351</v>
      </c>
      <c r="F404" s="12"/>
      <c r="G404" s="12" t="s">
        <v>352</v>
      </c>
      <c r="H404" s="12" t="s">
        <v>353</v>
      </c>
      <c r="I404" s="14">
        <v>-1</v>
      </c>
      <c r="J404" s="14">
        <v>1065.4876033057899</v>
      </c>
      <c r="K404" s="14">
        <v>0</v>
      </c>
      <c r="L404" s="17" t="s">
        <v>4051</v>
      </c>
      <c r="M404" s="29" t="s">
        <v>4051</v>
      </c>
      <c r="N404" s="29" t="str">
        <f>+M404</f>
        <v>-</v>
      </c>
      <c r="O404" s="29" t="str">
        <f>+N404</f>
        <v>-</v>
      </c>
      <c r="P404" s="14"/>
      <c r="Q404" s="14">
        <v>-1065.4876033057899</v>
      </c>
      <c r="R404" s="22">
        <f t="shared" si="47"/>
        <v>-1289.2400000000057</v>
      </c>
      <c r="S404" s="14"/>
      <c r="T404" s="15"/>
      <c r="U404" s="25"/>
      <c r="V404" s="24"/>
      <c r="W404" s="15"/>
      <c r="X404" s="15"/>
      <c r="Y404" s="15"/>
      <c r="Z404" s="15"/>
      <c r="AA404" s="15"/>
      <c r="AB404" s="15"/>
      <c r="AC404" s="15"/>
      <c r="AD404" s="12" t="s">
        <v>354</v>
      </c>
      <c r="AE404" s="12" t="s">
        <v>355</v>
      </c>
    </row>
    <row r="405" spans="1:31" x14ac:dyDescent="0.25">
      <c r="A405" s="12" t="s">
        <v>1106</v>
      </c>
      <c r="B405" s="12" t="s">
        <v>1107</v>
      </c>
      <c r="C405" s="13">
        <v>44432</v>
      </c>
      <c r="D405" s="12" t="s">
        <v>1108</v>
      </c>
      <c r="E405" s="12" t="s">
        <v>1109</v>
      </c>
      <c r="F405" s="12"/>
      <c r="G405" s="12" t="s">
        <v>1110</v>
      </c>
      <c r="H405" s="12" t="s">
        <v>1111</v>
      </c>
      <c r="I405" s="14">
        <v>1</v>
      </c>
      <c r="J405" s="14">
        <v>203.38</v>
      </c>
      <c r="K405" s="14">
        <f t="shared" ref="K405:K411" si="51">+J405*1.21*I405</f>
        <v>246.0898</v>
      </c>
      <c r="L405" s="17" t="s">
        <v>4051</v>
      </c>
      <c r="M405" s="29">
        <f>+K405*0.85</f>
        <v>209.17632999999998</v>
      </c>
      <c r="N405" s="29">
        <f>+M405*0.95</f>
        <v>198.71751349999997</v>
      </c>
      <c r="O405" s="29">
        <f>+N405-(N405*9.09/100)</f>
        <v>180.65409152284997</v>
      </c>
      <c r="P405" s="14"/>
      <c r="Q405" s="14">
        <v>376.03486833223099</v>
      </c>
      <c r="R405" s="22">
        <f t="shared" si="47"/>
        <v>455.00219068199948</v>
      </c>
      <c r="S405" s="14"/>
      <c r="T405" s="15"/>
      <c r="U405" s="25"/>
      <c r="V405" s="24"/>
      <c r="W405" s="15"/>
      <c r="X405" s="15"/>
      <c r="Y405" s="15"/>
      <c r="Z405" s="15"/>
      <c r="AA405" s="15"/>
      <c r="AB405" s="15"/>
      <c r="AC405" s="15"/>
      <c r="AD405" s="12" t="s">
        <v>1112</v>
      </c>
      <c r="AE405" s="12" t="s">
        <v>1113</v>
      </c>
    </row>
    <row r="406" spans="1:31" x14ac:dyDescent="0.25">
      <c r="A406" s="12" t="s">
        <v>2318</v>
      </c>
      <c r="B406" s="12" t="s">
        <v>2319</v>
      </c>
      <c r="C406" s="13">
        <v>44432</v>
      </c>
      <c r="D406" s="12" t="s">
        <v>2320</v>
      </c>
      <c r="E406" s="12" t="s">
        <v>2321</v>
      </c>
      <c r="F406" s="12"/>
      <c r="G406" s="12" t="s">
        <v>2322</v>
      </c>
      <c r="H406" s="12" t="s">
        <v>2323</v>
      </c>
      <c r="I406" s="14">
        <v>1</v>
      </c>
      <c r="J406" s="14">
        <v>490.548</v>
      </c>
      <c r="K406" s="14">
        <f t="shared" si="51"/>
        <v>593.56308000000001</v>
      </c>
      <c r="L406" s="17" t="s">
        <v>4051</v>
      </c>
      <c r="M406" s="29" t="s">
        <v>4051</v>
      </c>
      <c r="N406" s="29">
        <f>+K406*0.95</f>
        <v>563.88492599999995</v>
      </c>
      <c r="O406" s="29">
        <f>+N406-(N406*9.09/100)</f>
        <v>512.62778622659994</v>
      </c>
      <c r="P406" s="14"/>
      <c r="Q406" s="14">
        <v>745.45139265123998</v>
      </c>
      <c r="R406" s="22">
        <f t="shared" si="47"/>
        <v>901.9961851080003</v>
      </c>
      <c r="S406" s="14"/>
      <c r="T406" s="15"/>
      <c r="U406" s="25"/>
      <c r="V406" s="24"/>
      <c r="W406" s="15"/>
      <c r="X406" s="15"/>
      <c r="Y406" s="15"/>
      <c r="Z406" s="15"/>
      <c r="AA406" s="15"/>
      <c r="AB406" s="15"/>
      <c r="AC406" s="15"/>
      <c r="AD406" s="12" t="s">
        <v>2324</v>
      </c>
      <c r="AE406" s="12" t="s">
        <v>2325</v>
      </c>
    </row>
    <row r="407" spans="1:31" x14ac:dyDescent="0.25">
      <c r="A407" s="12" t="s">
        <v>3762</v>
      </c>
      <c r="B407" s="12" t="s">
        <v>3763</v>
      </c>
      <c r="C407" s="13">
        <v>44432</v>
      </c>
      <c r="D407" s="12" t="s">
        <v>3764</v>
      </c>
      <c r="E407" s="12" t="s">
        <v>3765</v>
      </c>
      <c r="F407" s="12"/>
      <c r="G407" s="12" t="s">
        <v>3766</v>
      </c>
      <c r="H407" s="12" t="s">
        <v>3767</v>
      </c>
      <c r="I407" s="14">
        <v>1</v>
      </c>
      <c r="J407" s="14">
        <v>743.85</v>
      </c>
      <c r="K407" s="14">
        <f t="shared" si="51"/>
        <v>900.05849999999998</v>
      </c>
      <c r="L407" s="17" t="s">
        <v>4051</v>
      </c>
      <c r="M407" s="17" t="s">
        <v>4051</v>
      </c>
      <c r="N407" s="17" t="s">
        <v>4051</v>
      </c>
      <c r="O407" s="17">
        <f>+K407</f>
        <v>900.05849999999998</v>
      </c>
      <c r="P407" s="14"/>
      <c r="Q407" s="14">
        <v>3140.4909948793402</v>
      </c>
      <c r="R407" s="22">
        <f t="shared" si="47"/>
        <v>3799.9941038040015</v>
      </c>
      <c r="S407" s="14"/>
      <c r="T407" s="15"/>
      <c r="U407" s="25"/>
      <c r="V407" s="24"/>
      <c r="W407" s="15"/>
      <c r="X407" s="15"/>
      <c r="Y407" s="15"/>
      <c r="Z407" s="15"/>
      <c r="AA407" s="15"/>
      <c r="AB407" s="15"/>
      <c r="AC407" s="15"/>
      <c r="AD407" s="12" t="s">
        <v>3768</v>
      </c>
      <c r="AE407" s="12" t="s">
        <v>3769</v>
      </c>
    </row>
    <row r="408" spans="1:31" s="16" customFormat="1" x14ac:dyDescent="0.25">
      <c r="A408" s="12" t="s">
        <v>3930</v>
      </c>
      <c r="B408" s="12" t="s">
        <v>3931</v>
      </c>
      <c r="C408" s="13">
        <v>44432</v>
      </c>
      <c r="D408" s="12" t="s">
        <v>3932</v>
      </c>
      <c r="E408" s="12" t="s">
        <v>3933</v>
      </c>
      <c r="F408" s="12">
        <v>3386</v>
      </c>
      <c r="G408" s="12" t="s">
        <v>3934</v>
      </c>
      <c r="H408" s="12" t="s">
        <v>3935</v>
      </c>
      <c r="I408" s="14">
        <v>1</v>
      </c>
      <c r="J408" s="14">
        <v>404.05454545454501</v>
      </c>
      <c r="K408" s="14">
        <f t="shared" si="51"/>
        <v>488.90599999999944</v>
      </c>
      <c r="L408" s="17" t="s">
        <v>4051</v>
      </c>
      <c r="M408" s="29">
        <f>+K408*0.9</f>
        <v>440.01539999999949</v>
      </c>
      <c r="N408" s="29">
        <f>+M408*0.95</f>
        <v>418.0146299999995</v>
      </c>
      <c r="O408" s="29">
        <f>+N408-(N408*9.09/100)</f>
        <v>380.01710013299953</v>
      </c>
      <c r="P408" s="14">
        <f>+O408+O407+O406+O405+O403+O402</f>
        <v>3035.9458814602276</v>
      </c>
      <c r="Q408" s="14">
        <v>727.26181690909198</v>
      </c>
      <c r="R408" s="22">
        <f t="shared" si="47"/>
        <v>879.9867984600013</v>
      </c>
      <c r="S408" s="14">
        <f>+R408+R407+R406+R405+R404+R403+R402</f>
        <v>7305.721650927002</v>
      </c>
      <c r="T408" s="15">
        <v>7305.72</v>
      </c>
      <c r="U408" s="25">
        <f t="shared" si="50"/>
        <v>-1.6509270017195377E-3</v>
      </c>
      <c r="V408" s="24">
        <v>0</v>
      </c>
      <c r="W408" s="15">
        <f>+VLOOKUP(F408,'[1]ventas (6)'!$1:$1048576,38,FALSE)</f>
        <v>2968051152</v>
      </c>
      <c r="X408" s="15"/>
      <c r="Y408" s="15"/>
      <c r="Z408" s="15"/>
      <c r="AA408" s="15"/>
      <c r="AB408" s="15"/>
      <c r="AC408" s="15"/>
      <c r="AD408" s="12" t="s">
        <v>3936</v>
      </c>
      <c r="AE408" s="12" t="s">
        <v>3937</v>
      </c>
    </row>
    <row r="409" spans="1:31" x14ac:dyDescent="0.25">
      <c r="A409" s="1" t="s">
        <v>2952</v>
      </c>
      <c r="B409" s="1" t="s">
        <v>2953</v>
      </c>
      <c r="C409" s="2">
        <v>44432</v>
      </c>
      <c r="D409" s="1" t="s">
        <v>2954</v>
      </c>
      <c r="E409" s="1" t="s">
        <v>2955</v>
      </c>
      <c r="F409" s="1"/>
      <c r="G409" s="1" t="s">
        <v>2956</v>
      </c>
      <c r="H409" s="1" t="s">
        <v>2957</v>
      </c>
      <c r="I409" s="3">
        <v>2</v>
      </c>
      <c r="J409" s="3">
        <v>90.966033057851206</v>
      </c>
      <c r="K409" s="14">
        <f t="shared" si="51"/>
        <v>220.13779999999991</v>
      </c>
      <c r="L409" s="17">
        <f>+K409*0.75</f>
        <v>165.10334999999992</v>
      </c>
      <c r="M409" s="29" t="s">
        <v>4051</v>
      </c>
      <c r="N409" s="29">
        <f>+L409*0.95</f>
        <v>156.84818249999992</v>
      </c>
      <c r="O409" s="29">
        <f>+N409-(N409*9.09/100)</f>
        <v>142.59068271074992</v>
      </c>
      <c r="P409" s="3"/>
      <c r="Q409" s="3">
        <v>229.59280947603301</v>
      </c>
      <c r="R409" s="22">
        <f t="shared" si="47"/>
        <v>277.80729946599996</v>
      </c>
      <c r="S409" s="3"/>
      <c r="T409" s="15"/>
      <c r="U409" s="25"/>
      <c r="V409" s="24"/>
      <c r="W409" s="15"/>
      <c r="X409" s="7"/>
      <c r="Y409" s="7"/>
      <c r="Z409" s="7"/>
      <c r="AA409" s="7"/>
      <c r="AB409" s="7"/>
      <c r="AC409" s="7"/>
      <c r="AD409" s="1" t="s">
        <v>2958</v>
      </c>
      <c r="AE409" s="1" t="s">
        <v>2959</v>
      </c>
    </row>
    <row r="410" spans="1:31" x14ac:dyDescent="0.25">
      <c r="A410" s="1" t="s">
        <v>2920</v>
      </c>
      <c r="B410" s="1" t="s">
        <v>2921</v>
      </c>
      <c r="C410" s="2">
        <v>44432</v>
      </c>
      <c r="D410" s="1" t="s">
        <v>2922</v>
      </c>
      <c r="E410" s="1" t="s">
        <v>2923</v>
      </c>
      <c r="F410" s="1"/>
      <c r="G410" s="1" t="s">
        <v>2924</v>
      </c>
      <c r="H410" s="1" t="s">
        <v>2925</v>
      </c>
      <c r="I410" s="3">
        <v>2</v>
      </c>
      <c r="J410" s="3">
        <v>105.01950413223101</v>
      </c>
      <c r="K410" s="14">
        <f t="shared" si="51"/>
        <v>254.14719999999903</v>
      </c>
      <c r="L410" s="17">
        <f>+K410*0.75</f>
        <v>190.61039999999929</v>
      </c>
      <c r="M410" s="29" t="s">
        <v>4051</v>
      </c>
      <c r="N410" s="29">
        <f>+L410*0.95</f>
        <v>181.07987999999932</v>
      </c>
      <c r="O410" s="29">
        <f>+N410-(N410*9.09/100)</f>
        <v>164.61971890799938</v>
      </c>
      <c r="P410" s="3"/>
      <c r="Q410" s="3">
        <v>265.062927259503</v>
      </c>
      <c r="R410" s="22">
        <f t="shared" si="47"/>
        <v>320.72614198399862</v>
      </c>
      <c r="S410" s="3"/>
      <c r="T410" s="15"/>
      <c r="U410" s="25"/>
      <c r="V410" s="24"/>
      <c r="W410" s="15"/>
      <c r="X410" s="7"/>
      <c r="Y410" s="7"/>
      <c r="Z410" s="7"/>
      <c r="AA410" s="7"/>
      <c r="AB410" s="7"/>
      <c r="AC410" s="7"/>
      <c r="AD410" s="1" t="s">
        <v>2926</v>
      </c>
      <c r="AE410" s="1" t="s">
        <v>2927</v>
      </c>
    </row>
    <row r="411" spans="1:31" x14ac:dyDescent="0.25">
      <c r="A411" s="1" t="s">
        <v>2936</v>
      </c>
      <c r="B411" s="1" t="s">
        <v>2937</v>
      </c>
      <c r="C411" s="2">
        <v>44432</v>
      </c>
      <c r="D411" s="1" t="s">
        <v>2938</v>
      </c>
      <c r="E411" s="1" t="s">
        <v>2939</v>
      </c>
      <c r="F411" s="1"/>
      <c r="G411" s="1" t="s">
        <v>2940</v>
      </c>
      <c r="H411" s="1" t="s">
        <v>2941</v>
      </c>
      <c r="I411" s="3">
        <v>2</v>
      </c>
      <c r="J411" s="3">
        <v>111.810082644628</v>
      </c>
      <c r="K411" s="14">
        <f t="shared" si="51"/>
        <v>270.58039999999977</v>
      </c>
      <c r="L411" s="17">
        <f>+K411*0.75</f>
        <v>202.93529999999981</v>
      </c>
      <c r="M411" s="29" t="s">
        <v>4051</v>
      </c>
      <c r="N411" s="29">
        <f>+L411*0.95</f>
        <v>192.78853499999983</v>
      </c>
      <c r="O411" s="29">
        <f>+N411-(N411*9.09/100)</f>
        <v>175.26405716849985</v>
      </c>
      <c r="P411" s="3"/>
      <c r="Q411" s="3">
        <v>282.201939990082</v>
      </c>
      <c r="R411" s="22">
        <f t="shared" si="47"/>
        <v>341.46434738799923</v>
      </c>
      <c r="S411" s="3"/>
      <c r="T411" s="15"/>
      <c r="U411" s="25"/>
      <c r="V411" s="24"/>
      <c r="W411" s="15"/>
      <c r="X411" s="7"/>
      <c r="Y411" s="7"/>
      <c r="Z411" s="7"/>
      <c r="AA411" s="7"/>
      <c r="AB411" s="7"/>
      <c r="AC411" s="7"/>
      <c r="AD411" s="1" t="s">
        <v>2942</v>
      </c>
      <c r="AE411" s="1" t="s">
        <v>2943</v>
      </c>
    </row>
    <row r="412" spans="1:31" x14ac:dyDescent="0.25">
      <c r="A412" s="1" t="s">
        <v>324</v>
      </c>
      <c r="B412" s="1" t="s">
        <v>325</v>
      </c>
      <c r="C412" s="2">
        <v>44432</v>
      </c>
      <c r="D412" s="1" t="s">
        <v>326</v>
      </c>
      <c r="E412" s="1" t="s">
        <v>327</v>
      </c>
      <c r="F412" s="1"/>
      <c r="G412" s="1" t="s">
        <v>328</v>
      </c>
      <c r="H412" s="1" t="s">
        <v>329</v>
      </c>
      <c r="I412" s="3">
        <v>-1</v>
      </c>
      <c r="J412" s="3">
        <v>261.58677685950403</v>
      </c>
      <c r="K412" s="14">
        <v>0</v>
      </c>
      <c r="L412" s="17" t="s">
        <v>4051</v>
      </c>
      <c r="M412" s="29" t="s">
        <v>4051</v>
      </c>
      <c r="N412" s="29" t="str">
        <f>+M412</f>
        <v>-</v>
      </c>
      <c r="O412" s="29" t="str">
        <f>+N412</f>
        <v>-</v>
      </c>
      <c r="P412" s="3"/>
      <c r="Q412" s="3">
        <v>-261.58677685950403</v>
      </c>
      <c r="R412" s="22">
        <f t="shared" si="47"/>
        <v>-316.51999999999987</v>
      </c>
      <c r="S412" s="3"/>
      <c r="T412" s="15"/>
      <c r="U412" s="25"/>
      <c r="V412" s="24"/>
      <c r="W412" s="15"/>
      <c r="X412" s="7"/>
      <c r="Y412" s="7"/>
      <c r="Z412" s="7"/>
      <c r="AA412" s="7"/>
      <c r="AB412" s="7"/>
      <c r="AC412" s="7"/>
      <c r="AD412" s="1" t="s">
        <v>330</v>
      </c>
      <c r="AE412" s="1" t="s">
        <v>331</v>
      </c>
    </row>
    <row r="413" spans="1:31" x14ac:dyDescent="0.25">
      <c r="A413" s="1" t="s">
        <v>2564</v>
      </c>
      <c r="B413" s="1" t="s">
        <v>2565</v>
      </c>
      <c r="C413" s="2">
        <v>44432</v>
      </c>
      <c r="D413" s="1" t="s">
        <v>2566</v>
      </c>
      <c r="E413" s="1" t="s">
        <v>2567</v>
      </c>
      <c r="F413" s="1">
        <v>3546</v>
      </c>
      <c r="G413" s="1" t="s">
        <v>2568</v>
      </c>
      <c r="H413" s="1" t="s">
        <v>2569</v>
      </c>
      <c r="I413" s="3">
        <v>1</v>
      </c>
      <c r="J413" s="3">
        <v>1109.0165289256199</v>
      </c>
      <c r="K413" s="14">
        <f t="shared" ref="K413:K458" si="52">+J413*1.21*I413</f>
        <v>1341.91</v>
      </c>
      <c r="L413" s="17" t="s">
        <v>4051</v>
      </c>
      <c r="M413" s="29">
        <f>+K413*0.85</f>
        <v>1140.6235000000001</v>
      </c>
      <c r="N413" s="29">
        <f>+M413*0.95</f>
        <v>1083.5923250000001</v>
      </c>
      <c r="O413" s="29">
        <f>+N413-(N413*9.09/100)</f>
        <v>985.09378265750001</v>
      </c>
      <c r="P413" s="3">
        <f>+O413+O411+O410+O409</f>
        <v>1467.5682414447492</v>
      </c>
      <c r="Q413" s="3">
        <v>1743.9284917355401</v>
      </c>
      <c r="R413" s="22">
        <f t="shared" si="47"/>
        <v>2110.1534750000033</v>
      </c>
      <c r="S413" s="3">
        <f>+R413+R412+R411+R410+R409</f>
        <v>2733.6312638380014</v>
      </c>
      <c r="T413" s="15">
        <v>2733.62</v>
      </c>
      <c r="U413" s="25">
        <f t="shared" si="50"/>
        <v>-1.1263838001468685E-2</v>
      </c>
      <c r="V413" s="24">
        <v>0</v>
      </c>
      <c r="W413" s="15">
        <f>+VLOOKUP(F413,'[1]ventas (6)'!$1:$1048576,38,FALSE)</f>
        <v>3137359723</v>
      </c>
      <c r="X413" s="7"/>
      <c r="Y413" s="7"/>
      <c r="Z413" s="7"/>
      <c r="AA413" s="7"/>
      <c r="AB413" s="7"/>
      <c r="AC413" s="7"/>
      <c r="AD413" s="1" t="s">
        <v>2570</v>
      </c>
      <c r="AE413" s="1" t="s">
        <v>2571</v>
      </c>
    </row>
    <row r="414" spans="1:31" x14ac:dyDescent="0.25">
      <c r="A414" s="12" t="s">
        <v>1194</v>
      </c>
      <c r="B414" s="1" t="s">
        <v>1195</v>
      </c>
      <c r="C414" s="13">
        <v>44432</v>
      </c>
      <c r="D414" s="1" t="s">
        <v>1196</v>
      </c>
      <c r="E414" s="1" t="s">
        <v>1197</v>
      </c>
      <c r="F414" s="1"/>
      <c r="G414" s="1" t="s">
        <v>1198</v>
      </c>
      <c r="H414" s="12" t="s">
        <v>1199</v>
      </c>
      <c r="I414" s="14">
        <v>12</v>
      </c>
      <c r="J414" s="14">
        <v>584.98289999999997</v>
      </c>
      <c r="K414" s="14">
        <f t="shared" si="52"/>
        <v>8493.9517080000005</v>
      </c>
      <c r="L414" s="17">
        <f>+K414*0.5</f>
        <v>4246.9758540000003</v>
      </c>
      <c r="M414" s="29" t="s">
        <v>4051</v>
      </c>
      <c r="N414" s="29">
        <f>+L414*0.95</f>
        <v>4034.6270613000002</v>
      </c>
      <c r="O414" s="29">
        <f>+N414-(N414*9.09/100)</f>
        <v>3667.8794614278299</v>
      </c>
      <c r="P414" s="14"/>
      <c r="Q414" s="14">
        <v>6495.7670355867704</v>
      </c>
      <c r="R414" s="22">
        <f t="shared" si="47"/>
        <v>7859.8781130599918</v>
      </c>
      <c r="S414" s="14"/>
      <c r="T414" s="15"/>
      <c r="U414" s="25"/>
      <c r="V414" s="24"/>
      <c r="W414" s="15"/>
      <c r="X414" s="15"/>
      <c r="Y414" s="15"/>
      <c r="Z414" s="15"/>
      <c r="AA414" s="15"/>
      <c r="AB414" s="15"/>
      <c r="AC414" s="15"/>
      <c r="AD414" s="12"/>
      <c r="AE414" s="12"/>
    </row>
    <row r="415" spans="1:31" x14ac:dyDescent="0.25">
      <c r="A415" s="12" t="s">
        <v>1856</v>
      </c>
      <c r="B415" s="1" t="s">
        <v>1857</v>
      </c>
      <c r="C415" s="13">
        <v>44432</v>
      </c>
      <c r="D415" s="1" t="s">
        <v>1858</v>
      </c>
      <c r="E415" s="1" t="s">
        <v>1859</v>
      </c>
      <c r="F415" s="1">
        <v>3425</v>
      </c>
      <c r="G415" s="1" t="s">
        <v>1860</v>
      </c>
      <c r="H415" s="12" t="s">
        <v>1861</v>
      </c>
      <c r="I415" s="14">
        <v>1</v>
      </c>
      <c r="J415" s="14">
        <v>614.67579999999998</v>
      </c>
      <c r="K415" s="14">
        <f t="shared" si="52"/>
        <v>743.75771799999995</v>
      </c>
      <c r="L415" s="17" t="s">
        <v>4051</v>
      </c>
      <c r="M415" s="17" t="s">
        <v>4051</v>
      </c>
      <c r="N415" s="17" t="s">
        <v>4051</v>
      </c>
      <c r="O415" s="17">
        <f>+K415</f>
        <v>743.75771799999995</v>
      </c>
      <c r="P415" s="14">
        <f>+O415+O414</f>
        <v>4411.6371794278302</v>
      </c>
      <c r="Q415" s="14">
        <v>935.53044012892599</v>
      </c>
      <c r="R415" s="22">
        <f t="shared" si="47"/>
        <v>1131.9918325560004</v>
      </c>
      <c r="S415" s="14">
        <f>+R415+R414</f>
        <v>8991.869945615992</v>
      </c>
      <c r="T415" s="15">
        <v>7868.59</v>
      </c>
      <c r="U415" s="25">
        <f t="shared" si="50"/>
        <v>-1123.2799456159919</v>
      </c>
      <c r="V415" s="24" t="s">
        <v>4070</v>
      </c>
      <c r="W415" s="15">
        <f>+VLOOKUP(F415,'[1]ventas (6)'!$1:$1048576,38,FALSE)</f>
        <v>16053607272</v>
      </c>
      <c r="X415" s="15"/>
      <c r="Y415" s="15"/>
      <c r="Z415" s="15"/>
      <c r="AA415" s="15"/>
      <c r="AB415" s="15"/>
      <c r="AC415" s="7" t="s">
        <v>4060</v>
      </c>
      <c r="AD415" s="12"/>
      <c r="AE415" s="12"/>
    </row>
    <row r="416" spans="1:31" x14ac:dyDescent="0.25">
      <c r="A416" s="12" t="s">
        <v>2002</v>
      </c>
      <c r="B416" s="1" t="s">
        <v>2003</v>
      </c>
      <c r="C416" s="13">
        <v>44432</v>
      </c>
      <c r="D416" s="1" t="s">
        <v>2004</v>
      </c>
      <c r="E416" s="1" t="s">
        <v>2005</v>
      </c>
      <c r="F416" s="1"/>
      <c r="G416" s="1" t="s">
        <v>2006</v>
      </c>
      <c r="H416" s="12" t="s">
        <v>2007</v>
      </c>
      <c r="I416" s="14">
        <v>1</v>
      </c>
      <c r="J416" s="14">
        <v>271.13819999999998</v>
      </c>
      <c r="K416" s="14">
        <f t="shared" si="52"/>
        <v>328.07722199999995</v>
      </c>
      <c r="L416" s="17" t="s">
        <v>4051</v>
      </c>
      <c r="M416" s="17" t="s">
        <v>4051</v>
      </c>
      <c r="N416" s="17" t="s">
        <v>4051</v>
      </c>
      <c r="O416" s="17">
        <f>+K416</f>
        <v>328.07722199999995</v>
      </c>
      <c r="P416" s="14"/>
      <c r="Q416" s="14">
        <v>454.53207329008302</v>
      </c>
      <c r="R416" s="22">
        <f t="shared" si="47"/>
        <v>549.98380868100048</v>
      </c>
      <c r="S416" s="14"/>
      <c r="T416" s="15"/>
      <c r="U416" s="25"/>
      <c r="V416" s="24"/>
      <c r="W416" s="15"/>
      <c r="X416" s="15"/>
      <c r="Y416" s="15"/>
      <c r="Z416" s="15"/>
      <c r="AA416" s="15"/>
      <c r="AB416" s="15"/>
      <c r="AC416" s="15"/>
      <c r="AD416" s="12"/>
      <c r="AE416" s="12"/>
    </row>
    <row r="417" spans="1:31" x14ac:dyDescent="0.25">
      <c r="A417" s="12" t="s">
        <v>3050</v>
      </c>
      <c r="B417" s="1" t="s">
        <v>3051</v>
      </c>
      <c r="C417" s="13">
        <v>44432</v>
      </c>
      <c r="D417" s="1" t="s">
        <v>3052</v>
      </c>
      <c r="E417" s="1" t="s">
        <v>3053</v>
      </c>
      <c r="F417" s="1"/>
      <c r="G417" s="1" t="s">
        <v>3054</v>
      </c>
      <c r="H417" s="12" t="s">
        <v>3055</v>
      </c>
      <c r="I417" s="14">
        <v>1</v>
      </c>
      <c r="J417" s="14">
        <v>289.27499999999998</v>
      </c>
      <c r="K417" s="14">
        <f t="shared" si="52"/>
        <v>350.02274999999997</v>
      </c>
      <c r="L417" s="17" t="s">
        <v>4051</v>
      </c>
      <c r="M417" s="17" t="s">
        <v>4051</v>
      </c>
      <c r="N417" s="17" t="s">
        <v>4051</v>
      </c>
      <c r="O417" s="17">
        <f>+K417</f>
        <v>350.02274999999997</v>
      </c>
      <c r="P417" s="14"/>
      <c r="Q417" s="14">
        <v>495.85784849999999</v>
      </c>
      <c r="R417" s="22">
        <f t="shared" si="47"/>
        <v>599.98799668499998</v>
      </c>
      <c r="S417" s="14"/>
      <c r="T417" s="15"/>
      <c r="U417" s="25"/>
      <c r="V417" s="24"/>
      <c r="W417" s="15"/>
      <c r="X417" s="15"/>
      <c r="Y417" s="15"/>
      <c r="Z417" s="15"/>
      <c r="AA417" s="15"/>
      <c r="AB417" s="15"/>
      <c r="AC417" s="15"/>
      <c r="AD417" s="12"/>
      <c r="AE417" s="12"/>
    </row>
    <row r="418" spans="1:31" x14ac:dyDescent="0.25">
      <c r="A418" s="12" t="s">
        <v>1412</v>
      </c>
      <c r="B418" s="1" t="s">
        <v>1413</v>
      </c>
      <c r="C418" s="13">
        <v>44432</v>
      </c>
      <c r="D418" s="1" t="s">
        <v>1414</v>
      </c>
      <c r="E418" s="1" t="s">
        <v>1415</v>
      </c>
      <c r="F418" s="1"/>
      <c r="G418" s="1" t="s">
        <v>1416</v>
      </c>
      <c r="H418" s="12" t="s">
        <v>1417</v>
      </c>
      <c r="I418" s="14">
        <v>1</v>
      </c>
      <c r="J418" s="14">
        <v>516.19359999999995</v>
      </c>
      <c r="K418" s="14">
        <f t="shared" si="52"/>
        <v>624.59425599999997</v>
      </c>
      <c r="L418" s="17">
        <f>+K418*0.5</f>
        <v>312.29712799999999</v>
      </c>
      <c r="M418" s="29" t="s">
        <v>4051</v>
      </c>
      <c r="N418" s="29">
        <f>+L418*0.95</f>
        <v>296.68227159999998</v>
      </c>
      <c r="O418" s="29">
        <f t="shared" ref="O418:O426" si="53">+N418-(N418*9.09/100)</f>
        <v>269.71385311155996</v>
      </c>
      <c r="P418" s="14"/>
      <c r="Q418" s="14">
        <v>478.50633897272701</v>
      </c>
      <c r="R418" s="22">
        <f t="shared" si="47"/>
        <v>578.99267015699968</v>
      </c>
      <c r="S418" s="14"/>
      <c r="T418" s="15"/>
      <c r="U418" s="25"/>
      <c r="V418" s="24"/>
      <c r="W418" s="15"/>
      <c r="X418" s="15"/>
      <c r="Y418" s="15"/>
      <c r="Z418" s="15"/>
      <c r="AA418" s="15"/>
      <c r="AB418" s="15"/>
      <c r="AC418" s="15"/>
      <c r="AD418" s="12"/>
      <c r="AE418" s="12"/>
    </row>
    <row r="419" spans="1:31" x14ac:dyDescent="0.25">
      <c r="A419" s="12" t="s">
        <v>1276</v>
      </c>
      <c r="B419" s="1" t="s">
        <v>1277</v>
      </c>
      <c r="C419" s="13">
        <v>44432</v>
      </c>
      <c r="D419" s="1" t="s">
        <v>1278</v>
      </c>
      <c r="E419" s="1" t="s">
        <v>1279</v>
      </c>
      <c r="F419" s="1"/>
      <c r="G419" s="1" t="s">
        <v>1280</v>
      </c>
      <c r="H419" s="12" t="s">
        <v>1281</v>
      </c>
      <c r="I419" s="14">
        <v>2</v>
      </c>
      <c r="J419" s="14">
        <v>254.45670000000001</v>
      </c>
      <c r="K419" s="14">
        <f t="shared" si="52"/>
        <v>615.785214</v>
      </c>
      <c r="L419" s="17">
        <f>+K419*0.7</f>
        <v>431.0496498</v>
      </c>
      <c r="M419" s="29" t="s">
        <v>4051</v>
      </c>
      <c r="N419" s="29">
        <f>+L419*0.95</f>
        <v>409.49716730999995</v>
      </c>
      <c r="O419" s="29">
        <f t="shared" si="53"/>
        <v>372.27387480152095</v>
      </c>
      <c r="P419" s="14"/>
      <c r="Q419" s="14">
        <v>1515.6936530231401</v>
      </c>
      <c r="R419" s="22">
        <f t="shared" si="47"/>
        <v>1833.9893201579994</v>
      </c>
      <c r="S419" s="14"/>
      <c r="T419" s="15"/>
      <c r="U419" s="25"/>
      <c r="V419" s="24"/>
      <c r="W419" s="15"/>
      <c r="X419" s="15"/>
      <c r="Y419" s="15"/>
      <c r="Z419" s="15"/>
      <c r="AA419" s="15"/>
      <c r="AB419" s="15"/>
      <c r="AC419" s="15"/>
      <c r="AD419" s="12"/>
      <c r="AE419" s="12"/>
    </row>
    <row r="420" spans="1:31" x14ac:dyDescent="0.25">
      <c r="A420" s="12" t="s">
        <v>1382</v>
      </c>
      <c r="B420" s="1" t="s">
        <v>1383</v>
      </c>
      <c r="C420" s="13">
        <v>44432</v>
      </c>
      <c r="D420" s="1" t="s">
        <v>1384</v>
      </c>
      <c r="E420" s="1" t="s">
        <v>1385</v>
      </c>
      <c r="F420" s="1"/>
      <c r="G420" s="1" t="s">
        <v>1386</v>
      </c>
      <c r="H420" s="12" t="s">
        <v>1387</v>
      </c>
      <c r="I420" s="14">
        <v>2</v>
      </c>
      <c r="J420" s="14">
        <v>479.45650000000001</v>
      </c>
      <c r="K420" s="14">
        <f t="shared" si="52"/>
        <v>1160.2847300000001</v>
      </c>
      <c r="L420" s="17">
        <f>+K420*0.5</f>
        <v>580.14236500000004</v>
      </c>
      <c r="M420" s="29" t="s">
        <v>4051</v>
      </c>
      <c r="N420" s="29">
        <f>+L420*0.95</f>
        <v>551.13524674999996</v>
      </c>
      <c r="O420" s="29">
        <f t="shared" si="53"/>
        <v>501.03705282042495</v>
      </c>
      <c r="P420" s="14"/>
      <c r="Q420" s="14">
        <v>887.58910460826496</v>
      </c>
      <c r="R420" s="22">
        <f t="shared" si="47"/>
        <v>1073.9828165760005</v>
      </c>
      <c r="S420" s="14"/>
      <c r="T420" s="15"/>
      <c r="U420" s="25"/>
      <c r="V420" s="24"/>
      <c r="W420" s="15"/>
      <c r="X420" s="15"/>
      <c r="Y420" s="15"/>
      <c r="Z420" s="15"/>
      <c r="AA420" s="15"/>
      <c r="AB420" s="15"/>
      <c r="AC420" s="15"/>
      <c r="AD420" s="12"/>
      <c r="AE420" s="12"/>
    </row>
    <row r="421" spans="1:31" x14ac:dyDescent="0.25">
      <c r="A421" s="12" t="s">
        <v>1216</v>
      </c>
      <c r="B421" s="1" t="s">
        <v>1217</v>
      </c>
      <c r="C421" s="13">
        <v>44432</v>
      </c>
      <c r="D421" s="1" t="s">
        <v>1218</v>
      </c>
      <c r="E421" s="1" t="s">
        <v>1219</v>
      </c>
      <c r="F421" s="1"/>
      <c r="G421" s="1" t="s">
        <v>1220</v>
      </c>
      <c r="H421" s="12" t="s">
        <v>1221</v>
      </c>
      <c r="I421" s="14">
        <v>2</v>
      </c>
      <c r="J421" s="14">
        <v>516.68579999999997</v>
      </c>
      <c r="K421" s="14">
        <f t="shared" si="52"/>
        <v>1250.3796359999999</v>
      </c>
      <c r="L421" s="17">
        <f>+K421*0.5</f>
        <v>625.18981799999995</v>
      </c>
      <c r="M421" s="29" t="s">
        <v>4051</v>
      </c>
      <c r="N421" s="29">
        <f>+L421*0.95</f>
        <v>593.93032709999989</v>
      </c>
      <c r="O421" s="29">
        <f t="shared" si="53"/>
        <v>539.94206036660989</v>
      </c>
      <c r="P421" s="14"/>
      <c r="Q421" s="14">
        <v>957.00541120661205</v>
      </c>
      <c r="R421" s="22">
        <f t="shared" si="47"/>
        <v>1157.9765475600007</v>
      </c>
      <c r="S421" s="14"/>
      <c r="T421" s="15"/>
      <c r="U421" s="25"/>
      <c r="V421" s="24"/>
      <c r="W421" s="15"/>
      <c r="X421" s="15"/>
      <c r="Y421" s="15"/>
      <c r="Z421" s="15"/>
      <c r="AA421" s="15"/>
      <c r="AB421" s="15"/>
      <c r="AC421" s="15"/>
      <c r="AD421" s="12"/>
      <c r="AE421" s="12"/>
    </row>
    <row r="422" spans="1:31" x14ac:dyDescent="0.25">
      <c r="A422" s="12" t="s">
        <v>1332</v>
      </c>
      <c r="B422" s="1" t="s">
        <v>1333</v>
      </c>
      <c r="C422" s="13">
        <v>44432</v>
      </c>
      <c r="D422" s="1" t="s">
        <v>1334</v>
      </c>
      <c r="E422" s="1" t="s">
        <v>1335</v>
      </c>
      <c r="F422" s="1"/>
      <c r="G422" s="1" t="s">
        <v>1336</v>
      </c>
      <c r="H422" s="12" t="s">
        <v>1337</v>
      </c>
      <c r="I422" s="14">
        <v>2</v>
      </c>
      <c r="J422" s="14">
        <v>237.86359999999999</v>
      </c>
      <c r="K422" s="14">
        <f t="shared" si="52"/>
        <v>575.62991199999999</v>
      </c>
      <c r="L422" s="17" t="s">
        <v>4051</v>
      </c>
      <c r="M422" s="29">
        <f>+K422*0.85</f>
        <v>489.28542519999996</v>
      </c>
      <c r="N422" s="29">
        <f>+M422*0.95</f>
        <v>464.82115393999993</v>
      </c>
      <c r="O422" s="29">
        <f t="shared" si="53"/>
        <v>422.56891104685394</v>
      </c>
      <c r="P422" s="14"/>
      <c r="Q422" s="14">
        <v>1302.45389721322</v>
      </c>
      <c r="R422" s="22">
        <f t="shared" si="47"/>
        <v>1575.9692156279962</v>
      </c>
      <c r="S422" s="14"/>
      <c r="T422" s="15"/>
      <c r="U422" s="25"/>
      <c r="V422" s="24"/>
      <c r="W422" s="15"/>
      <c r="X422" s="15"/>
      <c r="Y422" s="15"/>
      <c r="Z422" s="15"/>
      <c r="AA422" s="15"/>
      <c r="AB422" s="15"/>
      <c r="AC422" s="15"/>
      <c r="AD422" s="12"/>
      <c r="AE422" s="12"/>
    </row>
    <row r="423" spans="1:31" x14ac:dyDescent="0.25">
      <c r="A423" s="12" t="s">
        <v>1426</v>
      </c>
      <c r="B423" s="1" t="s">
        <v>1427</v>
      </c>
      <c r="C423" s="13">
        <v>44432</v>
      </c>
      <c r="D423" s="1" t="s">
        <v>1428</v>
      </c>
      <c r="E423" s="1" t="s">
        <v>1429</v>
      </c>
      <c r="F423" s="1"/>
      <c r="G423" s="1" t="s">
        <v>1430</v>
      </c>
      <c r="H423" s="12" t="s">
        <v>1431</v>
      </c>
      <c r="I423" s="14">
        <v>1</v>
      </c>
      <c r="J423" s="14">
        <v>237.86359999999999</v>
      </c>
      <c r="K423" s="14">
        <f t="shared" si="52"/>
        <v>287.814956</v>
      </c>
      <c r="L423" s="17" t="s">
        <v>4051</v>
      </c>
      <c r="M423" s="29">
        <f>+K423*0.85</f>
        <v>244.64271259999998</v>
      </c>
      <c r="N423" s="29">
        <f>+M423*0.95</f>
        <v>232.41057696999997</v>
      </c>
      <c r="O423" s="29">
        <f t="shared" si="53"/>
        <v>211.28445552342697</v>
      </c>
      <c r="P423" s="14"/>
      <c r="Q423" s="14">
        <v>651.22694860661102</v>
      </c>
      <c r="R423" s="22">
        <f t="shared" si="47"/>
        <v>787.98460781399933</v>
      </c>
      <c r="S423" s="14"/>
      <c r="T423" s="15"/>
      <c r="U423" s="25"/>
      <c r="V423" s="24"/>
      <c r="W423" s="15"/>
      <c r="X423" s="15"/>
      <c r="Y423" s="15"/>
      <c r="Z423" s="15"/>
      <c r="AA423" s="15"/>
      <c r="AB423" s="15"/>
      <c r="AC423" s="15"/>
      <c r="AD423" s="12"/>
      <c r="AE423" s="12"/>
    </row>
    <row r="424" spans="1:31" x14ac:dyDescent="0.25">
      <c r="A424" s="12" t="s">
        <v>1500</v>
      </c>
      <c r="B424" s="1" t="s">
        <v>1501</v>
      </c>
      <c r="C424" s="13">
        <v>44432</v>
      </c>
      <c r="D424" s="1" t="s">
        <v>1502</v>
      </c>
      <c r="E424" s="1" t="s">
        <v>1503</v>
      </c>
      <c r="F424" s="1"/>
      <c r="G424" s="1" t="s">
        <v>1504</v>
      </c>
      <c r="H424" s="12" t="s">
        <v>1505</v>
      </c>
      <c r="I424" s="14">
        <v>2</v>
      </c>
      <c r="J424" s="14">
        <v>180.05439999999999</v>
      </c>
      <c r="K424" s="14">
        <f t="shared" si="52"/>
        <v>435.73164799999995</v>
      </c>
      <c r="L424" s="17" t="s">
        <v>4051</v>
      </c>
      <c r="M424" s="29">
        <f>+K424*0.85</f>
        <v>370.37190079999993</v>
      </c>
      <c r="N424" s="29">
        <f>+M424*0.95</f>
        <v>351.8533057599999</v>
      </c>
      <c r="O424" s="29">
        <f t="shared" si="53"/>
        <v>319.86984026641591</v>
      </c>
      <c r="P424" s="14"/>
      <c r="Q424" s="14">
        <v>1302.45389721322</v>
      </c>
      <c r="R424" s="22">
        <f t="shared" si="47"/>
        <v>1575.9692156279962</v>
      </c>
      <c r="S424" s="14"/>
      <c r="T424" s="15"/>
      <c r="U424" s="25"/>
      <c r="V424" s="24"/>
      <c r="W424" s="15"/>
      <c r="X424" s="15"/>
      <c r="Y424" s="15"/>
      <c r="Z424" s="15"/>
      <c r="AA424" s="15"/>
      <c r="AB424" s="15"/>
      <c r="AC424" s="15"/>
      <c r="AD424" s="12"/>
      <c r="AE424" s="12"/>
    </row>
    <row r="425" spans="1:31" x14ac:dyDescent="0.25">
      <c r="A425" s="1" t="s">
        <v>3334</v>
      </c>
      <c r="B425" s="1" t="s">
        <v>3335</v>
      </c>
      <c r="C425" s="2">
        <v>44432</v>
      </c>
      <c r="D425" s="1" t="s">
        <v>3336</v>
      </c>
      <c r="E425" s="1" t="s">
        <v>3337</v>
      </c>
      <c r="F425" s="1"/>
      <c r="G425" s="1" t="s">
        <v>3338</v>
      </c>
      <c r="H425" s="1" t="s">
        <v>3339</v>
      </c>
      <c r="I425" s="3">
        <v>1</v>
      </c>
      <c r="J425" s="3">
        <v>25.577520661156999</v>
      </c>
      <c r="K425" s="14">
        <f t="shared" si="52"/>
        <v>30.948799999999967</v>
      </c>
      <c r="L425" s="17" t="s">
        <v>4051</v>
      </c>
      <c r="M425" s="29" t="s">
        <v>4051</v>
      </c>
      <c r="N425" s="29">
        <f>+K425*0.95</f>
        <v>29.401359999999968</v>
      </c>
      <c r="O425" s="29">
        <f t="shared" si="53"/>
        <v>26.728776375999971</v>
      </c>
      <c r="P425" s="3"/>
      <c r="Q425" s="3">
        <v>40.494330710743803</v>
      </c>
      <c r="R425" s="22">
        <f t="shared" si="47"/>
        <v>48.998140159999998</v>
      </c>
      <c r="S425" s="3"/>
      <c r="T425" s="15"/>
      <c r="U425" s="25"/>
      <c r="V425" s="24"/>
      <c r="W425" s="15"/>
      <c r="X425" s="7"/>
      <c r="Y425" s="7"/>
      <c r="Z425" s="7"/>
      <c r="AA425" s="7"/>
      <c r="AB425" s="7"/>
      <c r="AC425" s="7"/>
      <c r="AD425" s="1"/>
      <c r="AE425" s="1"/>
    </row>
    <row r="426" spans="1:31" x14ac:dyDescent="0.25">
      <c r="A426" s="1" t="s">
        <v>3340</v>
      </c>
      <c r="B426" s="1" t="s">
        <v>3341</v>
      </c>
      <c r="C426" s="2">
        <v>44432</v>
      </c>
      <c r="D426" s="1" t="s">
        <v>3342</v>
      </c>
      <c r="E426" s="1" t="s">
        <v>3343</v>
      </c>
      <c r="F426" s="1">
        <v>3317</v>
      </c>
      <c r="G426" s="1" t="s">
        <v>3344</v>
      </c>
      <c r="H426" s="1" t="s">
        <v>3345</v>
      </c>
      <c r="I426" s="3">
        <v>1</v>
      </c>
      <c r="J426" s="3">
        <v>25.577520661156999</v>
      </c>
      <c r="K426" s="14">
        <f t="shared" si="52"/>
        <v>30.948799999999967</v>
      </c>
      <c r="L426" s="17" t="s">
        <v>4051</v>
      </c>
      <c r="M426" s="29" t="s">
        <v>4051</v>
      </c>
      <c r="N426" s="29">
        <f>+K426*0.95</f>
        <v>29.401359999999968</v>
      </c>
      <c r="O426" s="29">
        <f t="shared" si="53"/>
        <v>26.728776375999971</v>
      </c>
      <c r="P426" s="3">
        <f>+SUM(O416:O426)</f>
        <v>3368.2475726888124</v>
      </c>
      <c r="Q426" s="3">
        <v>40.494330710743803</v>
      </c>
      <c r="R426" s="22">
        <f t="shared" si="47"/>
        <v>48.998140159999998</v>
      </c>
      <c r="S426" s="3">
        <f>+SUM(R416:R426)</f>
        <v>9832.8324792069907</v>
      </c>
      <c r="T426" s="15">
        <v>10620.85</v>
      </c>
      <c r="U426" s="25">
        <f t="shared" si="50"/>
        <v>788.01752079300968</v>
      </c>
      <c r="V426" s="24">
        <v>0</v>
      </c>
      <c r="W426" s="15">
        <f>+VLOOKUP(F426,'[1]ventas (6)'!$1:$1048576,38,FALSE)</f>
        <v>15716962750</v>
      </c>
      <c r="X426" s="7"/>
      <c r="Y426" s="7"/>
      <c r="Z426" s="7"/>
      <c r="AA426" s="7"/>
      <c r="AB426" s="7"/>
      <c r="AC426" s="7" t="s">
        <v>4083</v>
      </c>
      <c r="AD426" s="1"/>
      <c r="AE426" s="1"/>
    </row>
    <row r="427" spans="1:31" x14ac:dyDescent="0.25">
      <c r="A427" s="12" t="s">
        <v>3068</v>
      </c>
      <c r="B427" s="1" t="s">
        <v>3069</v>
      </c>
      <c r="C427" s="13">
        <v>44432</v>
      </c>
      <c r="D427" s="1" t="s">
        <v>3070</v>
      </c>
      <c r="E427" s="1" t="s">
        <v>3071</v>
      </c>
      <c r="F427" s="1"/>
      <c r="G427" s="1" t="s">
        <v>3072</v>
      </c>
      <c r="H427" s="12" t="s">
        <v>3073</v>
      </c>
      <c r="I427" s="14">
        <v>1</v>
      </c>
      <c r="J427" s="14">
        <v>289.27499999999998</v>
      </c>
      <c r="K427" s="14">
        <f t="shared" si="52"/>
        <v>350.02274999999997</v>
      </c>
      <c r="L427" s="17" t="s">
        <v>4051</v>
      </c>
      <c r="M427" s="17" t="s">
        <v>4051</v>
      </c>
      <c r="N427" s="17" t="s">
        <v>4051</v>
      </c>
      <c r="O427" s="17">
        <f>+K427</f>
        <v>350.02274999999997</v>
      </c>
      <c r="P427" s="14"/>
      <c r="Q427" s="14">
        <v>495.85784849999999</v>
      </c>
      <c r="R427" s="22">
        <f t="shared" si="47"/>
        <v>599.98799668499998</v>
      </c>
      <c r="S427" s="14"/>
      <c r="T427" s="15"/>
      <c r="U427" s="25"/>
      <c r="V427" s="24"/>
      <c r="W427" s="15"/>
      <c r="X427" s="15"/>
      <c r="Y427" s="15"/>
      <c r="Z427" s="15"/>
      <c r="AA427" s="15"/>
      <c r="AB427" s="15"/>
      <c r="AC427" s="15"/>
      <c r="AD427" s="12"/>
      <c r="AE427" s="12"/>
    </row>
    <row r="428" spans="1:31" x14ac:dyDescent="0.25">
      <c r="A428" s="12" t="s">
        <v>1300</v>
      </c>
      <c r="B428" s="1" t="s">
        <v>1301</v>
      </c>
      <c r="C428" s="13">
        <v>44432</v>
      </c>
      <c r="D428" s="1" t="s">
        <v>1302</v>
      </c>
      <c r="E428" s="1" t="s">
        <v>1303</v>
      </c>
      <c r="F428" s="1"/>
      <c r="G428" s="1" t="s">
        <v>1304</v>
      </c>
      <c r="H428" s="12" t="s">
        <v>1305</v>
      </c>
      <c r="I428" s="14">
        <v>1</v>
      </c>
      <c r="J428" s="14">
        <v>563.2165</v>
      </c>
      <c r="K428" s="14">
        <f t="shared" si="52"/>
        <v>681.49196499999994</v>
      </c>
      <c r="L428" s="17">
        <f>+K428*0.5</f>
        <v>340.74598249999997</v>
      </c>
      <c r="M428" s="29" t="s">
        <v>4051</v>
      </c>
      <c r="N428" s="29">
        <f>+L428*0.95</f>
        <v>323.70868337499996</v>
      </c>
      <c r="O428" s="29">
        <f>+N428-(N428*9.09/100)</f>
        <v>294.28356405621247</v>
      </c>
      <c r="P428" s="14"/>
      <c r="Q428" s="14">
        <v>521.48218413223105</v>
      </c>
      <c r="R428" s="22">
        <f t="shared" si="47"/>
        <v>630.99344279999957</v>
      </c>
      <c r="S428" s="14"/>
      <c r="T428" s="15"/>
      <c r="U428" s="25"/>
      <c r="V428" s="24"/>
      <c r="W428" s="15"/>
      <c r="X428" s="15"/>
      <c r="Y428" s="15"/>
      <c r="Z428" s="15"/>
      <c r="AA428" s="15"/>
      <c r="AB428" s="15"/>
      <c r="AC428" s="15"/>
      <c r="AD428" s="12"/>
      <c r="AE428" s="12"/>
    </row>
    <row r="429" spans="1:31" x14ac:dyDescent="0.25">
      <c r="A429" s="12" t="s">
        <v>1456</v>
      </c>
      <c r="B429" s="1" t="s">
        <v>1457</v>
      </c>
      <c r="C429" s="13">
        <v>44432</v>
      </c>
      <c r="D429" s="1" t="s">
        <v>1458</v>
      </c>
      <c r="E429" s="1" t="s">
        <v>1459</v>
      </c>
      <c r="F429" s="1"/>
      <c r="G429" s="1" t="s">
        <v>1460</v>
      </c>
      <c r="H429" s="12" t="s">
        <v>1461</v>
      </c>
      <c r="I429" s="14">
        <v>1</v>
      </c>
      <c r="J429" s="14">
        <v>563.2165</v>
      </c>
      <c r="K429" s="14">
        <f t="shared" si="52"/>
        <v>681.49196499999994</v>
      </c>
      <c r="L429" s="17">
        <f>+K429*0.5</f>
        <v>340.74598249999997</v>
      </c>
      <c r="M429" s="29" t="s">
        <v>4051</v>
      </c>
      <c r="N429" s="29">
        <f>+L429*0.95</f>
        <v>323.70868337499996</v>
      </c>
      <c r="O429" s="29">
        <f>+N429-(N429*9.09/100)</f>
        <v>294.28356405621247</v>
      </c>
      <c r="P429" s="14"/>
      <c r="Q429" s="14">
        <v>521.48218413223105</v>
      </c>
      <c r="R429" s="22">
        <f t="shared" si="47"/>
        <v>630.99344279999957</v>
      </c>
      <c r="S429" s="14"/>
      <c r="T429" s="15"/>
      <c r="U429" s="25"/>
      <c r="V429" s="24"/>
      <c r="W429" s="15"/>
      <c r="X429" s="15"/>
      <c r="Y429" s="15"/>
      <c r="Z429" s="15"/>
      <c r="AA429" s="15"/>
      <c r="AB429" s="15"/>
      <c r="AC429" s="15"/>
      <c r="AD429" s="12"/>
      <c r="AE429" s="12"/>
    </row>
    <row r="430" spans="1:31" x14ac:dyDescent="0.25">
      <c r="A430" s="12" t="s">
        <v>1066</v>
      </c>
      <c r="B430" s="1" t="s">
        <v>1067</v>
      </c>
      <c r="C430" s="13">
        <v>44432</v>
      </c>
      <c r="D430" s="1" t="s">
        <v>1068</v>
      </c>
      <c r="E430" s="1" t="s">
        <v>1069</v>
      </c>
      <c r="F430" s="1"/>
      <c r="G430" s="1" t="s">
        <v>1070</v>
      </c>
      <c r="H430" s="12" t="s">
        <v>1071</v>
      </c>
      <c r="I430" s="14">
        <v>1</v>
      </c>
      <c r="J430" s="14">
        <v>365.31630000000001</v>
      </c>
      <c r="K430" s="14">
        <f t="shared" si="52"/>
        <v>442.03272299999998</v>
      </c>
      <c r="L430" s="17" t="s">
        <v>4051</v>
      </c>
      <c r="M430" s="17" t="s">
        <v>4051</v>
      </c>
      <c r="N430" s="17" t="s">
        <v>4051</v>
      </c>
      <c r="O430" s="17">
        <f>+K430</f>
        <v>442.03272299999998</v>
      </c>
      <c r="P430" s="14"/>
      <c r="Q430" s="14">
        <v>1073.5565376495899</v>
      </c>
      <c r="R430" s="22">
        <f t="shared" si="47"/>
        <v>1299.0034105560037</v>
      </c>
      <c r="S430" s="14"/>
      <c r="T430" s="15"/>
      <c r="U430" s="25"/>
      <c r="V430" s="24"/>
      <c r="W430" s="15"/>
      <c r="X430" s="15"/>
      <c r="Y430" s="15"/>
      <c r="Z430" s="15"/>
      <c r="AA430" s="15"/>
      <c r="AB430" s="15"/>
      <c r="AC430" s="15"/>
      <c r="AD430" s="12"/>
      <c r="AE430" s="12"/>
    </row>
    <row r="431" spans="1:31" s="16" customFormat="1" x14ac:dyDescent="0.25">
      <c r="A431" s="12" t="s">
        <v>1560</v>
      </c>
      <c r="B431" s="1" t="s">
        <v>1561</v>
      </c>
      <c r="C431" s="13">
        <v>44432</v>
      </c>
      <c r="D431" s="1" t="s">
        <v>1562</v>
      </c>
      <c r="E431" s="1" t="s">
        <v>1563</v>
      </c>
      <c r="F431" s="1"/>
      <c r="G431" s="1" t="s">
        <v>1564</v>
      </c>
      <c r="H431" s="12" t="s">
        <v>1565</v>
      </c>
      <c r="I431" s="14">
        <v>1</v>
      </c>
      <c r="J431" s="14">
        <v>284.32119999999998</v>
      </c>
      <c r="K431" s="14">
        <f t="shared" si="52"/>
        <v>344.02865199999997</v>
      </c>
      <c r="L431" s="17" t="s">
        <v>4051</v>
      </c>
      <c r="M431" s="17" t="s">
        <v>4051</v>
      </c>
      <c r="N431" s="17" t="s">
        <v>4051</v>
      </c>
      <c r="O431" s="17">
        <f>+K431</f>
        <v>344.02865199999997</v>
      </c>
      <c r="P431" s="14"/>
      <c r="Q431" s="14">
        <v>394.20986260909098</v>
      </c>
      <c r="R431" s="22">
        <f t="shared" si="47"/>
        <v>476.99393375700009</v>
      </c>
      <c r="S431" s="14"/>
      <c r="T431" s="15"/>
      <c r="U431" s="25"/>
      <c r="V431" s="24"/>
      <c r="W431" s="15"/>
      <c r="X431" s="15"/>
      <c r="Y431" s="15"/>
      <c r="Z431" s="15"/>
      <c r="AA431" s="15"/>
      <c r="AB431" s="15"/>
      <c r="AC431" s="15"/>
      <c r="AD431" s="12"/>
      <c r="AE431" s="12"/>
    </row>
    <row r="432" spans="1:31" s="16" customFormat="1" x14ac:dyDescent="0.25">
      <c r="A432" s="1" t="s">
        <v>2350</v>
      </c>
      <c r="B432" s="1" t="s">
        <v>2351</v>
      </c>
      <c r="C432" s="2">
        <v>44432</v>
      </c>
      <c r="D432" s="1" t="s">
        <v>2352</v>
      </c>
      <c r="E432" s="1" t="s">
        <v>2353</v>
      </c>
      <c r="F432" s="1"/>
      <c r="G432" s="1" t="s">
        <v>2354</v>
      </c>
      <c r="H432" s="1" t="s">
        <v>2355</v>
      </c>
      <c r="I432" s="3">
        <v>1</v>
      </c>
      <c r="J432" s="3">
        <v>708.57404958677705</v>
      </c>
      <c r="K432" s="14">
        <f t="shared" si="52"/>
        <v>857.37460000000021</v>
      </c>
      <c r="L432" s="17" t="s">
        <v>4051</v>
      </c>
      <c r="M432" s="29" t="s">
        <v>4051</v>
      </c>
      <c r="N432" s="29">
        <f>+K432*0.95</f>
        <v>814.50587000000019</v>
      </c>
      <c r="O432" s="29">
        <f>+N432-(N432*9.09/100)</f>
        <v>740.4672864170002</v>
      </c>
      <c r="P432" s="3"/>
      <c r="Q432" s="3">
        <v>1311.5705657851199</v>
      </c>
      <c r="R432" s="22">
        <f t="shared" si="47"/>
        <v>1587.000384599995</v>
      </c>
      <c r="S432" s="3"/>
      <c r="T432" s="15"/>
      <c r="U432" s="25"/>
      <c r="V432" s="24"/>
      <c r="W432" s="15"/>
      <c r="X432" s="7"/>
      <c r="Y432" s="7"/>
      <c r="Z432" s="7"/>
      <c r="AA432" s="7"/>
      <c r="AB432" s="7"/>
      <c r="AC432" s="7"/>
      <c r="AD432" s="1"/>
      <c r="AE432" s="1"/>
    </row>
    <row r="433" spans="1:31" s="16" customFormat="1" x14ac:dyDescent="0.25">
      <c r="A433" s="1" t="s">
        <v>2552</v>
      </c>
      <c r="B433" s="1" t="s">
        <v>2553</v>
      </c>
      <c r="C433" s="2">
        <v>44432</v>
      </c>
      <c r="D433" s="1" t="s">
        <v>2554</v>
      </c>
      <c r="E433" s="1" t="s">
        <v>2555</v>
      </c>
      <c r="F433" s="1"/>
      <c r="G433" s="1" t="s">
        <v>2556</v>
      </c>
      <c r="H433" s="1" t="s">
        <v>2557</v>
      </c>
      <c r="I433" s="3">
        <v>1</v>
      </c>
      <c r="J433" s="3">
        <v>501.80487603305801</v>
      </c>
      <c r="K433" s="14">
        <f t="shared" si="52"/>
        <v>607.18390000000022</v>
      </c>
      <c r="L433" s="17" t="s">
        <v>4051</v>
      </c>
      <c r="M433" s="29" t="s">
        <v>4051</v>
      </c>
      <c r="N433" s="29">
        <f>+K433*0.95</f>
        <v>576.82470500000022</v>
      </c>
      <c r="O433" s="29">
        <f>+N433-(N433*9.09/100)</f>
        <v>524.3913393155002</v>
      </c>
      <c r="P433" s="3"/>
      <c r="Q433" s="3">
        <v>928.10317236942205</v>
      </c>
      <c r="R433" s="22">
        <f t="shared" si="47"/>
        <v>1123.0048385670007</v>
      </c>
      <c r="S433" s="3"/>
      <c r="T433" s="15"/>
      <c r="U433" s="25"/>
      <c r="V433" s="24"/>
      <c r="W433" s="15"/>
      <c r="X433" s="7"/>
      <c r="Y433" s="7"/>
      <c r="Z433" s="7"/>
      <c r="AA433" s="7"/>
      <c r="AB433" s="7"/>
      <c r="AC433" s="7"/>
      <c r="AD433" s="1"/>
      <c r="AE433" s="1"/>
    </row>
    <row r="434" spans="1:31" s="16" customFormat="1" x14ac:dyDescent="0.25">
      <c r="A434" s="12" t="s">
        <v>3250</v>
      </c>
      <c r="B434" s="12" t="s">
        <v>3251</v>
      </c>
      <c r="C434" s="13">
        <v>44432</v>
      </c>
      <c r="D434" s="12" t="s">
        <v>3252</v>
      </c>
      <c r="E434" s="12" t="s">
        <v>3253</v>
      </c>
      <c r="F434" s="12"/>
      <c r="G434" s="12" t="s">
        <v>3254</v>
      </c>
      <c r="H434" s="12" t="s">
        <v>3255</v>
      </c>
      <c r="I434" s="14">
        <v>1</v>
      </c>
      <c r="J434" s="14">
        <v>661.15700000000004</v>
      </c>
      <c r="K434" s="14">
        <f t="shared" si="52"/>
        <v>799.99997000000008</v>
      </c>
      <c r="L434" s="17" t="s">
        <v>4051</v>
      </c>
      <c r="M434" s="17" t="s">
        <v>4051</v>
      </c>
      <c r="N434" s="17" t="s">
        <v>4051</v>
      </c>
      <c r="O434" s="17">
        <f>+K434</f>
        <v>799.99997000000008</v>
      </c>
      <c r="P434" s="14"/>
      <c r="Q434" s="14">
        <v>2314.0464627000001</v>
      </c>
      <c r="R434" s="22">
        <f t="shared" si="47"/>
        <v>2799.996219867</v>
      </c>
      <c r="S434" s="14"/>
      <c r="T434" s="15"/>
      <c r="U434" s="25"/>
      <c r="V434" s="24"/>
      <c r="W434" s="15"/>
      <c r="X434" s="15"/>
      <c r="Y434" s="15"/>
      <c r="Z434" s="15"/>
      <c r="AA434" s="15"/>
      <c r="AB434" s="15"/>
      <c r="AC434" s="15"/>
      <c r="AD434" s="12"/>
      <c r="AE434" s="12"/>
    </row>
    <row r="435" spans="1:31" s="16" customFormat="1" x14ac:dyDescent="0.25">
      <c r="A435" s="1" t="s">
        <v>3532</v>
      </c>
      <c r="B435" s="1" t="s">
        <v>3533</v>
      </c>
      <c r="C435" s="2">
        <v>44432</v>
      </c>
      <c r="D435" s="1" t="s">
        <v>3534</v>
      </c>
      <c r="E435" s="1" t="s">
        <v>3535</v>
      </c>
      <c r="F435" s="1"/>
      <c r="G435" s="1" t="s">
        <v>3536</v>
      </c>
      <c r="H435" s="1" t="s">
        <v>3537</v>
      </c>
      <c r="I435" s="3">
        <v>1</v>
      </c>
      <c r="J435" s="3">
        <v>40.185041322314</v>
      </c>
      <c r="K435" s="14">
        <f t="shared" si="52"/>
        <v>48.623899999999935</v>
      </c>
      <c r="L435" s="17" t="s">
        <v>4051</v>
      </c>
      <c r="M435" s="29" t="s">
        <v>4051</v>
      </c>
      <c r="N435" s="29">
        <f>+K435*0.95</f>
        <v>46.192704999999933</v>
      </c>
      <c r="O435" s="29">
        <f t="shared" ref="O435:O447" si="54">+N435-(N435*9.09/100)</f>
        <v>41.993788115499939</v>
      </c>
      <c r="P435" s="3"/>
      <c r="Q435" s="3">
        <v>66.120868842148695</v>
      </c>
      <c r="R435" s="22">
        <f t="shared" si="47"/>
        <v>80.006251298999914</v>
      </c>
      <c r="S435" s="3"/>
      <c r="T435" s="15"/>
      <c r="U435" s="25"/>
      <c r="V435" s="24"/>
      <c r="W435" s="15"/>
      <c r="X435" s="7"/>
      <c r="Y435" s="7"/>
      <c r="Z435" s="7"/>
      <c r="AA435" s="7"/>
      <c r="AB435" s="7"/>
      <c r="AC435" s="7"/>
      <c r="AD435" s="1"/>
      <c r="AE435" s="1"/>
    </row>
    <row r="436" spans="1:31" x14ac:dyDescent="0.25">
      <c r="A436" s="1" t="s">
        <v>3596</v>
      </c>
      <c r="B436" s="1" t="s">
        <v>3597</v>
      </c>
      <c r="C436" s="2">
        <v>44432</v>
      </c>
      <c r="D436" s="1" t="s">
        <v>3598</v>
      </c>
      <c r="E436" s="1" t="s">
        <v>3599</v>
      </c>
      <c r="F436" s="1">
        <v>3328</v>
      </c>
      <c r="G436" s="1" t="s">
        <v>3600</v>
      </c>
      <c r="H436" s="1" t="s">
        <v>3601</v>
      </c>
      <c r="I436" s="3">
        <v>1</v>
      </c>
      <c r="J436" s="3">
        <v>177.3</v>
      </c>
      <c r="K436" s="14">
        <f t="shared" si="52"/>
        <v>214.53300000000002</v>
      </c>
      <c r="L436" s="17" t="s">
        <v>4051</v>
      </c>
      <c r="M436" s="29" t="s">
        <v>4051</v>
      </c>
      <c r="N436" s="29">
        <f>+K436*0.95</f>
        <v>203.80635000000001</v>
      </c>
      <c r="O436" s="29">
        <f t="shared" si="54"/>
        <v>185.28035278500002</v>
      </c>
      <c r="P436" s="3">
        <f>+SUM(O427:O436)</f>
        <v>4016.783989745426</v>
      </c>
      <c r="Q436" s="3">
        <v>297.51649200000003</v>
      </c>
      <c r="R436" s="22">
        <f t="shared" si="47"/>
        <v>359.99495532000003</v>
      </c>
      <c r="S436" s="3">
        <f>+SUM(R427:R436)</f>
        <v>9587.9748762510008</v>
      </c>
      <c r="T436" s="15">
        <v>9347.9</v>
      </c>
      <c r="U436" s="25">
        <f t="shared" si="50"/>
        <v>-240.07487625100111</v>
      </c>
      <c r="V436" s="24">
        <v>0</v>
      </c>
      <c r="W436" s="15">
        <f>+VLOOKUP(F436,'[1]ventas (6)'!$1:$1048576,38,FALSE)</f>
        <v>2924966404</v>
      </c>
      <c r="X436" s="7"/>
      <c r="Y436" s="7"/>
      <c r="Z436" s="7"/>
      <c r="AA436" s="7"/>
      <c r="AB436" s="7"/>
      <c r="AC436" s="7" t="s">
        <v>4084</v>
      </c>
      <c r="AD436" s="1"/>
      <c r="AE436" s="1"/>
    </row>
    <row r="437" spans="1:31" x14ac:dyDescent="0.25">
      <c r="A437" s="12" t="s">
        <v>1388</v>
      </c>
      <c r="B437" s="1" t="s">
        <v>1389</v>
      </c>
      <c r="C437" s="13">
        <v>44432</v>
      </c>
      <c r="D437" s="1" t="s">
        <v>1390</v>
      </c>
      <c r="E437" s="1" t="s">
        <v>1391</v>
      </c>
      <c r="F437" s="1"/>
      <c r="G437" s="1" t="s">
        <v>1392</v>
      </c>
      <c r="H437" s="12" t="s">
        <v>1393</v>
      </c>
      <c r="I437" s="14">
        <v>4</v>
      </c>
      <c r="J437" s="14">
        <v>479.45650000000001</v>
      </c>
      <c r="K437" s="14">
        <f t="shared" si="52"/>
        <v>2320.5694600000002</v>
      </c>
      <c r="L437" s="17">
        <f>+K437*0.5</f>
        <v>1160.2847300000001</v>
      </c>
      <c r="M437" s="29" t="s">
        <v>4051</v>
      </c>
      <c r="N437" s="29">
        <f>+L437*0.95</f>
        <v>1102.2704934999999</v>
      </c>
      <c r="O437" s="29">
        <f t="shared" si="54"/>
        <v>1002.0741056408499</v>
      </c>
      <c r="P437" s="14"/>
      <c r="Q437" s="14">
        <v>1775.1782092165299</v>
      </c>
      <c r="R437" s="22">
        <f t="shared" si="47"/>
        <v>2147.9656331520009</v>
      </c>
      <c r="S437" s="14"/>
      <c r="T437" s="15"/>
      <c r="U437" s="25"/>
      <c r="V437" s="24"/>
      <c r="W437" s="15"/>
      <c r="X437" s="15"/>
      <c r="Y437" s="15"/>
      <c r="Z437" s="15"/>
      <c r="AA437" s="15"/>
      <c r="AB437" s="15"/>
      <c r="AC437" s="15"/>
      <c r="AD437" s="12"/>
      <c r="AE437" s="12"/>
    </row>
    <row r="438" spans="1:31" x14ac:dyDescent="0.25">
      <c r="A438" s="12" t="s">
        <v>1338</v>
      </c>
      <c r="B438" s="1" t="s">
        <v>1339</v>
      </c>
      <c r="C438" s="13">
        <v>44432</v>
      </c>
      <c r="D438" s="1" t="s">
        <v>1340</v>
      </c>
      <c r="E438" s="1" t="s">
        <v>1341</v>
      </c>
      <c r="F438" s="1">
        <v>3387</v>
      </c>
      <c r="G438" s="1" t="s">
        <v>1342</v>
      </c>
      <c r="H438" s="12" t="s">
        <v>1343</v>
      </c>
      <c r="I438" s="14">
        <v>2</v>
      </c>
      <c r="J438" s="14">
        <v>237.86359999999999</v>
      </c>
      <c r="K438" s="14">
        <f t="shared" si="52"/>
        <v>575.62991199999999</v>
      </c>
      <c r="L438" s="17" t="s">
        <v>4051</v>
      </c>
      <c r="M438" s="29">
        <f>+K438*0.85</f>
        <v>489.28542519999996</v>
      </c>
      <c r="N438" s="29">
        <f>+M438*0.95</f>
        <v>464.82115393999993</v>
      </c>
      <c r="O438" s="29">
        <f t="shared" si="54"/>
        <v>422.56891104685394</v>
      </c>
      <c r="P438" s="14">
        <f>+O438+O437</f>
        <v>1424.6430166877039</v>
      </c>
      <c r="Q438" s="14">
        <v>1302.45389721322</v>
      </c>
      <c r="R438" s="22">
        <f t="shared" si="47"/>
        <v>1575.9692156279962</v>
      </c>
      <c r="S438" s="14">
        <f>+R438+R437</f>
        <v>3723.9348487799971</v>
      </c>
      <c r="T438" s="15">
        <v>4175.07</v>
      </c>
      <c r="U438" s="25">
        <f t="shared" si="50"/>
        <v>451.13515122000263</v>
      </c>
      <c r="V438" s="24" t="s">
        <v>4071</v>
      </c>
      <c r="W438" s="15">
        <f>+VLOOKUP(F438,'[1]ventas (6)'!$1:$1048576,38,FALSE)</f>
        <v>0</v>
      </c>
      <c r="X438" s="15"/>
      <c r="Y438" s="15"/>
      <c r="Z438" s="15"/>
      <c r="AA438" s="15"/>
      <c r="AB438" s="15"/>
      <c r="AC438" s="15" t="s">
        <v>4081</v>
      </c>
      <c r="AD438" s="12"/>
      <c r="AE438" s="12"/>
    </row>
    <row r="439" spans="1:31" x14ac:dyDescent="0.25">
      <c r="A439" s="12" t="s">
        <v>1238</v>
      </c>
      <c r="B439" s="1" t="s">
        <v>1239</v>
      </c>
      <c r="C439" s="13">
        <v>44432</v>
      </c>
      <c r="D439" s="1" t="s">
        <v>1240</v>
      </c>
      <c r="E439" s="1" t="s">
        <v>1241</v>
      </c>
      <c r="F439" s="1"/>
      <c r="G439" s="1" t="s">
        <v>1242</v>
      </c>
      <c r="H439" s="12" t="s">
        <v>1243</v>
      </c>
      <c r="I439" s="14">
        <v>2</v>
      </c>
      <c r="J439" s="14">
        <v>516.68579999999997</v>
      </c>
      <c r="K439" s="14">
        <f t="shared" si="52"/>
        <v>1250.3796359999999</v>
      </c>
      <c r="L439" s="17">
        <f>+K439*0.5</f>
        <v>625.18981799999995</v>
      </c>
      <c r="M439" s="29" t="s">
        <v>4051</v>
      </c>
      <c r="N439" s="29">
        <f>+L439*0.95</f>
        <v>593.93032709999989</v>
      </c>
      <c r="O439" s="29">
        <f t="shared" si="54"/>
        <v>539.94206036660989</v>
      </c>
      <c r="P439" s="14"/>
      <c r="Q439" s="14">
        <v>957.00541120661205</v>
      </c>
      <c r="R439" s="22">
        <f t="shared" si="47"/>
        <v>1157.9765475600007</v>
      </c>
      <c r="S439" s="14"/>
      <c r="T439" s="15"/>
      <c r="U439" s="25"/>
      <c r="V439" s="24"/>
      <c r="W439" s="15"/>
      <c r="X439" s="15"/>
      <c r="Y439" s="15"/>
      <c r="Z439" s="15"/>
      <c r="AA439" s="15"/>
      <c r="AB439" s="15"/>
      <c r="AC439" s="15"/>
      <c r="AD439" s="12"/>
      <c r="AE439" s="12"/>
    </row>
    <row r="440" spans="1:31" x14ac:dyDescent="0.25">
      <c r="A440" s="12" t="s">
        <v>1282</v>
      </c>
      <c r="B440" s="1" t="s">
        <v>1283</v>
      </c>
      <c r="C440" s="13">
        <v>44432</v>
      </c>
      <c r="D440" s="1" t="s">
        <v>1284</v>
      </c>
      <c r="E440" s="1" t="s">
        <v>1285</v>
      </c>
      <c r="F440" s="1"/>
      <c r="G440" s="1" t="s">
        <v>1286</v>
      </c>
      <c r="H440" s="12" t="s">
        <v>1287</v>
      </c>
      <c r="I440" s="14">
        <v>4</v>
      </c>
      <c r="J440" s="14">
        <v>254.45670000000001</v>
      </c>
      <c r="K440" s="14">
        <f t="shared" si="52"/>
        <v>1231.570428</v>
      </c>
      <c r="L440" s="17">
        <f>+K440*0.7</f>
        <v>862.09929959999999</v>
      </c>
      <c r="M440" s="29" t="s">
        <v>4051</v>
      </c>
      <c r="N440" s="29">
        <f>+L440*0.95</f>
        <v>818.9943346199999</v>
      </c>
      <c r="O440" s="29">
        <f t="shared" si="54"/>
        <v>744.54774960304189</v>
      </c>
      <c r="P440" s="14"/>
      <c r="Q440" s="14">
        <v>3031.3873060462802</v>
      </c>
      <c r="R440" s="22">
        <f t="shared" si="47"/>
        <v>3667.9786403159987</v>
      </c>
      <c r="S440" s="14"/>
      <c r="T440" s="15"/>
      <c r="U440" s="25"/>
      <c r="V440" s="24"/>
      <c r="W440" s="15"/>
      <c r="X440" s="15"/>
      <c r="Y440" s="15"/>
      <c r="Z440" s="15"/>
      <c r="AA440" s="15"/>
      <c r="AB440" s="15"/>
      <c r="AC440" s="15"/>
      <c r="AD440" s="12"/>
      <c r="AE440" s="12"/>
    </row>
    <row r="441" spans="1:31" x14ac:dyDescent="0.25">
      <c r="A441" s="12" t="s">
        <v>1188</v>
      </c>
      <c r="B441" s="1" t="s">
        <v>1189</v>
      </c>
      <c r="C441" s="13">
        <v>44432</v>
      </c>
      <c r="D441" s="1" t="s">
        <v>1190</v>
      </c>
      <c r="E441" s="1" t="s">
        <v>1191</v>
      </c>
      <c r="F441" s="1"/>
      <c r="G441" s="1" t="s">
        <v>1192</v>
      </c>
      <c r="H441" s="12" t="s">
        <v>1193</v>
      </c>
      <c r="I441" s="14">
        <v>4</v>
      </c>
      <c r="J441" s="14">
        <v>584.98289999999997</v>
      </c>
      <c r="K441" s="14">
        <f t="shared" si="52"/>
        <v>2831.3172359999999</v>
      </c>
      <c r="L441" s="17">
        <f>+K441*0.5</f>
        <v>1415.6586179999999</v>
      </c>
      <c r="M441" s="29" t="s">
        <v>4051</v>
      </c>
      <c r="N441" s="29">
        <f>+L441*0.95</f>
        <v>1344.8756870999998</v>
      </c>
      <c r="O441" s="29">
        <f t="shared" si="54"/>
        <v>1222.6264871426099</v>
      </c>
      <c r="P441" s="14"/>
      <c r="Q441" s="14">
        <v>2165.2556785289198</v>
      </c>
      <c r="R441" s="22">
        <f t="shared" si="47"/>
        <v>2619.9593710199929</v>
      </c>
      <c r="S441" s="14"/>
      <c r="T441" s="15"/>
      <c r="U441" s="25"/>
      <c r="V441" s="24"/>
      <c r="W441" s="15"/>
      <c r="X441" s="15"/>
      <c r="Y441" s="15"/>
      <c r="Z441" s="15"/>
      <c r="AA441" s="15"/>
      <c r="AB441" s="15"/>
      <c r="AC441" s="15"/>
      <c r="AD441" s="12"/>
      <c r="AE441" s="12"/>
    </row>
    <row r="442" spans="1:31" x14ac:dyDescent="0.25">
      <c r="A442" s="12" t="s">
        <v>1344</v>
      </c>
      <c r="B442" s="1" t="s">
        <v>1345</v>
      </c>
      <c r="C442" s="13">
        <v>44432</v>
      </c>
      <c r="D442" s="1" t="s">
        <v>1346</v>
      </c>
      <c r="E442" s="1" t="s">
        <v>1347</v>
      </c>
      <c r="F442" s="1"/>
      <c r="G442" s="1" t="s">
        <v>1348</v>
      </c>
      <c r="H442" s="12" t="s">
        <v>1349</v>
      </c>
      <c r="I442" s="14">
        <v>1</v>
      </c>
      <c r="J442" s="14">
        <v>237.86359999999999</v>
      </c>
      <c r="K442" s="14">
        <f t="shared" si="52"/>
        <v>287.814956</v>
      </c>
      <c r="L442" s="17" t="s">
        <v>4051</v>
      </c>
      <c r="M442" s="29">
        <f>+K442*0.85</f>
        <v>244.64271259999998</v>
      </c>
      <c r="N442" s="29">
        <f>+M442*0.95</f>
        <v>232.41057696999997</v>
      </c>
      <c r="O442" s="29">
        <f t="shared" si="54"/>
        <v>211.28445552342697</v>
      </c>
      <c r="P442" s="14"/>
      <c r="Q442" s="14">
        <v>651.22694860661102</v>
      </c>
      <c r="R442" s="22">
        <f t="shared" si="47"/>
        <v>787.98460781399933</v>
      </c>
      <c r="S442" s="14"/>
      <c r="T442" s="15"/>
      <c r="U442" s="25"/>
      <c r="V442" s="24"/>
      <c r="W442" s="15"/>
      <c r="X442" s="15"/>
      <c r="Y442" s="15"/>
      <c r="Z442" s="15"/>
      <c r="AA442" s="15"/>
      <c r="AB442" s="15"/>
      <c r="AC442" s="15"/>
      <c r="AD442" s="12"/>
      <c r="AE442" s="12"/>
    </row>
    <row r="443" spans="1:31" x14ac:dyDescent="0.25">
      <c r="A443" s="12" t="s">
        <v>1432</v>
      </c>
      <c r="B443" s="1" t="s">
        <v>1433</v>
      </c>
      <c r="C443" s="13">
        <v>44432</v>
      </c>
      <c r="D443" s="1" t="s">
        <v>1434</v>
      </c>
      <c r="E443" s="1" t="s">
        <v>1435</v>
      </c>
      <c r="F443" s="1">
        <v>3433</v>
      </c>
      <c r="G443" s="1" t="s">
        <v>1436</v>
      </c>
      <c r="H443" s="12" t="s">
        <v>1437</v>
      </c>
      <c r="I443" s="14">
        <v>1</v>
      </c>
      <c r="J443" s="14">
        <v>237.86359999999999</v>
      </c>
      <c r="K443" s="14">
        <f t="shared" si="52"/>
        <v>287.814956</v>
      </c>
      <c r="L443" s="17" t="s">
        <v>4051</v>
      </c>
      <c r="M443" s="29">
        <f>+K443*0.85</f>
        <v>244.64271259999998</v>
      </c>
      <c r="N443" s="29">
        <f>+M443*0.95</f>
        <v>232.41057696999997</v>
      </c>
      <c r="O443" s="29">
        <f t="shared" si="54"/>
        <v>211.28445552342697</v>
      </c>
      <c r="P443" s="14">
        <f>+O443+O442+O441+O440+O439</f>
        <v>2929.6852081591155</v>
      </c>
      <c r="Q443" s="14">
        <v>651.22694860661102</v>
      </c>
      <c r="R443" s="22">
        <f t="shared" si="47"/>
        <v>787.98460781399933</v>
      </c>
      <c r="S443" s="14">
        <f>+R443+R442+R441+R440+R439</f>
        <v>9021.8837745239907</v>
      </c>
      <c r="T443" s="15">
        <v>9661.23</v>
      </c>
      <c r="U443" s="25">
        <f t="shared" si="50"/>
        <v>639.34622547600884</v>
      </c>
      <c r="V443" s="24" t="s">
        <v>4072</v>
      </c>
      <c r="W443" s="15">
        <f>+VLOOKUP(F443,'[1]ventas (6)'!$1:$1048576,38,FALSE)</f>
        <v>0</v>
      </c>
      <c r="X443" s="15"/>
      <c r="Y443" s="15"/>
      <c r="Z443" s="15"/>
      <c r="AA443" s="15"/>
      <c r="AB443" s="15"/>
      <c r="AC443" s="15" t="s">
        <v>4081</v>
      </c>
      <c r="AD443" s="12"/>
      <c r="AE443" s="12"/>
    </row>
    <row r="444" spans="1:31" x14ac:dyDescent="0.25">
      <c r="A444" s="12" t="s">
        <v>916</v>
      </c>
      <c r="B444" s="1" t="s">
        <v>917</v>
      </c>
      <c r="C444" s="13">
        <v>44434</v>
      </c>
      <c r="D444" s="1" t="s">
        <v>918</v>
      </c>
      <c r="E444" s="1" t="s">
        <v>919</v>
      </c>
      <c r="F444" s="1"/>
      <c r="G444" s="1" t="s">
        <v>920</v>
      </c>
      <c r="H444" s="12" t="s">
        <v>921</v>
      </c>
      <c r="I444" s="14">
        <v>1</v>
      </c>
      <c r="J444" s="14">
        <v>237.85980000000001</v>
      </c>
      <c r="K444" s="14">
        <f t="shared" si="52"/>
        <v>287.81035800000001</v>
      </c>
      <c r="L444" s="17" t="s">
        <v>4051</v>
      </c>
      <c r="M444" s="29">
        <f>+K444*0.85</f>
        <v>244.6388043</v>
      </c>
      <c r="N444" s="29">
        <f>+M444*0.95</f>
        <v>232.406864085</v>
      </c>
      <c r="O444" s="29">
        <f t="shared" si="54"/>
        <v>211.28108013967349</v>
      </c>
      <c r="P444" s="14"/>
      <c r="Q444" s="14">
        <v>651.22885148925604</v>
      </c>
      <c r="R444" s="22">
        <f t="shared" si="47"/>
        <v>787.98691030199984</v>
      </c>
      <c r="S444" s="14"/>
      <c r="T444" s="15"/>
      <c r="U444" s="25"/>
      <c r="V444" s="24"/>
      <c r="W444" s="15"/>
      <c r="X444" s="15"/>
      <c r="Y444" s="15"/>
      <c r="Z444" s="15"/>
      <c r="AA444" s="15"/>
      <c r="AB444" s="15"/>
      <c r="AC444" s="15"/>
      <c r="AD444" s="12"/>
      <c r="AE444" s="12"/>
    </row>
    <row r="445" spans="1:31" s="16" customFormat="1" x14ac:dyDescent="0.25">
      <c r="A445" s="12" t="s">
        <v>1350</v>
      </c>
      <c r="B445" s="1" t="s">
        <v>1351</v>
      </c>
      <c r="C445" s="13">
        <v>44434</v>
      </c>
      <c r="D445" s="1" t="s">
        <v>1352</v>
      </c>
      <c r="E445" s="1" t="s">
        <v>1353</v>
      </c>
      <c r="F445" s="1"/>
      <c r="G445" s="1" t="s">
        <v>1354</v>
      </c>
      <c r="H445" s="12" t="s">
        <v>1355</v>
      </c>
      <c r="I445" s="14">
        <v>1</v>
      </c>
      <c r="J445" s="14">
        <v>237.86359999999999</v>
      </c>
      <c r="K445" s="14">
        <f t="shared" si="52"/>
        <v>287.814956</v>
      </c>
      <c r="L445" s="17" t="s">
        <v>4051</v>
      </c>
      <c r="M445" s="29">
        <f>+K445*0.85</f>
        <v>244.64271259999998</v>
      </c>
      <c r="N445" s="29">
        <f>+M445*0.95</f>
        <v>232.41057696999997</v>
      </c>
      <c r="O445" s="29">
        <f t="shared" si="54"/>
        <v>211.28445552342697</v>
      </c>
      <c r="P445" s="14"/>
      <c r="Q445" s="14">
        <v>651.239375732231</v>
      </c>
      <c r="R445" s="22">
        <f t="shared" si="47"/>
        <v>787.99964463599952</v>
      </c>
      <c r="S445" s="14"/>
      <c r="T445" s="15"/>
      <c r="U445" s="25"/>
      <c r="V445" s="24"/>
      <c r="W445" s="15"/>
      <c r="X445" s="15"/>
      <c r="Y445" s="15"/>
      <c r="Z445" s="15"/>
      <c r="AA445" s="15"/>
      <c r="AB445" s="15"/>
      <c r="AC445" s="15"/>
      <c r="AD445" s="12"/>
      <c r="AE445" s="12"/>
    </row>
    <row r="446" spans="1:31" s="16" customFormat="1" x14ac:dyDescent="0.25">
      <c r="A446" s="12" t="s">
        <v>1438</v>
      </c>
      <c r="B446" s="1" t="s">
        <v>1439</v>
      </c>
      <c r="C446" s="13">
        <v>44434</v>
      </c>
      <c r="D446" s="1" t="s">
        <v>1440</v>
      </c>
      <c r="E446" s="1" t="s">
        <v>1441</v>
      </c>
      <c r="F446" s="1">
        <v>3525</v>
      </c>
      <c r="G446" s="1" t="s">
        <v>1442</v>
      </c>
      <c r="H446" s="12" t="s">
        <v>1443</v>
      </c>
      <c r="I446" s="14">
        <v>2</v>
      </c>
      <c r="J446" s="14">
        <v>237.86359999999999</v>
      </c>
      <c r="K446" s="14">
        <f t="shared" si="52"/>
        <v>575.62991199999999</v>
      </c>
      <c r="L446" s="17" t="s">
        <v>4051</v>
      </c>
      <c r="M446" s="29">
        <f>+K446*0.85</f>
        <v>489.28542519999996</v>
      </c>
      <c r="N446" s="29">
        <f>+M446*0.95</f>
        <v>464.82115393999993</v>
      </c>
      <c r="O446" s="29">
        <f t="shared" si="54"/>
        <v>422.56891104685394</v>
      </c>
      <c r="P446" s="14">
        <f>+O446+O445+O444</f>
        <v>845.13444670995443</v>
      </c>
      <c r="Q446" s="14">
        <v>1302.4787514644599</v>
      </c>
      <c r="R446" s="22">
        <f t="shared" si="47"/>
        <v>1575.9992892719965</v>
      </c>
      <c r="S446" s="14">
        <f>+R446+R445+R444</f>
        <v>3151.9858442099958</v>
      </c>
      <c r="T446" s="15">
        <v>3634.05</v>
      </c>
      <c r="U446" s="25">
        <f t="shared" si="50"/>
        <v>482.06415579000441</v>
      </c>
      <c r="V446" s="24" t="s">
        <v>4073</v>
      </c>
      <c r="W446" s="15">
        <f>+VLOOKUP(F446,'[1]ventas (6)'!$1:$1048576,38,FALSE)</f>
        <v>0</v>
      </c>
      <c r="X446" s="15"/>
      <c r="Y446" s="15"/>
      <c r="Z446" s="15"/>
      <c r="AA446" s="15"/>
      <c r="AB446" s="15"/>
      <c r="AC446" s="15" t="s">
        <v>4081</v>
      </c>
      <c r="AD446" s="12"/>
      <c r="AE446" s="12"/>
    </row>
    <row r="447" spans="1:31" x14ac:dyDescent="0.25">
      <c r="A447" s="12" t="s">
        <v>1314</v>
      </c>
      <c r="B447" s="1" t="s">
        <v>1315</v>
      </c>
      <c r="C447" s="13">
        <v>44432</v>
      </c>
      <c r="D447" s="1" t="s">
        <v>1316</v>
      </c>
      <c r="E447" s="1" t="s">
        <v>1317</v>
      </c>
      <c r="F447" s="1"/>
      <c r="G447" s="1" t="s">
        <v>1318</v>
      </c>
      <c r="H447" s="12" t="s">
        <v>1319</v>
      </c>
      <c r="I447" s="14">
        <v>4</v>
      </c>
      <c r="J447" s="14">
        <v>584.97050000000002</v>
      </c>
      <c r="K447" s="14">
        <f t="shared" si="52"/>
        <v>2831.25722</v>
      </c>
      <c r="L447" s="17">
        <f>+K447*0.5</f>
        <v>1415.62861</v>
      </c>
      <c r="M447" s="29" t="s">
        <v>4051</v>
      </c>
      <c r="N447" s="29">
        <f>+L447*0.95</f>
        <v>1344.8471794999998</v>
      </c>
      <c r="O447" s="29">
        <f t="shared" si="54"/>
        <v>1222.6005708834498</v>
      </c>
      <c r="P447" s="14"/>
      <c r="Q447" s="14">
        <v>2165.2799898644598</v>
      </c>
      <c r="R447" s="22">
        <f t="shared" si="47"/>
        <v>2619.9887877359961</v>
      </c>
      <c r="S447" s="14"/>
      <c r="T447" s="15"/>
      <c r="U447" s="25"/>
      <c r="V447" s="24"/>
      <c r="W447" s="15"/>
      <c r="X447" s="15"/>
      <c r="Y447" s="15"/>
      <c r="Z447" s="15"/>
      <c r="AA447" s="15"/>
      <c r="AB447" s="15"/>
      <c r="AC447" s="15"/>
      <c r="AD447" s="12"/>
      <c r="AE447" s="12"/>
    </row>
    <row r="448" spans="1:31" x14ac:dyDescent="0.25">
      <c r="A448" s="12" t="s">
        <v>1126</v>
      </c>
      <c r="B448" s="1" t="s">
        <v>1127</v>
      </c>
      <c r="C448" s="13">
        <v>44432</v>
      </c>
      <c r="D448" s="1" t="s">
        <v>1128</v>
      </c>
      <c r="E448" s="1" t="s">
        <v>1129</v>
      </c>
      <c r="F448" s="1">
        <v>3418</v>
      </c>
      <c r="G448" s="1" t="s">
        <v>1130</v>
      </c>
      <c r="H448" s="12" t="s">
        <v>1131</v>
      </c>
      <c r="I448" s="14">
        <v>4</v>
      </c>
      <c r="J448" s="14">
        <v>132.24</v>
      </c>
      <c r="K448" s="14">
        <f t="shared" si="52"/>
        <v>640.04160000000002</v>
      </c>
      <c r="L448" s="17" t="s">
        <v>4051</v>
      </c>
      <c r="M448" s="17" t="s">
        <v>4051</v>
      </c>
      <c r="N448" s="17" t="s">
        <v>4051</v>
      </c>
      <c r="O448" s="17">
        <f>+K448</f>
        <v>640.04160000000002</v>
      </c>
      <c r="P448" s="14">
        <f>+O448+O447</f>
        <v>1862.6421708834498</v>
      </c>
      <c r="Q448" s="14">
        <v>922.32503695867695</v>
      </c>
      <c r="R448" s="22">
        <f t="shared" si="47"/>
        <v>1116.0132947199991</v>
      </c>
      <c r="S448" s="14">
        <f>+R448+R447</f>
        <v>3736.0020824559952</v>
      </c>
      <c r="T448" s="15">
        <v>3240.74</v>
      </c>
      <c r="U448" s="25">
        <f t="shared" si="50"/>
        <v>-495.26208245599537</v>
      </c>
      <c r="V448" s="24" t="s">
        <v>4074</v>
      </c>
      <c r="W448" s="15">
        <f>+VLOOKUP(F448,'[1]ventas (6)'!$1:$1048576,38,FALSE)</f>
        <v>15997201425</v>
      </c>
      <c r="X448" s="15"/>
      <c r="Y448" s="15"/>
      <c r="Z448" s="15"/>
      <c r="AA448" s="15"/>
      <c r="AB448" s="15"/>
      <c r="AC448" s="7" t="s">
        <v>4060</v>
      </c>
      <c r="AD448" s="12"/>
      <c r="AE448" s="12"/>
    </row>
    <row r="449" spans="1:31" x14ac:dyDescent="0.25">
      <c r="A449" s="12" t="s">
        <v>54</v>
      </c>
      <c r="B449" s="1" t="s">
        <v>55</v>
      </c>
      <c r="C449" s="13">
        <v>44432</v>
      </c>
      <c r="D449" s="1" t="s">
        <v>56</v>
      </c>
      <c r="E449" s="1" t="s">
        <v>57</v>
      </c>
      <c r="F449" s="1"/>
      <c r="G449" s="1" t="s">
        <v>58</v>
      </c>
      <c r="H449" s="12" t="s">
        <v>59</v>
      </c>
      <c r="I449" s="14">
        <v>1</v>
      </c>
      <c r="J449" s="14">
        <v>785.17499999999995</v>
      </c>
      <c r="K449" s="14">
        <f t="shared" si="52"/>
        <v>950.06174999999996</v>
      </c>
      <c r="L449" s="17" t="s">
        <v>4051</v>
      </c>
      <c r="M449" s="17" t="s">
        <v>4051</v>
      </c>
      <c r="N449" s="17" t="s">
        <v>4051</v>
      </c>
      <c r="O449" s="17">
        <f>+K449</f>
        <v>950.06174999999996</v>
      </c>
      <c r="P449" s="14"/>
      <c r="Q449" s="14">
        <v>1421.4950338843</v>
      </c>
      <c r="R449" s="22">
        <f t="shared" si="47"/>
        <v>1720.0089910000029</v>
      </c>
      <c r="S449" s="14"/>
      <c r="T449" s="15"/>
      <c r="U449" s="25"/>
      <c r="V449" s="24"/>
      <c r="W449" s="15"/>
      <c r="X449" s="15"/>
      <c r="Y449" s="15"/>
      <c r="Z449" s="15"/>
      <c r="AA449" s="15"/>
      <c r="AB449" s="15"/>
      <c r="AC449" s="15"/>
      <c r="AD449" s="12"/>
      <c r="AE449" s="12"/>
    </row>
    <row r="450" spans="1:31" x14ac:dyDescent="0.25">
      <c r="A450" s="12" t="s">
        <v>586</v>
      </c>
      <c r="B450" s="1" t="s">
        <v>587</v>
      </c>
      <c r="C450" s="13">
        <v>44432</v>
      </c>
      <c r="D450" s="1" t="s">
        <v>588</v>
      </c>
      <c r="E450" s="1" t="s">
        <v>589</v>
      </c>
      <c r="F450" s="1"/>
      <c r="G450" s="1" t="s">
        <v>590</v>
      </c>
      <c r="H450" s="12" t="s">
        <v>591</v>
      </c>
      <c r="I450" s="14">
        <v>1</v>
      </c>
      <c r="J450" s="14">
        <v>785.17499999999995</v>
      </c>
      <c r="K450" s="14">
        <f t="shared" si="52"/>
        <v>950.06174999999996</v>
      </c>
      <c r="L450" s="17" t="s">
        <v>4051</v>
      </c>
      <c r="M450" s="17" t="s">
        <v>4051</v>
      </c>
      <c r="N450" s="17" t="s">
        <v>4051</v>
      </c>
      <c r="O450" s="17">
        <f>+K450</f>
        <v>950.06174999999996</v>
      </c>
      <c r="P450" s="14"/>
      <c r="Q450" s="14">
        <v>1454.5512319214899</v>
      </c>
      <c r="R450" s="22">
        <f t="shared" ref="R450:R513" si="55">+Q450*1.21</f>
        <v>1760.0069906250028</v>
      </c>
      <c r="S450" s="14"/>
      <c r="T450" s="15"/>
      <c r="U450" s="25"/>
      <c r="V450" s="24"/>
      <c r="W450" s="15"/>
      <c r="X450" s="15"/>
      <c r="Y450" s="15"/>
      <c r="Z450" s="15"/>
      <c r="AA450" s="15"/>
      <c r="AB450" s="15"/>
      <c r="AC450" s="15"/>
      <c r="AD450" s="12"/>
      <c r="AE450" s="12"/>
    </row>
    <row r="451" spans="1:31" x14ac:dyDescent="0.25">
      <c r="A451" s="12" t="s">
        <v>1320</v>
      </c>
      <c r="B451" s="1" t="s">
        <v>1321</v>
      </c>
      <c r="C451" s="13">
        <v>44432</v>
      </c>
      <c r="D451" s="1" t="s">
        <v>1322</v>
      </c>
      <c r="E451" s="1" t="s">
        <v>1323</v>
      </c>
      <c r="F451" s="1"/>
      <c r="G451" s="1" t="s">
        <v>1324</v>
      </c>
      <c r="H451" s="12" t="s">
        <v>1325</v>
      </c>
      <c r="I451" s="14">
        <v>4</v>
      </c>
      <c r="J451" s="14">
        <v>584.97050000000002</v>
      </c>
      <c r="K451" s="14">
        <f t="shared" si="52"/>
        <v>2831.25722</v>
      </c>
      <c r="L451" s="17">
        <f>+K451*0.5</f>
        <v>1415.62861</v>
      </c>
      <c r="M451" s="29" t="s">
        <v>4051</v>
      </c>
      <c r="N451" s="29">
        <f>+L451*0.95</f>
        <v>1344.8471794999998</v>
      </c>
      <c r="O451" s="29">
        <f>+N451-(N451*9.09/100)</f>
        <v>1222.6005708834498</v>
      </c>
      <c r="P451" s="14"/>
      <c r="Q451" s="14">
        <v>2165.2799898644598</v>
      </c>
      <c r="R451" s="22">
        <f t="shared" si="55"/>
        <v>2619.9887877359961</v>
      </c>
      <c r="S451" s="14"/>
      <c r="T451" s="15"/>
      <c r="U451" s="25"/>
      <c r="V451" s="24"/>
      <c r="W451" s="15"/>
      <c r="X451" s="15"/>
      <c r="Y451" s="15"/>
      <c r="Z451" s="15"/>
      <c r="AA451" s="15"/>
      <c r="AB451" s="15"/>
      <c r="AC451" s="15"/>
      <c r="AD451" s="12"/>
      <c r="AE451" s="12"/>
    </row>
    <row r="452" spans="1:31" s="16" customFormat="1" x14ac:dyDescent="0.25">
      <c r="A452" s="1" t="s">
        <v>4026</v>
      </c>
      <c r="B452" s="1" t="s">
        <v>4027</v>
      </c>
      <c r="C452" s="2">
        <v>44432</v>
      </c>
      <c r="D452" s="1" t="s">
        <v>4028</v>
      </c>
      <c r="E452" s="1" t="s">
        <v>4029</v>
      </c>
      <c r="F452" s="1">
        <v>3430</v>
      </c>
      <c r="G452" s="1" t="s">
        <v>4030</v>
      </c>
      <c r="H452" s="1" t="s">
        <v>4031</v>
      </c>
      <c r="I452" s="3">
        <v>1</v>
      </c>
      <c r="J452" s="3">
        <v>240.02719008264501</v>
      </c>
      <c r="K452" s="14">
        <f t="shared" si="52"/>
        <v>290.43290000000047</v>
      </c>
      <c r="L452" s="17" t="s">
        <v>4051</v>
      </c>
      <c r="M452" s="29">
        <f>+K452*0.85</f>
        <v>246.8679650000004</v>
      </c>
      <c r="N452" s="29">
        <f>+M452*0.95</f>
        <v>234.52456675000036</v>
      </c>
      <c r="O452" s="29">
        <f>+N452-(N452*9.09/100)</f>
        <v>213.20628363242531</v>
      </c>
      <c r="P452" s="3">
        <f>+O452+O451+O450+O449</f>
        <v>3335.930354515875</v>
      </c>
      <c r="Q452" s="3">
        <v>443.80547391900899</v>
      </c>
      <c r="R452" s="22">
        <f t="shared" si="55"/>
        <v>537.00462344200082</v>
      </c>
      <c r="S452" s="3">
        <f>+R452+R451+R450+R449</f>
        <v>6637.0093928030019</v>
      </c>
      <c r="T452" s="15">
        <v>7088.09</v>
      </c>
      <c r="U452" s="25">
        <f t="shared" si="50"/>
        <v>451.08060719699824</v>
      </c>
      <c r="V452" s="24">
        <v>0</v>
      </c>
      <c r="W452" s="15">
        <f>+VLOOKUP(F452,'[1]ventas (6)'!1:1048576,38,FALSE)</f>
        <v>16069780980</v>
      </c>
      <c r="X452" s="7"/>
      <c r="Y452" s="7"/>
      <c r="Z452" s="7"/>
      <c r="AA452" s="7"/>
      <c r="AB452" s="7"/>
      <c r="AC452" s="7" t="s">
        <v>4060</v>
      </c>
      <c r="AD452" s="1"/>
      <c r="AE452" s="1"/>
    </row>
    <row r="453" spans="1:31" s="16" customFormat="1" x14ac:dyDescent="0.25">
      <c r="A453" s="12" t="s">
        <v>1288</v>
      </c>
      <c r="B453" s="1" t="s">
        <v>1289</v>
      </c>
      <c r="C453" s="13">
        <v>44432</v>
      </c>
      <c r="D453" s="1" t="s">
        <v>1290</v>
      </c>
      <c r="E453" s="1" t="s">
        <v>1291</v>
      </c>
      <c r="F453" s="1">
        <v>3437</v>
      </c>
      <c r="G453" s="1" t="s">
        <v>1292</v>
      </c>
      <c r="H453" s="12" t="s">
        <v>1293</v>
      </c>
      <c r="I453" s="14">
        <v>6</v>
      </c>
      <c r="J453" s="14">
        <v>254.45670000000001</v>
      </c>
      <c r="K453" s="14">
        <f t="shared" si="52"/>
        <v>1847.355642</v>
      </c>
      <c r="L453" s="17">
        <f>+K453*0.7</f>
        <v>1293.1489494</v>
      </c>
      <c r="M453" s="29" t="s">
        <v>4051</v>
      </c>
      <c r="N453" s="29">
        <f>+L453*0.95</f>
        <v>1228.4915019299999</v>
      </c>
      <c r="O453" s="29">
        <f>+N453-(N453*9.09/100)</f>
        <v>1116.821624404563</v>
      </c>
      <c r="P453" s="14">
        <f>+O453</f>
        <v>1116.821624404563</v>
      </c>
      <c r="Q453" s="14">
        <v>4547.0809590694298</v>
      </c>
      <c r="R453" s="22">
        <f t="shared" si="55"/>
        <v>5501.9679604740095</v>
      </c>
      <c r="S453" s="14">
        <f>+R453</f>
        <v>5501.9679604740095</v>
      </c>
      <c r="T453" s="15">
        <v>5501.94</v>
      </c>
      <c r="U453" s="25">
        <f t="shared" si="50"/>
        <v>-2.7960474009887548E-2</v>
      </c>
      <c r="V453" s="24">
        <v>0</v>
      </c>
      <c r="W453" s="15">
        <f>+VLOOKUP(F453,'[1]ventas (6)'!$1:$1048576,38,FALSE)</f>
        <v>3021962498</v>
      </c>
      <c r="X453" s="15"/>
      <c r="Y453" s="15"/>
      <c r="Z453" s="15"/>
      <c r="AA453" s="15"/>
      <c r="AB453" s="15"/>
      <c r="AC453" s="15"/>
      <c r="AD453" s="12"/>
      <c r="AE453" s="12"/>
    </row>
    <row r="454" spans="1:31" s="16" customFormat="1" x14ac:dyDescent="0.25">
      <c r="A454" s="12" t="s">
        <v>1294</v>
      </c>
      <c r="B454" s="1" t="s">
        <v>1295</v>
      </c>
      <c r="C454" s="13">
        <v>44432</v>
      </c>
      <c r="D454" s="1" t="s">
        <v>1296</v>
      </c>
      <c r="E454" s="1" t="s">
        <v>1297</v>
      </c>
      <c r="F454" s="1"/>
      <c r="G454" s="1" t="s">
        <v>1298</v>
      </c>
      <c r="H454" s="12" t="s">
        <v>1299</v>
      </c>
      <c r="I454" s="14">
        <v>2</v>
      </c>
      <c r="J454" s="14">
        <v>254.45670000000001</v>
      </c>
      <c r="K454" s="14">
        <f t="shared" si="52"/>
        <v>615.785214</v>
      </c>
      <c r="L454" s="17">
        <f>+K454*0.7</f>
        <v>431.0496498</v>
      </c>
      <c r="M454" s="29" t="s">
        <v>4051</v>
      </c>
      <c r="N454" s="29">
        <f>+L454*0.95</f>
        <v>409.49716730999995</v>
      </c>
      <c r="O454" s="29">
        <f>+N454-(N454*9.09/100)</f>
        <v>372.27387480152095</v>
      </c>
      <c r="P454" s="14"/>
      <c r="Q454" s="14">
        <v>1515.6936530231401</v>
      </c>
      <c r="R454" s="22">
        <f t="shared" si="55"/>
        <v>1833.9893201579994</v>
      </c>
      <c r="S454" s="14"/>
      <c r="T454" s="15"/>
      <c r="U454" s="25"/>
      <c r="V454" s="24"/>
      <c r="W454" s="15"/>
      <c r="X454" s="15"/>
      <c r="Y454" s="15"/>
      <c r="Z454" s="15"/>
      <c r="AA454" s="15"/>
      <c r="AB454" s="15"/>
      <c r="AC454" s="15"/>
      <c r="AD454" s="12"/>
      <c r="AE454" s="12"/>
    </row>
    <row r="455" spans="1:31" s="16" customFormat="1" x14ac:dyDescent="0.25">
      <c r="A455" s="12" t="s">
        <v>964</v>
      </c>
      <c r="B455" s="1" t="s">
        <v>965</v>
      </c>
      <c r="C455" s="13">
        <v>44432</v>
      </c>
      <c r="D455" s="1" t="s">
        <v>966</v>
      </c>
      <c r="E455" s="1" t="s">
        <v>967</v>
      </c>
      <c r="F455" s="1"/>
      <c r="G455" s="1" t="s">
        <v>968</v>
      </c>
      <c r="H455" s="12" t="s">
        <v>969</v>
      </c>
      <c r="I455" s="14">
        <v>1</v>
      </c>
      <c r="J455" s="14">
        <v>314.07</v>
      </c>
      <c r="K455" s="14">
        <f t="shared" si="52"/>
        <v>380.0247</v>
      </c>
      <c r="L455" s="17" t="s">
        <v>4051</v>
      </c>
      <c r="M455" s="17" t="s">
        <v>4051</v>
      </c>
      <c r="N455" s="17" t="s">
        <v>4051</v>
      </c>
      <c r="O455" s="17">
        <f>+K455</f>
        <v>380.0247</v>
      </c>
      <c r="P455" s="14"/>
      <c r="Q455" s="14">
        <v>628.08974782644702</v>
      </c>
      <c r="R455" s="22">
        <f t="shared" si="55"/>
        <v>759.98859487000084</v>
      </c>
      <c r="S455" s="14"/>
      <c r="T455" s="15"/>
      <c r="U455" s="25"/>
      <c r="V455" s="24"/>
      <c r="W455" s="15"/>
      <c r="X455" s="15"/>
      <c r="Y455" s="15"/>
      <c r="Z455" s="15"/>
      <c r="AA455" s="15"/>
      <c r="AB455" s="15"/>
      <c r="AC455" s="15"/>
      <c r="AD455" s="12"/>
      <c r="AE455" s="12"/>
    </row>
    <row r="456" spans="1:31" s="16" customFormat="1" x14ac:dyDescent="0.25">
      <c r="A456" s="1" t="s">
        <v>2736</v>
      </c>
      <c r="B456" s="1" t="s">
        <v>2737</v>
      </c>
      <c r="C456" s="2">
        <v>44432</v>
      </c>
      <c r="D456" s="1" t="s">
        <v>2738</v>
      </c>
      <c r="E456" s="1" t="s">
        <v>2739</v>
      </c>
      <c r="F456" s="1">
        <v>3495</v>
      </c>
      <c r="G456" s="1" t="s">
        <v>2740</v>
      </c>
      <c r="H456" s="1" t="s">
        <v>2741</v>
      </c>
      <c r="I456" s="3">
        <v>1</v>
      </c>
      <c r="J456" s="3">
        <v>731.60504132231404</v>
      </c>
      <c r="K456" s="14">
        <f t="shared" si="52"/>
        <v>885.24209999999994</v>
      </c>
      <c r="L456" s="17" t="s">
        <v>4051</v>
      </c>
      <c r="M456" s="29">
        <f>+K456*0.85</f>
        <v>752.45578499999988</v>
      </c>
      <c r="N456" s="29">
        <f>+M456*0.95</f>
        <v>714.8329957499999</v>
      </c>
      <c r="O456" s="29">
        <f>+N456-(N456*9.09/100)</f>
        <v>649.85467643632489</v>
      </c>
      <c r="P456" s="3">
        <f>+O456+O455+O454</f>
        <v>1402.1532512378458</v>
      </c>
      <c r="Q456" s="3">
        <v>1353.72538821074</v>
      </c>
      <c r="R456" s="22">
        <f t="shared" si="55"/>
        <v>1638.0077197349954</v>
      </c>
      <c r="S456" s="3">
        <f>+R456+R455+R454</f>
        <v>4231.9856347629957</v>
      </c>
      <c r="T456" s="15">
        <v>4595.05</v>
      </c>
      <c r="U456" s="25">
        <f t="shared" ref="U456:U515" si="56">+T456-S456</f>
        <v>363.06436523700449</v>
      </c>
      <c r="V456" s="24" t="s">
        <v>4075</v>
      </c>
      <c r="W456" s="15">
        <f>+VLOOKUP(F456,'[1]ventas (6)'!$1:$1048576,38,FALSE)</f>
        <v>16313389664</v>
      </c>
      <c r="X456" s="7"/>
      <c r="Y456" s="7"/>
      <c r="Z456" s="7"/>
      <c r="AA456" s="7"/>
      <c r="AB456" s="7"/>
      <c r="AC456" s="7" t="s">
        <v>4060</v>
      </c>
      <c r="AD456" s="1"/>
      <c r="AE456" s="1"/>
    </row>
    <row r="457" spans="1:31" s="16" customFormat="1" x14ac:dyDescent="0.25">
      <c r="A457" s="12" t="s">
        <v>922</v>
      </c>
      <c r="B457" s="1" t="s">
        <v>923</v>
      </c>
      <c r="C457" s="13">
        <v>44432</v>
      </c>
      <c r="D457" s="1" t="s">
        <v>924</v>
      </c>
      <c r="E457" s="1" t="s">
        <v>925</v>
      </c>
      <c r="F457" s="1"/>
      <c r="G457" s="1" t="s">
        <v>926</v>
      </c>
      <c r="H457" s="12" t="s">
        <v>927</v>
      </c>
      <c r="I457" s="14">
        <v>1</v>
      </c>
      <c r="J457" s="14">
        <v>450.91</v>
      </c>
      <c r="K457" s="14">
        <f t="shared" si="52"/>
        <v>545.60109999999997</v>
      </c>
      <c r="L457" s="17">
        <f>+K457*0.55</f>
        <v>300.08060499999999</v>
      </c>
      <c r="M457" s="29" t="s">
        <v>4051</v>
      </c>
      <c r="N457" s="29">
        <f>+L457*0.95</f>
        <v>285.07657474999996</v>
      </c>
      <c r="O457" s="29">
        <f>+N457-(N457*9.09/100)</f>
        <v>259.16311410522496</v>
      </c>
      <c r="P457" s="14"/>
      <c r="Q457" s="14">
        <v>462.80982733636398</v>
      </c>
      <c r="R457" s="22">
        <f t="shared" si="55"/>
        <v>559.99989107700037</v>
      </c>
      <c r="S457" s="14"/>
      <c r="T457" s="15"/>
      <c r="U457" s="25"/>
      <c r="V457" s="24"/>
      <c r="W457" s="15"/>
      <c r="X457" s="15"/>
      <c r="Y457" s="15"/>
      <c r="Z457" s="15"/>
      <c r="AA457" s="15"/>
      <c r="AB457" s="15"/>
      <c r="AC457" s="15"/>
      <c r="AD457" s="12" t="s">
        <v>928</v>
      </c>
      <c r="AE457" s="12" t="s">
        <v>929</v>
      </c>
    </row>
    <row r="458" spans="1:31" s="16" customFormat="1" x14ac:dyDescent="0.25">
      <c r="A458" s="12" t="s">
        <v>1368</v>
      </c>
      <c r="B458" s="1" t="s">
        <v>1369</v>
      </c>
      <c r="C458" s="13">
        <v>44432</v>
      </c>
      <c r="D458" s="1" t="s">
        <v>1370</v>
      </c>
      <c r="E458" s="1" t="s">
        <v>1371</v>
      </c>
      <c r="F458" s="1"/>
      <c r="G458" s="1" t="s">
        <v>1372</v>
      </c>
      <c r="H458" s="12" t="s">
        <v>1373</v>
      </c>
      <c r="I458" s="14">
        <v>1</v>
      </c>
      <c r="J458" s="14">
        <v>584.97050000000002</v>
      </c>
      <c r="K458" s="14">
        <f t="shared" si="52"/>
        <v>707.81430499999999</v>
      </c>
      <c r="L458" s="17">
        <f>+K458*0.5</f>
        <v>353.9071525</v>
      </c>
      <c r="M458" s="29" t="s">
        <v>4051</v>
      </c>
      <c r="N458" s="29">
        <f>+L458*0.95</f>
        <v>336.21179487499995</v>
      </c>
      <c r="O458" s="29">
        <f>+N458-(N458*9.09/100)</f>
        <v>305.65014272086245</v>
      </c>
      <c r="P458" s="14"/>
      <c r="Q458" s="14">
        <v>347.10979283801697</v>
      </c>
      <c r="R458" s="22">
        <f t="shared" si="55"/>
        <v>420.00284933400053</v>
      </c>
      <c r="S458" s="14"/>
      <c r="T458" s="15"/>
      <c r="U458" s="25"/>
      <c r="V458" s="24"/>
      <c r="W458" s="15"/>
      <c r="X458" s="15"/>
      <c r="Y458" s="15"/>
      <c r="Z458" s="15"/>
      <c r="AA458" s="15"/>
      <c r="AB458" s="15"/>
      <c r="AC458" s="15"/>
      <c r="AD458" s="12" t="s">
        <v>1374</v>
      </c>
      <c r="AE458" s="12" t="s">
        <v>1375</v>
      </c>
    </row>
    <row r="459" spans="1:31" s="16" customFormat="1" x14ac:dyDescent="0.25">
      <c r="A459" s="1" t="s">
        <v>372</v>
      </c>
      <c r="B459" s="1" t="s">
        <v>373</v>
      </c>
      <c r="C459" s="2">
        <v>44432</v>
      </c>
      <c r="D459" s="1" t="s">
        <v>374</v>
      </c>
      <c r="E459" s="1" t="s">
        <v>375</v>
      </c>
      <c r="F459" s="1"/>
      <c r="G459" s="1" t="s">
        <v>376</v>
      </c>
      <c r="H459" s="1" t="s">
        <v>377</v>
      </c>
      <c r="I459" s="3">
        <v>-1</v>
      </c>
      <c r="J459" s="3">
        <v>617.84297520661198</v>
      </c>
      <c r="K459" s="14">
        <v>0</v>
      </c>
      <c r="L459" s="17" t="s">
        <v>4051</v>
      </c>
      <c r="M459" s="29" t="s">
        <v>4051</v>
      </c>
      <c r="N459" s="29" t="str">
        <f>+M459</f>
        <v>-</v>
      </c>
      <c r="O459" s="29" t="str">
        <f>+N459</f>
        <v>-</v>
      </c>
      <c r="P459" s="3"/>
      <c r="Q459" s="3">
        <v>-617.84297520661198</v>
      </c>
      <c r="R459" s="22">
        <f t="shared" si="55"/>
        <v>-747.59000000000049</v>
      </c>
      <c r="S459" s="3"/>
      <c r="T459" s="15"/>
      <c r="U459" s="25"/>
      <c r="V459" s="24"/>
      <c r="W459" s="15"/>
      <c r="X459" s="7"/>
      <c r="Y459" s="7"/>
      <c r="Z459" s="7"/>
      <c r="AA459" s="7"/>
      <c r="AB459" s="7"/>
      <c r="AC459" s="7"/>
      <c r="AD459" s="1" t="s">
        <v>378</v>
      </c>
      <c r="AE459" s="1" t="s">
        <v>379</v>
      </c>
    </row>
    <row r="460" spans="1:31" s="16" customFormat="1" x14ac:dyDescent="0.25">
      <c r="A460" s="12" t="s">
        <v>484</v>
      </c>
      <c r="B460" s="1" t="s">
        <v>485</v>
      </c>
      <c r="C460" s="13">
        <v>44432</v>
      </c>
      <c r="D460" s="1" t="s">
        <v>486</v>
      </c>
      <c r="E460" s="1" t="s">
        <v>487</v>
      </c>
      <c r="F460" s="1"/>
      <c r="G460" s="1" t="s">
        <v>488</v>
      </c>
      <c r="H460" s="12" t="s">
        <v>489</v>
      </c>
      <c r="I460" s="14">
        <v>1</v>
      </c>
      <c r="J460" s="14">
        <v>247.95</v>
      </c>
      <c r="K460" s="14">
        <f t="shared" ref="K460:K481" si="57">+J460*1.21*I460</f>
        <v>300.01949999999999</v>
      </c>
      <c r="L460" s="17" t="s">
        <v>4051</v>
      </c>
      <c r="M460" s="17" t="s">
        <v>4051</v>
      </c>
      <c r="N460" s="17" t="s">
        <v>4051</v>
      </c>
      <c r="O460" s="17">
        <f t="shared" ref="O460:O465" si="58">+K460</f>
        <v>300.01949999999999</v>
      </c>
      <c r="P460" s="14"/>
      <c r="Q460" s="14">
        <v>458.67241438016498</v>
      </c>
      <c r="R460" s="22">
        <f t="shared" si="55"/>
        <v>554.9936213999996</v>
      </c>
      <c r="S460" s="14"/>
      <c r="T460" s="15"/>
      <c r="U460" s="25"/>
      <c r="V460" s="24"/>
      <c r="W460" s="15"/>
      <c r="X460" s="15"/>
      <c r="Y460" s="15"/>
      <c r="Z460" s="15"/>
      <c r="AA460" s="15"/>
      <c r="AB460" s="15"/>
      <c r="AC460" s="15"/>
      <c r="AD460" s="12" t="s">
        <v>490</v>
      </c>
      <c r="AE460" s="12" t="s">
        <v>491</v>
      </c>
    </row>
    <row r="461" spans="1:31" s="16" customFormat="1" x14ac:dyDescent="0.25">
      <c r="A461" s="12" t="s">
        <v>1150</v>
      </c>
      <c r="B461" s="1" t="s">
        <v>1151</v>
      </c>
      <c r="C461" s="13">
        <v>44432</v>
      </c>
      <c r="D461" s="1" t="s">
        <v>1152</v>
      </c>
      <c r="E461" s="1" t="s">
        <v>1153</v>
      </c>
      <c r="F461" s="1"/>
      <c r="G461" s="1" t="s">
        <v>1154</v>
      </c>
      <c r="H461" s="12" t="s">
        <v>1155</v>
      </c>
      <c r="I461" s="14">
        <v>1</v>
      </c>
      <c r="J461" s="14">
        <v>132.24</v>
      </c>
      <c r="K461" s="14">
        <f t="shared" si="57"/>
        <v>160.0104</v>
      </c>
      <c r="L461" s="17" t="s">
        <v>4051</v>
      </c>
      <c r="M461" s="17" t="s">
        <v>4051</v>
      </c>
      <c r="N461" s="17" t="s">
        <v>4051</v>
      </c>
      <c r="O461" s="17">
        <f t="shared" si="58"/>
        <v>160.0104</v>
      </c>
      <c r="P461" s="14"/>
      <c r="Q461" s="14">
        <v>247.92867590082599</v>
      </c>
      <c r="R461" s="22">
        <f t="shared" si="55"/>
        <v>299.99369783999947</v>
      </c>
      <c r="S461" s="14"/>
      <c r="T461" s="15"/>
      <c r="U461" s="25"/>
      <c r="V461" s="24"/>
      <c r="W461" s="15"/>
      <c r="X461" s="15"/>
      <c r="Y461" s="15"/>
      <c r="Z461" s="15"/>
      <c r="AA461" s="15"/>
      <c r="AB461" s="15"/>
      <c r="AC461" s="15"/>
      <c r="AD461" s="12" t="s">
        <v>1156</v>
      </c>
      <c r="AE461" s="12" t="s">
        <v>1157</v>
      </c>
    </row>
    <row r="462" spans="1:31" s="16" customFormat="1" x14ac:dyDescent="0.25">
      <c r="A462" s="12" t="s">
        <v>1566</v>
      </c>
      <c r="B462" s="1" t="s">
        <v>1567</v>
      </c>
      <c r="C462" s="13">
        <v>44432</v>
      </c>
      <c r="D462" s="1" t="s">
        <v>1568</v>
      </c>
      <c r="E462" s="1" t="s">
        <v>1569</v>
      </c>
      <c r="F462" s="1"/>
      <c r="G462" s="1" t="s">
        <v>1570</v>
      </c>
      <c r="H462" s="12" t="s">
        <v>1571</v>
      </c>
      <c r="I462" s="14">
        <v>1</v>
      </c>
      <c r="J462" s="14">
        <v>284.32119999999998</v>
      </c>
      <c r="K462" s="14">
        <f t="shared" si="57"/>
        <v>344.02865199999997</v>
      </c>
      <c r="L462" s="17" t="s">
        <v>4051</v>
      </c>
      <c r="M462" s="17" t="s">
        <v>4051</v>
      </c>
      <c r="N462" s="17" t="s">
        <v>4051</v>
      </c>
      <c r="O462" s="17">
        <f t="shared" si="58"/>
        <v>344.02865199999997</v>
      </c>
      <c r="P462" s="14"/>
      <c r="Q462" s="14">
        <v>394.20986260909098</v>
      </c>
      <c r="R462" s="22">
        <f t="shared" si="55"/>
        <v>476.99393375700009</v>
      </c>
      <c r="S462" s="14"/>
      <c r="T462" s="15"/>
      <c r="U462" s="25"/>
      <c r="V462" s="24"/>
      <c r="W462" s="15"/>
      <c r="X462" s="15"/>
      <c r="Y462" s="15"/>
      <c r="Z462" s="15"/>
      <c r="AA462" s="15"/>
      <c r="AB462" s="15"/>
      <c r="AC462" s="15"/>
      <c r="AD462" s="12" t="s">
        <v>1572</v>
      </c>
      <c r="AE462" s="12" t="s">
        <v>1573</v>
      </c>
    </row>
    <row r="463" spans="1:31" s="16" customFormat="1" x14ac:dyDescent="0.25">
      <c r="A463" s="12" t="s">
        <v>1804</v>
      </c>
      <c r="B463" s="1" t="s">
        <v>1805</v>
      </c>
      <c r="C463" s="13">
        <v>44432</v>
      </c>
      <c r="D463" s="1" t="s">
        <v>1806</v>
      </c>
      <c r="E463" s="1" t="s">
        <v>1807</v>
      </c>
      <c r="F463" s="1"/>
      <c r="G463" s="1" t="s">
        <v>1808</v>
      </c>
      <c r="H463" s="12" t="s">
        <v>1809</v>
      </c>
      <c r="I463" s="14">
        <v>1</v>
      </c>
      <c r="J463" s="14">
        <v>287.57580000000002</v>
      </c>
      <c r="K463" s="14">
        <f t="shared" si="57"/>
        <v>347.96671800000001</v>
      </c>
      <c r="L463" s="17" t="s">
        <v>4051</v>
      </c>
      <c r="M463" s="17" t="s">
        <v>4051</v>
      </c>
      <c r="N463" s="17" t="s">
        <v>4051</v>
      </c>
      <c r="O463" s="17">
        <f t="shared" si="58"/>
        <v>347.96671800000001</v>
      </c>
      <c r="P463" s="14"/>
      <c r="Q463" s="14">
        <v>343.80119768677702</v>
      </c>
      <c r="R463" s="22">
        <f t="shared" si="55"/>
        <v>415.99944920100017</v>
      </c>
      <c r="S463" s="14"/>
      <c r="T463" s="15"/>
      <c r="U463" s="25"/>
      <c r="V463" s="24"/>
      <c r="W463" s="15"/>
      <c r="X463" s="15"/>
      <c r="Y463" s="15"/>
      <c r="Z463" s="15"/>
      <c r="AA463" s="15"/>
      <c r="AB463" s="15"/>
      <c r="AC463" s="15"/>
      <c r="AD463" s="12" t="s">
        <v>1810</v>
      </c>
      <c r="AE463" s="12" t="s">
        <v>1811</v>
      </c>
    </row>
    <row r="464" spans="1:31" s="16" customFormat="1" x14ac:dyDescent="0.25">
      <c r="A464" s="12" t="s">
        <v>1884</v>
      </c>
      <c r="B464" s="1" t="s">
        <v>1885</v>
      </c>
      <c r="C464" s="13">
        <v>44432</v>
      </c>
      <c r="D464" s="1" t="s">
        <v>1886</v>
      </c>
      <c r="E464" s="1" t="s">
        <v>1887</v>
      </c>
      <c r="F464" s="1"/>
      <c r="G464" s="1" t="s">
        <v>1888</v>
      </c>
      <c r="H464" s="12" t="s">
        <v>1889</v>
      </c>
      <c r="I464" s="14">
        <v>1</v>
      </c>
      <c r="J464" s="14">
        <v>328.66980000000001</v>
      </c>
      <c r="K464" s="14">
        <f t="shared" si="57"/>
        <v>397.69045799999998</v>
      </c>
      <c r="L464" s="17" t="s">
        <v>4051</v>
      </c>
      <c r="M464" s="17" t="s">
        <v>4051</v>
      </c>
      <c r="N464" s="17" t="s">
        <v>4051</v>
      </c>
      <c r="O464" s="17">
        <f t="shared" si="58"/>
        <v>397.69045799999998</v>
      </c>
      <c r="P464" s="14"/>
      <c r="Q464" s="14">
        <v>577.68319986115705</v>
      </c>
      <c r="R464" s="22">
        <f t="shared" si="55"/>
        <v>698.99667183200006</v>
      </c>
      <c r="S464" s="14"/>
      <c r="T464" s="15"/>
      <c r="U464" s="25"/>
      <c r="V464" s="24"/>
      <c r="W464" s="15"/>
      <c r="X464" s="15"/>
      <c r="Y464" s="15"/>
      <c r="Z464" s="15"/>
      <c r="AA464" s="15"/>
      <c r="AB464" s="15"/>
      <c r="AC464" s="15"/>
      <c r="AD464" s="12" t="s">
        <v>1890</v>
      </c>
      <c r="AE464" s="12" t="s">
        <v>1891</v>
      </c>
    </row>
    <row r="465" spans="1:31" s="16" customFormat="1" x14ac:dyDescent="0.25">
      <c r="A465" s="12" t="s">
        <v>2190</v>
      </c>
      <c r="B465" s="1" t="s">
        <v>2191</v>
      </c>
      <c r="C465" s="13">
        <v>44432</v>
      </c>
      <c r="D465" s="1" t="s">
        <v>2192</v>
      </c>
      <c r="E465" s="1" t="s">
        <v>2193</v>
      </c>
      <c r="F465" s="1"/>
      <c r="G465" s="1" t="s">
        <v>2194</v>
      </c>
      <c r="H465" s="12" t="s">
        <v>2195</v>
      </c>
      <c r="I465" s="14">
        <v>1</v>
      </c>
      <c r="J465" s="14">
        <v>271.2122</v>
      </c>
      <c r="K465" s="14">
        <f t="shared" si="57"/>
        <v>328.16676200000001</v>
      </c>
      <c r="L465" s="17" t="s">
        <v>4051</v>
      </c>
      <c r="M465" s="17" t="s">
        <v>4051</v>
      </c>
      <c r="N465" s="17" t="s">
        <v>4051</v>
      </c>
      <c r="O465" s="17">
        <f t="shared" si="58"/>
        <v>328.16676200000001</v>
      </c>
      <c r="P465" s="14"/>
      <c r="Q465" s="14">
        <v>454.53804688429801</v>
      </c>
      <c r="R465" s="22">
        <f t="shared" si="55"/>
        <v>549.99103673000059</v>
      </c>
      <c r="S465" s="14"/>
      <c r="T465" s="15"/>
      <c r="U465" s="25"/>
      <c r="V465" s="24"/>
      <c r="W465" s="15"/>
      <c r="X465" s="15"/>
      <c r="Y465" s="15"/>
      <c r="Z465" s="15"/>
      <c r="AA465" s="15"/>
      <c r="AB465" s="15"/>
      <c r="AC465" s="15"/>
      <c r="AD465" s="12" t="s">
        <v>2196</v>
      </c>
      <c r="AE465" s="12" t="s">
        <v>2197</v>
      </c>
    </row>
    <row r="466" spans="1:31" s="16" customFormat="1" x14ac:dyDescent="0.25">
      <c r="A466" s="1" t="s">
        <v>2438</v>
      </c>
      <c r="B466" s="1" t="s">
        <v>2439</v>
      </c>
      <c r="C466" s="2">
        <v>44432</v>
      </c>
      <c r="D466" s="1" t="s">
        <v>2440</v>
      </c>
      <c r="E466" s="1" t="s">
        <v>2441</v>
      </c>
      <c r="F466" s="1"/>
      <c r="G466" s="1" t="s">
        <v>2442</v>
      </c>
      <c r="H466" s="1" t="s">
        <v>2443</v>
      </c>
      <c r="I466" s="3">
        <v>1</v>
      </c>
      <c r="J466" s="3">
        <v>339</v>
      </c>
      <c r="K466" s="14">
        <f t="shared" si="57"/>
        <v>410.19</v>
      </c>
      <c r="L466" s="17" t="s">
        <v>4051</v>
      </c>
      <c r="M466" s="29" t="s">
        <v>4051</v>
      </c>
      <c r="N466" s="29">
        <f>+K466*0.95</f>
        <v>389.68049999999999</v>
      </c>
      <c r="O466" s="29">
        <f>+N466-(N466*9.09/100)</f>
        <v>354.25854255000002</v>
      </c>
      <c r="P466" s="3"/>
      <c r="Q466" s="3">
        <v>473.55248999999998</v>
      </c>
      <c r="R466" s="22">
        <f t="shared" si="55"/>
        <v>572.99851289999992</v>
      </c>
      <c r="S466" s="3"/>
      <c r="T466" s="15"/>
      <c r="U466" s="25"/>
      <c r="V466" s="24"/>
      <c r="W466" s="15"/>
      <c r="X466" s="7"/>
      <c r="Y466" s="7"/>
      <c r="Z466" s="7"/>
      <c r="AA466" s="7"/>
      <c r="AB466" s="7"/>
      <c r="AC466" s="7"/>
      <c r="AD466" s="1" t="s">
        <v>2444</v>
      </c>
      <c r="AE466" s="1" t="s">
        <v>2445</v>
      </c>
    </row>
    <row r="467" spans="1:31" x14ac:dyDescent="0.25">
      <c r="A467" s="12" t="s">
        <v>2522</v>
      </c>
      <c r="B467" s="12" t="s">
        <v>2523</v>
      </c>
      <c r="C467" s="13">
        <v>44432</v>
      </c>
      <c r="D467" s="12" t="s">
        <v>2524</v>
      </c>
      <c r="E467" s="12" t="s">
        <v>2525</v>
      </c>
      <c r="F467" s="12"/>
      <c r="G467" s="12" t="s">
        <v>2526</v>
      </c>
      <c r="H467" s="12" t="s">
        <v>2527</v>
      </c>
      <c r="I467" s="14">
        <v>1</v>
      </c>
      <c r="J467" s="14">
        <v>185.67429999999999</v>
      </c>
      <c r="K467" s="14">
        <f t="shared" si="57"/>
        <v>224.66590299999999</v>
      </c>
      <c r="L467" s="17" t="s">
        <v>4051</v>
      </c>
      <c r="M467" s="29" t="s">
        <v>4051</v>
      </c>
      <c r="N467" s="29">
        <f>+K467*0.95</f>
        <v>213.43260784999998</v>
      </c>
      <c r="O467" s="29">
        <f>+N467-(N467*9.09/100)</f>
        <v>194.03158379643497</v>
      </c>
      <c r="P467" s="14"/>
      <c r="Q467" s="14">
        <v>371.89538219999997</v>
      </c>
      <c r="R467" s="22">
        <f t="shared" si="55"/>
        <v>449.99341246199998</v>
      </c>
      <c r="S467" s="14"/>
      <c r="T467" s="15"/>
      <c r="U467" s="25"/>
      <c r="V467" s="24"/>
      <c r="W467" s="15"/>
      <c r="X467" s="15"/>
      <c r="Y467" s="15"/>
      <c r="Z467" s="15"/>
      <c r="AA467" s="15"/>
      <c r="AB467" s="15"/>
      <c r="AC467" s="15"/>
      <c r="AD467" s="12"/>
      <c r="AE467" s="12"/>
    </row>
    <row r="468" spans="1:31" x14ac:dyDescent="0.25">
      <c r="A468" s="12" t="s">
        <v>3016</v>
      </c>
      <c r="B468" s="1" t="s">
        <v>3017</v>
      </c>
      <c r="C468" s="13">
        <v>44432</v>
      </c>
      <c r="D468" s="1" t="s">
        <v>3018</v>
      </c>
      <c r="E468" s="1" t="s">
        <v>3019</v>
      </c>
      <c r="F468" s="1"/>
      <c r="G468" s="1" t="s">
        <v>3020</v>
      </c>
      <c r="H468" s="12" t="s">
        <v>3021</v>
      </c>
      <c r="I468" s="14">
        <v>1</v>
      </c>
      <c r="J468" s="14">
        <v>132.24</v>
      </c>
      <c r="K468" s="14">
        <f t="shared" si="57"/>
        <v>160.0104</v>
      </c>
      <c r="L468" s="17" t="s">
        <v>4051</v>
      </c>
      <c r="M468" s="17" t="s">
        <v>4051</v>
      </c>
      <c r="N468" s="17" t="s">
        <v>4051</v>
      </c>
      <c r="O468" s="17">
        <f>+K468</f>
        <v>160.0104</v>
      </c>
      <c r="P468" s="14"/>
      <c r="Q468" s="14">
        <v>247.92619680000001</v>
      </c>
      <c r="R468" s="22">
        <f t="shared" si="55"/>
        <v>299.99069812800002</v>
      </c>
      <c r="S468" s="14"/>
      <c r="T468" s="15"/>
      <c r="U468" s="25"/>
      <c r="V468" s="24"/>
      <c r="W468" s="15"/>
      <c r="X468" s="15"/>
      <c r="Y468" s="15"/>
      <c r="Z468" s="15"/>
      <c r="AA468" s="15"/>
      <c r="AB468" s="15"/>
      <c r="AC468" s="15"/>
      <c r="AD468" s="12" t="s">
        <v>3022</v>
      </c>
      <c r="AE468" s="12" t="s">
        <v>3023</v>
      </c>
    </row>
    <row r="469" spans="1:31" x14ac:dyDescent="0.25">
      <c r="A469" s="12" t="s">
        <v>3042</v>
      </c>
      <c r="B469" s="1" t="s">
        <v>3043</v>
      </c>
      <c r="C469" s="13">
        <v>44432</v>
      </c>
      <c r="D469" s="1" t="s">
        <v>3044</v>
      </c>
      <c r="E469" s="1" t="s">
        <v>3045</v>
      </c>
      <c r="F469" s="1"/>
      <c r="G469" s="1" t="s">
        <v>3046</v>
      </c>
      <c r="H469" s="12" t="s">
        <v>3047</v>
      </c>
      <c r="I469" s="14">
        <v>1</v>
      </c>
      <c r="J469" s="14">
        <v>132.24</v>
      </c>
      <c r="K469" s="14">
        <f t="shared" si="57"/>
        <v>160.0104</v>
      </c>
      <c r="L469" s="17" t="s">
        <v>4051</v>
      </c>
      <c r="M469" s="17" t="s">
        <v>4051</v>
      </c>
      <c r="N469" s="17" t="s">
        <v>4051</v>
      </c>
      <c r="O469" s="17">
        <f>+K469</f>
        <v>160.0104</v>
      </c>
      <c r="P469" s="14"/>
      <c r="Q469" s="14">
        <v>230.57895360000001</v>
      </c>
      <c r="R469" s="22">
        <f t="shared" si="55"/>
        <v>279.000533856</v>
      </c>
      <c r="S469" s="14"/>
      <c r="T469" s="15"/>
      <c r="U469" s="25"/>
      <c r="V469" s="24"/>
      <c r="W469" s="15"/>
      <c r="X469" s="15"/>
      <c r="Y469" s="15"/>
      <c r="Z469" s="15"/>
      <c r="AA469" s="15"/>
      <c r="AB469" s="15"/>
      <c r="AC469" s="15"/>
      <c r="AD469" s="12" t="s">
        <v>3048</v>
      </c>
      <c r="AE469" s="12" t="s">
        <v>3049</v>
      </c>
    </row>
    <row r="470" spans="1:31" x14ac:dyDescent="0.25">
      <c r="A470" s="1" t="s">
        <v>3168</v>
      </c>
      <c r="B470" s="1" t="s">
        <v>3169</v>
      </c>
      <c r="C470" s="2">
        <v>44432</v>
      </c>
      <c r="D470" s="1" t="s">
        <v>3170</v>
      </c>
      <c r="E470" s="1" t="s">
        <v>3171</v>
      </c>
      <c r="F470" s="1"/>
      <c r="G470" s="1" t="s">
        <v>3172</v>
      </c>
      <c r="H470" s="1" t="s">
        <v>3173</v>
      </c>
      <c r="I470" s="3">
        <v>1</v>
      </c>
      <c r="J470" s="3">
        <v>100.36</v>
      </c>
      <c r="K470" s="14">
        <f t="shared" si="57"/>
        <v>121.43559999999999</v>
      </c>
      <c r="L470" s="17" t="s">
        <v>4051</v>
      </c>
      <c r="M470" s="29">
        <f>+K470*0.9</f>
        <v>109.29204</v>
      </c>
      <c r="N470" s="29">
        <f>+M470*0.95</f>
        <v>103.827438</v>
      </c>
      <c r="O470" s="29">
        <f>+N470-(N470*9.09/100)</f>
        <v>94.389523885800003</v>
      </c>
      <c r="P470" s="3"/>
      <c r="Q470" s="3">
        <v>166.92778440000001</v>
      </c>
      <c r="R470" s="22">
        <f t="shared" si="55"/>
        <v>201.982619124</v>
      </c>
      <c r="S470" s="3"/>
      <c r="T470" s="15"/>
      <c r="U470" s="25"/>
      <c r="V470" s="24"/>
      <c r="W470" s="15"/>
      <c r="X470" s="7"/>
      <c r="Y470" s="7"/>
      <c r="Z470" s="7"/>
      <c r="AA470" s="7"/>
      <c r="AB470" s="7"/>
      <c r="AC470" s="7"/>
      <c r="AD470" s="1" t="s">
        <v>3174</v>
      </c>
      <c r="AE470" s="1" t="s">
        <v>3175</v>
      </c>
    </row>
    <row r="471" spans="1:31" x14ac:dyDescent="0.25">
      <c r="A471" s="1" t="s">
        <v>3346</v>
      </c>
      <c r="B471" s="1" t="s">
        <v>3347</v>
      </c>
      <c r="C471" s="2">
        <v>44432</v>
      </c>
      <c r="D471" s="1" t="s">
        <v>3348</v>
      </c>
      <c r="E471" s="1" t="s">
        <v>3349</v>
      </c>
      <c r="F471" s="1"/>
      <c r="G471" s="1" t="s">
        <v>3350</v>
      </c>
      <c r="H471" s="1" t="s">
        <v>3351</v>
      </c>
      <c r="I471" s="3">
        <v>1</v>
      </c>
      <c r="J471" s="3">
        <v>25.577520661156999</v>
      </c>
      <c r="K471" s="14">
        <f t="shared" si="57"/>
        <v>30.948799999999967</v>
      </c>
      <c r="L471" s="17" t="s">
        <v>4051</v>
      </c>
      <c r="M471" s="29" t="s">
        <v>4051</v>
      </c>
      <c r="N471" s="29">
        <f>+K471*0.95</f>
        <v>29.401359999999968</v>
      </c>
      <c r="O471" s="29">
        <f>+N471-(N471*9.09/100)</f>
        <v>26.728776375999971</v>
      </c>
      <c r="P471" s="3"/>
      <c r="Q471" s="3">
        <v>40.494330710743803</v>
      </c>
      <c r="R471" s="22">
        <f t="shared" si="55"/>
        <v>48.998140159999998</v>
      </c>
      <c r="S471" s="3"/>
      <c r="T471" s="15"/>
      <c r="U471" s="25"/>
      <c r="V471" s="24"/>
      <c r="W471" s="15"/>
      <c r="X471" s="7"/>
      <c r="Y471" s="7"/>
      <c r="Z471" s="7"/>
      <c r="AA471" s="7"/>
      <c r="AB471" s="7"/>
      <c r="AC471" s="7"/>
      <c r="AD471" s="1" t="s">
        <v>3352</v>
      </c>
      <c r="AE471" s="1" t="s">
        <v>3353</v>
      </c>
    </row>
    <row r="472" spans="1:31" x14ac:dyDescent="0.25">
      <c r="A472" s="1" t="s">
        <v>3354</v>
      </c>
      <c r="B472" s="1" t="s">
        <v>3355</v>
      </c>
      <c r="C472" s="2">
        <v>44432</v>
      </c>
      <c r="D472" s="1" t="s">
        <v>3356</v>
      </c>
      <c r="E472" s="1" t="s">
        <v>3357</v>
      </c>
      <c r="F472" s="1"/>
      <c r="G472" s="1" t="s">
        <v>3358</v>
      </c>
      <c r="H472" s="1" t="s">
        <v>3359</v>
      </c>
      <c r="I472" s="3">
        <v>1</v>
      </c>
      <c r="J472" s="3">
        <v>25.577520661156999</v>
      </c>
      <c r="K472" s="14">
        <f t="shared" si="57"/>
        <v>30.948799999999967</v>
      </c>
      <c r="L472" s="17" t="s">
        <v>4051</v>
      </c>
      <c r="M472" s="29" t="s">
        <v>4051</v>
      </c>
      <c r="N472" s="29">
        <f>+K472*0.95</f>
        <v>29.401359999999968</v>
      </c>
      <c r="O472" s="29">
        <f>+N472-(N472*9.09/100)</f>
        <v>26.728776375999971</v>
      </c>
      <c r="P472" s="3"/>
      <c r="Q472" s="3">
        <v>40.494330710743803</v>
      </c>
      <c r="R472" s="22">
        <f t="shared" si="55"/>
        <v>48.998140159999998</v>
      </c>
      <c r="S472" s="3"/>
      <c r="T472" s="15"/>
      <c r="U472" s="25"/>
      <c r="V472" s="24"/>
      <c r="W472" s="15"/>
      <c r="X472" s="7"/>
      <c r="Y472" s="7"/>
      <c r="Z472" s="7"/>
      <c r="AA472" s="7"/>
      <c r="AB472" s="7"/>
      <c r="AC472" s="7"/>
      <c r="AD472" s="1" t="s">
        <v>3360</v>
      </c>
      <c r="AE472" s="1" t="s">
        <v>3361</v>
      </c>
    </row>
    <row r="473" spans="1:31" x14ac:dyDescent="0.25">
      <c r="A473" s="1" t="s">
        <v>3362</v>
      </c>
      <c r="B473" s="1" t="s">
        <v>3363</v>
      </c>
      <c r="C473" s="2">
        <v>44432</v>
      </c>
      <c r="D473" s="1" t="s">
        <v>3364</v>
      </c>
      <c r="E473" s="1" t="s">
        <v>3365</v>
      </c>
      <c r="F473" s="1"/>
      <c r="G473" s="1" t="s">
        <v>3366</v>
      </c>
      <c r="H473" s="1" t="s">
        <v>3367</v>
      </c>
      <c r="I473" s="3">
        <v>1</v>
      </c>
      <c r="J473" s="3">
        <v>25.577520661156999</v>
      </c>
      <c r="K473" s="14">
        <f t="shared" si="57"/>
        <v>30.948799999999967</v>
      </c>
      <c r="L473" s="17" t="s">
        <v>4051</v>
      </c>
      <c r="M473" s="29" t="s">
        <v>4051</v>
      </c>
      <c r="N473" s="29">
        <f>+K473*0.95</f>
        <v>29.401359999999968</v>
      </c>
      <c r="O473" s="29">
        <f>+N473-(N473*9.09/100)</f>
        <v>26.728776375999971</v>
      </c>
      <c r="P473" s="3"/>
      <c r="Q473" s="3">
        <v>40.494330710743803</v>
      </c>
      <c r="R473" s="22">
        <f t="shared" si="55"/>
        <v>48.998140159999998</v>
      </c>
      <c r="S473" s="3"/>
      <c r="T473" s="15"/>
      <c r="U473" s="25"/>
      <c r="V473" s="24"/>
      <c r="W473" s="15"/>
      <c r="X473" s="7"/>
      <c r="Y473" s="7"/>
      <c r="Z473" s="7"/>
      <c r="AA473" s="7"/>
      <c r="AB473" s="7"/>
      <c r="AC473" s="7"/>
      <c r="AD473" s="1" t="s">
        <v>3368</v>
      </c>
      <c r="AE473" s="1" t="s">
        <v>3369</v>
      </c>
    </row>
    <row r="474" spans="1:31" x14ac:dyDescent="0.25">
      <c r="A474" s="1" t="s">
        <v>3370</v>
      </c>
      <c r="B474" s="1" t="s">
        <v>3371</v>
      </c>
      <c r="C474" s="2">
        <v>44432</v>
      </c>
      <c r="D474" s="1" t="s">
        <v>3372</v>
      </c>
      <c r="E474" s="1" t="s">
        <v>3373</v>
      </c>
      <c r="F474" s="1">
        <v>3501</v>
      </c>
      <c r="G474" s="1" t="s">
        <v>3374</v>
      </c>
      <c r="H474" s="1" t="s">
        <v>3375</v>
      </c>
      <c r="I474" s="3">
        <v>1</v>
      </c>
      <c r="J474" s="3">
        <v>25.577520661156999</v>
      </c>
      <c r="K474" s="14">
        <f t="shared" si="57"/>
        <v>30.948799999999967</v>
      </c>
      <c r="L474" s="17" t="s">
        <v>4051</v>
      </c>
      <c r="M474" s="29" t="s">
        <v>4051</v>
      </c>
      <c r="N474" s="29">
        <f>+K474*0.95</f>
        <v>29.401359999999968</v>
      </c>
      <c r="O474" s="29">
        <f>+N474-(N474*9.09/100)</f>
        <v>26.728776375999971</v>
      </c>
      <c r="P474" s="3">
        <f>+SUM(O460:O474,O458,O457)</f>
        <v>3512.3113025623225</v>
      </c>
      <c r="Q474" s="3">
        <v>40.494330710743803</v>
      </c>
      <c r="R474" s="22">
        <f t="shared" si="55"/>
        <v>48.998140159999998</v>
      </c>
      <c r="S474" s="3">
        <f>+SUM(R457:R474)</f>
        <v>5229.3394882810007</v>
      </c>
      <c r="T474" s="15">
        <v>5229.3500000000004</v>
      </c>
      <c r="U474" s="25">
        <f t="shared" si="56"/>
        <v>1.0511718999623554E-2</v>
      </c>
      <c r="V474" s="24">
        <v>0</v>
      </c>
      <c r="W474" s="15">
        <f>+VLOOKUP(F474,'[1]ventas (6)'!$1:$1048576,38,FALSE)</f>
        <v>0</v>
      </c>
      <c r="X474" s="7"/>
      <c r="Y474" s="7"/>
      <c r="Z474" s="7"/>
      <c r="AA474" s="7"/>
      <c r="AB474" s="7"/>
      <c r="AC474" s="15" t="s">
        <v>4079</v>
      </c>
      <c r="AD474" s="1" t="s">
        <v>3376</v>
      </c>
      <c r="AE474" s="1" t="s">
        <v>3377</v>
      </c>
    </row>
    <row r="475" spans="1:31" x14ac:dyDescent="0.25">
      <c r="A475" s="12" t="s">
        <v>3088</v>
      </c>
      <c r="B475" s="1" t="s">
        <v>3089</v>
      </c>
      <c r="C475" s="13">
        <v>44432</v>
      </c>
      <c r="D475" s="1" t="s">
        <v>3090</v>
      </c>
      <c r="E475" s="1" t="s">
        <v>3091</v>
      </c>
      <c r="F475" s="1"/>
      <c r="G475" s="1" t="s">
        <v>3092</v>
      </c>
      <c r="H475" s="12" t="s">
        <v>3093</v>
      </c>
      <c r="I475" s="14">
        <v>1</v>
      </c>
      <c r="J475" s="14">
        <v>289.27499999999998</v>
      </c>
      <c r="K475" s="14">
        <f t="shared" si="57"/>
        <v>350.02274999999997</v>
      </c>
      <c r="L475" s="17" t="s">
        <v>4051</v>
      </c>
      <c r="M475" s="17" t="s">
        <v>4051</v>
      </c>
      <c r="N475" s="17" t="s">
        <v>4051</v>
      </c>
      <c r="O475" s="17">
        <f>+K475</f>
        <v>350.02274999999997</v>
      </c>
      <c r="P475" s="14"/>
      <c r="Q475" s="14">
        <v>495.85784849999999</v>
      </c>
      <c r="R475" s="22">
        <f t="shared" si="55"/>
        <v>599.98799668499998</v>
      </c>
      <c r="S475" s="14"/>
      <c r="T475" s="15"/>
      <c r="U475" s="25"/>
      <c r="V475" s="24"/>
      <c r="W475" s="15"/>
      <c r="X475" s="15"/>
      <c r="Y475" s="15"/>
      <c r="Z475" s="15"/>
      <c r="AA475" s="15"/>
      <c r="AB475" s="15"/>
      <c r="AC475" s="15"/>
      <c r="AD475" s="12" t="s">
        <v>3094</v>
      </c>
      <c r="AE475" s="12" t="s">
        <v>3095</v>
      </c>
    </row>
    <row r="476" spans="1:31" s="16" customFormat="1" x14ac:dyDescent="0.25">
      <c r="A476" s="12" t="s">
        <v>3096</v>
      </c>
      <c r="B476" s="1" t="s">
        <v>3097</v>
      </c>
      <c r="C476" s="13">
        <v>44432</v>
      </c>
      <c r="D476" s="1" t="s">
        <v>3098</v>
      </c>
      <c r="E476" s="1" t="s">
        <v>3099</v>
      </c>
      <c r="F476" s="1"/>
      <c r="G476" s="1" t="s">
        <v>3100</v>
      </c>
      <c r="H476" s="12" t="s">
        <v>3101</v>
      </c>
      <c r="I476" s="14">
        <v>1</v>
      </c>
      <c r="J476" s="14">
        <v>289.27499999999998</v>
      </c>
      <c r="K476" s="14">
        <f t="shared" si="57"/>
        <v>350.02274999999997</v>
      </c>
      <c r="L476" s="17" t="s">
        <v>4051</v>
      </c>
      <c r="M476" s="17" t="s">
        <v>4051</v>
      </c>
      <c r="N476" s="17" t="s">
        <v>4051</v>
      </c>
      <c r="O476" s="17">
        <f>+K476</f>
        <v>350.02274999999997</v>
      </c>
      <c r="P476" s="14"/>
      <c r="Q476" s="14">
        <v>495.85784849999999</v>
      </c>
      <c r="R476" s="22">
        <f t="shared" si="55"/>
        <v>599.98799668499998</v>
      </c>
      <c r="S476" s="14"/>
      <c r="T476" s="15"/>
      <c r="U476" s="25"/>
      <c r="V476" s="24"/>
      <c r="W476" s="15"/>
      <c r="X476" s="15"/>
      <c r="Y476" s="15"/>
      <c r="Z476" s="15"/>
      <c r="AA476" s="15"/>
      <c r="AB476" s="15"/>
      <c r="AC476" s="15"/>
      <c r="AD476" s="12" t="s">
        <v>3102</v>
      </c>
      <c r="AE476" s="12" t="s">
        <v>3103</v>
      </c>
    </row>
    <row r="477" spans="1:31" x14ac:dyDescent="0.25">
      <c r="A477" s="12" t="s">
        <v>1208</v>
      </c>
      <c r="B477" s="1" t="s">
        <v>1209</v>
      </c>
      <c r="C477" s="13">
        <v>44432</v>
      </c>
      <c r="D477" s="1" t="s">
        <v>1210</v>
      </c>
      <c r="E477" s="1" t="s">
        <v>1211</v>
      </c>
      <c r="F477" s="1"/>
      <c r="G477" s="1" t="s">
        <v>1212</v>
      </c>
      <c r="H477" s="12" t="s">
        <v>1213</v>
      </c>
      <c r="I477" s="14">
        <v>1</v>
      </c>
      <c r="J477" s="14">
        <v>516.68579999999997</v>
      </c>
      <c r="K477" s="14">
        <f t="shared" si="57"/>
        <v>625.18981799999995</v>
      </c>
      <c r="L477" s="17">
        <f>+K477*0.5</f>
        <v>312.59490899999997</v>
      </c>
      <c r="M477" s="29" t="s">
        <v>4051</v>
      </c>
      <c r="N477" s="29">
        <f>+L477*0.95</f>
        <v>296.96516354999994</v>
      </c>
      <c r="O477" s="29">
        <f>+N477-(N477*9.09/100)</f>
        <v>269.97103018330495</v>
      </c>
      <c r="P477" s="14"/>
      <c r="Q477" s="14">
        <v>478.50270560330603</v>
      </c>
      <c r="R477" s="22">
        <f t="shared" si="55"/>
        <v>578.98827378000033</v>
      </c>
      <c r="S477" s="14"/>
      <c r="T477" s="15"/>
      <c r="U477" s="25"/>
      <c r="V477" s="24"/>
      <c r="W477" s="15"/>
      <c r="X477" s="15"/>
      <c r="Y477" s="15"/>
      <c r="Z477" s="15"/>
      <c r="AA477" s="15"/>
      <c r="AB477" s="15"/>
      <c r="AC477" s="15"/>
      <c r="AD477" s="12" t="s">
        <v>1214</v>
      </c>
      <c r="AE477" s="12" t="s">
        <v>1215</v>
      </c>
    </row>
    <row r="478" spans="1:31" x14ac:dyDescent="0.25">
      <c r="A478" s="1" t="s">
        <v>2506</v>
      </c>
      <c r="B478" s="1" t="s">
        <v>2507</v>
      </c>
      <c r="C478" s="2">
        <v>44432</v>
      </c>
      <c r="D478" s="1" t="s">
        <v>2508</v>
      </c>
      <c r="E478" s="1" t="s">
        <v>2509</v>
      </c>
      <c r="F478" s="1"/>
      <c r="G478" s="1" t="s">
        <v>2510</v>
      </c>
      <c r="H478" s="1" t="s">
        <v>2511</v>
      </c>
      <c r="I478" s="3">
        <v>1</v>
      </c>
      <c r="J478" s="3">
        <v>848.33793388429797</v>
      </c>
      <c r="K478" s="14">
        <f t="shared" si="57"/>
        <v>1026.4889000000005</v>
      </c>
      <c r="L478" s="17">
        <f>+K478*0.6</f>
        <v>615.89334000000031</v>
      </c>
      <c r="M478" s="29" t="s">
        <v>4051</v>
      </c>
      <c r="N478" s="29">
        <f>+L478*0.95</f>
        <v>585.0986730000003</v>
      </c>
      <c r="O478" s="29">
        <f>+N478-(N478*9.09/100)</f>
        <v>531.91320362430031</v>
      </c>
      <c r="P478" s="3"/>
      <c r="Q478" s="3">
        <v>942.13865923388505</v>
      </c>
      <c r="R478" s="22">
        <f t="shared" si="55"/>
        <v>1139.9877776730009</v>
      </c>
      <c r="S478" s="3"/>
      <c r="T478" s="15"/>
      <c r="U478" s="25"/>
      <c r="V478" s="24"/>
      <c r="W478" s="15"/>
      <c r="X478" s="7"/>
      <c r="Y478" s="7"/>
      <c r="Z478" s="7"/>
      <c r="AA478" s="7"/>
      <c r="AB478" s="7"/>
      <c r="AC478" s="7"/>
      <c r="AD478" s="1" t="s">
        <v>2512</v>
      </c>
      <c r="AE478" s="1" t="s">
        <v>2513</v>
      </c>
    </row>
    <row r="479" spans="1:31" s="16" customFormat="1" x14ac:dyDescent="0.25">
      <c r="A479" s="12" t="s">
        <v>1306</v>
      </c>
      <c r="B479" s="1" t="s">
        <v>1307</v>
      </c>
      <c r="C479" s="13">
        <v>44432</v>
      </c>
      <c r="D479" s="1" t="s">
        <v>1308</v>
      </c>
      <c r="E479" s="1" t="s">
        <v>1309</v>
      </c>
      <c r="F479" s="1"/>
      <c r="G479" s="1" t="s">
        <v>1310</v>
      </c>
      <c r="H479" s="12" t="s">
        <v>1311</v>
      </c>
      <c r="I479" s="14">
        <v>2</v>
      </c>
      <c r="J479" s="14">
        <v>584.97050000000002</v>
      </c>
      <c r="K479" s="14">
        <f t="shared" si="57"/>
        <v>1415.62861</v>
      </c>
      <c r="L479" s="17">
        <f>+K479*0.5</f>
        <v>707.81430499999999</v>
      </c>
      <c r="M479" s="29" t="s">
        <v>4051</v>
      </c>
      <c r="N479" s="29">
        <f>+L479*0.95</f>
        <v>672.42358974999991</v>
      </c>
      <c r="O479" s="29">
        <f>+N479-(N479*9.09/100)</f>
        <v>611.3002854417249</v>
      </c>
      <c r="P479" s="14"/>
      <c r="Q479" s="14">
        <v>1082.6399949322299</v>
      </c>
      <c r="R479" s="22">
        <f t="shared" si="55"/>
        <v>1309.994393867998</v>
      </c>
      <c r="S479" s="14"/>
      <c r="T479" s="15"/>
      <c r="U479" s="25"/>
      <c r="V479" s="24"/>
      <c r="W479" s="15"/>
      <c r="X479" s="15"/>
      <c r="Y479" s="15"/>
      <c r="Z479" s="15"/>
      <c r="AA479" s="15"/>
      <c r="AB479" s="15"/>
      <c r="AC479" s="15"/>
      <c r="AD479" s="12" t="s">
        <v>1312</v>
      </c>
      <c r="AE479" s="12" t="s">
        <v>1313</v>
      </c>
    </row>
    <row r="480" spans="1:31" s="16" customFormat="1" x14ac:dyDescent="0.25">
      <c r="A480" s="1" t="s">
        <v>2498</v>
      </c>
      <c r="B480" s="1" t="s">
        <v>2499</v>
      </c>
      <c r="C480" s="2">
        <v>44432</v>
      </c>
      <c r="D480" s="1" t="s">
        <v>2500</v>
      </c>
      <c r="E480" s="1" t="s">
        <v>2501</v>
      </c>
      <c r="F480" s="1"/>
      <c r="G480" s="1" t="s">
        <v>2502</v>
      </c>
      <c r="H480" s="1" t="s">
        <v>2503</v>
      </c>
      <c r="I480" s="3">
        <v>2</v>
      </c>
      <c r="J480" s="3">
        <v>622.76066115702497</v>
      </c>
      <c r="K480" s="14">
        <f t="shared" si="57"/>
        <v>1507.0808000000004</v>
      </c>
      <c r="L480" s="17">
        <f>+K480*0.6</f>
        <v>904.2484800000002</v>
      </c>
      <c r="M480" s="29" t="s">
        <v>4051</v>
      </c>
      <c r="N480" s="29">
        <f>+L480*0.95</f>
        <v>859.03605600000014</v>
      </c>
      <c r="O480" s="29">
        <f>+N480-(N480*9.09/100)</f>
        <v>780.94967850960018</v>
      </c>
      <c r="P480" s="3"/>
      <c r="Q480" s="3">
        <v>1388.43243883636</v>
      </c>
      <c r="R480" s="22">
        <f t="shared" si="55"/>
        <v>1680.0032509919956</v>
      </c>
      <c r="S480" s="3"/>
      <c r="T480" s="15"/>
      <c r="U480" s="25"/>
      <c r="V480" s="24"/>
      <c r="W480" s="15"/>
      <c r="X480" s="7"/>
      <c r="Y480" s="7"/>
      <c r="Z480" s="7"/>
      <c r="AA480" s="7"/>
      <c r="AB480" s="7"/>
      <c r="AC480" s="7"/>
      <c r="AD480" s="1" t="s">
        <v>2504</v>
      </c>
      <c r="AE480" s="1" t="s">
        <v>2505</v>
      </c>
    </row>
    <row r="481" spans="1:31" s="16" customFormat="1" x14ac:dyDescent="0.25">
      <c r="A481" s="12" t="s">
        <v>3770</v>
      </c>
      <c r="B481" s="1" t="s">
        <v>3771</v>
      </c>
      <c r="C481" s="13">
        <v>44432</v>
      </c>
      <c r="D481" s="1" t="s">
        <v>3772</v>
      </c>
      <c r="E481" s="1" t="s">
        <v>3773</v>
      </c>
      <c r="F481" s="1"/>
      <c r="G481" s="1" t="s">
        <v>3774</v>
      </c>
      <c r="H481" s="12" t="s">
        <v>3775</v>
      </c>
      <c r="I481" s="14">
        <v>1</v>
      </c>
      <c r="J481" s="14">
        <v>516.70000000000005</v>
      </c>
      <c r="K481" s="14">
        <f t="shared" si="57"/>
        <v>625.20699999999999</v>
      </c>
      <c r="L481" s="17">
        <f>+K481*0.5</f>
        <v>312.6035</v>
      </c>
      <c r="M481" s="29">
        <f>+L481*0.85</f>
        <v>265.71297499999997</v>
      </c>
      <c r="N481" s="29">
        <f>+M481*0.95</f>
        <v>252.42732624999996</v>
      </c>
      <c r="O481" s="29">
        <f>+N481-(N481*9.09/100)</f>
        <v>229.48168229387497</v>
      </c>
      <c r="P481" s="14"/>
      <c r="Q481" s="14">
        <v>477.94508503636399</v>
      </c>
      <c r="R481" s="22">
        <f t="shared" si="55"/>
        <v>578.3135528940004</v>
      </c>
      <c r="S481" s="14"/>
      <c r="T481" s="15"/>
      <c r="U481" s="25"/>
      <c r="V481" s="24"/>
      <c r="W481" s="15"/>
      <c r="X481" s="15"/>
      <c r="Y481" s="15"/>
      <c r="Z481" s="15"/>
      <c r="AA481" s="15"/>
      <c r="AB481" s="15"/>
      <c r="AC481" s="15"/>
      <c r="AD481" s="12" t="s">
        <v>3776</v>
      </c>
      <c r="AE481" s="12" t="s">
        <v>3777</v>
      </c>
    </row>
    <row r="482" spans="1:31" s="16" customFormat="1" x14ac:dyDescent="0.25">
      <c r="A482" s="1" t="s">
        <v>316</v>
      </c>
      <c r="B482" s="1" t="s">
        <v>317</v>
      </c>
      <c r="C482" s="2">
        <v>44432</v>
      </c>
      <c r="D482" s="1" t="s">
        <v>318</v>
      </c>
      <c r="E482" s="1" t="s">
        <v>319</v>
      </c>
      <c r="F482" s="1"/>
      <c r="G482" s="1" t="s">
        <v>320</v>
      </c>
      <c r="H482" s="1" t="s">
        <v>321</v>
      </c>
      <c r="I482" s="3">
        <v>-1</v>
      </c>
      <c r="J482" s="3">
        <v>1024.45446280992</v>
      </c>
      <c r="K482" s="14">
        <v>0</v>
      </c>
      <c r="L482" s="17" t="s">
        <v>4051</v>
      </c>
      <c r="M482" s="29" t="s">
        <v>4051</v>
      </c>
      <c r="N482" s="29" t="str">
        <f>+M482</f>
        <v>-</v>
      </c>
      <c r="O482" s="29" t="str">
        <f>+N482</f>
        <v>-</v>
      </c>
      <c r="P482" s="3"/>
      <c r="Q482" s="3">
        <v>-1024.45446280992</v>
      </c>
      <c r="R482" s="22">
        <f t="shared" si="55"/>
        <v>-1239.5899000000031</v>
      </c>
      <c r="S482" s="3"/>
      <c r="T482" s="15"/>
      <c r="U482" s="25"/>
      <c r="V482" s="24"/>
      <c r="W482" s="15"/>
      <c r="X482" s="7"/>
      <c r="Y482" s="7"/>
      <c r="Z482" s="7"/>
      <c r="AA482" s="7"/>
      <c r="AB482" s="7"/>
      <c r="AC482" s="7"/>
      <c r="AD482" s="1" t="s">
        <v>322</v>
      </c>
      <c r="AE482" s="1" t="s">
        <v>323</v>
      </c>
    </row>
    <row r="483" spans="1:31" s="16" customFormat="1" x14ac:dyDescent="0.25">
      <c r="A483" s="1" t="s">
        <v>2462</v>
      </c>
      <c r="B483" s="1" t="s">
        <v>2463</v>
      </c>
      <c r="C483" s="2">
        <v>44432</v>
      </c>
      <c r="D483" s="1" t="s">
        <v>2464</v>
      </c>
      <c r="E483" s="1" t="s">
        <v>2465</v>
      </c>
      <c r="F483" s="1"/>
      <c r="G483" s="1" t="s">
        <v>2466</v>
      </c>
      <c r="H483" s="1" t="s">
        <v>2467</v>
      </c>
      <c r="I483" s="3">
        <v>2</v>
      </c>
      <c r="J483" s="3">
        <v>424.99421487603303</v>
      </c>
      <c r="K483" s="14">
        <f t="shared" ref="K483:K514" si="59">+J483*1.21*I483</f>
        <v>1028.4859999999999</v>
      </c>
      <c r="L483" s="17" t="s">
        <v>4051</v>
      </c>
      <c r="M483" s="29">
        <f>+K483*0.85</f>
        <v>874.21309999999983</v>
      </c>
      <c r="N483" s="29">
        <f>+M483*0.95</f>
        <v>830.50244499999985</v>
      </c>
      <c r="O483" s="29">
        <f>+N483-(N483*9.09/100)</f>
        <v>755.00977274949992</v>
      </c>
      <c r="P483" s="3"/>
      <c r="Q483" s="3">
        <v>1571.90910279339</v>
      </c>
      <c r="R483" s="22">
        <f t="shared" si="55"/>
        <v>1902.0100143800018</v>
      </c>
      <c r="S483" s="3"/>
      <c r="T483" s="15"/>
      <c r="U483" s="25"/>
      <c r="V483" s="24"/>
      <c r="W483" s="15"/>
      <c r="X483" s="7"/>
      <c r="Y483" s="7"/>
      <c r="Z483" s="7"/>
      <c r="AA483" s="7"/>
      <c r="AB483" s="7"/>
      <c r="AC483" s="7"/>
      <c r="AD483" s="1" t="s">
        <v>2468</v>
      </c>
      <c r="AE483" s="1" t="s">
        <v>2469</v>
      </c>
    </row>
    <row r="484" spans="1:31" s="16" customFormat="1" x14ac:dyDescent="0.25">
      <c r="A484" s="1" t="s">
        <v>3286</v>
      </c>
      <c r="B484" s="1" t="s">
        <v>3287</v>
      </c>
      <c r="C484" s="2">
        <v>44432</v>
      </c>
      <c r="D484" s="1" t="s">
        <v>3288</v>
      </c>
      <c r="E484" s="1" t="s">
        <v>3289</v>
      </c>
      <c r="F484" s="1"/>
      <c r="G484" s="1" t="s">
        <v>3290</v>
      </c>
      <c r="H484" s="1" t="s">
        <v>3291</v>
      </c>
      <c r="I484" s="3">
        <v>1</v>
      </c>
      <c r="J484" s="3">
        <v>351.12760330578499</v>
      </c>
      <c r="K484" s="14">
        <f t="shared" si="59"/>
        <v>424.86439999999982</v>
      </c>
      <c r="L484" s="17" t="s">
        <v>4051</v>
      </c>
      <c r="M484" s="29">
        <f>+K484*0.9</f>
        <v>382.37795999999986</v>
      </c>
      <c r="N484" s="29">
        <f>+M484*0.95</f>
        <v>363.25906199999986</v>
      </c>
      <c r="O484" s="29">
        <f>+N484-(N484*9.09/100)</f>
        <v>330.23881326419985</v>
      </c>
      <c r="P484" s="3"/>
      <c r="Q484" s="3">
        <v>550.42060839008195</v>
      </c>
      <c r="R484" s="22">
        <f t="shared" si="55"/>
        <v>666.00893615199914</v>
      </c>
      <c r="S484" s="3"/>
      <c r="T484" s="15"/>
      <c r="U484" s="25"/>
      <c r="V484" s="24"/>
      <c r="W484" s="15"/>
      <c r="X484" s="7"/>
      <c r="Y484" s="7"/>
      <c r="Z484" s="7"/>
      <c r="AA484" s="7"/>
      <c r="AB484" s="7"/>
      <c r="AC484" s="7"/>
      <c r="AD484" s="1" t="s">
        <v>3292</v>
      </c>
      <c r="AE484" s="1" t="s">
        <v>3293</v>
      </c>
    </row>
    <row r="485" spans="1:31" s="16" customFormat="1" x14ac:dyDescent="0.25">
      <c r="A485" s="1" t="s">
        <v>3294</v>
      </c>
      <c r="B485" s="1" t="s">
        <v>3295</v>
      </c>
      <c r="C485" s="2">
        <v>44432</v>
      </c>
      <c r="D485" s="1" t="s">
        <v>3296</v>
      </c>
      <c r="E485" s="1" t="s">
        <v>3297</v>
      </c>
      <c r="F485" s="1"/>
      <c r="G485" s="1" t="s">
        <v>3298</v>
      </c>
      <c r="H485" s="1" t="s">
        <v>3299</v>
      </c>
      <c r="I485" s="3">
        <v>1</v>
      </c>
      <c r="J485" s="3">
        <v>377.443223140496</v>
      </c>
      <c r="K485" s="14">
        <f t="shared" si="59"/>
        <v>456.70630000000017</v>
      </c>
      <c r="L485" s="17" t="s">
        <v>4051</v>
      </c>
      <c r="M485" s="29">
        <f>+K485*0.9</f>
        <v>411.03567000000015</v>
      </c>
      <c r="N485" s="29">
        <f>+M485*0.95</f>
        <v>390.48388650000015</v>
      </c>
      <c r="O485" s="29">
        <f>+N485-(N485*9.09/100)</f>
        <v>354.98890121715016</v>
      </c>
      <c r="P485" s="3"/>
      <c r="Q485" s="3">
        <v>542.14434799008302</v>
      </c>
      <c r="R485" s="22">
        <f t="shared" si="55"/>
        <v>655.99466106800048</v>
      </c>
      <c r="S485" s="3"/>
      <c r="T485" s="15"/>
      <c r="U485" s="25"/>
      <c r="V485" s="24"/>
      <c r="W485" s="15"/>
      <c r="X485" s="7"/>
      <c r="Y485" s="7"/>
      <c r="Z485" s="7"/>
      <c r="AA485" s="7"/>
      <c r="AB485" s="7"/>
      <c r="AC485" s="7"/>
      <c r="AD485" s="1" t="s">
        <v>3300</v>
      </c>
      <c r="AE485" s="1" t="s">
        <v>3301</v>
      </c>
    </row>
    <row r="486" spans="1:31" s="16" customFormat="1" x14ac:dyDescent="0.25">
      <c r="A486" s="1" t="s">
        <v>3640</v>
      </c>
      <c r="B486" s="1" t="s">
        <v>3641</v>
      </c>
      <c r="C486" s="2">
        <v>44432</v>
      </c>
      <c r="D486" s="1" t="s">
        <v>3642</v>
      </c>
      <c r="E486" s="1" t="s">
        <v>3643</v>
      </c>
      <c r="F486" s="1"/>
      <c r="G486" s="1" t="s">
        <v>3644</v>
      </c>
      <c r="H486" s="1" t="s">
        <v>3645</v>
      </c>
      <c r="I486" s="3">
        <v>1</v>
      </c>
      <c r="J486" s="3">
        <v>140.95983471074399</v>
      </c>
      <c r="K486" s="14">
        <f t="shared" si="59"/>
        <v>170.56140000000022</v>
      </c>
      <c r="L486" s="17" t="s">
        <v>4051</v>
      </c>
      <c r="M486" s="29" t="s">
        <v>4051</v>
      </c>
      <c r="N486" s="29">
        <f>+K486*0.95</f>
        <v>162.03333000000021</v>
      </c>
      <c r="O486" s="29">
        <f>+N486-(N486*9.09/100)</f>
        <v>147.3045003030002</v>
      </c>
      <c r="P486" s="3"/>
      <c r="Q486" s="3">
        <v>264.45615549917397</v>
      </c>
      <c r="R486" s="22">
        <f t="shared" si="55"/>
        <v>319.99194815400051</v>
      </c>
      <c r="S486" s="3"/>
      <c r="T486" s="15"/>
      <c r="U486" s="25"/>
      <c r="V486" s="24"/>
      <c r="W486" s="15"/>
      <c r="X486" s="7"/>
      <c r="Y486" s="7"/>
      <c r="Z486" s="7"/>
      <c r="AA486" s="7"/>
      <c r="AB486" s="7"/>
      <c r="AC486" s="7"/>
      <c r="AD486" s="1" t="s">
        <v>3646</v>
      </c>
      <c r="AE486" s="1" t="s">
        <v>3647</v>
      </c>
    </row>
    <row r="487" spans="1:31" s="16" customFormat="1" x14ac:dyDescent="0.25">
      <c r="A487" s="12" t="s">
        <v>3696</v>
      </c>
      <c r="B487" s="1" t="s">
        <v>3697</v>
      </c>
      <c r="C487" s="13">
        <v>44432</v>
      </c>
      <c r="D487" s="1" t="s">
        <v>3698</v>
      </c>
      <c r="E487" s="1" t="s">
        <v>3699</v>
      </c>
      <c r="F487" s="1">
        <v>3543</v>
      </c>
      <c r="G487" s="1" t="s">
        <v>3700</v>
      </c>
      <c r="H487" s="12" t="s">
        <v>3701</v>
      </c>
      <c r="I487" s="14">
        <v>1</v>
      </c>
      <c r="J487" s="14">
        <v>145.24209999999999</v>
      </c>
      <c r="K487" s="14">
        <f t="shared" si="59"/>
        <v>175.74294099999997</v>
      </c>
      <c r="L487" s="17" t="s">
        <v>4051</v>
      </c>
      <c r="M487" s="17" t="s">
        <v>4051</v>
      </c>
      <c r="N487" s="17" t="s">
        <v>4051</v>
      </c>
      <c r="O487" s="17">
        <f>+K487</f>
        <v>175.74294099999997</v>
      </c>
      <c r="P487" s="14">
        <f>+O487+O486+O485+O484+O483+O481+O480+O479+O478+O477+O476+O475</f>
        <v>4886.9463085866555</v>
      </c>
      <c r="Q487" s="14">
        <v>578.50398163636396</v>
      </c>
      <c r="R487" s="22">
        <f t="shared" si="55"/>
        <v>699.98981778000041</v>
      </c>
      <c r="S487" s="14">
        <f>+SUM(R475:R487)</f>
        <v>9491.6687201109944</v>
      </c>
      <c r="T487" s="15">
        <v>9491.64</v>
      </c>
      <c r="U487" s="25">
        <f t="shared" si="56"/>
        <v>-2.8720110994981951E-2</v>
      </c>
      <c r="V487" s="24">
        <v>0</v>
      </c>
      <c r="W487" s="15">
        <f>+VLOOKUP(F487,'[1]ventas (6)'!$1:$1048576,38,FALSE)</f>
        <v>16506006859</v>
      </c>
      <c r="X487" s="15"/>
      <c r="Y487" s="15"/>
      <c r="Z487" s="15"/>
      <c r="AA487" s="15"/>
      <c r="AB487" s="15"/>
      <c r="AC487" s="15"/>
      <c r="AD487" s="12" t="s">
        <v>3702</v>
      </c>
      <c r="AE487" s="12" t="s">
        <v>3703</v>
      </c>
    </row>
    <row r="488" spans="1:31" s="16" customFormat="1" x14ac:dyDescent="0.25">
      <c r="A488" s="12" t="s">
        <v>3104</v>
      </c>
      <c r="B488" s="1" t="s">
        <v>3105</v>
      </c>
      <c r="C488" s="13">
        <v>44432</v>
      </c>
      <c r="D488" s="1" t="s">
        <v>3106</v>
      </c>
      <c r="E488" s="1" t="s">
        <v>3107</v>
      </c>
      <c r="F488" s="1"/>
      <c r="G488" s="1" t="s">
        <v>3108</v>
      </c>
      <c r="H488" s="12" t="s">
        <v>3109</v>
      </c>
      <c r="I488" s="14">
        <v>1</v>
      </c>
      <c r="J488" s="14">
        <v>289.27499999999998</v>
      </c>
      <c r="K488" s="14">
        <f t="shared" si="59"/>
        <v>350.02274999999997</v>
      </c>
      <c r="L488" s="17" t="s">
        <v>4051</v>
      </c>
      <c r="M488" s="17" t="s">
        <v>4051</v>
      </c>
      <c r="N488" s="17" t="s">
        <v>4051</v>
      </c>
      <c r="O488" s="17">
        <f>+K488</f>
        <v>350.02274999999997</v>
      </c>
      <c r="P488" s="14"/>
      <c r="Q488" s="14">
        <v>495.85784849999999</v>
      </c>
      <c r="R488" s="22">
        <f t="shared" si="55"/>
        <v>599.98799668499998</v>
      </c>
      <c r="S488" s="14"/>
      <c r="T488" s="15"/>
      <c r="U488" s="25"/>
      <c r="V488" s="24"/>
      <c r="W488" s="15"/>
      <c r="X488" s="15"/>
      <c r="Y488" s="15"/>
      <c r="Z488" s="15"/>
      <c r="AA488" s="15"/>
      <c r="AB488" s="15"/>
      <c r="AC488" s="15"/>
      <c r="AD488" s="12"/>
      <c r="AE488" s="12"/>
    </row>
    <row r="489" spans="1:31" s="16" customFormat="1" x14ac:dyDescent="0.25">
      <c r="A489" s="12" t="s">
        <v>1924</v>
      </c>
      <c r="B489" s="1" t="s">
        <v>1925</v>
      </c>
      <c r="C489" s="13">
        <v>44432</v>
      </c>
      <c r="D489" s="1" t="s">
        <v>1926</v>
      </c>
      <c r="E489" s="1" t="s">
        <v>1927</v>
      </c>
      <c r="F489" s="1"/>
      <c r="G489" s="1" t="s">
        <v>1928</v>
      </c>
      <c r="H489" s="12" t="s">
        <v>1929</v>
      </c>
      <c r="I489" s="14">
        <v>1</v>
      </c>
      <c r="J489" s="14">
        <v>281</v>
      </c>
      <c r="K489" s="14">
        <f t="shared" si="59"/>
        <v>340.01</v>
      </c>
      <c r="L489" s="17" t="s">
        <v>4051</v>
      </c>
      <c r="M489" s="17" t="s">
        <v>4051</v>
      </c>
      <c r="N489" s="17" t="s">
        <v>4051</v>
      </c>
      <c r="O489" s="17">
        <f>+K489</f>
        <v>340.01</v>
      </c>
      <c r="P489" s="14"/>
      <c r="Q489" s="14">
        <v>470.49232875619799</v>
      </c>
      <c r="R489" s="22">
        <f t="shared" si="55"/>
        <v>569.29571779499952</v>
      </c>
      <c r="S489" s="14"/>
      <c r="T489" s="15"/>
      <c r="U489" s="25"/>
      <c r="V489" s="24"/>
      <c r="W489" s="15"/>
      <c r="X489" s="15"/>
      <c r="Y489" s="15"/>
      <c r="Z489" s="15"/>
      <c r="AA489" s="15"/>
      <c r="AB489" s="15"/>
      <c r="AC489" s="15"/>
      <c r="AD489" s="12"/>
      <c r="AE489" s="12"/>
    </row>
    <row r="490" spans="1:31" x14ac:dyDescent="0.25">
      <c r="A490" s="12" t="s">
        <v>2142</v>
      </c>
      <c r="B490" s="1" t="s">
        <v>2143</v>
      </c>
      <c r="C490" s="13">
        <v>44432</v>
      </c>
      <c r="D490" s="1" t="s">
        <v>2144</v>
      </c>
      <c r="E490" s="1" t="s">
        <v>2145</v>
      </c>
      <c r="F490" s="1"/>
      <c r="G490" s="1" t="s">
        <v>2146</v>
      </c>
      <c r="H490" s="12" t="s">
        <v>2147</v>
      </c>
      <c r="I490" s="14">
        <v>2</v>
      </c>
      <c r="J490" s="14">
        <v>298.25200000000001</v>
      </c>
      <c r="K490" s="14">
        <f t="shared" si="59"/>
        <v>721.76984000000004</v>
      </c>
      <c r="L490" s="17" t="s">
        <v>4051</v>
      </c>
      <c r="M490" s="17" t="s">
        <v>4051</v>
      </c>
      <c r="N490" s="17" t="s">
        <v>4051</v>
      </c>
      <c r="O490" s="17">
        <f>+K490</f>
        <v>721.76984000000004</v>
      </c>
      <c r="P490" s="14"/>
      <c r="Q490" s="14">
        <v>991.71179680000103</v>
      </c>
      <c r="R490" s="22">
        <f t="shared" si="55"/>
        <v>1199.9712741280011</v>
      </c>
      <c r="S490" s="14"/>
      <c r="T490" s="15"/>
      <c r="U490" s="25"/>
      <c r="V490" s="24"/>
      <c r="W490" s="15"/>
      <c r="X490" s="15"/>
      <c r="Y490" s="15"/>
      <c r="Z490" s="15"/>
      <c r="AA490" s="15"/>
      <c r="AB490" s="15"/>
      <c r="AC490" s="15"/>
      <c r="AD490" s="12"/>
      <c r="AE490" s="12"/>
    </row>
    <row r="491" spans="1:31" x14ac:dyDescent="0.25">
      <c r="A491" s="1" t="s">
        <v>2710</v>
      </c>
      <c r="B491" s="1" t="s">
        <v>2711</v>
      </c>
      <c r="C491" s="2">
        <v>44432</v>
      </c>
      <c r="D491" s="1" t="s">
        <v>2712</v>
      </c>
      <c r="E491" s="1" t="s">
        <v>2713</v>
      </c>
      <c r="F491" s="1"/>
      <c r="G491" s="1" t="s">
        <v>2714</v>
      </c>
      <c r="H491" s="1" t="s">
        <v>2715</v>
      </c>
      <c r="I491" s="3">
        <v>1</v>
      </c>
      <c r="J491" s="3">
        <v>559.99</v>
      </c>
      <c r="K491" s="14">
        <f t="shared" si="59"/>
        <v>677.58789999999999</v>
      </c>
      <c r="L491" s="17" t="s">
        <v>4051</v>
      </c>
      <c r="M491" s="29" t="s">
        <v>4051</v>
      </c>
      <c r="N491" s="29">
        <f>+K491*0.95</f>
        <v>643.70850499999995</v>
      </c>
      <c r="O491" s="29">
        <f>+N491-(N491*9.09/100)</f>
        <v>585.19540189549991</v>
      </c>
      <c r="P491" s="3"/>
      <c r="Q491" s="3">
        <v>1043.7877606</v>
      </c>
      <c r="R491" s="22">
        <f t="shared" si="55"/>
        <v>1262.9831903259999</v>
      </c>
      <c r="S491" s="3"/>
      <c r="T491" s="15"/>
      <c r="U491" s="25"/>
      <c r="V491" s="24"/>
      <c r="W491" s="15"/>
      <c r="X491" s="7"/>
      <c r="Y491" s="7"/>
      <c r="Z491" s="7"/>
      <c r="AA491" s="7"/>
      <c r="AB491" s="7"/>
      <c r="AC491" s="7"/>
      <c r="AD491" s="1"/>
      <c r="AE491" s="1"/>
    </row>
    <row r="492" spans="1:31" x14ac:dyDescent="0.25">
      <c r="A492" s="1" t="s">
        <v>2822</v>
      </c>
      <c r="B492" s="1" t="s">
        <v>2823</v>
      </c>
      <c r="C492" s="2">
        <v>44432</v>
      </c>
      <c r="D492" s="1" t="s">
        <v>2824</v>
      </c>
      <c r="E492" s="1" t="s">
        <v>2825</v>
      </c>
      <c r="F492" s="1"/>
      <c r="G492" s="1" t="s">
        <v>2826</v>
      </c>
      <c r="H492" s="1" t="s">
        <v>2827</v>
      </c>
      <c r="I492" s="3">
        <v>2</v>
      </c>
      <c r="J492" s="3">
        <v>129.66661157024799</v>
      </c>
      <c r="K492" s="14">
        <f t="shared" si="59"/>
        <v>313.79320000000013</v>
      </c>
      <c r="L492" s="17" t="s">
        <v>4051</v>
      </c>
      <c r="M492" s="29">
        <f>+K492*0.85</f>
        <v>266.72422000000012</v>
      </c>
      <c r="N492" s="29">
        <f>+M492*0.95</f>
        <v>253.3880090000001</v>
      </c>
      <c r="O492" s="29">
        <f>+N492-(N492*9.09/100)</f>
        <v>230.35503898190009</v>
      </c>
      <c r="P492" s="3"/>
      <c r="Q492" s="3">
        <v>480.96458230082698</v>
      </c>
      <c r="R492" s="22">
        <f t="shared" si="55"/>
        <v>581.96714458400061</v>
      </c>
      <c r="S492" s="3"/>
      <c r="T492" s="15"/>
      <c r="U492" s="25"/>
      <c r="V492" s="24"/>
      <c r="W492" s="15"/>
      <c r="X492" s="7"/>
      <c r="Y492" s="7"/>
      <c r="Z492" s="7"/>
      <c r="AA492" s="7"/>
      <c r="AB492" s="7"/>
      <c r="AC492" s="7"/>
      <c r="AD492" s="1"/>
      <c r="AE492" s="1"/>
    </row>
    <row r="493" spans="1:31" x14ac:dyDescent="0.25">
      <c r="A493" s="1" t="s">
        <v>2872</v>
      </c>
      <c r="B493" s="1" t="s">
        <v>2873</v>
      </c>
      <c r="C493" s="2">
        <v>44432</v>
      </c>
      <c r="D493" s="1" t="s">
        <v>2874</v>
      </c>
      <c r="E493" s="1" t="s">
        <v>2875</v>
      </c>
      <c r="F493" s="1"/>
      <c r="G493" s="1" t="s">
        <v>2876</v>
      </c>
      <c r="H493" s="1" t="s">
        <v>2877</v>
      </c>
      <c r="I493" s="3">
        <v>2</v>
      </c>
      <c r="J493" s="3">
        <v>131.634132231405</v>
      </c>
      <c r="K493" s="14">
        <f t="shared" si="59"/>
        <v>318.55460000000011</v>
      </c>
      <c r="L493" s="17" t="s">
        <v>4051</v>
      </c>
      <c r="M493" s="29" t="s">
        <v>4051</v>
      </c>
      <c r="N493" s="29">
        <f>+K493*0.95</f>
        <v>302.62687000000011</v>
      </c>
      <c r="O493" s="29">
        <f>+N493-(N493*9.09/100)</f>
        <v>275.11808751700011</v>
      </c>
      <c r="P493" s="3"/>
      <c r="Q493" s="3">
        <v>487.03312584297498</v>
      </c>
      <c r="R493" s="22">
        <f t="shared" si="55"/>
        <v>589.31008226999973</v>
      </c>
      <c r="S493" s="3"/>
      <c r="T493" s="15"/>
      <c r="U493" s="25"/>
      <c r="V493" s="24"/>
      <c r="W493" s="15"/>
      <c r="X493" s="7"/>
      <c r="Y493" s="7"/>
      <c r="Z493" s="7"/>
      <c r="AA493" s="7"/>
      <c r="AB493" s="7"/>
      <c r="AC493" s="7"/>
      <c r="AD493" s="1"/>
      <c r="AE493" s="1"/>
    </row>
    <row r="494" spans="1:31" x14ac:dyDescent="0.25">
      <c r="A494" s="1" t="s">
        <v>2878</v>
      </c>
      <c r="B494" s="1" t="s">
        <v>2879</v>
      </c>
      <c r="C494" s="2">
        <v>44432</v>
      </c>
      <c r="D494" s="1" t="s">
        <v>2880</v>
      </c>
      <c r="E494" s="1" t="s">
        <v>2881</v>
      </c>
      <c r="F494" s="1"/>
      <c r="G494" s="1" t="s">
        <v>2882</v>
      </c>
      <c r="H494" s="1" t="s">
        <v>2883</v>
      </c>
      <c r="I494" s="3">
        <v>3</v>
      </c>
      <c r="J494" s="3">
        <v>25.996115702479301</v>
      </c>
      <c r="K494" s="14">
        <f t="shared" si="59"/>
        <v>94.365899999999868</v>
      </c>
      <c r="L494" s="17" t="s">
        <v>4051</v>
      </c>
      <c r="M494" s="29" t="s">
        <v>4051</v>
      </c>
      <c r="N494" s="29">
        <f>+K494*0.95</f>
        <v>89.647604999999871</v>
      </c>
      <c r="O494" s="29">
        <f>+N494-(N494*9.09/100)</f>
        <v>81.498637705499888</v>
      </c>
      <c r="P494" s="3"/>
      <c r="Q494" s="3">
        <v>143.78009661074401</v>
      </c>
      <c r="R494" s="22">
        <f t="shared" si="55"/>
        <v>173.97391689900024</v>
      </c>
      <c r="S494" s="3"/>
      <c r="T494" s="15"/>
      <c r="U494" s="25"/>
      <c r="V494" s="24"/>
      <c r="W494" s="15"/>
      <c r="X494" s="7"/>
      <c r="Y494" s="7"/>
      <c r="Z494" s="7"/>
      <c r="AA494" s="7"/>
      <c r="AB494" s="7"/>
      <c r="AC494" s="7"/>
      <c r="AD494" s="1"/>
      <c r="AE494" s="1"/>
    </row>
    <row r="495" spans="1:31" x14ac:dyDescent="0.25">
      <c r="A495" s="1" t="s">
        <v>2914</v>
      </c>
      <c r="B495" s="1" t="s">
        <v>2915</v>
      </c>
      <c r="C495" s="2">
        <v>44432</v>
      </c>
      <c r="D495" s="1" t="s">
        <v>2916</v>
      </c>
      <c r="E495" s="1" t="s">
        <v>2917</v>
      </c>
      <c r="F495" s="1">
        <v>3544</v>
      </c>
      <c r="G495" s="1" t="s">
        <v>2918</v>
      </c>
      <c r="H495" s="1" t="s">
        <v>2919</v>
      </c>
      <c r="I495" s="3">
        <v>1</v>
      </c>
      <c r="J495" s="3">
        <v>446.38495867768597</v>
      </c>
      <c r="K495" s="14">
        <f t="shared" si="59"/>
        <v>540.12580000000003</v>
      </c>
      <c r="L495" s="17" t="s">
        <v>4051</v>
      </c>
      <c r="M495" s="29" t="s">
        <v>4051</v>
      </c>
      <c r="N495" s="29">
        <f>+K495*0.95</f>
        <v>513.11950999999999</v>
      </c>
      <c r="O495" s="29">
        <f>+N495-(N495*9.09/100)</f>
        <v>466.47694654099996</v>
      </c>
      <c r="P495" s="3">
        <f>+SUM(O488:O495)</f>
        <v>3050.4467026409002</v>
      </c>
      <c r="Q495" s="3">
        <v>825.61130032231404</v>
      </c>
      <c r="R495" s="22">
        <f t="shared" si="55"/>
        <v>998.98967339000001</v>
      </c>
      <c r="S495" s="3">
        <f>+SUM(R488:R495)</f>
        <v>5976.4789960770013</v>
      </c>
      <c r="T495" s="15">
        <v>6476.35</v>
      </c>
      <c r="U495" s="25">
        <f t="shared" si="56"/>
        <v>499.87100392299908</v>
      </c>
      <c r="V495" s="24" t="s">
        <v>4076</v>
      </c>
      <c r="W495" s="15">
        <f>+VLOOKUP(F495,'[1]ventas (6)'!$1:$1048576,38,FALSE)</f>
        <v>16507491009</v>
      </c>
      <c r="X495" s="7"/>
      <c r="Y495" s="7"/>
      <c r="Z495" s="7"/>
      <c r="AA495" s="7"/>
      <c r="AB495" s="7"/>
      <c r="AC495" s="7" t="s">
        <v>4060</v>
      </c>
      <c r="AD495" s="1"/>
      <c r="AE495" s="1"/>
    </row>
    <row r="496" spans="1:31" x14ac:dyDescent="0.25">
      <c r="A496" s="12" t="s">
        <v>1974</v>
      </c>
      <c r="B496" s="1" t="s">
        <v>1975</v>
      </c>
      <c r="C496" s="13">
        <v>44432</v>
      </c>
      <c r="D496" s="1" t="s">
        <v>1976</v>
      </c>
      <c r="E496" s="1" t="s">
        <v>1977</v>
      </c>
      <c r="F496" s="1"/>
      <c r="G496" s="1" t="s">
        <v>1978</v>
      </c>
      <c r="H496" s="12" t="s">
        <v>1979</v>
      </c>
      <c r="I496" s="14">
        <v>1</v>
      </c>
      <c r="J496" s="14">
        <v>197.16900000000001</v>
      </c>
      <c r="K496" s="14">
        <f t="shared" si="59"/>
        <v>238.57449</v>
      </c>
      <c r="L496" s="17" t="s">
        <v>4051</v>
      </c>
      <c r="M496" s="17" t="s">
        <v>4051</v>
      </c>
      <c r="N496" s="17" t="s">
        <v>4051</v>
      </c>
      <c r="O496" s="17">
        <f>+K496</f>
        <v>238.57449</v>
      </c>
      <c r="P496" s="14"/>
      <c r="Q496" s="14">
        <v>329.74450964793402</v>
      </c>
      <c r="R496" s="22">
        <f t="shared" si="55"/>
        <v>398.99085667400016</v>
      </c>
      <c r="S496" s="14"/>
      <c r="T496" s="15"/>
      <c r="U496" s="25"/>
      <c r="V496" s="24"/>
      <c r="W496" s="15"/>
      <c r="X496" s="15"/>
      <c r="Y496" s="15"/>
      <c r="Z496" s="15"/>
      <c r="AA496" s="15"/>
      <c r="AB496" s="15"/>
      <c r="AC496" s="15"/>
      <c r="AD496" s="12"/>
      <c r="AE496" s="12"/>
    </row>
    <row r="497" spans="1:31" x14ac:dyDescent="0.25">
      <c r="A497" s="12" t="s">
        <v>3756</v>
      </c>
      <c r="B497" s="1" t="s">
        <v>3757</v>
      </c>
      <c r="C497" s="13">
        <v>44432</v>
      </c>
      <c r="D497" s="1" t="s">
        <v>3758</v>
      </c>
      <c r="E497" s="1" t="s">
        <v>3759</v>
      </c>
      <c r="F497" s="1"/>
      <c r="G497" s="1" t="s">
        <v>3760</v>
      </c>
      <c r="H497" s="12" t="s">
        <v>3761</v>
      </c>
      <c r="I497" s="14">
        <v>1</v>
      </c>
      <c r="J497" s="14">
        <v>743.85</v>
      </c>
      <c r="K497" s="14">
        <f t="shared" si="59"/>
        <v>900.05849999999998</v>
      </c>
      <c r="L497" s="17" t="s">
        <v>4051</v>
      </c>
      <c r="M497" s="17" t="s">
        <v>4051</v>
      </c>
      <c r="N497" s="17" t="s">
        <v>4051</v>
      </c>
      <c r="O497" s="17">
        <f>+K497</f>
        <v>900.05849999999998</v>
      </c>
      <c r="P497" s="14"/>
      <c r="Q497" s="14">
        <v>3140.4723600000002</v>
      </c>
      <c r="R497" s="22">
        <f t="shared" si="55"/>
        <v>3799.9715556000001</v>
      </c>
      <c r="S497" s="14"/>
      <c r="T497" s="15"/>
      <c r="U497" s="25"/>
      <c r="V497" s="24"/>
      <c r="W497" s="15"/>
      <c r="X497" s="15"/>
      <c r="Y497" s="15"/>
      <c r="Z497" s="15"/>
      <c r="AA497" s="15"/>
      <c r="AB497" s="15"/>
      <c r="AC497" s="15"/>
      <c r="AD497" s="12"/>
      <c r="AE497" s="12"/>
    </row>
    <row r="498" spans="1:31" x14ac:dyDescent="0.25">
      <c r="A498" s="12" t="s">
        <v>3976</v>
      </c>
      <c r="B498" s="1" t="s">
        <v>3977</v>
      </c>
      <c r="C498" s="13">
        <v>44432</v>
      </c>
      <c r="D498" s="1" t="s">
        <v>3978</v>
      </c>
      <c r="E498" s="1" t="s">
        <v>3979</v>
      </c>
      <c r="F498" s="1">
        <v>3545</v>
      </c>
      <c r="G498" s="1" t="s">
        <v>3980</v>
      </c>
      <c r="H498" s="12" t="s">
        <v>3981</v>
      </c>
      <c r="I498" s="14">
        <v>1</v>
      </c>
      <c r="J498" s="14">
        <v>137.67339999999999</v>
      </c>
      <c r="K498" s="14">
        <f t="shared" si="59"/>
        <v>166.58481399999997</v>
      </c>
      <c r="L498" s="17" t="s">
        <v>4051</v>
      </c>
      <c r="M498" s="17" t="s">
        <v>4051</v>
      </c>
      <c r="N498" s="17" t="s">
        <v>4051</v>
      </c>
      <c r="O498" s="17">
        <f>+K498</f>
        <v>166.58481399999997</v>
      </c>
      <c r="P498" s="14">
        <f>+O498+O497+O496</f>
        <v>1305.2178039999999</v>
      </c>
      <c r="Q498" s="14">
        <v>330.56907682148699</v>
      </c>
      <c r="R498" s="22">
        <f t="shared" si="55"/>
        <v>399.98858295399924</v>
      </c>
      <c r="S498" s="14">
        <f>+R498+R497+R496</f>
        <v>4598.9509952279996</v>
      </c>
      <c r="T498" s="15">
        <v>4598.97</v>
      </c>
      <c r="U498" s="25">
        <f t="shared" si="56"/>
        <v>1.9004772000698722E-2</v>
      </c>
      <c r="V498" s="24">
        <v>0</v>
      </c>
      <c r="W498" s="15">
        <f>+VLOOKUP(F498,'[1]ventas (6)'!$1:$1048576,38,FALSE)</f>
        <v>16510207534</v>
      </c>
      <c r="X498" s="15"/>
      <c r="Y498" s="15"/>
      <c r="Z498" s="15"/>
      <c r="AA498" s="15"/>
      <c r="AB498" s="15"/>
      <c r="AC498" s="15"/>
      <c r="AD498" s="12"/>
      <c r="AE498" s="12"/>
    </row>
    <row r="499" spans="1:31" x14ac:dyDescent="0.25">
      <c r="A499" s="1" t="s">
        <v>2816</v>
      </c>
      <c r="B499" s="1" t="s">
        <v>2817</v>
      </c>
      <c r="C499" s="2">
        <v>44432</v>
      </c>
      <c r="D499" s="1" t="s">
        <v>2818</v>
      </c>
      <c r="E499" s="1" t="s">
        <v>2819</v>
      </c>
      <c r="F499" s="1">
        <v>3547</v>
      </c>
      <c r="G499" s="1" t="s">
        <v>2820</v>
      </c>
      <c r="H499" s="1" t="s">
        <v>2821</v>
      </c>
      <c r="I499" s="3">
        <v>1</v>
      </c>
      <c r="J499" s="3">
        <v>1299.9889256198301</v>
      </c>
      <c r="K499" s="14">
        <f t="shared" si="59"/>
        <v>1572.9865999999943</v>
      </c>
      <c r="L499" s="17" t="s">
        <v>4051</v>
      </c>
      <c r="M499" s="29">
        <f>+K499*0.85</f>
        <v>1337.0386099999951</v>
      </c>
      <c r="N499" s="29">
        <f>+M499*0.95</f>
        <v>1270.1866794999953</v>
      </c>
      <c r="O499" s="29">
        <f>+N499-(N499*9.09/100)</f>
        <v>1154.7267103334457</v>
      </c>
      <c r="P499" s="3">
        <f>+O499</f>
        <v>1154.7267103334457</v>
      </c>
      <c r="Q499" s="3">
        <v>1982.6391102413199</v>
      </c>
      <c r="R499" s="22">
        <f t="shared" si="55"/>
        <v>2398.9933233919969</v>
      </c>
      <c r="S499" s="3">
        <f>+R499</f>
        <v>2398.9933233919969</v>
      </c>
      <c r="T499" s="15">
        <v>2399</v>
      </c>
      <c r="U499" s="25">
        <f t="shared" si="56"/>
        <v>6.6766080030902231E-3</v>
      </c>
      <c r="V499" s="24">
        <v>0</v>
      </c>
      <c r="W499" s="15">
        <f>+VLOOKUP(F499,'[1]ventas (6)'!$1:$1048576,38,FALSE)</f>
        <v>3137887759</v>
      </c>
      <c r="X499" s="7"/>
      <c r="Y499" s="7"/>
      <c r="Z499" s="7"/>
      <c r="AA499" s="7"/>
      <c r="AB499" s="7"/>
      <c r="AC499" s="7"/>
      <c r="AD499" s="1"/>
      <c r="AE499" s="1"/>
    </row>
    <row r="500" spans="1:31" x14ac:dyDescent="0.25">
      <c r="A500" s="12" t="s">
        <v>3826</v>
      </c>
      <c r="B500" s="1" t="s">
        <v>3827</v>
      </c>
      <c r="C500" s="13">
        <v>44432</v>
      </c>
      <c r="D500" s="1" t="s">
        <v>3828</v>
      </c>
      <c r="E500" s="1" t="s">
        <v>3829</v>
      </c>
      <c r="F500" s="1"/>
      <c r="G500" s="1" t="s">
        <v>3830</v>
      </c>
      <c r="H500" s="12" t="s">
        <v>3831</v>
      </c>
      <c r="I500" s="14">
        <v>2</v>
      </c>
      <c r="J500" s="14">
        <v>425.48219999999998</v>
      </c>
      <c r="K500" s="14">
        <f t="shared" si="59"/>
        <v>1029.6669239999999</v>
      </c>
      <c r="L500" s="17" t="s">
        <v>4051</v>
      </c>
      <c r="M500" s="17" t="s">
        <v>4051</v>
      </c>
      <c r="N500" s="17" t="s">
        <v>4051</v>
      </c>
      <c r="O500" s="17">
        <f>+K500</f>
        <v>1029.6669239999999</v>
      </c>
      <c r="P500" s="14"/>
      <c r="Q500" s="14">
        <v>1305.78779603306</v>
      </c>
      <c r="R500" s="22">
        <f t="shared" si="55"/>
        <v>1580.0032332000026</v>
      </c>
      <c r="S500" s="14"/>
      <c r="T500" s="15"/>
      <c r="U500" s="25"/>
      <c r="V500" s="24"/>
      <c r="W500" s="15"/>
      <c r="X500" s="15"/>
      <c r="Y500" s="15"/>
      <c r="Z500" s="15"/>
      <c r="AA500" s="15"/>
      <c r="AB500" s="15"/>
      <c r="AC500" s="15"/>
      <c r="AD500" s="12"/>
      <c r="AE500" s="12"/>
    </row>
    <row r="501" spans="1:31" x14ac:dyDescent="0.25">
      <c r="A501" s="12" t="s">
        <v>1618</v>
      </c>
      <c r="B501" s="1" t="s">
        <v>1619</v>
      </c>
      <c r="C501" s="13">
        <v>44432</v>
      </c>
      <c r="D501" s="1" t="s">
        <v>1620</v>
      </c>
      <c r="E501" s="1" t="s">
        <v>1621</v>
      </c>
      <c r="F501" s="1"/>
      <c r="G501" s="1" t="s">
        <v>1622</v>
      </c>
      <c r="H501" s="12" t="s">
        <v>1623</v>
      </c>
      <c r="I501" s="14">
        <v>3</v>
      </c>
      <c r="J501" s="14">
        <v>427.29539999999997</v>
      </c>
      <c r="K501" s="14">
        <f t="shared" si="59"/>
        <v>1551.0823019999998</v>
      </c>
      <c r="L501" s="17" t="s">
        <v>4051</v>
      </c>
      <c r="M501" s="17" t="s">
        <v>4051</v>
      </c>
      <c r="N501" s="17" t="s">
        <v>4051</v>
      </c>
      <c r="O501" s="17">
        <f>+K501</f>
        <v>1551.0823019999998</v>
      </c>
      <c r="P501" s="14"/>
      <c r="Q501" s="14">
        <v>2147.0890169157001</v>
      </c>
      <c r="R501" s="22">
        <f t="shared" si="55"/>
        <v>2597.977710467997</v>
      </c>
      <c r="S501" s="14"/>
      <c r="T501" s="15"/>
      <c r="U501" s="25"/>
      <c r="V501" s="24"/>
      <c r="W501" s="15"/>
      <c r="X501" s="15"/>
      <c r="Y501" s="15"/>
      <c r="Z501" s="15"/>
      <c r="AA501" s="15"/>
      <c r="AB501" s="15"/>
      <c r="AC501" s="15"/>
      <c r="AD501" s="12"/>
      <c r="AE501" s="12"/>
    </row>
    <row r="502" spans="1:31" x14ac:dyDescent="0.25">
      <c r="A502" s="12" t="s">
        <v>1836</v>
      </c>
      <c r="B502" s="1" t="s">
        <v>1837</v>
      </c>
      <c r="C502" s="13">
        <v>44432</v>
      </c>
      <c r="D502" s="1" t="s">
        <v>1838</v>
      </c>
      <c r="E502" s="1" t="s">
        <v>1839</v>
      </c>
      <c r="F502" s="1">
        <v>3548</v>
      </c>
      <c r="G502" s="1" t="s">
        <v>1840</v>
      </c>
      <c r="H502" s="12" t="s">
        <v>1841</v>
      </c>
      <c r="I502" s="14">
        <v>1</v>
      </c>
      <c r="J502" s="14">
        <v>308.12279999999998</v>
      </c>
      <c r="K502" s="14">
        <f t="shared" si="59"/>
        <v>372.82858799999997</v>
      </c>
      <c r="L502" s="17" t="s">
        <v>4051</v>
      </c>
      <c r="M502" s="17" t="s">
        <v>4051</v>
      </c>
      <c r="N502" s="17" t="s">
        <v>4051</v>
      </c>
      <c r="O502" s="17">
        <f>+K502</f>
        <v>372.82858799999997</v>
      </c>
      <c r="P502" s="14">
        <f>+O502+O501+O500</f>
        <v>2953.5778139999993</v>
      </c>
      <c r="Q502" s="14">
        <v>516.52321301900804</v>
      </c>
      <c r="R502" s="22">
        <f t="shared" si="55"/>
        <v>624.99308775299971</v>
      </c>
      <c r="S502" s="14">
        <f>+R502+R501+R500</f>
        <v>4802.9740314209994</v>
      </c>
      <c r="T502" s="15">
        <v>5216.05</v>
      </c>
      <c r="U502" s="25">
        <f t="shared" si="56"/>
        <v>413.0759685790008</v>
      </c>
      <c r="V502" s="24" t="s">
        <v>4068</v>
      </c>
      <c r="W502" s="15">
        <f>+VLOOKUP(F502,'[1]ventas (6)'!$1:$1048576,38,FALSE)</f>
        <v>16527989492</v>
      </c>
      <c r="X502" s="15"/>
      <c r="Y502" s="15"/>
      <c r="Z502" s="15"/>
      <c r="AA502" s="15"/>
      <c r="AB502" s="15"/>
      <c r="AC502" s="7" t="s">
        <v>4060</v>
      </c>
      <c r="AD502" s="12"/>
      <c r="AE502" s="12"/>
    </row>
    <row r="503" spans="1:31" x14ac:dyDescent="0.25">
      <c r="A503" s="12" t="s">
        <v>3832</v>
      </c>
      <c r="B503" s="1" t="s">
        <v>3833</v>
      </c>
      <c r="C503" s="13">
        <v>44432</v>
      </c>
      <c r="D503" s="1" t="s">
        <v>3834</v>
      </c>
      <c r="E503" s="1" t="s">
        <v>3835</v>
      </c>
      <c r="F503" s="1"/>
      <c r="G503" s="1" t="s">
        <v>3836</v>
      </c>
      <c r="H503" s="12" t="s">
        <v>3837</v>
      </c>
      <c r="I503" s="14">
        <v>1</v>
      </c>
      <c r="J503" s="14">
        <v>425.48219999999998</v>
      </c>
      <c r="K503" s="14">
        <f t="shared" si="59"/>
        <v>514.83346199999994</v>
      </c>
      <c r="L503" s="17" t="s">
        <v>4051</v>
      </c>
      <c r="M503" s="17" t="s">
        <v>4051</v>
      </c>
      <c r="N503" s="17" t="s">
        <v>4051</v>
      </c>
      <c r="O503" s="17">
        <f>+K503</f>
        <v>514.83346199999994</v>
      </c>
      <c r="P503" s="14"/>
      <c r="Q503" s="14">
        <v>652.89389801652896</v>
      </c>
      <c r="R503" s="22">
        <f t="shared" si="55"/>
        <v>790.00161660000003</v>
      </c>
      <c r="S503" s="14"/>
      <c r="T503" s="15"/>
      <c r="U503" s="25"/>
      <c r="V503" s="24"/>
      <c r="W503" s="15"/>
      <c r="X503" s="15"/>
      <c r="Y503" s="15"/>
      <c r="Z503" s="15"/>
      <c r="AA503" s="15"/>
      <c r="AB503" s="15"/>
      <c r="AC503" s="15"/>
      <c r="AD503" s="12"/>
      <c r="AE503" s="12"/>
    </row>
    <row r="504" spans="1:31" x14ac:dyDescent="0.25">
      <c r="A504" s="12" t="s">
        <v>636</v>
      </c>
      <c r="B504" s="1" t="s">
        <v>637</v>
      </c>
      <c r="C504" s="13">
        <v>44432</v>
      </c>
      <c r="D504" s="1" t="s">
        <v>638</v>
      </c>
      <c r="E504" s="1" t="s">
        <v>639</v>
      </c>
      <c r="F504" s="1"/>
      <c r="G504" s="1" t="s">
        <v>640</v>
      </c>
      <c r="H504" s="12" t="s">
        <v>641</v>
      </c>
      <c r="I504" s="14">
        <v>1</v>
      </c>
      <c r="J504" s="14">
        <v>285.6909</v>
      </c>
      <c r="K504" s="14">
        <f t="shared" si="59"/>
        <v>345.68598900000001</v>
      </c>
      <c r="L504" s="17" t="s">
        <v>4051</v>
      </c>
      <c r="M504" s="17" t="s">
        <v>4051</v>
      </c>
      <c r="N504" s="17" t="s">
        <v>4051</v>
      </c>
      <c r="O504" s="17">
        <f>+K504</f>
        <v>345.68598900000001</v>
      </c>
      <c r="P504" s="14"/>
      <c r="Q504" s="14">
        <v>584.28936636694198</v>
      </c>
      <c r="R504" s="22">
        <f t="shared" si="55"/>
        <v>706.99013330399976</v>
      </c>
      <c r="S504" s="14"/>
      <c r="T504" s="15"/>
      <c r="U504" s="25"/>
      <c r="V504" s="24"/>
      <c r="W504" s="15"/>
      <c r="X504" s="15"/>
      <c r="Y504" s="15"/>
      <c r="Z504" s="15"/>
      <c r="AA504" s="15"/>
      <c r="AB504" s="15"/>
      <c r="AC504" s="15"/>
      <c r="AD504" s="12"/>
      <c r="AE504" s="12"/>
    </row>
    <row r="505" spans="1:31" x14ac:dyDescent="0.25">
      <c r="A505" s="1" t="s">
        <v>1078</v>
      </c>
      <c r="B505" s="1" t="s">
        <v>1079</v>
      </c>
      <c r="C505" s="2">
        <v>44432</v>
      </c>
      <c r="D505" s="1" t="s">
        <v>1080</v>
      </c>
      <c r="E505" s="1" t="s">
        <v>1081</v>
      </c>
      <c r="F505" s="1">
        <v>3549</v>
      </c>
      <c r="G505" s="1" t="s">
        <v>1082</v>
      </c>
      <c r="H505" s="1" t="s">
        <v>1083</v>
      </c>
      <c r="I505" s="3">
        <v>1</v>
      </c>
      <c r="J505" s="3">
        <v>428.23892561983502</v>
      </c>
      <c r="K505" s="14">
        <f t="shared" si="59"/>
        <v>518.1691000000003</v>
      </c>
      <c r="L505" s="17">
        <f>+K505*0.85</f>
        <v>440.44373500000023</v>
      </c>
      <c r="M505" s="29" t="s">
        <v>4051</v>
      </c>
      <c r="N505" s="29">
        <f>+L505*0.95</f>
        <v>418.42154825000023</v>
      </c>
      <c r="O505" s="29">
        <f>+N505-(N505*9.09/100)</f>
        <v>380.38702951407521</v>
      </c>
      <c r="P505" s="3">
        <f>+O505+O504+O503</f>
        <v>1240.9064805140752</v>
      </c>
      <c r="Q505" s="3">
        <v>554.56940867768606</v>
      </c>
      <c r="R505" s="22">
        <f t="shared" si="55"/>
        <v>671.02898450000009</v>
      </c>
      <c r="S505" s="3">
        <f>+R505+R504+R503</f>
        <v>2168.020734404</v>
      </c>
      <c r="T505" s="15">
        <v>2449.7800000000002</v>
      </c>
      <c r="U505" s="25">
        <f t="shared" si="56"/>
        <v>281.7592655960002</v>
      </c>
      <c r="V505" s="24" t="s">
        <v>4077</v>
      </c>
      <c r="W505" s="15">
        <f>+VLOOKUP(F505,'[1]ventas (6)'!$1:$1048576,38,FALSE)</f>
        <v>16529744985</v>
      </c>
      <c r="X505" s="7"/>
      <c r="Y505" s="7"/>
      <c r="Z505" s="7"/>
      <c r="AA505" s="7"/>
      <c r="AB505" s="7"/>
      <c r="AC505" s="7" t="s">
        <v>4060</v>
      </c>
      <c r="AD505" s="1"/>
      <c r="AE505" s="1"/>
    </row>
    <row r="506" spans="1:31" x14ac:dyDescent="0.25">
      <c r="A506" s="1" t="s">
        <v>2344</v>
      </c>
      <c r="B506" s="1" t="s">
        <v>2345</v>
      </c>
      <c r="C506" s="2">
        <v>44432</v>
      </c>
      <c r="D506" s="1" t="s">
        <v>2346</v>
      </c>
      <c r="E506" s="1" t="s">
        <v>2347</v>
      </c>
      <c r="F506" s="1"/>
      <c r="G506" s="1" t="s">
        <v>2348</v>
      </c>
      <c r="H506" s="1" t="s">
        <v>2349</v>
      </c>
      <c r="I506" s="3">
        <v>1</v>
      </c>
      <c r="J506" s="3">
        <v>588.65975206611597</v>
      </c>
      <c r="K506" s="14">
        <f t="shared" si="59"/>
        <v>712.27830000000029</v>
      </c>
      <c r="L506" s="17">
        <f>+K506*0.6</f>
        <v>427.36698000000018</v>
      </c>
      <c r="M506" s="29" t="s">
        <v>4051</v>
      </c>
      <c r="N506" s="29">
        <f>+L506*0.95</f>
        <v>405.99863100000016</v>
      </c>
      <c r="O506" s="29">
        <f>+N506-(N506*9.09/100)</f>
        <v>369.09335544210012</v>
      </c>
      <c r="P506" s="3"/>
      <c r="Q506" s="3">
        <v>652.88253101652901</v>
      </c>
      <c r="R506" s="22">
        <f t="shared" si="55"/>
        <v>789.98786253000003</v>
      </c>
      <c r="S506" s="3"/>
      <c r="T506" s="15"/>
      <c r="U506" s="25"/>
      <c r="V506" s="24"/>
      <c r="W506" s="15"/>
      <c r="X506" s="7"/>
      <c r="Y506" s="7"/>
      <c r="Z506" s="7"/>
      <c r="AA506" s="7"/>
      <c r="AB506" s="7"/>
      <c r="AC506" s="7"/>
      <c r="AD506" s="1"/>
      <c r="AE506" s="1"/>
    </row>
    <row r="507" spans="1:31" x14ac:dyDescent="0.25">
      <c r="A507" s="1" t="s">
        <v>3620</v>
      </c>
      <c r="B507" s="1" t="s">
        <v>3621</v>
      </c>
      <c r="C507" s="2">
        <v>44432</v>
      </c>
      <c r="D507" s="1" t="s">
        <v>3622</v>
      </c>
      <c r="E507" s="1" t="s">
        <v>3623</v>
      </c>
      <c r="F507" s="1"/>
      <c r="G507" s="1" t="s">
        <v>3624</v>
      </c>
      <c r="H507" s="1" t="s">
        <v>3625</v>
      </c>
      <c r="I507" s="3">
        <v>1</v>
      </c>
      <c r="J507" s="3">
        <v>1022.27603305785</v>
      </c>
      <c r="K507" s="14">
        <f t="shared" si="59"/>
        <v>1236.9539999999984</v>
      </c>
      <c r="L507" s="17">
        <f>+K507*0.75</f>
        <v>927.71549999999877</v>
      </c>
      <c r="M507" s="29" t="s">
        <v>4051</v>
      </c>
      <c r="N507" s="29">
        <f>+L507*0.95</f>
        <v>881.3297249999988</v>
      </c>
      <c r="O507" s="29">
        <f>+N507-(N507*9.09/100)</f>
        <v>801.2168529974989</v>
      </c>
      <c r="P507" s="3"/>
      <c r="Q507" s="3">
        <v>946.28003276032905</v>
      </c>
      <c r="R507" s="22">
        <f t="shared" si="55"/>
        <v>1144.9988396399981</v>
      </c>
      <c r="S507" s="3"/>
      <c r="T507" s="15"/>
      <c r="U507" s="25"/>
      <c r="V507" s="24"/>
      <c r="W507" s="15"/>
      <c r="X507" s="7"/>
      <c r="Y507" s="7"/>
      <c r="Z507" s="7"/>
      <c r="AA507" s="7"/>
      <c r="AB507" s="7"/>
      <c r="AC507" s="7"/>
      <c r="AD507" s="1"/>
      <c r="AE507" s="1"/>
    </row>
    <row r="508" spans="1:31" x14ac:dyDescent="0.25">
      <c r="A508" s="12" t="s">
        <v>1030</v>
      </c>
      <c r="B508" s="1" t="s">
        <v>1031</v>
      </c>
      <c r="C508" s="13">
        <v>44432</v>
      </c>
      <c r="D508" s="1" t="s">
        <v>1032</v>
      </c>
      <c r="E508" s="1" t="s">
        <v>1033</v>
      </c>
      <c r="F508" s="1"/>
      <c r="G508" s="1" t="s">
        <v>1034</v>
      </c>
      <c r="H508" s="12" t="s">
        <v>1035</v>
      </c>
      <c r="I508" s="14">
        <v>2</v>
      </c>
      <c r="J508" s="14">
        <v>656.9366</v>
      </c>
      <c r="K508" s="14">
        <f t="shared" si="59"/>
        <v>1589.786572</v>
      </c>
      <c r="L508" s="17" t="s">
        <v>4051</v>
      </c>
      <c r="M508" s="17" t="s">
        <v>4051</v>
      </c>
      <c r="N508" s="17" t="s">
        <v>4051</v>
      </c>
      <c r="O508" s="17">
        <f>+K508</f>
        <v>1589.786572</v>
      </c>
      <c r="P508" s="14"/>
      <c r="Q508" s="14">
        <v>2114.03256026281</v>
      </c>
      <c r="R508" s="22">
        <f t="shared" si="55"/>
        <v>2557.9793979179999</v>
      </c>
      <c r="S508" s="14"/>
      <c r="T508" s="15"/>
      <c r="U508" s="25"/>
      <c r="V508" s="24"/>
      <c r="W508" s="15"/>
      <c r="X508" s="15"/>
      <c r="Y508" s="15"/>
      <c r="Z508" s="15"/>
      <c r="AA508" s="15"/>
      <c r="AB508" s="15"/>
      <c r="AC508" s="15"/>
      <c r="AD508" s="12"/>
      <c r="AE508" s="12"/>
    </row>
    <row r="509" spans="1:31" x14ac:dyDescent="0.25">
      <c r="A509" s="12" t="s">
        <v>1904</v>
      </c>
      <c r="B509" s="1" t="s">
        <v>1905</v>
      </c>
      <c r="C509" s="13">
        <v>44432</v>
      </c>
      <c r="D509" s="1" t="s">
        <v>1906</v>
      </c>
      <c r="E509" s="1" t="s">
        <v>1907</v>
      </c>
      <c r="F509" s="1"/>
      <c r="G509" s="1" t="s">
        <v>1908</v>
      </c>
      <c r="H509" s="12" t="s">
        <v>1909</v>
      </c>
      <c r="I509" s="14">
        <v>3</v>
      </c>
      <c r="J509" s="14">
        <v>515.03930000000003</v>
      </c>
      <c r="K509" s="14">
        <f t="shared" si="59"/>
        <v>1869.5926589999999</v>
      </c>
      <c r="L509" s="17" t="s">
        <v>4051</v>
      </c>
      <c r="M509" s="17" t="s">
        <v>4051</v>
      </c>
      <c r="N509" s="17" t="s">
        <v>4051</v>
      </c>
      <c r="O509" s="17">
        <f>+K509</f>
        <v>1869.5926589999999</v>
      </c>
      <c r="P509" s="14"/>
      <c r="Q509" s="14">
        <v>1581.7913926512399</v>
      </c>
      <c r="R509" s="22">
        <f t="shared" si="55"/>
        <v>1913.9675851080003</v>
      </c>
      <c r="S509" s="14"/>
      <c r="T509" s="15"/>
      <c r="U509" s="25"/>
      <c r="V509" s="24"/>
      <c r="W509" s="15"/>
      <c r="X509" s="15"/>
      <c r="Y509" s="15"/>
      <c r="Z509" s="15"/>
      <c r="AA509" s="15"/>
      <c r="AB509" s="15"/>
      <c r="AC509" s="15"/>
      <c r="AD509" s="12"/>
      <c r="AE509" s="12"/>
    </row>
    <row r="510" spans="1:31" x14ac:dyDescent="0.25">
      <c r="A510" s="1" t="s">
        <v>2332</v>
      </c>
      <c r="B510" s="1" t="s">
        <v>2333</v>
      </c>
      <c r="C510" s="2">
        <v>44432</v>
      </c>
      <c r="D510" s="1" t="s">
        <v>2334</v>
      </c>
      <c r="E510" s="1" t="s">
        <v>2335</v>
      </c>
      <c r="F510" s="1"/>
      <c r="G510" s="1" t="s">
        <v>2336</v>
      </c>
      <c r="H510" s="1" t="s">
        <v>2337</v>
      </c>
      <c r="I510" s="3">
        <v>2</v>
      </c>
      <c r="J510" s="3">
        <v>381.53487603305803</v>
      </c>
      <c r="K510" s="14">
        <f t="shared" si="59"/>
        <v>923.31440000000043</v>
      </c>
      <c r="L510" s="17" t="s">
        <v>4051</v>
      </c>
      <c r="M510" s="29" t="s">
        <v>4051</v>
      </c>
      <c r="N510" s="29">
        <f>+K510*0.95</f>
        <v>877.14868000000035</v>
      </c>
      <c r="O510" s="29">
        <f>+N510-(N510*9.09/100)</f>
        <v>797.41586498800029</v>
      </c>
      <c r="P510" s="3"/>
      <c r="Q510" s="3">
        <v>1411.5645808595</v>
      </c>
      <c r="R510" s="22">
        <f t="shared" si="55"/>
        <v>1707.993142839995</v>
      </c>
      <c r="S510" s="3"/>
      <c r="T510" s="15"/>
      <c r="U510" s="25"/>
      <c r="V510" s="24"/>
      <c r="W510" s="15"/>
      <c r="X510" s="7"/>
      <c r="Y510" s="7"/>
      <c r="Z510" s="7"/>
      <c r="AA510" s="7"/>
      <c r="AB510" s="7"/>
      <c r="AC510" s="7"/>
      <c r="AD510" s="1"/>
      <c r="AE510" s="1"/>
    </row>
    <row r="511" spans="1:31" x14ac:dyDescent="0.25">
      <c r="A511" s="1" t="s">
        <v>2796</v>
      </c>
      <c r="B511" s="1" t="s">
        <v>2797</v>
      </c>
      <c r="C511" s="2">
        <v>44432</v>
      </c>
      <c r="D511" s="1" t="s">
        <v>2798</v>
      </c>
      <c r="E511" s="1" t="s">
        <v>2799</v>
      </c>
      <c r="F511" s="1">
        <v>3553</v>
      </c>
      <c r="G511" s="1" t="s">
        <v>2800</v>
      </c>
      <c r="H511" s="1" t="s">
        <v>2801</v>
      </c>
      <c r="I511" s="3">
        <v>1</v>
      </c>
      <c r="J511" s="3">
        <v>841.55892561983501</v>
      </c>
      <c r="K511" s="14">
        <f t="shared" si="59"/>
        <v>1018.2863000000003</v>
      </c>
      <c r="L511" s="17" t="s">
        <v>4051</v>
      </c>
      <c r="M511" s="29">
        <f>+K511*0.85</f>
        <v>865.54335500000025</v>
      </c>
      <c r="N511" s="29">
        <f>+M511*0.95</f>
        <v>822.26618725000014</v>
      </c>
      <c r="O511" s="29">
        <f>+N511-(N511*9.09/100)</f>
        <v>747.52219082897511</v>
      </c>
      <c r="P511" s="3">
        <f>+O511+O510+O509+O508+O507+O506</f>
        <v>6174.6274952565736</v>
      </c>
      <c r="Q511" s="3">
        <v>1238.8420632264499</v>
      </c>
      <c r="R511" s="22">
        <f t="shared" si="55"/>
        <v>1498.9988965040043</v>
      </c>
      <c r="S511" s="3">
        <f>+R511+R510+R509+R508+R507+R506</f>
        <v>9613.9257245399986</v>
      </c>
      <c r="T511" s="15">
        <v>10096.02</v>
      </c>
      <c r="U511" s="25">
        <f t="shared" si="56"/>
        <v>482.09427546000188</v>
      </c>
      <c r="V511" s="24" t="s">
        <v>4073</v>
      </c>
      <c r="W511" s="15">
        <f>+VLOOKUP(F511,'[1]ventas (6)'!$1:$1048576,38,FALSE)</f>
        <v>16542665305</v>
      </c>
      <c r="X511" s="7"/>
      <c r="Y511" s="7"/>
      <c r="Z511" s="7"/>
      <c r="AA511" s="7"/>
      <c r="AB511" s="7"/>
      <c r="AC511" s="7" t="s">
        <v>4060</v>
      </c>
      <c r="AD511" s="1"/>
      <c r="AE511" s="1"/>
    </row>
    <row r="512" spans="1:31" s="16" customFormat="1" x14ac:dyDescent="0.25">
      <c r="A512" s="12" t="s">
        <v>1036</v>
      </c>
      <c r="B512" s="1" t="s">
        <v>1037</v>
      </c>
      <c r="C512" s="13">
        <v>44432</v>
      </c>
      <c r="D512" s="1" t="s">
        <v>1038</v>
      </c>
      <c r="E512" s="1" t="s">
        <v>1039</v>
      </c>
      <c r="F512" s="1">
        <v>3554</v>
      </c>
      <c r="G512" s="1" t="s">
        <v>1040</v>
      </c>
      <c r="H512" s="12" t="s">
        <v>1041</v>
      </c>
      <c r="I512" s="14">
        <v>1</v>
      </c>
      <c r="J512" s="14">
        <v>656.9366</v>
      </c>
      <c r="K512" s="14">
        <f t="shared" si="59"/>
        <v>794.89328599999999</v>
      </c>
      <c r="L512" s="17" t="s">
        <v>4051</v>
      </c>
      <c r="M512" s="17" t="s">
        <v>4051</v>
      </c>
      <c r="N512" s="17" t="s">
        <v>4051</v>
      </c>
      <c r="O512" s="17">
        <f>+K512</f>
        <v>794.89328599999999</v>
      </c>
      <c r="P512" s="14">
        <f>+O512</f>
        <v>794.89328599999999</v>
      </c>
      <c r="Q512" s="14">
        <v>1057.0162801314</v>
      </c>
      <c r="R512" s="22">
        <f t="shared" si="55"/>
        <v>1278.989698958994</v>
      </c>
      <c r="S512" s="14">
        <f>+R512</f>
        <v>1278.989698958994</v>
      </c>
      <c r="T512" s="15">
        <v>1278.99</v>
      </c>
      <c r="U512" s="25">
        <f t="shared" si="56"/>
        <v>3.010410059687274E-4</v>
      </c>
      <c r="V512" s="24">
        <v>0</v>
      </c>
      <c r="W512" s="15">
        <f>+VLOOKUP(F512,'[1]ventas (6)'!$1:$1048576,38,FALSE)</f>
        <v>16553238364</v>
      </c>
      <c r="X512" s="15"/>
      <c r="Y512" s="15"/>
      <c r="Z512" s="15"/>
      <c r="AA512" s="15"/>
      <c r="AB512" s="15"/>
      <c r="AC512" s="15"/>
      <c r="AD512" s="12"/>
      <c r="AE512" s="12"/>
    </row>
    <row r="513" spans="1:31" x14ac:dyDescent="0.25">
      <c r="A513" s="1" t="s">
        <v>3398</v>
      </c>
      <c r="B513" s="1" t="s">
        <v>3399</v>
      </c>
      <c r="C513" s="2">
        <v>44432</v>
      </c>
      <c r="D513" s="1" t="s">
        <v>3400</v>
      </c>
      <c r="E513" s="1" t="s">
        <v>3401</v>
      </c>
      <c r="F513" s="1"/>
      <c r="G513" s="1" t="s">
        <v>3402</v>
      </c>
      <c r="H513" s="1" t="s">
        <v>3403</v>
      </c>
      <c r="I513" s="3">
        <v>1</v>
      </c>
      <c r="J513" s="3">
        <v>242.352892561983</v>
      </c>
      <c r="K513" s="14">
        <f t="shared" si="59"/>
        <v>293.24699999999945</v>
      </c>
      <c r="L513" s="17">
        <f>+K513*0.7</f>
        <v>205.27289999999959</v>
      </c>
      <c r="M513" s="29" t="s">
        <v>4051</v>
      </c>
      <c r="N513" s="29">
        <f>+L513*0.95</f>
        <v>195.0092549999996</v>
      </c>
      <c r="O513" s="29">
        <f>+N513-(N513*9.09/100)</f>
        <v>177.28291372049964</v>
      </c>
      <c r="P513" s="3"/>
      <c r="Q513" s="3">
        <v>247.92216203305699</v>
      </c>
      <c r="R513" s="22">
        <f t="shared" si="55"/>
        <v>299.98581605999897</v>
      </c>
      <c r="S513" s="3"/>
      <c r="T513" s="15"/>
      <c r="U513" s="25"/>
      <c r="V513" s="24"/>
      <c r="W513" s="15"/>
      <c r="X513" s="7"/>
      <c r="Y513" s="7"/>
      <c r="Z513" s="7"/>
      <c r="AA513" s="7"/>
      <c r="AB513" s="7"/>
      <c r="AC513" s="7"/>
      <c r="AD513" s="1"/>
      <c r="AE513" s="1"/>
    </row>
    <row r="514" spans="1:31" x14ac:dyDescent="0.25">
      <c r="A514" s="1" t="s">
        <v>3404</v>
      </c>
      <c r="B514" s="1" t="s">
        <v>3405</v>
      </c>
      <c r="C514" s="2">
        <v>44432</v>
      </c>
      <c r="D514" s="1" t="s">
        <v>3406</v>
      </c>
      <c r="E514" s="1" t="s">
        <v>3407</v>
      </c>
      <c r="F514" s="1">
        <v>3555</v>
      </c>
      <c r="G514" s="1" t="s">
        <v>3408</v>
      </c>
      <c r="H514" s="1" t="s">
        <v>3409</v>
      </c>
      <c r="I514" s="3">
        <v>1</v>
      </c>
      <c r="J514" s="3">
        <v>242.352892561983</v>
      </c>
      <c r="K514" s="14">
        <f t="shared" si="59"/>
        <v>293.24699999999945</v>
      </c>
      <c r="L514" s="17">
        <f>+K514*0.7</f>
        <v>205.27289999999959</v>
      </c>
      <c r="M514" s="29" t="s">
        <v>4051</v>
      </c>
      <c r="N514" s="29">
        <f>+L514*0.95</f>
        <v>195.0092549999996</v>
      </c>
      <c r="O514" s="29">
        <f>+N514-(N514*9.09/100)</f>
        <v>177.28291372049964</v>
      </c>
      <c r="P514" s="3">
        <f>+O514+O513</f>
        <v>354.56582744099927</v>
      </c>
      <c r="Q514" s="3">
        <v>247.92216203305699</v>
      </c>
      <c r="R514" s="22">
        <f t="shared" ref="R514:R577" si="60">+Q514*1.21</f>
        <v>299.98581605999897</v>
      </c>
      <c r="S514" s="3">
        <f>+R514+R513</f>
        <v>599.97163211999793</v>
      </c>
      <c r="T514" s="15">
        <v>599.98</v>
      </c>
      <c r="U514" s="25">
        <f t="shared" si="56"/>
        <v>8.3678800020834387E-3</v>
      </c>
      <c r="V514" s="24">
        <v>0</v>
      </c>
      <c r="W514" s="15">
        <f>+VLOOKUP(F514,'[1]ventas (6)'!$1:$1048576,38,FALSE)</f>
        <v>3147220936</v>
      </c>
      <c r="X514" s="7"/>
      <c r="Y514" s="7"/>
      <c r="Z514" s="7"/>
      <c r="AA514" s="7"/>
      <c r="AB514" s="7"/>
      <c r="AC514" s="7"/>
      <c r="AD514" s="1"/>
      <c r="AE514" s="1"/>
    </row>
    <row r="515" spans="1:31" x14ac:dyDescent="0.25">
      <c r="A515" s="1" t="s">
        <v>2802</v>
      </c>
      <c r="B515" s="1" t="s">
        <v>2803</v>
      </c>
      <c r="C515" s="2">
        <v>44434</v>
      </c>
      <c r="D515" s="1" t="s">
        <v>2804</v>
      </c>
      <c r="E515" s="1" t="s">
        <v>2805</v>
      </c>
      <c r="F515" s="1">
        <v>3558</v>
      </c>
      <c r="G515" s="1" t="s">
        <v>2806</v>
      </c>
      <c r="H515" s="1" t="s">
        <v>2807</v>
      </c>
      <c r="I515" s="3">
        <v>1</v>
      </c>
      <c r="J515" s="3">
        <v>841.55892561983501</v>
      </c>
      <c r="K515" s="14">
        <f t="shared" ref="K515:K546" si="61">+J515*1.21*I515</f>
        <v>1018.2863000000003</v>
      </c>
      <c r="L515" s="17" t="s">
        <v>4051</v>
      </c>
      <c r="M515" s="29">
        <f>+K515*0.85</f>
        <v>865.54335500000025</v>
      </c>
      <c r="N515" s="29">
        <f>+M515*0.95</f>
        <v>822.26618725000014</v>
      </c>
      <c r="O515" s="29">
        <f>+N515-(N515*9.09/100)</f>
        <v>747.52219082897511</v>
      </c>
      <c r="P515" s="3">
        <f>+O515</f>
        <v>747.52219082897511</v>
      </c>
      <c r="Q515" s="3">
        <v>1238.8420632264499</v>
      </c>
      <c r="R515" s="22">
        <f t="shared" si="60"/>
        <v>1498.9988965040043</v>
      </c>
      <c r="S515" s="3">
        <f>+R515</f>
        <v>1498.9988965040043</v>
      </c>
      <c r="T515" s="15">
        <v>1499</v>
      </c>
      <c r="U515" s="25">
        <f t="shared" si="56"/>
        <v>1.1034959957214596E-3</v>
      </c>
      <c r="V515" s="24">
        <v>0</v>
      </c>
      <c r="W515" s="15">
        <f>+VLOOKUP(F515,'[1]ventas (6)'!$1:$1048576,38,FALSE)</f>
        <v>16560570818</v>
      </c>
      <c r="X515" s="7"/>
      <c r="Y515" s="7"/>
      <c r="Z515" s="7"/>
      <c r="AA515" s="7"/>
      <c r="AB515" s="7"/>
      <c r="AC515" s="7"/>
      <c r="AD515" s="1"/>
      <c r="AE515" s="1"/>
    </row>
    <row r="516" spans="1:31" x14ac:dyDescent="0.25">
      <c r="A516" s="12" t="s">
        <v>36</v>
      </c>
      <c r="B516" s="1" t="s">
        <v>37</v>
      </c>
      <c r="C516" s="13">
        <v>44434</v>
      </c>
      <c r="D516" s="1" t="s">
        <v>38</v>
      </c>
      <c r="E516" s="1" t="s">
        <v>39</v>
      </c>
      <c r="F516" s="1"/>
      <c r="G516" s="1" t="s">
        <v>40</v>
      </c>
      <c r="H516" s="12" t="s">
        <v>41</v>
      </c>
      <c r="I516" s="14">
        <v>1</v>
      </c>
      <c r="J516" s="14">
        <v>112.28</v>
      </c>
      <c r="K516" s="14">
        <f t="shared" si="61"/>
        <v>135.8588</v>
      </c>
      <c r="L516" s="17" t="s">
        <v>4051</v>
      </c>
      <c r="M516" s="17" t="s">
        <v>4051</v>
      </c>
      <c r="N516" s="17" t="s">
        <v>4051</v>
      </c>
      <c r="O516" s="17">
        <f>+K516</f>
        <v>135.8588</v>
      </c>
      <c r="P516" s="14"/>
      <c r="Q516" s="14">
        <v>413.21076247355398</v>
      </c>
      <c r="R516" s="22">
        <f t="shared" si="60"/>
        <v>499.98502259300028</v>
      </c>
      <c r="S516" s="14"/>
      <c r="T516" s="15"/>
      <c r="U516" s="25"/>
      <c r="V516" s="24"/>
      <c r="W516" s="15"/>
      <c r="X516" s="15"/>
      <c r="Y516" s="15"/>
      <c r="Z516" s="15"/>
      <c r="AA516" s="15"/>
      <c r="AB516" s="15"/>
      <c r="AC516" s="15"/>
      <c r="AD516" s="12"/>
      <c r="AE516" s="12"/>
    </row>
    <row r="517" spans="1:31" x14ac:dyDescent="0.25">
      <c r="A517" s="12" t="s">
        <v>3110</v>
      </c>
      <c r="B517" s="1" t="s">
        <v>3111</v>
      </c>
      <c r="C517" s="13">
        <v>44434</v>
      </c>
      <c r="D517" s="1" t="s">
        <v>3112</v>
      </c>
      <c r="E517" s="1" t="s">
        <v>3113</v>
      </c>
      <c r="F517" s="1"/>
      <c r="G517" s="1" t="s">
        <v>3114</v>
      </c>
      <c r="H517" s="12" t="s">
        <v>3115</v>
      </c>
      <c r="I517" s="14">
        <v>1</v>
      </c>
      <c r="J517" s="14">
        <v>289.27499999999998</v>
      </c>
      <c r="K517" s="14">
        <f t="shared" si="61"/>
        <v>350.02274999999997</v>
      </c>
      <c r="L517" s="17" t="s">
        <v>4051</v>
      </c>
      <c r="M517" s="17" t="s">
        <v>4051</v>
      </c>
      <c r="N517" s="17" t="s">
        <v>4051</v>
      </c>
      <c r="O517" s="17">
        <f>+K517</f>
        <v>350.02274999999997</v>
      </c>
      <c r="P517" s="14"/>
      <c r="Q517" s="14">
        <v>495.85784849999999</v>
      </c>
      <c r="R517" s="22">
        <f t="shared" si="60"/>
        <v>599.98799668499998</v>
      </c>
      <c r="S517" s="14"/>
      <c r="T517" s="15"/>
      <c r="U517" s="25"/>
      <c r="V517" s="24"/>
      <c r="W517" s="15"/>
      <c r="X517" s="15"/>
      <c r="Y517" s="15"/>
      <c r="Z517" s="15"/>
      <c r="AA517" s="15"/>
      <c r="AB517" s="15"/>
      <c r="AC517" s="15"/>
      <c r="AD517" s="12"/>
      <c r="AE517" s="12"/>
    </row>
    <row r="518" spans="1:31" x14ac:dyDescent="0.25">
      <c r="A518" s="12" t="s">
        <v>930</v>
      </c>
      <c r="B518" s="1" t="s">
        <v>931</v>
      </c>
      <c r="C518" s="13">
        <v>44434</v>
      </c>
      <c r="D518" s="1" t="s">
        <v>932</v>
      </c>
      <c r="E518" s="1" t="s">
        <v>933</v>
      </c>
      <c r="F518" s="1"/>
      <c r="G518" s="1" t="s">
        <v>934</v>
      </c>
      <c r="H518" s="12" t="s">
        <v>935</v>
      </c>
      <c r="I518" s="14">
        <v>1</v>
      </c>
      <c r="J518" s="14">
        <v>450.91</v>
      </c>
      <c r="K518" s="14">
        <f t="shared" si="61"/>
        <v>545.60109999999997</v>
      </c>
      <c r="L518" s="17">
        <f>+K518*0.55</f>
        <v>300.08060499999999</v>
      </c>
      <c r="M518" s="29" t="s">
        <v>4051</v>
      </c>
      <c r="N518" s="29">
        <f>+L518*0.95</f>
        <v>285.07657474999996</v>
      </c>
      <c r="O518" s="29">
        <f>+N518-(N518*9.09/100)</f>
        <v>259.16311410522496</v>
      </c>
      <c r="P518" s="14"/>
      <c r="Q518" s="14">
        <v>462.80531814545498</v>
      </c>
      <c r="R518" s="22">
        <f t="shared" si="60"/>
        <v>559.99443495600053</v>
      </c>
      <c r="S518" s="14"/>
      <c r="T518" s="15"/>
      <c r="U518" s="25"/>
      <c r="V518" s="24"/>
      <c r="W518" s="15"/>
      <c r="X518" s="15"/>
      <c r="Y518" s="15"/>
      <c r="Z518" s="15"/>
      <c r="AA518" s="15"/>
      <c r="AB518" s="15"/>
      <c r="AC518" s="15"/>
      <c r="AD518" s="12"/>
      <c r="AE518" s="12"/>
    </row>
    <row r="519" spans="1:31" x14ac:dyDescent="0.25">
      <c r="A519" s="1" t="s">
        <v>2668</v>
      </c>
      <c r="B519" s="1" t="s">
        <v>2669</v>
      </c>
      <c r="C519" s="2">
        <v>44434</v>
      </c>
      <c r="D519" s="1" t="s">
        <v>2670</v>
      </c>
      <c r="E519" s="1" t="s">
        <v>2671</v>
      </c>
      <c r="F519" s="1"/>
      <c r="G519" s="1" t="s">
        <v>2672</v>
      </c>
      <c r="H519" s="1" t="s">
        <v>2673</v>
      </c>
      <c r="I519" s="3">
        <v>2</v>
      </c>
      <c r="J519" s="3">
        <v>253.762396694215</v>
      </c>
      <c r="K519" s="14">
        <f t="shared" si="61"/>
        <v>614.10500000000025</v>
      </c>
      <c r="L519" s="17">
        <f>+K519*0.6</f>
        <v>368.46300000000014</v>
      </c>
      <c r="M519" s="29" t="s">
        <v>4051</v>
      </c>
      <c r="N519" s="29">
        <f>+L519*0.95</f>
        <v>350.03985000000011</v>
      </c>
      <c r="O519" s="29">
        <f>+N519-(N519*9.09/100)</f>
        <v>318.2212276350001</v>
      </c>
      <c r="P519" s="3"/>
      <c r="Q519" s="3">
        <v>659.508168016529</v>
      </c>
      <c r="R519" s="22">
        <f t="shared" si="60"/>
        <v>798.00488330000007</v>
      </c>
      <c r="S519" s="3"/>
      <c r="T519" s="15"/>
      <c r="U519" s="25"/>
      <c r="V519" s="24"/>
      <c r="W519" s="15"/>
      <c r="X519" s="7"/>
      <c r="Y519" s="7"/>
      <c r="Z519" s="7"/>
      <c r="AA519" s="7"/>
      <c r="AB519" s="7"/>
      <c r="AC519" s="7"/>
      <c r="AD519" s="1"/>
      <c r="AE519" s="1"/>
    </row>
    <row r="520" spans="1:31" x14ac:dyDescent="0.25">
      <c r="A520" s="1" t="s">
        <v>460</v>
      </c>
      <c r="B520" s="1" t="s">
        <v>461</v>
      </c>
      <c r="C520" s="2">
        <v>44434</v>
      </c>
      <c r="D520" s="1" t="s">
        <v>462</v>
      </c>
      <c r="E520" s="1" t="s">
        <v>463</v>
      </c>
      <c r="F520" s="1"/>
      <c r="G520" s="1" t="s">
        <v>464</v>
      </c>
      <c r="H520" s="1" t="s">
        <v>465</v>
      </c>
      <c r="I520" s="3">
        <v>1</v>
      </c>
      <c r="J520" s="3">
        <v>338.26305785123998</v>
      </c>
      <c r="K520" s="14">
        <f t="shared" si="61"/>
        <v>409.29830000000038</v>
      </c>
      <c r="L520" s="17" t="s">
        <v>4051</v>
      </c>
      <c r="M520" s="29">
        <f>+K520*0.85</f>
        <v>347.90355500000032</v>
      </c>
      <c r="N520" s="29">
        <f>+M520*0.95</f>
        <v>330.50837725000031</v>
      </c>
      <c r="O520" s="29">
        <f>+N520-(N520*9.09/100)</f>
        <v>300.46516575797529</v>
      </c>
      <c r="P520" s="3"/>
      <c r="Q520" s="3">
        <v>532.21971259256202</v>
      </c>
      <c r="R520" s="22">
        <f t="shared" si="60"/>
        <v>643.98585223700002</v>
      </c>
      <c r="S520" s="3"/>
      <c r="T520" s="15"/>
      <c r="U520" s="25"/>
      <c r="V520" s="24"/>
      <c r="W520" s="15"/>
      <c r="X520" s="7"/>
      <c r="Y520" s="7"/>
      <c r="Z520" s="7"/>
      <c r="AA520" s="7"/>
      <c r="AB520" s="7"/>
      <c r="AC520" s="7"/>
      <c r="AD520" s="1"/>
      <c r="AE520" s="1"/>
    </row>
    <row r="521" spans="1:31" x14ac:dyDescent="0.25">
      <c r="A521" s="12" t="s">
        <v>662</v>
      </c>
      <c r="B521" s="1" t="s">
        <v>663</v>
      </c>
      <c r="C521" s="13">
        <v>44434</v>
      </c>
      <c r="D521" s="1" t="s">
        <v>664</v>
      </c>
      <c r="E521" s="1" t="s">
        <v>665</v>
      </c>
      <c r="F521" s="1"/>
      <c r="G521" s="1" t="s">
        <v>666</v>
      </c>
      <c r="H521" s="12" t="s">
        <v>667</v>
      </c>
      <c r="I521" s="14">
        <v>1</v>
      </c>
      <c r="J521" s="14">
        <v>188.9796</v>
      </c>
      <c r="K521" s="14">
        <f t="shared" si="61"/>
        <v>228.66531599999999</v>
      </c>
      <c r="L521" s="17" t="s">
        <v>4051</v>
      </c>
      <c r="M521" s="17" t="s">
        <v>4051</v>
      </c>
      <c r="N521" s="17" t="s">
        <v>4051</v>
      </c>
      <c r="O521" s="17">
        <f>+K521</f>
        <v>228.66531599999999</v>
      </c>
      <c r="P521" s="14"/>
      <c r="Q521" s="14">
        <v>586.77053477355298</v>
      </c>
      <c r="R521" s="22">
        <f t="shared" si="60"/>
        <v>709.99234707599908</v>
      </c>
      <c r="S521" s="14"/>
      <c r="T521" s="15"/>
      <c r="U521" s="25"/>
      <c r="V521" s="24"/>
      <c r="W521" s="15"/>
      <c r="X521" s="15"/>
      <c r="Y521" s="15"/>
      <c r="Z521" s="15"/>
      <c r="AA521" s="15"/>
      <c r="AB521" s="15"/>
      <c r="AC521" s="15"/>
      <c r="AD521" s="12"/>
      <c r="AE521" s="12"/>
    </row>
    <row r="522" spans="1:31" x14ac:dyDescent="0.25">
      <c r="A522" s="12" t="s">
        <v>1892</v>
      </c>
      <c r="B522" s="1" t="s">
        <v>1893</v>
      </c>
      <c r="C522" s="13">
        <v>44434</v>
      </c>
      <c r="D522" s="1" t="s">
        <v>1894</v>
      </c>
      <c r="E522" s="1" t="s">
        <v>1895</v>
      </c>
      <c r="F522" s="1"/>
      <c r="G522" s="1" t="s">
        <v>1896</v>
      </c>
      <c r="H522" s="12" t="s">
        <v>1897</v>
      </c>
      <c r="I522" s="14">
        <v>1</v>
      </c>
      <c r="J522" s="14">
        <v>328.66980000000001</v>
      </c>
      <c r="K522" s="14">
        <f t="shared" si="61"/>
        <v>397.69045799999998</v>
      </c>
      <c r="L522" s="17" t="s">
        <v>4051</v>
      </c>
      <c r="M522" s="17" t="s">
        <v>4051</v>
      </c>
      <c r="N522" s="17" t="s">
        <v>4051</v>
      </c>
      <c r="O522" s="17">
        <f>+K522</f>
        <v>397.69045799999998</v>
      </c>
      <c r="P522" s="14"/>
      <c r="Q522" s="14">
        <v>577.68319986115705</v>
      </c>
      <c r="R522" s="22">
        <f t="shared" si="60"/>
        <v>698.99667183200006</v>
      </c>
      <c r="S522" s="14"/>
      <c r="T522" s="15"/>
      <c r="U522" s="25"/>
      <c r="V522" s="24"/>
      <c r="W522" s="15"/>
      <c r="X522" s="15"/>
      <c r="Y522" s="15"/>
      <c r="Z522" s="15"/>
      <c r="AA522" s="15"/>
      <c r="AB522" s="15"/>
      <c r="AC522" s="15"/>
      <c r="AD522" s="12"/>
      <c r="AE522" s="12"/>
    </row>
    <row r="523" spans="1:31" x14ac:dyDescent="0.25">
      <c r="A523" s="1" t="s">
        <v>2368</v>
      </c>
      <c r="B523" s="1" t="s">
        <v>2369</v>
      </c>
      <c r="C523" s="2">
        <v>44434</v>
      </c>
      <c r="D523" s="1" t="s">
        <v>2370</v>
      </c>
      <c r="E523" s="1" t="s">
        <v>2371</v>
      </c>
      <c r="F523" s="1"/>
      <c r="G523" s="1" t="s">
        <v>2372</v>
      </c>
      <c r="H523" s="1" t="s">
        <v>2373</v>
      </c>
      <c r="I523" s="3">
        <v>1</v>
      </c>
      <c r="J523" s="3">
        <v>248.99603305785101</v>
      </c>
      <c r="K523" s="14">
        <f t="shared" si="61"/>
        <v>301.28519999999969</v>
      </c>
      <c r="L523" s="17" t="s">
        <v>4051</v>
      </c>
      <c r="M523" s="29">
        <f>+K523*0.85</f>
        <v>256.09241999999972</v>
      </c>
      <c r="N523" s="29">
        <f>+M523*0.95</f>
        <v>243.28779899999972</v>
      </c>
      <c r="O523" s="29">
        <f>+N523-(N523*9.09/100)</f>
        <v>221.17293807089976</v>
      </c>
      <c r="P523" s="3"/>
      <c r="Q523" s="3">
        <v>392.54722603636299</v>
      </c>
      <c r="R523" s="22">
        <f t="shared" si="60"/>
        <v>474.98214350399923</v>
      </c>
      <c r="S523" s="3"/>
      <c r="T523" s="15"/>
      <c r="U523" s="25"/>
      <c r="V523" s="24"/>
      <c r="W523" s="15"/>
      <c r="X523" s="7"/>
      <c r="Y523" s="7"/>
      <c r="Z523" s="7"/>
      <c r="AA523" s="7"/>
      <c r="AB523" s="7"/>
      <c r="AC523" s="7"/>
      <c r="AD523" s="1"/>
      <c r="AE523" s="1"/>
    </row>
    <row r="524" spans="1:31" x14ac:dyDescent="0.25">
      <c r="A524" s="12" t="s">
        <v>2866</v>
      </c>
      <c r="B524" s="1" t="s">
        <v>2867</v>
      </c>
      <c r="C524" s="13">
        <v>44434</v>
      </c>
      <c r="D524" s="1" t="s">
        <v>2868</v>
      </c>
      <c r="E524" s="1" t="s">
        <v>2869</v>
      </c>
      <c r="F524" s="1"/>
      <c r="G524" s="1" t="s">
        <v>2870</v>
      </c>
      <c r="H524" s="12" t="s">
        <v>2871</v>
      </c>
      <c r="I524" s="14">
        <v>1</v>
      </c>
      <c r="J524" s="14">
        <v>95.047499999999999</v>
      </c>
      <c r="K524" s="14">
        <f t="shared" si="61"/>
        <v>115.007475</v>
      </c>
      <c r="L524" s="17" t="s">
        <v>4051</v>
      </c>
      <c r="M524" s="17" t="s">
        <v>4051</v>
      </c>
      <c r="N524" s="17" t="s">
        <v>4051</v>
      </c>
      <c r="O524" s="17">
        <f>+K524</f>
        <v>115.007475</v>
      </c>
      <c r="P524" s="14"/>
      <c r="Q524" s="14">
        <v>214.87655838677699</v>
      </c>
      <c r="R524" s="22">
        <f t="shared" si="60"/>
        <v>260.00063564800013</v>
      </c>
      <c r="S524" s="14"/>
      <c r="T524" s="15"/>
      <c r="U524" s="25"/>
      <c r="V524" s="24"/>
      <c r="W524" s="15"/>
      <c r="X524" s="15"/>
      <c r="Y524" s="15"/>
      <c r="Z524" s="15"/>
      <c r="AA524" s="15"/>
      <c r="AB524" s="15"/>
      <c r="AC524" s="15"/>
      <c r="AD524" s="12"/>
      <c r="AE524" s="12"/>
    </row>
    <row r="525" spans="1:31" x14ac:dyDescent="0.25">
      <c r="A525" s="1" t="s">
        <v>3378</v>
      </c>
      <c r="B525" s="1" t="s">
        <v>3379</v>
      </c>
      <c r="C525" s="2">
        <v>44434</v>
      </c>
      <c r="D525" s="1" t="s">
        <v>3380</v>
      </c>
      <c r="E525" s="1" t="s">
        <v>3381</v>
      </c>
      <c r="F525" s="1">
        <v>3560</v>
      </c>
      <c r="G525" s="1" t="s">
        <v>3382</v>
      </c>
      <c r="H525" s="1" t="s">
        <v>3383</v>
      </c>
      <c r="I525" s="3">
        <v>2</v>
      </c>
      <c r="J525" s="3">
        <v>25.577520661156999</v>
      </c>
      <c r="K525" s="14">
        <f t="shared" si="61"/>
        <v>61.897599999999933</v>
      </c>
      <c r="L525" s="17" t="s">
        <v>4051</v>
      </c>
      <c r="M525" s="29" t="s">
        <v>4051</v>
      </c>
      <c r="N525" s="29">
        <f>+K525*0.95</f>
        <v>58.802719999999937</v>
      </c>
      <c r="O525" s="29">
        <f>+N525-(N525*9.09/100)</f>
        <v>53.457552751999941</v>
      </c>
      <c r="P525" s="3">
        <f>+SUM(O516:O525)</f>
        <v>2379.7247973211001</v>
      </c>
      <c r="Q525" s="3">
        <v>80.988661421487507</v>
      </c>
      <c r="R525" s="22">
        <f t="shared" si="60"/>
        <v>97.996280319999883</v>
      </c>
      <c r="S525" s="3">
        <f>+SUM(R516:R525)</f>
        <v>5343.926268150999</v>
      </c>
      <c r="T525" s="15">
        <v>5343.94</v>
      </c>
      <c r="U525" s="25">
        <f t="shared" ref="U525:U582" si="62">+T525-S525</f>
        <v>1.3731849000578222E-2</v>
      </c>
      <c r="V525" s="24">
        <v>0</v>
      </c>
      <c r="W525" s="15">
        <f>+VLOOKUP(F525,'[1]ventas (6)'!$1:$1048576,38,FALSE)</f>
        <v>16562061503</v>
      </c>
      <c r="X525" s="7"/>
      <c r="Y525" s="7"/>
      <c r="Z525" s="7"/>
      <c r="AA525" s="7"/>
      <c r="AB525" s="7"/>
      <c r="AC525" s="7"/>
      <c r="AD525" s="1"/>
      <c r="AE525" s="1"/>
    </row>
    <row r="526" spans="1:31" x14ac:dyDescent="0.25">
      <c r="A526" s="12" t="s">
        <v>3850</v>
      </c>
      <c r="B526" s="1" t="s">
        <v>3851</v>
      </c>
      <c r="C526" s="13">
        <v>44434</v>
      </c>
      <c r="D526" s="1" t="s">
        <v>3852</v>
      </c>
      <c r="E526" s="1" t="s">
        <v>3853</v>
      </c>
      <c r="F526" s="1"/>
      <c r="G526" s="1" t="s">
        <v>3854</v>
      </c>
      <c r="H526" s="12" t="s">
        <v>3855</v>
      </c>
      <c r="I526" s="14">
        <v>1</v>
      </c>
      <c r="J526" s="14">
        <v>425.48219999999998</v>
      </c>
      <c r="K526" s="14">
        <f t="shared" si="61"/>
        <v>514.83346199999994</v>
      </c>
      <c r="L526" s="17" t="s">
        <v>4051</v>
      </c>
      <c r="M526" s="17" t="s">
        <v>4051</v>
      </c>
      <c r="N526" s="17" t="s">
        <v>4051</v>
      </c>
      <c r="O526" s="17">
        <f>+K526</f>
        <v>514.83346199999994</v>
      </c>
      <c r="P526" s="14"/>
      <c r="Q526" s="14">
        <v>735.53546807190105</v>
      </c>
      <c r="R526" s="22">
        <f t="shared" si="60"/>
        <v>889.99791636700024</v>
      </c>
      <c r="S526" s="14"/>
      <c r="T526" s="15"/>
      <c r="U526" s="25"/>
      <c r="V526" s="24"/>
      <c r="W526" s="15"/>
      <c r="X526" s="15"/>
      <c r="Y526" s="15"/>
      <c r="Z526" s="15"/>
      <c r="AA526" s="15"/>
      <c r="AB526" s="15"/>
      <c r="AC526" s="15"/>
      <c r="AD526" s="12"/>
      <c r="AE526" s="12"/>
    </row>
    <row r="527" spans="1:31" x14ac:dyDescent="0.25">
      <c r="A527" s="12" t="s">
        <v>2154</v>
      </c>
      <c r="B527" s="1" t="s">
        <v>2155</v>
      </c>
      <c r="C527" s="13">
        <v>44434</v>
      </c>
      <c r="D527" s="1" t="s">
        <v>2156</v>
      </c>
      <c r="E527" s="1" t="s">
        <v>2157</v>
      </c>
      <c r="F527" s="1"/>
      <c r="G527" s="1" t="s">
        <v>2158</v>
      </c>
      <c r="H527" s="12" t="s">
        <v>2159</v>
      </c>
      <c r="I527" s="14">
        <v>1</v>
      </c>
      <c r="J527" s="14">
        <v>225.9348</v>
      </c>
      <c r="K527" s="14">
        <f t="shared" si="61"/>
        <v>273.38110799999998</v>
      </c>
      <c r="L527" s="17" t="s">
        <v>4051</v>
      </c>
      <c r="M527" s="17" t="s">
        <v>4051</v>
      </c>
      <c r="N527" s="17" t="s">
        <v>4051</v>
      </c>
      <c r="O527" s="17">
        <f>+K527</f>
        <v>273.38110799999998</v>
      </c>
      <c r="P527" s="14"/>
      <c r="Q527" s="14">
        <v>380.16018905619899</v>
      </c>
      <c r="R527" s="22">
        <f t="shared" si="60"/>
        <v>459.99382875800075</v>
      </c>
      <c r="S527" s="14"/>
      <c r="T527" s="15"/>
      <c r="U527" s="25"/>
      <c r="V527" s="24"/>
      <c r="W527" s="15"/>
      <c r="X527" s="15"/>
      <c r="Y527" s="15"/>
      <c r="Z527" s="15"/>
      <c r="AA527" s="15"/>
      <c r="AB527" s="15"/>
      <c r="AC527" s="15"/>
      <c r="AD527" s="12"/>
      <c r="AE527" s="12"/>
    </row>
    <row r="528" spans="1:31" x14ac:dyDescent="0.25">
      <c r="A528" s="1" t="s">
        <v>3584</v>
      </c>
      <c r="B528" s="1" t="s">
        <v>3585</v>
      </c>
      <c r="C528" s="2">
        <v>44434</v>
      </c>
      <c r="D528" s="1" t="s">
        <v>3586</v>
      </c>
      <c r="E528" s="1" t="s">
        <v>3587</v>
      </c>
      <c r="F528" s="1">
        <v>3557</v>
      </c>
      <c r="G528" s="1" t="s">
        <v>3588</v>
      </c>
      <c r="H528" s="1" t="s">
        <v>3589</v>
      </c>
      <c r="I528" s="3">
        <v>1</v>
      </c>
      <c r="J528" s="3">
        <v>273.98694214876002</v>
      </c>
      <c r="K528" s="14">
        <f t="shared" si="61"/>
        <v>331.52419999999961</v>
      </c>
      <c r="L528" s="17" t="s">
        <v>4051</v>
      </c>
      <c r="M528" s="29" t="s">
        <v>4051</v>
      </c>
      <c r="N528" s="29">
        <f>+K528*0.95</f>
        <v>314.94798999999961</v>
      </c>
      <c r="O528" s="29">
        <f>+N528-(N528*9.09/100)</f>
        <v>286.31921770899964</v>
      </c>
      <c r="P528" s="3">
        <f>+O528+O527+O526</f>
        <v>1074.5337877089996</v>
      </c>
      <c r="Q528" s="3">
        <v>454.55255663305701</v>
      </c>
      <c r="R528" s="22">
        <f t="shared" si="60"/>
        <v>550.008593525999</v>
      </c>
      <c r="S528" s="3">
        <f>+R528+R527+R526</f>
        <v>1900.000338651</v>
      </c>
      <c r="T528" s="15">
        <v>1899.99</v>
      </c>
      <c r="U528" s="25">
        <f t="shared" si="62"/>
        <v>-1.0338650999983656E-2</v>
      </c>
      <c r="V528" s="24">
        <v>0</v>
      </c>
      <c r="W528" s="15">
        <f>+VLOOKUP(F528,'[1]ventas (6)'!$1:$1048576,38,FALSE)</f>
        <v>16556531954</v>
      </c>
      <c r="X528" s="7"/>
      <c r="Y528" s="7"/>
      <c r="Z528" s="7"/>
      <c r="AA528" s="7"/>
      <c r="AB528" s="7"/>
      <c r="AC528" s="7"/>
      <c r="AD528" s="1"/>
      <c r="AE528" s="1"/>
    </row>
    <row r="529" spans="1:31" x14ac:dyDescent="0.25">
      <c r="A529" s="12" t="s">
        <v>1244</v>
      </c>
      <c r="B529" s="1" t="s">
        <v>1245</v>
      </c>
      <c r="C529" s="13">
        <v>44434</v>
      </c>
      <c r="D529" s="1" t="s">
        <v>1246</v>
      </c>
      <c r="E529" s="1" t="s">
        <v>1247</v>
      </c>
      <c r="F529" s="1"/>
      <c r="G529" s="1" t="s">
        <v>1248</v>
      </c>
      <c r="H529" s="12" t="s">
        <v>1249</v>
      </c>
      <c r="I529" s="14">
        <v>2</v>
      </c>
      <c r="J529" s="14">
        <v>516.68579999999997</v>
      </c>
      <c r="K529" s="14">
        <f t="shared" si="61"/>
        <v>1250.3796359999999</v>
      </c>
      <c r="L529" s="17">
        <f>+K529*0.5</f>
        <v>625.18981799999995</v>
      </c>
      <c r="M529" s="29" t="s">
        <v>4051</v>
      </c>
      <c r="N529" s="29">
        <f>+L529*0.95</f>
        <v>593.93032709999989</v>
      </c>
      <c r="O529" s="29">
        <f>+N529-(N529*9.09/100)</f>
        <v>539.94206036660989</v>
      </c>
      <c r="P529" s="14"/>
      <c r="Q529" s="14">
        <v>957.00541120661205</v>
      </c>
      <c r="R529" s="22">
        <f t="shared" si="60"/>
        <v>1157.9765475600007</v>
      </c>
      <c r="S529" s="14"/>
      <c r="T529" s="15"/>
      <c r="U529" s="25"/>
      <c r="V529" s="24"/>
      <c r="W529" s="15"/>
      <c r="X529" s="15"/>
      <c r="Y529" s="15"/>
      <c r="Z529" s="15"/>
      <c r="AA529" s="15"/>
      <c r="AB529" s="15"/>
      <c r="AC529" s="15"/>
      <c r="AD529" s="12"/>
      <c r="AE529" s="12"/>
    </row>
    <row r="530" spans="1:31" s="16" customFormat="1" x14ac:dyDescent="0.25">
      <c r="A530" s="1" t="s">
        <v>2326</v>
      </c>
      <c r="B530" s="1" t="s">
        <v>2327</v>
      </c>
      <c r="C530" s="2">
        <v>44434</v>
      </c>
      <c r="D530" s="1" t="s">
        <v>2328</v>
      </c>
      <c r="E530" s="1" t="s">
        <v>2329</v>
      </c>
      <c r="F530" s="1"/>
      <c r="G530" s="1" t="s">
        <v>2330</v>
      </c>
      <c r="H530" s="1" t="s">
        <v>2331</v>
      </c>
      <c r="I530" s="3">
        <v>1</v>
      </c>
      <c r="J530" s="3">
        <v>174.41</v>
      </c>
      <c r="K530" s="14">
        <f t="shared" si="61"/>
        <v>211.03609999999998</v>
      </c>
      <c r="L530" s="17" t="s">
        <v>4051</v>
      </c>
      <c r="M530" s="29" t="s">
        <v>4051</v>
      </c>
      <c r="N530" s="29">
        <f>+K530*0.95</f>
        <v>200.48429499999997</v>
      </c>
      <c r="O530" s="29">
        <f>+N530-(N530*9.09/100)</f>
        <v>182.26027258449997</v>
      </c>
      <c r="P530" s="3"/>
      <c r="Q530" s="3">
        <v>322.30793590000002</v>
      </c>
      <c r="R530" s="22">
        <f t="shared" si="60"/>
        <v>389.992602439</v>
      </c>
      <c r="S530" s="3"/>
      <c r="T530" s="15"/>
      <c r="U530" s="25"/>
      <c r="V530" s="24"/>
      <c r="W530" s="15"/>
      <c r="X530" s="7"/>
      <c r="Y530" s="7"/>
      <c r="Z530" s="7"/>
      <c r="AA530" s="7"/>
      <c r="AB530" s="7"/>
      <c r="AC530" s="7"/>
      <c r="AD530" s="1"/>
      <c r="AE530" s="1"/>
    </row>
    <row r="531" spans="1:31" x14ac:dyDescent="0.25">
      <c r="A531" s="1" t="s">
        <v>2602</v>
      </c>
      <c r="B531" s="1" t="s">
        <v>2603</v>
      </c>
      <c r="C531" s="2">
        <v>44434</v>
      </c>
      <c r="D531" s="1" t="s">
        <v>2604</v>
      </c>
      <c r="E531" s="1" t="s">
        <v>2605</v>
      </c>
      <c r="F531" s="1"/>
      <c r="G531" s="1" t="s">
        <v>2606</v>
      </c>
      <c r="H531" s="1" t="s">
        <v>2607</v>
      </c>
      <c r="I531" s="3">
        <v>1</v>
      </c>
      <c r="J531" s="3">
        <v>128.035123966942</v>
      </c>
      <c r="K531" s="14">
        <f t="shared" si="61"/>
        <v>154.92249999999981</v>
      </c>
      <c r="L531" s="17" t="s">
        <v>4051</v>
      </c>
      <c r="M531" s="29">
        <f>+K531*0.85</f>
        <v>131.68412499999985</v>
      </c>
      <c r="N531" s="29">
        <f>+M531*0.95</f>
        <v>125.09991874999986</v>
      </c>
      <c r="O531" s="29">
        <f>+N531-(N531*9.09/100)</f>
        <v>113.72833613562487</v>
      </c>
      <c r="P531" s="3"/>
      <c r="Q531" s="3">
        <v>239.67278960743801</v>
      </c>
      <c r="R531" s="22">
        <f t="shared" si="60"/>
        <v>290.004075425</v>
      </c>
      <c r="S531" s="3"/>
      <c r="T531" s="15"/>
      <c r="U531" s="25"/>
      <c r="V531" s="24"/>
      <c r="W531" s="15"/>
      <c r="X531" s="7"/>
      <c r="Y531" s="7"/>
      <c r="Z531" s="7"/>
      <c r="AA531" s="7"/>
      <c r="AB531" s="7"/>
      <c r="AC531" s="7"/>
      <c r="AD531" s="1"/>
      <c r="AE531" s="1"/>
    </row>
    <row r="532" spans="1:31" x14ac:dyDescent="0.25">
      <c r="A532" s="12" t="s">
        <v>2860</v>
      </c>
      <c r="B532" s="1" t="s">
        <v>2861</v>
      </c>
      <c r="C532" s="13">
        <v>44434</v>
      </c>
      <c r="D532" s="1" t="s">
        <v>2862</v>
      </c>
      <c r="E532" s="1" t="s">
        <v>2863</v>
      </c>
      <c r="F532" s="1">
        <v>3514</v>
      </c>
      <c r="G532" s="1" t="s">
        <v>2864</v>
      </c>
      <c r="H532" s="12" t="s">
        <v>2865</v>
      </c>
      <c r="I532" s="14">
        <v>1</v>
      </c>
      <c r="J532" s="14">
        <v>95.047499999999999</v>
      </c>
      <c r="K532" s="14">
        <f t="shared" si="61"/>
        <v>115.007475</v>
      </c>
      <c r="L532" s="17" t="s">
        <v>4051</v>
      </c>
      <c r="M532" s="17" t="s">
        <v>4051</v>
      </c>
      <c r="N532" s="17" t="s">
        <v>4051</v>
      </c>
      <c r="O532" s="17">
        <f>+K532</f>
        <v>115.007475</v>
      </c>
      <c r="P532" s="14">
        <f>+O532+O531+O530+O529</f>
        <v>950.93814408673472</v>
      </c>
      <c r="Q532" s="14">
        <v>214.87655838677699</v>
      </c>
      <c r="R532" s="22">
        <f t="shared" si="60"/>
        <v>260.00063564800013</v>
      </c>
      <c r="S532" s="14">
        <f>+R532+R531+R530+R529</f>
        <v>2097.9738610720005</v>
      </c>
      <c r="T532" s="15">
        <v>2097.98</v>
      </c>
      <c r="U532" s="25">
        <f t="shared" si="62"/>
        <v>6.1389279994727985E-3</v>
      </c>
      <c r="V532" s="24">
        <v>0</v>
      </c>
      <c r="W532" s="15">
        <f>+VLOOKUP(F532,'[1]ventas (6)'!$1:$1048576,38,FALSE)</f>
        <v>3098578142</v>
      </c>
      <c r="X532" s="15"/>
      <c r="Y532" s="15"/>
      <c r="Z532" s="15"/>
      <c r="AA532" s="15"/>
      <c r="AB532" s="15"/>
      <c r="AC532" s="15"/>
      <c r="AD532" s="12"/>
      <c r="AE532" s="12"/>
    </row>
    <row r="533" spans="1:31" x14ac:dyDescent="0.25">
      <c r="A533" s="12" t="s">
        <v>1394</v>
      </c>
      <c r="B533" s="1" t="s">
        <v>1395</v>
      </c>
      <c r="C533" s="13">
        <v>44434</v>
      </c>
      <c r="D533" s="1" t="s">
        <v>1396</v>
      </c>
      <c r="E533" s="1" t="s">
        <v>1397</v>
      </c>
      <c r="F533" s="1">
        <v>3516</v>
      </c>
      <c r="G533" s="1" t="s">
        <v>1398</v>
      </c>
      <c r="H533" s="12" t="s">
        <v>1399</v>
      </c>
      <c r="I533" s="14">
        <v>5</v>
      </c>
      <c r="J533" s="14">
        <v>479.45650000000001</v>
      </c>
      <c r="K533" s="14">
        <f t="shared" si="61"/>
        <v>2900.7118250000003</v>
      </c>
      <c r="L533" s="17">
        <f>+K533*0.5</f>
        <v>1450.3559125000002</v>
      </c>
      <c r="M533" s="29" t="s">
        <v>4051</v>
      </c>
      <c r="N533" s="29">
        <f>+L533*0.95</f>
        <v>1377.8381168750002</v>
      </c>
      <c r="O533" s="29">
        <f>+N533-(N533*9.09/100)</f>
        <v>1252.5926320510628</v>
      </c>
      <c r="P533" s="14">
        <f>+O533</f>
        <v>1252.5926320510628</v>
      </c>
      <c r="Q533" s="14">
        <v>2218.9727615206598</v>
      </c>
      <c r="R533" s="22">
        <f t="shared" si="60"/>
        <v>2684.9570414399982</v>
      </c>
      <c r="S533" s="14">
        <f>+R533</f>
        <v>2684.9570414399982</v>
      </c>
      <c r="T533" s="15">
        <v>2684.95</v>
      </c>
      <c r="U533" s="25">
        <f t="shared" si="62"/>
        <v>-7.0414399983746989E-3</v>
      </c>
      <c r="V533" s="24">
        <v>0</v>
      </c>
      <c r="W533" s="15">
        <f>+VLOOKUP(F533,'[1]ventas (6)'!$1:$1048576,38,FALSE)</f>
        <v>16375853369</v>
      </c>
      <c r="X533" s="15"/>
      <c r="Y533" s="15"/>
      <c r="Z533" s="15"/>
      <c r="AA533" s="15"/>
      <c r="AB533" s="15"/>
      <c r="AC533" s="15"/>
      <c r="AD533" s="12"/>
      <c r="AE533" s="12"/>
    </row>
    <row r="534" spans="1:31" x14ac:dyDescent="0.25">
      <c r="A534" s="12" t="s">
        <v>3122</v>
      </c>
      <c r="B534" s="1" t="s">
        <v>3123</v>
      </c>
      <c r="C534" s="13">
        <v>44434</v>
      </c>
      <c r="D534" s="1" t="s">
        <v>3124</v>
      </c>
      <c r="E534" s="1" t="s">
        <v>3125</v>
      </c>
      <c r="F534" s="1"/>
      <c r="G534" s="1" t="s">
        <v>3126</v>
      </c>
      <c r="H534" s="12" t="s">
        <v>3127</v>
      </c>
      <c r="I534" s="14">
        <v>1</v>
      </c>
      <c r="J534" s="14">
        <v>289.27499999999998</v>
      </c>
      <c r="K534" s="14">
        <f t="shared" si="61"/>
        <v>350.02274999999997</v>
      </c>
      <c r="L534" s="17" t="s">
        <v>4051</v>
      </c>
      <c r="M534" s="17" t="s">
        <v>4051</v>
      </c>
      <c r="N534" s="17" t="s">
        <v>4051</v>
      </c>
      <c r="O534" s="17">
        <f>+K534</f>
        <v>350.02274999999997</v>
      </c>
      <c r="P534" s="14"/>
      <c r="Q534" s="14">
        <v>495.85784849999999</v>
      </c>
      <c r="R534" s="22">
        <f t="shared" si="60"/>
        <v>599.98799668499998</v>
      </c>
      <c r="S534" s="14"/>
      <c r="T534" s="15"/>
      <c r="U534" s="25"/>
      <c r="V534" s="24"/>
      <c r="W534" s="15"/>
      <c r="X534" s="15"/>
      <c r="Y534" s="15"/>
      <c r="Z534" s="15"/>
      <c r="AA534" s="15"/>
      <c r="AB534" s="15"/>
      <c r="AC534" s="15"/>
      <c r="AD534" s="12"/>
      <c r="AE534" s="12"/>
    </row>
    <row r="535" spans="1:31" s="16" customFormat="1" x14ac:dyDescent="0.25">
      <c r="A535" s="12" t="s">
        <v>1488</v>
      </c>
      <c r="B535" s="1" t="s">
        <v>1489</v>
      </c>
      <c r="C535" s="13">
        <v>44434</v>
      </c>
      <c r="D535" s="1" t="s">
        <v>1490</v>
      </c>
      <c r="E535" s="1" t="s">
        <v>1491</v>
      </c>
      <c r="F535" s="1"/>
      <c r="G535" s="1" t="s">
        <v>1492</v>
      </c>
      <c r="H535" s="12" t="s">
        <v>1493</v>
      </c>
      <c r="I535" s="14">
        <v>5</v>
      </c>
      <c r="J535" s="14">
        <v>468.41899999999998</v>
      </c>
      <c r="K535" s="14">
        <f t="shared" si="61"/>
        <v>2833.9349499999998</v>
      </c>
      <c r="L535" s="17">
        <f>+K535*0.5</f>
        <v>1416.9674749999999</v>
      </c>
      <c r="M535" s="29" t="s">
        <v>4051</v>
      </c>
      <c r="N535" s="29">
        <f>+L535*0.95</f>
        <v>1346.1191012499999</v>
      </c>
      <c r="O535" s="29">
        <f>+N535-(N535*9.09/100)</f>
        <v>1223.7568749463749</v>
      </c>
      <c r="P535" s="14"/>
      <c r="Q535" s="14">
        <v>2169.3655320247899</v>
      </c>
      <c r="R535" s="22">
        <f t="shared" si="60"/>
        <v>2624.9322937499956</v>
      </c>
      <c r="S535" s="14"/>
      <c r="T535" s="15"/>
      <c r="U535" s="25"/>
      <c r="V535" s="24"/>
      <c r="W535" s="15"/>
      <c r="X535" s="15"/>
      <c r="Y535" s="15"/>
      <c r="Z535" s="15"/>
      <c r="AA535" s="15"/>
      <c r="AB535" s="15"/>
      <c r="AC535" s="15"/>
      <c r="AD535" s="12"/>
      <c r="AE535" s="12"/>
    </row>
    <row r="536" spans="1:31" x14ac:dyDescent="0.25">
      <c r="A536" s="12" t="s">
        <v>942</v>
      </c>
      <c r="B536" s="1" t="s">
        <v>943</v>
      </c>
      <c r="C536" s="13">
        <v>44434</v>
      </c>
      <c r="D536" s="1" t="s">
        <v>944</v>
      </c>
      <c r="E536" s="1" t="s">
        <v>945</v>
      </c>
      <c r="F536" s="1"/>
      <c r="G536" s="1" t="s">
        <v>946</v>
      </c>
      <c r="H536" s="12" t="s">
        <v>947</v>
      </c>
      <c r="I536" s="14">
        <v>1</v>
      </c>
      <c r="J536" s="14">
        <v>314.07</v>
      </c>
      <c r="K536" s="14">
        <f t="shared" si="61"/>
        <v>380.0247</v>
      </c>
      <c r="L536" s="17" t="s">
        <v>4051</v>
      </c>
      <c r="M536" s="17" t="s">
        <v>4051</v>
      </c>
      <c r="N536" s="17" t="s">
        <v>4051</v>
      </c>
      <c r="O536" s="17">
        <f>+K536</f>
        <v>380.0247</v>
      </c>
      <c r="P536" s="14"/>
      <c r="Q536" s="14">
        <v>628.08974782644702</v>
      </c>
      <c r="R536" s="22">
        <f t="shared" si="60"/>
        <v>759.98859487000084</v>
      </c>
      <c r="S536" s="14"/>
      <c r="T536" s="15"/>
      <c r="U536" s="25"/>
      <c r="V536" s="24"/>
      <c r="W536" s="15"/>
      <c r="X536" s="15"/>
      <c r="Y536" s="15"/>
      <c r="Z536" s="15"/>
      <c r="AA536" s="15"/>
      <c r="AB536" s="15"/>
      <c r="AC536" s="15"/>
      <c r="AD536" s="12"/>
      <c r="AE536" s="12"/>
    </row>
    <row r="537" spans="1:31" x14ac:dyDescent="0.25">
      <c r="A537" s="1" t="s">
        <v>2278</v>
      </c>
      <c r="B537" s="1" t="s">
        <v>2279</v>
      </c>
      <c r="C537" s="2">
        <v>44434</v>
      </c>
      <c r="D537" s="1" t="s">
        <v>2280</v>
      </c>
      <c r="E537" s="1" t="s">
        <v>2281</v>
      </c>
      <c r="F537" s="1"/>
      <c r="G537" s="1" t="s">
        <v>2282</v>
      </c>
      <c r="H537" s="1" t="s">
        <v>2283</v>
      </c>
      <c r="I537" s="3">
        <v>1</v>
      </c>
      <c r="J537" s="3">
        <v>275.21330578512402</v>
      </c>
      <c r="K537" s="14">
        <f t="shared" si="61"/>
        <v>333.00810000000007</v>
      </c>
      <c r="L537" s="17" t="s">
        <v>4051</v>
      </c>
      <c r="M537" s="29">
        <f>+K537*0.85</f>
        <v>283.05688500000008</v>
      </c>
      <c r="N537" s="29">
        <f>+M537*0.95</f>
        <v>268.90404075000004</v>
      </c>
      <c r="O537" s="29">
        <f>+N537-(N537*9.09/100)</f>
        <v>244.46066344582505</v>
      </c>
      <c r="P537" s="3"/>
      <c r="Q537" s="3">
        <v>509.086820908265</v>
      </c>
      <c r="R537" s="22">
        <f t="shared" si="60"/>
        <v>615.99505329900057</v>
      </c>
      <c r="S537" s="3"/>
      <c r="T537" s="15"/>
      <c r="U537" s="25"/>
      <c r="V537" s="24"/>
      <c r="W537" s="15"/>
      <c r="X537" s="7"/>
      <c r="Y537" s="7"/>
      <c r="Z537" s="7"/>
      <c r="AA537" s="7"/>
      <c r="AB537" s="7"/>
      <c r="AC537" s="7"/>
      <c r="AD537" s="1"/>
      <c r="AE537" s="1"/>
    </row>
    <row r="538" spans="1:31" s="16" customFormat="1" x14ac:dyDescent="0.25">
      <c r="A538" s="1" t="s">
        <v>3654</v>
      </c>
      <c r="B538" s="1" t="s">
        <v>3655</v>
      </c>
      <c r="C538" s="2">
        <v>44434</v>
      </c>
      <c r="D538" s="1" t="s">
        <v>3656</v>
      </c>
      <c r="E538" s="1" t="s">
        <v>3657</v>
      </c>
      <c r="F538" s="1"/>
      <c r="G538" s="1" t="s">
        <v>3658</v>
      </c>
      <c r="H538" s="1" t="s">
        <v>3659</v>
      </c>
      <c r="I538" s="3">
        <v>1</v>
      </c>
      <c r="J538" s="3">
        <v>139.5</v>
      </c>
      <c r="K538" s="14">
        <f t="shared" si="61"/>
        <v>168.79499999999999</v>
      </c>
      <c r="L538" s="17" t="s">
        <v>4051</v>
      </c>
      <c r="M538" s="29" t="s">
        <v>4051</v>
      </c>
      <c r="N538" s="29">
        <f>+K538*0.95</f>
        <v>160.35524999999998</v>
      </c>
      <c r="O538" s="29">
        <f>+N538-(N538*9.09/100)</f>
        <v>145.77895777499998</v>
      </c>
      <c r="P538" s="3"/>
      <c r="Q538" s="3">
        <v>264.44736</v>
      </c>
      <c r="R538" s="22">
        <f t="shared" si="60"/>
        <v>319.98130559999998</v>
      </c>
      <c r="S538" s="3"/>
      <c r="T538" s="15"/>
      <c r="U538" s="25"/>
      <c r="V538" s="24"/>
      <c r="W538" s="15"/>
      <c r="X538" s="7"/>
      <c r="Y538" s="7"/>
      <c r="Z538" s="7"/>
      <c r="AA538" s="7"/>
      <c r="AB538" s="7"/>
      <c r="AC538" s="7"/>
      <c r="AD538" s="1"/>
      <c r="AE538" s="1"/>
    </row>
    <row r="539" spans="1:31" s="16" customFormat="1" x14ac:dyDescent="0.25">
      <c r="A539" s="1" t="s">
        <v>3668</v>
      </c>
      <c r="B539" s="1" t="s">
        <v>3669</v>
      </c>
      <c r="C539" s="2">
        <v>44434</v>
      </c>
      <c r="D539" s="1" t="s">
        <v>3670</v>
      </c>
      <c r="E539" s="1" t="s">
        <v>3671</v>
      </c>
      <c r="F539" s="1"/>
      <c r="G539" s="1" t="s">
        <v>3672</v>
      </c>
      <c r="H539" s="1" t="s">
        <v>3673</v>
      </c>
      <c r="I539" s="3">
        <v>1</v>
      </c>
      <c r="J539" s="3">
        <v>211.50206611570201</v>
      </c>
      <c r="K539" s="14">
        <f t="shared" si="61"/>
        <v>255.91749999999942</v>
      </c>
      <c r="L539" s="17" t="s">
        <v>4051</v>
      </c>
      <c r="M539" s="29" t="s">
        <v>4051</v>
      </c>
      <c r="N539" s="29">
        <f>+K539*0.95</f>
        <v>243.12162499999943</v>
      </c>
      <c r="O539" s="29">
        <f>+N539-(N539*9.09/100)</f>
        <v>221.02186928749947</v>
      </c>
      <c r="P539" s="3"/>
      <c r="Q539" s="3">
        <v>390.89600357437899</v>
      </c>
      <c r="R539" s="22">
        <f t="shared" si="60"/>
        <v>472.98416432499857</v>
      </c>
      <c r="S539" s="3"/>
      <c r="T539" s="15"/>
      <c r="U539" s="25"/>
      <c r="V539" s="24"/>
      <c r="W539" s="15"/>
      <c r="X539" s="7"/>
      <c r="Y539" s="7"/>
      <c r="Z539" s="7"/>
      <c r="AA539" s="7"/>
      <c r="AB539" s="7"/>
      <c r="AC539" s="7"/>
      <c r="AD539" s="1"/>
      <c r="AE539" s="1"/>
    </row>
    <row r="540" spans="1:31" x14ac:dyDescent="0.25">
      <c r="A540" s="12" t="s">
        <v>3990</v>
      </c>
      <c r="B540" s="12" t="s">
        <v>3991</v>
      </c>
      <c r="C540" s="13">
        <v>44434</v>
      </c>
      <c r="D540" s="12" t="s">
        <v>3992</v>
      </c>
      <c r="E540" s="12" t="s">
        <v>3993</v>
      </c>
      <c r="F540" s="12">
        <v>3559</v>
      </c>
      <c r="G540" s="12" t="s">
        <v>3994</v>
      </c>
      <c r="H540" s="12" t="s">
        <v>3995</v>
      </c>
      <c r="I540" s="14">
        <v>1</v>
      </c>
      <c r="J540" s="14">
        <v>244.51041322314001</v>
      </c>
      <c r="K540" s="14">
        <f t="shared" si="61"/>
        <v>295.85759999999942</v>
      </c>
      <c r="L540" s="17" t="s">
        <v>4051</v>
      </c>
      <c r="M540" s="29">
        <f>+K540*0.85</f>
        <v>251.47895999999949</v>
      </c>
      <c r="N540" s="29">
        <f>+M540*0.95</f>
        <v>238.90501199999952</v>
      </c>
      <c r="O540" s="29">
        <f>+N540-(N540*9.09/100)</f>
        <v>217.18854640919955</v>
      </c>
      <c r="P540" s="14">
        <f>+SUM(O534:O540)</f>
        <v>2782.2543618638992</v>
      </c>
      <c r="Q540" s="14">
        <v>324.78782401487598</v>
      </c>
      <c r="R540" s="22">
        <f t="shared" si="60"/>
        <v>392.9932670579999</v>
      </c>
      <c r="S540" s="14">
        <f>+SUM(R534:R540)</f>
        <v>5786.8626755869955</v>
      </c>
      <c r="T540" s="15">
        <v>5786.91</v>
      </c>
      <c r="U540" s="25">
        <f t="shared" si="62"/>
        <v>4.7324413004389498E-2</v>
      </c>
      <c r="V540" s="24">
        <v>0</v>
      </c>
      <c r="W540" s="15">
        <f>+VLOOKUP(F540,'[1]ventas (6)'!$1:$1048576,38,FALSE)</f>
        <v>16560923051</v>
      </c>
      <c r="X540" s="15"/>
      <c r="Y540" s="15"/>
      <c r="Z540" s="15"/>
      <c r="AA540" s="15"/>
      <c r="AB540" s="15"/>
      <c r="AC540" s="15"/>
      <c r="AD540" s="12"/>
      <c r="AE540" s="12"/>
    </row>
    <row r="541" spans="1:31" x14ac:dyDescent="0.25">
      <c r="A541" s="12" t="s">
        <v>3256</v>
      </c>
      <c r="B541" s="12" t="s">
        <v>3257</v>
      </c>
      <c r="C541" s="13">
        <v>44434</v>
      </c>
      <c r="D541" s="12" t="s">
        <v>3258</v>
      </c>
      <c r="E541" s="12" t="s">
        <v>3259</v>
      </c>
      <c r="F541" s="12">
        <v>3566</v>
      </c>
      <c r="G541" s="12" t="s">
        <v>3260</v>
      </c>
      <c r="H541" s="12" t="s">
        <v>3261</v>
      </c>
      <c r="I541" s="14">
        <v>1</v>
      </c>
      <c r="J541" s="14">
        <v>661.15700000000004</v>
      </c>
      <c r="K541" s="14">
        <f t="shared" si="61"/>
        <v>799.99997000000008</v>
      </c>
      <c r="L541" s="17" t="s">
        <v>4051</v>
      </c>
      <c r="M541" s="17" t="s">
        <v>4051</v>
      </c>
      <c r="N541" s="17" t="s">
        <v>4051</v>
      </c>
      <c r="O541" s="17">
        <f>+K541</f>
        <v>799.99997000000008</v>
      </c>
      <c r="P541" s="14">
        <f>+O541</f>
        <v>799.99997000000008</v>
      </c>
      <c r="Q541" s="14">
        <v>2314.0464627000001</v>
      </c>
      <c r="R541" s="22">
        <f t="shared" si="60"/>
        <v>2799.996219867</v>
      </c>
      <c r="S541" s="14">
        <f>+R541</f>
        <v>2799.996219867</v>
      </c>
      <c r="T541" s="15">
        <v>2800</v>
      </c>
      <c r="U541" s="25">
        <f t="shared" si="62"/>
        <v>3.7801329999638256E-3</v>
      </c>
      <c r="V541" s="24">
        <v>0</v>
      </c>
      <c r="W541" s="15">
        <f>+VLOOKUP(F541,'[1]ventas (6)'!$1:$1048576,38,FALSE)</f>
        <v>3158391524</v>
      </c>
      <c r="X541" s="15"/>
      <c r="Y541" s="15"/>
      <c r="Z541" s="15"/>
      <c r="AA541" s="15"/>
      <c r="AB541" s="15"/>
      <c r="AC541" s="15"/>
      <c r="AD541" s="12"/>
      <c r="AE541" s="12"/>
    </row>
    <row r="542" spans="1:31" x14ac:dyDescent="0.25">
      <c r="A542" s="12" t="s">
        <v>500</v>
      </c>
      <c r="B542" s="1" t="s">
        <v>501</v>
      </c>
      <c r="C542" s="13">
        <v>44435</v>
      </c>
      <c r="D542" s="1" t="s">
        <v>502</v>
      </c>
      <c r="E542" s="1" t="s">
        <v>503</v>
      </c>
      <c r="F542" s="1">
        <v>3564</v>
      </c>
      <c r="G542" s="1" t="s">
        <v>504</v>
      </c>
      <c r="H542" s="12" t="s">
        <v>505</v>
      </c>
      <c r="I542" s="14">
        <v>1</v>
      </c>
      <c r="J542" s="14">
        <v>677.73</v>
      </c>
      <c r="K542" s="14">
        <f t="shared" si="61"/>
        <v>820.05330000000004</v>
      </c>
      <c r="L542" s="17" t="s">
        <v>4051</v>
      </c>
      <c r="M542" s="17" t="s">
        <v>4051</v>
      </c>
      <c r="N542" s="17" t="s">
        <v>4051</v>
      </c>
      <c r="O542" s="17">
        <f>+K542</f>
        <v>820.05330000000004</v>
      </c>
      <c r="P542" s="14">
        <f>+O542</f>
        <v>820.05330000000004</v>
      </c>
      <c r="Q542" s="14">
        <v>1256.19859405289</v>
      </c>
      <c r="R542" s="22">
        <f t="shared" si="60"/>
        <v>1520.0002988039969</v>
      </c>
      <c r="S542" s="14">
        <f>+R542</f>
        <v>1520.0002988039969</v>
      </c>
      <c r="T542" s="15">
        <v>1519.99</v>
      </c>
      <c r="U542" s="25">
        <f t="shared" si="62"/>
        <v>-1.0298803996874994E-2</v>
      </c>
      <c r="V542" s="24">
        <v>0</v>
      </c>
      <c r="W542" s="15">
        <f>+VLOOKUP(F542,'[1]ventas (6)'!$1:$1048576,38,FALSE)</f>
        <v>16586679074</v>
      </c>
      <c r="X542" s="15"/>
      <c r="Y542" s="15"/>
      <c r="Z542" s="15"/>
      <c r="AA542" s="15"/>
      <c r="AB542" s="15"/>
      <c r="AC542" s="15"/>
      <c r="AD542" s="12"/>
      <c r="AE542" s="12"/>
    </row>
    <row r="543" spans="1:31" x14ac:dyDescent="0.25">
      <c r="A543" s="12" t="s">
        <v>566</v>
      </c>
      <c r="B543" s="1" t="s">
        <v>567</v>
      </c>
      <c r="C543" s="13">
        <v>44435</v>
      </c>
      <c r="D543" s="1" t="s">
        <v>568</v>
      </c>
      <c r="E543" s="1" t="s">
        <v>569</v>
      </c>
      <c r="F543" s="1"/>
      <c r="G543" s="1" t="s">
        <v>570</v>
      </c>
      <c r="H543" s="12" t="s">
        <v>571</v>
      </c>
      <c r="I543" s="14">
        <v>1</v>
      </c>
      <c r="J543" s="14">
        <v>785.17499999999995</v>
      </c>
      <c r="K543" s="14">
        <f t="shared" si="61"/>
        <v>950.06174999999996</v>
      </c>
      <c r="L543" s="17" t="s">
        <v>4051</v>
      </c>
      <c r="M543" s="17" t="s">
        <v>4051</v>
      </c>
      <c r="N543" s="17" t="s">
        <v>4051</v>
      </c>
      <c r="O543" s="17">
        <f>+K543</f>
        <v>950.06174999999996</v>
      </c>
      <c r="P543" s="14"/>
      <c r="Q543" s="14">
        <v>1454.5512319214899</v>
      </c>
      <c r="R543" s="22">
        <f t="shared" si="60"/>
        <v>1760.0069906250028</v>
      </c>
      <c r="S543" s="14"/>
      <c r="T543" s="15"/>
      <c r="U543" s="25"/>
      <c r="V543" s="24"/>
      <c r="W543" s="15"/>
      <c r="X543" s="15"/>
      <c r="Y543" s="15"/>
      <c r="Z543" s="15"/>
      <c r="AA543" s="15"/>
      <c r="AB543" s="15"/>
      <c r="AC543" s="15"/>
      <c r="AD543" s="12" t="s">
        <v>572</v>
      </c>
      <c r="AE543" s="12" t="s">
        <v>573</v>
      </c>
    </row>
    <row r="544" spans="1:31" x14ac:dyDescent="0.25">
      <c r="A544" s="1" t="s">
        <v>412</v>
      </c>
      <c r="B544" s="1" t="s">
        <v>413</v>
      </c>
      <c r="C544" s="2">
        <v>44435</v>
      </c>
      <c r="D544" s="1" t="s">
        <v>414</v>
      </c>
      <c r="E544" s="1" t="s">
        <v>415</v>
      </c>
      <c r="F544" s="1"/>
      <c r="G544" s="1" t="s">
        <v>416</v>
      </c>
      <c r="H544" s="1" t="s">
        <v>417</v>
      </c>
      <c r="I544" s="3">
        <v>-1</v>
      </c>
      <c r="J544" s="3">
        <v>60.7438016528926</v>
      </c>
      <c r="K544" s="14">
        <v>0</v>
      </c>
      <c r="L544" s="17" t="s">
        <v>4051</v>
      </c>
      <c r="M544" s="29" t="s">
        <v>4051</v>
      </c>
      <c r="N544" s="29" t="str">
        <f>+M544</f>
        <v>-</v>
      </c>
      <c r="O544" s="29" t="str">
        <f>+N544</f>
        <v>-</v>
      </c>
      <c r="P544" s="3"/>
      <c r="Q544" s="3">
        <v>-60.7438016528926</v>
      </c>
      <c r="R544" s="22">
        <f t="shared" si="60"/>
        <v>-73.500000000000043</v>
      </c>
      <c r="S544" s="3"/>
      <c r="T544" s="15"/>
      <c r="U544" s="25"/>
      <c r="V544" s="24"/>
      <c r="W544" s="15"/>
      <c r="X544" s="7"/>
      <c r="Y544" s="7"/>
      <c r="Z544" s="7"/>
      <c r="AA544" s="7"/>
      <c r="AB544" s="7"/>
      <c r="AC544" s="7"/>
      <c r="AD544" s="1" t="s">
        <v>418</v>
      </c>
      <c r="AE544" s="1" t="s">
        <v>419</v>
      </c>
    </row>
    <row r="545" spans="1:31" x14ac:dyDescent="0.25">
      <c r="A545" s="1" t="s">
        <v>2402</v>
      </c>
      <c r="B545" s="1" t="s">
        <v>2403</v>
      </c>
      <c r="C545" s="2">
        <v>44435</v>
      </c>
      <c r="D545" s="1" t="s">
        <v>2404</v>
      </c>
      <c r="E545" s="1" t="s">
        <v>2405</v>
      </c>
      <c r="F545" s="1"/>
      <c r="G545" s="1" t="s">
        <v>2406</v>
      </c>
      <c r="H545" s="1" t="s">
        <v>2407</v>
      </c>
      <c r="I545" s="3">
        <v>1</v>
      </c>
      <c r="J545" s="3">
        <v>119.993223140496</v>
      </c>
      <c r="K545" s="14">
        <f t="shared" ref="K545:K555" si="63">+J545*1.21*I545</f>
        <v>145.19180000000014</v>
      </c>
      <c r="L545" s="17" t="s">
        <v>4051</v>
      </c>
      <c r="M545" s="29">
        <f>+K545*0.85</f>
        <v>123.41303000000012</v>
      </c>
      <c r="N545" s="29">
        <f>+M545*0.95</f>
        <v>117.24237850000011</v>
      </c>
      <c r="O545" s="29">
        <f>+N545-(N545*9.09/100)</f>
        <v>106.58504629435011</v>
      </c>
      <c r="P545" s="3"/>
      <c r="Q545" s="3">
        <v>223.134598023141</v>
      </c>
      <c r="R545" s="22">
        <f t="shared" si="60"/>
        <v>269.99286360800062</v>
      </c>
      <c r="S545" s="3"/>
      <c r="T545" s="15"/>
      <c r="U545" s="25"/>
      <c r="V545" s="24"/>
      <c r="W545" s="15"/>
      <c r="X545" s="7"/>
      <c r="Y545" s="7"/>
      <c r="Z545" s="7"/>
      <c r="AA545" s="7"/>
      <c r="AB545" s="7"/>
      <c r="AC545" s="7"/>
      <c r="AD545" s="1" t="s">
        <v>2408</v>
      </c>
      <c r="AE545" s="1" t="s">
        <v>2409</v>
      </c>
    </row>
    <row r="546" spans="1:31" s="16" customFormat="1" x14ac:dyDescent="0.25">
      <c r="A546" s="1" t="s">
        <v>2680</v>
      </c>
      <c r="B546" s="1" t="s">
        <v>2681</v>
      </c>
      <c r="C546" s="2">
        <v>44435</v>
      </c>
      <c r="D546" s="1" t="s">
        <v>2682</v>
      </c>
      <c r="E546" s="1" t="s">
        <v>2683</v>
      </c>
      <c r="F546" s="1">
        <v>3568</v>
      </c>
      <c r="G546" s="1" t="s">
        <v>2684</v>
      </c>
      <c r="H546" s="1" t="s">
        <v>2685</v>
      </c>
      <c r="I546" s="3">
        <v>1</v>
      </c>
      <c r="J546" s="3">
        <v>96.792727272727305</v>
      </c>
      <c r="K546" s="14">
        <f t="shared" si="63"/>
        <v>117.11920000000003</v>
      </c>
      <c r="L546" s="17" t="s">
        <v>4051</v>
      </c>
      <c r="M546" s="29">
        <f>+K546*0.85</f>
        <v>99.551320000000032</v>
      </c>
      <c r="N546" s="29">
        <f>+M546*0.95</f>
        <v>94.573754000000022</v>
      </c>
      <c r="O546" s="29">
        <f>+N546-(N546*9.09/100)</f>
        <v>85.976999761400023</v>
      </c>
      <c r="P546" s="3">
        <f>+O546+O545+O543</f>
        <v>1142.6237960557501</v>
      </c>
      <c r="Q546" s="3">
        <v>181.817394763636</v>
      </c>
      <c r="R546" s="22">
        <f t="shared" si="60"/>
        <v>219.99904766399956</v>
      </c>
      <c r="S546" s="3">
        <f>+R546+R545+R544+R543</f>
        <v>2176.4989018970027</v>
      </c>
      <c r="T546" s="15">
        <v>2176.4899999999998</v>
      </c>
      <c r="U546" s="25">
        <f t="shared" si="62"/>
        <v>-8.9018970029428601E-3</v>
      </c>
      <c r="V546" s="24">
        <v>0</v>
      </c>
      <c r="W546" s="15">
        <f>+VLOOKUP(F546,'[1]ventas (6)'!$1:$1048576,38,FALSE)</f>
        <v>16606034185</v>
      </c>
      <c r="X546" s="7"/>
      <c r="Y546" s="7"/>
      <c r="Z546" s="7"/>
      <c r="AA546" s="7"/>
      <c r="AB546" s="7"/>
      <c r="AC546" s="7"/>
      <c r="AD546" s="1" t="s">
        <v>2686</v>
      </c>
      <c r="AE546" s="1" t="s">
        <v>2687</v>
      </c>
    </row>
    <row r="547" spans="1:31" s="16" customFormat="1" x14ac:dyDescent="0.25">
      <c r="A547" s="12" t="s">
        <v>642</v>
      </c>
      <c r="B547" s="1" t="s">
        <v>643</v>
      </c>
      <c r="C547" s="13">
        <v>44435</v>
      </c>
      <c r="D547" s="1" t="s">
        <v>644</v>
      </c>
      <c r="E547" s="1" t="s">
        <v>645</v>
      </c>
      <c r="F547" s="1"/>
      <c r="G547" s="1" t="s">
        <v>646</v>
      </c>
      <c r="H547" s="12" t="s">
        <v>647</v>
      </c>
      <c r="I547" s="14">
        <v>1</v>
      </c>
      <c r="J547" s="14">
        <v>194.6942</v>
      </c>
      <c r="K547" s="14">
        <f t="shared" si="63"/>
        <v>235.579982</v>
      </c>
      <c r="L547" s="17" t="s">
        <v>4051</v>
      </c>
      <c r="M547" s="17" t="s">
        <v>4051</v>
      </c>
      <c r="N547" s="17" t="s">
        <v>4051</v>
      </c>
      <c r="O547" s="17">
        <f t="shared" ref="O547:O552" si="64">+K547</f>
        <v>235.579982</v>
      </c>
      <c r="P547" s="14"/>
      <c r="Q547" s="14">
        <v>545.44764039504105</v>
      </c>
      <c r="R547" s="22">
        <f t="shared" si="60"/>
        <v>659.99164487799965</v>
      </c>
      <c r="S547" s="14"/>
      <c r="T547" s="15"/>
      <c r="U547" s="25"/>
      <c r="V547" s="24"/>
      <c r="W547" s="15"/>
      <c r="X547" s="15"/>
      <c r="Y547" s="15"/>
      <c r="Z547" s="15"/>
      <c r="AA547" s="15"/>
      <c r="AB547" s="15"/>
      <c r="AC547" s="15"/>
      <c r="AD547" s="12"/>
      <c r="AE547" s="12"/>
    </row>
    <row r="548" spans="1:31" s="16" customFormat="1" x14ac:dyDescent="0.25">
      <c r="A548" s="12" t="s">
        <v>674</v>
      </c>
      <c r="B548" s="1" t="s">
        <v>675</v>
      </c>
      <c r="C548" s="13">
        <v>44435</v>
      </c>
      <c r="D548" s="1" t="s">
        <v>676</v>
      </c>
      <c r="E548" s="1" t="s">
        <v>677</v>
      </c>
      <c r="F548" s="1"/>
      <c r="G548" s="1" t="s">
        <v>678</v>
      </c>
      <c r="H548" s="12" t="s">
        <v>679</v>
      </c>
      <c r="I548" s="14">
        <v>1</v>
      </c>
      <c r="J548" s="14">
        <v>608.19842975206598</v>
      </c>
      <c r="K548" s="14">
        <f t="shared" si="63"/>
        <v>735.92009999999982</v>
      </c>
      <c r="L548" s="17" t="s">
        <v>4051</v>
      </c>
      <c r="M548" s="17" t="s">
        <v>4051</v>
      </c>
      <c r="N548" s="17" t="s">
        <v>4051</v>
      </c>
      <c r="O548" s="17">
        <f t="shared" si="64"/>
        <v>735.92009999999982</v>
      </c>
      <c r="P548" s="14"/>
      <c r="Q548" s="14">
        <v>545.44451577024802</v>
      </c>
      <c r="R548" s="22">
        <f t="shared" si="60"/>
        <v>659.9878640820001</v>
      </c>
      <c r="S548" s="14"/>
      <c r="T548" s="15"/>
      <c r="U548" s="25"/>
      <c r="V548" s="24"/>
      <c r="W548" s="15"/>
      <c r="X548" s="15"/>
      <c r="Y548" s="15"/>
      <c r="Z548" s="15"/>
      <c r="AA548" s="15"/>
      <c r="AB548" s="15"/>
      <c r="AC548" s="15"/>
      <c r="AD548" s="12"/>
      <c r="AE548" s="12"/>
    </row>
    <row r="549" spans="1:31" s="16" customFormat="1" x14ac:dyDescent="0.25">
      <c r="A549" s="12" t="s">
        <v>970</v>
      </c>
      <c r="B549" s="1" t="s">
        <v>971</v>
      </c>
      <c r="C549" s="13">
        <v>44435</v>
      </c>
      <c r="D549" s="1" t="s">
        <v>972</v>
      </c>
      <c r="E549" s="1" t="s">
        <v>973</v>
      </c>
      <c r="F549" s="1"/>
      <c r="G549" s="1" t="s">
        <v>974</v>
      </c>
      <c r="H549" s="12" t="s">
        <v>975</v>
      </c>
      <c r="I549" s="14">
        <v>1</v>
      </c>
      <c r="J549" s="14">
        <v>314.07</v>
      </c>
      <c r="K549" s="14">
        <f t="shared" si="63"/>
        <v>380.0247</v>
      </c>
      <c r="L549" s="17" t="s">
        <v>4051</v>
      </c>
      <c r="M549" s="17" t="s">
        <v>4051</v>
      </c>
      <c r="N549" s="17" t="s">
        <v>4051</v>
      </c>
      <c r="O549" s="17">
        <f t="shared" si="64"/>
        <v>380.0247</v>
      </c>
      <c r="P549" s="14"/>
      <c r="Q549" s="14">
        <v>628.08974782644702</v>
      </c>
      <c r="R549" s="22">
        <f t="shared" si="60"/>
        <v>759.98859487000084</v>
      </c>
      <c r="S549" s="14"/>
      <c r="T549" s="15"/>
      <c r="U549" s="25"/>
      <c r="V549" s="24"/>
      <c r="W549" s="15"/>
      <c r="X549" s="15"/>
      <c r="Y549" s="15"/>
      <c r="Z549" s="15"/>
      <c r="AA549" s="15"/>
      <c r="AB549" s="15"/>
      <c r="AC549" s="15"/>
      <c r="AD549" s="12"/>
      <c r="AE549" s="12"/>
    </row>
    <row r="550" spans="1:31" s="16" customFormat="1" x14ac:dyDescent="0.25">
      <c r="A550" s="12" t="s">
        <v>976</v>
      </c>
      <c r="B550" s="1" t="s">
        <v>977</v>
      </c>
      <c r="C550" s="13">
        <v>44435</v>
      </c>
      <c r="D550" s="1" t="s">
        <v>978</v>
      </c>
      <c r="E550" s="1" t="s">
        <v>979</v>
      </c>
      <c r="F550" s="1"/>
      <c r="G550" s="1" t="s">
        <v>980</v>
      </c>
      <c r="H550" s="12" t="s">
        <v>981</v>
      </c>
      <c r="I550" s="14">
        <v>1</v>
      </c>
      <c r="J550" s="14">
        <v>231.42</v>
      </c>
      <c r="K550" s="14">
        <f t="shared" si="63"/>
        <v>280.01819999999998</v>
      </c>
      <c r="L550" s="17" t="s">
        <v>4051</v>
      </c>
      <c r="M550" s="17" t="s">
        <v>4051</v>
      </c>
      <c r="N550" s="17" t="s">
        <v>4051</v>
      </c>
      <c r="O550" s="17">
        <f t="shared" si="64"/>
        <v>280.01819999999998</v>
      </c>
      <c r="P550" s="14"/>
      <c r="Q550" s="14">
        <v>462.802972082645</v>
      </c>
      <c r="R550" s="22">
        <f t="shared" si="60"/>
        <v>559.99159622000047</v>
      </c>
      <c r="S550" s="14"/>
      <c r="T550" s="15"/>
      <c r="U550" s="25"/>
      <c r="V550" s="24"/>
      <c r="W550" s="15"/>
      <c r="X550" s="15"/>
      <c r="Y550" s="15"/>
      <c r="Z550" s="15"/>
      <c r="AA550" s="15"/>
      <c r="AB550" s="15"/>
      <c r="AC550" s="15"/>
      <c r="AD550" s="12"/>
      <c r="AE550" s="12"/>
    </row>
    <row r="551" spans="1:31" s="16" customFormat="1" x14ac:dyDescent="0.25">
      <c r="A551" s="12" t="s">
        <v>2160</v>
      </c>
      <c r="B551" s="1" t="s">
        <v>2161</v>
      </c>
      <c r="C551" s="13">
        <v>44435</v>
      </c>
      <c r="D551" s="1" t="s">
        <v>2162</v>
      </c>
      <c r="E551" s="1" t="s">
        <v>2163</v>
      </c>
      <c r="F551" s="1"/>
      <c r="G551" s="1" t="s">
        <v>2164</v>
      </c>
      <c r="H551" s="12" t="s">
        <v>2165</v>
      </c>
      <c r="I551" s="14">
        <v>1</v>
      </c>
      <c r="J551" s="14">
        <v>225.9348</v>
      </c>
      <c r="K551" s="14">
        <f t="shared" si="63"/>
        <v>273.38110799999998</v>
      </c>
      <c r="L551" s="17" t="s">
        <v>4051</v>
      </c>
      <c r="M551" s="17" t="s">
        <v>4051</v>
      </c>
      <c r="N551" s="17" t="s">
        <v>4051</v>
      </c>
      <c r="O551" s="17">
        <f t="shared" si="64"/>
        <v>273.38110799999998</v>
      </c>
      <c r="P551" s="14"/>
      <c r="Q551" s="14">
        <v>380.16018905619899</v>
      </c>
      <c r="R551" s="22">
        <f t="shared" si="60"/>
        <v>459.99382875800075</v>
      </c>
      <c r="S551" s="14"/>
      <c r="T551" s="15"/>
      <c r="U551" s="25"/>
      <c r="V551" s="24"/>
      <c r="W551" s="15"/>
      <c r="X551" s="15"/>
      <c r="Y551" s="15"/>
      <c r="Z551" s="15"/>
      <c r="AA551" s="15"/>
      <c r="AB551" s="15"/>
      <c r="AC551" s="15"/>
      <c r="AD551" s="12"/>
      <c r="AE551" s="12"/>
    </row>
    <row r="552" spans="1:31" s="16" customFormat="1" x14ac:dyDescent="0.25">
      <c r="A552" s="12" t="s">
        <v>3024</v>
      </c>
      <c r="B552" s="1" t="s">
        <v>3025</v>
      </c>
      <c r="C552" s="13">
        <v>44435</v>
      </c>
      <c r="D552" s="1" t="s">
        <v>3026</v>
      </c>
      <c r="E552" s="1" t="s">
        <v>3027</v>
      </c>
      <c r="F552" s="1"/>
      <c r="G552" s="1" t="s">
        <v>3028</v>
      </c>
      <c r="H552" s="12" t="s">
        <v>3029</v>
      </c>
      <c r="I552" s="14">
        <v>2</v>
      </c>
      <c r="J552" s="14">
        <v>132.24</v>
      </c>
      <c r="K552" s="14">
        <f t="shared" si="63"/>
        <v>320.02080000000001</v>
      </c>
      <c r="L552" s="17" t="s">
        <v>4051</v>
      </c>
      <c r="M552" s="17" t="s">
        <v>4051</v>
      </c>
      <c r="N552" s="17" t="s">
        <v>4051</v>
      </c>
      <c r="O552" s="17">
        <f t="shared" si="64"/>
        <v>320.02080000000001</v>
      </c>
      <c r="P552" s="14"/>
      <c r="Q552" s="14">
        <v>495.85239360000003</v>
      </c>
      <c r="R552" s="22">
        <f t="shared" si="60"/>
        <v>599.98139625600004</v>
      </c>
      <c r="S552" s="14"/>
      <c r="T552" s="15"/>
      <c r="U552" s="25"/>
      <c r="V552" s="24"/>
      <c r="W552" s="15"/>
      <c r="X552" s="15"/>
      <c r="Y552" s="15"/>
      <c r="Z552" s="15"/>
      <c r="AA552" s="15"/>
      <c r="AB552" s="15"/>
      <c r="AC552" s="15"/>
      <c r="AD552" s="12"/>
      <c r="AE552" s="12"/>
    </row>
    <row r="553" spans="1:31" s="16" customFormat="1" x14ac:dyDescent="0.25">
      <c r="A553" s="1" t="s">
        <v>3162</v>
      </c>
      <c r="B553" s="1" t="s">
        <v>3163</v>
      </c>
      <c r="C553" s="2">
        <v>44435</v>
      </c>
      <c r="D553" s="1" t="s">
        <v>3164</v>
      </c>
      <c r="E553" s="1" t="s">
        <v>3165</v>
      </c>
      <c r="F553" s="1"/>
      <c r="G553" s="1" t="s">
        <v>3166</v>
      </c>
      <c r="H553" s="1" t="s">
        <v>3167</v>
      </c>
      <c r="I553" s="3">
        <v>2</v>
      </c>
      <c r="J553" s="3">
        <v>68.123223140495895</v>
      </c>
      <c r="K553" s="14">
        <f t="shared" si="63"/>
        <v>164.85820000000007</v>
      </c>
      <c r="L553" s="17" t="s">
        <v>4051</v>
      </c>
      <c r="M553" s="29">
        <f>+K553*0.9</f>
        <v>148.37238000000008</v>
      </c>
      <c r="N553" s="29">
        <f>+M553*0.95</f>
        <v>140.95376100000007</v>
      </c>
      <c r="O553" s="29">
        <f>+N553-(N553*9.09/100)</f>
        <v>128.14106412510006</v>
      </c>
      <c r="P553" s="3"/>
      <c r="Q553" s="3">
        <v>226.85714538016501</v>
      </c>
      <c r="R553" s="22">
        <f t="shared" si="60"/>
        <v>274.49714590999963</v>
      </c>
      <c r="S553" s="3"/>
      <c r="T553" s="15"/>
      <c r="U553" s="25"/>
      <c r="V553" s="24"/>
      <c r="W553" s="15"/>
      <c r="X553" s="7"/>
      <c r="Y553" s="7"/>
      <c r="Z553" s="7"/>
      <c r="AA553" s="7"/>
      <c r="AB553" s="7"/>
      <c r="AC553" s="7"/>
      <c r="AD553" s="1"/>
      <c r="AE553" s="1"/>
    </row>
    <row r="554" spans="1:31" s="16" customFormat="1" x14ac:dyDescent="0.25">
      <c r="A554" s="1" t="s">
        <v>3648</v>
      </c>
      <c r="B554" s="1" t="s">
        <v>3649</v>
      </c>
      <c r="C554" s="2">
        <v>44435</v>
      </c>
      <c r="D554" s="1" t="s">
        <v>3650</v>
      </c>
      <c r="E554" s="1" t="s">
        <v>3651</v>
      </c>
      <c r="F554" s="1">
        <v>3561</v>
      </c>
      <c r="G554" s="1" t="s">
        <v>3652</v>
      </c>
      <c r="H554" s="1" t="s">
        <v>3653</v>
      </c>
      <c r="I554" s="3">
        <v>1</v>
      </c>
      <c r="J554" s="3">
        <v>140.95983471074399</v>
      </c>
      <c r="K554" s="14">
        <f t="shared" si="63"/>
        <v>170.56140000000022</v>
      </c>
      <c r="L554" s="17" t="s">
        <v>4051</v>
      </c>
      <c r="M554" s="29" t="s">
        <v>4051</v>
      </c>
      <c r="N554" s="29">
        <f>+K554*0.95</f>
        <v>162.03333000000021</v>
      </c>
      <c r="O554" s="29">
        <f>+N554-(N554*9.09/100)</f>
        <v>147.3045003030002</v>
      </c>
      <c r="P554" s="3">
        <f>+SUM(O547:O554)</f>
        <v>2500.3904544280999</v>
      </c>
      <c r="Q554" s="3">
        <v>264.45615549917397</v>
      </c>
      <c r="R554" s="22">
        <f t="shared" si="60"/>
        <v>319.99194815400051</v>
      </c>
      <c r="S554" s="3">
        <f>+SUM(R547:R554)</f>
        <v>4294.4240191280023</v>
      </c>
      <c r="T554" s="15">
        <v>4599.5600000000004</v>
      </c>
      <c r="U554" s="25">
        <f t="shared" si="62"/>
        <v>305.13598087199807</v>
      </c>
      <c r="V554" s="24" t="s">
        <v>4078</v>
      </c>
      <c r="W554" s="15">
        <f>+VLOOKUP(F554,'[1]ventas (6)'!$1:$1048576,38,FALSE)</f>
        <v>16565901225</v>
      </c>
      <c r="X554" s="7"/>
      <c r="Y554" s="7"/>
      <c r="Z554" s="7"/>
      <c r="AA554" s="7"/>
      <c r="AB554" s="7"/>
      <c r="AC554" s="7" t="s">
        <v>4060</v>
      </c>
      <c r="AD554" s="1"/>
      <c r="AE554" s="1"/>
    </row>
    <row r="555" spans="1:31" s="16" customFormat="1" x14ac:dyDescent="0.25">
      <c r="A555" s="12" t="s">
        <v>1954</v>
      </c>
      <c r="B555" s="1" t="s">
        <v>1955</v>
      </c>
      <c r="C555" s="13">
        <v>44435</v>
      </c>
      <c r="D555" s="1" t="s">
        <v>1956</v>
      </c>
      <c r="E555" s="1" t="s">
        <v>1957</v>
      </c>
      <c r="F555" s="1"/>
      <c r="G555" s="1" t="s">
        <v>1958</v>
      </c>
      <c r="H555" s="12" t="s">
        <v>1959</v>
      </c>
      <c r="I555" s="14">
        <v>1</v>
      </c>
      <c r="J555" s="14">
        <v>208.3878</v>
      </c>
      <c r="K555" s="14">
        <f t="shared" si="63"/>
        <v>252.149238</v>
      </c>
      <c r="L555" s="17" t="s">
        <v>4051</v>
      </c>
      <c r="M555" s="17" t="s">
        <v>4051</v>
      </c>
      <c r="N555" s="17" t="s">
        <v>4051</v>
      </c>
      <c r="O555" s="17">
        <f>+K555</f>
        <v>252.149238</v>
      </c>
      <c r="P555" s="14"/>
      <c r="Q555" s="14">
        <v>343.79148950330602</v>
      </c>
      <c r="R555" s="22">
        <f t="shared" si="60"/>
        <v>415.98770229900026</v>
      </c>
      <c r="S555" s="14"/>
      <c r="T555" s="15"/>
      <c r="U555" s="25"/>
      <c r="V555" s="24"/>
      <c r="W555" s="15"/>
      <c r="X555" s="15"/>
      <c r="Y555" s="15"/>
      <c r="Z555" s="15"/>
      <c r="AA555" s="15"/>
      <c r="AB555" s="15"/>
      <c r="AC555" s="15"/>
      <c r="AD555" s="12" t="s">
        <v>1960</v>
      </c>
      <c r="AE555" s="12" t="s">
        <v>1961</v>
      </c>
    </row>
    <row r="556" spans="1:31" s="16" customFormat="1" x14ac:dyDescent="0.25">
      <c r="A556" s="1" t="s">
        <v>396</v>
      </c>
      <c r="B556" s="1" t="s">
        <v>397</v>
      </c>
      <c r="C556" s="2">
        <v>44435</v>
      </c>
      <c r="D556" s="1" t="s">
        <v>398</v>
      </c>
      <c r="E556" s="1" t="s">
        <v>399</v>
      </c>
      <c r="F556" s="1"/>
      <c r="G556" s="1" t="s">
        <v>400</v>
      </c>
      <c r="H556" s="1" t="s">
        <v>401</v>
      </c>
      <c r="I556" s="3">
        <v>-1</v>
      </c>
      <c r="J556" s="3">
        <v>496.60330578512401</v>
      </c>
      <c r="K556" s="14">
        <v>0</v>
      </c>
      <c r="L556" s="17" t="s">
        <v>4051</v>
      </c>
      <c r="M556" s="29" t="s">
        <v>4051</v>
      </c>
      <c r="N556" s="29" t="str">
        <f>+M556</f>
        <v>-</v>
      </c>
      <c r="O556" s="29" t="str">
        <f>+N556</f>
        <v>-</v>
      </c>
      <c r="P556" s="3"/>
      <c r="Q556" s="3">
        <v>-496.60330578512401</v>
      </c>
      <c r="R556" s="22">
        <f t="shared" si="60"/>
        <v>-600.89</v>
      </c>
      <c r="S556" s="3"/>
      <c r="T556" s="15"/>
      <c r="U556" s="25"/>
      <c r="V556" s="24"/>
      <c r="W556" s="15"/>
      <c r="X556" s="7"/>
      <c r="Y556" s="7"/>
      <c r="Z556" s="7"/>
      <c r="AA556" s="7"/>
      <c r="AB556" s="7"/>
      <c r="AC556" s="7"/>
      <c r="AD556" s="1" t="s">
        <v>402</v>
      </c>
      <c r="AE556" s="1" t="s">
        <v>403</v>
      </c>
    </row>
    <row r="557" spans="1:31" s="16" customFormat="1" x14ac:dyDescent="0.25">
      <c r="A557" s="1" t="s">
        <v>694</v>
      </c>
      <c r="B557" s="1" t="s">
        <v>695</v>
      </c>
      <c r="C557" s="2">
        <v>44435</v>
      </c>
      <c r="D557" s="1" t="s">
        <v>696</v>
      </c>
      <c r="E557" s="1" t="s">
        <v>697</v>
      </c>
      <c r="F557" s="1"/>
      <c r="G557" s="1" t="s">
        <v>698</v>
      </c>
      <c r="H557" s="1" t="s">
        <v>699</v>
      </c>
      <c r="I557" s="3">
        <v>2</v>
      </c>
      <c r="J557" s="3">
        <v>131.03561983471101</v>
      </c>
      <c r="K557" s="14">
        <f t="shared" ref="K557:K562" si="65">+J557*1.21*I557</f>
        <v>317.10620000000063</v>
      </c>
      <c r="L557" s="17" t="s">
        <v>4051</v>
      </c>
      <c r="M557" s="29" t="s">
        <v>4051</v>
      </c>
      <c r="N557" s="29">
        <f>+K557*0.95</f>
        <v>301.2508900000006</v>
      </c>
      <c r="O557" s="29">
        <f>+N557-(N557*9.09/100)</f>
        <v>273.86718409900055</v>
      </c>
      <c r="P557" s="3"/>
      <c r="Q557" s="3">
        <v>485.94297544462898</v>
      </c>
      <c r="R557" s="22">
        <f t="shared" si="60"/>
        <v>587.99100028800103</v>
      </c>
      <c r="S557" s="3"/>
      <c r="T557" s="15"/>
      <c r="U557" s="25"/>
      <c r="V557" s="24"/>
      <c r="W557" s="15"/>
      <c r="X557" s="7"/>
      <c r="Y557" s="7"/>
      <c r="Z557" s="7"/>
      <c r="AA557" s="7"/>
      <c r="AB557" s="7"/>
      <c r="AC557" s="7"/>
      <c r="AD557" s="1" t="s">
        <v>700</v>
      </c>
      <c r="AE557" s="1" t="s">
        <v>701</v>
      </c>
    </row>
    <row r="558" spans="1:31" s="16" customFormat="1" x14ac:dyDescent="0.25">
      <c r="A558" s="1" t="s">
        <v>702</v>
      </c>
      <c r="B558" s="1" t="s">
        <v>703</v>
      </c>
      <c r="C558" s="2">
        <v>44435</v>
      </c>
      <c r="D558" s="1" t="s">
        <v>704</v>
      </c>
      <c r="E558" s="1" t="s">
        <v>705</v>
      </c>
      <c r="F558" s="1"/>
      <c r="G558" s="1" t="s">
        <v>706</v>
      </c>
      <c r="H558" s="1" t="s">
        <v>707</v>
      </c>
      <c r="I558" s="3">
        <v>2</v>
      </c>
      <c r="J558" s="3">
        <v>131.03561983471101</v>
      </c>
      <c r="K558" s="14">
        <f t="shared" si="65"/>
        <v>317.10620000000063</v>
      </c>
      <c r="L558" s="17" t="s">
        <v>4051</v>
      </c>
      <c r="M558" s="29" t="s">
        <v>4051</v>
      </c>
      <c r="N558" s="29">
        <f>+K558*0.95</f>
        <v>301.2508900000006</v>
      </c>
      <c r="O558" s="29">
        <f>+N558-(N558*9.09/100)</f>
        <v>273.86718409900055</v>
      </c>
      <c r="P558" s="3"/>
      <c r="Q558" s="3">
        <v>485.94297544462898</v>
      </c>
      <c r="R558" s="22">
        <f t="shared" si="60"/>
        <v>587.99100028800103</v>
      </c>
      <c r="S558" s="3"/>
      <c r="T558" s="15"/>
      <c r="U558" s="25"/>
      <c r="V558" s="24"/>
      <c r="W558" s="15"/>
      <c r="X558" s="7"/>
      <c r="Y558" s="7"/>
      <c r="Z558" s="7"/>
      <c r="AA558" s="7"/>
      <c r="AB558" s="7"/>
      <c r="AC558" s="7"/>
      <c r="AD558" s="1" t="s">
        <v>708</v>
      </c>
      <c r="AE558" s="1" t="s">
        <v>709</v>
      </c>
    </row>
    <row r="559" spans="1:31" s="16" customFormat="1" x14ac:dyDescent="0.25">
      <c r="A559" s="1" t="s">
        <v>738</v>
      </c>
      <c r="B559" s="1" t="s">
        <v>739</v>
      </c>
      <c r="C559" s="2">
        <v>44435</v>
      </c>
      <c r="D559" s="1" t="s">
        <v>740</v>
      </c>
      <c r="E559" s="1" t="s">
        <v>741</v>
      </c>
      <c r="F559" s="1"/>
      <c r="G559" s="1" t="s">
        <v>742</v>
      </c>
      <c r="H559" s="1" t="s">
        <v>743</v>
      </c>
      <c r="I559" s="3">
        <v>1</v>
      </c>
      <c r="J559" s="3">
        <v>108.35347107438</v>
      </c>
      <c r="K559" s="14">
        <f t="shared" si="65"/>
        <v>131.1076999999998</v>
      </c>
      <c r="L559" s="17" t="s">
        <v>4051</v>
      </c>
      <c r="M559" s="29" t="s">
        <v>4051</v>
      </c>
      <c r="N559" s="29">
        <f>+K559*0.95</f>
        <v>124.55231499999979</v>
      </c>
      <c r="O559" s="29">
        <f>+N559-(N559*9.09/100)</f>
        <v>113.23050956649982</v>
      </c>
      <c r="P559" s="3"/>
      <c r="Q559" s="3">
        <v>200.81473854628101</v>
      </c>
      <c r="R559" s="22">
        <f t="shared" si="60"/>
        <v>242.985833641</v>
      </c>
      <c r="S559" s="3"/>
      <c r="T559" s="15"/>
      <c r="U559" s="25"/>
      <c r="V559" s="24"/>
      <c r="W559" s="15"/>
      <c r="X559" s="7"/>
      <c r="Y559" s="7"/>
      <c r="Z559" s="7"/>
      <c r="AA559" s="7"/>
      <c r="AB559" s="7"/>
      <c r="AC559" s="7"/>
      <c r="AD559" s="1" t="s">
        <v>744</v>
      </c>
      <c r="AE559" s="1" t="s">
        <v>745</v>
      </c>
    </row>
    <row r="560" spans="1:31" s="16" customFormat="1" x14ac:dyDescent="0.25">
      <c r="A560" s="12" t="s">
        <v>1980</v>
      </c>
      <c r="B560" s="1" t="s">
        <v>1981</v>
      </c>
      <c r="C560" s="13">
        <v>44435</v>
      </c>
      <c r="D560" s="1" t="s">
        <v>1982</v>
      </c>
      <c r="E560" s="1" t="s">
        <v>1983</v>
      </c>
      <c r="F560" s="1"/>
      <c r="G560" s="1" t="s">
        <v>1984</v>
      </c>
      <c r="H560" s="12" t="s">
        <v>1985</v>
      </c>
      <c r="I560" s="14">
        <v>1</v>
      </c>
      <c r="J560" s="14">
        <v>197.16900000000001</v>
      </c>
      <c r="K560" s="14">
        <f t="shared" si="65"/>
        <v>238.57449</v>
      </c>
      <c r="L560" s="17" t="s">
        <v>4051</v>
      </c>
      <c r="M560" s="17" t="s">
        <v>4051</v>
      </c>
      <c r="N560" s="17" t="s">
        <v>4051</v>
      </c>
      <c r="O560" s="17">
        <f>+K560</f>
        <v>238.57449</v>
      </c>
      <c r="P560" s="14"/>
      <c r="Q560" s="14">
        <v>343.79576098512399</v>
      </c>
      <c r="R560" s="22">
        <f t="shared" si="60"/>
        <v>415.99287079200002</v>
      </c>
      <c r="S560" s="14"/>
      <c r="T560" s="15"/>
      <c r="U560" s="25"/>
      <c r="V560" s="24"/>
      <c r="W560" s="15"/>
      <c r="X560" s="15"/>
      <c r="Y560" s="15"/>
      <c r="Z560" s="15"/>
      <c r="AA560" s="15"/>
      <c r="AB560" s="15"/>
      <c r="AC560" s="15"/>
      <c r="AD560" s="12" t="s">
        <v>1986</v>
      </c>
      <c r="AE560" s="12" t="s">
        <v>1987</v>
      </c>
    </row>
    <row r="561" spans="1:31" s="16" customFormat="1" x14ac:dyDescent="0.25">
      <c r="A561" s="12" t="s">
        <v>2128</v>
      </c>
      <c r="B561" s="1" t="s">
        <v>2129</v>
      </c>
      <c r="C561" s="13">
        <v>44435</v>
      </c>
      <c r="D561" s="1" t="s">
        <v>2130</v>
      </c>
      <c r="E561" s="1" t="s">
        <v>2131</v>
      </c>
      <c r="F561" s="1"/>
      <c r="G561" s="1" t="s">
        <v>2132</v>
      </c>
      <c r="H561" s="12" t="s">
        <v>2133</v>
      </c>
      <c r="I561" s="14">
        <v>1</v>
      </c>
      <c r="J561" s="14">
        <v>562.90560000000005</v>
      </c>
      <c r="K561" s="14">
        <f t="shared" si="65"/>
        <v>681.1157760000001</v>
      </c>
      <c r="L561" s="17" t="s">
        <v>4051</v>
      </c>
      <c r="M561" s="17" t="s">
        <v>4051</v>
      </c>
      <c r="N561" s="17" t="s">
        <v>4051</v>
      </c>
      <c r="O561" s="17">
        <f>+K561</f>
        <v>681.1157760000001</v>
      </c>
      <c r="P561" s="14"/>
      <c r="Q561" s="14">
        <v>845.45609571074397</v>
      </c>
      <c r="R561" s="22">
        <f t="shared" si="60"/>
        <v>1023.0018758100001</v>
      </c>
      <c r="S561" s="14"/>
      <c r="T561" s="15"/>
      <c r="U561" s="25"/>
      <c r="V561" s="24"/>
      <c r="W561" s="15"/>
      <c r="X561" s="15"/>
      <c r="Y561" s="15"/>
      <c r="Z561" s="15"/>
      <c r="AA561" s="15"/>
      <c r="AB561" s="15"/>
      <c r="AC561" s="15"/>
      <c r="AD561" s="12" t="s">
        <v>2134</v>
      </c>
      <c r="AE561" s="12" t="s">
        <v>2135</v>
      </c>
    </row>
    <row r="562" spans="1:31" s="16" customFormat="1" x14ac:dyDescent="0.25">
      <c r="A562" s="1" t="s">
        <v>2424</v>
      </c>
      <c r="B562" s="1" t="s">
        <v>2425</v>
      </c>
      <c r="C562" s="2">
        <v>44435</v>
      </c>
      <c r="D562" s="1" t="s">
        <v>2426</v>
      </c>
      <c r="E562" s="1" t="s">
        <v>2427</v>
      </c>
      <c r="F562" s="1">
        <v>3563</v>
      </c>
      <c r="G562" s="1" t="s">
        <v>2428</v>
      </c>
      <c r="H562" s="1" t="s">
        <v>2429</v>
      </c>
      <c r="I562" s="3">
        <v>1</v>
      </c>
      <c r="J562" s="3">
        <v>327.025041322314</v>
      </c>
      <c r="K562" s="14">
        <f t="shared" si="65"/>
        <v>395.70029999999991</v>
      </c>
      <c r="L562" s="17" t="s">
        <v>4051</v>
      </c>
      <c r="M562" s="29">
        <f>+K562*0.85</f>
        <v>336.3452549999999</v>
      </c>
      <c r="N562" s="29">
        <f>+M562*0.95</f>
        <v>319.5279922499999</v>
      </c>
      <c r="O562" s="29">
        <f>+N562-(N562*9.09/100)</f>
        <v>290.48289775447489</v>
      </c>
      <c r="P562" s="3">
        <f>+O562+O561+O560+O559+O558+O557+O555</f>
        <v>2123.287279518976</v>
      </c>
      <c r="Q562" s="3">
        <v>604.96035369173501</v>
      </c>
      <c r="R562" s="22">
        <f t="shared" si="60"/>
        <v>732.00202796699932</v>
      </c>
      <c r="S562" s="3">
        <f>+SUM(R555:R562)</f>
        <v>3405.062311085002</v>
      </c>
      <c r="T562" s="15">
        <v>3405.04</v>
      </c>
      <c r="U562" s="25">
        <f t="shared" si="62"/>
        <v>-2.2311085002002073E-2</v>
      </c>
      <c r="V562" s="24">
        <v>0</v>
      </c>
      <c r="W562" s="15">
        <f>+VLOOKUP(F562,'[1]ventas (6)'!$1:$1048576,38,FALSE)</f>
        <v>16585208481</v>
      </c>
      <c r="X562" s="7"/>
      <c r="Y562" s="7"/>
      <c r="Z562" s="7"/>
      <c r="AA562" s="7"/>
      <c r="AB562" s="7"/>
      <c r="AC562" s="7"/>
      <c r="AD562" s="1" t="s">
        <v>2430</v>
      </c>
      <c r="AE562" s="1" t="s">
        <v>2431</v>
      </c>
    </row>
    <row r="563" spans="1:31" s="16" customFormat="1" x14ac:dyDescent="0.25">
      <c r="A563" s="1" t="s">
        <v>404</v>
      </c>
      <c r="B563" s="1" t="s">
        <v>405</v>
      </c>
      <c r="C563" s="2">
        <v>44435</v>
      </c>
      <c r="D563" s="1" t="s">
        <v>406</v>
      </c>
      <c r="E563" s="1" t="s">
        <v>407</v>
      </c>
      <c r="F563" s="1"/>
      <c r="G563" s="1" t="s">
        <v>408</v>
      </c>
      <c r="H563" s="1" t="s">
        <v>409</v>
      </c>
      <c r="I563" s="3">
        <v>-1</v>
      </c>
      <c r="J563" s="3">
        <v>241.73553719008299</v>
      </c>
      <c r="K563" s="14">
        <v>0</v>
      </c>
      <c r="L563" s="17" t="s">
        <v>4051</v>
      </c>
      <c r="M563" s="29" t="s">
        <v>4051</v>
      </c>
      <c r="N563" s="29" t="str">
        <f>+M563</f>
        <v>-</v>
      </c>
      <c r="O563" s="29" t="str">
        <f>+N563</f>
        <v>-</v>
      </c>
      <c r="P563" s="3"/>
      <c r="Q563" s="3">
        <v>-241.73553719008299</v>
      </c>
      <c r="R563" s="22">
        <f t="shared" si="60"/>
        <v>-292.5000000000004</v>
      </c>
      <c r="S563" s="3"/>
      <c r="T563" s="15"/>
      <c r="U563" s="25"/>
      <c r="V563" s="24"/>
      <c r="W563" s="15"/>
      <c r="X563" s="7"/>
      <c r="Y563" s="7"/>
      <c r="Z563" s="7"/>
      <c r="AA563" s="7"/>
      <c r="AB563" s="7"/>
      <c r="AC563" s="7"/>
      <c r="AD563" s="1" t="s">
        <v>410</v>
      </c>
      <c r="AE563" s="1" t="s">
        <v>411</v>
      </c>
    </row>
    <row r="564" spans="1:31" s="16" customFormat="1" x14ac:dyDescent="0.25">
      <c r="A564" s="12" t="s">
        <v>1042</v>
      </c>
      <c r="B564" s="1" t="s">
        <v>1043</v>
      </c>
      <c r="C564" s="13">
        <v>44435</v>
      </c>
      <c r="D564" s="1" t="s">
        <v>1044</v>
      </c>
      <c r="E564" s="1" t="s">
        <v>1045</v>
      </c>
      <c r="F564" s="1"/>
      <c r="G564" s="1" t="s">
        <v>1046</v>
      </c>
      <c r="H564" s="12" t="s">
        <v>1047</v>
      </c>
      <c r="I564" s="14">
        <v>1</v>
      </c>
      <c r="J564" s="14">
        <v>695.58259999999996</v>
      </c>
      <c r="K564" s="14">
        <f>+J564*1.21*I564</f>
        <v>841.65494599999988</v>
      </c>
      <c r="L564" s="17" t="s">
        <v>4051</v>
      </c>
      <c r="M564" s="17" t="s">
        <v>4051</v>
      </c>
      <c r="N564" s="17" t="s">
        <v>4051</v>
      </c>
      <c r="O564" s="17">
        <f>+K564</f>
        <v>841.65494599999988</v>
      </c>
      <c r="P564" s="14"/>
      <c r="Q564" s="14">
        <v>1280.9849983471099</v>
      </c>
      <c r="R564" s="22">
        <f t="shared" si="60"/>
        <v>1549.9918480000028</v>
      </c>
      <c r="S564" s="14"/>
      <c r="T564" s="15"/>
      <c r="U564" s="25"/>
      <c r="V564" s="24"/>
      <c r="W564" s="15"/>
      <c r="X564" s="15"/>
      <c r="Y564" s="15"/>
      <c r="Z564" s="15"/>
      <c r="AA564" s="15"/>
      <c r="AB564" s="15"/>
      <c r="AC564" s="15"/>
      <c r="AD564" s="12" t="s">
        <v>1048</v>
      </c>
      <c r="AE564" s="12" t="s">
        <v>1049</v>
      </c>
    </row>
    <row r="565" spans="1:31" s="16" customFormat="1" x14ac:dyDescent="0.25">
      <c r="A565" s="12" t="s">
        <v>3950</v>
      </c>
      <c r="B565" s="1" t="s">
        <v>3951</v>
      </c>
      <c r="C565" s="13">
        <v>44435</v>
      </c>
      <c r="D565" s="1" t="s">
        <v>3952</v>
      </c>
      <c r="E565" s="1" t="s">
        <v>3953</v>
      </c>
      <c r="F565" s="1">
        <v>3565</v>
      </c>
      <c r="G565" s="1" t="s">
        <v>3954</v>
      </c>
      <c r="H565" s="12" t="s">
        <v>3955</v>
      </c>
      <c r="I565" s="14">
        <v>1</v>
      </c>
      <c r="J565" s="14">
        <v>163.0932</v>
      </c>
      <c r="K565" s="14">
        <f>+J565*1.21*I565</f>
        <v>197.342772</v>
      </c>
      <c r="L565" s="17" t="s">
        <v>4051</v>
      </c>
      <c r="M565" s="17" t="s">
        <v>4051</v>
      </c>
      <c r="N565" s="17" t="s">
        <v>4051</v>
      </c>
      <c r="O565" s="17">
        <f>+K565</f>
        <v>197.342772</v>
      </c>
      <c r="P565" s="14">
        <f>+O565+O564</f>
        <v>1038.9977179999998</v>
      </c>
      <c r="Q565" s="14">
        <v>330.567591390909</v>
      </c>
      <c r="R565" s="22">
        <f t="shared" si="60"/>
        <v>399.98678558299986</v>
      </c>
      <c r="S565" s="14">
        <f>+R565+R564+R563</f>
        <v>1657.4786335830022</v>
      </c>
      <c r="T565" s="15">
        <v>1657.48</v>
      </c>
      <c r="U565" s="25">
        <f t="shared" si="62"/>
        <v>1.3664169978255813E-3</v>
      </c>
      <c r="V565" s="24">
        <v>0</v>
      </c>
      <c r="W565" s="15">
        <f>+VLOOKUP(F565,'[1]ventas (6)'!$1:$1048576,38,FALSE)</f>
        <v>3157824582</v>
      </c>
      <c r="X565" s="15"/>
      <c r="Y565" s="15"/>
      <c r="Z565" s="15"/>
      <c r="AA565" s="15"/>
      <c r="AB565" s="15"/>
      <c r="AC565" s="15"/>
      <c r="AD565" s="12" t="s">
        <v>3956</v>
      </c>
      <c r="AE565" s="12" t="s">
        <v>3957</v>
      </c>
    </row>
    <row r="566" spans="1:31" x14ac:dyDescent="0.25">
      <c r="A566" s="1" t="s">
        <v>388</v>
      </c>
      <c r="B566" s="1" t="s">
        <v>389</v>
      </c>
      <c r="C566" s="2">
        <v>44435</v>
      </c>
      <c r="D566" s="1" t="s">
        <v>390</v>
      </c>
      <c r="E566" s="1" t="s">
        <v>391</v>
      </c>
      <c r="F566" s="1"/>
      <c r="G566" s="1" t="s">
        <v>392</v>
      </c>
      <c r="H566" s="1" t="s">
        <v>393</v>
      </c>
      <c r="I566" s="3">
        <v>-1</v>
      </c>
      <c r="J566" s="3">
        <v>184.214876033058</v>
      </c>
      <c r="K566" s="14">
        <v>0</v>
      </c>
      <c r="L566" s="17" t="s">
        <v>4051</v>
      </c>
      <c r="M566" s="29" t="s">
        <v>4051</v>
      </c>
      <c r="N566" s="29" t="str">
        <f>+M566</f>
        <v>-</v>
      </c>
      <c r="O566" s="29" t="str">
        <f>+N566</f>
        <v>-</v>
      </c>
      <c r="P566" s="3"/>
      <c r="Q566" s="3">
        <v>-184.214876033058</v>
      </c>
      <c r="R566" s="22">
        <f t="shared" si="60"/>
        <v>-222.90000000000018</v>
      </c>
      <c r="S566" s="3"/>
      <c r="T566" s="15"/>
      <c r="U566" s="25"/>
      <c r="V566" s="24"/>
      <c r="W566" s="15"/>
      <c r="X566" s="7"/>
      <c r="Y566" s="7"/>
      <c r="Z566" s="7"/>
      <c r="AA566" s="7"/>
      <c r="AB566" s="7"/>
      <c r="AC566" s="7"/>
      <c r="AD566" s="1" t="s">
        <v>394</v>
      </c>
      <c r="AE566" s="1" t="s">
        <v>395</v>
      </c>
    </row>
    <row r="567" spans="1:31" s="16" customFormat="1" x14ac:dyDescent="0.25">
      <c r="A567" s="1" t="s">
        <v>2484</v>
      </c>
      <c r="B567" s="1" t="s">
        <v>2485</v>
      </c>
      <c r="C567" s="2">
        <v>44435</v>
      </c>
      <c r="D567" s="1" t="s">
        <v>2486</v>
      </c>
      <c r="E567" s="1" t="s">
        <v>2487</v>
      </c>
      <c r="F567" s="1">
        <v>3562</v>
      </c>
      <c r="G567" s="1" t="s">
        <v>2488</v>
      </c>
      <c r="H567" s="1" t="s">
        <v>2489</v>
      </c>
      <c r="I567" s="3">
        <v>1</v>
      </c>
      <c r="J567" s="3">
        <v>664.06818181818198</v>
      </c>
      <c r="K567" s="14">
        <f>+J567*1.21*I567</f>
        <v>803.52250000000015</v>
      </c>
      <c r="L567" s="17" t="s">
        <v>4051</v>
      </c>
      <c r="M567" s="29">
        <f>+K567*0.85</f>
        <v>682.99412500000005</v>
      </c>
      <c r="N567" s="29">
        <f>+M567*0.95</f>
        <v>648.84441875000005</v>
      </c>
      <c r="O567" s="29">
        <f>+N567-(N567*9.09/100)</f>
        <v>589.86446108562507</v>
      </c>
      <c r="P567" s="3">
        <f>+O567</f>
        <v>589.86446108562507</v>
      </c>
      <c r="Q567" s="3">
        <v>1228.1011327272699</v>
      </c>
      <c r="R567" s="22">
        <f t="shared" si="60"/>
        <v>1486.0023705999965</v>
      </c>
      <c r="S567" s="3">
        <f>+R567+R566</f>
        <v>1263.1023705999964</v>
      </c>
      <c r="T567" s="15">
        <v>1263.0999999999999</v>
      </c>
      <c r="U567" s="25">
        <f t="shared" si="62"/>
        <v>-2.3705999965386582E-3</v>
      </c>
      <c r="V567" s="24">
        <v>0</v>
      </c>
      <c r="W567" s="15">
        <f>+VLOOKUP(F567,'[1]ventas (6)'!$1:$1048576,38,FALSE)</f>
        <v>16585127820</v>
      </c>
      <c r="X567" s="7"/>
      <c r="Y567" s="7"/>
      <c r="Z567" s="7"/>
      <c r="AA567" s="7"/>
      <c r="AB567" s="7"/>
      <c r="AC567" s="7"/>
      <c r="AD567" s="1" t="s">
        <v>2490</v>
      </c>
      <c r="AE567" s="1" t="s">
        <v>2491</v>
      </c>
    </row>
    <row r="568" spans="1:31" s="16" customFormat="1" x14ac:dyDescent="0.25">
      <c r="A568" s="1" t="s">
        <v>420</v>
      </c>
      <c r="B568" s="1" t="s">
        <v>421</v>
      </c>
      <c r="C568" s="2">
        <v>44435</v>
      </c>
      <c r="D568" s="1" t="s">
        <v>422</v>
      </c>
      <c r="E568" s="1" t="s">
        <v>423</v>
      </c>
      <c r="F568" s="1"/>
      <c r="G568" s="1" t="s">
        <v>424</v>
      </c>
      <c r="H568" s="1" t="s">
        <v>425</v>
      </c>
      <c r="I568" s="3">
        <v>-1</v>
      </c>
      <c r="J568" s="3">
        <v>194.25619834710699</v>
      </c>
      <c r="K568" s="14">
        <v>0</v>
      </c>
      <c r="L568" s="17" t="s">
        <v>4051</v>
      </c>
      <c r="M568" s="29" t="s">
        <v>4051</v>
      </c>
      <c r="N568" s="29" t="str">
        <f>+M568</f>
        <v>-</v>
      </c>
      <c r="O568" s="29" t="str">
        <f>+N568</f>
        <v>-</v>
      </c>
      <c r="P568" s="3"/>
      <c r="Q568" s="3">
        <v>-194.25619834710699</v>
      </c>
      <c r="R568" s="22">
        <f t="shared" si="60"/>
        <v>-235.04999999999944</v>
      </c>
      <c r="S568" s="3"/>
      <c r="T568" s="15"/>
      <c r="U568" s="25"/>
      <c r="V568" s="24"/>
      <c r="W568" s="15"/>
      <c r="X568" s="7"/>
      <c r="Y568" s="7"/>
      <c r="Z568" s="7"/>
      <c r="AA568" s="7"/>
      <c r="AB568" s="7"/>
      <c r="AC568" s="7"/>
      <c r="AD568" s="1" t="s">
        <v>426</v>
      </c>
      <c r="AE568" s="1" t="s">
        <v>427</v>
      </c>
    </row>
    <row r="569" spans="1:31" s="16" customFormat="1" x14ac:dyDescent="0.25">
      <c r="A569" s="1" t="s">
        <v>2834</v>
      </c>
      <c r="B569" s="1" t="s">
        <v>2835</v>
      </c>
      <c r="C569" s="2">
        <v>44435</v>
      </c>
      <c r="D569" s="1" t="s">
        <v>2836</v>
      </c>
      <c r="E569" s="1" t="s">
        <v>2837</v>
      </c>
      <c r="F569" s="1">
        <v>3569</v>
      </c>
      <c r="G569" s="1" t="s">
        <v>2838</v>
      </c>
      <c r="H569" s="1" t="s">
        <v>2839</v>
      </c>
      <c r="I569" s="3">
        <v>1</v>
      </c>
      <c r="J569" s="3">
        <v>700.00041322314098</v>
      </c>
      <c r="K569" s="14">
        <f>+J569*1.21*I569</f>
        <v>847.00050000000056</v>
      </c>
      <c r="L569" s="17" t="s">
        <v>4051</v>
      </c>
      <c r="M569" s="29" t="s">
        <v>4051</v>
      </c>
      <c r="N569" s="29">
        <f>+K569*0.95</f>
        <v>804.65047500000048</v>
      </c>
      <c r="O569" s="29">
        <f>+N569-(N569*9.09/100)</f>
        <v>731.50774682250039</v>
      </c>
      <c r="P569" s="3">
        <f>+O569</f>
        <v>731.50774682250039</v>
      </c>
      <c r="Q569" s="3">
        <v>1295.0357644834701</v>
      </c>
      <c r="R569" s="22">
        <f t="shared" si="60"/>
        <v>1566.9932750249986</v>
      </c>
      <c r="S569" s="3">
        <f>+R569+R568</f>
        <v>1331.9432750249991</v>
      </c>
      <c r="T569" s="15">
        <v>1331.94</v>
      </c>
      <c r="U569" s="25">
        <f t="shared" si="62"/>
        <v>-3.275024999084053E-3</v>
      </c>
      <c r="V569" s="24">
        <v>0</v>
      </c>
      <c r="W569" s="15">
        <f>+VLOOKUP(F569,'[1]ventas (6)'!$1:$1048576,38,FALSE)</f>
        <v>16615395426</v>
      </c>
      <c r="X569" s="7"/>
      <c r="Y569" s="7"/>
      <c r="Z569" s="7"/>
      <c r="AA569" s="7"/>
      <c r="AB569" s="7"/>
      <c r="AC569" s="7"/>
      <c r="AD569" s="1" t="s">
        <v>2840</v>
      </c>
      <c r="AE569" s="1" t="s">
        <v>2841</v>
      </c>
    </row>
    <row r="570" spans="1:31" s="16" customFormat="1" x14ac:dyDescent="0.25">
      <c r="A570" s="12" t="s">
        <v>580</v>
      </c>
      <c r="B570" s="12" t="s">
        <v>581</v>
      </c>
      <c r="C570" s="13">
        <v>44438</v>
      </c>
      <c r="D570" s="12" t="s">
        <v>582</v>
      </c>
      <c r="E570" s="12" t="s">
        <v>583</v>
      </c>
      <c r="F570" s="12">
        <v>3577</v>
      </c>
      <c r="G570" s="12" t="s">
        <v>584</v>
      </c>
      <c r="H570" s="12" t="s">
        <v>585</v>
      </c>
      <c r="I570" s="14">
        <v>1</v>
      </c>
      <c r="J570" s="14">
        <v>785.17499999999995</v>
      </c>
      <c r="K570" s="14">
        <f>+J570*1.21*I570</f>
        <v>950.06174999999996</v>
      </c>
      <c r="L570" s="17" t="s">
        <v>4051</v>
      </c>
      <c r="M570" s="17" t="s">
        <v>4051</v>
      </c>
      <c r="N570" s="17" t="s">
        <v>4051</v>
      </c>
      <c r="O570" s="17">
        <f>+K570</f>
        <v>950.06174999999996</v>
      </c>
      <c r="P570" s="14">
        <f>+O570</f>
        <v>950.06174999999996</v>
      </c>
      <c r="Q570" s="14">
        <v>1454.5355391999999</v>
      </c>
      <c r="R570" s="22">
        <f t="shared" si="60"/>
        <v>1759.9880024319998</v>
      </c>
      <c r="S570" s="14">
        <f>+R570</f>
        <v>1759.9880024319998</v>
      </c>
      <c r="T570" s="15">
        <v>1759.99</v>
      </c>
      <c r="U570" s="25">
        <f t="shared" si="62"/>
        <v>1.997568000206229E-3</v>
      </c>
      <c r="V570" s="24">
        <v>0</v>
      </c>
      <c r="W570" s="15">
        <f>+VLOOKUP(F570,'[1]ventas (6)'!$1:$1048576,38,FALSE)</f>
        <v>3173520606</v>
      </c>
      <c r="X570" s="15"/>
      <c r="Y570" s="15"/>
      <c r="Z570" s="15"/>
      <c r="AA570" s="15"/>
      <c r="AB570" s="15"/>
      <c r="AC570" s="15"/>
      <c r="AD570" s="12"/>
      <c r="AE570" s="12"/>
    </row>
    <row r="571" spans="1:31" s="16" customFormat="1" x14ac:dyDescent="0.25">
      <c r="A571" s="12" t="s">
        <v>428</v>
      </c>
      <c r="B571" s="12" t="s">
        <v>429</v>
      </c>
      <c r="C571" s="13">
        <v>44438</v>
      </c>
      <c r="D571" s="12" t="s">
        <v>430</v>
      </c>
      <c r="E571" s="12" t="s">
        <v>431</v>
      </c>
      <c r="F571" s="12"/>
      <c r="G571" s="12" t="s">
        <v>432</v>
      </c>
      <c r="H571" s="12" t="s">
        <v>433</v>
      </c>
      <c r="I571" s="14">
        <v>-1</v>
      </c>
      <c r="J571" s="14">
        <v>307.06611570247901</v>
      </c>
      <c r="K571" s="14">
        <v>0</v>
      </c>
      <c r="L571" s="17" t="s">
        <v>4051</v>
      </c>
      <c r="M571" s="29" t="s">
        <v>4051</v>
      </c>
      <c r="N571" s="29" t="str">
        <f>+M571</f>
        <v>-</v>
      </c>
      <c r="O571" s="29" t="str">
        <f>+N571</f>
        <v>-</v>
      </c>
      <c r="P571" s="14"/>
      <c r="Q571" s="14">
        <v>-307.06611570247901</v>
      </c>
      <c r="R571" s="22">
        <f t="shared" si="60"/>
        <v>-371.54999999999961</v>
      </c>
      <c r="S571" s="14"/>
      <c r="T571" s="15"/>
      <c r="U571" s="25"/>
      <c r="V571" s="24"/>
      <c r="W571" s="15"/>
      <c r="X571" s="15"/>
      <c r="Y571" s="15"/>
      <c r="Z571" s="15"/>
      <c r="AA571" s="15"/>
      <c r="AB571" s="15"/>
      <c r="AC571" s="15"/>
      <c r="AD571" s="12" t="s">
        <v>434</v>
      </c>
      <c r="AE571" s="12" t="s">
        <v>435</v>
      </c>
    </row>
    <row r="572" spans="1:31" s="16" customFormat="1" x14ac:dyDescent="0.25">
      <c r="A572" s="12" t="s">
        <v>1050</v>
      </c>
      <c r="B572" s="12" t="s">
        <v>1051</v>
      </c>
      <c r="C572" s="13">
        <v>44438</v>
      </c>
      <c r="D572" s="12" t="s">
        <v>1052</v>
      </c>
      <c r="E572" s="12" t="s">
        <v>1053</v>
      </c>
      <c r="F572" s="12"/>
      <c r="G572" s="12" t="s">
        <v>1054</v>
      </c>
      <c r="H572" s="12" t="s">
        <v>1055</v>
      </c>
      <c r="I572" s="14">
        <v>1</v>
      </c>
      <c r="J572" s="14">
        <v>695.58259999999996</v>
      </c>
      <c r="K572" s="14">
        <f>+J572*1.21*I572</f>
        <v>841.65494599999988</v>
      </c>
      <c r="L572" s="17" t="s">
        <v>4051</v>
      </c>
      <c r="M572" s="17" t="s">
        <v>4051</v>
      </c>
      <c r="N572" s="17" t="s">
        <v>4051</v>
      </c>
      <c r="O572" s="17">
        <f>+K572</f>
        <v>841.65494599999988</v>
      </c>
      <c r="P572" s="14"/>
      <c r="Q572" s="14">
        <v>1280.9765969991699</v>
      </c>
      <c r="R572" s="22">
        <f t="shared" si="60"/>
        <v>1549.9816823689955</v>
      </c>
      <c r="S572" s="14"/>
      <c r="T572" s="15"/>
      <c r="U572" s="25"/>
      <c r="V572" s="24"/>
      <c r="W572" s="15"/>
      <c r="X572" s="15"/>
      <c r="Y572" s="15"/>
      <c r="Z572" s="15"/>
      <c r="AA572" s="15"/>
      <c r="AB572" s="15"/>
      <c r="AC572" s="15"/>
      <c r="AD572" s="12" t="s">
        <v>1056</v>
      </c>
      <c r="AE572" s="12" t="s">
        <v>1057</v>
      </c>
    </row>
    <row r="573" spans="1:31" s="16" customFormat="1" x14ac:dyDescent="0.25">
      <c r="A573" s="12" t="s">
        <v>2042</v>
      </c>
      <c r="B573" s="12" t="s">
        <v>2043</v>
      </c>
      <c r="C573" s="13">
        <v>44438</v>
      </c>
      <c r="D573" s="12" t="s">
        <v>2044</v>
      </c>
      <c r="E573" s="12" t="s">
        <v>2045</v>
      </c>
      <c r="F573" s="12"/>
      <c r="G573" s="12" t="s">
        <v>2046</v>
      </c>
      <c r="H573" s="12" t="s">
        <v>2047</v>
      </c>
      <c r="I573" s="14">
        <v>1</v>
      </c>
      <c r="J573" s="14">
        <v>349.21679999999998</v>
      </c>
      <c r="K573" s="14">
        <f>+J573*1.21*I573</f>
        <v>422.55232799999999</v>
      </c>
      <c r="L573" s="17" t="s">
        <v>4051</v>
      </c>
      <c r="M573" s="17" t="s">
        <v>4051</v>
      </c>
      <c r="N573" s="17" t="s">
        <v>4051</v>
      </c>
      <c r="O573" s="17">
        <f>+K573</f>
        <v>422.55232799999999</v>
      </c>
      <c r="P573" s="14"/>
      <c r="Q573" s="14">
        <v>584.29167294297497</v>
      </c>
      <c r="R573" s="22">
        <f t="shared" si="60"/>
        <v>706.99292426099964</v>
      </c>
      <c r="S573" s="14"/>
      <c r="T573" s="15"/>
      <c r="U573" s="25"/>
      <c r="V573" s="24"/>
      <c r="W573" s="15"/>
      <c r="X573" s="15"/>
      <c r="Y573" s="15"/>
      <c r="Z573" s="15"/>
      <c r="AA573" s="15"/>
      <c r="AB573" s="15"/>
      <c r="AC573" s="15"/>
      <c r="AD573" s="12" t="s">
        <v>2048</v>
      </c>
      <c r="AE573" s="12" t="s">
        <v>2049</v>
      </c>
    </row>
    <row r="574" spans="1:31" s="16" customFormat="1" x14ac:dyDescent="0.25">
      <c r="A574" s="12" t="s">
        <v>2688</v>
      </c>
      <c r="B574" s="12" t="s">
        <v>2689</v>
      </c>
      <c r="C574" s="13">
        <v>44438</v>
      </c>
      <c r="D574" s="12" t="s">
        <v>2690</v>
      </c>
      <c r="E574" s="12" t="s">
        <v>2691</v>
      </c>
      <c r="F574" s="12">
        <v>3572</v>
      </c>
      <c r="G574" s="12" t="s">
        <v>2692</v>
      </c>
      <c r="H574" s="12" t="s">
        <v>2693</v>
      </c>
      <c r="I574" s="14">
        <v>1</v>
      </c>
      <c r="J574" s="14">
        <v>96.792727272727305</v>
      </c>
      <c r="K574" s="14">
        <f>+J574*1.21*I574</f>
        <v>117.11920000000003</v>
      </c>
      <c r="L574" s="17" t="s">
        <v>4051</v>
      </c>
      <c r="M574" s="29">
        <f>+K574*0.85</f>
        <v>99.551320000000032</v>
      </c>
      <c r="N574" s="29">
        <f>+M574*0.95</f>
        <v>94.573754000000022</v>
      </c>
      <c r="O574" s="29">
        <f>+N574-(N574*9.09/100)</f>
        <v>85.976999761400023</v>
      </c>
      <c r="P574" s="14">
        <f>+O574+O573+O572</f>
        <v>1350.1842737613999</v>
      </c>
      <c r="Q574" s="14">
        <v>181.81691079999999</v>
      </c>
      <c r="R574" s="22">
        <f t="shared" si="60"/>
        <v>219.99846206799998</v>
      </c>
      <c r="S574" s="14">
        <f>+R574+R573+R572+R571</f>
        <v>2105.4230686979954</v>
      </c>
      <c r="T574" s="15">
        <v>2105.4299999999998</v>
      </c>
      <c r="U574" s="25">
        <f t="shared" si="62"/>
        <v>6.9313020044319273E-3</v>
      </c>
      <c r="V574" s="24">
        <v>0</v>
      </c>
      <c r="W574" s="15">
        <f>+VLOOKUP(F574,'[1]ventas (6)'!$1:$1048576,38,FALSE)</f>
        <v>16638380431</v>
      </c>
      <c r="X574" s="15"/>
      <c r="Y574" s="15"/>
      <c r="Z574" s="15"/>
      <c r="AA574" s="15"/>
      <c r="AB574" s="15"/>
      <c r="AC574" s="15"/>
      <c r="AD574" s="12" t="s">
        <v>2694</v>
      </c>
      <c r="AE574" s="12" t="s">
        <v>2695</v>
      </c>
    </row>
    <row r="575" spans="1:31" s="16" customFormat="1" x14ac:dyDescent="0.25">
      <c r="A575" s="12" t="s">
        <v>3856</v>
      </c>
      <c r="B575" s="1" t="s">
        <v>3857</v>
      </c>
      <c r="C575" s="13">
        <v>44438</v>
      </c>
      <c r="D575" s="1" t="s">
        <v>3858</v>
      </c>
      <c r="E575" s="1" t="s">
        <v>3859</v>
      </c>
      <c r="F575" s="1">
        <v>3575</v>
      </c>
      <c r="G575" s="1" t="s">
        <v>3860</v>
      </c>
      <c r="H575" s="12" t="s">
        <v>3861</v>
      </c>
      <c r="I575" s="14">
        <v>1</v>
      </c>
      <c r="J575" s="14">
        <v>425.48219999999998</v>
      </c>
      <c r="K575" s="14">
        <f>+J575*1.21*I575</f>
        <v>514.83346199999994</v>
      </c>
      <c r="L575" s="17" t="s">
        <v>4051</v>
      </c>
      <c r="M575" s="17" t="s">
        <v>4051</v>
      </c>
      <c r="N575" s="17" t="s">
        <v>4051</v>
      </c>
      <c r="O575" s="17">
        <f>+K575</f>
        <v>514.83346199999994</v>
      </c>
      <c r="P575" s="14">
        <f>+O575</f>
        <v>514.83346199999994</v>
      </c>
      <c r="Q575" s="14">
        <v>735.53555380165301</v>
      </c>
      <c r="R575" s="22">
        <f t="shared" si="60"/>
        <v>889.99802010000008</v>
      </c>
      <c r="S575" s="14">
        <f>+R575</f>
        <v>889.99802010000008</v>
      </c>
      <c r="T575" s="15">
        <v>890</v>
      </c>
      <c r="U575" s="25">
        <f t="shared" si="62"/>
        <v>1.9798999999238731E-3</v>
      </c>
      <c r="V575" s="24">
        <v>0</v>
      </c>
      <c r="W575" s="15">
        <f>+VLOOKUP(F575,'[1]ventas (6)'!$1:$1048576,38,FALSE)</f>
        <v>16653696978</v>
      </c>
      <c r="X575" s="15"/>
      <c r="Y575" s="15"/>
      <c r="Z575" s="15"/>
      <c r="AA575" s="15"/>
      <c r="AB575" s="15"/>
      <c r="AC575" s="15"/>
      <c r="AD575" s="12"/>
      <c r="AE575" s="12"/>
    </row>
    <row r="576" spans="1:31" s="16" customFormat="1" x14ac:dyDescent="0.25">
      <c r="A576" s="1" t="s">
        <v>436</v>
      </c>
      <c r="B576" s="1" t="s">
        <v>437</v>
      </c>
      <c r="C576" s="2">
        <v>44438</v>
      </c>
      <c r="D576" s="1" t="s">
        <v>438</v>
      </c>
      <c r="E576" s="1" t="s">
        <v>439</v>
      </c>
      <c r="F576" s="1"/>
      <c r="G576" s="1" t="s">
        <v>440</v>
      </c>
      <c r="H576" s="1" t="s">
        <v>441</v>
      </c>
      <c r="I576" s="3">
        <v>-1</v>
      </c>
      <c r="J576" s="3">
        <v>1040.68603305785</v>
      </c>
      <c r="K576" s="14">
        <v>0</v>
      </c>
      <c r="L576" s="17" t="s">
        <v>4051</v>
      </c>
      <c r="M576" s="29" t="s">
        <v>4051</v>
      </c>
      <c r="N576" s="29" t="str">
        <f>+M576</f>
        <v>-</v>
      </c>
      <c r="O576" s="29" t="str">
        <f>+N576</f>
        <v>-</v>
      </c>
      <c r="P576" s="3"/>
      <c r="Q576" s="3">
        <v>-1040.68603305785</v>
      </c>
      <c r="R576" s="22">
        <f t="shared" si="60"/>
        <v>-1259.2300999999984</v>
      </c>
      <c r="S576" s="3"/>
      <c r="T576" s="15"/>
      <c r="U576" s="25"/>
      <c r="V576" s="24"/>
      <c r="W576" s="15"/>
      <c r="X576" s="7"/>
      <c r="Y576" s="7"/>
      <c r="Z576" s="7"/>
      <c r="AA576" s="7"/>
      <c r="AB576" s="7"/>
      <c r="AC576" s="7"/>
      <c r="AD576" s="1" t="s">
        <v>442</v>
      </c>
      <c r="AE576" s="1" t="s">
        <v>443</v>
      </c>
    </row>
    <row r="577" spans="1:31" s="16" customFormat="1" x14ac:dyDescent="0.25">
      <c r="A577" s="1" t="s">
        <v>444</v>
      </c>
      <c r="B577" s="1" t="s">
        <v>445</v>
      </c>
      <c r="C577" s="2">
        <v>44438</v>
      </c>
      <c r="D577" s="1" t="s">
        <v>446</v>
      </c>
      <c r="E577" s="1" t="s">
        <v>447</v>
      </c>
      <c r="F577" s="1"/>
      <c r="G577" s="1" t="s">
        <v>448</v>
      </c>
      <c r="H577" s="1" t="s">
        <v>449</v>
      </c>
      <c r="I577" s="3">
        <v>1</v>
      </c>
      <c r="J577" s="3">
        <v>676.54214876033097</v>
      </c>
      <c r="K577" s="14">
        <f t="shared" ref="K577:K600" si="66">+J577*1.21*I577</f>
        <v>818.61600000000044</v>
      </c>
      <c r="L577" s="17" t="s">
        <v>4051</v>
      </c>
      <c r="M577" s="29">
        <f>+K577*0.85</f>
        <v>695.8236000000004</v>
      </c>
      <c r="N577" s="29">
        <f>+M577*0.95</f>
        <v>661.03242000000034</v>
      </c>
      <c r="O577" s="29">
        <f>+N577-(N577*9.09/100)</f>
        <v>600.94457302200033</v>
      </c>
      <c r="P577" s="3"/>
      <c r="Q577" s="3">
        <v>1063.6257391735501</v>
      </c>
      <c r="R577" s="22">
        <f t="shared" si="60"/>
        <v>1286.9871443999955</v>
      </c>
      <c r="S577" s="3"/>
      <c r="T577" s="15"/>
      <c r="U577" s="25"/>
      <c r="V577" s="24"/>
      <c r="W577" s="15"/>
      <c r="X577" s="7"/>
      <c r="Y577" s="7"/>
      <c r="Z577" s="7"/>
      <c r="AA577" s="7"/>
      <c r="AB577" s="7"/>
      <c r="AC577" s="7"/>
      <c r="AD577" s="1" t="s">
        <v>450</v>
      </c>
      <c r="AE577" s="1" t="s">
        <v>451</v>
      </c>
    </row>
    <row r="578" spans="1:31" s="16" customFormat="1" x14ac:dyDescent="0.25">
      <c r="A578" s="1" t="s">
        <v>452</v>
      </c>
      <c r="B578" s="1" t="s">
        <v>453</v>
      </c>
      <c r="C578" s="2">
        <v>44438</v>
      </c>
      <c r="D578" s="1" t="s">
        <v>454</v>
      </c>
      <c r="E578" s="1" t="s">
        <v>455</v>
      </c>
      <c r="F578" s="1"/>
      <c r="G578" s="1" t="s">
        <v>456</v>
      </c>
      <c r="H578" s="1" t="s">
        <v>457</v>
      </c>
      <c r="I578" s="3">
        <v>6</v>
      </c>
      <c r="J578" s="3">
        <v>373.42909090909097</v>
      </c>
      <c r="K578" s="14">
        <f t="shared" si="66"/>
        <v>2711.0952000000002</v>
      </c>
      <c r="L578" s="17" t="s">
        <v>4051</v>
      </c>
      <c r="M578" s="29">
        <f>+K578*0.85</f>
        <v>2304.4309200000002</v>
      </c>
      <c r="N578" s="29">
        <f>+M578*0.95</f>
        <v>2189.209374</v>
      </c>
      <c r="O578" s="29">
        <f>+N578-(N578*9.09/100)</f>
        <v>1990.2102419033999</v>
      </c>
      <c r="P578" s="3"/>
      <c r="Q578" s="3">
        <v>3570.1986979636399</v>
      </c>
      <c r="R578" s="22">
        <f t="shared" ref="R578:R641" si="67">+Q578*1.21</f>
        <v>4319.9404245360038</v>
      </c>
      <c r="S578" s="3"/>
      <c r="T578" s="15"/>
      <c r="U578" s="25"/>
      <c r="V578" s="24"/>
      <c r="W578" s="15"/>
      <c r="X578" s="7"/>
      <c r="Y578" s="7"/>
      <c r="Z578" s="7"/>
      <c r="AA578" s="7"/>
      <c r="AB578" s="7"/>
      <c r="AC578" s="7"/>
      <c r="AD578" s="1" t="s">
        <v>458</v>
      </c>
      <c r="AE578" s="1" t="s">
        <v>459</v>
      </c>
    </row>
    <row r="579" spans="1:31" s="16" customFormat="1" x14ac:dyDescent="0.25">
      <c r="A579" s="1" t="s">
        <v>866</v>
      </c>
      <c r="B579" s="1" t="s">
        <v>867</v>
      </c>
      <c r="C579" s="2">
        <v>44438</v>
      </c>
      <c r="D579" s="1" t="s">
        <v>868</v>
      </c>
      <c r="E579" s="1" t="s">
        <v>869</v>
      </c>
      <c r="F579" s="1"/>
      <c r="G579" s="1" t="s">
        <v>870</v>
      </c>
      <c r="H579" s="1" t="s">
        <v>871</v>
      </c>
      <c r="I579" s="3">
        <v>3</v>
      </c>
      <c r="J579" s="3">
        <v>38.348264462809901</v>
      </c>
      <c r="K579" s="14">
        <f t="shared" si="66"/>
        <v>139.20419999999996</v>
      </c>
      <c r="L579" s="17" t="s">
        <v>4051</v>
      </c>
      <c r="M579" s="29" t="s">
        <v>4051</v>
      </c>
      <c r="N579" s="29">
        <f>+K579*0.95</f>
        <v>132.24398999999994</v>
      </c>
      <c r="O579" s="29">
        <f>+N579-(N579*9.09/100)</f>
        <v>120.22301130899994</v>
      </c>
      <c r="P579" s="3"/>
      <c r="Q579" s="3">
        <v>188.41115902809901</v>
      </c>
      <c r="R579" s="22">
        <f t="shared" si="67"/>
        <v>227.97750242399979</v>
      </c>
      <c r="S579" s="3"/>
      <c r="T579" s="15"/>
      <c r="U579" s="25"/>
      <c r="V579" s="24"/>
      <c r="W579" s="15"/>
      <c r="X579" s="7"/>
      <c r="Y579" s="7"/>
      <c r="Z579" s="7"/>
      <c r="AA579" s="7"/>
      <c r="AB579" s="7"/>
      <c r="AC579" s="7"/>
      <c r="AD579" s="1" t="s">
        <v>872</v>
      </c>
      <c r="AE579" s="1" t="s">
        <v>873</v>
      </c>
    </row>
    <row r="580" spans="1:31" s="16" customFormat="1" x14ac:dyDescent="0.25">
      <c r="A580" s="12" t="s">
        <v>2066</v>
      </c>
      <c r="B580" s="1" t="s">
        <v>2067</v>
      </c>
      <c r="C580" s="13">
        <v>44438</v>
      </c>
      <c r="D580" s="1" t="s">
        <v>2068</v>
      </c>
      <c r="E580" s="1" t="s">
        <v>2069</v>
      </c>
      <c r="F580" s="1"/>
      <c r="G580" s="1" t="s">
        <v>2070</v>
      </c>
      <c r="H580" s="12" t="s">
        <v>2071</v>
      </c>
      <c r="I580" s="14">
        <v>1</v>
      </c>
      <c r="J580" s="14">
        <v>542.35860000000002</v>
      </c>
      <c r="K580" s="14">
        <f t="shared" si="66"/>
        <v>656.25390600000003</v>
      </c>
      <c r="L580" s="17" t="s">
        <v>4051</v>
      </c>
      <c r="M580" s="17" t="s">
        <v>4051</v>
      </c>
      <c r="N580" s="17" t="s">
        <v>4051</v>
      </c>
      <c r="O580" s="17">
        <f>+K580</f>
        <v>656.25390600000003</v>
      </c>
      <c r="P580" s="14"/>
      <c r="Q580" s="14">
        <v>909.07982883966997</v>
      </c>
      <c r="R580" s="22">
        <f t="shared" si="67"/>
        <v>1099.9865928960007</v>
      </c>
      <c r="S580" s="14"/>
      <c r="T580" s="15"/>
      <c r="U580" s="25"/>
      <c r="V580" s="24"/>
      <c r="W580" s="15"/>
      <c r="X580" s="15"/>
      <c r="Y580" s="15"/>
      <c r="Z580" s="15"/>
      <c r="AA580" s="15"/>
      <c r="AB580" s="15"/>
      <c r="AC580" s="15"/>
      <c r="AD580" s="12" t="s">
        <v>2072</v>
      </c>
      <c r="AE580" s="12" t="s">
        <v>2073</v>
      </c>
    </row>
    <row r="581" spans="1:31" s="16" customFormat="1" x14ac:dyDescent="0.25">
      <c r="A581" s="12" t="s">
        <v>2074</v>
      </c>
      <c r="B581" s="1" t="s">
        <v>2075</v>
      </c>
      <c r="C581" s="13">
        <v>44438</v>
      </c>
      <c r="D581" s="1" t="s">
        <v>2076</v>
      </c>
      <c r="E581" s="1" t="s">
        <v>2077</v>
      </c>
      <c r="F581" s="1">
        <v>3579</v>
      </c>
      <c r="G581" s="1" t="s">
        <v>2078</v>
      </c>
      <c r="H581" s="12" t="s">
        <v>2079</v>
      </c>
      <c r="I581" s="14">
        <v>1</v>
      </c>
      <c r="J581" s="14">
        <v>723.17219999999998</v>
      </c>
      <c r="K581" s="14">
        <f t="shared" si="66"/>
        <v>875.03836199999989</v>
      </c>
      <c r="L581" s="17" t="s">
        <v>4051</v>
      </c>
      <c r="M581" s="17" t="s">
        <v>4051</v>
      </c>
      <c r="N581" s="17" t="s">
        <v>4051</v>
      </c>
      <c r="O581" s="17">
        <f>+K581</f>
        <v>875.03836199999989</v>
      </c>
      <c r="P581" s="14">
        <f>+O581+O580+O579+O578+O577</f>
        <v>4242.6700942344005</v>
      </c>
      <c r="Q581" s="14">
        <v>1206.59831272727</v>
      </c>
      <c r="R581" s="22">
        <f t="shared" si="67"/>
        <v>1459.9839583999967</v>
      </c>
      <c r="S581" s="14">
        <f>+SUM(R576:R581)</f>
        <v>7135.6455226559983</v>
      </c>
      <c r="T581" s="15">
        <v>7135.65</v>
      </c>
      <c r="U581" s="25">
        <f t="shared" si="62"/>
        <v>4.4773440013159416E-3</v>
      </c>
      <c r="V581" s="24">
        <v>0</v>
      </c>
      <c r="W581" s="15">
        <f>+VLOOKUP(F581,'[1]ventas (6)'!$1:$1048576,38,FALSE)</f>
        <v>3173701676</v>
      </c>
      <c r="X581" s="15"/>
      <c r="Y581" s="15"/>
      <c r="Z581" s="15"/>
      <c r="AA581" s="15"/>
      <c r="AB581" s="15"/>
      <c r="AC581" s="15"/>
      <c r="AD581" s="12" t="s">
        <v>2080</v>
      </c>
      <c r="AE581" s="12" t="s">
        <v>2081</v>
      </c>
    </row>
    <row r="582" spans="1:31" s="16" customFormat="1" x14ac:dyDescent="0.25">
      <c r="A582" s="1" t="s">
        <v>4002</v>
      </c>
      <c r="B582" s="1" t="s">
        <v>4003</v>
      </c>
      <c r="C582" s="2">
        <v>44438</v>
      </c>
      <c r="D582" s="1" t="s">
        <v>4004</v>
      </c>
      <c r="E582" s="1" t="s">
        <v>4005</v>
      </c>
      <c r="F582" s="1">
        <v>3570</v>
      </c>
      <c r="G582" s="1" t="s">
        <v>4006</v>
      </c>
      <c r="H582" s="1" t="s">
        <v>4007</v>
      </c>
      <c r="I582" s="3">
        <v>1</v>
      </c>
      <c r="J582" s="3">
        <v>3939.1704958677701</v>
      </c>
      <c r="K582" s="14">
        <f t="shared" si="66"/>
        <v>4766.3963000000012</v>
      </c>
      <c r="L582" s="17" t="s">
        <v>4051</v>
      </c>
      <c r="M582" s="29">
        <f>+K582*0.85</f>
        <v>4051.4368550000008</v>
      </c>
      <c r="N582" s="29">
        <f>+M582*0.95</f>
        <v>3848.8650122500007</v>
      </c>
      <c r="O582" s="29">
        <f>+N582-(N582*9.09/100)</f>
        <v>3499.0031826364757</v>
      </c>
      <c r="P582" s="3">
        <f>+O582</f>
        <v>3499.0031826364757</v>
      </c>
      <c r="Q582" s="3">
        <v>7287.5835924702496</v>
      </c>
      <c r="R582" s="22">
        <f t="shared" si="67"/>
        <v>8817.976146889001</v>
      </c>
      <c r="S582" s="3">
        <f>+R582</f>
        <v>8817.976146889001</v>
      </c>
      <c r="T582" s="15">
        <v>9231.9500000000007</v>
      </c>
      <c r="U582" s="25">
        <f t="shared" si="62"/>
        <v>413.9738531109997</v>
      </c>
      <c r="V582" s="24" t="s">
        <v>4066</v>
      </c>
      <c r="W582" s="15">
        <f>+VLOOKUP(F582,'[1]ventas (6)'!$1:$1048576,38,FALSE)</f>
        <v>3168866167</v>
      </c>
      <c r="X582" s="7"/>
      <c r="Y582" s="7"/>
      <c r="Z582" s="7"/>
      <c r="AA582" s="7"/>
      <c r="AB582" s="7"/>
      <c r="AC582" s="7" t="s">
        <v>4060</v>
      </c>
      <c r="AD582" s="1"/>
      <c r="AE582" s="1"/>
    </row>
    <row r="583" spans="1:31" s="16" customFormat="1" x14ac:dyDescent="0.25">
      <c r="A583" s="12" t="s">
        <v>2984</v>
      </c>
      <c r="B583" s="1" t="s">
        <v>2985</v>
      </c>
      <c r="C583" s="13">
        <v>44438</v>
      </c>
      <c r="D583" s="1" t="s">
        <v>2986</v>
      </c>
      <c r="E583" s="1" t="s">
        <v>2987</v>
      </c>
      <c r="F583" s="1">
        <v>3571</v>
      </c>
      <c r="G583" s="1" t="s">
        <v>2988</v>
      </c>
      <c r="H583" s="12" t="s">
        <v>2989</v>
      </c>
      <c r="I583" s="14">
        <v>2</v>
      </c>
      <c r="J583" s="14">
        <v>702.52499999999998</v>
      </c>
      <c r="K583" s="14">
        <f t="shared" si="66"/>
        <v>1700.1105</v>
      </c>
      <c r="L583" s="17" t="s">
        <v>4051</v>
      </c>
      <c r="M583" s="17" t="s">
        <v>4051</v>
      </c>
      <c r="N583" s="17" t="s">
        <v>4051</v>
      </c>
      <c r="O583" s="17">
        <f>+K583</f>
        <v>1700.1105</v>
      </c>
      <c r="P583" s="14">
        <f>+O583</f>
        <v>1700.1105</v>
      </c>
      <c r="Q583" s="14">
        <v>9090.8983079999998</v>
      </c>
      <c r="R583" s="22">
        <f t="shared" si="67"/>
        <v>10999.986952679999</v>
      </c>
      <c r="S583" s="14">
        <f>+R583</f>
        <v>10999.986952679999</v>
      </c>
      <c r="T583" s="15">
        <v>10999.98</v>
      </c>
      <c r="U583" s="25">
        <f t="shared" ref="U583:U600" si="68">+T583-S583</f>
        <v>-6.9526799998129718E-3</v>
      </c>
      <c r="V583" s="24">
        <v>0</v>
      </c>
      <c r="W583" s="15">
        <f>+VLOOKUP(F583,'[1]ventas (6)'!$1:$1048576,38,FALSE)</f>
        <v>16636695832</v>
      </c>
      <c r="X583" s="15"/>
      <c r="Y583" s="15"/>
      <c r="Z583" s="15"/>
      <c r="AA583" s="15"/>
      <c r="AB583" s="15"/>
      <c r="AC583" s="15"/>
      <c r="AD583" s="12"/>
      <c r="AE583" s="12"/>
    </row>
    <row r="584" spans="1:31" x14ac:dyDescent="0.25">
      <c r="A584" s="12" t="s">
        <v>574</v>
      </c>
      <c r="B584" s="1" t="s">
        <v>575</v>
      </c>
      <c r="C584" s="13">
        <v>44438</v>
      </c>
      <c r="D584" s="1" t="s">
        <v>576</v>
      </c>
      <c r="E584" s="1" t="s">
        <v>577</v>
      </c>
      <c r="F584" s="1"/>
      <c r="G584" s="1" t="s">
        <v>578</v>
      </c>
      <c r="H584" s="12" t="s">
        <v>579</v>
      </c>
      <c r="I584" s="14">
        <v>1</v>
      </c>
      <c r="J584" s="14">
        <v>785.17499999999995</v>
      </c>
      <c r="K584" s="14">
        <f t="shared" si="66"/>
        <v>950.06174999999996</v>
      </c>
      <c r="L584" s="17" t="s">
        <v>4051</v>
      </c>
      <c r="M584" s="17" t="s">
        <v>4051</v>
      </c>
      <c r="N584" s="17" t="s">
        <v>4051</v>
      </c>
      <c r="O584" s="17">
        <f>+K584</f>
        <v>950.06174999999996</v>
      </c>
      <c r="P584" s="14"/>
      <c r="Q584" s="14">
        <v>1454.5512319214899</v>
      </c>
      <c r="R584" s="22">
        <f t="shared" si="67"/>
        <v>1760.0069906250028</v>
      </c>
      <c r="S584" s="14"/>
      <c r="T584" s="15"/>
      <c r="U584" s="25"/>
      <c r="V584" s="24"/>
      <c r="W584" s="15"/>
      <c r="X584" s="15"/>
      <c r="Y584" s="15"/>
      <c r="Z584" s="15"/>
      <c r="AA584" s="15"/>
      <c r="AB584" s="15"/>
      <c r="AC584" s="15"/>
      <c r="AD584" s="12"/>
      <c r="AE584" s="12"/>
    </row>
    <row r="585" spans="1:31" s="16" customFormat="1" x14ac:dyDescent="0.25">
      <c r="A585" s="1" t="s">
        <v>3938</v>
      </c>
      <c r="B585" s="1" t="s">
        <v>3939</v>
      </c>
      <c r="C585" s="2">
        <v>44438</v>
      </c>
      <c r="D585" s="1" t="s">
        <v>3940</v>
      </c>
      <c r="E585" s="1" t="s">
        <v>3941</v>
      </c>
      <c r="F585" s="1">
        <v>3573</v>
      </c>
      <c r="G585" s="1" t="s">
        <v>3942</v>
      </c>
      <c r="H585" s="1" t="s">
        <v>3943</v>
      </c>
      <c r="I585" s="3">
        <v>1</v>
      </c>
      <c r="J585" s="3">
        <v>404.05454545454501</v>
      </c>
      <c r="K585" s="14">
        <f t="shared" si="66"/>
        <v>488.90599999999944</v>
      </c>
      <c r="L585" s="17" t="s">
        <v>4051</v>
      </c>
      <c r="M585" s="29">
        <f>+K585*0.9</f>
        <v>440.01539999999949</v>
      </c>
      <c r="N585" s="29">
        <f>+M585*0.95</f>
        <v>418.0146299999995</v>
      </c>
      <c r="O585" s="29">
        <f>+N585-(N585*9.09/100)</f>
        <v>380.01710013299953</v>
      </c>
      <c r="P585" s="3">
        <f>+O585+O584</f>
        <v>1330.0788501329994</v>
      </c>
      <c r="Q585" s="3">
        <v>727.25777636363603</v>
      </c>
      <c r="R585" s="22">
        <f t="shared" si="67"/>
        <v>879.98190939999961</v>
      </c>
      <c r="S585" s="3">
        <f>+R585+R584</f>
        <v>2639.9889000250023</v>
      </c>
      <c r="T585" s="15">
        <v>2639.99</v>
      </c>
      <c r="U585" s="25">
        <f t="shared" si="68"/>
        <v>1.099974997487152E-3</v>
      </c>
      <c r="V585" s="24">
        <v>0</v>
      </c>
      <c r="W585" s="15">
        <f>+VLOOKUP(F585,'[1]ventas (6)'!$1:$1048576,38,FALSE)</f>
        <v>3170409971</v>
      </c>
      <c r="X585" s="7"/>
      <c r="Y585" s="7"/>
      <c r="Z585" s="7"/>
      <c r="AA585" s="7"/>
      <c r="AB585" s="7"/>
      <c r="AC585" s="7"/>
      <c r="AD585" s="1"/>
      <c r="AE585" s="1"/>
    </row>
    <row r="586" spans="1:31" x14ac:dyDescent="0.25">
      <c r="A586" s="1" t="s">
        <v>2608</v>
      </c>
      <c r="B586" s="1" t="s">
        <v>2609</v>
      </c>
      <c r="C586" s="2">
        <v>44438</v>
      </c>
      <c r="D586" s="1" t="s">
        <v>2610</v>
      </c>
      <c r="E586" s="1" t="s">
        <v>2611</v>
      </c>
      <c r="F586" s="1">
        <v>3574</v>
      </c>
      <c r="G586" s="1" t="s">
        <v>2612</v>
      </c>
      <c r="H586" s="1" t="s">
        <v>2613</v>
      </c>
      <c r="I586" s="3">
        <v>4</v>
      </c>
      <c r="J586" s="3">
        <v>396.14760330578503</v>
      </c>
      <c r="K586" s="14">
        <f t="shared" si="66"/>
        <v>1917.3543999999995</v>
      </c>
      <c r="L586" s="17" t="s">
        <v>4051</v>
      </c>
      <c r="M586" s="29" t="s">
        <v>4051</v>
      </c>
      <c r="N586" s="29">
        <f>+K586*0.95</f>
        <v>1821.4866799999995</v>
      </c>
      <c r="O586" s="29">
        <f>+N586-(N586*9.09/100)</f>
        <v>1655.9135407879996</v>
      </c>
      <c r="P586" s="3">
        <f>+O586</f>
        <v>1655.9135407879996</v>
      </c>
      <c r="Q586" s="3">
        <v>2942.1090202313999</v>
      </c>
      <c r="R586" s="22">
        <f t="shared" si="67"/>
        <v>3559.9519144799938</v>
      </c>
      <c r="S586" s="3">
        <f>+R586</f>
        <v>3559.9519144799938</v>
      </c>
      <c r="T586" s="15">
        <v>3559.96</v>
      </c>
      <c r="U586" s="25">
        <f t="shared" si="68"/>
        <v>8.085520006261504E-3</v>
      </c>
      <c r="V586" s="24">
        <v>0</v>
      </c>
      <c r="W586" s="15">
        <f>+VLOOKUP(F586,'[1]ventas (6)'!$1:$1048576,38,FALSE)</f>
        <v>3172380309</v>
      </c>
      <c r="X586" s="7"/>
      <c r="Y586" s="7"/>
      <c r="Z586" s="7"/>
      <c r="AA586" s="7"/>
      <c r="AB586" s="7"/>
      <c r="AC586" s="7"/>
      <c r="AD586" s="1"/>
      <c r="AE586" s="1"/>
    </row>
    <row r="587" spans="1:31" s="16" customFormat="1" x14ac:dyDescent="0.25">
      <c r="A587" s="1" t="s">
        <v>2492</v>
      </c>
      <c r="B587" s="1" t="s">
        <v>2493</v>
      </c>
      <c r="C587" s="2">
        <v>44438</v>
      </c>
      <c r="D587" s="1" t="s">
        <v>2494</v>
      </c>
      <c r="E587" s="1" t="s">
        <v>2495</v>
      </c>
      <c r="F587" s="1">
        <v>3576</v>
      </c>
      <c r="G587" s="1" t="s">
        <v>2496</v>
      </c>
      <c r="H587" s="1" t="s">
        <v>2497</v>
      </c>
      <c r="I587" s="3">
        <v>1</v>
      </c>
      <c r="J587" s="3">
        <v>664.06818181818198</v>
      </c>
      <c r="K587" s="14">
        <f t="shared" si="66"/>
        <v>803.52250000000015</v>
      </c>
      <c r="L587" s="17" t="s">
        <v>4051</v>
      </c>
      <c r="M587" s="29">
        <f>+K587*0.85</f>
        <v>682.99412500000005</v>
      </c>
      <c r="N587" s="29">
        <f>+M587*0.95</f>
        <v>648.84441875000005</v>
      </c>
      <c r="O587" s="29">
        <f>+N587-(N587*9.09/100)</f>
        <v>589.86446108562507</v>
      </c>
      <c r="P587" s="3">
        <f>+O587</f>
        <v>589.86446108562507</v>
      </c>
      <c r="Q587" s="3">
        <v>1228.1011327272699</v>
      </c>
      <c r="R587" s="22">
        <f t="shared" si="67"/>
        <v>1486.0023705999965</v>
      </c>
      <c r="S587" s="3">
        <f>+R587</f>
        <v>1486.0023705999965</v>
      </c>
      <c r="T587" s="15">
        <v>1486</v>
      </c>
      <c r="U587" s="25">
        <f t="shared" si="68"/>
        <v>-2.3705999965386582E-3</v>
      </c>
      <c r="V587" s="24">
        <v>0</v>
      </c>
      <c r="W587" s="15">
        <f>+VLOOKUP(F587,'[1]ventas (6)'!$1:$1048576,38,FALSE)</f>
        <v>3173182478</v>
      </c>
      <c r="X587" s="7"/>
      <c r="Y587" s="7"/>
      <c r="Z587" s="7"/>
      <c r="AA587" s="7"/>
      <c r="AB587" s="7"/>
      <c r="AC587" s="7"/>
      <c r="AD587" s="1"/>
      <c r="AE587" s="1"/>
    </row>
    <row r="588" spans="1:31" s="16" customFormat="1" x14ac:dyDescent="0.25">
      <c r="A588" s="12" t="s">
        <v>1988</v>
      </c>
      <c r="B588" s="1" t="s">
        <v>1989</v>
      </c>
      <c r="C588" s="13">
        <v>44438</v>
      </c>
      <c r="D588" s="1" t="s">
        <v>1990</v>
      </c>
      <c r="E588" s="1" t="s">
        <v>1991</v>
      </c>
      <c r="F588" s="1"/>
      <c r="G588" s="1" t="s">
        <v>1992</v>
      </c>
      <c r="H588" s="12" t="s">
        <v>1993</v>
      </c>
      <c r="I588" s="14">
        <v>1</v>
      </c>
      <c r="J588" s="14">
        <v>271.13819999999998</v>
      </c>
      <c r="K588" s="14">
        <f t="shared" si="66"/>
        <v>328.07722199999995</v>
      </c>
      <c r="L588" s="17" t="s">
        <v>4051</v>
      </c>
      <c r="M588" s="17" t="s">
        <v>4051</v>
      </c>
      <c r="N588" s="17" t="s">
        <v>4051</v>
      </c>
      <c r="O588" s="17">
        <f>+K588</f>
        <v>328.07722199999995</v>
      </c>
      <c r="P588" s="14"/>
      <c r="Q588" s="14">
        <v>454.53198092727303</v>
      </c>
      <c r="R588" s="22">
        <f t="shared" si="67"/>
        <v>549.98369692200038</v>
      </c>
      <c r="S588" s="14"/>
      <c r="T588" s="15"/>
      <c r="U588" s="25"/>
      <c r="V588" s="24"/>
      <c r="W588" s="15"/>
      <c r="X588" s="15"/>
      <c r="Y588" s="15"/>
      <c r="Z588" s="15"/>
      <c r="AA588" s="15"/>
      <c r="AB588" s="15"/>
      <c r="AC588" s="15"/>
      <c r="AD588" s="12"/>
      <c r="AE588" s="12"/>
    </row>
    <row r="589" spans="1:31" s="16" customFormat="1" x14ac:dyDescent="0.25">
      <c r="A589" s="12" t="s">
        <v>2008</v>
      </c>
      <c r="B589" s="1" t="s">
        <v>2009</v>
      </c>
      <c r="C589" s="13">
        <v>44438</v>
      </c>
      <c r="D589" s="1" t="s">
        <v>2010</v>
      </c>
      <c r="E589" s="1" t="s">
        <v>2011</v>
      </c>
      <c r="F589" s="1"/>
      <c r="G589" s="1" t="s">
        <v>2012</v>
      </c>
      <c r="H589" s="12" t="s">
        <v>2013</v>
      </c>
      <c r="I589" s="14">
        <v>1</v>
      </c>
      <c r="J589" s="14">
        <v>271.13819999999998</v>
      </c>
      <c r="K589" s="14">
        <f t="shared" si="66"/>
        <v>328.07722199999995</v>
      </c>
      <c r="L589" s="17" t="s">
        <v>4051</v>
      </c>
      <c r="M589" s="17" t="s">
        <v>4051</v>
      </c>
      <c r="N589" s="17" t="s">
        <v>4051</v>
      </c>
      <c r="O589" s="17">
        <f>+K589</f>
        <v>328.07722199999995</v>
      </c>
      <c r="P589" s="14"/>
      <c r="Q589" s="14">
        <v>454.53207329008302</v>
      </c>
      <c r="R589" s="22">
        <f t="shared" si="67"/>
        <v>549.98380868100048</v>
      </c>
      <c r="S589" s="14"/>
      <c r="T589" s="15"/>
      <c r="U589" s="25"/>
      <c r="V589" s="24"/>
      <c r="W589" s="15"/>
      <c r="X589" s="15"/>
      <c r="Y589" s="15"/>
      <c r="Z589" s="15"/>
      <c r="AA589" s="15"/>
      <c r="AB589" s="15"/>
      <c r="AC589" s="15"/>
      <c r="AD589" s="12"/>
      <c r="AE589" s="12"/>
    </row>
    <row r="590" spans="1:31" s="16" customFormat="1" x14ac:dyDescent="0.25">
      <c r="A590" s="12" t="s">
        <v>2198</v>
      </c>
      <c r="B590" s="1" t="s">
        <v>2199</v>
      </c>
      <c r="C590" s="13">
        <v>44438</v>
      </c>
      <c r="D590" s="1" t="s">
        <v>2200</v>
      </c>
      <c r="E590" s="1" t="s">
        <v>2201</v>
      </c>
      <c r="F590" s="1">
        <v>3578</v>
      </c>
      <c r="G590" s="1" t="s">
        <v>2202</v>
      </c>
      <c r="H590" s="12" t="s">
        <v>2203</v>
      </c>
      <c r="I590" s="14">
        <v>1</v>
      </c>
      <c r="J590" s="14">
        <v>493.04579999999999</v>
      </c>
      <c r="K590" s="14">
        <f t="shared" si="66"/>
        <v>596.585418</v>
      </c>
      <c r="L590" s="17" t="s">
        <v>4051</v>
      </c>
      <c r="M590" s="17" t="s">
        <v>4051</v>
      </c>
      <c r="N590" s="17" t="s">
        <v>4051</v>
      </c>
      <c r="O590" s="17">
        <f>+K590</f>
        <v>596.585418</v>
      </c>
      <c r="P590" s="14">
        <f>+O590+O589+O588</f>
        <v>1252.7398619999999</v>
      </c>
      <c r="Q590" s="14">
        <v>826.43841456694201</v>
      </c>
      <c r="R590" s="22">
        <f t="shared" si="67"/>
        <v>999.99048162599979</v>
      </c>
      <c r="S590" s="14">
        <f>+R590+R589+R588</f>
        <v>2099.9579872290005</v>
      </c>
      <c r="T590" s="15">
        <v>2099.9699999999998</v>
      </c>
      <c r="U590" s="25">
        <f t="shared" si="68"/>
        <v>1.2012770999263012E-2</v>
      </c>
      <c r="V590" s="24">
        <v>0</v>
      </c>
      <c r="W590" s="15">
        <f>+VLOOKUP(F590,'[1]ventas (6)'!$1:$1048576,38,FALSE)</f>
        <v>3173652638</v>
      </c>
      <c r="X590" s="15"/>
      <c r="Y590" s="15"/>
      <c r="Z590" s="15"/>
      <c r="AA590" s="15"/>
      <c r="AB590" s="15"/>
      <c r="AC590" s="15"/>
      <c r="AD590" s="12"/>
      <c r="AE590" s="12"/>
    </row>
    <row r="591" spans="1:31" s="16" customFormat="1" x14ac:dyDescent="0.25">
      <c r="A591" s="12" t="s">
        <v>3862</v>
      </c>
      <c r="B591" s="1" t="s">
        <v>3863</v>
      </c>
      <c r="C591" s="13">
        <v>44439</v>
      </c>
      <c r="D591" s="1" t="s">
        <v>3864</v>
      </c>
      <c r="E591" s="1" t="s">
        <v>3865</v>
      </c>
      <c r="F591" s="1"/>
      <c r="G591" s="1" t="s">
        <v>3866</v>
      </c>
      <c r="H591" s="12" t="s">
        <v>3867</v>
      </c>
      <c r="I591" s="14">
        <v>2</v>
      </c>
      <c r="J591" s="14">
        <v>425.48219999999998</v>
      </c>
      <c r="K591" s="14">
        <f t="shared" si="66"/>
        <v>1029.6669239999999</v>
      </c>
      <c r="L591" s="17" t="s">
        <v>4051</v>
      </c>
      <c r="M591" s="17" t="s">
        <v>4051</v>
      </c>
      <c r="N591" s="17" t="s">
        <v>4051</v>
      </c>
      <c r="O591" s="17">
        <f>+K591</f>
        <v>1029.6669239999999</v>
      </c>
      <c r="P591" s="14"/>
      <c r="Q591" s="14">
        <v>1471.0711076033101</v>
      </c>
      <c r="R591" s="22">
        <f t="shared" si="67"/>
        <v>1779.9960402000052</v>
      </c>
      <c r="S591" s="14"/>
      <c r="T591" s="15"/>
      <c r="U591" s="25"/>
      <c r="V591" s="24"/>
      <c r="W591" s="15"/>
      <c r="X591" s="15"/>
      <c r="Y591" s="15"/>
      <c r="Z591" s="15"/>
      <c r="AA591" s="15"/>
      <c r="AB591" s="15"/>
      <c r="AC591" s="15"/>
      <c r="AD591" s="12"/>
      <c r="AE591" s="12"/>
    </row>
    <row r="592" spans="1:31" s="16" customFormat="1" x14ac:dyDescent="0.25">
      <c r="A592" s="12" t="s">
        <v>4008</v>
      </c>
      <c r="B592" s="1" t="s">
        <v>4009</v>
      </c>
      <c r="C592" s="13">
        <v>44439</v>
      </c>
      <c r="D592" s="1" t="s">
        <v>4010</v>
      </c>
      <c r="E592" s="1" t="s">
        <v>4011</v>
      </c>
      <c r="F592" s="1"/>
      <c r="G592" s="1" t="s">
        <v>4012</v>
      </c>
      <c r="H592" s="12" t="s">
        <v>4013</v>
      </c>
      <c r="I592" s="14">
        <v>1</v>
      </c>
      <c r="J592" s="14">
        <v>785.17499999999995</v>
      </c>
      <c r="K592" s="14">
        <f t="shared" si="66"/>
        <v>950.06174999999996</v>
      </c>
      <c r="L592" s="17" t="s">
        <v>4051</v>
      </c>
      <c r="M592" s="17" t="s">
        <v>4051</v>
      </c>
      <c r="N592" s="17" t="s">
        <v>4051</v>
      </c>
      <c r="O592" s="17">
        <f>+K592</f>
        <v>950.06174999999996</v>
      </c>
      <c r="P592" s="14"/>
      <c r="Q592" s="14">
        <v>1454.5366875</v>
      </c>
      <c r="R592" s="22">
        <f t="shared" si="67"/>
        <v>1759.9893918749999</v>
      </c>
      <c r="S592" s="14"/>
      <c r="T592" s="15"/>
      <c r="U592" s="25"/>
      <c r="V592" s="24"/>
      <c r="W592" s="15"/>
      <c r="X592" s="15"/>
      <c r="Y592" s="15"/>
      <c r="Z592" s="15"/>
      <c r="AA592" s="15"/>
      <c r="AB592" s="15"/>
      <c r="AC592" s="15"/>
      <c r="AD592" s="12"/>
      <c r="AE592" s="12"/>
    </row>
    <row r="593" spans="1:31" s="16" customFormat="1" x14ac:dyDescent="0.25">
      <c r="A593" s="1" t="s">
        <v>2432</v>
      </c>
      <c r="B593" s="1" t="s">
        <v>2433</v>
      </c>
      <c r="C593" s="2">
        <v>44439</v>
      </c>
      <c r="D593" s="1" t="s">
        <v>2434</v>
      </c>
      <c r="E593" s="1" t="s">
        <v>2435</v>
      </c>
      <c r="F593" s="1"/>
      <c r="G593" s="1" t="s">
        <v>2436</v>
      </c>
      <c r="H593" s="1" t="s">
        <v>2437</v>
      </c>
      <c r="I593" s="3">
        <v>1</v>
      </c>
      <c r="J593" s="3">
        <v>422.06471074380198</v>
      </c>
      <c r="K593" s="14">
        <f t="shared" si="66"/>
        <v>510.69830000000036</v>
      </c>
      <c r="L593" s="17">
        <f>+K593*0.6</f>
        <v>306.4189800000002</v>
      </c>
      <c r="M593" s="29">
        <f>+L593*0.85</f>
        <v>260.45613300000019</v>
      </c>
      <c r="N593" s="29">
        <f>+M593*0.95</f>
        <v>247.43332635000016</v>
      </c>
      <c r="O593" s="29">
        <f>+N593-(N593*9.09/100)</f>
        <v>224.94163698478513</v>
      </c>
      <c r="P593" s="3"/>
      <c r="Q593" s="3">
        <v>471.06642366115699</v>
      </c>
      <c r="R593" s="22">
        <f t="shared" si="67"/>
        <v>569.99037262999991</v>
      </c>
      <c r="S593" s="3"/>
      <c r="T593" s="15"/>
      <c r="U593" s="25"/>
      <c r="V593" s="24"/>
      <c r="W593" s="15"/>
      <c r="X593" s="7"/>
      <c r="Y593" s="7"/>
      <c r="Z593" s="7"/>
      <c r="AA593" s="7"/>
      <c r="AB593" s="7"/>
      <c r="AC593" s="7"/>
      <c r="AD593" s="1"/>
      <c r="AE593" s="1"/>
    </row>
    <row r="594" spans="1:31" s="16" customFormat="1" x14ac:dyDescent="0.25">
      <c r="A594" s="1" t="s">
        <v>2572</v>
      </c>
      <c r="B594" s="1" t="s">
        <v>2573</v>
      </c>
      <c r="C594" s="2">
        <v>44439</v>
      </c>
      <c r="D594" s="1" t="s">
        <v>2574</v>
      </c>
      <c r="E594" s="1" t="s">
        <v>2575</v>
      </c>
      <c r="F594" s="1">
        <v>3580</v>
      </c>
      <c r="G594" s="1" t="s">
        <v>2576</v>
      </c>
      <c r="H594" s="1" t="s">
        <v>2577</v>
      </c>
      <c r="I594" s="3">
        <v>1</v>
      </c>
      <c r="J594" s="3">
        <v>912.361900826446</v>
      </c>
      <c r="K594" s="14">
        <f t="shared" si="66"/>
        <v>1103.9578999999997</v>
      </c>
      <c r="L594" s="17" t="s">
        <v>4051</v>
      </c>
      <c r="M594" s="29" t="s">
        <v>4051</v>
      </c>
      <c r="N594" s="29">
        <f>+K594*0.95</f>
        <v>1048.7600049999996</v>
      </c>
      <c r="O594" s="29">
        <f>+N594-(N594*9.09/100)</f>
        <v>953.42772054549971</v>
      </c>
      <c r="P594" s="3">
        <f>+O594+O593+O592+O591</f>
        <v>3158.098031530285</v>
      </c>
      <c r="Q594" s="3">
        <v>1397.51034159091</v>
      </c>
      <c r="R594" s="22">
        <f t="shared" si="67"/>
        <v>1690.9875133250011</v>
      </c>
      <c r="S594" s="3">
        <f>+R594+R593+R592+R591</f>
        <v>5800.9633180300061</v>
      </c>
      <c r="T594" s="15">
        <v>5800.97</v>
      </c>
      <c r="U594" s="25">
        <f t="shared" si="68"/>
        <v>6.6819699941333965E-3</v>
      </c>
      <c r="V594" s="24">
        <v>0</v>
      </c>
      <c r="W594" s="15">
        <f>+VLOOKUP(F594,'[1]ventas (6)'!$1:$1048576,38,FALSE)</f>
        <v>16659650253</v>
      </c>
      <c r="X594" s="7"/>
      <c r="Y594" s="7"/>
      <c r="Z594" s="7"/>
      <c r="AA594" s="7"/>
      <c r="AB594" s="7"/>
      <c r="AC594" s="7"/>
      <c r="AD594" s="1"/>
      <c r="AE594" s="1"/>
    </row>
    <row r="595" spans="1:31" x14ac:dyDescent="0.25">
      <c r="A595" s="1" t="s">
        <v>2578</v>
      </c>
      <c r="B595" s="1" t="s">
        <v>2579</v>
      </c>
      <c r="C595" s="2">
        <v>44439</v>
      </c>
      <c r="D595" s="1" t="s">
        <v>2580</v>
      </c>
      <c r="E595" s="1" t="s">
        <v>2581</v>
      </c>
      <c r="F595" s="1"/>
      <c r="G595" s="1" t="s">
        <v>2582</v>
      </c>
      <c r="H595" s="1" t="s">
        <v>2583</v>
      </c>
      <c r="I595" s="3">
        <v>1</v>
      </c>
      <c r="J595" s="3">
        <v>912.361900826446</v>
      </c>
      <c r="K595" s="14">
        <f t="shared" si="66"/>
        <v>1103.9578999999997</v>
      </c>
      <c r="L595" s="17" t="s">
        <v>4051</v>
      </c>
      <c r="M595" s="29" t="s">
        <v>4051</v>
      </c>
      <c r="N595" s="29">
        <f>+K595*0.95</f>
        <v>1048.7600049999996</v>
      </c>
      <c r="O595" s="29">
        <f>+N595-(N595*9.09/100)</f>
        <v>953.42772054549971</v>
      </c>
      <c r="P595" s="3"/>
      <c r="Q595" s="3">
        <v>1397.51034159091</v>
      </c>
      <c r="R595" s="22">
        <f t="shared" si="67"/>
        <v>1690.9875133250011</v>
      </c>
      <c r="S595" s="3"/>
      <c r="T595" s="15"/>
      <c r="U595" s="25"/>
      <c r="V595" s="24"/>
      <c r="W595" s="15"/>
      <c r="X595" s="7"/>
      <c r="Y595" s="7"/>
      <c r="Z595" s="7"/>
      <c r="AA595" s="7"/>
      <c r="AB595" s="7"/>
      <c r="AC595" s="7"/>
      <c r="AD595" s="1"/>
      <c r="AE595" s="1"/>
    </row>
    <row r="596" spans="1:31" x14ac:dyDescent="0.25">
      <c r="A596" s="12" t="s">
        <v>3566</v>
      </c>
      <c r="B596" s="12" t="s">
        <v>3567</v>
      </c>
      <c r="C596" s="13">
        <v>44439</v>
      </c>
      <c r="D596" s="12" t="s">
        <v>3568</v>
      </c>
      <c r="E596" s="12" t="s">
        <v>3569</v>
      </c>
      <c r="F596" s="12">
        <v>3581</v>
      </c>
      <c r="G596" s="12" t="s">
        <v>3570</v>
      </c>
      <c r="H596" s="12" t="s">
        <v>3571</v>
      </c>
      <c r="I596" s="14">
        <v>1</v>
      </c>
      <c r="J596" s="14">
        <v>287.38189999999997</v>
      </c>
      <c r="K596" s="14">
        <f t="shared" si="66"/>
        <v>347.73209899999995</v>
      </c>
      <c r="L596" s="17" t="s">
        <v>4051</v>
      </c>
      <c r="M596" s="29" t="s">
        <v>4051</v>
      </c>
      <c r="N596" s="29">
        <f>+K596*0.95</f>
        <v>330.34549404999996</v>
      </c>
      <c r="O596" s="29">
        <f>+N596-(N596*9.09/100)</f>
        <v>300.31708864085499</v>
      </c>
      <c r="P596" s="14">
        <f>+O596+O595</f>
        <v>1253.7448091863548</v>
      </c>
      <c r="Q596" s="14">
        <v>586.77998148760298</v>
      </c>
      <c r="R596" s="22">
        <f t="shared" si="67"/>
        <v>710.00377759999958</v>
      </c>
      <c r="S596" s="14">
        <f>+R596+R595</f>
        <v>2400.9912909250006</v>
      </c>
      <c r="T596" s="15">
        <v>2400.9899999999998</v>
      </c>
      <c r="U596" s="25">
        <f t="shared" si="68"/>
        <v>-1.2909250008306117E-3</v>
      </c>
      <c r="V596" s="24">
        <v>0</v>
      </c>
      <c r="W596" s="15">
        <f>+VLOOKUP(F596,'[1]ventas (6)'!$1:$1048576,38,FALSE)</f>
        <v>16664885935</v>
      </c>
      <c r="X596" s="15"/>
      <c r="Y596" s="15"/>
      <c r="Z596" s="15"/>
      <c r="AA596" s="15"/>
      <c r="AB596" s="15"/>
      <c r="AC596" s="15"/>
      <c r="AD596" s="12"/>
      <c r="AE596" s="12"/>
    </row>
    <row r="597" spans="1:31" s="16" customFormat="1" x14ac:dyDescent="0.25">
      <c r="A597" s="12" t="s">
        <v>2172</v>
      </c>
      <c r="B597" s="1" t="s">
        <v>2173</v>
      </c>
      <c r="C597" s="13">
        <v>44439</v>
      </c>
      <c r="D597" s="1" t="s">
        <v>2174</v>
      </c>
      <c r="E597" s="1" t="s">
        <v>2175</v>
      </c>
      <c r="F597" s="1"/>
      <c r="G597" s="1" t="s">
        <v>2176</v>
      </c>
      <c r="H597" s="12" t="s">
        <v>2177</v>
      </c>
      <c r="I597" s="14">
        <v>1</v>
      </c>
      <c r="J597" s="14">
        <v>271.13819999999998</v>
      </c>
      <c r="K597" s="14">
        <f t="shared" si="66"/>
        <v>328.07722199999995</v>
      </c>
      <c r="L597" s="17" t="s">
        <v>4051</v>
      </c>
      <c r="M597" s="17" t="s">
        <v>4051</v>
      </c>
      <c r="N597" s="17" t="s">
        <v>4051</v>
      </c>
      <c r="O597" s="17">
        <f>+K597</f>
        <v>328.07722199999995</v>
      </c>
      <c r="P597" s="14"/>
      <c r="Q597" s="14">
        <v>454.53198092727303</v>
      </c>
      <c r="R597" s="22">
        <f t="shared" si="67"/>
        <v>549.98369692200038</v>
      </c>
      <c r="S597" s="14"/>
      <c r="T597" s="15"/>
      <c r="U597" s="25"/>
      <c r="V597" s="24"/>
      <c r="W597" s="15"/>
      <c r="X597" s="15"/>
      <c r="Y597" s="15"/>
      <c r="Z597" s="15"/>
      <c r="AA597" s="15"/>
      <c r="AB597" s="15"/>
      <c r="AC597" s="15"/>
      <c r="AD597" s="12"/>
      <c r="AE597" s="12"/>
    </row>
    <row r="598" spans="1:31" x14ac:dyDescent="0.25">
      <c r="A598" s="1" t="s">
        <v>2614</v>
      </c>
      <c r="B598" s="1" t="s">
        <v>2615</v>
      </c>
      <c r="C598" s="2">
        <v>44439</v>
      </c>
      <c r="D598" s="1" t="s">
        <v>2616</v>
      </c>
      <c r="E598" s="1" t="s">
        <v>2617</v>
      </c>
      <c r="F598" s="1">
        <v>3583</v>
      </c>
      <c r="G598" s="1" t="s">
        <v>2618</v>
      </c>
      <c r="H598" s="1" t="s">
        <v>2619</v>
      </c>
      <c r="I598" s="3">
        <v>1</v>
      </c>
      <c r="J598" s="3">
        <v>396.14760330578503</v>
      </c>
      <c r="K598" s="14">
        <f t="shared" si="66"/>
        <v>479.33859999999987</v>
      </c>
      <c r="L598" s="17" t="s">
        <v>4051</v>
      </c>
      <c r="M598" s="29" t="s">
        <v>4051</v>
      </c>
      <c r="N598" s="29">
        <f>+K598*0.95</f>
        <v>455.37166999999988</v>
      </c>
      <c r="O598" s="29">
        <f>+N598-(N598*9.09/100)</f>
        <v>413.97838519699991</v>
      </c>
      <c r="P598" s="3">
        <f>+O598+O597</f>
        <v>742.05560719699986</v>
      </c>
      <c r="Q598" s="3">
        <v>735.52725505785099</v>
      </c>
      <c r="R598" s="22">
        <f t="shared" si="67"/>
        <v>889.98797861999969</v>
      </c>
      <c r="S598" s="3">
        <f>+R598+R597</f>
        <v>1439.971675542</v>
      </c>
      <c r="T598" s="15">
        <v>1439.98</v>
      </c>
      <c r="U598" s="25">
        <f t="shared" si="68"/>
        <v>8.3244580000609858E-3</v>
      </c>
      <c r="V598" s="24">
        <v>0</v>
      </c>
      <c r="W598" s="15">
        <f>+VLOOKUP(F598,'[1]ventas (6)'!$1:$1048576,38,FALSE)</f>
        <v>16675934446</v>
      </c>
      <c r="X598" s="7"/>
      <c r="Y598" s="7"/>
      <c r="Z598" s="7"/>
      <c r="AA598" s="7"/>
      <c r="AB598" s="7"/>
      <c r="AC598" s="7"/>
      <c r="AD598" s="1"/>
      <c r="AE598" s="1"/>
    </row>
    <row r="599" spans="1:31" x14ac:dyDescent="0.25">
      <c r="A599" s="12" t="s">
        <v>592</v>
      </c>
      <c r="B599" s="1" t="s">
        <v>593</v>
      </c>
      <c r="C599" s="13">
        <v>44439</v>
      </c>
      <c r="D599" s="1" t="s">
        <v>594</v>
      </c>
      <c r="E599" s="1" t="s">
        <v>595</v>
      </c>
      <c r="F599" s="1"/>
      <c r="G599" s="1" t="s">
        <v>596</v>
      </c>
      <c r="H599" s="12" t="s">
        <v>597</v>
      </c>
      <c r="I599" s="14">
        <v>1</v>
      </c>
      <c r="J599" s="14">
        <v>785.17499999999995</v>
      </c>
      <c r="K599" s="14">
        <f t="shared" si="66"/>
        <v>950.06174999999996</v>
      </c>
      <c r="L599" s="17" t="s">
        <v>4051</v>
      </c>
      <c r="M599" s="17" t="s">
        <v>4051</v>
      </c>
      <c r="N599" s="17" t="s">
        <v>4051</v>
      </c>
      <c r="O599" s="17">
        <f>+K599</f>
        <v>950.06174999999996</v>
      </c>
      <c r="P599" s="14"/>
      <c r="Q599" s="14">
        <v>1454.5512319214899</v>
      </c>
      <c r="R599" s="22">
        <f t="shared" si="67"/>
        <v>1760.0069906250028</v>
      </c>
      <c r="S599" s="14"/>
      <c r="T599" s="15"/>
      <c r="U599" s="25"/>
      <c r="V599" s="24"/>
      <c r="W599" s="15"/>
      <c r="X599" s="15"/>
      <c r="Y599" s="15"/>
      <c r="Z599" s="15"/>
      <c r="AA599" s="15"/>
      <c r="AB599" s="15"/>
      <c r="AC599" s="15"/>
      <c r="AD599" s="12"/>
      <c r="AE599" s="12"/>
    </row>
    <row r="600" spans="1:31" x14ac:dyDescent="0.25">
      <c r="A600" s="12" t="s">
        <v>1968</v>
      </c>
      <c r="B600" s="1" t="s">
        <v>1969</v>
      </c>
      <c r="C600" s="13">
        <v>44439</v>
      </c>
      <c r="D600" s="1" t="s">
        <v>1970</v>
      </c>
      <c r="E600" s="1" t="s">
        <v>1971</v>
      </c>
      <c r="F600" s="1">
        <v>3582</v>
      </c>
      <c r="G600" s="1" t="s">
        <v>1972</v>
      </c>
      <c r="H600" s="12" t="s">
        <v>1973</v>
      </c>
      <c r="I600" s="14">
        <v>2</v>
      </c>
      <c r="J600" s="14">
        <v>271.13</v>
      </c>
      <c r="K600" s="14">
        <f t="shared" si="66"/>
        <v>656.13459999999998</v>
      </c>
      <c r="L600" s="17" t="s">
        <v>4051</v>
      </c>
      <c r="M600" s="17" t="s">
        <v>4051</v>
      </c>
      <c r="N600" s="17" t="s">
        <v>4051</v>
      </c>
      <c r="O600" s="17">
        <f>+K600</f>
        <v>656.13459999999998</v>
      </c>
      <c r="P600" s="14">
        <f>+O600+O599</f>
        <v>1606.1963499999999</v>
      </c>
      <c r="Q600" s="14">
        <v>909.07729196694197</v>
      </c>
      <c r="R600" s="22">
        <f t="shared" si="67"/>
        <v>1099.9835232799996</v>
      </c>
      <c r="S600" s="14">
        <f>+R600+R599</f>
        <v>2859.9905139050024</v>
      </c>
      <c r="T600" s="15">
        <v>2859.98</v>
      </c>
      <c r="U600" s="25">
        <f t="shared" si="68"/>
        <v>-1.0513905002426327E-2</v>
      </c>
      <c r="V600" s="24">
        <v>0</v>
      </c>
      <c r="W600" s="15">
        <f>+VLOOKUP(F600,'[1]ventas (6)'!$1:$1048576,38,FALSE)</f>
        <v>16670155728</v>
      </c>
      <c r="X600" s="15"/>
      <c r="Y600" s="15"/>
      <c r="Z600" s="15"/>
      <c r="AA600" s="15"/>
      <c r="AB600" s="15"/>
      <c r="AC600" s="15"/>
      <c r="AD600" s="12"/>
      <c r="AE600" s="12"/>
    </row>
    <row r="601" spans="1:31" x14ac:dyDescent="0.25">
      <c r="A601" s="7"/>
      <c r="B601" s="7"/>
      <c r="C601" s="7"/>
      <c r="D601" s="7"/>
      <c r="E601" s="7"/>
      <c r="F601" s="7"/>
      <c r="G601" s="7"/>
      <c r="H601" s="7"/>
      <c r="I601" s="7"/>
      <c r="J601" s="7"/>
      <c r="K601" s="19"/>
      <c r="L601" s="30"/>
      <c r="M601" s="30"/>
      <c r="N601" s="31" t="s">
        <v>4053</v>
      </c>
      <c r="O601" s="32">
        <f>SUM(O2:O600)</f>
        <v>288314.57441076834</v>
      </c>
      <c r="P601" s="20" t="s">
        <v>4055</v>
      </c>
      <c r="Q601" s="7"/>
      <c r="R601" s="22">
        <f>SUM(R2:R600)</f>
        <v>571816.51038420259</v>
      </c>
      <c r="S601" s="19"/>
      <c r="T601" s="7"/>
      <c r="U601" s="7"/>
      <c r="V601" s="7"/>
      <c r="W601" s="7"/>
      <c r="X601" s="7"/>
      <c r="Y601" s="7"/>
      <c r="Z601" s="7"/>
      <c r="AA601" s="7"/>
      <c r="AB601" s="7"/>
      <c r="AC601" s="7"/>
      <c r="AD601" s="7"/>
      <c r="AE601" s="7"/>
    </row>
    <row r="602" spans="1:31" x14ac:dyDescent="0.25">
      <c r="A602" s="7"/>
      <c r="B602" s="7"/>
      <c r="C602" s="7"/>
      <c r="D602" s="7"/>
      <c r="E602" s="7"/>
      <c r="F602" s="7"/>
      <c r="G602" s="7"/>
      <c r="H602" s="7"/>
      <c r="I602" s="7"/>
      <c r="J602" s="7"/>
      <c r="K602" s="7"/>
      <c r="L602" s="30"/>
      <c r="M602" s="30"/>
      <c r="N602" s="31" t="s">
        <v>4052</v>
      </c>
      <c r="O602" s="30">
        <v>1750</v>
      </c>
      <c r="P602" s="7"/>
      <c r="Q602" s="7"/>
      <c r="R602" s="7"/>
      <c r="S602" s="7"/>
      <c r="T602" s="7"/>
      <c r="U602" s="7"/>
      <c r="V602" s="7"/>
      <c r="W602" s="7"/>
      <c r="X602" s="7"/>
      <c r="Y602" s="7"/>
      <c r="Z602" s="7"/>
      <c r="AA602" s="7"/>
      <c r="AB602" s="7"/>
      <c r="AC602" s="7"/>
      <c r="AD602" s="7"/>
      <c r="AE602" s="7"/>
    </row>
    <row r="603" spans="1:31" x14ac:dyDescent="0.25">
      <c r="A603" s="7"/>
      <c r="B603" s="7"/>
      <c r="C603" s="7"/>
      <c r="D603" s="7"/>
      <c r="E603" s="7"/>
      <c r="F603" s="7"/>
      <c r="G603" s="7"/>
      <c r="H603" s="7"/>
      <c r="I603" s="7"/>
      <c r="J603" s="7"/>
      <c r="K603" s="7"/>
      <c r="L603" s="30"/>
      <c r="M603" s="30"/>
      <c r="N603" s="31" t="s">
        <v>4054</v>
      </c>
      <c r="O603" s="32">
        <f>+O601-O602</f>
        <v>286564.57441076834</v>
      </c>
      <c r="P603" s="7"/>
      <c r="Q603" s="7"/>
      <c r="R603" s="7"/>
      <c r="S603" s="7"/>
      <c r="T603" s="7"/>
      <c r="U603" s="7"/>
      <c r="V603" s="7"/>
      <c r="W603" s="7"/>
      <c r="X603" s="7"/>
      <c r="Y603" s="7"/>
      <c r="Z603" s="7"/>
      <c r="AA603" s="7"/>
      <c r="AB603" s="7"/>
      <c r="AC603" s="7"/>
      <c r="AD603" s="7"/>
      <c r="AE603" s="7"/>
    </row>
    <row r="604" spans="1:31" x14ac:dyDescent="0.25">
      <c r="A604" s="7"/>
      <c r="B604" s="7"/>
      <c r="C604" s="7"/>
      <c r="D604" s="7"/>
      <c r="E604" s="7"/>
      <c r="F604" s="7"/>
      <c r="G604" s="7"/>
      <c r="H604" s="7"/>
      <c r="I604" s="7"/>
      <c r="J604" s="7"/>
      <c r="K604" s="7"/>
      <c r="L604" s="30"/>
      <c r="M604" s="30"/>
      <c r="N604" s="26" t="s">
        <v>4056</v>
      </c>
      <c r="O604" s="32">
        <f>+O603-5250</f>
        <v>281314.57441076834</v>
      </c>
      <c r="P604" s="7"/>
      <c r="Q604" s="7"/>
      <c r="R604" s="7"/>
      <c r="S604" s="7"/>
      <c r="T604" s="7"/>
      <c r="U604" s="7"/>
      <c r="V604" s="7"/>
      <c r="W604" s="7"/>
      <c r="X604" s="7"/>
      <c r="Y604" s="7"/>
      <c r="Z604" s="7"/>
      <c r="AA604" s="7"/>
      <c r="AB604" s="7"/>
      <c r="AC604" s="7"/>
      <c r="AD604" s="7"/>
      <c r="AE604" s="7"/>
    </row>
  </sheetData>
  <autoFilter ref="A1:AE602">
    <sortState ref="A2:AD602">
      <sortCondition ref="L1:L601"/>
    </sortState>
  </autoFilter>
  <sortState ref="A2:AD600">
    <sortCondition ref="C2:C600"/>
    <sortCondition ref="G2:G600"/>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Martin Muñoz</cp:lastModifiedBy>
  <dcterms:created xsi:type="dcterms:W3CDTF">2006-10-02T04:59:59Z</dcterms:created>
  <dcterms:modified xsi:type="dcterms:W3CDTF">2021-11-11T20:46:32Z</dcterms:modified>
</cp:coreProperties>
</file>